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18.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mc:AlternateContent xmlns:mc="http://schemas.openxmlformats.org/markup-compatibility/2006">
    <mc:Choice Requires="x15">
      <x15ac:absPath xmlns:x15ac="http://schemas.microsoft.com/office/spreadsheetml/2010/11/ac" url="C:\Users\tttin\Desktop\"/>
    </mc:Choice>
  </mc:AlternateContent>
  <xr:revisionPtr revIDLastSave="0" documentId="13_ncr:1_{826DFD4D-17DB-49FE-8D26-4A83984B2B37}" xr6:coauthVersionLast="47" xr6:coauthVersionMax="47" xr10:uidLastSave="{00000000-0000-0000-0000-000000000000}"/>
  <bookViews>
    <workbookView xWindow="-110" yWindow="-110" windowWidth="19420" windowHeight="10300" tabRatio="914" firstSheet="11" activeTab="11" xr2:uid="{00000000-000D-0000-FFFF-FFFF00000000}"/>
  </bookViews>
  <sheets>
    <sheet name="使用者輸入介面" sheetId="5" r:id="rId1"/>
    <sheet name="POS機按鈕" sheetId="9" r:id="rId2"/>
    <sheet name="POS機" sheetId="6" r:id="rId3"/>
    <sheet name="啟動人格問答" sheetId="36" r:id="rId4"/>
    <sheet name="雪天型結果" sheetId="37" r:id="rId5"/>
    <sheet name="雪天型隨機" sheetId="32" r:id="rId6"/>
    <sheet name="風險厭惡" sheetId="10" r:id="rId7"/>
    <sheet name="風險厭惡結果單" sheetId="15" r:id="rId8"/>
    <sheet name="陰天型結果" sheetId="38" r:id="rId9"/>
    <sheet name="陰天型隨機" sheetId="35" r:id="rId10"/>
    <sheet name="風險中立偏厭惡" sheetId="11" r:id="rId11"/>
    <sheet name="風險中立偏厭惡結果單" sheetId="344" r:id="rId12"/>
    <sheet name="晴天型結果" sheetId="27" r:id="rId13"/>
    <sheet name="晴天型隨機" sheetId="33" r:id="rId14"/>
    <sheet name="風險中立" sheetId="12" r:id="rId15"/>
    <sheet name="風險中立結果單" sheetId="17" r:id="rId16"/>
    <sheet name="雷雨型結果" sheetId="26" r:id="rId17"/>
    <sheet name="雷雨型隨機" sheetId="34" r:id="rId18"/>
    <sheet name="風險中立偏愛好" sheetId="13" r:id="rId19"/>
    <sheet name="閃電型結果" sheetId="25" r:id="rId20"/>
    <sheet name="閃電型隨機" sheetId="31" r:id="rId21"/>
    <sheet name="風險愛好" sheetId="14" r:id="rId22"/>
    <sheet name="風險愛好結果單" sheetId="19" r:id="rId23"/>
    <sheet name="幕後結果" sheetId="39" r:id="rId24"/>
    <sheet name="幕後結果_最佳化" sheetId="40" r:id="rId25"/>
    <sheet name="題庫" sheetId="8" r:id="rId26"/>
    <sheet name="使用者資料" sheetId="2" r:id="rId27"/>
    <sheet name="stock price" sheetId="341" r:id="rId28"/>
    <sheet name="high_risk" sheetId="342" r:id="rId29"/>
    <sheet name="medium_risk" sheetId="343" r:id="rId30"/>
    <sheet name="low_risk" sheetId="24" r:id="rId31"/>
    <sheet name="名人介紹" sheetId="20" r:id="rId32"/>
    <sheet name="6541" sheetId="495" r:id="rId33"/>
    <sheet name="2345" sheetId="496" r:id="rId34"/>
    <sheet name="6669" sheetId="497" r:id="rId35"/>
    <sheet name="3653" sheetId="498" r:id="rId36"/>
    <sheet name="1519" sheetId="499" r:id="rId37"/>
    <sheet name="1905" sheetId="500" r:id="rId38"/>
    <sheet name="6409" sheetId="501" r:id="rId39"/>
    <sheet name="3443" sheetId="502" r:id="rId40"/>
    <sheet name="2637" sheetId="503" r:id="rId41"/>
    <sheet name="3661" sheetId="504" r:id="rId42"/>
  </sheets>
  <functionGroups builtInGroupCount="19"/>
  <externalReferences>
    <externalReference r:id="rId43"/>
    <externalReference r:id="rId44"/>
  </externalReferences>
  <definedNames>
    <definedName name="_xlnm._FilterDatabase" localSheetId="27" hidden="1">'stock price'!$A$1:$W$957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uri="GoogleSheetsCustomDataVersion2">
      <go:sheetsCustomData xmlns:go="http://customooxmlschemas.google.com/" r:id="rId46" roundtripDataChecksum="/ahAEb2uAW3XrtJ4HJfL6w2oHRVSGtJp6fA5ggJHqAw="/>
    </ext>
  </extLst>
</workbook>
</file>

<file path=xl/calcChain.xml><?xml version="1.0" encoding="utf-8"?>
<calcChain xmlns="http://schemas.openxmlformats.org/spreadsheetml/2006/main">
  <c r="AX4" i="40" l="1"/>
  <c r="AX5" i="40"/>
  <c r="AX6" i="40"/>
  <c r="AX7" i="40"/>
  <c r="AX8" i="40"/>
  <c r="AX9" i="40"/>
  <c r="AX10" i="40"/>
  <c r="AX11" i="40"/>
  <c r="AX12" i="40"/>
  <c r="AX13" i="40"/>
  <c r="AX14" i="40"/>
  <c r="AX15" i="40"/>
  <c r="AX16" i="40"/>
  <c r="AX17" i="40"/>
  <c r="AX18" i="40"/>
  <c r="AX19" i="40"/>
  <c r="AX20" i="40"/>
  <c r="AX21" i="40"/>
  <c r="AX22" i="40"/>
  <c r="AX23" i="40"/>
  <c r="AX24" i="40"/>
  <c r="AX25" i="40"/>
  <c r="AX26" i="40"/>
  <c r="AX27" i="40"/>
  <c r="AX28" i="40"/>
  <c r="AX29" i="40"/>
  <c r="AX30" i="40"/>
  <c r="AX31" i="40"/>
  <c r="AX32" i="40"/>
  <c r="AX33" i="40"/>
  <c r="AX34" i="40"/>
  <c r="AX35" i="40"/>
  <c r="AX36" i="40"/>
  <c r="AX37" i="40"/>
  <c r="AX38" i="40"/>
  <c r="AX39" i="40"/>
  <c r="AX40" i="40"/>
  <c r="AX41" i="40"/>
  <c r="AX42" i="40"/>
  <c r="AX43" i="40"/>
  <c r="AX44" i="40"/>
  <c r="AX45" i="40"/>
  <c r="AX46" i="40"/>
  <c r="AX47" i="40"/>
  <c r="AX48" i="40"/>
  <c r="AX49" i="40"/>
  <c r="AX50" i="40"/>
  <c r="AX51" i="40"/>
  <c r="AX52" i="40"/>
  <c r="AX53" i="40"/>
  <c r="AX54" i="40"/>
  <c r="AX55" i="40"/>
  <c r="AX56" i="40"/>
  <c r="AX57" i="40"/>
  <c r="AX58" i="40"/>
  <c r="AX59" i="40"/>
  <c r="AX60" i="40"/>
  <c r="AX61" i="40"/>
  <c r="AX62" i="40"/>
  <c r="AX63" i="40"/>
  <c r="AX64" i="40"/>
  <c r="AX65" i="40"/>
  <c r="AX66" i="40"/>
  <c r="AX67" i="40"/>
  <c r="AX68" i="40"/>
  <c r="AX69" i="40"/>
  <c r="AX70" i="40"/>
  <c r="AX71" i="40"/>
  <c r="AX72" i="40"/>
  <c r="AX73" i="40"/>
  <c r="AX74" i="40"/>
  <c r="AX75" i="40"/>
  <c r="AX76" i="40"/>
  <c r="AX77" i="40"/>
  <c r="AX78" i="40"/>
  <c r="AX79" i="40"/>
  <c r="AX80" i="40"/>
  <c r="AX81" i="40"/>
  <c r="AX82" i="40"/>
  <c r="AX83" i="40"/>
  <c r="AX84" i="40"/>
  <c r="AX85" i="40"/>
  <c r="AX86" i="40"/>
  <c r="AX87" i="40"/>
  <c r="AX88" i="40"/>
  <c r="AX89" i="40"/>
  <c r="AX90" i="40"/>
  <c r="AX91" i="40"/>
  <c r="AX92" i="40"/>
  <c r="AX93" i="40"/>
  <c r="AX94" i="40"/>
  <c r="AX95" i="40"/>
  <c r="AX96" i="40"/>
  <c r="AX97" i="40"/>
  <c r="AX98" i="40"/>
  <c r="AX99" i="40"/>
  <c r="AX100" i="40"/>
  <c r="AX101" i="40"/>
  <c r="AX102" i="40"/>
  <c r="AX103" i="40"/>
  <c r="AX104" i="40"/>
  <c r="AX105" i="40"/>
  <c r="AX106" i="40"/>
  <c r="AX107" i="40"/>
  <c r="AX108" i="40"/>
  <c r="AX109" i="40"/>
  <c r="AX110" i="40"/>
  <c r="AX111" i="40"/>
  <c r="AX112" i="40"/>
  <c r="AX113" i="40"/>
  <c r="AX114" i="40"/>
  <c r="AX115" i="40"/>
  <c r="AX116" i="40"/>
  <c r="AX117" i="40"/>
  <c r="AX118" i="40"/>
  <c r="AX119" i="40"/>
  <c r="AX120" i="40"/>
  <c r="AX121" i="40"/>
  <c r="AX122" i="40"/>
  <c r="AX123" i="40"/>
  <c r="AX124" i="40"/>
  <c r="AX125" i="40"/>
  <c r="AX126" i="40"/>
  <c r="AX127" i="40"/>
  <c r="AX128" i="40"/>
  <c r="AX129" i="40"/>
  <c r="AX130" i="40"/>
  <c r="AX131" i="40"/>
  <c r="AX132" i="40"/>
  <c r="AX133" i="40"/>
  <c r="AX134" i="40"/>
  <c r="AX135" i="40"/>
  <c r="AX136" i="40"/>
  <c r="AX137" i="40"/>
  <c r="AX138" i="40"/>
  <c r="AX139" i="40"/>
  <c r="AX140" i="40"/>
  <c r="AX141" i="40"/>
  <c r="AX142" i="40"/>
  <c r="AX143" i="40"/>
  <c r="AX144" i="40"/>
  <c r="AX145" i="40"/>
  <c r="AX146" i="40"/>
  <c r="AX147" i="40"/>
  <c r="AX148" i="40"/>
  <c r="AX149" i="40"/>
  <c r="AX150" i="40"/>
  <c r="AX151" i="40"/>
  <c r="AX152" i="40"/>
  <c r="AX153" i="40"/>
  <c r="AX154" i="40"/>
  <c r="AX155" i="40"/>
  <c r="AX156" i="40"/>
  <c r="AX157" i="40"/>
  <c r="AX158" i="40"/>
  <c r="AX159" i="40"/>
  <c r="AX160" i="40"/>
  <c r="AX161" i="40"/>
  <c r="AX162" i="40"/>
  <c r="AX163" i="40"/>
  <c r="AX164" i="40"/>
  <c r="AX165" i="40"/>
  <c r="AX166" i="40"/>
  <c r="AX167" i="40"/>
  <c r="AX168" i="40"/>
  <c r="AX169" i="40"/>
  <c r="AX170" i="40"/>
  <c r="AX171" i="40"/>
  <c r="AX172" i="40"/>
  <c r="AX173" i="40"/>
  <c r="AX174" i="40"/>
  <c r="AX175" i="40"/>
  <c r="AX176" i="40"/>
  <c r="AX177" i="40"/>
  <c r="AX178" i="40"/>
  <c r="AX179" i="40"/>
  <c r="AX180" i="40"/>
  <c r="AX181" i="40"/>
  <c r="AX182" i="40"/>
  <c r="AX183" i="40"/>
  <c r="AX184" i="40"/>
  <c r="AX185" i="40"/>
  <c r="AX186" i="40"/>
  <c r="AX187" i="40"/>
  <c r="AX188" i="40"/>
  <c r="AX189" i="40"/>
  <c r="AX190" i="40"/>
  <c r="AX191" i="40"/>
  <c r="AX192" i="40"/>
  <c r="AX193" i="40"/>
  <c r="AX194" i="40"/>
  <c r="AX195" i="40"/>
  <c r="AX196" i="40"/>
  <c r="AX197" i="40"/>
  <c r="AX198" i="40"/>
  <c r="AX199" i="40"/>
  <c r="AX200" i="40"/>
  <c r="AX201" i="40"/>
  <c r="AX202" i="40"/>
  <c r="AX203" i="40"/>
  <c r="AX204" i="40"/>
  <c r="AX205" i="40"/>
  <c r="AX206" i="40"/>
  <c r="AX207" i="40"/>
  <c r="AX208" i="40"/>
  <c r="AX209" i="40"/>
  <c r="AX210" i="40"/>
  <c r="AX211" i="40"/>
  <c r="AX212" i="40"/>
  <c r="AX213" i="40"/>
  <c r="AX214" i="40"/>
  <c r="AX215" i="40"/>
  <c r="AX216" i="40"/>
  <c r="AX217" i="40"/>
  <c r="AX218" i="40"/>
  <c r="AX219" i="40"/>
  <c r="AX220" i="40"/>
  <c r="AX221" i="40"/>
  <c r="AX222" i="40"/>
  <c r="AX223" i="40"/>
  <c r="AX224" i="40"/>
  <c r="AX225" i="40"/>
  <c r="AX226" i="40"/>
  <c r="AX227" i="40"/>
  <c r="AX228" i="40"/>
  <c r="AX229" i="40"/>
  <c r="AX230" i="40"/>
  <c r="AX231" i="40"/>
  <c r="AX232" i="40"/>
  <c r="AX233" i="40"/>
  <c r="AX234" i="40"/>
  <c r="AX235" i="40"/>
  <c r="AX236" i="40"/>
  <c r="AX237" i="40"/>
  <c r="AX238" i="40"/>
  <c r="AX239" i="40"/>
  <c r="AX240" i="40"/>
  <c r="AX241" i="40"/>
  <c r="AX242" i="40"/>
  <c r="AX243" i="40"/>
  <c r="AX244" i="40"/>
  <c r="AX245" i="40"/>
  <c r="AX246" i="40"/>
  <c r="AX247" i="40"/>
  <c r="AX248" i="40"/>
  <c r="AX249" i="40"/>
  <c r="AX250" i="40"/>
  <c r="AX251" i="40"/>
  <c r="AX252" i="40"/>
  <c r="AX253" i="40"/>
  <c r="AX254" i="40"/>
  <c r="AX255" i="40"/>
  <c r="AX256" i="40"/>
  <c r="AX257" i="40"/>
  <c r="AX258" i="40"/>
  <c r="AX259" i="40"/>
  <c r="AX260" i="40"/>
  <c r="AX261" i="40"/>
  <c r="AX262" i="40"/>
  <c r="AX263" i="40"/>
  <c r="AX264" i="40"/>
  <c r="AX265" i="40"/>
  <c r="AX266" i="40"/>
  <c r="AX267" i="40"/>
  <c r="AX268" i="40"/>
  <c r="AX269" i="40"/>
  <c r="AX270" i="40"/>
  <c r="AX271" i="40"/>
  <c r="AX272" i="40"/>
  <c r="AX273" i="40"/>
  <c r="AX274" i="40"/>
  <c r="AX275" i="40"/>
  <c r="AX276" i="40"/>
  <c r="AX277" i="40"/>
  <c r="AX278" i="40"/>
  <c r="AX279" i="40"/>
  <c r="AX280" i="40"/>
  <c r="AX281" i="40"/>
  <c r="AX282" i="40"/>
  <c r="AX283" i="40"/>
  <c r="AX284" i="40"/>
  <c r="AX285" i="40"/>
  <c r="AX286" i="40"/>
  <c r="AX287" i="40"/>
  <c r="AX288" i="40"/>
  <c r="AX289" i="40"/>
  <c r="AX290" i="40"/>
  <c r="AX291" i="40"/>
  <c r="AX292" i="40"/>
  <c r="AX293" i="40"/>
  <c r="AX294" i="40"/>
  <c r="AX295" i="40"/>
  <c r="AX296" i="40"/>
  <c r="AX297" i="40"/>
  <c r="AX298" i="40"/>
  <c r="AX299" i="40"/>
  <c r="AX300" i="40"/>
  <c r="AX301" i="40"/>
  <c r="AX302" i="40"/>
  <c r="AX303" i="40"/>
  <c r="AX304" i="40"/>
  <c r="AX305" i="40"/>
  <c r="AX306" i="40"/>
  <c r="AX307" i="40"/>
  <c r="AX308" i="40"/>
  <c r="AX309" i="40"/>
  <c r="AX310" i="40"/>
  <c r="AX311" i="40"/>
  <c r="AX312" i="40"/>
  <c r="AX313" i="40"/>
  <c r="AX314" i="40"/>
  <c r="AX315" i="40"/>
  <c r="AX316" i="40"/>
  <c r="AX317" i="40"/>
  <c r="AX318" i="40"/>
  <c r="AX319" i="40"/>
  <c r="AX320" i="40"/>
  <c r="AX321" i="40"/>
  <c r="AX322" i="40"/>
  <c r="AX323" i="40"/>
  <c r="AX324" i="40"/>
  <c r="AX325" i="40"/>
  <c r="AX326" i="40"/>
  <c r="AX327" i="40"/>
  <c r="AX328" i="40"/>
  <c r="AX329" i="40"/>
  <c r="AX330" i="40"/>
  <c r="AX331" i="40"/>
  <c r="AX332" i="40"/>
  <c r="AX333" i="40"/>
  <c r="AX334" i="40"/>
  <c r="AX335" i="40"/>
  <c r="AX336" i="40"/>
  <c r="AX337" i="40"/>
  <c r="AX338" i="40"/>
  <c r="AX339" i="40"/>
  <c r="AX340" i="40"/>
  <c r="AX341" i="40"/>
  <c r="AX342" i="40"/>
  <c r="AX343" i="40"/>
  <c r="AX344" i="40"/>
  <c r="AX345" i="40"/>
  <c r="AX346" i="40"/>
  <c r="AX347" i="40"/>
  <c r="AX348" i="40"/>
  <c r="AX349" i="40"/>
  <c r="AX350" i="40"/>
  <c r="AX351" i="40"/>
  <c r="AX352" i="40"/>
  <c r="AX353" i="40"/>
  <c r="AX354" i="40"/>
  <c r="AX355" i="40"/>
  <c r="AX356" i="40"/>
  <c r="AX357" i="40"/>
  <c r="AX358" i="40"/>
  <c r="AX359" i="40"/>
  <c r="AX360" i="40"/>
  <c r="AX361" i="40"/>
  <c r="AX362" i="40"/>
  <c r="AX363" i="40"/>
  <c r="AX364" i="40"/>
  <c r="AX365" i="40"/>
  <c r="AX366" i="40"/>
  <c r="AX367" i="40"/>
  <c r="AX368" i="40"/>
  <c r="AX369" i="40"/>
  <c r="AX370" i="40"/>
  <c r="AX371" i="40"/>
  <c r="AX372" i="40"/>
  <c r="AX373" i="40"/>
  <c r="AX374" i="40"/>
  <c r="AX375" i="40"/>
  <c r="AX376" i="40"/>
  <c r="AX377" i="40"/>
  <c r="AX378" i="40"/>
  <c r="AX379" i="40"/>
  <c r="AX380" i="40"/>
  <c r="AX381" i="40"/>
  <c r="AX382" i="40"/>
  <c r="AX383" i="40"/>
  <c r="AX384" i="40"/>
  <c r="AX385" i="40"/>
  <c r="AX386" i="40"/>
  <c r="AX387" i="40"/>
  <c r="AX388" i="40"/>
  <c r="AX389" i="40"/>
  <c r="AX390" i="40"/>
  <c r="AX391" i="40"/>
  <c r="AX392" i="40"/>
  <c r="AX393" i="40"/>
  <c r="AX394" i="40"/>
  <c r="AX395" i="40"/>
  <c r="AX396" i="40"/>
  <c r="AX397" i="40"/>
  <c r="AX398" i="40"/>
  <c r="AX399" i="40"/>
  <c r="AX400" i="40"/>
  <c r="AX401" i="40"/>
  <c r="AX402" i="40"/>
  <c r="AX403" i="40"/>
  <c r="AX404" i="40"/>
  <c r="AX405" i="40"/>
  <c r="AX406" i="40"/>
  <c r="AX407" i="40"/>
  <c r="AX408" i="40"/>
  <c r="AX409" i="40"/>
  <c r="AX410" i="40"/>
  <c r="AX411" i="40"/>
  <c r="AX412" i="40"/>
  <c r="AX413" i="40"/>
  <c r="AX414" i="40"/>
  <c r="AX415" i="40"/>
  <c r="AX416" i="40"/>
  <c r="AX417" i="40"/>
  <c r="AX418" i="40"/>
  <c r="AX419" i="40"/>
  <c r="AX420" i="40"/>
  <c r="AX421" i="40"/>
  <c r="AX422" i="40"/>
  <c r="AX423" i="40"/>
  <c r="AX424" i="40"/>
  <c r="AX425" i="40"/>
  <c r="AX426" i="40"/>
  <c r="AX427" i="40"/>
  <c r="AX428" i="40"/>
  <c r="AX429" i="40"/>
  <c r="AX430" i="40"/>
  <c r="AX431" i="40"/>
  <c r="AX432" i="40"/>
  <c r="AX433" i="40"/>
  <c r="AX434" i="40"/>
  <c r="AX435" i="40"/>
  <c r="AX436" i="40"/>
  <c r="AX437" i="40"/>
  <c r="AX438" i="40"/>
  <c r="AX439" i="40"/>
  <c r="AX440" i="40"/>
  <c r="AX441" i="40"/>
  <c r="AX442" i="40"/>
  <c r="AX443" i="40"/>
  <c r="AX444" i="40"/>
  <c r="AX445" i="40"/>
  <c r="AX446" i="40"/>
  <c r="AX447" i="40"/>
  <c r="AX448" i="40"/>
  <c r="AX449" i="40"/>
  <c r="AX450" i="40"/>
  <c r="AX451" i="40"/>
  <c r="AX452" i="40"/>
  <c r="AX453" i="40"/>
  <c r="AX454" i="40"/>
  <c r="AX455" i="40"/>
  <c r="AX456" i="40"/>
  <c r="AX457" i="40"/>
  <c r="AX458" i="40"/>
  <c r="AX459" i="40"/>
  <c r="AX460" i="40"/>
  <c r="AX461" i="40"/>
  <c r="AX462" i="40"/>
  <c r="AX463" i="40"/>
  <c r="AX464" i="40"/>
  <c r="AX465" i="40"/>
  <c r="AX466" i="40"/>
  <c r="AX467" i="40"/>
  <c r="AX468" i="40"/>
  <c r="AX469" i="40"/>
  <c r="AX470" i="40"/>
  <c r="AX471" i="40"/>
  <c r="AX472" i="40"/>
  <c r="AX473" i="40"/>
  <c r="AX474" i="40"/>
  <c r="AX475" i="40"/>
  <c r="AX476" i="40"/>
  <c r="AX477" i="40"/>
  <c r="AX478" i="40"/>
  <c r="AX479" i="40"/>
  <c r="AX480" i="40"/>
  <c r="AX481" i="40"/>
  <c r="AX482" i="40"/>
  <c r="AX483" i="40"/>
  <c r="AX484" i="40"/>
  <c r="AX485" i="40"/>
  <c r="AX486" i="40"/>
  <c r="AX487" i="40"/>
  <c r="AX488" i="40"/>
  <c r="AX489" i="40"/>
  <c r="AX490" i="40"/>
  <c r="AX491" i="40"/>
  <c r="AX492" i="40"/>
  <c r="AX493" i="40"/>
  <c r="AX494" i="40"/>
  <c r="AX495" i="40"/>
  <c r="AX496" i="40"/>
  <c r="AX497" i="40"/>
  <c r="AX498" i="40"/>
  <c r="AX499" i="40"/>
  <c r="AX500" i="40"/>
  <c r="AX501" i="40"/>
  <c r="AX502" i="40"/>
  <c r="AX503" i="40"/>
  <c r="AX504" i="40"/>
  <c r="AX505" i="40"/>
  <c r="AX506" i="40"/>
  <c r="AX507" i="40"/>
  <c r="AX508" i="40"/>
  <c r="AX509" i="40"/>
  <c r="AX510" i="40"/>
  <c r="AX511" i="40"/>
  <c r="AX512" i="40"/>
  <c r="AX513" i="40"/>
  <c r="AX514" i="40"/>
  <c r="AX515" i="40"/>
  <c r="AX516" i="40"/>
  <c r="AX517" i="40"/>
  <c r="AX518" i="40"/>
  <c r="AX519" i="40"/>
  <c r="AX520" i="40"/>
  <c r="AX521" i="40"/>
  <c r="AX522" i="40"/>
  <c r="AX523" i="40"/>
  <c r="AX524" i="40"/>
  <c r="AX525" i="40"/>
  <c r="AX526" i="40"/>
  <c r="AX527" i="40"/>
  <c r="AX528" i="40"/>
  <c r="AX529" i="40"/>
  <c r="AX530" i="40"/>
  <c r="AX531" i="40"/>
  <c r="AX532" i="40"/>
  <c r="AX533" i="40"/>
  <c r="AX534" i="40"/>
  <c r="AX535" i="40"/>
  <c r="AX536" i="40"/>
  <c r="AX537" i="40"/>
  <c r="AX538" i="40"/>
  <c r="AX539" i="40"/>
  <c r="AX540" i="40"/>
  <c r="AX541" i="40"/>
  <c r="AX542" i="40"/>
  <c r="AX543" i="40"/>
  <c r="AX544" i="40"/>
  <c r="AX545" i="40"/>
  <c r="AX546" i="40"/>
  <c r="AX547" i="40"/>
  <c r="AX548" i="40"/>
  <c r="AX549" i="40"/>
  <c r="AX550" i="40"/>
  <c r="AX551" i="40"/>
  <c r="AX552" i="40"/>
  <c r="AX553" i="40"/>
  <c r="AX554" i="40"/>
  <c r="AX555" i="40"/>
  <c r="AX556" i="40"/>
  <c r="AX557" i="40"/>
  <c r="AX558" i="40"/>
  <c r="AX559" i="40"/>
  <c r="AX560" i="40"/>
  <c r="AX561" i="40"/>
  <c r="AX562" i="40"/>
  <c r="AX563" i="40"/>
  <c r="AX564" i="40"/>
  <c r="AX565" i="40"/>
  <c r="AX566" i="40"/>
  <c r="AX567" i="40"/>
  <c r="AX568" i="40"/>
  <c r="AX569" i="40"/>
  <c r="AX570" i="40"/>
  <c r="AX571" i="40"/>
  <c r="AX572" i="40"/>
  <c r="AX573" i="40"/>
  <c r="AX574" i="40"/>
  <c r="AX575" i="40"/>
  <c r="AX576" i="40"/>
  <c r="AX577" i="40"/>
  <c r="AX578" i="40"/>
  <c r="AX579" i="40"/>
  <c r="AX580" i="40"/>
  <c r="AX581" i="40"/>
  <c r="AX582" i="40"/>
  <c r="AX583" i="40"/>
  <c r="AX584" i="40"/>
  <c r="AX585" i="40"/>
  <c r="AX586" i="40"/>
  <c r="AX587" i="40"/>
  <c r="AX588" i="40"/>
  <c r="AX589" i="40"/>
  <c r="AX590" i="40"/>
  <c r="AX591" i="40"/>
  <c r="AX592" i="40"/>
  <c r="AX593" i="40"/>
  <c r="AX594" i="40"/>
  <c r="AX595" i="40"/>
  <c r="AX596" i="40"/>
  <c r="AX597" i="40"/>
  <c r="AX598" i="40"/>
  <c r="AX599" i="40"/>
  <c r="AX600" i="40"/>
  <c r="AX601" i="40"/>
  <c r="AX602" i="40"/>
  <c r="AX603" i="40"/>
  <c r="AX604" i="40"/>
  <c r="AX605" i="40"/>
  <c r="AX606" i="40"/>
  <c r="AX607" i="40"/>
  <c r="AX608" i="40"/>
  <c r="AX609" i="40"/>
  <c r="AX610" i="40"/>
  <c r="AX611" i="40"/>
  <c r="AX612" i="40"/>
  <c r="AX613" i="40"/>
  <c r="AX614" i="40"/>
  <c r="AX615" i="40"/>
  <c r="AX616" i="40"/>
  <c r="AX617" i="40"/>
  <c r="AX618" i="40"/>
  <c r="AX619" i="40"/>
  <c r="AX620" i="40"/>
  <c r="AX621" i="40"/>
  <c r="AX622" i="40"/>
  <c r="AX623" i="40"/>
  <c r="AX624" i="40"/>
  <c r="AX625" i="40"/>
  <c r="AX626" i="40"/>
  <c r="AX627" i="40"/>
  <c r="AX628" i="40"/>
  <c r="AX629" i="40"/>
  <c r="AX630" i="40"/>
  <c r="AX631" i="40"/>
  <c r="AX632" i="40"/>
  <c r="AX633" i="40"/>
  <c r="AX634" i="40"/>
  <c r="AX635" i="40"/>
  <c r="AX636" i="40"/>
  <c r="AX637" i="40"/>
  <c r="AX638" i="40"/>
  <c r="AX639" i="40"/>
  <c r="AX640" i="40"/>
  <c r="AX641" i="40"/>
  <c r="AX642" i="40"/>
  <c r="AX643" i="40"/>
  <c r="AX644" i="40"/>
  <c r="AX645" i="40"/>
  <c r="AX646" i="40"/>
  <c r="AX647" i="40"/>
  <c r="AX648" i="40"/>
  <c r="AX649" i="40"/>
  <c r="AX650" i="40"/>
  <c r="AX651" i="40"/>
  <c r="AX652" i="40"/>
  <c r="AX653" i="40"/>
  <c r="AX654" i="40"/>
  <c r="AX655" i="40"/>
  <c r="AX656" i="40"/>
  <c r="AX657" i="40"/>
  <c r="AX658" i="40"/>
  <c r="AX659" i="40"/>
  <c r="AX660" i="40"/>
  <c r="AX661" i="40"/>
  <c r="AX662" i="40"/>
  <c r="AX663" i="40"/>
  <c r="AX664" i="40"/>
  <c r="AX665" i="40"/>
  <c r="AX666" i="40"/>
  <c r="AX667" i="40"/>
  <c r="AX668" i="40"/>
  <c r="AX669" i="40"/>
  <c r="AX670" i="40"/>
  <c r="AX671" i="40"/>
  <c r="AX672" i="40"/>
  <c r="AX673" i="40"/>
  <c r="AX674" i="40"/>
  <c r="AX675" i="40"/>
  <c r="AX676" i="40"/>
  <c r="AX677" i="40"/>
  <c r="AX678" i="40"/>
  <c r="AX679" i="40"/>
  <c r="AX680" i="40"/>
  <c r="AX681" i="40"/>
  <c r="AX682" i="40"/>
  <c r="AX683" i="40"/>
  <c r="AX684" i="40"/>
  <c r="AX685" i="40"/>
  <c r="AX686" i="40"/>
  <c r="AX687" i="40"/>
  <c r="AX688" i="40"/>
  <c r="AX689" i="40"/>
  <c r="AX690" i="40"/>
  <c r="AX691" i="40"/>
  <c r="AX692" i="40"/>
  <c r="AX693" i="40"/>
  <c r="AX694" i="40"/>
  <c r="AX695" i="40"/>
  <c r="AX696" i="40"/>
  <c r="AX697" i="40"/>
  <c r="AX698" i="40"/>
  <c r="AX699" i="40"/>
  <c r="AX700" i="40"/>
  <c r="AX701" i="40"/>
  <c r="AX702" i="40"/>
  <c r="AX703" i="40"/>
  <c r="AX704" i="40"/>
  <c r="AX705" i="40"/>
  <c r="AX706" i="40"/>
  <c r="AX707" i="40"/>
  <c r="AX708" i="40"/>
  <c r="AX709" i="40"/>
  <c r="AX710" i="40"/>
  <c r="AX711" i="40"/>
  <c r="AX712" i="40"/>
  <c r="AX713" i="40"/>
  <c r="AX714" i="40"/>
  <c r="AX715" i="40"/>
  <c r="AX716" i="40"/>
  <c r="AX717" i="40"/>
  <c r="AX718" i="40"/>
  <c r="AX719" i="40"/>
  <c r="AX720" i="40"/>
  <c r="AX721" i="40"/>
  <c r="AX722" i="40"/>
  <c r="AX723" i="40"/>
  <c r="AX724" i="40"/>
  <c r="AX725" i="40"/>
  <c r="AX726" i="40"/>
  <c r="AX727" i="40"/>
  <c r="AX728" i="40"/>
  <c r="AX729" i="40"/>
  <c r="AX730" i="40"/>
  <c r="AX731" i="40"/>
  <c r="AX732" i="40"/>
  <c r="AX733" i="40"/>
  <c r="AX734" i="40"/>
  <c r="AX735" i="40"/>
  <c r="AX736" i="40"/>
  <c r="AX737" i="40"/>
  <c r="AX738" i="40"/>
  <c r="AX739" i="40"/>
  <c r="AX740" i="40"/>
  <c r="AX741" i="40"/>
  <c r="AX742" i="40"/>
  <c r="AX743" i="40"/>
  <c r="AX744" i="40"/>
  <c r="AX745" i="40"/>
  <c r="AX746" i="40"/>
  <c r="AX747" i="40"/>
  <c r="AX748" i="40"/>
  <c r="AX749" i="40"/>
  <c r="AX750" i="40"/>
  <c r="AX751" i="40"/>
  <c r="AX752" i="40"/>
  <c r="AX753" i="40"/>
  <c r="AX754" i="40"/>
  <c r="AX755" i="40"/>
  <c r="AX756" i="40"/>
  <c r="AX757" i="40"/>
  <c r="AX758" i="40"/>
  <c r="AX759" i="40"/>
  <c r="AX760" i="40"/>
  <c r="AX761" i="40"/>
  <c r="AX762" i="40"/>
  <c r="AX763" i="40"/>
  <c r="AX764" i="40"/>
  <c r="AX765" i="40"/>
  <c r="AX766" i="40"/>
  <c r="AX767" i="40"/>
  <c r="AX768" i="40"/>
  <c r="AX769" i="40"/>
  <c r="AX770" i="40"/>
  <c r="AX771" i="40"/>
  <c r="AX772" i="40"/>
  <c r="AX773" i="40"/>
  <c r="AX774" i="40"/>
  <c r="AX775" i="40"/>
  <c r="AX776" i="40"/>
  <c r="AX777" i="40"/>
  <c r="AX778" i="40"/>
  <c r="AX779" i="40"/>
  <c r="AX780" i="40"/>
  <c r="AX781" i="40"/>
  <c r="AX782" i="40"/>
  <c r="AX783" i="40"/>
  <c r="AX784" i="40"/>
  <c r="AX785" i="40"/>
  <c r="AX786" i="40"/>
  <c r="AX787" i="40"/>
  <c r="AX788" i="40"/>
  <c r="AX789" i="40"/>
  <c r="AX790" i="40"/>
  <c r="AX791" i="40"/>
  <c r="AX792" i="40"/>
  <c r="AX793" i="40"/>
  <c r="AX794" i="40"/>
  <c r="AX795" i="40"/>
  <c r="AX796" i="40"/>
  <c r="AX797" i="40"/>
  <c r="AX798" i="40"/>
  <c r="AX799" i="40"/>
  <c r="AX800" i="40"/>
  <c r="AX801" i="40"/>
  <c r="AX802" i="40"/>
  <c r="AX803" i="40"/>
  <c r="AX804" i="40"/>
  <c r="AX805" i="40"/>
  <c r="AX806" i="40"/>
  <c r="AX807" i="40"/>
  <c r="AX808" i="40"/>
  <c r="AX809" i="40"/>
  <c r="AX810" i="40"/>
  <c r="AX811" i="40"/>
  <c r="AX812" i="40"/>
  <c r="AX813" i="40"/>
  <c r="AX814" i="40"/>
  <c r="AX815" i="40"/>
  <c r="AX816" i="40"/>
  <c r="AX817" i="40"/>
  <c r="AX818" i="40"/>
  <c r="AX819" i="40"/>
  <c r="AX820" i="40"/>
  <c r="AX821" i="40"/>
  <c r="AX822" i="40"/>
  <c r="AX823" i="40"/>
  <c r="AX824" i="40"/>
  <c r="AX825" i="40"/>
  <c r="AX826" i="40"/>
  <c r="AX827" i="40"/>
  <c r="AX828" i="40"/>
  <c r="AX829" i="40"/>
  <c r="AX830" i="40"/>
  <c r="AX831" i="40"/>
  <c r="AX832" i="40"/>
  <c r="AX833" i="40"/>
  <c r="AX834" i="40"/>
  <c r="AX835" i="40"/>
  <c r="AX836" i="40"/>
  <c r="AX837" i="40"/>
  <c r="AX838" i="40"/>
  <c r="AX839" i="40"/>
  <c r="AX840" i="40"/>
  <c r="AX841" i="40"/>
  <c r="AX842" i="40"/>
  <c r="AX843" i="40"/>
  <c r="AX844" i="40"/>
  <c r="AX845" i="40"/>
  <c r="AX846" i="40"/>
  <c r="AX847" i="40"/>
  <c r="AX848" i="40"/>
  <c r="AX849" i="40"/>
  <c r="AX850" i="40"/>
  <c r="AX851" i="40"/>
  <c r="AX852" i="40"/>
  <c r="AX853" i="40"/>
  <c r="AX854" i="40"/>
  <c r="AX855" i="40"/>
  <c r="AX856" i="40"/>
  <c r="AX857" i="40"/>
  <c r="AX858" i="40"/>
  <c r="AX859" i="40"/>
  <c r="AX860" i="40"/>
  <c r="AX861" i="40"/>
  <c r="AX862" i="40"/>
  <c r="AX863" i="40"/>
  <c r="AX864" i="40"/>
  <c r="AX865" i="40"/>
  <c r="AX866" i="40"/>
  <c r="AX867" i="40"/>
  <c r="AX868" i="40"/>
  <c r="AX869" i="40"/>
  <c r="AX870" i="40"/>
  <c r="AX871" i="40"/>
  <c r="AX872" i="40"/>
  <c r="AX873" i="40"/>
  <c r="AX874" i="40"/>
  <c r="AX875" i="40"/>
  <c r="AX876" i="40"/>
  <c r="AX877" i="40"/>
  <c r="AX878" i="40"/>
  <c r="AX879" i="40"/>
  <c r="AX880" i="40"/>
  <c r="AX881" i="40"/>
  <c r="AX882" i="40"/>
  <c r="AX883" i="40"/>
  <c r="AX884" i="40"/>
  <c r="AX885" i="40"/>
  <c r="AX886" i="40"/>
  <c r="AX887" i="40"/>
  <c r="AX888" i="40"/>
  <c r="AX889" i="40"/>
  <c r="AX890" i="40"/>
  <c r="AX891" i="40"/>
  <c r="AX892" i="40"/>
  <c r="AX893" i="40"/>
  <c r="AX894" i="40"/>
  <c r="AX895" i="40"/>
  <c r="AX896" i="40"/>
  <c r="AX897" i="40"/>
  <c r="AX898" i="40"/>
  <c r="AX899" i="40"/>
  <c r="AX900" i="40"/>
  <c r="AX901" i="40"/>
  <c r="AX902" i="40"/>
  <c r="AX903" i="40"/>
  <c r="AX904" i="40"/>
  <c r="AX905" i="40"/>
  <c r="AX906" i="40"/>
  <c r="AX907" i="40"/>
  <c r="AX908" i="40"/>
  <c r="AX909" i="40"/>
  <c r="AX910" i="40"/>
  <c r="AX911" i="40"/>
  <c r="AX912" i="40"/>
  <c r="AX913" i="40"/>
  <c r="AX914" i="40"/>
  <c r="AX915" i="40"/>
  <c r="AX916" i="40"/>
  <c r="AX917" i="40"/>
  <c r="AX918" i="40"/>
  <c r="AX919" i="40"/>
  <c r="AX920" i="40"/>
  <c r="AX921" i="40"/>
  <c r="AX922" i="40"/>
  <c r="AX923" i="40"/>
  <c r="AX924" i="40"/>
  <c r="AX925" i="40"/>
  <c r="AX926" i="40"/>
  <c r="AX927" i="40"/>
  <c r="AX928" i="40"/>
  <c r="AX929" i="40"/>
  <c r="AX930" i="40"/>
  <c r="AX931" i="40"/>
  <c r="AX932" i="40"/>
  <c r="AX933" i="40"/>
  <c r="AX934" i="40"/>
  <c r="AX935" i="40"/>
  <c r="AX936" i="40"/>
  <c r="AX937" i="40"/>
  <c r="AX938" i="40"/>
  <c r="AX939" i="40"/>
  <c r="AX940" i="40"/>
  <c r="AX941" i="40"/>
  <c r="AX942" i="40"/>
  <c r="AX943" i="40"/>
  <c r="AX944" i="40"/>
  <c r="AX945" i="40"/>
  <c r="AX946" i="40"/>
  <c r="AX947" i="40"/>
  <c r="AX948" i="40"/>
  <c r="AX949" i="40"/>
  <c r="AX950" i="40"/>
  <c r="AX951" i="40"/>
  <c r="AX952" i="40"/>
  <c r="AX953" i="40"/>
  <c r="AX954" i="40"/>
  <c r="AX955" i="40"/>
  <c r="AX956" i="40"/>
  <c r="AX957" i="40"/>
  <c r="AX958" i="40"/>
  <c r="AX959" i="40"/>
  <c r="AX960" i="40"/>
  <c r="AX961" i="40"/>
  <c r="AX962" i="40"/>
  <c r="AX963" i="40"/>
  <c r="AX964" i="40"/>
  <c r="AX965" i="40"/>
  <c r="AX966" i="40"/>
  <c r="AX967" i="40"/>
  <c r="AX968" i="40"/>
  <c r="AX969" i="40"/>
  <c r="AX970" i="40"/>
  <c r="AX971" i="40"/>
  <c r="AX972" i="40"/>
  <c r="AX973" i="40"/>
  <c r="AX974" i="40"/>
  <c r="AX975" i="40"/>
  <c r="AX976" i="40"/>
  <c r="AX977" i="40"/>
  <c r="AX978" i="40"/>
  <c r="AX979" i="40"/>
  <c r="AX980" i="40"/>
  <c r="AX981" i="40"/>
  <c r="AX982" i="40"/>
  <c r="AX983" i="40"/>
  <c r="AX984" i="40"/>
  <c r="AX985" i="40"/>
  <c r="AX986" i="40"/>
  <c r="AX987" i="40"/>
  <c r="AX988" i="40"/>
  <c r="AX989" i="40"/>
  <c r="AX990" i="40"/>
  <c r="AX991" i="40"/>
  <c r="AX992" i="40"/>
  <c r="AX993" i="40"/>
  <c r="AX994" i="40"/>
  <c r="AX995" i="40"/>
  <c r="AX996" i="40"/>
  <c r="AX997" i="40"/>
  <c r="AX998" i="40"/>
  <c r="AX999" i="40"/>
  <c r="AX1000" i="40"/>
  <c r="AX1001" i="40"/>
  <c r="AX3" i="40"/>
  <c r="AW1001" i="40"/>
  <c r="AV1001" i="40"/>
  <c r="AU1001" i="40"/>
  <c r="AT1001" i="40"/>
  <c r="AS1001" i="40"/>
  <c r="AR1001" i="40"/>
  <c r="AQ1001" i="40"/>
  <c r="AP1001" i="40"/>
  <c r="AO1001" i="40"/>
  <c r="AN1001" i="40"/>
  <c r="AW1000" i="40"/>
  <c r="AV1000" i="40"/>
  <c r="AU1000" i="40"/>
  <c r="AT1000" i="40"/>
  <c r="AS1000" i="40"/>
  <c r="AR1000" i="40"/>
  <c r="AQ1000" i="40"/>
  <c r="AP1000" i="40"/>
  <c r="AO1000" i="40"/>
  <c r="AN1000" i="40"/>
  <c r="AW999" i="40"/>
  <c r="AV999" i="40"/>
  <c r="AU999" i="40"/>
  <c r="AT999" i="40"/>
  <c r="AS999" i="40"/>
  <c r="AR999" i="40"/>
  <c r="AQ999" i="40"/>
  <c r="AP999" i="40"/>
  <c r="AO999" i="40"/>
  <c r="AN999" i="40"/>
  <c r="AW998" i="40"/>
  <c r="AV998" i="40"/>
  <c r="AU998" i="40"/>
  <c r="AT998" i="40"/>
  <c r="AS998" i="40"/>
  <c r="AR998" i="40"/>
  <c r="AQ998" i="40"/>
  <c r="AP998" i="40"/>
  <c r="AO998" i="40"/>
  <c r="AN998" i="40"/>
  <c r="AW997" i="40"/>
  <c r="AV997" i="40"/>
  <c r="AU997" i="40"/>
  <c r="AT997" i="40"/>
  <c r="AS997" i="40"/>
  <c r="AR997" i="40"/>
  <c r="AQ997" i="40"/>
  <c r="AP997" i="40"/>
  <c r="AO997" i="40"/>
  <c r="AN997" i="40"/>
  <c r="AW996" i="40"/>
  <c r="AV996" i="40"/>
  <c r="AU996" i="40"/>
  <c r="AT996" i="40"/>
  <c r="AS996" i="40"/>
  <c r="AR996" i="40"/>
  <c r="AQ996" i="40"/>
  <c r="AP996" i="40"/>
  <c r="AO996" i="40"/>
  <c r="AN996" i="40"/>
  <c r="AW995" i="40"/>
  <c r="AV995" i="40"/>
  <c r="AU995" i="40"/>
  <c r="AT995" i="40"/>
  <c r="AS995" i="40"/>
  <c r="AR995" i="40"/>
  <c r="AQ995" i="40"/>
  <c r="AP995" i="40"/>
  <c r="AO995" i="40"/>
  <c r="AN995" i="40"/>
  <c r="AW994" i="40"/>
  <c r="AV994" i="40"/>
  <c r="AU994" i="40"/>
  <c r="AT994" i="40"/>
  <c r="AS994" i="40"/>
  <c r="AR994" i="40"/>
  <c r="AQ994" i="40"/>
  <c r="AP994" i="40"/>
  <c r="AO994" i="40"/>
  <c r="AN994" i="40"/>
  <c r="AW993" i="40"/>
  <c r="AV993" i="40"/>
  <c r="AU993" i="40"/>
  <c r="AT993" i="40"/>
  <c r="AS993" i="40"/>
  <c r="AR993" i="40"/>
  <c r="AQ993" i="40"/>
  <c r="AP993" i="40"/>
  <c r="AO993" i="40"/>
  <c r="AN993" i="40"/>
  <c r="AW992" i="40"/>
  <c r="AV992" i="40"/>
  <c r="AU992" i="40"/>
  <c r="AT992" i="40"/>
  <c r="AS992" i="40"/>
  <c r="AR992" i="40"/>
  <c r="AQ992" i="40"/>
  <c r="AP992" i="40"/>
  <c r="AO992" i="40"/>
  <c r="AN992" i="40"/>
  <c r="AW991" i="40"/>
  <c r="AV991" i="40"/>
  <c r="AU991" i="40"/>
  <c r="AT991" i="40"/>
  <c r="AS991" i="40"/>
  <c r="AR991" i="40"/>
  <c r="AQ991" i="40"/>
  <c r="AP991" i="40"/>
  <c r="AO991" i="40"/>
  <c r="AN991" i="40"/>
  <c r="AW990" i="40"/>
  <c r="AV990" i="40"/>
  <c r="AU990" i="40"/>
  <c r="AT990" i="40"/>
  <c r="AS990" i="40"/>
  <c r="AR990" i="40"/>
  <c r="AQ990" i="40"/>
  <c r="AP990" i="40"/>
  <c r="AO990" i="40"/>
  <c r="AN990" i="40"/>
  <c r="AW989" i="40"/>
  <c r="AV989" i="40"/>
  <c r="AU989" i="40"/>
  <c r="AT989" i="40"/>
  <c r="AS989" i="40"/>
  <c r="AR989" i="40"/>
  <c r="AQ989" i="40"/>
  <c r="AP989" i="40"/>
  <c r="AO989" i="40"/>
  <c r="AN989" i="40"/>
  <c r="AW988" i="40"/>
  <c r="AV988" i="40"/>
  <c r="AU988" i="40"/>
  <c r="AT988" i="40"/>
  <c r="AS988" i="40"/>
  <c r="AR988" i="40"/>
  <c r="AQ988" i="40"/>
  <c r="AP988" i="40"/>
  <c r="AO988" i="40"/>
  <c r="AN988" i="40"/>
  <c r="AW987" i="40"/>
  <c r="AV987" i="40"/>
  <c r="AU987" i="40"/>
  <c r="AT987" i="40"/>
  <c r="AS987" i="40"/>
  <c r="AR987" i="40"/>
  <c r="AQ987" i="40"/>
  <c r="AP987" i="40"/>
  <c r="AO987" i="40"/>
  <c r="AN987" i="40"/>
  <c r="AW986" i="40"/>
  <c r="AV986" i="40"/>
  <c r="AU986" i="40"/>
  <c r="AT986" i="40"/>
  <c r="AS986" i="40"/>
  <c r="AR986" i="40"/>
  <c r="AQ986" i="40"/>
  <c r="AP986" i="40"/>
  <c r="AO986" i="40"/>
  <c r="AN986" i="40"/>
  <c r="AW985" i="40"/>
  <c r="AV985" i="40"/>
  <c r="AU985" i="40"/>
  <c r="AT985" i="40"/>
  <c r="AS985" i="40"/>
  <c r="AR985" i="40"/>
  <c r="AQ985" i="40"/>
  <c r="AP985" i="40"/>
  <c r="AO985" i="40"/>
  <c r="AN985" i="40"/>
  <c r="AW984" i="40"/>
  <c r="AV984" i="40"/>
  <c r="AU984" i="40"/>
  <c r="AT984" i="40"/>
  <c r="AS984" i="40"/>
  <c r="AR984" i="40"/>
  <c r="AQ984" i="40"/>
  <c r="AP984" i="40"/>
  <c r="AO984" i="40"/>
  <c r="AN984" i="40"/>
  <c r="AW983" i="40"/>
  <c r="AV983" i="40"/>
  <c r="AU983" i="40"/>
  <c r="AT983" i="40"/>
  <c r="AS983" i="40"/>
  <c r="AR983" i="40"/>
  <c r="AQ983" i="40"/>
  <c r="AP983" i="40"/>
  <c r="AO983" i="40"/>
  <c r="AN983" i="40"/>
  <c r="AW982" i="40"/>
  <c r="AV982" i="40"/>
  <c r="AU982" i="40"/>
  <c r="AT982" i="40"/>
  <c r="AS982" i="40"/>
  <c r="AR982" i="40"/>
  <c r="AQ982" i="40"/>
  <c r="AP982" i="40"/>
  <c r="AO982" i="40"/>
  <c r="AN982" i="40"/>
  <c r="AW981" i="40"/>
  <c r="AV981" i="40"/>
  <c r="AU981" i="40"/>
  <c r="AT981" i="40"/>
  <c r="AS981" i="40"/>
  <c r="AR981" i="40"/>
  <c r="AQ981" i="40"/>
  <c r="AP981" i="40"/>
  <c r="AO981" i="40"/>
  <c r="AN981" i="40"/>
  <c r="AW980" i="40"/>
  <c r="AV980" i="40"/>
  <c r="AU980" i="40"/>
  <c r="AT980" i="40"/>
  <c r="AS980" i="40"/>
  <c r="AR980" i="40"/>
  <c r="AQ980" i="40"/>
  <c r="AP980" i="40"/>
  <c r="AO980" i="40"/>
  <c r="AN980" i="40"/>
  <c r="AW979" i="40"/>
  <c r="AV979" i="40"/>
  <c r="AU979" i="40"/>
  <c r="AT979" i="40"/>
  <c r="AS979" i="40"/>
  <c r="AR979" i="40"/>
  <c r="AQ979" i="40"/>
  <c r="AP979" i="40"/>
  <c r="AO979" i="40"/>
  <c r="AN979" i="40"/>
  <c r="AW978" i="40"/>
  <c r="AV978" i="40"/>
  <c r="AU978" i="40"/>
  <c r="AT978" i="40"/>
  <c r="AS978" i="40"/>
  <c r="AR978" i="40"/>
  <c r="AQ978" i="40"/>
  <c r="AP978" i="40"/>
  <c r="AO978" i="40"/>
  <c r="AN978" i="40"/>
  <c r="AW977" i="40"/>
  <c r="AV977" i="40"/>
  <c r="AU977" i="40"/>
  <c r="AT977" i="40"/>
  <c r="AS977" i="40"/>
  <c r="AR977" i="40"/>
  <c r="AQ977" i="40"/>
  <c r="AP977" i="40"/>
  <c r="AO977" i="40"/>
  <c r="AN977" i="40"/>
  <c r="AW976" i="40"/>
  <c r="AV976" i="40"/>
  <c r="AU976" i="40"/>
  <c r="AT976" i="40"/>
  <c r="AS976" i="40"/>
  <c r="AR976" i="40"/>
  <c r="AQ976" i="40"/>
  <c r="AP976" i="40"/>
  <c r="AO976" i="40"/>
  <c r="AN976" i="40"/>
  <c r="AW975" i="40"/>
  <c r="AV975" i="40"/>
  <c r="AU975" i="40"/>
  <c r="AT975" i="40"/>
  <c r="AS975" i="40"/>
  <c r="AR975" i="40"/>
  <c r="AQ975" i="40"/>
  <c r="AP975" i="40"/>
  <c r="AO975" i="40"/>
  <c r="AN975" i="40"/>
  <c r="AW974" i="40"/>
  <c r="AV974" i="40"/>
  <c r="AU974" i="40"/>
  <c r="AT974" i="40"/>
  <c r="AS974" i="40"/>
  <c r="AR974" i="40"/>
  <c r="AQ974" i="40"/>
  <c r="AP974" i="40"/>
  <c r="AO974" i="40"/>
  <c r="AN974" i="40"/>
  <c r="AW973" i="40"/>
  <c r="AV973" i="40"/>
  <c r="AU973" i="40"/>
  <c r="AT973" i="40"/>
  <c r="AS973" i="40"/>
  <c r="AR973" i="40"/>
  <c r="AQ973" i="40"/>
  <c r="AP973" i="40"/>
  <c r="AO973" i="40"/>
  <c r="AN973" i="40"/>
  <c r="AW972" i="40"/>
  <c r="AV972" i="40"/>
  <c r="AU972" i="40"/>
  <c r="AT972" i="40"/>
  <c r="AS972" i="40"/>
  <c r="AR972" i="40"/>
  <c r="AQ972" i="40"/>
  <c r="AP972" i="40"/>
  <c r="AO972" i="40"/>
  <c r="AN972" i="40"/>
  <c r="AW971" i="40"/>
  <c r="AV971" i="40"/>
  <c r="AU971" i="40"/>
  <c r="AT971" i="40"/>
  <c r="AS971" i="40"/>
  <c r="AR971" i="40"/>
  <c r="AQ971" i="40"/>
  <c r="AP971" i="40"/>
  <c r="AO971" i="40"/>
  <c r="AN971" i="40"/>
  <c r="AW970" i="40"/>
  <c r="AV970" i="40"/>
  <c r="AU970" i="40"/>
  <c r="AT970" i="40"/>
  <c r="AS970" i="40"/>
  <c r="AR970" i="40"/>
  <c r="AQ970" i="40"/>
  <c r="AP970" i="40"/>
  <c r="AO970" i="40"/>
  <c r="AN970" i="40"/>
  <c r="AW969" i="40"/>
  <c r="AV969" i="40"/>
  <c r="AU969" i="40"/>
  <c r="AT969" i="40"/>
  <c r="AS969" i="40"/>
  <c r="AR969" i="40"/>
  <c r="AQ969" i="40"/>
  <c r="AP969" i="40"/>
  <c r="AO969" i="40"/>
  <c r="AN969" i="40"/>
  <c r="AW968" i="40"/>
  <c r="AV968" i="40"/>
  <c r="AU968" i="40"/>
  <c r="AT968" i="40"/>
  <c r="AS968" i="40"/>
  <c r="AR968" i="40"/>
  <c r="AQ968" i="40"/>
  <c r="AP968" i="40"/>
  <c r="AO968" i="40"/>
  <c r="AN968" i="40"/>
  <c r="AW967" i="40"/>
  <c r="AV967" i="40"/>
  <c r="AU967" i="40"/>
  <c r="AT967" i="40"/>
  <c r="AS967" i="40"/>
  <c r="AR967" i="40"/>
  <c r="AQ967" i="40"/>
  <c r="AP967" i="40"/>
  <c r="AO967" i="40"/>
  <c r="AN967" i="40"/>
  <c r="AW966" i="40"/>
  <c r="AV966" i="40"/>
  <c r="AU966" i="40"/>
  <c r="AT966" i="40"/>
  <c r="AS966" i="40"/>
  <c r="AR966" i="40"/>
  <c r="AQ966" i="40"/>
  <c r="AP966" i="40"/>
  <c r="AO966" i="40"/>
  <c r="AN966" i="40"/>
  <c r="AW965" i="40"/>
  <c r="AV965" i="40"/>
  <c r="AU965" i="40"/>
  <c r="AT965" i="40"/>
  <c r="AS965" i="40"/>
  <c r="AR965" i="40"/>
  <c r="AQ965" i="40"/>
  <c r="AP965" i="40"/>
  <c r="AO965" i="40"/>
  <c r="AN965" i="40"/>
  <c r="AW964" i="40"/>
  <c r="AV964" i="40"/>
  <c r="AU964" i="40"/>
  <c r="AT964" i="40"/>
  <c r="AS964" i="40"/>
  <c r="AR964" i="40"/>
  <c r="AQ964" i="40"/>
  <c r="AP964" i="40"/>
  <c r="AO964" i="40"/>
  <c r="AN964" i="40"/>
  <c r="AW963" i="40"/>
  <c r="AV963" i="40"/>
  <c r="AU963" i="40"/>
  <c r="AT963" i="40"/>
  <c r="AS963" i="40"/>
  <c r="AR963" i="40"/>
  <c r="AQ963" i="40"/>
  <c r="AP963" i="40"/>
  <c r="AO963" i="40"/>
  <c r="AN963" i="40"/>
  <c r="AW962" i="40"/>
  <c r="AV962" i="40"/>
  <c r="AU962" i="40"/>
  <c r="AT962" i="40"/>
  <c r="AS962" i="40"/>
  <c r="AR962" i="40"/>
  <c r="AQ962" i="40"/>
  <c r="AP962" i="40"/>
  <c r="AO962" i="40"/>
  <c r="AN962" i="40"/>
  <c r="AW961" i="40"/>
  <c r="AV961" i="40"/>
  <c r="AU961" i="40"/>
  <c r="AT961" i="40"/>
  <c r="AS961" i="40"/>
  <c r="AR961" i="40"/>
  <c r="AQ961" i="40"/>
  <c r="AP961" i="40"/>
  <c r="AO961" i="40"/>
  <c r="AN961" i="40"/>
  <c r="AW960" i="40"/>
  <c r="AV960" i="40"/>
  <c r="AU960" i="40"/>
  <c r="AT960" i="40"/>
  <c r="AS960" i="40"/>
  <c r="AR960" i="40"/>
  <c r="AQ960" i="40"/>
  <c r="AP960" i="40"/>
  <c r="AO960" i="40"/>
  <c r="AN960" i="40"/>
  <c r="AW959" i="40"/>
  <c r="AV959" i="40"/>
  <c r="AU959" i="40"/>
  <c r="AT959" i="40"/>
  <c r="AS959" i="40"/>
  <c r="AR959" i="40"/>
  <c r="AQ959" i="40"/>
  <c r="AP959" i="40"/>
  <c r="AO959" i="40"/>
  <c r="AN959" i="40"/>
  <c r="AW958" i="40"/>
  <c r="AV958" i="40"/>
  <c r="AU958" i="40"/>
  <c r="AT958" i="40"/>
  <c r="AS958" i="40"/>
  <c r="AR958" i="40"/>
  <c r="AQ958" i="40"/>
  <c r="AP958" i="40"/>
  <c r="AO958" i="40"/>
  <c r="AN958" i="40"/>
  <c r="AW957" i="40"/>
  <c r="AV957" i="40"/>
  <c r="AU957" i="40"/>
  <c r="AT957" i="40"/>
  <c r="AS957" i="40"/>
  <c r="AR957" i="40"/>
  <c r="AQ957" i="40"/>
  <c r="AP957" i="40"/>
  <c r="AO957" i="40"/>
  <c r="AN957" i="40"/>
  <c r="AW956" i="40"/>
  <c r="AV956" i="40"/>
  <c r="AU956" i="40"/>
  <c r="AT956" i="40"/>
  <c r="AS956" i="40"/>
  <c r="AR956" i="40"/>
  <c r="AQ956" i="40"/>
  <c r="AP956" i="40"/>
  <c r="AO956" i="40"/>
  <c r="AN956" i="40"/>
  <c r="AW955" i="40"/>
  <c r="AV955" i="40"/>
  <c r="AU955" i="40"/>
  <c r="AT955" i="40"/>
  <c r="AS955" i="40"/>
  <c r="AR955" i="40"/>
  <c r="AQ955" i="40"/>
  <c r="AP955" i="40"/>
  <c r="AO955" i="40"/>
  <c r="AN955" i="40"/>
  <c r="AW954" i="40"/>
  <c r="AV954" i="40"/>
  <c r="AU954" i="40"/>
  <c r="AT954" i="40"/>
  <c r="AS954" i="40"/>
  <c r="AR954" i="40"/>
  <c r="AQ954" i="40"/>
  <c r="AP954" i="40"/>
  <c r="AO954" i="40"/>
  <c r="AN954" i="40"/>
  <c r="AW953" i="40"/>
  <c r="AV953" i="40"/>
  <c r="AU953" i="40"/>
  <c r="AT953" i="40"/>
  <c r="AS953" i="40"/>
  <c r="AR953" i="40"/>
  <c r="AQ953" i="40"/>
  <c r="AP953" i="40"/>
  <c r="AO953" i="40"/>
  <c r="AN953" i="40"/>
  <c r="AW952" i="40"/>
  <c r="AV952" i="40"/>
  <c r="AU952" i="40"/>
  <c r="AT952" i="40"/>
  <c r="AS952" i="40"/>
  <c r="AR952" i="40"/>
  <c r="AQ952" i="40"/>
  <c r="AP952" i="40"/>
  <c r="AO952" i="40"/>
  <c r="AN952" i="40"/>
  <c r="AW951" i="40"/>
  <c r="AV951" i="40"/>
  <c r="AU951" i="40"/>
  <c r="AT951" i="40"/>
  <c r="AS951" i="40"/>
  <c r="AR951" i="40"/>
  <c r="AQ951" i="40"/>
  <c r="AP951" i="40"/>
  <c r="AO951" i="40"/>
  <c r="AN951" i="40"/>
  <c r="AW950" i="40"/>
  <c r="AV950" i="40"/>
  <c r="AU950" i="40"/>
  <c r="AT950" i="40"/>
  <c r="AS950" i="40"/>
  <c r="AR950" i="40"/>
  <c r="AQ950" i="40"/>
  <c r="AP950" i="40"/>
  <c r="AO950" i="40"/>
  <c r="AN950" i="40"/>
  <c r="AW949" i="40"/>
  <c r="AV949" i="40"/>
  <c r="AU949" i="40"/>
  <c r="AT949" i="40"/>
  <c r="AS949" i="40"/>
  <c r="AR949" i="40"/>
  <c r="AQ949" i="40"/>
  <c r="AP949" i="40"/>
  <c r="AO949" i="40"/>
  <c r="AN949" i="40"/>
  <c r="AW948" i="40"/>
  <c r="AV948" i="40"/>
  <c r="AU948" i="40"/>
  <c r="AT948" i="40"/>
  <c r="AS948" i="40"/>
  <c r="AR948" i="40"/>
  <c r="AQ948" i="40"/>
  <c r="AP948" i="40"/>
  <c r="AO948" i="40"/>
  <c r="AN948" i="40"/>
  <c r="AW947" i="40"/>
  <c r="AV947" i="40"/>
  <c r="AU947" i="40"/>
  <c r="AT947" i="40"/>
  <c r="AS947" i="40"/>
  <c r="AR947" i="40"/>
  <c r="AQ947" i="40"/>
  <c r="AP947" i="40"/>
  <c r="AO947" i="40"/>
  <c r="AN947" i="40"/>
  <c r="AW946" i="40"/>
  <c r="AV946" i="40"/>
  <c r="AU946" i="40"/>
  <c r="AT946" i="40"/>
  <c r="AS946" i="40"/>
  <c r="AR946" i="40"/>
  <c r="AQ946" i="40"/>
  <c r="AP946" i="40"/>
  <c r="AO946" i="40"/>
  <c r="AN946" i="40"/>
  <c r="AW945" i="40"/>
  <c r="AV945" i="40"/>
  <c r="AU945" i="40"/>
  <c r="AT945" i="40"/>
  <c r="AS945" i="40"/>
  <c r="AR945" i="40"/>
  <c r="AQ945" i="40"/>
  <c r="AP945" i="40"/>
  <c r="AO945" i="40"/>
  <c r="AN945" i="40"/>
  <c r="AW944" i="40"/>
  <c r="AV944" i="40"/>
  <c r="AU944" i="40"/>
  <c r="AT944" i="40"/>
  <c r="AS944" i="40"/>
  <c r="AR944" i="40"/>
  <c r="AQ944" i="40"/>
  <c r="AP944" i="40"/>
  <c r="AO944" i="40"/>
  <c r="AN944" i="40"/>
  <c r="AW943" i="40"/>
  <c r="AV943" i="40"/>
  <c r="AU943" i="40"/>
  <c r="AT943" i="40"/>
  <c r="AS943" i="40"/>
  <c r="AR943" i="40"/>
  <c r="AQ943" i="40"/>
  <c r="AP943" i="40"/>
  <c r="AO943" i="40"/>
  <c r="AN943" i="40"/>
  <c r="AW942" i="40"/>
  <c r="AV942" i="40"/>
  <c r="AU942" i="40"/>
  <c r="AT942" i="40"/>
  <c r="AS942" i="40"/>
  <c r="AR942" i="40"/>
  <c r="AQ942" i="40"/>
  <c r="AP942" i="40"/>
  <c r="AO942" i="40"/>
  <c r="AN942" i="40"/>
  <c r="AW941" i="40"/>
  <c r="AV941" i="40"/>
  <c r="AU941" i="40"/>
  <c r="AT941" i="40"/>
  <c r="AS941" i="40"/>
  <c r="AR941" i="40"/>
  <c r="AQ941" i="40"/>
  <c r="AP941" i="40"/>
  <c r="AO941" i="40"/>
  <c r="AN941" i="40"/>
  <c r="AW940" i="40"/>
  <c r="AV940" i="40"/>
  <c r="AU940" i="40"/>
  <c r="AT940" i="40"/>
  <c r="AS940" i="40"/>
  <c r="AR940" i="40"/>
  <c r="AQ940" i="40"/>
  <c r="AP940" i="40"/>
  <c r="AO940" i="40"/>
  <c r="AN940" i="40"/>
  <c r="AW939" i="40"/>
  <c r="AV939" i="40"/>
  <c r="AU939" i="40"/>
  <c r="AT939" i="40"/>
  <c r="AS939" i="40"/>
  <c r="AR939" i="40"/>
  <c r="AQ939" i="40"/>
  <c r="AP939" i="40"/>
  <c r="AO939" i="40"/>
  <c r="AN939" i="40"/>
  <c r="AW938" i="40"/>
  <c r="AV938" i="40"/>
  <c r="AU938" i="40"/>
  <c r="AT938" i="40"/>
  <c r="AS938" i="40"/>
  <c r="AR938" i="40"/>
  <c r="AQ938" i="40"/>
  <c r="AP938" i="40"/>
  <c r="AO938" i="40"/>
  <c r="AN938" i="40"/>
  <c r="AW937" i="40"/>
  <c r="AV937" i="40"/>
  <c r="AU937" i="40"/>
  <c r="AT937" i="40"/>
  <c r="AS937" i="40"/>
  <c r="AR937" i="40"/>
  <c r="AQ937" i="40"/>
  <c r="AP937" i="40"/>
  <c r="AO937" i="40"/>
  <c r="AN937" i="40"/>
  <c r="AW936" i="40"/>
  <c r="AV936" i="40"/>
  <c r="AU936" i="40"/>
  <c r="AT936" i="40"/>
  <c r="AS936" i="40"/>
  <c r="AR936" i="40"/>
  <c r="AQ936" i="40"/>
  <c r="AP936" i="40"/>
  <c r="AO936" i="40"/>
  <c r="AN936" i="40"/>
  <c r="AW935" i="40"/>
  <c r="AV935" i="40"/>
  <c r="AU935" i="40"/>
  <c r="AT935" i="40"/>
  <c r="AS935" i="40"/>
  <c r="AR935" i="40"/>
  <c r="AQ935" i="40"/>
  <c r="AP935" i="40"/>
  <c r="AO935" i="40"/>
  <c r="AN935" i="40"/>
  <c r="AW934" i="40"/>
  <c r="AV934" i="40"/>
  <c r="AU934" i="40"/>
  <c r="AT934" i="40"/>
  <c r="AS934" i="40"/>
  <c r="AR934" i="40"/>
  <c r="AQ934" i="40"/>
  <c r="AP934" i="40"/>
  <c r="AO934" i="40"/>
  <c r="AN934" i="40"/>
  <c r="AW933" i="40"/>
  <c r="AV933" i="40"/>
  <c r="AU933" i="40"/>
  <c r="AT933" i="40"/>
  <c r="AS933" i="40"/>
  <c r="AR933" i="40"/>
  <c r="AQ933" i="40"/>
  <c r="AP933" i="40"/>
  <c r="AO933" i="40"/>
  <c r="AN933" i="40"/>
  <c r="AW932" i="40"/>
  <c r="AV932" i="40"/>
  <c r="AU932" i="40"/>
  <c r="AT932" i="40"/>
  <c r="AS932" i="40"/>
  <c r="AR932" i="40"/>
  <c r="AQ932" i="40"/>
  <c r="AP932" i="40"/>
  <c r="AO932" i="40"/>
  <c r="AN932" i="40"/>
  <c r="AW931" i="40"/>
  <c r="AV931" i="40"/>
  <c r="AU931" i="40"/>
  <c r="AT931" i="40"/>
  <c r="AS931" i="40"/>
  <c r="AR931" i="40"/>
  <c r="AQ931" i="40"/>
  <c r="AP931" i="40"/>
  <c r="AO931" i="40"/>
  <c r="AN931" i="40"/>
  <c r="AW930" i="40"/>
  <c r="AV930" i="40"/>
  <c r="AU930" i="40"/>
  <c r="AT930" i="40"/>
  <c r="AS930" i="40"/>
  <c r="AR930" i="40"/>
  <c r="AQ930" i="40"/>
  <c r="AP930" i="40"/>
  <c r="AO930" i="40"/>
  <c r="AN930" i="40"/>
  <c r="AW929" i="40"/>
  <c r="AV929" i="40"/>
  <c r="AU929" i="40"/>
  <c r="AT929" i="40"/>
  <c r="AS929" i="40"/>
  <c r="AR929" i="40"/>
  <c r="AQ929" i="40"/>
  <c r="AP929" i="40"/>
  <c r="AO929" i="40"/>
  <c r="AN929" i="40"/>
  <c r="AW928" i="40"/>
  <c r="AV928" i="40"/>
  <c r="AU928" i="40"/>
  <c r="AT928" i="40"/>
  <c r="AS928" i="40"/>
  <c r="AR928" i="40"/>
  <c r="AQ928" i="40"/>
  <c r="AP928" i="40"/>
  <c r="AO928" i="40"/>
  <c r="AN928" i="40"/>
  <c r="AW927" i="40"/>
  <c r="AV927" i="40"/>
  <c r="AU927" i="40"/>
  <c r="AT927" i="40"/>
  <c r="AS927" i="40"/>
  <c r="AR927" i="40"/>
  <c r="AQ927" i="40"/>
  <c r="AP927" i="40"/>
  <c r="AO927" i="40"/>
  <c r="AN927" i="40"/>
  <c r="AW926" i="40"/>
  <c r="AV926" i="40"/>
  <c r="AU926" i="40"/>
  <c r="AT926" i="40"/>
  <c r="AS926" i="40"/>
  <c r="AR926" i="40"/>
  <c r="AQ926" i="40"/>
  <c r="AP926" i="40"/>
  <c r="AO926" i="40"/>
  <c r="AN926" i="40"/>
  <c r="AW925" i="40"/>
  <c r="AV925" i="40"/>
  <c r="AU925" i="40"/>
  <c r="AT925" i="40"/>
  <c r="AS925" i="40"/>
  <c r="AR925" i="40"/>
  <c r="AQ925" i="40"/>
  <c r="AP925" i="40"/>
  <c r="AO925" i="40"/>
  <c r="AN925" i="40"/>
  <c r="AW924" i="40"/>
  <c r="AV924" i="40"/>
  <c r="AU924" i="40"/>
  <c r="AT924" i="40"/>
  <c r="AS924" i="40"/>
  <c r="AR924" i="40"/>
  <c r="AQ924" i="40"/>
  <c r="AP924" i="40"/>
  <c r="AO924" i="40"/>
  <c r="AN924" i="40"/>
  <c r="AW923" i="40"/>
  <c r="AV923" i="40"/>
  <c r="AU923" i="40"/>
  <c r="AT923" i="40"/>
  <c r="AS923" i="40"/>
  <c r="AR923" i="40"/>
  <c r="AQ923" i="40"/>
  <c r="AP923" i="40"/>
  <c r="AO923" i="40"/>
  <c r="AN923" i="40"/>
  <c r="AW922" i="40"/>
  <c r="AV922" i="40"/>
  <c r="AU922" i="40"/>
  <c r="AT922" i="40"/>
  <c r="AS922" i="40"/>
  <c r="AR922" i="40"/>
  <c r="AQ922" i="40"/>
  <c r="AP922" i="40"/>
  <c r="AO922" i="40"/>
  <c r="AN922" i="40"/>
  <c r="AW921" i="40"/>
  <c r="AV921" i="40"/>
  <c r="AU921" i="40"/>
  <c r="AT921" i="40"/>
  <c r="AS921" i="40"/>
  <c r="AR921" i="40"/>
  <c r="AQ921" i="40"/>
  <c r="AP921" i="40"/>
  <c r="AO921" i="40"/>
  <c r="AN921" i="40"/>
  <c r="AW920" i="40"/>
  <c r="AV920" i="40"/>
  <c r="AU920" i="40"/>
  <c r="AT920" i="40"/>
  <c r="AS920" i="40"/>
  <c r="AR920" i="40"/>
  <c r="AQ920" i="40"/>
  <c r="AP920" i="40"/>
  <c r="AO920" i="40"/>
  <c r="AN920" i="40"/>
  <c r="AW919" i="40"/>
  <c r="AV919" i="40"/>
  <c r="AU919" i="40"/>
  <c r="AT919" i="40"/>
  <c r="AS919" i="40"/>
  <c r="AR919" i="40"/>
  <c r="AQ919" i="40"/>
  <c r="AP919" i="40"/>
  <c r="AO919" i="40"/>
  <c r="AN919" i="40"/>
  <c r="AW918" i="40"/>
  <c r="AV918" i="40"/>
  <c r="AU918" i="40"/>
  <c r="AT918" i="40"/>
  <c r="AS918" i="40"/>
  <c r="AR918" i="40"/>
  <c r="AQ918" i="40"/>
  <c r="AP918" i="40"/>
  <c r="AO918" i="40"/>
  <c r="AN918" i="40"/>
  <c r="AW917" i="40"/>
  <c r="AV917" i="40"/>
  <c r="AU917" i="40"/>
  <c r="AT917" i="40"/>
  <c r="AS917" i="40"/>
  <c r="AR917" i="40"/>
  <c r="AQ917" i="40"/>
  <c r="AP917" i="40"/>
  <c r="AO917" i="40"/>
  <c r="AN917" i="40"/>
  <c r="AW916" i="40"/>
  <c r="AV916" i="40"/>
  <c r="AU916" i="40"/>
  <c r="AT916" i="40"/>
  <c r="AS916" i="40"/>
  <c r="AR916" i="40"/>
  <c r="AQ916" i="40"/>
  <c r="AP916" i="40"/>
  <c r="AO916" i="40"/>
  <c r="AN916" i="40"/>
  <c r="AW915" i="40"/>
  <c r="AV915" i="40"/>
  <c r="AU915" i="40"/>
  <c r="AT915" i="40"/>
  <c r="AS915" i="40"/>
  <c r="AR915" i="40"/>
  <c r="AQ915" i="40"/>
  <c r="AP915" i="40"/>
  <c r="AO915" i="40"/>
  <c r="AN915" i="40"/>
  <c r="AW914" i="40"/>
  <c r="AV914" i="40"/>
  <c r="AU914" i="40"/>
  <c r="AT914" i="40"/>
  <c r="AS914" i="40"/>
  <c r="AR914" i="40"/>
  <c r="AQ914" i="40"/>
  <c r="AP914" i="40"/>
  <c r="AO914" i="40"/>
  <c r="AN914" i="40"/>
  <c r="AW913" i="40"/>
  <c r="AV913" i="40"/>
  <c r="AU913" i="40"/>
  <c r="AT913" i="40"/>
  <c r="AS913" i="40"/>
  <c r="AR913" i="40"/>
  <c r="AQ913" i="40"/>
  <c r="AP913" i="40"/>
  <c r="AO913" i="40"/>
  <c r="AN913" i="40"/>
  <c r="AW912" i="40"/>
  <c r="AV912" i="40"/>
  <c r="AU912" i="40"/>
  <c r="AT912" i="40"/>
  <c r="AS912" i="40"/>
  <c r="AR912" i="40"/>
  <c r="AQ912" i="40"/>
  <c r="AP912" i="40"/>
  <c r="AO912" i="40"/>
  <c r="AN912" i="40"/>
  <c r="AW911" i="40"/>
  <c r="AV911" i="40"/>
  <c r="AU911" i="40"/>
  <c r="AT911" i="40"/>
  <c r="AS911" i="40"/>
  <c r="AR911" i="40"/>
  <c r="AQ911" i="40"/>
  <c r="AP911" i="40"/>
  <c r="AO911" i="40"/>
  <c r="AN911" i="40"/>
  <c r="AW910" i="40"/>
  <c r="AV910" i="40"/>
  <c r="AU910" i="40"/>
  <c r="AT910" i="40"/>
  <c r="AS910" i="40"/>
  <c r="AR910" i="40"/>
  <c r="AQ910" i="40"/>
  <c r="AP910" i="40"/>
  <c r="AO910" i="40"/>
  <c r="AN910" i="40"/>
  <c r="AW909" i="40"/>
  <c r="AV909" i="40"/>
  <c r="AU909" i="40"/>
  <c r="AT909" i="40"/>
  <c r="AS909" i="40"/>
  <c r="AR909" i="40"/>
  <c r="AQ909" i="40"/>
  <c r="AP909" i="40"/>
  <c r="AO909" i="40"/>
  <c r="AN909" i="40"/>
  <c r="AW908" i="40"/>
  <c r="AV908" i="40"/>
  <c r="AU908" i="40"/>
  <c r="AT908" i="40"/>
  <c r="AS908" i="40"/>
  <c r="AR908" i="40"/>
  <c r="AQ908" i="40"/>
  <c r="AP908" i="40"/>
  <c r="AO908" i="40"/>
  <c r="AN908" i="40"/>
  <c r="AW907" i="40"/>
  <c r="AV907" i="40"/>
  <c r="AU907" i="40"/>
  <c r="AT907" i="40"/>
  <c r="AS907" i="40"/>
  <c r="AR907" i="40"/>
  <c r="AQ907" i="40"/>
  <c r="AP907" i="40"/>
  <c r="AO907" i="40"/>
  <c r="AN907" i="40"/>
  <c r="AW906" i="40"/>
  <c r="AV906" i="40"/>
  <c r="AU906" i="40"/>
  <c r="AT906" i="40"/>
  <c r="AS906" i="40"/>
  <c r="AR906" i="40"/>
  <c r="AQ906" i="40"/>
  <c r="AP906" i="40"/>
  <c r="AO906" i="40"/>
  <c r="AN906" i="40"/>
  <c r="AW905" i="40"/>
  <c r="AV905" i="40"/>
  <c r="AU905" i="40"/>
  <c r="AT905" i="40"/>
  <c r="AS905" i="40"/>
  <c r="AR905" i="40"/>
  <c r="AQ905" i="40"/>
  <c r="AP905" i="40"/>
  <c r="AO905" i="40"/>
  <c r="AN905" i="40"/>
  <c r="AW904" i="40"/>
  <c r="AV904" i="40"/>
  <c r="AU904" i="40"/>
  <c r="AT904" i="40"/>
  <c r="AS904" i="40"/>
  <c r="AR904" i="40"/>
  <c r="AQ904" i="40"/>
  <c r="AP904" i="40"/>
  <c r="AO904" i="40"/>
  <c r="AN904" i="40"/>
  <c r="AW903" i="40"/>
  <c r="AV903" i="40"/>
  <c r="AU903" i="40"/>
  <c r="AT903" i="40"/>
  <c r="AS903" i="40"/>
  <c r="AR903" i="40"/>
  <c r="AQ903" i="40"/>
  <c r="AP903" i="40"/>
  <c r="AO903" i="40"/>
  <c r="AN903" i="40"/>
  <c r="AW902" i="40"/>
  <c r="AV902" i="40"/>
  <c r="AU902" i="40"/>
  <c r="AT902" i="40"/>
  <c r="AS902" i="40"/>
  <c r="AR902" i="40"/>
  <c r="AQ902" i="40"/>
  <c r="AP902" i="40"/>
  <c r="AO902" i="40"/>
  <c r="AN902" i="40"/>
  <c r="AW901" i="40"/>
  <c r="AV901" i="40"/>
  <c r="AU901" i="40"/>
  <c r="AT901" i="40"/>
  <c r="AS901" i="40"/>
  <c r="AR901" i="40"/>
  <c r="AQ901" i="40"/>
  <c r="AP901" i="40"/>
  <c r="AO901" i="40"/>
  <c r="AN901" i="40"/>
  <c r="AW900" i="40"/>
  <c r="AV900" i="40"/>
  <c r="AU900" i="40"/>
  <c r="AT900" i="40"/>
  <c r="AS900" i="40"/>
  <c r="AR900" i="40"/>
  <c r="AQ900" i="40"/>
  <c r="AP900" i="40"/>
  <c r="AO900" i="40"/>
  <c r="AN900" i="40"/>
  <c r="AW899" i="40"/>
  <c r="AV899" i="40"/>
  <c r="AU899" i="40"/>
  <c r="AT899" i="40"/>
  <c r="AS899" i="40"/>
  <c r="AR899" i="40"/>
  <c r="AQ899" i="40"/>
  <c r="AP899" i="40"/>
  <c r="AO899" i="40"/>
  <c r="AN899" i="40"/>
  <c r="AW898" i="40"/>
  <c r="AV898" i="40"/>
  <c r="AU898" i="40"/>
  <c r="AT898" i="40"/>
  <c r="AS898" i="40"/>
  <c r="AR898" i="40"/>
  <c r="AQ898" i="40"/>
  <c r="AP898" i="40"/>
  <c r="AO898" i="40"/>
  <c r="AN898" i="40"/>
  <c r="AW897" i="40"/>
  <c r="AV897" i="40"/>
  <c r="AU897" i="40"/>
  <c r="AT897" i="40"/>
  <c r="AS897" i="40"/>
  <c r="AR897" i="40"/>
  <c r="AQ897" i="40"/>
  <c r="AP897" i="40"/>
  <c r="AO897" i="40"/>
  <c r="AN897" i="40"/>
  <c r="AW896" i="40"/>
  <c r="AV896" i="40"/>
  <c r="AU896" i="40"/>
  <c r="AT896" i="40"/>
  <c r="AS896" i="40"/>
  <c r="AR896" i="40"/>
  <c r="AQ896" i="40"/>
  <c r="AP896" i="40"/>
  <c r="AO896" i="40"/>
  <c r="AN896" i="40"/>
  <c r="AW895" i="40"/>
  <c r="AV895" i="40"/>
  <c r="AU895" i="40"/>
  <c r="AT895" i="40"/>
  <c r="AS895" i="40"/>
  <c r="AR895" i="40"/>
  <c r="AQ895" i="40"/>
  <c r="AP895" i="40"/>
  <c r="AO895" i="40"/>
  <c r="AN895" i="40"/>
  <c r="AW894" i="40"/>
  <c r="AV894" i="40"/>
  <c r="AU894" i="40"/>
  <c r="AT894" i="40"/>
  <c r="AS894" i="40"/>
  <c r="AR894" i="40"/>
  <c r="AQ894" i="40"/>
  <c r="AP894" i="40"/>
  <c r="AO894" i="40"/>
  <c r="AN894" i="40"/>
  <c r="AW893" i="40"/>
  <c r="AV893" i="40"/>
  <c r="AU893" i="40"/>
  <c r="AT893" i="40"/>
  <c r="AS893" i="40"/>
  <c r="AR893" i="40"/>
  <c r="AQ893" i="40"/>
  <c r="AP893" i="40"/>
  <c r="AO893" i="40"/>
  <c r="AN893" i="40"/>
  <c r="AW892" i="40"/>
  <c r="AV892" i="40"/>
  <c r="AU892" i="40"/>
  <c r="AT892" i="40"/>
  <c r="AS892" i="40"/>
  <c r="AR892" i="40"/>
  <c r="AQ892" i="40"/>
  <c r="AP892" i="40"/>
  <c r="AO892" i="40"/>
  <c r="AN892" i="40"/>
  <c r="AW891" i="40"/>
  <c r="AV891" i="40"/>
  <c r="AU891" i="40"/>
  <c r="AT891" i="40"/>
  <c r="AS891" i="40"/>
  <c r="AR891" i="40"/>
  <c r="AQ891" i="40"/>
  <c r="AP891" i="40"/>
  <c r="AO891" i="40"/>
  <c r="AN891" i="40"/>
  <c r="AW890" i="40"/>
  <c r="AV890" i="40"/>
  <c r="AU890" i="40"/>
  <c r="AT890" i="40"/>
  <c r="AS890" i="40"/>
  <c r="AR890" i="40"/>
  <c r="AQ890" i="40"/>
  <c r="AP890" i="40"/>
  <c r="AO890" i="40"/>
  <c r="AN890" i="40"/>
  <c r="AW889" i="40"/>
  <c r="AV889" i="40"/>
  <c r="AU889" i="40"/>
  <c r="AT889" i="40"/>
  <c r="AS889" i="40"/>
  <c r="AR889" i="40"/>
  <c r="AQ889" i="40"/>
  <c r="AP889" i="40"/>
  <c r="AO889" i="40"/>
  <c r="AN889" i="40"/>
  <c r="AW888" i="40"/>
  <c r="AV888" i="40"/>
  <c r="AU888" i="40"/>
  <c r="AT888" i="40"/>
  <c r="AS888" i="40"/>
  <c r="AR888" i="40"/>
  <c r="AQ888" i="40"/>
  <c r="AP888" i="40"/>
  <c r="AO888" i="40"/>
  <c r="AN888" i="40"/>
  <c r="AW887" i="40"/>
  <c r="AV887" i="40"/>
  <c r="AU887" i="40"/>
  <c r="AT887" i="40"/>
  <c r="AS887" i="40"/>
  <c r="AR887" i="40"/>
  <c r="AQ887" i="40"/>
  <c r="AP887" i="40"/>
  <c r="AO887" i="40"/>
  <c r="AN887" i="40"/>
  <c r="AW886" i="40"/>
  <c r="AV886" i="40"/>
  <c r="AU886" i="40"/>
  <c r="AT886" i="40"/>
  <c r="AS886" i="40"/>
  <c r="AR886" i="40"/>
  <c r="AQ886" i="40"/>
  <c r="AP886" i="40"/>
  <c r="AO886" i="40"/>
  <c r="AN886" i="40"/>
  <c r="AW885" i="40"/>
  <c r="AV885" i="40"/>
  <c r="AU885" i="40"/>
  <c r="AT885" i="40"/>
  <c r="AS885" i="40"/>
  <c r="AR885" i="40"/>
  <c r="AQ885" i="40"/>
  <c r="AP885" i="40"/>
  <c r="AO885" i="40"/>
  <c r="AN885" i="40"/>
  <c r="AW884" i="40"/>
  <c r="AV884" i="40"/>
  <c r="AU884" i="40"/>
  <c r="AT884" i="40"/>
  <c r="AS884" i="40"/>
  <c r="AR884" i="40"/>
  <c r="AQ884" i="40"/>
  <c r="AP884" i="40"/>
  <c r="AO884" i="40"/>
  <c r="AN884" i="40"/>
  <c r="AW883" i="40"/>
  <c r="AV883" i="40"/>
  <c r="AU883" i="40"/>
  <c r="AT883" i="40"/>
  <c r="AS883" i="40"/>
  <c r="AR883" i="40"/>
  <c r="AQ883" i="40"/>
  <c r="AP883" i="40"/>
  <c r="AO883" i="40"/>
  <c r="AN883" i="40"/>
  <c r="AW882" i="40"/>
  <c r="AV882" i="40"/>
  <c r="AU882" i="40"/>
  <c r="AT882" i="40"/>
  <c r="AS882" i="40"/>
  <c r="AR882" i="40"/>
  <c r="AQ882" i="40"/>
  <c r="AP882" i="40"/>
  <c r="AO882" i="40"/>
  <c r="AN882" i="40"/>
  <c r="AW881" i="40"/>
  <c r="AV881" i="40"/>
  <c r="AU881" i="40"/>
  <c r="AT881" i="40"/>
  <c r="AS881" i="40"/>
  <c r="AR881" i="40"/>
  <c r="AQ881" i="40"/>
  <c r="AP881" i="40"/>
  <c r="AO881" i="40"/>
  <c r="AN881" i="40"/>
  <c r="AW880" i="40"/>
  <c r="AV880" i="40"/>
  <c r="AU880" i="40"/>
  <c r="AT880" i="40"/>
  <c r="AS880" i="40"/>
  <c r="AR880" i="40"/>
  <c r="AQ880" i="40"/>
  <c r="AP880" i="40"/>
  <c r="AO880" i="40"/>
  <c r="AN880" i="40"/>
  <c r="AW879" i="40"/>
  <c r="AV879" i="40"/>
  <c r="AU879" i="40"/>
  <c r="AT879" i="40"/>
  <c r="AS879" i="40"/>
  <c r="AR879" i="40"/>
  <c r="AQ879" i="40"/>
  <c r="AP879" i="40"/>
  <c r="AO879" i="40"/>
  <c r="AN879" i="40"/>
  <c r="AW878" i="40"/>
  <c r="AV878" i="40"/>
  <c r="AU878" i="40"/>
  <c r="AT878" i="40"/>
  <c r="AS878" i="40"/>
  <c r="AR878" i="40"/>
  <c r="AQ878" i="40"/>
  <c r="AP878" i="40"/>
  <c r="AO878" i="40"/>
  <c r="AN878" i="40"/>
  <c r="AW877" i="40"/>
  <c r="AV877" i="40"/>
  <c r="AU877" i="40"/>
  <c r="AT877" i="40"/>
  <c r="AS877" i="40"/>
  <c r="AR877" i="40"/>
  <c r="AQ877" i="40"/>
  <c r="AP877" i="40"/>
  <c r="AO877" i="40"/>
  <c r="AN877" i="40"/>
  <c r="AW876" i="40"/>
  <c r="AV876" i="40"/>
  <c r="AU876" i="40"/>
  <c r="AT876" i="40"/>
  <c r="AS876" i="40"/>
  <c r="AR876" i="40"/>
  <c r="AQ876" i="40"/>
  <c r="AP876" i="40"/>
  <c r="AO876" i="40"/>
  <c r="AN876" i="40"/>
  <c r="AW875" i="40"/>
  <c r="AV875" i="40"/>
  <c r="AU875" i="40"/>
  <c r="AT875" i="40"/>
  <c r="AS875" i="40"/>
  <c r="AR875" i="40"/>
  <c r="AQ875" i="40"/>
  <c r="AP875" i="40"/>
  <c r="AO875" i="40"/>
  <c r="AN875" i="40"/>
  <c r="AW874" i="40"/>
  <c r="AV874" i="40"/>
  <c r="AU874" i="40"/>
  <c r="AT874" i="40"/>
  <c r="AS874" i="40"/>
  <c r="AR874" i="40"/>
  <c r="AQ874" i="40"/>
  <c r="AP874" i="40"/>
  <c r="AO874" i="40"/>
  <c r="AN874" i="40"/>
  <c r="AW873" i="40"/>
  <c r="AV873" i="40"/>
  <c r="AU873" i="40"/>
  <c r="AT873" i="40"/>
  <c r="AS873" i="40"/>
  <c r="AR873" i="40"/>
  <c r="AQ873" i="40"/>
  <c r="AP873" i="40"/>
  <c r="AO873" i="40"/>
  <c r="AN873" i="40"/>
  <c r="AW872" i="40"/>
  <c r="AV872" i="40"/>
  <c r="AU872" i="40"/>
  <c r="AT872" i="40"/>
  <c r="AS872" i="40"/>
  <c r="AR872" i="40"/>
  <c r="AQ872" i="40"/>
  <c r="AP872" i="40"/>
  <c r="AO872" i="40"/>
  <c r="AN872" i="40"/>
  <c r="AW871" i="40"/>
  <c r="AV871" i="40"/>
  <c r="AU871" i="40"/>
  <c r="AT871" i="40"/>
  <c r="AS871" i="40"/>
  <c r="AR871" i="40"/>
  <c r="AQ871" i="40"/>
  <c r="AP871" i="40"/>
  <c r="AO871" i="40"/>
  <c r="AN871" i="40"/>
  <c r="AW870" i="40"/>
  <c r="AV870" i="40"/>
  <c r="AU870" i="40"/>
  <c r="AT870" i="40"/>
  <c r="AS870" i="40"/>
  <c r="AR870" i="40"/>
  <c r="AQ870" i="40"/>
  <c r="AP870" i="40"/>
  <c r="AO870" i="40"/>
  <c r="AN870" i="40"/>
  <c r="AW869" i="40"/>
  <c r="AV869" i="40"/>
  <c r="AU869" i="40"/>
  <c r="AT869" i="40"/>
  <c r="AS869" i="40"/>
  <c r="AR869" i="40"/>
  <c r="AQ869" i="40"/>
  <c r="AP869" i="40"/>
  <c r="AO869" i="40"/>
  <c r="AN869" i="40"/>
  <c r="AW868" i="40"/>
  <c r="AV868" i="40"/>
  <c r="AU868" i="40"/>
  <c r="AT868" i="40"/>
  <c r="AS868" i="40"/>
  <c r="AR868" i="40"/>
  <c r="AQ868" i="40"/>
  <c r="AP868" i="40"/>
  <c r="AO868" i="40"/>
  <c r="AN868" i="40"/>
  <c r="AW867" i="40"/>
  <c r="AV867" i="40"/>
  <c r="AU867" i="40"/>
  <c r="AT867" i="40"/>
  <c r="AS867" i="40"/>
  <c r="AR867" i="40"/>
  <c r="AQ867" i="40"/>
  <c r="AP867" i="40"/>
  <c r="AO867" i="40"/>
  <c r="AN867" i="40"/>
  <c r="AW866" i="40"/>
  <c r="AV866" i="40"/>
  <c r="AU866" i="40"/>
  <c r="AT866" i="40"/>
  <c r="AS866" i="40"/>
  <c r="AR866" i="40"/>
  <c r="AQ866" i="40"/>
  <c r="AP866" i="40"/>
  <c r="AO866" i="40"/>
  <c r="AN866" i="40"/>
  <c r="AW865" i="40"/>
  <c r="AV865" i="40"/>
  <c r="AU865" i="40"/>
  <c r="AT865" i="40"/>
  <c r="AS865" i="40"/>
  <c r="AR865" i="40"/>
  <c r="AQ865" i="40"/>
  <c r="AP865" i="40"/>
  <c r="AO865" i="40"/>
  <c r="AN865" i="40"/>
  <c r="AW864" i="40"/>
  <c r="AV864" i="40"/>
  <c r="AU864" i="40"/>
  <c r="AT864" i="40"/>
  <c r="AS864" i="40"/>
  <c r="AR864" i="40"/>
  <c r="AQ864" i="40"/>
  <c r="AP864" i="40"/>
  <c r="AO864" i="40"/>
  <c r="AN864" i="40"/>
  <c r="AW863" i="40"/>
  <c r="AV863" i="40"/>
  <c r="AU863" i="40"/>
  <c r="AT863" i="40"/>
  <c r="AS863" i="40"/>
  <c r="AR863" i="40"/>
  <c r="AQ863" i="40"/>
  <c r="AP863" i="40"/>
  <c r="AO863" i="40"/>
  <c r="AN863" i="40"/>
  <c r="AW862" i="40"/>
  <c r="AV862" i="40"/>
  <c r="AU862" i="40"/>
  <c r="AT862" i="40"/>
  <c r="AS862" i="40"/>
  <c r="AR862" i="40"/>
  <c r="AQ862" i="40"/>
  <c r="AP862" i="40"/>
  <c r="AO862" i="40"/>
  <c r="AN862" i="40"/>
  <c r="AW861" i="40"/>
  <c r="AV861" i="40"/>
  <c r="AU861" i="40"/>
  <c r="AT861" i="40"/>
  <c r="AS861" i="40"/>
  <c r="AR861" i="40"/>
  <c r="AQ861" i="40"/>
  <c r="AP861" i="40"/>
  <c r="AO861" i="40"/>
  <c r="AN861" i="40"/>
  <c r="AW860" i="40"/>
  <c r="AV860" i="40"/>
  <c r="AU860" i="40"/>
  <c r="AT860" i="40"/>
  <c r="AS860" i="40"/>
  <c r="AR860" i="40"/>
  <c r="AQ860" i="40"/>
  <c r="AP860" i="40"/>
  <c r="AO860" i="40"/>
  <c r="AN860" i="40"/>
  <c r="AW859" i="40"/>
  <c r="AV859" i="40"/>
  <c r="AU859" i="40"/>
  <c r="AT859" i="40"/>
  <c r="AS859" i="40"/>
  <c r="AR859" i="40"/>
  <c r="AQ859" i="40"/>
  <c r="AP859" i="40"/>
  <c r="AO859" i="40"/>
  <c r="AN859" i="40"/>
  <c r="AW858" i="40"/>
  <c r="AV858" i="40"/>
  <c r="AU858" i="40"/>
  <c r="AT858" i="40"/>
  <c r="AS858" i="40"/>
  <c r="AR858" i="40"/>
  <c r="AQ858" i="40"/>
  <c r="AP858" i="40"/>
  <c r="AO858" i="40"/>
  <c r="AN858" i="40"/>
  <c r="AW857" i="40"/>
  <c r="AV857" i="40"/>
  <c r="AU857" i="40"/>
  <c r="AT857" i="40"/>
  <c r="AS857" i="40"/>
  <c r="AR857" i="40"/>
  <c r="AQ857" i="40"/>
  <c r="AP857" i="40"/>
  <c r="AO857" i="40"/>
  <c r="AN857" i="40"/>
  <c r="AW856" i="40"/>
  <c r="AV856" i="40"/>
  <c r="AU856" i="40"/>
  <c r="AT856" i="40"/>
  <c r="AS856" i="40"/>
  <c r="AR856" i="40"/>
  <c r="AQ856" i="40"/>
  <c r="AP856" i="40"/>
  <c r="AO856" i="40"/>
  <c r="AN856" i="40"/>
  <c r="AW855" i="40"/>
  <c r="AV855" i="40"/>
  <c r="AU855" i="40"/>
  <c r="AT855" i="40"/>
  <c r="AS855" i="40"/>
  <c r="AR855" i="40"/>
  <c r="AQ855" i="40"/>
  <c r="AP855" i="40"/>
  <c r="AO855" i="40"/>
  <c r="AN855" i="40"/>
  <c r="AW854" i="40"/>
  <c r="AV854" i="40"/>
  <c r="AU854" i="40"/>
  <c r="AT854" i="40"/>
  <c r="AS854" i="40"/>
  <c r="AR854" i="40"/>
  <c r="AQ854" i="40"/>
  <c r="AP854" i="40"/>
  <c r="AO854" i="40"/>
  <c r="AN854" i="40"/>
  <c r="AW853" i="40"/>
  <c r="AV853" i="40"/>
  <c r="AU853" i="40"/>
  <c r="AT853" i="40"/>
  <c r="AS853" i="40"/>
  <c r="AR853" i="40"/>
  <c r="AQ853" i="40"/>
  <c r="AP853" i="40"/>
  <c r="AO853" i="40"/>
  <c r="AN853" i="40"/>
  <c r="AW852" i="40"/>
  <c r="AV852" i="40"/>
  <c r="AU852" i="40"/>
  <c r="AT852" i="40"/>
  <c r="AS852" i="40"/>
  <c r="AR852" i="40"/>
  <c r="AQ852" i="40"/>
  <c r="AP852" i="40"/>
  <c r="AO852" i="40"/>
  <c r="AN852" i="40"/>
  <c r="AW851" i="40"/>
  <c r="AV851" i="40"/>
  <c r="AU851" i="40"/>
  <c r="AT851" i="40"/>
  <c r="AS851" i="40"/>
  <c r="AR851" i="40"/>
  <c r="AQ851" i="40"/>
  <c r="AP851" i="40"/>
  <c r="AO851" i="40"/>
  <c r="AN851" i="40"/>
  <c r="AW850" i="40"/>
  <c r="AV850" i="40"/>
  <c r="AU850" i="40"/>
  <c r="AT850" i="40"/>
  <c r="AS850" i="40"/>
  <c r="AR850" i="40"/>
  <c r="AQ850" i="40"/>
  <c r="AP850" i="40"/>
  <c r="AO850" i="40"/>
  <c r="AN850" i="40"/>
  <c r="AW849" i="40"/>
  <c r="AV849" i="40"/>
  <c r="AU849" i="40"/>
  <c r="AT849" i="40"/>
  <c r="AS849" i="40"/>
  <c r="AR849" i="40"/>
  <c r="AQ849" i="40"/>
  <c r="AP849" i="40"/>
  <c r="AO849" i="40"/>
  <c r="AN849" i="40"/>
  <c r="AW848" i="40"/>
  <c r="AV848" i="40"/>
  <c r="AU848" i="40"/>
  <c r="AT848" i="40"/>
  <c r="AS848" i="40"/>
  <c r="AR848" i="40"/>
  <c r="AQ848" i="40"/>
  <c r="AP848" i="40"/>
  <c r="AO848" i="40"/>
  <c r="AN848" i="40"/>
  <c r="AW847" i="40"/>
  <c r="AV847" i="40"/>
  <c r="AU847" i="40"/>
  <c r="AT847" i="40"/>
  <c r="AS847" i="40"/>
  <c r="AR847" i="40"/>
  <c r="AQ847" i="40"/>
  <c r="AP847" i="40"/>
  <c r="AO847" i="40"/>
  <c r="AN847" i="40"/>
  <c r="AW846" i="40"/>
  <c r="AV846" i="40"/>
  <c r="AU846" i="40"/>
  <c r="AT846" i="40"/>
  <c r="AS846" i="40"/>
  <c r="AR846" i="40"/>
  <c r="AQ846" i="40"/>
  <c r="AP846" i="40"/>
  <c r="AO846" i="40"/>
  <c r="AN846" i="40"/>
  <c r="AW845" i="40"/>
  <c r="AV845" i="40"/>
  <c r="AU845" i="40"/>
  <c r="AT845" i="40"/>
  <c r="AS845" i="40"/>
  <c r="AR845" i="40"/>
  <c r="AQ845" i="40"/>
  <c r="AP845" i="40"/>
  <c r="AO845" i="40"/>
  <c r="AN845" i="40"/>
  <c r="AW844" i="40"/>
  <c r="AV844" i="40"/>
  <c r="AU844" i="40"/>
  <c r="AT844" i="40"/>
  <c r="AS844" i="40"/>
  <c r="AR844" i="40"/>
  <c r="AQ844" i="40"/>
  <c r="AP844" i="40"/>
  <c r="AO844" i="40"/>
  <c r="AN844" i="40"/>
  <c r="AW843" i="40"/>
  <c r="AV843" i="40"/>
  <c r="AU843" i="40"/>
  <c r="AT843" i="40"/>
  <c r="AS843" i="40"/>
  <c r="AR843" i="40"/>
  <c r="AQ843" i="40"/>
  <c r="AP843" i="40"/>
  <c r="AO843" i="40"/>
  <c r="AN843" i="40"/>
  <c r="AW842" i="40"/>
  <c r="AV842" i="40"/>
  <c r="AU842" i="40"/>
  <c r="AT842" i="40"/>
  <c r="AS842" i="40"/>
  <c r="AR842" i="40"/>
  <c r="AQ842" i="40"/>
  <c r="AP842" i="40"/>
  <c r="AO842" i="40"/>
  <c r="AN842" i="40"/>
  <c r="AW841" i="40"/>
  <c r="AV841" i="40"/>
  <c r="AU841" i="40"/>
  <c r="AT841" i="40"/>
  <c r="AS841" i="40"/>
  <c r="AR841" i="40"/>
  <c r="AQ841" i="40"/>
  <c r="AP841" i="40"/>
  <c r="AO841" i="40"/>
  <c r="AN841" i="40"/>
  <c r="AW840" i="40"/>
  <c r="AV840" i="40"/>
  <c r="AU840" i="40"/>
  <c r="AT840" i="40"/>
  <c r="AS840" i="40"/>
  <c r="AR840" i="40"/>
  <c r="AQ840" i="40"/>
  <c r="AP840" i="40"/>
  <c r="AO840" i="40"/>
  <c r="AN840" i="40"/>
  <c r="AW839" i="40"/>
  <c r="AV839" i="40"/>
  <c r="AU839" i="40"/>
  <c r="AT839" i="40"/>
  <c r="AS839" i="40"/>
  <c r="AR839" i="40"/>
  <c r="AQ839" i="40"/>
  <c r="AP839" i="40"/>
  <c r="AO839" i="40"/>
  <c r="AN839" i="40"/>
  <c r="AW838" i="40"/>
  <c r="AV838" i="40"/>
  <c r="AU838" i="40"/>
  <c r="AT838" i="40"/>
  <c r="AS838" i="40"/>
  <c r="AR838" i="40"/>
  <c r="AQ838" i="40"/>
  <c r="AP838" i="40"/>
  <c r="AO838" i="40"/>
  <c r="AN838" i="40"/>
  <c r="AW837" i="40"/>
  <c r="AV837" i="40"/>
  <c r="AU837" i="40"/>
  <c r="AT837" i="40"/>
  <c r="AS837" i="40"/>
  <c r="AR837" i="40"/>
  <c r="AQ837" i="40"/>
  <c r="AP837" i="40"/>
  <c r="AO837" i="40"/>
  <c r="AN837" i="40"/>
  <c r="AW836" i="40"/>
  <c r="AV836" i="40"/>
  <c r="AU836" i="40"/>
  <c r="AT836" i="40"/>
  <c r="AS836" i="40"/>
  <c r="AR836" i="40"/>
  <c r="AQ836" i="40"/>
  <c r="AP836" i="40"/>
  <c r="AO836" i="40"/>
  <c r="AN836" i="40"/>
  <c r="AW835" i="40"/>
  <c r="AV835" i="40"/>
  <c r="AU835" i="40"/>
  <c r="AT835" i="40"/>
  <c r="AS835" i="40"/>
  <c r="AR835" i="40"/>
  <c r="AQ835" i="40"/>
  <c r="AP835" i="40"/>
  <c r="AO835" i="40"/>
  <c r="AN835" i="40"/>
  <c r="AW834" i="40"/>
  <c r="AV834" i="40"/>
  <c r="AU834" i="40"/>
  <c r="AT834" i="40"/>
  <c r="AS834" i="40"/>
  <c r="AR834" i="40"/>
  <c r="AQ834" i="40"/>
  <c r="AP834" i="40"/>
  <c r="AO834" i="40"/>
  <c r="AN834" i="40"/>
  <c r="AW833" i="40"/>
  <c r="AV833" i="40"/>
  <c r="AU833" i="40"/>
  <c r="AT833" i="40"/>
  <c r="AS833" i="40"/>
  <c r="AR833" i="40"/>
  <c r="AQ833" i="40"/>
  <c r="AP833" i="40"/>
  <c r="AO833" i="40"/>
  <c r="AN833" i="40"/>
  <c r="AW832" i="40"/>
  <c r="AV832" i="40"/>
  <c r="AU832" i="40"/>
  <c r="AT832" i="40"/>
  <c r="AS832" i="40"/>
  <c r="AR832" i="40"/>
  <c r="AQ832" i="40"/>
  <c r="AP832" i="40"/>
  <c r="AO832" i="40"/>
  <c r="AN832" i="40"/>
  <c r="AW831" i="40"/>
  <c r="AV831" i="40"/>
  <c r="AU831" i="40"/>
  <c r="AT831" i="40"/>
  <c r="AS831" i="40"/>
  <c r="AR831" i="40"/>
  <c r="AQ831" i="40"/>
  <c r="AP831" i="40"/>
  <c r="AO831" i="40"/>
  <c r="AN831" i="40"/>
  <c r="AW830" i="40"/>
  <c r="AV830" i="40"/>
  <c r="AU830" i="40"/>
  <c r="AT830" i="40"/>
  <c r="AS830" i="40"/>
  <c r="AR830" i="40"/>
  <c r="AQ830" i="40"/>
  <c r="AP830" i="40"/>
  <c r="AO830" i="40"/>
  <c r="AN830" i="40"/>
  <c r="AW829" i="40"/>
  <c r="AV829" i="40"/>
  <c r="AU829" i="40"/>
  <c r="AT829" i="40"/>
  <c r="AS829" i="40"/>
  <c r="AR829" i="40"/>
  <c r="AQ829" i="40"/>
  <c r="AP829" i="40"/>
  <c r="AO829" i="40"/>
  <c r="AN829" i="40"/>
  <c r="AW828" i="40"/>
  <c r="AV828" i="40"/>
  <c r="AU828" i="40"/>
  <c r="AT828" i="40"/>
  <c r="AS828" i="40"/>
  <c r="AR828" i="40"/>
  <c r="AQ828" i="40"/>
  <c r="AP828" i="40"/>
  <c r="AO828" i="40"/>
  <c r="AN828" i="40"/>
  <c r="AW827" i="40"/>
  <c r="AV827" i="40"/>
  <c r="AU827" i="40"/>
  <c r="AT827" i="40"/>
  <c r="AS827" i="40"/>
  <c r="AR827" i="40"/>
  <c r="AQ827" i="40"/>
  <c r="AP827" i="40"/>
  <c r="AO827" i="40"/>
  <c r="AN827" i="40"/>
  <c r="AW826" i="40"/>
  <c r="AV826" i="40"/>
  <c r="AU826" i="40"/>
  <c r="AT826" i="40"/>
  <c r="AS826" i="40"/>
  <c r="AR826" i="40"/>
  <c r="AQ826" i="40"/>
  <c r="AP826" i="40"/>
  <c r="AO826" i="40"/>
  <c r="AN826" i="40"/>
  <c r="AW825" i="40"/>
  <c r="AV825" i="40"/>
  <c r="AU825" i="40"/>
  <c r="AT825" i="40"/>
  <c r="AS825" i="40"/>
  <c r="AR825" i="40"/>
  <c r="AQ825" i="40"/>
  <c r="AP825" i="40"/>
  <c r="AO825" i="40"/>
  <c r="AN825" i="40"/>
  <c r="AW824" i="40"/>
  <c r="AV824" i="40"/>
  <c r="AU824" i="40"/>
  <c r="AT824" i="40"/>
  <c r="AS824" i="40"/>
  <c r="AR824" i="40"/>
  <c r="AQ824" i="40"/>
  <c r="AP824" i="40"/>
  <c r="AO824" i="40"/>
  <c r="AN824" i="40"/>
  <c r="AW823" i="40"/>
  <c r="AV823" i="40"/>
  <c r="AU823" i="40"/>
  <c r="AT823" i="40"/>
  <c r="AS823" i="40"/>
  <c r="AR823" i="40"/>
  <c r="AQ823" i="40"/>
  <c r="AP823" i="40"/>
  <c r="AO823" i="40"/>
  <c r="AN823" i="40"/>
  <c r="AW822" i="40"/>
  <c r="AV822" i="40"/>
  <c r="AU822" i="40"/>
  <c r="AT822" i="40"/>
  <c r="AS822" i="40"/>
  <c r="AR822" i="40"/>
  <c r="AQ822" i="40"/>
  <c r="AP822" i="40"/>
  <c r="AO822" i="40"/>
  <c r="AN822" i="40"/>
  <c r="AW821" i="40"/>
  <c r="AV821" i="40"/>
  <c r="AU821" i="40"/>
  <c r="AT821" i="40"/>
  <c r="AS821" i="40"/>
  <c r="AR821" i="40"/>
  <c r="AQ821" i="40"/>
  <c r="AP821" i="40"/>
  <c r="AO821" i="40"/>
  <c r="AN821" i="40"/>
  <c r="AW820" i="40"/>
  <c r="AV820" i="40"/>
  <c r="AU820" i="40"/>
  <c r="AT820" i="40"/>
  <c r="AS820" i="40"/>
  <c r="AR820" i="40"/>
  <c r="AQ820" i="40"/>
  <c r="AP820" i="40"/>
  <c r="AO820" i="40"/>
  <c r="AN820" i="40"/>
  <c r="AW819" i="40"/>
  <c r="AV819" i="40"/>
  <c r="AU819" i="40"/>
  <c r="AT819" i="40"/>
  <c r="AS819" i="40"/>
  <c r="AR819" i="40"/>
  <c r="AQ819" i="40"/>
  <c r="AP819" i="40"/>
  <c r="AO819" i="40"/>
  <c r="AN819" i="40"/>
  <c r="AW818" i="40"/>
  <c r="AV818" i="40"/>
  <c r="AU818" i="40"/>
  <c r="AT818" i="40"/>
  <c r="AS818" i="40"/>
  <c r="AR818" i="40"/>
  <c r="AQ818" i="40"/>
  <c r="AP818" i="40"/>
  <c r="AO818" i="40"/>
  <c r="AN818" i="40"/>
  <c r="AW817" i="40"/>
  <c r="AV817" i="40"/>
  <c r="AU817" i="40"/>
  <c r="AT817" i="40"/>
  <c r="AS817" i="40"/>
  <c r="AR817" i="40"/>
  <c r="AQ817" i="40"/>
  <c r="AP817" i="40"/>
  <c r="AO817" i="40"/>
  <c r="AN817" i="40"/>
  <c r="AW816" i="40"/>
  <c r="AV816" i="40"/>
  <c r="AU816" i="40"/>
  <c r="AT816" i="40"/>
  <c r="AS816" i="40"/>
  <c r="AR816" i="40"/>
  <c r="AQ816" i="40"/>
  <c r="AP816" i="40"/>
  <c r="AO816" i="40"/>
  <c r="AN816" i="40"/>
  <c r="AW815" i="40"/>
  <c r="AV815" i="40"/>
  <c r="AU815" i="40"/>
  <c r="AT815" i="40"/>
  <c r="AS815" i="40"/>
  <c r="AR815" i="40"/>
  <c r="AQ815" i="40"/>
  <c r="AP815" i="40"/>
  <c r="AO815" i="40"/>
  <c r="AN815" i="40"/>
  <c r="AW814" i="40"/>
  <c r="AV814" i="40"/>
  <c r="AU814" i="40"/>
  <c r="AT814" i="40"/>
  <c r="AS814" i="40"/>
  <c r="AR814" i="40"/>
  <c r="AQ814" i="40"/>
  <c r="AP814" i="40"/>
  <c r="AO814" i="40"/>
  <c r="AN814" i="40"/>
  <c r="AW813" i="40"/>
  <c r="AV813" i="40"/>
  <c r="AU813" i="40"/>
  <c r="AT813" i="40"/>
  <c r="AS813" i="40"/>
  <c r="AR813" i="40"/>
  <c r="AQ813" i="40"/>
  <c r="AP813" i="40"/>
  <c r="AO813" i="40"/>
  <c r="AN813" i="40"/>
  <c r="AW812" i="40"/>
  <c r="AV812" i="40"/>
  <c r="AU812" i="40"/>
  <c r="AT812" i="40"/>
  <c r="AS812" i="40"/>
  <c r="AR812" i="40"/>
  <c r="AQ812" i="40"/>
  <c r="AP812" i="40"/>
  <c r="AO812" i="40"/>
  <c r="AN812" i="40"/>
  <c r="AW811" i="40"/>
  <c r="AV811" i="40"/>
  <c r="AU811" i="40"/>
  <c r="AT811" i="40"/>
  <c r="AS811" i="40"/>
  <c r="AR811" i="40"/>
  <c r="AQ811" i="40"/>
  <c r="AP811" i="40"/>
  <c r="AO811" i="40"/>
  <c r="AN811" i="40"/>
  <c r="AW810" i="40"/>
  <c r="AV810" i="40"/>
  <c r="AU810" i="40"/>
  <c r="AT810" i="40"/>
  <c r="AS810" i="40"/>
  <c r="AR810" i="40"/>
  <c r="AQ810" i="40"/>
  <c r="AP810" i="40"/>
  <c r="AO810" i="40"/>
  <c r="AN810" i="40"/>
  <c r="AW809" i="40"/>
  <c r="AV809" i="40"/>
  <c r="AU809" i="40"/>
  <c r="AT809" i="40"/>
  <c r="AS809" i="40"/>
  <c r="AR809" i="40"/>
  <c r="AQ809" i="40"/>
  <c r="AP809" i="40"/>
  <c r="AO809" i="40"/>
  <c r="AN809" i="40"/>
  <c r="AW808" i="40"/>
  <c r="AV808" i="40"/>
  <c r="AU808" i="40"/>
  <c r="AT808" i="40"/>
  <c r="AS808" i="40"/>
  <c r="AR808" i="40"/>
  <c r="AQ808" i="40"/>
  <c r="AP808" i="40"/>
  <c r="AO808" i="40"/>
  <c r="AN808" i="40"/>
  <c r="AW807" i="40"/>
  <c r="AV807" i="40"/>
  <c r="AU807" i="40"/>
  <c r="AT807" i="40"/>
  <c r="AS807" i="40"/>
  <c r="AR807" i="40"/>
  <c r="AQ807" i="40"/>
  <c r="AP807" i="40"/>
  <c r="AO807" i="40"/>
  <c r="AN807" i="40"/>
  <c r="AW806" i="40"/>
  <c r="AV806" i="40"/>
  <c r="AU806" i="40"/>
  <c r="AT806" i="40"/>
  <c r="AS806" i="40"/>
  <c r="AR806" i="40"/>
  <c r="AQ806" i="40"/>
  <c r="AP806" i="40"/>
  <c r="AO806" i="40"/>
  <c r="AN806" i="40"/>
  <c r="AW805" i="40"/>
  <c r="AV805" i="40"/>
  <c r="AU805" i="40"/>
  <c r="AT805" i="40"/>
  <c r="AS805" i="40"/>
  <c r="AR805" i="40"/>
  <c r="AQ805" i="40"/>
  <c r="AP805" i="40"/>
  <c r="AO805" i="40"/>
  <c r="AN805" i="40"/>
  <c r="AW804" i="40"/>
  <c r="AV804" i="40"/>
  <c r="AU804" i="40"/>
  <c r="AT804" i="40"/>
  <c r="AS804" i="40"/>
  <c r="AR804" i="40"/>
  <c r="AQ804" i="40"/>
  <c r="AP804" i="40"/>
  <c r="AO804" i="40"/>
  <c r="AN804" i="40"/>
  <c r="AW803" i="40"/>
  <c r="AV803" i="40"/>
  <c r="AU803" i="40"/>
  <c r="AT803" i="40"/>
  <c r="AS803" i="40"/>
  <c r="AR803" i="40"/>
  <c r="AQ803" i="40"/>
  <c r="AP803" i="40"/>
  <c r="AO803" i="40"/>
  <c r="AN803" i="40"/>
  <c r="AW802" i="40"/>
  <c r="AV802" i="40"/>
  <c r="AU802" i="40"/>
  <c r="AT802" i="40"/>
  <c r="AS802" i="40"/>
  <c r="AR802" i="40"/>
  <c r="AQ802" i="40"/>
  <c r="AP802" i="40"/>
  <c r="AO802" i="40"/>
  <c r="AN802" i="40"/>
  <c r="AW801" i="40"/>
  <c r="AV801" i="40"/>
  <c r="AU801" i="40"/>
  <c r="AT801" i="40"/>
  <c r="AS801" i="40"/>
  <c r="AR801" i="40"/>
  <c r="AQ801" i="40"/>
  <c r="AP801" i="40"/>
  <c r="AO801" i="40"/>
  <c r="AN801" i="40"/>
  <c r="AW800" i="40"/>
  <c r="AV800" i="40"/>
  <c r="AU800" i="40"/>
  <c r="AT800" i="40"/>
  <c r="AS800" i="40"/>
  <c r="AR800" i="40"/>
  <c r="AQ800" i="40"/>
  <c r="AP800" i="40"/>
  <c r="AO800" i="40"/>
  <c r="AN800" i="40"/>
  <c r="AW799" i="40"/>
  <c r="AV799" i="40"/>
  <c r="AU799" i="40"/>
  <c r="AT799" i="40"/>
  <c r="AS799" i="40"/>
  <c r="AR799" i="40"/>
  <c r="AQ799" i="40"/>
  <c r="AP799" i="40"/>
  <c r="AO799" i="40"/>
  <c r="AN799" i="40"/>
  <c r="AW798" i="40"/>
  <c r="AV798" i="40"/>
  <c r="AU798" i="40"/>
  <c r="AT798" i="40"/>
  <c r="AS798" i="40"/>
  <c r="AR798" i="40"/>
  <c r="AQ798" i="40"/>
  <c r="AP798" i="40"/>
  <c r="AO798" i="40"/>
  <c r="AN798" i="40"/>
  <c r="AW797" i="40"/>
  <c r="AV797" i="40"/>
  <c r="AU797" i="40"/>
  <c r="AT797" i="40"/>
  <c r="AS797" i="40"/>
  <c r="AR797" i="40"/>
  <c r="AQ797" i="40"/>
  <c r="AP797" i="40"/>
  <c r="AO797" i="40"/>
  <c r="AN797" i="40"/>
  <c r="AW796" i="40"/>
  <c r="AV796" i="40"/>
  <c r="AU796" i="40"/>
  <c r="AT796" i="40"/>
  <c r="AS796" i="40"/>
  <c r="AR796" i="40"/>
  <c r="AQ796" i="40"/>
  <c r="AP796" i="40"/>
  <c r="AO796" i="40"/>
  <c r="AN796" i="40"/>
  <c r="AW795" i="40"/>
  <c r="AV795" i="40"/>
  <c r="AU795" i="40"/>
  <c r="AT795" i="40"/>
  <c r="AS795" i="40"/>
  <c r="AR795" i="40"/>
  <c r="AQ795" i="40"/>
  <c r="AP795" i="40"/>
  <c r="AO795" i="40"/>
  <c r="AN795" i="40"/>
  <c r="AW794" i="40"/>
  <c r="AV794" i="40"/>
  <c r="AU794" i="40"/>
  <c r="AT794" i="40"/>
  <c r="AS794" i="40"/>
  <c r="AR794" i="40"/>
  <c r="AQ794" i="40"/>
  <c r="AP794" i="40"/>
  <c r="AO794" i="40"/>
  <c r="AN794" i="40"/>
  <c r="AW793" i="40"/>
  <c r="AV793" i="40"/>
  <c r="AU793" i="40"/>
  <c r="AT793" i="40"/>
  <c r="AS793" i="40"/>
  <c r="AR793" i="40"/>
  <c r="AQ793" i="40"/>
  <c r="AP793" i="40"/>
  <c r="AO793" i="40"/>
  <c r="AN793" i="40"/>
  <c r="AW792" i="40"/>
  <c r="AV792" i="40"/>
  <c r="AU792" i="40"/>
  <c r="AT792" i="40"/>
  <c r="AS792" i="40"/>
  <c r="AR792" i="40"/>
  <c r="AQ792" i="40"/>
  <c r="AP792" i="40"/>
  <c r="AO792" i="40"/>
  <c r="AN792" i="40"/>
  <c r="AW791" i="40"/>
  <c r="AV791" i="40"/>
  <c r="AU791" i="40"/>
  <c r="AT791" i="40"/>
  <c r="AS791" i="40"/>
  <c r="AR791" i="40"/>
  <c r="AQ791" i="40"/>
  <c r="AP791" i="40"/>
  <c r="AO791" i="40"/>
  <c r="AN791" i="40"/>
  <c r="AW790" i="40"/>
  <c r="AV790" i="40"/>
  <c r="AU790" i="40"/>
  <c r="AT790" i="40"/>
  <c r="AS790" i="40"/>
  <c r="AR790" i="40"/>
  <c r="AQ790" i="40"/>
  <c r="AP790" i="40"/>
  <c r="AO790" i="40"/>
  <c r="AN790" i="40"/>
  <c r="AW789" i="40"/>
  <c r="AV789" i="40"/>
  <c r="AU789" i="40"/>
  <c r="AT789" i="40"/>
  <c r="AS789" i="40"/>
  <c r="AR789" i="40"/>
  <c r="AQ789" i="40"/>
  <c r="AP789" i="40"/>
  <c r="AO789" i="40"/>
  <c r="AN789" i="40"/>
  <c r="AW788" i="40"/>
  <c r="AV788" i="40"/>
  <c r="AU788" i="40"/>
  <c r="AT788" i="40"/>
  <c r="AS788" i="40"/>
  <c r="AR788" i="40"/>
  <c r="AQ788" i="40"/>
  <c r="AP788" i="40"/>
  <c r="AO788" i="40"/>
  <c r="AN788" i="40"/>
  <c r="AW787" i="40"/>
  <c r="AV787" i="40"/>
  <c r="AU787" i="40"/>
  <c r="AT787" i="40"/>
  <c r="AS787" i="40"/>
  <c r="AR787" i="40"/>
  <c r="AQ787" i="40"/>
  <c r="AP787" i="40"/>
  <c r="AO787" i="40"/>
  <c r="AN787" i="40"/>
  <c r="AW786" i="40"/>
  <c r="AV786" i="40"/>
  <c r="AU786" i="40"/>
  <c r="AT786" i="40"/>
  <c r="AS786" i="40"/>
  <c r="AR786" i="40"/>
  <c r="AQ786" i="40"/>
  <c r="AP786" i="40"/>
  <c r="AO786" i="40"/>
  <c r="AN786" i="40"/>
  <c r="AW785" i="40"/>
  <c r="AV785" i="40"/>
  <c r="AU785" i="40"/>
  <c r="AT785" i="40"/>
  <c r="AS785" i="40"/>
  <c r="AR785" i="40"/>
  <c r="AQ785" i="40"/>
  <c r="AP785" i="40"/>
  <c r="AO785" i="40"/>
  <c r="AN785" i="40"/>
  <c r="AW784" i="40"/>
  <c r="AV784" i="40"/>
  <c r="AU784" i="40"/>
  <c r="AT784" i="40"/>
  <c r="AS784" i="40"/>
  <c r="AR784" i="40"/>
  <c r="AQ784" i="40"/>
  <c r="AP784" i="40"/>
  <c r="AO784" i="40"/>
  <c r="AN784" i="40"/>
  <c r="AW783" i="40"/>
  <c r="AV783" i="40"/>
  <c r="AU783" i="40"/>
  <c r="AT783" i="40"/>
  <c r="AS783" i="40"/>
  <c r="AR783" i="40"/>
  <c r="AQ783" i="40"/>
  <c r="AP783" i="40"/>
  <c r="AO783" i="40"/>
  <c r="AN783" i="40"/>
  <c r="AW782" i="40"/>
  <c r="AV782" i="40"/>
  <c r="AU782" i="40"/>
  <c r="AT782" i="40"/>
  <c r="AS782" i="40"/>
  <c r="AR782" i="40"/>
  <c r="AQ782" i="40"/>
  <c r="AP782" i="40"/>
  <c r="AO782" i="40"/>
  <c r="AN782" i="40"/>
  <c r="AW781" i="40"/>
  <c r="AV781" i="40"/>
  <c r="AU781" i="40"/>
  <c r="AT781" i="40"/>
  <c r="AS781" i="40"/>
  <c r="AR781" i="40"/>
  <c r="AQ781" i="40"/>
  <c r="AP781" i="40"/>
  <c r="AO781" i="40"/>
  <c r="AN781" i="40"/>
  <c r="AW780" i="40"/>
  <c r="AV780" i="40"/>
  <c r="AU780" i="40"/>
  <c r="AT780" i="40"/>
  <c r="AS780" i="40"/>
  <c r="AR780" i="40"/>
  <c r="AQ780" i="40"/>
  <c r="AP780" i="40"/>
  <c r="AO780" i="40"/>
  <c r="AN780" i="40"/>
  <c r="AW779" i="40"/>
  <c r="AV779" i="40"/>
  <c r="AU779" i="40"/>
  <c r="AT779" i="40"/>
  <c r="AS779" i="40"/>
  <c r="AR779" i="40"/>
  <c r="AQ779" i="40"/>
  <c r="AP779" i="40"/>
  <c r="AO779" i="40"/>
  <c r="AN779" i="40"/>
  <c r="AW778" i="40"/>
  <c r="AV778" i="40"/>
  <c r="AU778" i="40"/>
  <c r="AT778" i="40"/>
  <c r="AS778" i="40"/>
  <c r="AR778" i="40"/>
  <c r="AQ778" i="40"/>
  <c r="AP778" i="40"/>
  <c r="AO778" i="40"/>
  <c r="AN778" i="40"/>
  <c r="AW777" i="40"/>
  <c r="AV777" i="40"/>
  <c r="AU777" i="40"/>
  <c r="AT777" i="40"/>
  <c r="AS777" i="40"/>
  <c r="AR777" i="40"/>
  <c r="AQ777" i="40"/>
  <c r="AP777" i="40"/>
  <c r="AO777" i="40"/>
  <c r="AN777" i="40"/>
  <c r="AW776" i="40"/>
  <c r="AV776" i="40"/>
  <c r="AU776" i="40"/>
  <c r="AT776" i="40"/>
  <c r="AS776" i="40"/>
  <c r="AR776" i="40"/>
  <c r="AQ776" i="40"/>
  <c r="AP776" i="40"/>
  <c r="AO776" i="40"/>
  <c r="AN776" i="40"/>
  <c r="AW775" i="40"/>
  <c r="AV775" i="40"/>
  <c r="AU775" i="40"/>
  <c r="AT775" i="40"/>
  <c r="AS775" i="40"/>
  <c r="AR775" i="40"/>
  <c r="AQ775" i="40"/>
  <c r="AP775" i="40"/>
  <c r="AO775" i="40"/>
  <c r="AN775" i="40"/>
  <c r="AW774" i="40"/>
  <c r="AV774" i="40"/>
  <c r="AU774" i="40"/>
  <c r="AT774" i="40"/>
  <c r="AS774" i="40"/>
  <c r="AR774" i="40"/>
  <c r="AQ774" i="40"/>
  <c r="AP774" i="40"/>
  <c r="AO774" i="40"/>
  <c r="AN774" i="40"/>
  <c r="AW773" i="40"/>
  <c r="AV773" i="40"/>
  <c r="AU773" i="40"/>
  <c r="AT773" i="40"/>
  <c r="AS773" i="40"/>
  <c r="AR773" i="40"/>
  <c r="AQ773" i="40"/>
  <c r="AP773" i="40"/>
  <c r="AO773" i="40"/>
  <c r="AN773" i="40"/>
  <c r="AW772" i="40"/>
  <c r="AV772" i="40"/>
  <c r="AU772" i="40"/>
  <c r="AT772" i="40"/>
  <c r="AS772" i="40"/>
  <c r="AR772" i="40"/>
  <c r="AQ772" i="40"/>
  <c r="AP772" i="40"/>
  <c r="AO772" i="40"/>
  <c r="AN772" i="40"/>
  <c r="AW771" i="40"/>
  <c r="AV771" i="40"/>
  <c r="AU771" i="40"/>
  <c r="AT771" i="40"/>
  <c r="AS771" i="40"/>
  <c r="AR771" i="40"/>
  <c r="AQ771" i="40"/>
  <c r="AP771" i="40"/>
  <c r="AO771" i="40"/>
  <c r="AN771" i="40"/>
  <c r="AW770" i="40"/>
  <c r="AV770" i="40"/>
  <c r="AU770" i="40"/>
  <c r="AT770" i="40"/>
  <c r="AS770" i="40"/>
  <c r="AR770" i="40"/>
  <c r="AQ770" i="40"/>
  <c r="AP770" i="40"/>
  <c r="AO770" i="40"/>
  <c r="AN770" i="40"/>
  <c r="AW769" i="40"/>
  <c r="AV769" i="40"/>
  <c r="AU769" i="40"/>
  <c r="AT769" i="40"/>
  <c r="AS769" i="40"/>
  <c r="AR769" i="40"/>
  <c r="AQ769" i="40"/>
  <c r="AP769" i="40"/>
  <c r="AO769" i="40"/>
  <c r="AN769" i="40"/>
  <c r="AW768" i="40"/>
  <c r="AV768" i="40"/>
  <c r="AU768" i="40"/>
  <c r="AT768" i="40"/>
  <c r="AS768" i="40"/>
  <c r="AR768" i="40"/>
  <c r="AQ768" i="40"/>
  <c r="AP768" i="40"/>
  <c r="AO768" i="40"/>
  <c r="AN768" i="40"/>
  <c r="AW767" i="40"/>
  <c r="AV767" i="40"/>
  <c r="AU767" i="40"/>
  <c r="AT767" i="40"/>
  <c r="AS767" i="40"/>
  <c r="AR767" i="40"/>
  <c r="AQ767" i="40"/>
  <c r="AP767" i="40"/>
  <c r="AO767" i="40"/>
  <c r="AN767" i="40"/>
  <c r="AW766" i="40"/>
  <c r="AV766" i="40"/>
  <c r="AU766" i="40"/>
  <c r="AT766" i="40"/>
  <c r="AS766" i="40"/>
  <c r="AR766" i="40"/>
  <c r="AQ766" i="40"/>
  <c r="AP766" i="40"/>
  <c r="AO766" i="40"/>
  <c r="AN766" i="40"/>
  <c r="AW765" i="40"/>
  <c r="AV765" i="40"/>
  <c r="AU765" i="40"/>
  <c r="AT765" i="40"/>
  <c r="AS765" i="40"/>
  <c r="AR765" i="40"/>
  <c r="AQ765" i="40"/>
  <c r="AP765" i="40"/>
  <c r="AO765" i="40"/>
  <c r="AN765" i="40"/>
  <c r="AW764" i="40"/>
  <c r="AV764" i="40"/>
  <c r="AU764" i="40"/>
  <c r="AT764" i="40"/>
  <c r="AS764" i="40"/>
  <c r="AR764" i="40"/>
  <c r="AQ764" i="40"/>
  <c r="AP764" i="40"/>
  <c r="AO764" i="40"/>
  <c r="AN764" i="40"/>
  <c r="AW763" i="40"/>
  <c r="AV763" i="40"/>
  <c r="AU763" i="40"/>
  <c r="AT763" i="40"/>
  <c r="AS763" i="40"/>
  <c r="AR763" i="40"/>
  <c r="AQ763" i="40"/>
  <c r="AP763" i="40"/>
  <c r="AO763" i="40"/>
  <c r="AN763" i="40"/>
  <c r="AW762" i="40"/>
  <c r="AV762" i="40"/>
  <c r="AU762" i="40"/>
  <c r="AT762" i="40"/>
  <c r="AS762" i="40"/>
  <c r="AR762" i="40"/>
  <c r="AQ762" i="40"/>
  <c r="AP762" i="40"/>
  <c r="AO762" i="40"/>
  <c r="AN762" i="40"/>
  <c r="AW761" i="40"/>
  <c r="AV761" i="40"/>
  <c r="AU761" i="40"/>
  <c r="AT761" i="40"/>
  <c r="AS761" i="40"/>
  <c r="AR761" i="40"/>
  <c r="AQ761" i="40"/>
  <c r="AP761" i="40"/>
  <c r="AO761" i="40"/>
  <c r="AN761" i="40"/>
  <c r="AW760" i="40"/>
  <c r="AV760" i="40"/>
  <c r="AU760" i="40"/>
  <c r="AT760" i="40"/>
  <c r="AS760" i="40"/>
  <c r="AR760" i="40"/>
  <c r="AQ760" i="40"/>
  <c r="AP760" i="40"/>
  <c r="AO760" i="40"/>
  <c r="AN760" i="40"/>
  <c r="AW759" i="40"/>
  <c r="AV759" i="40"/>
  <c r="AU759" i="40"/>
  <c r="AT759" i="40"/>
  <c r="AS759" i="40"/>
  <c r="AR759" i="40"/>
  <c r="AQ759" i="40"/>
  <c r="AP759" i="40"/>
  <c r="AO759" i="40"/>
  <c r="AN759" i="40"/>
  <c r="AW758" i="40"/>
  <c r="AV758" i="40"/>
  <c r="AU758" i="40"/>
  <c r="AT758" i="40"/>
  <c r="AS758" i="40"/>
  <c r="AR758" i="40"/>
  <c r="AQ758" i="40"/>
  <c r="AP758" i="40"/>
  <c r="AO758" i="40"/>
  <c r="AN758" i="40"/>
  <c r="AW757" i="40"/>
  <c r="AV757" i="40"/>
  <c r="AU757" i="40"/>
  <c r="AT757" i="40"/>
  <c r="AS757" i="40"/>
  <c r="AR757" i="40"/>
  <c r="AQ757" i="40"/>
  <c r="AP757" i="40"/>
  <c r="AO757" i="40"/>
  <c r="AN757" i="40"/>
  <c r="AW756" i="40"/>
  <c r="AV756" i="40"/>
  <c r="AU756" i="40"/>
  <c r="AT756" i="40"/>
  <c r="AS756" i="40"/>
  <c r="AR756" i="40"/>
  <c r="AQ756" i="40"/>
  <c r="AP756" i="40"/>
  <c r="AO756" i="40"/>
  <c r="AN756" i="40"/>
  <c r="AW755" i="40"/>
  <c r="AV755" i="40"/>
  <c r="AU755" i="40"/>
  <c r="AT755" i="40"/>
  <c r="AS755" i="40"/>
  <c r="AR755" i="40"/>
  <c r="AQ755" i="40"/>
  <c r="AP755" i="40"/>
  <c r="AO755" i="40"/>
  <c r="AN755" i="40"/>
  <c r="AW754" i="40"/>
  <c r="AV754" i="40"/>
  <c r="AU754" i="40"/>
  <c r="AT754" i="40"/>
  <c r="AS754" i="40"/>
  <c r="AR754" i="40"/>
  <c r="AQ754" i="40"/>
  <c r="AP754" i="40"/>
  <c r="AO754" i="40"/>
  <c r="AN754" i="40"/>
  <c r="AW753" i="40"/>
  <c r="AV753" i="40"/>
  <c r="AU753" i="40"/>
  <c r="AT753" i="40"/>
  <c r="AS753" i="40"/>
  <c r="AR753" i="40"/>
  <c r="AQ753" i="40"/>
  <c r="AP753" i="40"/>
  <c r="AO753" i="40"/>
  <c r="AN753" i="40"/>
  <c r="AW752" i="40"/>
  <c r="AV752" i="40"/>
  <c r="AU752" i="40"/>
  <c r="AT752" i="40"/>
  <c r="AS752" i="40"/>
  <c r="AR752" i="40"/>
  <c r="AQ752" i="40"/>
  <c r="AP752" i="40"/>
  <c r="AO752" i="40"/>
  <c r="AN752" i="40"/>
  <c r="AW751" i="40"/>
  <c r="AV751" i="40"/>
  <c r="AU751" i="40"/>
  <c r="AT751" i="40"/>
  <c r="AS751" i="40"/>
  <c r="AR751" i="40"/>
  <c r="AQ751" i="40"/>
  <c r="AP751" i="40"/>
  <c r="AO751" i="40"/>
  <c r="AN751" i="40"/>
  <c r="AW750" i="40"/>
  <c r="AV750" i="40"/>
  <c r="AU750" i="40"/>
  <c r="AT750" i="40"/>
  <c r="AS750" i="40"/>
  <c r="AR750" i="40"/>
  <c r="AQ750" i="40"/>
  <c r="AP750" i="40"/>
  <c r="AO750" i="40"/>
  <c r="AN750" i="40"/>
  <c r="AW749" i="40"/>
  <c r="AV749" i="40"/>
  <c r="AU749" i="40"/>
  <c r="AT749" i="40"/>
  <c r="AS749" i="40"/>
  <c r="AR749" i="40"/>
  <c r="AQ749" i="40"/>
  <c r="AP749" i="40"/>
  <c r="AO749" i="40"/>
  <c r="AN749" i="40"/>
  <c r="AW748" i="40"/>
  <c r="AV748" i="40"/>
  <c r="AU748" i="40"/>
  <c r="AT748" i="40"/>
  <c r="AS748" i="40"/>
  <c r="AR748" i="40"/>
  <c r="AQ748" i="40"/>
  <c r="AP748" i="40"/>
  <c r="AO748" i="40"/>
  <c r="AN748" i="40"/>
  <c r="AW747" i="40"/>
  <c r="AV747" i="40"/>
  <c r="AU747" i="40"/>
  <c r="AT747" i="40"/>
  <c r="AS747" i="40"/>
  <c r="AR747" i="40"/>
  <c r="AQ747" i="40"/>
  <c r="AP747" i="40"/>
  <c r="AO747" i="40"/>
  <c r="AN747" i="40"/>
  <c r="AW746" i="40"/>
  <c r="AV746" i="40"/>
  <c r="AU746" i="40"/>
  <c r="AT746" i="40"/>
  <c r="AS746" i="40"/>
  <c r="AR746" i="40"/>
  <c r="AQ746" i="40"/>
  <c r="AP746" i="40"/>
  <c r="AO746" i="40"/>
  <c r="AN746" i="40"/>
  <c r="AW745" i="40"/>
  <c r="AV745" i="40"/>
  <c r="AU745" i="40"/>
  <c r="AT745" i="40"/>
  <c r="AS745" i="40"/>
  <c r="AR745" i="40"/>
  <c r="AQ745" i="40"/>
  <c r="AP745" i="40"/>
  <c r="AO745" i="40"/>
  <c r="AN745" i="40"/>
  <c r="AW744" i="40"/>
  <c r="AV744" i="40"/>
  <c r="AU744" i="40"/>
  <c r="AT744" i="40"/>
  <c r="AS744" i="40"/>
  <c r="AR744" i="40"/>
  <c r="AQ744" i="40"/>
  <c r="AP744" i="40"/>
  <c r="AO744" i="40"/>
  <c r="AN744" i="40"/>
  <c r="AW743" i="40"/>
  <c r="AV743" i="40"/>
  <c r="AU743" i="40"/>
  <c r="AT743" i="40"/>
  <c r="AS743" i="40"/>
  <c r="AR743" i="40"/>
  <c r="AQ743" i="40"/>
  <c r="AP743" i="40"/>
  <c r="AO743" i="40"/>
  <c r="AN743" i="40"/>
  <c r="AW742" i="40"/>
  <c r="AV742" i="40"/>
  <c r="AU742" i="40"/>
  <c r="AT742" i="40"/>
  <c r="AS742" i="40"/>
  <c r="AR742" i="40"/>
  <c r="AQ742" i="40"/>
  <c r="AP742" i="40"/>
  <c r="AO742" i="40"/>
  <c r="AN742" i="40"/>
  <c r="AW741" i="40"/>
  <c r="AV741" i="40"/>
  <c r="AU741" i="40"/>
  <c r="AT741" i="40"/>
  <c r="AS741" i="40"/>
  <c r="AR741" i="40"/>
  <c r="AQ741" i="40"/>
  <c r="AP741" i="40"/>
  <c r="AO741" i="40"/>
  <c r="AN741" i="40"/>
  <c r="AW740" i="40"/>
  <c r="AV740" i="40"/>
  <c r="AU740" i="40"/>
  <c r="AT740" i="40"/>
  <c r="AS740" i="40"/>
  <c r="AR740" i="40"/>
  <c r="AQ740" i="40"/>
  <c r="AP740" i="40"/>
  <c r="AO740" i="40"/>
  <c r="AN740" i="40"/>
  <c r="AW739" i="40"/>
  <c r="AV739" i="40"/>
  <c r="AU739" i="40"/>
  <c r="AT739" i="40"/>
  <c r="AS739" i="40"/>
  <c r="AR739" i="40"/>
  <c r="AQ739" i="40"/>
  <c r="AP739" i="40"/>
  <c r="AO739" i="40"/>
  <c r="AN739" i="40"/>
  <c r="AW738" i="40"/>
  <c r="AV738" i="40"/>
  <c r="AU738" i="40"/>
  <c r="AT738" i="40"/>
  <c r="AS738" i="40"/>
  <c r="AR738" i="40"/>
  <c r="AQ738" i="40"/>
  <c r="AP738" i="40"/>
  <c r="AO738" i="40"/>
  <c r="AN738" i="40"/>
  <c r="AW737" i="40"/>
  <c r="AV737" i="40"/>
  <c r="AU737" i="40"/>
  <c r="AT737" i="40"/>
  <c r="AS737" i="40"/>
  <c r="AR737" i="40"/>
  <c r="AQ737" i="40"/>
  <c r="AP737" i="40"/>
  <c r="AO737" i="40"/>
  <c r="AN737" i="40"/>
  <c r="AW736" i="40"/>
  <c r="AV736" i="40"/>
  <c r="AU736" i="40"/>
  <c r="AT736" i="40"/>
  <c r="AS736" i="40"/>
  <c r="AR736" i="40"/>
  <c r="AQ736" i="40"/>
  <c r="AP736" i="40"/>
  <c r="AO736" i="40"/>
  <c r="AN736" i="40"/>
  <c r="AW735" i="40"/>
  <c r="AV735" i="40"/>
  <c r="AU735" i="40"/>
  <c r="AT735" i="40"/>
  <c r="AS735" i="40"/>
  <c r="AR735" i="40"/>
  <c r="AQ735" i="40"/>
  <c r="AP735" i="40"/>
  <c r="AO735" i="40"/>
  <c r="AN735" i="40"/>
  <c r="AW734" i="40"/>
  <c r="AV734" i="40"/>
  <c r="AU734" i="40"/>
  <c r="AT734" i="40"/>
  <c r="AS734" i="40"/>
  <c r="AR734" i="40"/>
  <c r="AQ734" i="40"/>
  <c r="AP734" i="40"/>
  <c r="AO734" i="40"/>
  <c r="AN734" i="40"/>
  <c r="AW733" i="40"/>
  <c r="AV733" i="40"/>
  <c r="AU733" i="40"/>
  <c r="AT733" i="40"/>
  <c r="AS733" i="40"/>
  <c r="AR733" i="40"/>
  <c r="AQ733" i="40"/>
  <c r="AP733" i="40"/>
  <c r="AO733" i="40"/>
  <c r="AN733" i="40"/>
  <c r="AW732" i="40"/>
  <c r="AV732" i="40"/>
  <c r="AU732" i="40"/>
  <c r="AT732" i="40"/>
  <c r="AS732" i="40"/>
  <c r="AR732" i="40"/>
  <c r="AQ732" i="40"/>
  <c r="AP732" i="40"/>
  <c r="AO732" i="40"/>
  <c r="AN732" i="40"/>
  <c r="AW731" i="40"/>
  <c r="AV731" i="40"/>
  <c r="AU731" i="40"/>
  <c r="AT731" i="40"/>
  <c r="AS731" i="40"/>
  <c r="AR731" i="40"/>
  <c r="AQ731" i="40"/>
  <c r="AP731" i="40"/>
  <c r="AO731" i="40"/>
  <c r="AN731" i="40"/>
  <c r="AW730" i="40"/>
  <c r="AV730" i="40"/>
  <c r="AU730" i="40"/>
  <c r="AT730" i="40"/>
  <c r="AS730" i="40"/>
  <c r="AR730" i="40"/>
  <c r="AQ730" i="40"/>
  <c r="AP730" i="40"/>
  <c r="AO730" i="40"/>
  <c r="AN730" i="40"/>
  <c r="AW729" i="40"/>
  <c r="AV729" i="40"/>
  <c r="AU729" i="40"/>
  <c r="AT729" i="40"/>
  <c r="AS729" i="40"/>
  <c r="AR729" i="40"/>
  <c r="AQ729" i="40"/>
  <c r="AP729" i="40"/>
  <c r="AO729" i="40"/>
  <c r="AN729" i="40"/>
  <c r="AW728" i="40"/>
  <c r="AV728" i="40"/>
  <c r="AU728" i="40"/>
  <c r="AT728" i="40"/>
  <c r="AS728" i="40"/>
  <c r="AR728" i="40"/>
  <c r="AQ728" i="40"/>
  <c r="AP728" i="40"/>
  <c r="AO728" i="40"/>
  <c r="AN728" i="40"/>
  <c r="AW727" i="40"/>
  <c r="AV727" i="40"/>
  <c r="AU727" i="40"/>
  <c r="AT727" i="40"/>
  <c r="AS727" i="40"/>
  <c r="AR727" i="40"/>
  <c r="AQ727" i="40"/>
  <c r="AP727" i="40"/>
  <c r="AO727" i="40"/>
  <c r="AN727" i="40"/>
  <c r="AW726" i="40"/>
  <c r="AV726" i="40"/>
  <c r="AU726" i="40"/>
  <c r="AT726" i="40"/>
  <c r="AS726" i="40"/>
  <c r="AR726" i="40"/>
  <c r="AQ726" i="40"/>
  <c r="AP726" i="40"/>
  <c r="AO726" i="40"/>
  <c r="AN726" i="40"/>
  <c r="AW725" i="40"/>
  <c r="AV725" i="40"/>
  <c r="AU725" i="40"/>
  <c r="AT725" i="40"/>
  <c r="AS725" i="40"/>
  <c r="AR725" i="40"/>
  <c r="AQ725" i="40"/>
  <c r="AP725" i="40"/>
  <c r="AO725" i="40"/>
  <c r="AN725" i="40"/>
  <c r="AW724" i="40"/>
  <c r="AV724" i="40"/>
  <c r="AU724" i="40"/>
  <c r="AT724" i="40"/>
  <c r="AS724" i="40"/>
  <c r="AR724" i="40"/>
  <c r="AQ724" i="40"/>
  <c r="AP724" i="40"/>
  <c r="AO724" i="40"/>
  <c r="AN724" i="40"/>
  <c r="AW723" i="40"/>
  <c r="AV723" i="40"/>
  <c r="AU723" i="40"/>
  <c r="AT723" i="40"/>
  <c r="AS723" i="40"/>
  <c r="AR723" i="40"/>
  <c r="AQ723" i="40"/>
  <c r="AP723" i="40"/>
  <c r="AO723" i="40"/>
  <c r="AN723" i="40"/>
  <c r="AW722" i="40"/>
  <c r="AV722" i="40"/>
  <c r="AU722" i="40"/>
  <c r="AT722" i="40"/>
  <c r="AS722" i="40"/>
  <c r="AR722" i="40"/>
  <c r="AQ722" i="40"/>
  <c r="AP722" i="40"/>
  <c r="AO722" i="40"/>
  <c r="AN722" i="40"/>
  <c r="AW721" i="40"/>
  <c r="AV721" i="40"/>
  <c r="AU721" i="40"/>
  <c r="AT721" i="40"/>
  <c r="AS721" i="40"/>
  <c r="AR721" i="40"/>
  <c r="AQ721" i="40"/>
  <c r="AP721" i="40"/>
  <c r="AO721" i="40"/>
  <c r="AN721" i="40"/>
  <c r="AW720" i="40"/>
  <c r="AV720" i="40"/>
  <c r="AU720" i="40"/>
  <c r="AT720" i="40"/>
  <c r="AS720" i="40"/>
  <c r="AR720" i="40"/>
  <c r="AQ720" i="40"/>
  <c r="AP720" i="40"/>
  <c r="AO720" i="40"/>
  <c r="AN720" i="40"/>
  <c r="AW719" i="40"/>
  <c r="AV719" i="40"/>
  <c r="AU719" i="40"/>
  <c r="AT719" i="40"/>
  <c r="AS719" i="40"/>
  <c r="AR719" i="40"/>
  <c r="AQ719" i="40"/>
  <c r="AP719" i="40"/>
  <c r="AO719" i="40"/>
  <c r="AN719" i="40"/>
  <c r="AW718" i="40"/>
  <c r="AV718" i="40"/>
  <c r="AU718" i="40"/>
  <c r="AT718" i="40"/>
  <c r="AS718" i="40"/>
  <c r="AR718" i="40"/>
  <c r="AQ718" i="40"/>
  <c r="AP718" i="40"/>
  <c r="AO718" i="40"/>
  <c r="AN718" i="40"/>
  <c r="AW717" i="40"/>
  <c r="AV717" i="40"/>
  <c r="AU717" i="40"/>
  <c r="AT717" i="40"/>
  <c r="AS717" i="40"/>
  <c r="AR717" i="40"/>
  <c r="AQ717" i="40"/>
  <c r="AP717" i="40"/>
  <c r="AO717" i="40"/>
  <c r="AN717" i="40"/>
  <c r="AW716" i="40"/>
  <c r="AV716" i="40"/>
  <c r="AU716" i="40"/>
  <c r="AT716" i="40"/>
  <c r="AS716" i="40"/>
  <c r="AR716" i="40"/>
  <c r="AQ716" i="40"/>
  <c r="AP716" i="40"/>
  <c r="AO716" i="40"/>
  <c r="AN716" i="40"/>
  <c r="AW715" i="40"/>
  <c r="AV715" i="40"/>
  <c r="AU715" i="40"/>
  <c r="AT715" i="40"/>
  <c r="AS715" i="40"/>
  <c r="AR715" i="40"/>
  <c r="AQ715" i="40"/>
  <c r="AP715" i="40"/>
  <c r="AO715" i="40"/>
  <c r="AN715" i="40"/>
  <c r="AW714" i="40"/>
  <c r="AV714" i="40"/>
  <c r="AU714" i="40"/>
  <c r="AT714" i="40"/>
  <c r="AS714" i="40"/>
  <c r="AR714" i="40"/>
  <c r="AQ714" i="40"/>
  <c r="AP714" i="40"/>
  <c r="AO714" i="40"/>
  <c r="AN714" i="40"/>
  <c r="AW713" i="40"/>
  <c r="AV713" i="40"/>
  <c r="AU713" i="40"/>
  <c r="AT713" i="40"/>
  <c r="AS713" i="40"/>
  <c r="AR713" i="40"/>
  <c r="AQ713" i="40"/>
  <c r="AP713" i="40"/>
  <c r="AO713" i="40"/>
  <c r="AN713" i="40"/>
  <c r="AW712" i="40"/>
  <c r="AV712" i="40"/>
  <c r="AU712" i="40"/>
  <c r="AT712" i="40"/>
  <c r="AS712" i="40"/>
  <c r="AR712" i="40"/>
  <c r="AQ712" i="40"/>
  <c r="AP712" i="40"/>
  <c r="AO712" i="40"/>
  <c r="AN712" i="40"/>
  <c r="AW711" i="40"/>
  <c r="AV711" i="40"/>
  <c r="AU711" i="40"/>
  <c r="AT711" i="40"/>
  <c r="AS711" i="40"/>
  <c r="AR711" i="40"/>
  <c r="AQ711" i="40"/>
  <c r="AP711" i="40"/>
  <c r="AO711" i="40"/>
  <c r="AN711" i="40"/>
  <c r="AW710" i="40"/>
  <c r="AV710" i="40"/>
  <c r="AU710" i="40"/>
  <c r="AT710" i="40"/>
  <c r="AS710" i="40"/>
  <c r="AR710" i="40"/>
  <c r="AQ710" i="40"/>
  <c r="AP710" i="40"/>
  <c r="AO710" i="40"/>
  <c r="AN710" i="40"/>
  <c r="AW709" i="40"/>
  <c r="AV709" i="40"/>
  <c r="AU709" i="40"/>
  <c r="AT709" i="40"/>
  <c r="AS709" i="40"/>
  <c r="AR709" i="40"/>
  <c r="AQ709" i="40"/>
  <c r="AP709" i="40"/>
  <c r="AO709" i="40"/>
  <c r="AN709" i="40"/>
  <c r="AW708" i="40"/>
  <c r="AV708" i="40"/>
  <c r="AU708" i="40"/>
  <c r="AT708" i="40"/>
  <c r="AS708" i="40"/>
  <c r="AR708" i="40"/>
  <c r="AQ708" i="40"/>
  <c r="AP708" i="40"/>
  <c r="AO708" i="40"/>
  <c r="AN708" i="40"/>
  <c r="AW707" i="40"/>
  <c r="AV707" i="40"/>
  <c r="AU707" i="40"/>
  <c r="AT707" i="40"/>
  <c r="AS707" i="40"/>
  <c r="AR707" i="40"/>
  <c r="AQ707" i="40"/>
  <c r="AP707" i="40"/>
  <c r="AO707" i="40"/>
  <c r="AN707" i="40"/>
  <c r="AW706" i="40"/>
  <c r="AV706" i="40"/>
  <c r="AU706" i="40"/>
  <c r="AT706" i="40"/>
  <c r="AS706" i="40"/>
  <c r="AR706" i="40"/>
  <c r="AQ706" i="40"/>
  <c r="AP706" i="40"/>
  <c r="AO706" i="40"/>
  <c r="AN706" i="40"/>
  <c r="AW705" i="40"/>
  <c r="AV705" i="40"/>
  <c r="AU705" i="40"/>
  <c r="AT705" i="40"/>
  <c r="AS705" i="40"/>
  <c r="AR705" i="40"/>
  <c r="AQ705" i="40"/>
  <c r="AP705" i="40"/>
  <c r="AO705" i="40"/>
  <c r="AN705" i="40"/>
  <c r="AW704" i="40"/>
  <c r="AV704" i="40"/>
  <c r="AU704" i="40"/>
  <c r="AT704" i="40"/>
  <c r="AS704" i="40"/>
  <c r="AR704" i="40"/>
  <c r="AQ704" i="40"/>
  <c r="AP704" i="40"/>
  <c r="AO704" i="40"/>
  <c r="AN704" i="40"/>
  <c r="AW703" i="40"/>
  <c r="AV703" i="40"/>
  <c r="AU703" i="40"/>
  <c r="AT703" i="40"/>
  <c r="AS703" i="40"/>
  <c r="AR703" i="40"/>
  <c r="AQ703" i="40"/>
  <c r="AP703" i="40"/>
  <c r="AO703" i="40"/>
  <c r="AN703" i="40"/>
  <c r="AW702" i="40"/>
  <c r="AV702" i="40"/>
  <c r="AU702" i="40"/>
  <c r="AT702" i="40"/>
  <c r="AS702" i="40"/>
  <c r="AR702" i="40"/>
  <c r="AQ702" i="40"/>
  <c r="AP702" i="40"/>
  <c r="AO702" i="40"/>
  <c r="AN702" i="40"/>
  <c r="AW701" i="40"/>
  <c r="AV701" i="40"/>
  <c r="AU701" i="40"/>
  <c r="AT701" i="40"/>
  <c r="AS701" i="40"/>
  <c r="AR701" i="40"/>
  <c r="AQ701" i="40"/>
  <c r="AP701" i="40"/>
  <c r="AO701" i="40"/>
  <c r="AN701" i="40"/>
  <c r="AW700" i="40"/>
  <c r="AV700" i="40"/>
  <c r="AU700" i="40"/>
  <c r="AT700" i="40"/>
  <c r="AS700" i="40"/>
  <c r="AR700" i="40"/>
  <c r="AQ700" i="40"/>
  <c r="AP700" i="40"/>
  <c r="AO700" i="40"/>
  <c r="AN700" i="40"/>
  <c r="AW699" i="40"/>
  <c r="AV699" i="40"/>
  <c r="AU699" i="40"/>
  <c r="AT699" i="40"/>
  <c r="AS699" i="40"/>
  <c r="AR699" i="40"/>
  <c r="AQ699" i="40"/>
  <c r="AP699" i="40"/>
  <c r="AO699" i="40"/>
  <c r="AN699" i="40"/>
  <c r="AW698" i="40"/>
  <c r="AV698" i="40"/>
  <c r="AU698" i="40"/>
  <c r="AT698" i="40"/>
  <c r="AS698" i="40"/>
  <c r="AR698" i="40"/>
  <c r="AQ698" i="40"/>
  <c r="AP698" i="40"/>
  <c r="AO698" i="40"/>
  <c r="AN698" i="40"/>
  <c r="AW697" i="40"/>
  <c r="AV697" i="40"/>
  <c r="AU697" i="40"/>
  <c r="AT697" i="40"/>
  <c r="AS697" i="40"/>
  <c r="AR697" i="40"/>
  <c r="AQ697" i="40"/>
  <c r="AP697" i="40"/>
  <c r="AO697" i="40"/>
  <c r="AN697" i="40"/>
  <c r="AW696" i="40"/>
  <c r="AV696" i="40"/>
  <c r="AU696" i="40"/>
  <c r="AT696" i="40"/>
  <c r="AS696" i="40"/>
  <c r="AR696" i="40"/>
  <c r="AQ696" i="40"/>
  <c r="AP696" i="40"/>
  <c r="AO696" i="40"/>
  <c r="AN696" i="40"/>
  <c r="AW695" i="40"/>
  <c r="AV695" i="40"/>
  <c r="AU695" i="40"/>
  <c r="AT695" i="40"/>
  <c r="AS695" i="40"/>
  <c r="AR695" i="40"/>
  <c r="AQ695" i="40"/>
  <c r="AP695" i="40"/>
  <c r="AO695" i="40"/>
  <c r="AN695" i="40"/>
  <c r="AW694" i="40"/>
  <c r="AV694" i="40"/>
  <c r="AU694" i="40"/>
  <c r="AT694" i="40"/>
  <c r="AS694" i="40"/>
  <c r="AR694" i="40"/>
  <c r="AQ694" i="40"/>
  <c r="AP694" i="40"/>
  <c r="AO694" i="40"/>
  <c r="AN694" i="40"/>
  <c r="AW693" i="40"/>
  <c r="AV693" i="40"/>
  <c r="AU693" i="40"/>
  <c r="AT693" i="40"/>
  <c r="AS693" i="40"/>
  <c r="AR693" i="40"/>
  <c r="AQ693" i="40"/>
  <c r="AP693" i="40"/>
  <c r="AO693" i="40"/>
  <c r="AN693" i="40"/>
  <c r="AW692" i="40"/>
  <c r="AV692" i="40"/>
  <c r="AU692" i="40"/>
  <c r="AT692" i="40"/>
  <c r="AS692" i="40"/>
  <c r="AR692" i="40"/>
  <c r="AQ692" i="40"/>
  <c r="AP692" i="40"/>
  <c r="AO692" i="40"/>
  <c r="AN692" i="40"/>
  <c r="AW691" i="40"/>
  <c r="AV691" i="40"/>
  <c r="AU691" i="40"/>
  <c r="AT691" i="40"/>
  <c r="AS691" i="40"/>
  <c r="AR691" i="40"/>
  <c r="AQ691" i="40"/>
  <c r="AP691" i="40"/>
  <c r="AO691" i="40"/>
  <c r="AN691" i="40"/>
  <c r="AW690" i="40"/>
  <c r="AV690" i="40"/>
  <c r="AU690" i="40"/>
  <c r="AT690" i="40"/>
  <c r="AS690" i="40"/>
  <c r="AR690" i="40"/>
  <c r="AQ690" i="40"/>
  <c r="AP690" i="40"/>
  <c r="AO690" i="40"/>
  <c r="AN690" i="40"/>
  <c r="AW689" i="40"/>
  <c r="AV689" i="40"/>
  <c r="AU689" i="40"/>
  <c r="AT689" i="40"/>
  <c r="AS689" i="40"/>
  <c r="AR689" i="40"/>
  <c r="AQ689" i="40"/>
  <c r="AP689" i="40"/>
  <c r="AO689" i="40"/>
  <c r="AN689" i="40"/>
  <c r="AW688" i="40"/>
  <c r="AV688" i="40"/>
  <c r="AU688" i="40"/>
  <c r="AT688" i="40"/>
  <c r="AS688" i="40"/>
  <c r="AR688" i="40"/>
  <c r="AQ688" i="40"/>
  <c r="AP688" i="40"/>
  <c r="AO688" i="40"/>
  <c r="AN688" i="40"/>
  <c r="AW687" i="40"/>
  <c r="AV687" i="40"/>
  <c r="AU687" i="40"/>
  <c r="AT687" i="40"/>
  <c r="AS687" i="40"/>
  <c r="AR687" i="40"/>
  <c r="AQ687" i="40"/>
  <c r="AP687" i="40"/>
  <c r="AO687" i="40"/>
  <c r="AN687" i="40"/>
  <c r="AW686" i="40"/>
  <c r="AV686" i="40"/>
  <c r="AU686" i="40"/>
  <c r="AT686" i="40"/>
  <c r="AS686" i="40"/>
  <c r="AR686" i="40"/>
  <c r="AQ686" i="40"/>
  <c r="AP686" i="40"/>
  <c r="AO686" i="40"/>
  <c r="AN686" i="40"/>
  <c r="AW685" i="40"/>
  <c r="AV685" i="40"/>
  <c r="AU685" i="40"/>
  <c r="AT685" i="40"/>
  <c r="AS685" i="40"/>
  <c r="AR685" i="40"/>
  <c r="AQ685" i="40"/>
  <c r="AP685" i="40"/>
  <c r="AO685" i="40"/>
  <c r="AN685" i="40"/>
  <c r="AW684" i="40"/>
  <c r="AV684" i="40"/>
  <c r="AU684" i="40"/>
  <c r="AT684" i="40"/>
  <c r="AS684" i="40"/>
  <c r="AR684" i="40"/>
  <c r="AQ684" i="40"/>
  <c r="AP684" i="40"/>
  <c r="AO684" i="40"/>
  <c r="AN684" i="40"/>
  <c r="AW683" i="40"/>
  <c r="AV683" i="40"/>
  <c r="AU683" i="40"/>
  <c r="AT683" i="40"/>
  <c r="AS683" i="40"/>
  <c r="AR683" i="40"/>
  <c r="AQ683" i="40"/>
  <c r="AP683" i="40"/>
  <c r="AO683" i="40"/>
  <c r="AN683" i="40"/>
  <c r="AW682" i="40"/>
  <c r="AV682" i="40"/>
  <c r="AU682" i="40"/>
  <c r="AT682" i="40"/>
  <c r="AS682" i="40"/>
  <c r="AR682" i="40"/>
  <c r="AQ682" i="40"/>
  <c r="AP682" i="40"/>
  <c r="AO682" i="40"/>
  <c r="AN682" i="40"/>
  <c r="AW681" i="40"/>
  <c r="AV681" i="40"/>
  <c r="AU681" i="40"/>
  <c r="AT681" i="40"/>
  <c r="AS681" i="40"/>
  <c r="AR681" i="40"/>
  <c r="AQ681" i="40"/>
  <c r="AP681" i="40"/>
  <c r="AO681" i="40"/>
  <c r="AN681" i="40"/>
  <c r="AW680" i="40"/>
  <c r="AV680" i="40"/>
  <c r="AU680" i="40"/>
  <c r="AT680" i="40"/>
  <c r="AS680" i="40"/>
  <c r="AR680" i="40"/>
  <c r="AQ680" i="40"/>
  <c r="AP680" i="40"/>
  <c r="AO680" i="40"/>
  <c r="AN680" i="40"/>
  <c r="AW679" i="40"/>
  <c r="AV679" i="40"/>
  <c r="AU679" i="40"/>
  <c r="AT679" i="40"/>
  <c r="AS679" i="40"/>
  <c r="AR679" i="40"/>
  <c r="AQ679" i="40"/>
  <c r="AP679" i="40"/>
  <c r="AO679" i="40"/>
  <c r="AN679" i="40"/>
  <c r="AW678" i="40"/>
  <c r="AV678" i="40"/>
  <c r="AU678" i="40"/>
  <c r="AT678" i="40"/>
  <c r="AS678" i="40"/>
  <c r="AR678" i="40"/>
  <c r="AQ678" i="40"/>
  <c r="AP678" i="40"/>
  <c r="AO678" i="40"/>
  <c r="AN678" i="40"/>
  <c r="AW677" i="40"/>
  <c r="AV677" i="40"/>
  <c r="AU677" i="40"/>
  <c r="AT677" i="40"/>
  <c r="AS677" i="40"/>
  <c r="AR677" i="40"/>
  <c r="AQ677" i="40"/>
  <c r="AP677" i="40"/>
  <c r="AO677" i="40"/>
  <c r="AN677" i="40"/>
  <c r="AW676" i="40"/>
  <c r="AV676" i="40"/>
  <c r="AU676" i="40"/>
  <c r="AT676" i="40"/>
  <c r="AS676" i="40"/>
  <c r="AR676" i="40"/>
  <c r="AQ676" i="40"/>
  <c r="AP676" i="40"/>
  <c r="AO676" i="40"/>
  <c r="AN676" i="40"/>
  <c r="AW675" i="40"/>
  <c r="AV675" i="40"/>
  <c r="AU675" i="40"/>
  <c r="AT675" i="40"/>
  <c r="AS675" i="40"/>
  <c r="AR675" i="40"/>
  <c r="AQ675" i="40"/>
  <c r="AP675" i="40"/>
  <c r="AO675" i="40"/>
  <c r="AN675" i="40"/>
  <c r="AW674" i="40"/>
  <c r="AV674" i="40"/>
  <c r="AU674" i="40"/>
  <c r="AT674" i="40"/>
  <c r="AS674" i="40"/>
  <c r="AR674" i="40"/>
  <c r="AQ674" i="40"/>
  <c r="AP674" i="40"/>
  <c r="AO674" i="40"/>
  <c r="AN674" i="40"/>
  <c r="AW673" i="40"/>
  <c r="AV673" i="40"/>
  <c r="AU673" i="40"/>
  <c r="AT673" i="40"/>
  <c r="AS673" i="40"/>
  <c r="AR673" i="40"/>
  <c r="AQ673" i="40"/>
  <c r="AP673" i="40"/>
  <c r="AO673" i="40"/>
  <c r="AN673" i="40"/>
  <c r="AW672" i="40"/>
  <c r="AV672" i="40"/>
  <c r="AU672" i="40"/>
  <c r="AT672" i="40"/>
  <c r="AS672" i="40"/>
  <c r="AR672" i="40"/>
  <c r="AQ672" i="40"/>
  <c r="AP672" i="40"/>
  <c r="AO672" i="40"/>
  <c r="AN672" i="40"/>
  <c r="AW671" i="40"/>
  <c r="AV671" i="40"/>
  <c r="AU671" i="40"/>
  <c r="AT671" i="40"/>
  <c r="AS671" i="40"/>
  <c r="AR671" i="40"/>
  <c r="AQ671" i="40"/>
  <c r="AP671" i="40"/>
  <c r="AO671" i="40"/>
  <c r="AN671" i="40"/>
  <c r="AW670" i="40"/>
  <c r="AV670" i="40"/>
  <c r="AU670" i="40"/>
  <c r="AT670" i="40"/>
  <c r="AS670" i="40"/>
  <c r="AR670" i="40"/>
  <c r="AQ670" i="40"/>
  <c r="AP670" i="40"/>
  <c r="AO670" i="40"/>
  <c r="AN670" i="40"/>
  <c r="AW669" i="40"/>
  <c r="AV669" i="40"/>
  <c r="AU669" i="40"/>
  <c r="AT669" i="40"/>
  <c r="AS669" i="40"/>
  <c r="AR669" i="40"/>
  <c r="AQ669" i="40"/>
  <c r="AP669" i="40"/>
  <c r="AO669" i="40"/>
  <c r="AN669" i="40"/>
  <c r="AW668" i="40"/>
  <c r="AV668" i="40"/>
  <c r="AU668" i="40"/>
  <c r="AT668" i="40"/>
  <c r="AS668" i="40"/>
  <c r="AR668" i="40"/>
  <c r="AQ668" i="40"/>
  <c r="AP668" i="40"/>
  <c r="AO668" i="40"/>
  <c r="AN668" i="40"/>
  <c r="AW667" i="40"/>
  <c r="AV667" i="40"/>
  <c r="AU667" i="40"/>
  <c r="AT667" i="40"/>
  <c r="AS667" i="40"/>
  <c r="AR667" i="40"/>
  <c r="AQ667" i="40"/>
  <c r="AP667" i="40"/>
  <c r="AO667" i="40"/>
  <c r="AN667" i="40"/>
  <c r="AW666" i="40"/>
  <c r="AV666" i="40"/>
  <c r="AU666" i="40"/>
  <c r="AT666" i="40"/>
  <c r="AS666" i="40"/>
  <c r="AR666" i="40"/>
  <c r="AQ666" i="40"/>
  <c r="AP666" i="40"/>
  <c r="AO666" i="40"/>
  <c r="AN666" i="40"/>
  <c r="AW665" i="40"/>
  <c r="AV665" i="40"/>
  <c r="AU665" i="40"/>
  <c r="AT665" i="40"/>
  <c r="AS665" i="40"/>
  <c r="AR665" i="40"/>
  <c r="AQ665" i="40"/>
  <c r="AP665" i="40"/>
  <c r="AO665" i="40"/>
  <c r="AN665" i="40"/>
  <c r="AW664" i="40"/>
  <c r="AV664" i="40"/>
  <c r="AU664" i="40"/>
  <c r="AT664" i="40"/>
  <c r="AS664" i="40"/>
  <c r="AR664" i="40"/>
  <c r="AQ664" i="40"/>
  <c r="AP664" i="40"/>
  <c r="AO664" i="40"/>
  <c r="AN664" i="40"/>
  <c r="AW663" i="40"/>
  <c r="AV663" i="40"/>
  <c r="AU663" i="40"/>
  <c r="AT663" i="40"/>
  <c r="AS663" i="40"/>
  <c r="AR663" i="40"/>
  <c r="AQ663" i="40"/>
  <c r="AP663" i="40"/>
  <c r="AO663" i="40"/>
  <c r="AN663" i="40"/>
  <c r="AW662" i="40"/>
  <c r="AV662" i="40"/>
  <c r="AU662" i="40"/>
  <c r="AT662" i="40"/>
  <c r="AS662" i="40"/>
  <c r="AR662" i="40"/>
  <c r="AQ662" i="40"/>
  <c r="AP662" i="40"/>
  <c r="AO662" i="40"/>
  <c r="AN662" i="40"/>
  <c r="AW661" i="40"/>
  <c r="AV661" i="40"/>
  <c r="AU661" i="40"/>
  <c r="AT661" i="40"/>
  <c r="AS661" i="40"/>
  <c r="AR661" i="40"/>
  <c r="AQ661" i="40"/>
  <c r="AP661" i="40"/>
  <c r="AO661" i="40"/>
  <c r="AN661" i="40"/>
  <c r="AW660" i="40"/>
  <c r="AV660" i="40"/>
  <c r="AU660" i="40"/>
  <c r="AT660" i="40"/>
  <c r="AS660" i="40"/>
  <c r="AR660" i="40"/>
  <c r="AQ660" i="40"/>
  <c r="AP660" i="40"/>
  <c r="AO660" i="40"/>
  <c r="AN660" i="40"/>
  <c r="AW659" i="40"/>
  <c r="AV659" i="40"/>
  <c r="AU659" i="40"/>
  <c r="AT659" i="40"/>
  <c r="AS659" i="40"/>
  <c r="AR659" i="40"/>
  <c r="AQ659" i="40"/>
  <c r="AP659" i="40"/>
  <c r="AO659" i="40"/>
  <c r="AN659" i="40"/>
  <c r="AW658" i="40"/>
  <c r="AV658" i="40"/>
  <c r="AU658" i="40"/>
  <c r="AT658" i="40"/>
  <c r="AS658" i="40"/>
  <c r="AR658" i="40"/>
  <c r="AQ658" i="40"/>
  <c r="AP658" i="40"/>
  <c r="AO658" i="40"/>
  <c r="AN658" i="40"/>
  <c r="AW657" i="40"/>
  <c r="AV657" i="40"/>
  <c r="AU657" i="40"/>
  <c r="AT657" i="40"/>
  <c r="AS657" i="40"/>
  <c r="AR657" i="40"/>
  <c r="AQ657" i="40"/>
  <c r="AP657" i="40"/>
  <c r="AO657" i="40"/>
  <c r="AN657" i="40"/>
  <c r="AW656" i="40"/>
  <c r="AV656" i="40"/>
  <c r="AU656" i="40"/>
  <c r="AT656" i="40"/>
  <c r="AS656" i="40"/>
  <c r="AR656" i="40"/>
  <c r="AQ656" i="40"/>
  <c r="AP656" i="40"/>
  <c r="AO656" i="40"/>
  <c r="AN656" i="40"/>
  <c r="AW655" i="40"/>
  <c r="AV655" i="40"/>
  <c r="AU655" i="40"/>
  <c r="AT655" i="40"/>
  <c r="AS655" i="40"/>
  <c r="AR655" i="40"/>
  <c r="AQ655" i="40"/>
  <c r="AP655" i="40"/>
  <c r="AO655" i="40"/>
  <c r="AN655" i="40"/>
  <c r="AW654" i="40"/>
  <c r="AV654" i="40"/>
  <c r="AU654" i="40"/>
  <c r="AT654" i="40"/>
  <c r="AS654" i="40"/>
  <c r="AR654" i="40"/>
  <c r="AQ654" i="40"/>
  <c r="AP654" i="40"/>
  <c r="AO654" i="40"/>
  <c r="AN654" i="40"/>
  <c r="AW653" i="40"/>
  <c r="AV653" i="40"/>
  <c r="AU653" i="40"/>
  <c r="AT653" i="40"/>
  <c r="AS653" i="40"/>
  <c r="AR653" i="40"/>
  <c r="AQ653" i="40"/>
  <c r="AP653" i="40"/>
  <c r="AO653" i="40"/>
  <c r="AN653" i="40"/>
  <c r="AW652" i="40"/>
  <c r="AV652" i="40"/>
  <c r="AU652" i="40"/>
  <c r="AT652" i="40"/>
  <c r="AS652" i="40"/>
  <c r="AR652" i="40"/>
  <c r="AQ652" i="40"/>
  <c r="AP652" i="40"/>
  <c r="AO652" i="40"/>
  <c r="AN652" i="40"/>
  <c r="AW651" i="40"/>
  <c r="AV651" i="40"/>
  <c r="AU651" i="40"/>
  <c r="AT651" i="40"/>
  <c r="AS651" i="40"/>
  <c r="AR651" i="40"/>
  <c r="AQ651" i="40"/>
  <c r="AP651" i="40"/>
  <c r="AO651" i="40"/>
  <c r="AN651" i="40"/>
  <c r="AW650" i="40"/>
  <c r="AV650" i="40"/>
  <c r="AU650" i="40"/>
  <c r="AT650" i="40"/>
  <c r="AS650" i="40"/>
  <c r="AR650" i="40"/>
  <c r="AQ650" i="40"/>
  <c r="AP650" i="40"/>
  <c r="AO650" i="40"/>
  <c r="AN650" i="40"/>
  <c r="AW649" i="40"/>
  <c r="AV649" i="40"/>
  <c r="AU649" i="40"/>
  <c r="AT649" i="40"/>
  <c r="AS649" i="40"/>
  <c r="AR649" i="40"/>
  <c r="AQ649" i="40"/>
  <c r="AP649" i="40"/>
  <c r="AO649" i="40"/>
  <c r="AN649" i="40"/>
  <c r="AW648" i="40"/>
  <c r="AV648" i="40"/>
  <c r="AU648" i="40"/>
  <c r="AT648" i="40"/>
  <c r="AS648" i="40"/>
  <c r="AR648" i="40"/>
  <c r="AQ648" i="40"/>
  <c r="AP648" i="40"/>
  <c r="AO648" i="40"/>
  <c r="AN648" i="40"/>
  <c r="AW647" i="40"/>
  <c r="AV647" i="40"/>
  <c r="AU647" i="40"/>
  <c r="AT647" i="40"/>
  <c r="AS647" i="40"/>
  <c r="AR647" i="40"/>
  <c r="AQ647" i="40"/>
  <c r="AP647" i="40"/>
  <c r="AO647" i="40"/>
  <c r="AN647" i="40"/>
  <c r="AW646" i="40"/>
  <c r="AV646" i="40"/>
  <c r="AU646" i="40"/>
  <c r="AT646" i="40"/>
  <c r="AS646" i="40"/>
  <c r="AR646" i="40"/>
  <c r="AQ646" i="40"/>
  <c r="AP646" i="40"/>
  <c r="AO646" i="40"/>
  <c r="AN646" i="40"/>
  <c r="AW645" i="40"/>
  <c r="AV645" i="40"/>
  <c r="AU645" i="40"/>
  <c r="AT645" i="40"/>
  <c r="AS645" i="40"/>
  <c r="AR645" i="40"/>
  <c r="AQ645" i="40"/>
  <c r="AP645" i="40"/>
  <c r="AO645" i="40"/>
  <c r="AN645" i="40"/>
  <c r="AW644" i="40"/>
  <c r="AV644" i="40"/>
  <c r="AU644" i="40"/>
  <c r="AT644" i="40"/>
  <c r="AS644" i="40"/>
  <c r="AR644" i="40"/>
  <c r="AQ644" i="40"/>
  <c r="AP644" i="40"/>
  <c r="AO644" i="40"/>
  <c r="AN644" i="40"/>
  <c r="AW643" i="40"/>
  <c r="AV643" i="40"/>
  <c r="AU643" i="40"/>
  <c r="AT643" i="40"/>
  <c r="AS643" i="40"/>
  <c r="AR643" i="40"/>
  <c r="AQ643" i="40"/>
  <c r="AP643" i="40"/>
  <c r="AO643" i="40"/>
  <c r="AN643" i="40"/>
  <c r="AW642" i="40"/>
  <c r="AV642" i="40"/>
  <c r="AU642" i="40"/>
  <c r="AT642" i="40"/>
  <c r="AS642" i="40"/>
  <c r="AR642" i="40"/>
  <c r="AQ642" i="40"/>
  <c r="AP642" i="40"/>
  <c r="AO642" i="40"/>
  <c r="AN642" i="40"/>
  <c r="AW641" i="40"/>
  <c r="AV641" i="40"/>
  <c r="AU641" i="40"/>
  <c r="AT641" i="40"/>
  <c r="AS641" i="40"/>
  <c r="AR641" i="40"/>
  <c r="AQ641" i="40"/>
  <c r="AP641" i="40"/>
  <c r="AO641" i="40"/>
  <c r="AN641" i="40"/>
  <c r="AW640" i="40"/>
  <c r="AV640" i="40"/>
  <c r="AU640" i="40"/>
  <c r="AT640" i="40"/>
  <c r="AS640" i="40"/>
  <c r="AR640" i="40"/>
  <c r="AQ640" i="40"/>
  <c r="AP640" i="40"/>
  <c r="AO640" i="40"/>
  <c r="AN640" i="40"/>
  <c r="AW639" i="40"/>
  <c r="AV639" i="40"/>
  <c r="AU639" i="40"/>
  <c r="AT639" i="40"/>
  <c r="AS639" i="40"/>
  <c r="AR639" i="40"/>
  <c r="AQ639" i="40"/>
  <c r="AP639" i="40"/>
  <c r="AO639" i="40"/>
  <c r="AN639" i="40"/>
  <c r="AW638" i="40"/>
  <c r="AV638" i="40"/>
  <c r="AU638" i="40"/>
  <c r="AT638" i="40"/>
  <c r="AS638" i="40"/>
  <c r="AR638" i="40"/>
  <c r="AQ638" i="40"/>
  <c r="AP638" i="40"/>
  <c r="AO638" i="40"/>
  <c r="AN638" i="40"/>
  <c r="AW637" i="40"/>
  <c r="AV637" i="40"/>
  <c r="AU637" i="40"/>
  <c r="AT637" i="40"/>
  <c r="AS637" i="40"/>
  <c r="AR637" i="40"/>
  <c r="AQ637" i="40"/>
  <c r="AP637" i="40"/>
  <c r="AO637" i="40"/>
  <c r="AN637" i="40"/>
  <c r="AW636" i="40"/>
  <c r="AV636" i="40"/>
  <c r="AU636" i="40"/>
  <c r="AT636" i="40"/>
  <c r="AS636" i="40"/>
  <c r="AR636" i="40"/>
  <c r="AQ636" i="40"/>
  <c r="AP636" i="40"/>
  <c r="AO636" i="40"/>
  <c r="AN636" i="40"/>
  <c r="AW635" i="40"/>
  <c r="AV635" i="40"/>
  <c r="AU635" i="40"/>
  <c r="AT635" i="40"/>
  <c r="AS635" i="40"/>
  <c r="AR635" i="40"/>
  <c r="AQ635" i="40"/>
  <c r="AP635" i="40"/>
  <c r="AO635" i="40"/>
  <c r="AN635" i="40"/>
  <c r="AW634" i="40"/>
  <c r="AV634" i="40"/>
  <c r="AU634" i="40"/>
  <c r="AT634" i="40"/>
  <c r="AS634" i="40"/>
  <c r="AR634" i="40"/>
  <c r="AQ634" i="40"/>
  <c r="AP634" i="40"/>
  <c r="AO634" i="40"/>
  <c r="AN634" i="40"/>
  <c r="AW633" i="40"/>
  <c r="AV633" i="40"/>
  <c r="AU633" i="40"/>
  <c r="AT633" i="40"/>
  <c r="AS633" i="40"/>
  <c r="AR633" i="40"/>
  <c r="AQ633" i="40"/>
  <c r="AP633" i="40"/>
  <c r="AO633" i="40"/>
  <c r="AN633" i="40"/>
  <c r="AW632" i="40"/>
  <c r="AV632" i="40"/>
  <c r="AU632" i="40"/>
  <c r="AT632" i="40"/>
  <c r="AS632" i="40"/>
  <c r="AR632" i="40"/>
  <c r="AQ632" i="40"/>
  <c r="AP632" i="40"/>
  <c r="AO632" i="40"/>
  <c r="AN632" i="40"/>
  <c r="AW631" i="40"/>
  <c r="AV631" i="40"/>
  <c r="AU631" i="40"/>
  <c r="AT631" i="40"/>
  <c r="AS631" i="40"/>
  <c r="AR631" i="40"/>
  <c r="AQ631" i="40"/>
  <c r="AP631" i="40"/>
  <c r="AO631" i="40"/>
  <c r="AN631" i="40"/>
  <c r="AW630" i="40"/>
  <c r="AV630" i="40"/>
  <c r="AU630" i="40"/>
  <c r="AT630" i="40"/>
  <c r="AS630" i="40"/>
  <c r="AR630" i="40"/>
  <c r="AQ630" i="40"/>
  <c r="AP630" i="40"/>
  <c r="AO630" i="40"/>
  <c r="AN630" i="40"/>
  <c r="AW629" i="40"/>
  <c r="AV629" i="40"/>
  <c r="AU629" i="40"/>
  <c r="AT629" i="40"/>
  <c r="AS629" i="40"/>
  <c r="AR629" i="40"/>
  <c r="AQ629" i="40"/>
  <c r="AP629" i="40"/>
  <c r="AO629" i="40"/>
  <c r="AN629" i="40"/>
  <c r="AW628" i="40"/>
  <c r="AV628" i="40"/>
  <c r="AU628" i="40"/>
  <c r="AT628" i="40"/>
  <c r="AS628" i="40"/>
  <c r="AR628" i="40"/>
  <c r="AQ628" i="40"/>
  <c r="AP628" i="40"/>
  <c r="AO628" i="40"/>
  <c r="AN628" i="40"/>
  <c r="AW627" i="40"/>
  <c r="AV627" i="40"/>
  <c r="AU627" i="40"/>
  <c r="AT627" i="40"/>
  <c r="AS627" i="40"/>
  <c r="AR627" i="40"/>
  <c r="AQ627" i="40"/>
  <c r="AP627" i="40"/>
  <c r="AO627" i="40"/>
  <c r="AN627" i="40"/>
  <c r="AW626" i="40"/>
  <c r="AV626" i="40"/>
  <c r="AU626" i="40"/>
  <c r="AT626" i="40"/>
  <c r="AS626" i="40"/>
  <c r="AR626" i="40"/>
  <c r="AQ626" i="40"/>
  <c r="AP626" i="40"/>
  <c r="AO626" i="40"/>
  <c r="AN626" i="40"/>
  <c r="AW625" i="40"/>
  <c r="AV625" i="40"/>
  <c r="AU625" i="40"/>
  <c r="AT625" i="40"/>
  <c r="AS625" i="40"/>
  <c r="AR625" i="40"/>
  <c r="AQ625" i="40"/>
  <c r="AP625" i="40"/>
  <c r="AO625" i="40"/>
  <c r="AN625" i="40"/>
  <c r="AW624" i="40"/>
  <c r="AV624" i="40"/>
  <c r="AU624" i="40"/>
  <c r="AT624" i="40"/>
  <c r="AS624" i="40"/>
  <c r="AR624" i="40"/>
  <c r="AQ624" i="40"/>
  <c r="AP624" i="40"/>
  <c r="AO624" i="40"/>
  <c r="AN624" i="40"/>
  <c r="AW623" i="40"/>
  <c r="AV623" i="40"/>
  <c r="AU623" i="40"/>
  <c r="AT623" i="40"/>
  <c r="AS623" i="40"/>
  <c r="AR623" i="40"/>
  <c r="AQ623" i="40"/>
  <c r="AP623" i="40"/>
  <c r="AO623" i="40"/>
  <c r="AN623" i="40"/>
  <c r="AW622" i="40"/>
  <c r="AV622" i="40"/>
  <c r="AU622" i="40"/>
  <c r="AT622" i="40"/>
  <c r="AS622" i="40"/>
  <c r="AR622" i="40"/>
  <c r="AQ622" i="40"/>
  <c r="AP622" i="40"/>
  <c r="AO622" i="40"/>
  <c r="AN622" i="40"/>
  <c r="AW621" i="40"/>
  <c r="AV621" i="40"/>
  <c r="AU621" i="40"/>
  <c r="AT621" i="40"/>
  <c r="AS621" i="40"/>
  <c r="AR621" i="40"/>
  <c r="AQ621" i="40"/>
  <c r="AP621" i="40"/>
  <c r="AO621" i="40"/>
  <c r="AN621" i="40"/>
  <c r="AW620" i="40"/>
  <c r="AV620" i="40"/>
  <c r="AU620" i="40"/>
  <c r="AT620" i="40"/>
  <c r="AS620" i="40"/>
  <c r="AR620" i="40"/>
  <c r="AQ620" i="40"/>
  <c r="AP620" i="40"/>
  <c r="AO620" i="40"/>
  <c r="AN620" i="40"/>
  <c r="AW619" i="40"/>
  <c r="AV619" i="40"/>
  <c r="AU619" i="40"/>
  <c r="AT619" i="40"/>
  <c r="AS619" i="40"/>
  <c r="AR619" i="40"/>
  <c r="AQ619" i="40"/>
  <c r="AP619" i="40"/>
  <c r="AO619" i="40"/>
  <c r="AN619" i="40"/>
  <c r="AW618" i="40"/>
  <c r="AV618" i="40"/>
  <c r="AU618" i="40"/>
  <c r="AT618" i="40"/>
  <c r="AS618" i="40"/>
  <c r="AR618" i="40"/>
  <c r="AQ618" i="40"/>
  <c r="AP618" i="40"/>
  <c r="AO618" i="40"/>
  <c r="AN618" i="40"/>
  <c r="AW617" i="40"/>
  <c r="AV617" i="40"/>
  <c r="AU617" i="40"/>
  <c r="AT617" i="40"/>
  <c r="AS617" i="40"/>
  <c r="AR617" i="40"/>
  <c r="AQ617" i="40"/>
  <c r="AP617" i="40"/>
  <c r="AO617" i="40"/>
  <c r="AN617" i="40"/>
  <c r="AW616" i="40"/>
  <c r="AV616" i="40"/>
  <c r="AU616" i="40"/>
  <c r="AT616" i="40"/>
  <c r="AS616" i="40"/>
  <c r="AR616" i="40"/>
  <c r="AQ616" i="40"/>
  <c r="AP616" i="40"/>
  <c r="AO616" i="40"/>
  <c r="AN616" i="40"/>
  <c r="AW615" i="40"/>
  <c r="AV615" i="40"/>
  <c r="AU615" i="40"/>
  <c r="AT615" i="40"/>
  <c r="AS615" i="40"/>
  <c r="AR615" i="40"/>
  <c r="AQ615" i="40"/>
  <c r="AP615" i="40"/>
  <c r="AO615" i="40"/>
  <c r="AN615" i="40"/>
  <c r="AW614" i="40"/>
  <c r="AV614" i="40"/>
  <c r="AU614" i="40"/>
  <c r="AT614" i="40"/>
  <c r="AS614" i="40"/>
  <c r="AR614" i="40"/>
  <c r="AQ614" i="40"/>
  <c r="AP614" i="40"/>
  <c r="AO614" i="40"/>
  <c r="AN614" i="40"/>
  <c r="AW613" i="40"/>
  <c r="AV613" i="40"/>
  <c r="AU613" i="40"/>
  <c r="AT613" i="40"/>
  <c r="AS613" i="40"/>
  <c r="AR613" i="40"/>
  <c r="AQ613" i="40"/>
  <c r="AP613" i="40"/>
  <c r="AO613" i="40"/>
  <c r="AN613" i="40"/>
  <c r="AW612" i="40"/>
  <c r="AV612" i="40"/>
  <c r="AU612" i="40"/>
  <c r="AT612" i="40"/>
  <c r="AS612" i="40"/>
  <c r="AR612" i="40"/>
  <c r="AQ612" i="40"/>
  <c r="AP612" i="40"/>
  <c r="AO612" i="40"/>
  <c r="AN612" i="40"/>
  <c r="AW611" i="40"/>
  <c r="AV611" i="40"/>
  <c r="AU611" i="40"/>
  <c r="AT611" i="40"/>
  <c r="AS611" i="40"/>
  <c r="AR611" i="40"/>
  <c r="AQ611" i="40"/>
  <c r="AP611" i="40"/>
  <c r="AO611" i="40"/>
  <c r="AN611" i="40"/>
  <c r="AW610" i="40"/>
  <c r="AV610" i="40"/>
  <c r="AU610" i="40"/>
  <c r="AT610" i="40"/>
  <c r="AS610" i="40"/>
  <c r="AR610" i="40"/>
  <c r="AQ610" i="40"/>
  <c r="AP610" i="40"/>
  <c r="AO610" i="40"/>
  <c r="AN610" i="40"/>
  <c r="AW609" i="40"/>
  <c r="AV609" i="40"/>
  <c r="AU609" i="40"/>
  <c r="AT609" i="40"/>
  <c r="AS609" i="40"/>
  <c r="AR609" i="40"/>
  <c r="AQ609" i="40"/>
  <c r="AP609" i="40"/>
  <c r="AO609" i="40"/>
  <c r="AN609" i="40"/>
  <c r="AW608" i="40"/>
  <c r="AV608" i="40"/>
  <c r="AU608" i="40"/>
  <c r="AT608" i="40"/>
  <c r="AS608" i="40"/>
  <c r="AR608" i="40"/>
  <c r="AQ608" i="40"/>
  <c r="AP608" i="40"/>
  <c r="AO608" i="40"/>
  <c r="AN608" i="40"/>
  <c r="AW607" i="40"/>
  <c r="AV607" i="40"/>
  <c r="AU607" i="40"/>
  <c r="AT607" i="40"/>
  <c r="AS607" i="40"/>
  <c r="AR607" i="40"/>
  <c r="AQ607" i="40"/>
  <c r="AP607" i="40"/>
  <c r="AO607" i="40"/>
  <c r="AN607" i="40"/>
  <c r="AW606" i="40"/>
  <c r="AV606" i="40"/>
  <c r="AU606" i="40"/>
  <c r="AT606" i="40"/>
  <c r="AS606" i="40"/>
  <c r="AR606" i="40"/>
  <c r="AQ606" i="40"/>
  <c r="AP606" i="40"/>
  <c r="AO606" i="40"/>
  <c r="AN606" i="40"/>
  <c r="AW605" i="40"/>
  <c r="AV605" i="40"/>
  <c r="AU605" i="40"/>
  <c r="AT605" i="40"/>
  <c r="AS605" i="40"/>
  <c r="AR605" i="40"/>
  <c r="AQ605" i="40"/>
  <c r="AP605" i="40"/>
  <c r="AO605" i="40"/>
  <c r="AN605" i="40"/>
  <c r="AW604" i="40"/>
  <c r="AV604" i="40"/>
  <c r="AU604" i="40"/>
  <c r="AT604" i="40"/>
  <c r="AS604" i="40"/>
  <c r="AR604" i="40"/>
  <c r="AQ604" i="40"/>
  <c r="AP604" i="40"/>
  <c r="AO604" i="40"/>
  <c r="AN604" i="40"/>
  <c r="AW603" i="40"/>
  <c r="AV603" i="40"/>
  <c r="AU603" i="40"/>
  <c r="AT603" i="40"/>
  <c r="AS603" i="40"/>
  <c r="AR603" i="40"/>
  <c r="AQ603" i="40"/>
  <c r="AP603" i="40"/>
  <c r="AO603" i="40"/>
  <c r="AN603" i="40"/>
  <c r="AW602" i="40"/>
  <c r="AV602" i="40"/>
  <c r="AU602" i="40"/>
  <c r="AT602" i="40"/>
  <c r="AS602" i="40"/>
  <c r="AR602" i="40"/>
  <c r="AQ602" i="40"/>
  <c r="AP602" i="40"/>
  <c r="AO602" i="40"/>
  <c r="AN602" i="40"/>
  <c r="AW601" i="40"/>
  <c r="AV601" i="40"/>
  <c r="AU601" i="40"/>
  <c r="AT601" i="40"/>
  <c r="AS601" i="40"/>
  <c r="AR601" i="40"/>
  <c r="AQ601" i="40"/>
  <c r="AP601" i="40"/>
  <c r="AO601" i="40"/>
  <c r="AN601" i="40"/>
  <c r="AW600" i="40"/>
  <c r="AV600" i="40"/>
  <c r="AU600" i="40"/>
  <c r="AT600" i="40"/>
  <c r="AS600" i="40"/>
  <c r="AR600" i="40"/>
  <c r="AQ600" i="40"/>
  <c r="AP600" i="40"/>
  <c r="AO600" i="40"/>
  <c r="AN600" i="40"/>
  <c r="AW599" i="40"/>
  <c r="AV599" i="40"/>
  <c r="AU599" i="40"/>
  <c r="AT599" i="40"/>
  <c r="AS599" i="40"/>
  <c r="AR599" i="40"/>
  <c r="AQ599" i="40"/>
  <c r="AP599" i="40"/>
  <c r="AO599" i="40"/>
  <c r="AN599" i="40"/>
  <c r="AW598" i="40"/>
  <c r="AV598" i="40"/>
  <c r="AU598" i="40"/>
  <c r="AT598" i="40"/>
  <c r="AS598" i="40"/>
  <c r="AR598" i="40"/>
  <c r="AQ598" i="40"/>
  <c r="AP598" i="40"/>
  <c r="AO598" i="40"/>
  <c r="AN598" i="40"/>
  <c r="AW597" i="40"/>
  <c r="AV597" i="40"/>
  <c r="AU597" i="40"/>
  <c r="AT597" i="40"/>
  <c r="AS597" i="40"/>
  <c r="AR597" i="40"/>
  <c r="AQ597" i="40"/>
  <c r="AP597" i="40"/>
  <c r="AO597" i="40"/>
  <c r="AN597" i="40"/>
  <c r="AW596" i="40"/>
  <c r="AV596" i="40"/>
  <c r="AU596" i="40"/>
  <c r="AT596" i="40"/>
  <c r="AS596" i="40"/>
  <c r="AR596" i="40"/>
  <c r="AQ596" i="40"/>
  <c r="AP596" i="40"/>
  <c r="AO596" i="40"/>
  <c r="AN596" i="40"/>
  <c r="AW595" i="40"/>
  <c r="AV595" i="40"/>
  <c r="AU595" i="40"/>
  <c r="AT595" i="40"/>
  <c r="AS595" i="40"/>
  <c r="AR595" i="40"/>
  <c r="AQ595" i="40"/>
  <c r="AP595" i="40"/>
  <c r="AO595" i="40"/>
  <c r="AN595" i="40"/>
  <c r="AW594" i="40"/>
  <c r="AV594" i="40"/>
  <c r="AU594" i="40"/>
  <c r="AT594" i="40"/>
  <c r="AS594" i="40"/>
  <c r="AR594" i="40"/>
  <c r="AQ594" i="40"/>
  <c r="AP594" i="40"/>
  <c r="AO594" i="40"/>
  <c r="AN594" i="40"/>
  <c r="AW593" i="40"/>
  <c r="AV593" i="40"/>
  <c r="AU593" i="40"/>
  <c r="AT593" i="40"/>
  <c r="AS593" i="40"/>
  <c r="AR593" i="40"/>
  <c r="AQ593" i="40"/>
  <c r="AP593" i="40"/>
  <c r="AO593" i="40"/>
  <c r="AN593" i="40"/>
  <c r="AW592" i="40"/>
  <c r="AV592" i="40"/>
  <c r="AU592" i="40"/>
  <c r="AT592" i="40"/>
  <c r="AS592" i="40"/>
  <c r="AR592" i="40"/>
  <c r="AQ592" i="40"/>
  <c r="AP592" i="40"/>
  <c r="AO592" i="40"/>
  <c r="AN592" i="40"/>
  <c r="AW591" i="40"/>
  <c r="AV591" i="40"/>
  <c r="AU591" i="40"/>
  <c r="AT591" i="40"/>
  <c r="AS591" i="40"/>
  <c r="AR591" i="40"/>
  <c r="AQ591" i="40"/>
  <c r="AP591" i="40"/>
  <c r="AO591" i="40"/>
  <c r="AN591" i="40"/>
  <c r="AW590" i="40"/>
  <c r="AV590" i="40"/>
  <c r="AU590" i="40"/>
  <c r="AT590" i="40"/>
  <c r="AS590" i="40"/>
  <c r="AR590" i="40"/>
  <c r="AQ590" i="40"/>
  <c r="AP590" i="40"/>
  <c r="AO590" i="40"/>
  <c r="AN590" i="40"/>
  <c r="AW589" i="40"/>
  <c r="AV589" i="40"/>
  <c r="AU589" i="40"/>
  <c r="AT589" i="40"/>
  <c r="AS589" i="40"/>
  <c r="AR589" i="40"/>
  <c r="AQ589" i="40"/>
  <c r="AP589" i="40"/>
  <c r="AO589" i="40"/>
  <c r="AN589" i="40"/>
  <c r="AW588" i="40"/>
  <c r="AV588" i="40"/>
  <c r="AU588" i="40"/>
  <c r="AT588" i="40"/>
  <c r="AS588" i="40"/>
  <c r="AR588" i="40"/>
  <c r="AQ588" i="40"/>
  <c r="AP588" i="40"/>
  <c r="AO588" i="40"/>
  <c r="AN588" i="40"/>
  <c r="AW587" i="40"/>
  <c r="AV587" i="40"/>
  <c r="AU587" i="40"/>
  <c r="AT587" i="40"/>
  <c r="AS587" i="40"/>
  <c r="AR587" i="40"/>
  <c r="AQ587" i="40"/>
  <c r="AP587" i="40"/>
  <c r="AO587" i="40"/>
  <c r="AN587" i="40"/>
  <c r="AW586" i="40"/>
  <c r="AV586" i="40"/>
  <c r="AU586" i="40"/>
  <c r="AT586" i="40"/>
  <c r="AS586" i="40"/>
  <c r="AR586" i="40"/>
  <c r="AQ586" i="40"/>
  <c r="AP586" i="40"/>
  <c r="AO586" i="40"/>
  <c r="AN586" i="40"/>
  <c r="AW585" i="40"/>
  <c r="AV585" i="40"/>
  <c r="AU585" i="40"/>
  <c r="AT585" i="40"/>
  <c r="AS585" i="40"/>
  <c r="AR585" i="40"/>
  <c r="AQ585" i="40"/>
  <c r="AP585" i="40"/>
  <c r="AO585" i="40"/>
  <c r="AN585" i="40"/>
  <c r="AW584" i="40"/>
  <c r="AV584" i="40"/>
  <c r="AU584" i="40"/>
  <c r="AT584" i="40"/>
  <c r="AS584" i="40"/>
  <c r="AR584" i="40"/>
  <c r="AQ584" i="40"/>
  <c r="AP584" i="40"/>
  <c r="AO584" i="40"/>
  <c r="AN584" i="40"/>
  <c r="AW583" i="40"/>
  <c r="AV583" i="40"/>
  <c r="AU583" i="40"/>
  <c r="AT583" i="40"/>
  <c r="AS583" i="40"/>
  <c r="AR583" i="40"/>
  <c r="AQ583" i="40"/>
  <c r="AP583" i="40"/>
  <c r="AO583" i="40"/>
  <c r="AN583" i="40"/>
  <c r="AW582" i="40"/>
  <c r="AV582" i="40"/>
  <c r="AU582" i="40"/>
  <c r="AT582" i="40"/>
  <c r="AS582" i="40"/>
  <c r="AR582" i="40"/>
  <c r="AQ582" i="40"/>
  <c r="AP582" i="40"/>
  <c r="AO582" i="40"/>
  <c r="AN582" i="40"/>
  <c r="AW581" i="40"/>
  <c r="AV581" i="40"/>
  <c r="AU581" i="40"/>
  <c r="AT581" i="40"/>
  <c r="AS581" i="40"/>
  <c r="AR581" i="40"/>
  <c r="AQ581" i="40"/>
  <c r="AP581" i="40"/>
  <c r="AO581" i="40"/>
  <c r="AN581" i="40"/>
  <c r="AW580" i="40"/>
  <c r="AV580" i="40"/>
  <c r="AU580" i="40"/>
  <c r="AT580" i="40"/>
  <c r="AS580" i="40"/>
  <c r="AR580" i="40"/>
  <c r="AQ580" i="40"/>
  <c r="AP580" i="40"/>
  <c r="AO580" i="40"/>
  <c r="AN580" i="40"/>
  <c r="AW579" i="40"/>
  <c r="AV579" i="40"/>
  <c r="AU579" i="40"/>
  <c r="AT579" i="40"/>
  <c r="AS579" i="40"/>
  <c r="AR579" i="40"/>
  <c r="AQ579" i="40"/>
  <c r="AP579" i="40"/>
  <c r="AO579" i="40"/>
  <c r="AN579" i="40"/>
  <c r="AW578" i="40"/>
  <c r="AV578" i="40"/>
  <c r="AU578" i="40"/>
  <c r="AT578" i="40"/>
  <c r="AS578" i="40"/>
  <c r="AR578" i="40"/>
  <c r="AQ578" i="40"/>
  <c r="AP578" i="40"/>
  <c r="AO578" i="40"/>
  <c r="AN578" i="40"/>
  <c r="AW577" i="40"/>
  <c r="AV577" i="40"/>
  <c r="AU577" i="40"/>
  <c r="AT577" i="40"/>
  <c r="AS577" i="40"/>
  <c r="AR577" i="40"/>
  <c r="AQ577" i="40"/>
  <c r="AP577" i="40"/>
  <c r="AO577" i="40"/>
  <c r="AN577" i="40"/>
  <c r="AW576" i="40"/>
  <c r="AV576" i="40"/>
  <c r="AU576" i="40"/>
  <c r="AT576" i="40"/>
  <c r="AS576" i="40"/>
  <c r="AR576" i="40"/>
  <c r="AQ576" i="40"/>
  <c r="AP576" i="40"/>
  <c r="AO576" i="40"/>
  <c r="AN576" i="40"/>
  <c r="AW575" i="40"/>
  <c r="AV575" i="40"/>
  <c r="AU575" i="40"/>
  <c r="AT575" i="40"/>
  <c r="AS575" i="40"/>
  <c r="AR575" i="40"/>
  <c r="AQ575" i="40"/>
  <c r="AP575" i="40"/>
  <c r="AO575" i="40"/>
  <c r="AN575" i="40"/>
  <c r="AW574" i="40"/>
  <c r="AV574" i="40"/>
  <c r="AU574" i="40"/>
  <c r="AT574" i="40"/>
  <c r="AS574" i="40"/>
  <c r="AR574" i="40"/>
  <c r="AQ574" i="40"/>
  <c r="AP574" i="40"/>
  <c r="AO574" i="40"/>
  <c r="AN574" i="40"/>
  <c r="AW573" i="40"/>
  <c r="AV573" i="40"/>
  <c r="AU573" i="40"/>
  <c r="AT573" i="40"/>
  <c r="AS573" i="40"/>
  <c r="AR573" i="40"/>
  <c r="AQ573" i="40"/>
  <c r="AP573" i="40"/>
  <c r="AO573" i="40"/>
  <c r="AN573" i="40"/>
  <c r="AW572" i="40"/>
  <c r="AV572" i="40"/>
  <c r="AU572" i="40"/>
  <c r="AT572" i="40"/>
  <c r="AS572" i="40"/>
  <c r="AR572" i="40"/>
  <c r="AQ572" i="40"/>
  <c r="AP572" i="40"/>
  <c r="AO572" i="40"/>
  <c r="AN572" i="40"/>
  <c r="AW571" i="40"/>
  <c r="AV571" i="40"/>
  <c r="AU571" i="40"/>
  <c r="AT571" i="40"/>
  <c r="AS571" i="40"/>
  <c r="AR571" i="40"/>
  <c r="AQ571" i="40"/>
  <c r="AP571" i="40"/>
  <c r="AO571" i="40"/>
  <c r="AN571" i="40"/>
  <c r="AW570" i="40"/>
  <c r="AV570" i="40"/>
  <c r="AU570" i="40"/>
  <c r="AT570" i="40"/>
  <c r="AS570" i="40"/>
  <c r="AR570" i="40"/>
  <c r="AQ570" i="40"/>
  <c r="AP570" i="40"/>
  <c r="AO570" i="40"/>
  <c r="AN570" i="40"/>
  <c r="AW569" i="40"/>
  <c r="AV569" i="40"/>
  <c r="AU569" i="40"/>
  <c r="AT569" i="40"/>
  <c r="AS569" i="40"/>
  <c r="AR569" i="40"/>
  <c r="AQ569" i="40"/>
  <c r="AP569" i="40"/>
  <c r="AO569" i="40"/>
  <c r="AN569" i="40"/>
  <c r="AW568" i="40"/>
  <c r="AV568" i="40"/>
  <c r="AU568" i="40"/>
  <c r="AT568" i="40"/>
  <c r="AS568" i="40"/>
  <c r="AR568" i="40"/>
  <c r="AQ568" i="40"/>
  <c r="AP568" i="40"/>
  <c r="AO568" i="40"/>
  <c r="AN568" i="40"/>
  <c r="AW567" i="40"/>
  <c r="AV567" i="40"/>
  <c r="AU567" i="40"/>
  <c r="AT567" i="40"/>
  <c r="AS567" i="40"/>
  <c r="AR567" i="40"/>
  <c r="AQ567" i="40"/>
  <c r="AP567" i="40"/>
  <c r="AO567" i="40"/>
  <c r="AN567" i="40"/>
  <c r="AW566" i="40"/>
  <c r="AV566" i="40"/>
  <c r="AU566" i="40"/>
  <c r="AT566" i="40"/>
  <c r="AS566" i="40"/>
  <c r="AR566" i="40"/>
  <c r="AQ566" i="40"/>
  <c r="AP566" i="40"/>
  <c r="AO566" i="40"/>
  <c r="AN566" i="40"/>
  <c r="AW565" i="40"/>
  <c r="AV565" i="40"/>
  <c r="AU565" i="40"/>
  <c r="AT565" i="40"/>
  <c r="AS565" i="40"/>
  <c r="AR565" i="40"/>
  <c r="AQ565" i="40"/>
  <c r="AP565" i="40"/>
  <c r="AO565" i="40"/>
  <c r="AN565" i="40"/>
  <c r="AW564" i="40"/>
  <c r="AV564" i="40"/>
  <c r="AU564" i="40"/>
  <c r="AT564" i="40"/>
  <c r="AS564" i="40"/>
  <c r="AR564" i="40"/>
  <c r="AQ564" i="40"/>
  <c r="AP564" i="40"/>
  <c r="AO564" i="40"/>
  <c r="AN564" i="40"/>
  <c r="AW563" i="40"/>
  <c r="AV563" i="40"/>
  <c r="AU563" i="40"/>
  <c r="AT563" i="40"/>
  <c r="AS563" i="40"/>
  <c r="AR563" i="40"/>
  <c r="AQ563" i="40"/>
  <c r="AP563" i="40"/>
  <c r="AO563" i="40"/>
  <c r="AN563" i="40"/>
  <c r="AW562" i="40"/>
  <c r="AV562" i="40"/>
  <c r="AU562" i="40"/>
  <c r="AT562" i="40"/>
  <c r="AS562" i="40"/>
  <c r="AR562" i="40"/>
  <c r="AQ562" i="40"/>
  <c r="AP562" i="40"/>
  <c r="AO562" i="40"/>
  <c r="AN562" i="40"/>
  <c r="AW561" i="40"/>
  <c r="AV561" i="40"/>
  <c r="AU561" i="40"/>
  <c r="AT561" i="40"/>
  <c r="AS561" i="40"/>
  <c r="AR561" i="40"/>
  <c r="AQ561" i="40"/>
  <c r="AP561" i="40"/>
  <c r="AO561" i="40"/>
  <c r="AN561" i="40"/>
  <c r="AW560" i="40"/>
  <c r="AV560" i="40"/>
  <c r="AU560" i="40"/>
  <c r="AT560" i="40"/>
  <c r="AS560" i="40"/>
  <c r="AR560" i="40"/>
  <c r="AQ560" i="40"/>
  <c r="AP560" i="40"/>
  <c r="AO560" i="40"/>
  <c r="AN560" i="40"/>
  <c r="AW559" i="40"/>
  <c r="AV559" i="40"/>
  <c r="AU559" i="40"/>
  <c r="AT559" i="40"/>
  <c r="AS559" i="40"/>
  <c r="AR559" i="40"/>
  <c r="AQ559" i="40"/>
  <c r="AP559" i="40"/>
  <c r="AO559" i="40"/>
  <c r="AN559" i="40"/>
  <c r="AW558" i="40"/>
  <c r="AV558" i="40"/>
  <c r="AU558" i="40"/>
  <c r="AT558" i="40"/>
  <c r="AS558" i="40"/>
  <c r="AR558" i="40"/>
  <c r="AQ558" i="40"/>
  <c r="AP558" i="40"/>
  <c r="AO558" i="40"/>
  <c r="AN558" i="40"/>
  <c r="AW557" i="40"/>
  <c r="AV557" i="40"/>
  <c r="AU557" i="40"/>
  <c r="AT557" i="40"/>
  <c r="AS557" i="40"/>
  <c r="AR557" i="40"/>
  <c r="AQ557" i="40"/>
  <c r="AP557" i="40"/>
  <c r="AO557" i="40"/>
  <c r="AN557" i="40"/>
  <c r="AW556" i="40"/>
  <c r="AV556" i="40"/>
  <c r="AU556" i="40"/>
  <c r="AT556" i="40"/>
  <c r="AS556" i="40"/>
  <c r="AR556" i="40"/>
  <c r="AQ556" i="40"/>
  <c r="AP556" i="40"/>
  <c r="AO556" i="40"/>
  <c r="AN556" i="40"/>
  <c r="AW555" i="40"/>
  <c r="AV555" i="40"/>
  <c r="AU555" i="40"/>
  <c r="AT555" i="40"/>
  <c r="AS555" i="40"/>
  <c r="AR555" i="40"/>
  <c r="AQ555" i="40"/>
  <c r="AP555" i="40"/>
  <c r="AO555" i="40"/>
  <c r="AN555" i="40"/>
  <c r="AW554" i="40"/>
  <c r="AV554" i="40"/>
  <c r="AU554" i="40"/>
  <c r="AT554" i="40"/>
  <c r="AS554" i="40"/>
  <c r="AR554" i="40"/>
  <c r="AQ554" i="40"/>
  <c r="AP554" i="40"/>
  <c r="AO554" i="40"/>
  <c r="AN554" i="40"/>
  <c r="AW553" i="40"/>
  <c r="AV553" i="40"/>
  <c r="AU553" i="40"/>
  <c r="AT553" i="40"/>
  <c r="AS553" i="40"/>
  <c r="AR553" i="40"/>
  <c r="AQ553" i="40"/>
  <c r="AP553" i="40"/>
  <c r="AO553" i="40"/>
  <c r="AN553" i="40"/>
  <c r="AW552" i="40"/>
  <c r="AV552" i="40"/>
  <c r="AU552" i="40"/>
  <c r="AT552" i="40"/>
  <c r="AS552" i="40"/>
  <c r="AR552" i="40"/>
  <c r="AQ552" i="40"/>
  <c r="AP552" i="40"/>
  <c r="AO552" i="40"/>
  <c r="AN552" i="40"/>
  <c r="AW551" i="40"/>
  <c r="AV551" i="40"/>
  <c r="AU551" i="40"/>
  <c r="AT551" i="40"/>
  <c r="AS551" i="40"/>
  <c r="AR551" i="40"/>
  <c r="AQ551" i="40"/>
  <c r="AP551" i="40"/>
  <c r="AO551" i="40"/>
  <c r="AN551" i="40"/>
  <c r="AW550" i="40"/>
  <c r="AV550" i="40"/>
  <c r="AU550" i="40"/>
  <c r="AT550" i="40"/>
  <c r="AS550" i="40"/>
  <c r="AR550" i="40"/>
  <c r="AQ550" i="40"/>
  <c r="AP550" i="40"/>
  <c r="AO550" i="40"/>
  <c r="AN550" i="40"/>
  <c r="AW549" i="40"/>
  <c r="AV549" i="40"/>
  <c r="AU549" i="40"/>
  <c r="AT549" i="40"/>
  <c r="AS549" i="40"/>
  <c r="AR549" i="40"/>
  <c r="AQ549" i="40"/>
  <c r="AP549" i="40"/>
  <c r="AO549" i="40"/>
  <c r="AN549" i="40"/>
  <c r="AW548" i="40"/>
  <c r="AV548" i="40"/>
  <c r="AU548" i="40"/>
  <c r="AT548" i="40"/>
  <c r="AS548" i="40"/>
  <c r="AR548" i="40"/>
  <c r="AQ548" i="40"/>
  <c r="AP548" i="40"/>
  <c r="AO548" i="40"/>
  <c r="AN548" i="40"/>
  <c r="AW547" i="40"/>
  <c r="AV547" i="40"/>
  <c r="AU547" i="40"/>
  <c r="AT547" i="40"/>
  <c r="AS547" i="40"/>
  <c r="AR547" i="40"/>
  <c r="AQ547" i="40"/>
  <c r="AP547" i="40"/>
  <c r="AO547" i="40"/>
  <c r="AN547" i="40"/>
  <c r="AW546" i="40"/>
  <c r="AV546" i="40"/>
  <c r="AU546" i="40"/>
  <c r="AT546" i="40"/>
  <c r="AS546" i="40"/>
  <c r="AR546" i="40"/>
  <c r="AQ546" i="40"/>
  <c r="AP546" i="40"/>
  <c r="AO546" i="40"/>
  <c r="AN546" i="40"/>
  <c r="AW545" i="40"/>
  <c r="AV545" i="40"/>
  <c r="AU545" i="40"/>
  <c r="AT545" i="40"/>
  <c r="AS545" i="40"/>
  <c r="AR545" i="40"/>
  <c r="AQ545" i="40"/>
  <c r="AP545" i="40"/>
  <c r="AO545" i="40"/>
  <c r="AN545" i="40"/>
  <c r="AW544" i="40"/>
  <c r="AV544" i="40"/>
  <c r="AU544" i="40"/>
  <c r="AT544" i="40"/>
  <c r="AS544" i="40"/>
  <c r="AR544" i="40"/>
  <c r="AQ544" i="40"/>
  <c r="AP544" i="40"/>
  <c r="AO544" i="40"/>
  <c r="AN544" i="40"/>
  <c r="AW543" i="40"/>
  <c r="AV543" i="40"/>
  <c r="AU543" i="40"/>
  <c r="AT543" i="40"/>
  <c r="AS543" i="40"/>
  <c r="AR543" i="40"/>
  <c r="AQ543" i="40"/>
  <c r="AP543" i="40"/>
  <c r="AO543" i="40"/>
  <c r="AN543" i="40"/>
  <c r="AW542" i="40"/>
  <c r="AV542" i="40"/>
  <c r="AU542" i="40"/>
  <c r="AT542" i="40"/>
  <c r="AS542" i="40"/>
  <c r="AR542" i="40"/>
  <c r="AQ542" i="40"/>
  <c r="AP542" i="40"/>
  <c r="AO542" i="40"/>
  <c r="AN542" i="40"/>
  <c r="AW541" i="40"/>
  <c r="AV541" i="40"/>
  <c r="AU541" i="40"/>
  <c r="AT541" i="40"/>
  <c r="AS541" i="40"/>
  <c r="AR541" i="40"/>
  <c r="AQ541" i="40"/>
  <c r="AP541" i="40"/>
  <c r="AO541" i="40"/>
  <c r="AN541" i="40"/>
  <c r="AW540" i="40"/>
  <c r="AV540" i="40"/>
  <c r="AU540" i="40"/>
  <c r="AT540" i="40"/>
  <c r="AS540" i="40"/>
  <c r="AR540" i="40"/>
  <c r="AQ540" i="40"/>
  <c r="AP540" i="40"/>
  <c r="AO540" i="40"/>
  <c r="AN540" i="40"/>
  <c r="AW539" i="40"/>
  <c r="AV539" i="40"/>
  <c r="AU539" i="40"/>
  <c r="AT539" i="40"/>
  <c r="AS539" i="40"/>
  <c r="AR539" i="40"/>
  <c r="AQ539" i="40"/>
  <c r="AP539" i="40"/>
  <c r="AO539" i="40"/>
  <c r="AN539" i="40"/>
  <c r="AW538" i="40"/>
  <c r="AV538" i="40"/>
  <c r="AU538" i="40"/>
  <c r="AT538" i="40"/>
  <c r="AS538" i="40"/>
  <c r="AR538" i="40"/>
  <c r="AQ538" i="40"/>
  <c r="AP538" i="40"/>
  <c r="AO538" i="40"/>
  <c r="AN538" i="40"/>
  <c r="AW537" i="40"/>
  <c r="AV537" i="40"/>
  <c r="AU537" i="40"/>
  <c r="AT537" i="40"/>
  <c r="AS537" i="40"/>
  <c r="AR537" i="40"/>
  <c r="AQ537" i="40"/>
  <c r="AP537" i="40"/>
  <c r="AO537" i="40"/>
  <c r="AN537" i="40"/>
  <c r="AW536" i="40"/>
  <c r="AV536" i="40"/>
  <c r="AU536" i="40"/>
  <c r="AT536" i="40"/>
  <c r="AS536" i="40"/>
  <c r="AR536" i="40"/>
  <c r="AQ536" i="40"/>
  <c r="AP536" i="40"/>
  <c r="AO536" i="40"/>
  <c r="AN536" i="40"/>
  <c r="AW535" i="40"/>
  <c r="AV535" i="40"/>
  <c r="AU535" i="40"/>
  <c r="AT535" i="40"/>
  <c r="AS535" i="40"/>
  <c r="AR535" i="40"/>
  <c r="AQ535" i="40"/>
  <c r="AP535" i="40"/>
  <c r="AO535" i="40"/>
  <c r="AN535" i="40"/>
  <c r="AW534" i="40"/>
  <c r="AV534" i="40"/>
  <c r="AU534" i="40"/>
  <c r="AT534" i="40"/>
  <c r="AS534" i="40"/>
  <c r="AR534" i="40"/>
  <c r="AQ534" i="40"/>
  <c r="AP534" i="40"/>
  <c r="AO534" i="40"/>
  <c r="AN534" i="40"/>
  <c r="AW533" i="40"/>
  <c r="AV533" i="40"/>
  <c r="AU533" i="40"/>
  <c r="AT533" i="40"/>
  <c r="AS533" i="40"/>
  <c r="AR533" i="40"/>
  <c r="AQ533" i="40"/>
  <c r="AP533" i="40"/>
  <c r="AO533" i="40"/>
  <c r="AN533" i="40"/>
  <c r="AW532" i="40"/>
  <c r="AV532" i="40"/>
  <c r="AU532" i="40"/>
  <c r="AT532" i="40"/>
  <c r="AS532" i="40"/>
  <c r="AR532" i="40"/>
  <c r="AQ532" i="40"/>
  <c r="AP532" i="40"/>
  <c r="AO532" i="40"/>
  <c r="AN532" i="40"/>
  <c r="AW531" i="40"/>
  <c r="AV531" i="40"/>
  <c r="AU531" i="40"/>
  <c r="AT531" i="40"/>
  <c r="AS531" i="40"/>
  <c r="AR531" i="40"/>
  <c r="AQ531" i="40"/>
  <c r="AP531" i="40"/>
  <c r="AO531" i="40"/>
  <c r="AN531" i="40"/>
  <c r="AW530" i="40"/>
  <c r="AV530" i="40"/>
  <c r="AU530" i="40"/>
  <c r="AT530" i="40"/>
  <c r="AS530" i="40"/>
  <c r="AR530" i="40"/>
  <c r="AQ530" i="40"/>
  <c r="AP530" i="40"/>
  <c r="AO530" i="40"/>
  <c r="AN530" i="40"/>
  <c r="AW529" i="40"/>
  <c r="AV529" i="40"/>
  <c r="AU529" i="40"/>
  <c r="AT529" i="40"/>
  <c r="AS529" i="40"/>
  <c r="AR529" i="40"/>
  <c r="AQ529" i="40"/>
  <c r="AP529" i="40"/>
  <c r="AO529" i="40"/>
  <c r="AN529" i="40"/>
  <c r="AW528" i="40"/>
  <c r="AV528" i="40"/>
  <c r="AU528" i="40"/>
  <c r="AT528" i="40"/>
  <c r="AS528" i="40"/>
  <c r="AR528" i="40"/>
  <c r="AQ528" i="40"/>
  <c r="AP528" i="40"/>
  <c r="AO528" i="40"/>
  <c r="AN528" i="40"/>
  <c r="AW527" i="40"/>
  <c r="AV527" i="40"/>
  <c r="AU527" i="40"/>
  <c r="AT527" i="40"/>
  <c r="AS527" i="40"/>
  <c r="AR527" i="40"/>
  <c r="AQ527" i="40"/>
  <c r="AP527" i="40"/>
  <c r="AO527" i="40"/>
  <c r="AN527" i="40"/>
  <c r="AW526" i="40"/>
  <c r="AV526" i="40"/>
  <c r="AU526" i="40"/>
  <c r="AT526" i="40"/>
  <c r="AS526" i="40"/>
  <c r="AR526" i="40"/>
  <c r="AQ526" i="40"/>
  <c r="AP526" i="40"/>
  <c r="AO526" i="40"/>
  <c r="AN526" i="40"/>
  <c r="AW525" i="40"/>
  <c r="AV525" i="40"/>
  <c r="AU525" i="40"/>
  <c r="AT525" i="40"/>
  <c r="AS525" i="40"/>
  <c r="AR525" i="40"/>
  <c r="AQ525" i="40"/>
  <c r="AP525" i="40"/>
  <c r="AO525" i="40"/>
  <c r="AN525" i="40"/>
  <c r="AW524" i="40"/>
  <c r="AV524" i="40"/>
  <c r="AU524" i="40"/>
  <c r="AT524" i="40"/>
  <c r="AS524" i="40"/>
  <c r="AR524" i="40"/>
  <c r="AQ524" i="40"/>
  <c r="AP524" i="40"/>
  <c r="AO524" i="40"/>
  <c r="AN524" i="40"/>
  <c r="AW523" i="40"/>
  <c r="AV523" i="40"/>
  <c r="AU523" i="40"/>
  <c r="AT523" i="40"/>
  <c r="AS523" i="40"/>
  <c r="AR523" i="40"/>
  <c r="AQ523" i="40"/>
  <c r="AP523" i="40"/>
  <c r="AO523" i="40"/>
  <c r="AN523" i="40"/>
  <c r="AW522" i="40"/>
  <c r="AV522" i="40"/>
  <c r="AU522" i="40"/>
  <c r="AT522" i="40"/>
  <c r="AS522" i="40"/>
  <c r="AR522" i="40"/>
  <c r="AQ522" i="40"/>
  <c r="AP522" i="40"/>
  <c r="AO522" i="40"/>
  <c r="AN522" i="40"/>
  <c r="AW521" i="40"/>
  <c r="AV521" i="40"/>
  <c r="AU521" i="40"/>
  <c r="AT521" i="40"/>
  <c r="AS521" i="40"/>
  <c r="AR521" i="40"/>
  <c r="AQ521" i="40"/>
  <c r="AP521" i="40"/>
  <c r="AO521" i="40"/>
  <c r="AN521" i="40"/>
  <c r="AW520" i="40"/>
  <c r="AV520" i="40"/>
  <c r="AU520" i="40"/>
  <c r="AT520" i="40"/>
  <c r="AS520" i="40"/>
  <c r="AR520" i="40"/>
  <c r="AQ520" i="40"/>
  <c r="AP520" i="40"/>
  <c r="AO520" i="40"/>
  <c r="AN520" i="40"/>
  <c r="AW519" i="40"/>
  <c r="AV519" i="40"/>
  <c r="AU519" i="40"/>
  <c r="AT519" i="40"/>
  <c r="AS519" i="40"/>
  <c r="AR519" i="40"/>
  <c r="AQ519" i="40"/>
  <c r="AP519" i="40"/>
  <c r="AO519" i="40"/>
  <c r="AN519" i="40"/>
  <c r="AW518" i="40"/>
  <c r="AV518" i="40"/>
  <c r="AU518" i="40"/>
  <c r="AT518" i="40"/>
  <c r="AS518" i="40"/>
  <c r="AR518" i="40"/>
  <c r="AQ518" i="40"/>
  <c r="AP518" i="40"/>
  <c r="AO518" i="40"/>
  <c r="AN518" i="40"/>
  <c r="AW517" i="40"/>
  <c r="AV517" i="40"/>
  <c r="AU517" i="40"/>
  <c r="AT517" i="40"/>
  <c r="AS517" i="40"/>
  <c r="AR517" i="40"/>
  <c r="AQ517" i="40"/>
  <c r="AP517" i="40"/>
  <c r="AO517" i="40"/>
  <c r="AN517" i="40"/>
  <c r="AW516" i="40"/>
  <c r="AV516" i="40"/>
  <c r="AU516" i="40"/>
  <c r="AT516" i="40"/>
  <c r="AS516" i="40"/>
  <c r="AR516" i="40"/>
  <c r="AQ516" i="40"/>
  <c r="AP516" i="40"/>
  <c r="AO516" i="40"/>
  <c r="AN516" i="40"/>
  <c r="AW515" i="40"/>
  <c r="AV515" i="40"/>
  <c r="AU515" i="40"/>
  <c r="AT515" i="40"/>
  <c r="AS515" i="40"/>
  <c r="AR515" i="40"/>
  <c r="AQ515" i="40"/>
  <c r="AP515" i="40"/>
  <c r="AO515" i="40"/>
  <c r="AN515" i="40"/>
  <c r="AW514" i="40"/>
  <c r="AV514" i="40"/>
  <c r="AU514" i="40"/>
  <c r="AT514" i="40"/>
  <c r="AS514" i="40"/>
  <c r="AR514" i="40"/>
  <c r="AQ514" i="40"/>
  <c r="AP514" i="40"/>
  <c r="AO514" i="40"/>
  <c r="AN514" i="40"/>
  <c r="AW513" i="40"/>
  <c r="AV513" i="40"/>
  <c r="AU513" i="40"/>
  <c r="AT513" i="40"/>
  <c r="AS513" i="40"/>
  <c r="AR513" i="40"/>
  <c r="AQ513" i="40"/>
  <c r="AP513" i="40"/>
  <c r="AO513" i="40"/>
  <c r="AN513" i="40"/>
  <c r="AW512" i="40"/>
  <c r="AV512" i="40"/>
  <c r="AU512" i="40"/>
  <c r="AT512" i="40"/>
  <c r="AS512" i="40"/>
  <c r="AR512" i="40"/>
  <c r="AQ512" i="40"/>
  <c r="AP512" i="40"/>
  <c r="AO512" i="40"/>
  <c r="AN512" i="40"/>
  <c r="AW511" i="40"/>
  <c r="AV511" i="40"/>
  <c r="AU511" i="40"/>
  <c r="AT511" i="40"/>
  <c r="AS511" i="40"/>
  <c r="AR511" i="40"/>
  <c r="AQ511" i="40"/>
  <c r="AP511" i="40"/>
  <c r="AO511" i="40"/>
  <c r="AN511" i="40"/>
  <c r="AW510" i="40"/>
  <c r="AV510" i="40"/>
  <c r="AU510" i="40"/>
  <c r="AT510" i="40"/>
  <c r="AS510" i="40"/>
  <c r="AR510" i="40"/>
  <c r="AQ510" i="40"/>
  <c r="AP510" i="40"/>
  <c r="AO510" i="40"/>
  <c r="AN510" i="40"/>
  <c r="AW509" i="40"/>
  <c r="AV509" i="40"/>
  <c r="AU509" i="40"/>
  <c r="AT509" i="40"/>
  <c r="AS509" i="40"/>
  <c r="AR509" i="40"/>
  <c r="AQ509" i="40"/>
  <c r="AP509" i="40"/>
  <c r="AO509" i="40"/>
  <c r="AN509" i="40"/>
  <c r="AW508" i="40"/>
  <c r="AV508" i="40"/>
  <c r="AU508" i="40"/>
  <c r="AT508" i="40"/>
  <c r="AS508" i="40"/>
  <c r="AR508" i="40"/>
  <c r="AQ508" i="40"/>
  <c r="AP508" i="40"/>
  <c r="AO508" i="40"/>
  <c r="AN508" i="40"/>
  <c r="AW507" i="40"/>
  <c r="AV507" i="40"/>
  <c r="AU507" i="40"/>
  <c r="AT507" i="40"/>
  <c r="AS507" i="40"/>
  <c r="AR507" i="40"/>
  <c r="AQ507" i="40"/>
  <c r="AP507" i="40"/>
  <c r="AO507" i="40"/>
  <c r="AN507" i="40"/>
  <c r="AW506" i="40"/>
  <c r="AV506" i="40"/>
  <c r="AU506" i="40"/>
  <c r="AT506" i="40"/>
  <c r="AS506" i="40"/>
  <c r="AR506" i="40"/>
  <c r="AQ506" i="40"/>
  <c r="AP506" i="40"/>
  <c r="AO506" i="40"/>
  <c r="AN506" i="40"/>
  <c r="AW505" i="40"/>
  <c r="AV505" i="40"/>
  <c r="AU505" i="40"/>
  <c r="AT505" i="40"/>
  <c r="AS505" i="40"/>
  <c r="AR505" i="40"/>
  <c r="AQ505" i="40"/>
  <c r="AP505" i="40"/>
  <c r="AO505" i="40"/>
  <c r="AN505" i="40"/>
  <c r="AW504" i="40"/>
  <c r="AV504" i="40"/>
  <c r="AU504" i="40"/>
  <c r="AT504" i="40"/>
  <c r="AS504" i="40"/>
  <c r="AR504" i="40"/>
  <c r="AQ504" i="40"/>
  <c r="AP504" i="40"/>
  <c r="AO504" i="40"/>
  <c r="AN504" i="40"/>
  <c r="AW503" i="40"/>
  <c r="AV503" i="40"/>
  <c r="AU503" i="40"/>
  <c r="AT503" i="40"/>
  <c r="AS503" i="40"/>
  <c r="AR503" i="40"/>
  <c r="AQ503" i="40"/>
  <c r="AP503" i="40"/>
  <c r="AO503" i="40"/>
  <c r="AN503" i="40"/>
  <c r="AW502" i="40"/>
  <c r="AV502" i="40"/>
  <c r="AU502" i="40"/>
  <c r="AT502" i="40"/>
  <c r="AS502" i="40"/>
  <c r="AR502" i="40"/>
  <c r="AQ502" i="40"/>
  <c r="AP502" i="40"/>
  <c r="AO502" i="40"/>
  <c r="AN502" i="40"/>
  <c r="AW501" i="40"/>
  <c r="AV501" i="40"/>
  <c r="AU501" i="40"/>
  <c r="AT501" i="40"/>
  <c r="AS501" i="40"/>
  <c r="AR501" i="40"/>
  <c r="AQ501" i="40"/>
  <c r="AP501" i="40"/>
  <c r="AO501" i="40"/>
  <c r="AN501" i="40"/>
  <c r="AW500" i="40"/>
  <c r="AV500" i="40"/>
  <c r="AU500" i="40"/>
  <c r="AT500" i="40"/>
  <c r="AS500" i="40"/>
  <c r="AR500" i="40"/>
  <c r="AQ500" i="40"/>
  <c r="AP500" i="40"/>
  <c r="AO500" i="40"/>
  <c r="AN500" i="40"/>
  <c r="AW499" i="40"/>
  <c r="AV499" i="40"/>
  <c r="AU499" i="40"/>
  <c r="AT499" i="40"/>
  <c r="AS499" i="40"/>
  <c r="AR499" i="40"/>
  <c r="AQ499" i="40"/>
  <c r="AP499" i="40"/>
  <c r="AO499" i="40"/>
  <c r="AN499" i="40"/>
  <c r="AW498" i="40"/>
  <c r="AV498" i="40"/>
  <c r="AU498" i="40"/>
  <c r="AT498" i="40"/>
  <c r="AS498" i="40"/>
  <c r="AR498" i="40"/>
  <c r="AQ498" i="40"/>
  <c r="AP498" i="40"/>
  <c r="AO498" i="40"/>
  <c r="AN498" i="40"/>
  <c r="AW497" i="40"/>
  <c r="AV497" i="40"/>
  <c r="AU497" i="40"/>
  <c r="AT497" i="40"/>
  <c r="AS497" i="40"/>
  <c r="AR497" i="40"/>
  <c r="AQ497" i="40"/>
  <c r="AP497" i="40"/>
  <c r="AO497" i="40"/>
  <c r="AN497" i="40"/>
  <c r="AW496" i="40"/>
  <c r="AV496" i="40"/>
  <c r="AU496" i="40"/>
  <c r="AT496" i="40"/>
  <c r="AS496" i="40"/>
  <c r="AR496" i="40"/>
  <c r="AQ496" i="40"/>
  <c r="AP496" i="40"/>
  <c r="AO496" i="40"/>
  <c r="AN496" i="40"/>
  <c r="AW495" i="40"/>
  <c r="AV495" i="40"/>
  <c r="AU495" i="40"/>
  <c r="AT495" i="40"/>
  <c r="AS495" i="40"/>
  <c r="AR495" i="40"/>
  <c r="AQ495" i="40"/>
  <c r="AP495" i="40"/>
  <c r="AO495" i="40"/>
  <c r="AN495" i="40"/>
  <c r="AW494" i="40"/>
  <c r="AV494" i="40"/>
  <c r="AU494" i="40"/>
  <c r="AT494" i="40"/>
  <c r="AS494" i="40"/>
  <c r="AR494" i="40"/>
  <c r="AQ494" i="40"/>
  <c r="AP494" i="40"/>
  <c r="AO494" i="40"/>
  <c r="AN494" i="40"/>
  <c r="AW493" i="40"/>
  <c r="AV493" i="40"/>
  <c r="AU493" i="40"/>
  <c r="AT493" i="40"/>
  <c r="AS493" i="40"/>
  <c r="AR493" i="40"/>
  <c r="AQ493" i="40"/>
  <c r="AP493" i="40"/>
  <c r="AO493" i="40"/>
  <c r="AN493" i="40"/>
  <c r="AW492" i="40"/>
  <c r="AV492" i="40"/>
  <c r="AU492" i="40"/>
  <c r="AT492" i="40"/>
  <c r="AS492" i="40"/>
  <c r="AR492" i="40"/>
  <c r="AQ492" i="40"/>
  <c r="AP492" i="40"/>
  <c r="AO492" i="40"/>
  <c r="AN492" i="40"/>
  <c r="AW491" i="40"/>
  <c r="AV491" i="40"/>
  <c r="AU491" i="40"/>
  <c r="AT491" i="40"/>
  <c r="AS491" i="40"/>
  <c r="AR491" i="40"/>
  <c r="AQ491" i="40"/>
  <c r="AP491" i="40"/>
  <c r="AO491" i="40"/>
  <c r="AN491" i="40"/>
  <c r="AW490" i="40"/>
  <c r="AV490" i="40"/>
  <c r="AU490" i="40"/>
  <c r="AT490" i="40"/>
  <c r="AS490" i="40"/>
  <c r="AR490" i="40"/>
  <c r="AQ490" i="40"/>
  <c r="AP490" i="40"/>
  <c r="AO490" i="40"/>
  <c r="AN490" i="40"/>
  <c r="AW489" i="40"/>
  <c r="AV489" i="40"/>
  <c r="AU489" i="40"/>
  <c r="AT489" i="40"/>
  <c r="AS489" i="40"/>
  <c r="AR489" i="40"/>
  <c r="AQ489" i="40"/>
  <c r="AP489" i="40"/>
  <c r="AO489" i="40"/>
  <c r="AN489" i="40"/>
  <c r="AW488" i="40"/>
  <c r="AV488" i="40"/>
  <c r="AU488" i="40"/>
  <c r="AT488" i="40"/>
  <c r="AS488" i="40"/>
  <c r="AR488" i="40"/>
  <c r="AQ488" i="40"/>
  <c r="AP488" i="40"/>
  <c r="AO488" i="40"/>
  <c r="AN488" i="40"/>
  <c r="AW487" i="40"/>
  <c r="AV487" i="40"/>
  <c r="AU487" i="40"/>
  <c r="AT487" i="40"/>
  <c r="AS487" i="40"/>
  <c r="AR487" i="40"/>
  <c r="AQ487" i="40"/>
  <c r="AP487" i="40"/>
  <c r="AO487" i="40"/>
  <c r="AN487" i="40"/>
  <c r="AW486" i="40"/>
  <c r="AV486" i="40"/>
  <c r="AU486" i="40"/>
  <c r="AT486" i="40"/>
  <c r="AS486" i="40"/>
  <c r="AR486" i="40"/>
  <c r="AQ486" i="40"/>
  <c r="AP486" i="40"/>
  <c r="AO486" i="40"/>
  <c r="AN486" i="40"/>
  <c r="AW485" i="40"/>
  <c r="AV485" i="40"/>
  <c r="AU485" i="40"/>
  <c r="AT485" i="40"/>
  <c r="AS485" i="40"/>
  <c r="AR485" i="40"/>
  <c r="AQ485" i="40"/>
  <c r="AP485" i="40"/>
  <c r="AO485" i="40"/>
  <c r="AN485" i="40"/>
  <c r="AW484" i="40"/>
  <c r="AV484" i="40"/>
  <c r="AU484" i="40"/>
  <c r="AT484" i="40"/>
  <c r="AS484" i="40"/>
  <c r="AR484" i="40"/>
  <c r="AQ484" i="40"/>
  <c r="AP484" i="40"/>
  <c r="AO484" i="40"/>
  <c r="AN484" i="40"/>
  <c r="AW483" i="40"/>
  <c r="AV483" i="40"/>
  <c r="AU483" i="40"/>
  <c r="AT483" i="40"/>
  <c r="AS483" i="40"/>
  <c r="AR483" i="40"/>
  <c r="AQ483" i="40"/>
  <c r="AP483" i="40"/>
  <c r="AO483" i="40"/>
  <c r="AN483" i="40"/>
  <c r="AW482" i="40"/>
  <c r="AV482" i="40"/>
  <c r="AU482" i="40"/>
  <c r="AT482" i="40"/>
  <c r="AS482" i="40"/>
  <c r="AR482" i="40"/>
  <c r="AQ482" i="40"/>
  <c r="AP482" i="40"/>
  <c r="AO482" i="40"/>
  <c r="AN482" i="40"/>
  <c r="AW481" i="40"/>
  <c r="AV481" i="40"/>
  <c r="AU481" i="40"/>
  <c r="AT481" i="40"/>
  <c r="AS481" i="40"/>
  <c r="AR481" i="40"/>
  <c r="AQ481" i="40"/>
  <c r="AP481" i="40"/>
  <c r="AO481" i="40"/>
  <c r="AN481" i="40"/>
  <c r="AW480" i="40"/>
  <c r="AV480" i="40"/>
  <c r="AU480" i="40"/>
  <c r="AT480" i="40"/>
  <c r="AS480" i="40"/>
  <c r="AR480" i="40"/>
  <c r="AQ480" i="40"/>
  <c r="AP480" i="40"/>
  <c r="AO480" i="40"/>
  <c r="AN480" i="40"/>
  <c r="AW479" i="40"/>
  <c r="AV479" i="40"/>
  <c r="AU479" i="40"/>
  <c r="AT479" i="40"/>
  <c r="AS479" i="40"/>
  <c r="AR479" i="40"/>
  <c r="AQ479" i="40"/>
  <c r="AP479" i="40"/>
  <c r="AO479" i="40"/>
  <c r="AN479" i="40"/>
  <c r="AW478" i="40"/>
  <c r="AV478" i="40"/>
  <c r="AU478" i="40"/>
  <c r="AT478" i="40"/>
  <c r="AS478" i="40"/>
  <c r="AR478" i="40"/>
  <c r="AQ478" i="40"/>
  <c r="AP478" i="40"/>
  <c r="AO478" i="40"/>
  <c r="AN478" i="40"/>
  <c r="AW477" i="40"/>
  <c r="AV477" i="40"/>
  <c r="AU477" i="40"/>
  <c r="AT477" i="40"/>
  <c r="AS477" i="40"/>
  <c r="AR477" i="40"/>
  <c r="AQ477" i="40"/>
  <c r="AP477" i="40"/>
  <c r="AO477" i="40"/>
  <c r="AN477" i="40"/>
  <c r="AW476" i="40"/>
  <c r="AV476" i="40"/>
  <c r="AU476" i="40"/>
  <c r="AT476" i="40"/>
  <c r="AS476" i="40"/>
  <c r="AR476" i="40"/>
  <c r="AQ476" i="40"/>
  <c r="AP476" i="40"/>
  <c r="AO476" i="40"/>
  <c r="AN476" i="40"/>
  <c r="AW475" i="40"/>
  <c r="AV475" i="40"/>
  <c r="AU475" i="40"/>
  <c r="AT475" i="40"/>
  <c r="AS475" i="40"/>
  <c r="AR475" i="40"/>
  <c r="AQ475" i="40"/>
  <c r="AP475" i="40"/>
  <c r="AO475" i="40"/>
  <c r="AN475" i="40"/>
  <c r="AW474" i="40"/>
  <c r="AV474" i="40"/>
  <c r="AU474" i="40"/>
  <c r="AT474" i="40"/>
  <c r="AS474" i="40"/>
  <c r="AR474" i="40"/>
  <c r="AQ474" i="40"/>
  <c r="AP474" i="40"/>
  <c r="AO474" i="40"/>
  <c r="AN474" i="40"/>
  <c r="AW473" i="40"/>
  <c r="AV473" i="40"/>
  <c r="AU473" i="40"/>
  <c r="AT473" i="40"/>
  <c r="AS473" i="40"/>
  <c r="AR473" i="40"/>
  <c r="AQ473" i="40"/>
  <c r="AP473" i="40"/>
  <c r="AO473" i="40"/>
  <c r="AN473" i="40"/>
  <c r="AW472" i="40"/>
  <c r="AV472" i="40"/>
  <c r="AU472" i="40"/>
  <c r="AT472" i="40"/>
  <c r="AS472" i="40"/>
  <c r="AR472" i="40"/>
  <c r="AQ472" i="40"/>
  <c r="AP472" i="40"/>
  <c r="AO472" i="40"/>
  <c r="AN472" i="40"/>
  <c r="AW471" i="40"/>
  <c r="AV471" i="40"/>
  <c r="AU471" i="40"/>
  <c r="AT471" i="40"/>
  <c r="AS471" i="40"/>
  <c r="AR471" i="40"/>
  <c r="AQ471" i="40"/>
  <c r="AP471" i="40"/>
  <c r="AO471" i="40"/>
  <c r="AN471" i="40"/>
  <c r="AW470" i="40"/>
  <c r="AV470" i="40"/>
  <c r="AU470" i="40"/>
  <c r="AT470" i="40"/>
  <c r="AS470" i="40"/>
  <c r="AR470" i="40"/>
  <c r="AQ470" i="40"/>
  <c r="AP470" i="40"/>
  <c r="AO470" i="40"/>
  <c r="AN470" i="40"/>
  <c r="AW469" i="40"/>
  <c r="AV469" i="40"/>
  <c r="AU469" i="40"/>
  <c r="AT469" i="40"/>
  <c r="AS469" i="40"/>
  <c r="AR469" i="40"/>
  <c r="AQ469" i="40"/>
  <c r="AP469" i="40"/>
  <c r="AO469" i="40"/>
  <c r="AN469" i="40"/>
  <c r="AW468" i="40"/>
  <c r="AV468" i="40"/>
  <c r="AU468" i="40"/>
  <c r="AT468" i="40"/>
  <c r="AS468" i="40"/>
  <c r="AR468" i="40"/>
  <c r="AQ468" i="40"/>
  <c r="AP468" i="40"/>
  <c r="AO468" i="40"/>
  <c r="AN468" i="40"/>
  <c r="AW467" i="40"/>
  <c r="AV467" i="40"/>
  <c r="AU467" i="40"/>
  <c r="AT467" i="40"/>
  <c r="AS467" i="40"/>
  <c r="AR467" i="40"/>
  <c r="AQ467" i="40"/>
  <c r="AP467" i="40"/>
  <c r="AO467" i="40"/>
  <c r="AN467" i="40"/>
  <c r="AW466" i="40"/>
  <c r="AV466" i="40"/>
  <c r="AU466" i="40"/>
  <c r="AT466" i="40"/>
  <c r="AS466" i="40"/>
  <c r="AR466" i="40"/>
  <c r="AQ466" i="40"/>
  <c r="AP466" i="40"/>
  <c r="AO466" i="40"/>
  <c r="AN466" i="40"/>
  <c r="AW465" i="40"/>
  <c r="AV465" i="40"/>
  <c r="AU465" i="40"/>
  <c r="AT465" i="40"/>
  <c r="AS465" i="40"/>
  <c r="AR465" i="40"/>
  <c r="AQ465" i="40"/>
  <c r="AP465" i="40"/>
  <c r="AO465" i="40"/>
  <c r="AN465" i="40"/>
  <c r="AW464" i="40"/>
  <c r="AV464" i="40"/>
  <c r="AU464" i="40"/>
  <c r="AT464" i="40"/>
  <c r="AS464" i="40"/>
  <c r="AR464" i="40"/>
  <c r="AQ464" i="40"/>
  <c r="AP464" i="40"/>
  <c r="AO464" i="40"/>
  <c r="AN464" i="40"/>
  <c r="AW463" i="40"/>
  <c r="AV463" i="40"/>
  <c r="AU463" i="40"/>
  <c r="AT463" i="40"/>
  <c r="AS463" i="40"/>
  <c r="AR463" i="40"/>
  <c r="AQ463" i="40"/>
  <c r="AP463" i="40"/>
  <c r="AO463" i="40"/>
  <c r="AN463" i="40"/>
  <c r="AW462" i="40"/>
  <c r="AV462" i="40"/>
  <c r="AU462" i="40"/>
  <c r="AT462" i="40"/>
  <c r="AS462" i="40"/>
  <c r="AR462" i="40"/>
  <c r="AQ462" i="40"/>
  <c r="AP462" i="40"/>
  <c r="AO462" i="40"/>
  <c r="AN462" i="40"/>
  <c r="AW461" i="40"/>
  <c r="AV461" i="40"/>
  <c r="AU461" i="40"/>
  <c r="AT461" i="40"/>
  <c r="AS461" i="40"/>
  <c r="AR461" i="40"/>
  <c r="AQ461" i="40"/>
  <c r="AP461" i="40"/>
  <c r="AO461" i="40"/>
  <c r="AN461" i="40"/>
  <c r="AW460" i="40"/>
  <c r="AV460" i="40"/>
  <c r="AU460" i="40"/>
  <c r="AT460" i="40"/>
  <c r="AS460" i="40"/>
  <c r="AR460" i="40"/>
  <c r="AQ460" i="40"/>
  <c r="AP460" i="40"/>
  <c r="AO460" i="40"/>
  <c r="AN460" i="40"/>
  <c r="AW459" i="40"/>
  <c r="AV459" i="40"/>
  <c r="AU459" i="40"/>
  <c r="AT459" i="40"/>
  <c r="AS459" i="40"/>
  <c r="AR459" i="40"/>
  <c r="AQ459" i="40"/>
  <c r="AP459" i="40"/>
  <c r="AO459" i="40"/>
  <c r="AN459" i="40"/>
  <c r="AW458" i="40"/>
  <c r="AV458" i="40"/>
  <c r="AU458" i="40"/>
  <c r="AT458" i="40"/>
  <c r="AS458" i="40"/>
  <c r="AR458" i="40"/>
  <c r="AQ458" i="40"/>
  <c r="AP458" i="40"/>
  <c r="AO458" i="40"/>
  <c r="AN458" i="40"/>
  <c r="AW457" i="40"/>
  <c r="AV457" i="40"/>
  <c r="AU457" i="40"/>
  <c r="AT457" i="40"/>
  <c r="AS457" i="40"/>
  <c r="AR457" i="40"/>
  <c r="AQ457" i="40"/>
  <c r="AP457" i="40"/>
  <c r="AO457" i="40"/>
  <c r="AN457" i="40"/>
  <c r="AW456" i="40"/>
  <c r="AV456" i="40"/>
  <c r="AU456" i="40"/>
  <c r="AT456" i="40"/>
  <c r="AS456" i="40"/>
  <c r="AR456" i="40"/>
  <c r="AQ456" i="40"/>
  <c r="AP456" i="40"/>
  <c r="AO456" i="40"/>
  <c r="AN456" i="40"/>
  <c r="AW455" i="40"/>
  <c r="AV455" i="40"/>
  <c r="AU455" i="40"/>
  <c r="AT455" i="40"/>
  <c r="AS455" i="40"/>
  <c r="AR455" i="40"/>
  <c r="AQ455" i="40"/>
  <c r="AP455" i="40"/>
  <c r="AO455" i="40"/>
  <c r="AN455" i="40"/>
  <c r="AW454" i="40"/>
  <c r="AV454" i="40"/>
  <c r="AU454" i="40"/>
  <c r="AT454" i="40"/>
  <c r="AS454" i="40"/>
  <c r="AR454" i="40"/>
  <c r="AQ454" i="40"/>
  <c r="AP454" i="40"/>
  <c r="AO454" i="40"/>
  <c r="AN454" i="40"/>
  <c r="AW453" i="40"/>
  <c r="AV453" i="40"/>
  <c r="AU453" i="40"/>
  <c r="AT453" i="40"/>
  <c r="AS453" i="40"/>
  <c r="AR453" i="40"/>
  <c r="AQ453" i="40"/>
  <c r="AP453" i="40"/>
  <c r="AO453" i="40"/>
  <c r="AN453" i="40"/>
  <c r="AW452" i="40"/>
  <c r="AV452" i="40"/>
  <c r="AU452" i="40"/>
  <c r="AT452" i="40"/>
  <c r="AS452" i="40"/>
  <c r="AR452" i="40"/>
  <c r="AQ452" i="40"/>
  <c r="AP452" i="40"/>
  <c r="AO452" i="40"/>
  <c r="AN452" i="40"/>
  <c r="AW451" i="40"/>
  <c r="AV451" i="40"/>
  <c r="AU451" i="40"/>
  <c r="AT451" i="40"/>
  <c r="AS451" i="40"/>
  <c r="AR451" i="40"/>
  <c r="AQ451" i="40"/>
  <c r="AP451" i="40"/>
  <c r="AO451" i="40"/>
  <c r="AN451" i="40"/>
  <c r="AW450" i="40"/>
  <c r="AV450" i="40"/>
  <c r="AU450" i="40"/>
  <c r="AT450" i="40"/>
  <c r="AS450" i="40"/>
  <c r="AR450" i="40"/>
  <c r="AQ450" i="40"/>
  <c r="AP450" i="40"/>
  <c r="AO450" i="40"/>
  <c r="AN450" i="40"/>
  <c r="AW449" i="40"/>
  <c r="AV449" i="40"/>
  <c r="AU449" i="40"/>
  <c r="AT449" i="40"/>
  <c r="AS449" i="40"/>
  <c r="AR449" i="40"/>
  <c r="AQ449" i="40"/>
  <c r="AP449" i="40"/>
  <c r="AO449" i="40"/>
  <c r="AN449" i="40"/>
  <c r="AW448" i="40"/>
  <c r="AV448" i="40"/>
  <c r="AU448" i="40"/>
  <c r="AT448" i="40"/>
  <c r="AS448" i="40"/>
  <c r="AR448" i="40"/>
  <c r="AQ448" i="40"/>
  <c r="AP448" i="40"/>
  <c r="AO448" i="40"/>
  <c r="AN448" i="40"/>
  <c r="AW447" i="40"/>
  <c r="AV447" i="40"/>
  <c r="AU447" i="40"/>
  <c r="AT447" i="40"/>
  <c r="AS447" i="40"/>
  <c r="AR447" i="40"/>
  <c r="AQ447" i="40"/>
  <c r="AP447" i="40"/>
  <c r="AO447" i="40"/>
  <c r="AN447" i="40"/>
  <c r="AW446" i="40"/>
  <c r="AV446" i="40"/>
  <c r="AU446" i="40"/>
  <c r="AT446" i="40"/>
  <c r="AS446" i="40"/>
  <c r="AR446" i="40"/>
  <c r="AQ446" i="40"/>
  <c r="AP446" i="40"/>
  <c r="AO446" i="40"/>
  <c r="AN446" i="40"/>
  <c r="AW445" i="40"/>
  <c r="AV445" i="40"/>
  <c r="AU445" i="40"/>
  <c r="AT445" i="40"/>
  <c r="AS445" i="40"/>
  <c r="AR445" i="40"/>
  <c r="AQ445" i="40"/>
  <c r="AP445" i="40"/>
  <c r="AO445" i="40"/>
  <c r="AN445" i="40"/>
  <c r="AW444" i="40"/>
  <c r="AV444" i="40"/>
  <c r="AU444" i="40"/>
  <c r="AT444" i="40"/>
  <c r="AS444" i="40"/>
  <c r="AR444" i="40"/>
  <c r="AQ444" i="40"/>
  <c r="AP444" i="40"/>
  <c r="AO444" i="40"/>
  <c r="AN444" i="40"/>
  <c r="AW443" i="40"/>
  <c r="AV443" i="40"/>
  <c r="AU443" i="40"/>
  <c r="AT443" i="40"/>
  <c r="AS443" i="40"/>
  <c r="AR443" i="40"/>
  <c r="AQ443" i="40"/>
  <c r="AP443" i="40"/>
  <c r="AO443" i="40"/>
  <c r="AN443" i="40"/>
  <c r="AW442" i="40"/>
  <c r="AV442" i="40"/>
  <c r="AU442" i="40"/>
  <c r="AT442" i="40"/>
  <c r="AS442" i="40"/>
  <c r="AR442" i="40"/>
  <c r="AQ442" i="40"/>
  <c r="AP442" i="40"/>
  <c r="AO442" i="40"/>
  <c r="AN442" i="40"/>
  <c r="AW441" i="40"/>
  <c r="AV441" i="40"/>
  <c r="AU441" i="40"/>
  <c r="AT441" i="40"/>
  <c r="AS441" i="40"/>
  <c r="AR441" i="40"/>
  <c r="AQ441" i="40"/>
  <c r="AP441" i="40"/>
  <c r="AO441" i="40"/>
  <c r="AN441" i="40"/>
  <c r="AW440" i="40"/>
  <c r="AV440" i="40"/>
  <c r="AU440" i="40"/>
  <c r="AT440" i="40"/>
  <c r="AS440" i="40"/>
  <c r="AR440" i="40"/>
  <c r="AQ440" i="40"/>
  <c r="AP440" i="40"/>
  <c r="AO440" i="40"/>
  <c r="AN440" i="40"/>
  <c r="AW439" i="40"/>
  <c r="AV439" i="40"/>
  <c r="AU439" i="40"/>
  <c r="AT439" i="40"/>
  <c r="AS439" i="40"/>
  <c r="AR439" i="40"/>
  <c r="AQ439" i="40"/>
  <c r="AP439" i="40"/>
  <c r="AO439" i="40"/>
  <c r="AN439" i="40"/>
  <c r="AW438" i="40"/>
  <c r="AV438" i="40"/>
  <c r="AU438" i="40"/>
  <c r="AT438" i="40"/>
  <c r="AS438" i="40"/>
  <c r="AR438" i="40"/>
  <c r="AQ438" i="40"/>
  <c r="AP438" i="40"/>
  <c r="AO438" i="40"/>
  <c r="AN438" i="40"/>
  <c r="AW437" i="40"/>
  <c r="AV437" i="40"/>
  <c r="AU437" i="40"/>
  <c r="AT437" i="40"/>
  <c r="AS437" i="40"/>
  <c r="AR437" i="40"/>
  <c r="AQ437" i="40"/>
  <c r="AP437" i="40"/>
  <c r="AO437" i="40"/>
  <c r="AN437" i="40"/>
  <c r="AW436" i="40"/>
  <c r="AV436" i="40"/>
  <c r="AU436" i="40"/>
  <c r="AT436" i="40"/>
  <c r="AS436" i="40"/>
  <c r="AR436" i="40"/>
  <c r="AQ436" i="40"/>
  <c r="AP436" i="40"/>
  <c r="AO436" i="40"/>
  <c r="AN436" i="40"/>
  <c r="AW435" i="40"/>
  <c r="AV435" i="40"/>
  <c r="AU435" i="40"/>
  <c r="AT435" i="40"/>
  <c r="AS435" i="40"/>
  <c r="AR435" i="40"/>
  <c r="AQ435" i="40"/>
  <c r="AP435" i="40"/>
  <c r="AO435" i="40"/>
  <c r="AN435" i="40"/>
  <c r="AW434" i="40"/>
  <c r="AV434" i="40"/>
  <c r="AU434" i="40"/>
  <c r="AT434" i="40"/>
  <c r="AS434" i="40"/>
  <c r="AR434" i="40"/>
  <c r="AQ434" i="40"/>
  <c r="AP434" i="40"/>
  <c r="AO434" i="40"/>
  <c r="AN434" i="40"/>
  <c r="AW433" i="40"/>
  <c r="AV433" i="40"/>
  <c r="AU433" i="40"/>
  <c r="AT433" i="40"/>
  <c r="AS433" i="40"/>
  <c r="AR433" i="40"/>
  <c r="AQ433" i="40"/>
  <c r="AP433" i="40"/>
  <c r="AO433" i="40"/>
  <c r="AN433" i="40"/>
  <c r="AW432" i="40"/>
  <c r="AV432" i="40"/>
  <c r="AU432" i="40"/>
  <c r="AT432" i="40"/>
  <c r="AS432" i="40"/>
  <c r="AR432" i="40"/>
  <c r="AQ432" i="40"/>
  <c r="AP432" i="40"/>
  <c r="AO432" i="40"/>
  <c r="AN432" i="40"/>
  <c r="AW431" i="40"/>
  <c r="AV431" i="40"/>
  <c r="AU431" i="40"/>
  <c r="AT431" i="40"/>
  <c r="AS431" i="40"/>
  <c r="AR431" i="40"/>
  <c r="AQ431" i="40"/>
  <c r="AP431" i="40"/>
  <c r="AO431" i="40"/>
  <c r="AN431" i="40"/>
  <c r="AW430" i="40"/>
  <c r="AV430" i="40"/>
  <c r="AU430" i="40"/>
  <c r="AT430" i="40"/>
  <c r="AS430" i="40"/>
  <c r="AR430" i="40"/>
  <c r="AQ430" i="40"/>
  <c r="AP430" i="40"/>
  <c r="AO430" i="40"/>
  <c r="AN430" i="40"/>
  <c r="AW429" i="40"/>
  <c r="AV429" i="40"/>
  <c r="AU429" i="40"/>
  <c r="AT429" i="40"/>
  <c r="AS429" i="40"/>
  <c r="AR429" i="40"/>
  <c r="AQ429" i="40"/>
  <c r="AP429" i="40"/>
  <c r="AO429" i="40"/>
  <c r="AN429" i="40"/>
  <c r="AW428" i="40"/>
  <c r="AV428" i="40"/>
  <c r="AU428" i="40"/>
  <c r="AT428" i="40"/>
  <c r="AS428" i="40"/>
  <c r="AR428" i="40"/>
  <c r="AQ428" i="40"/>
  <c r="AP428" i="40"/>
  <c r="AO428" i="40"/>
  <c r="AN428" i="40"/>
  <c r="AW427" i="40"/>
  <c r="AV427" i="40"/>
  <c r="AU427" i="40"/>
  <c r="AT427" i="40"/>
  <c r="AS427" i="40"/>
  <c r="AR427" i="40"/>
  <c r="AQ427" i="40"/>
  <c r="AP427" i="40"/>
  <c r="AO427" i="40"/>
  <c r="AN427" i="40"/>
  <c r="AW426" i="40"/>
  <c r="AV426" i="40"/>
  <c r="AU426" i="40"/>
  <c r="AT426" i="40"/>
  <c r="AS426" i="40"/>
  <c r="AR426" i="40"/>
  <c r="AQ426" i="40"/>
  <c r="AP426" i="40"/>
  <c r="AO426" i="40"/>
  <c r="AN426" i="40"/>
  <c r="AW425" i="40"/>
  <c r="AV425" i="40"/>
  <c r="AU425" i="40"/>
  <c r="AT425" i="40"/>
  <c r="AS425" i="40"/>
  <c r="AR425" i="40"/>
  <c r="AQ425" i="40"/>
  <c r="AP425" i="40"/>
  <c r="AO425" i="40"/>
  <c r="AN425" i="40"/>
  <c r="AW424" i="40"/>
  <c r="AV424" i="40"/>
  <c r="AU424" i="40"/>
  <c r="AT424" i="40"/>
  <c r="AS424" i="40"/>
  <c r="AR424" i="40"/>
  <c r="AQ424" i="40"/>
  <c r="AP424" i="40"/>
  <c r="AO424" i="40"/>
  <c r="AN424" i="40"/>
  <c r="AW423" i="40"/>
  <c r="AV423" i="40"/>
  <c r="AU423" i="40"/>
  <c r="AT423" i="40"/>
  <c r="AS423" i="40"/>
  <c r="AR423" i="40"/>
  <c r="AQ423" i="40"/>
  <c r="AP423" i="40"/>
  <c r="AO423" i="40"/>
  <c r="AN423" i="40"/>
  <c r="AW422" i="40"/>
  <c r="AV422" i="40"/>
  <c r="AU422" i="40"/>
  <c r="AT422" i="40"/>
  <c r="AS422" i="40"/>
  <c r="AR422" i="40"/>
  <c r="AQ422" i="40"/>
  <c r="AP422" i="40"/>
  <c r="AO422" i="40"/>
  <c r="AN422" i="40"/>
  <c r="AW421" i="40"/>
  <c r="AV421" i="40"/>
  <c r="AU421" i="40"/>
  <c r="AT421" i="40"/>
  <c r="AS421" i="40"/>
  <c r="AR421" i="40"/>
  <c r="AQ421" i="40"/>
  <c r="AP421" i="40"/>
  <c r="AO421" i="40"/>
  <c r="AN421" i="40"/>
  <c r="AW420" i="40"/>
  <c r="AV420" i="40"/>
  <c r="AU420" i="40"/>
  <c r="AT420" i="40"/>
  <c r="AS420" i="40"/>
  <c r="AR420" i="40"/>
  <c r="AQ420" i="40"/>
  <c r="AP420" i="40"/>
  <c r="AO420" i="40"/>
  <c r="AN420" i="40"/>
  <c r="AW419" i="40"/>
  <c r="AV419" i="40"/>
  <c r="AU419" i="40"/>
  <c r="AT419" i="40"/>
  <c r="AS419" i="40"/>
  <c r="AR419" i="40"/>
  <c r="AQ419" i="40"/>
  <c r="AP419" i="40"/>
  <c r="AO419" i="40"/>
  <c r="AN419" i="40"/>
  <c r="AW418" i="40"/>
  <c r="AV418" i="40"/>
  <c r="AU418" i="40"/>
  <c r="AT418" i="40"/>
  <c r="AS418" i="40"/>
  <c r="AR418" i="40"/>
  <c r="AQ418" i="40"/>
  <c r="AP418" i="40"/>
  <c r="AO418" i="40"/>
  <c r="AN418" i="40"/>
  <c r="AW417" i="40"/>
  <c r="AV417" i="40"/>
  <c r="AU417" i="40"/>
  <c r="AT417" i="40"/>
  <c r="AS417" i="40"/>
  <c r="AR417" i="40"/>
  <c r="AQ417" i="40"/>
  <c r="AP417" i="40"/>
  <c r="AO417" i="40"/>
  <c r="AN417" i="40"/>
  <c r="AW416" i="40"/>
  <c r="AV416" i="40"/>
  <c r="AU416" i="40"/>
  <c r="AT416" i="40"/>
  <c r="AS416" i="40"/>
  <c r="AR416" i="40"/>
  <c r="AQ416" i="40"/>
  <c r="AP416" i="40"/>
  <c r="AO416" i="40"/>
  <c r="AN416" i="40"/>
  <c r="AW415" i="40"/>
  <c r="AV415" i="40"/>
  <c r="AU415" i="40"/>
  <c r="AT415" i="40"/>
  <c r="AS415" i="40"/>
  <c r="AR415" i="40"/>
  <c r="AQ415" i="40"/>
  <c r="AP415" i="40"/>
  <c r="AO415" i="40"/>
  <c r="AN415" i="40"/>
  <c r="AW414" i="40"/>
  <c r="AV414" i="40"/>
  <c r="AU414" i="40"/>
  <c r="AT414" i="40"/>
  <c r="AS414" i="40"/>
  <c r="AR414" i="40"/>
  <c r="AQ414" i="40"/>
  <c r="AP414" i="40"/>
  <c r="AO414" i="40"/>
  <c r="AN414" i="40"/>
  <c r="AW413" i="40"/>
  <c r="AV413" i="40"/>
  <c r="AU413" i="40"/>
  <c r="AT413" i="40"/>
  <c r="AS413" i="40"/>
  <c r="AR413" i="40"/>
  <c r="AQ413" i="40"/>
  <c r="AP413" i="40"/>
  <c r="AO413" i="40"/>
  <c r="AN413" i="40"/>
  <c r="AW412" i="40"/>
  <c r="AV412" i="40"/>
  <c r="AU412" i="40"/>
  <c r="AT412" i="40"/>
  <c r="AS412" i="40"/>
  <c r="AR412" i="40"/>
  <c r="AQ412" i="40"/>
  <c r="AP412" i="40"/>
  <c r="AO412" i="40"/>
  <c r="AN412" i="40"/>
  <c r="AW411" i="40"/>
  <c r="AV411" i="40"/>
  <c r="AU411" i="40"/>
  <c r="AT411" i="40"/>
  <c r="AS411" i="40"/>
  <c r="AR411" i="40"/>
  <c r="AQ411" i="40"/>
  <c r="AP411" i="40"/>
  <c r="AO411" i="40"/>
  <c r="AN411" i="40"/>
  <c r="AW410" i="40"/>
  <c r="AV410" i="40"/>
  <c r="AU410" i="40"/>
  <c r="AT410" i="40"/>
  <c r="AS410" i="40"/>
  <c r="AR410" i="40"/>
  <c r="AQ410" i="40"/>
  <c r="AP410" i="40"/>
  <c r="AO410" i="40"/>
  <c r="AN410" i="40"/>
  <c r="AW409" i="40"/>
  <c r="AV409" i="40"/>
  <c r="AU409" i="40"/>
  <c r="AT409" i="40"/>
  <c r="AS409" i="40"/>
  <c r="AR409" i="40"/>
  <c r="AQ409" i="40"/>
  <c r="AP409" i="40"/>
  <c r="AO409" i="40"/>
  <c r="AN409" i="40"/>
  <c r="AW408" i="40"/>
  <c r="AV408" i="40"/>
  <c r="AU408" i="40"/>
  <c r="AT408" i="40"/>
  <c r="AS408" i="40"/>
  <c r="AR408" i="40"/>
  <c r="AQ408" i="40"/>
  <c r="AP408" i="40"/>
  <c r="AO408" i="40"/>
  <c r="AN408" i="40"/>
  <c r="AW407" i="40"/>
  <c r="AV407" i="40"/>
  <c r="AU407" i="40"/>
  <c r="AT407" i="40"/>
  <c r="AS407" i="40"/>
  <c r="AR407" i="40"/>
  <c r="AQ407" i="40"/>
  <c r="AP407" i="40"/>
  <c r="AO407" i="40"/>
  <c r="AN407" i="40"/>
  <c r="AW406" i="40"/>
  <c r="AV406" i="40"/>
  <c r="AU406" i="40"/>
  <c r="AT406" i="40"/>
  <c r="AS406" i="40"/>
  <c r="AR406" i="40"/>
  <c r="AQ406" i="40"/>
  <c r="AP406" i="40"/>
  <c r="AO406" i="40"/>
  <c r="AN406" i="40"/>
  <c r="AW405" i="40"/>
  <c r="AV405" i="40"/>
  <c r="AU405" i="40"/>
  <c r="AT405" i="40"/>
  <c r="AS405" i="40"/>
  <c r="AR405" i="40"/>
  <c r="AQ405" i="40"/>
  <c r="AP405" i="40"/>
  <c r="AO405" i="40"/>
  <c r="AN405" i="40"/>
  <c r="AW404" i="40"/>
  <c r="AV404" i="40"/>
  <c r="AU404" i="40"/>
  <c r="AT404" i="40"/>
  <c r="AS404" i="40"/>
  <c r="AR404" i="40"/>
  <c r="AQ404" i="40"/>
  <c r="AP404" i="40"/>
  <c r="AO404" i="40"/>
  <c r="AN404" i="40"/>
  <c r="AW403" i="40"/>
  <c r="AV403" i="40"/>
  <c r="AU403" i="40"/>
  <c r="AT403" i="40"/>
  <c r="AS403" i="40"/>
  <c r="AR403" i="40"/>
  <c r="AQ403" i="40"/>
  <c r="AP403" i="40"/>
  <c r="AO403" i="40"/>
  <c r="AN403" i="40"/>
  <c r="AW402" i="40"/>
  <c r="AV402" i="40"/>
  <c r="AU402" i="40"/>
  <c r="AT402" i="40"/>
  <c r="AS402" i="40"/>
  <c r="AR402" i="40"/>
  <c r="AQ402" i="40"/>
  <c r="AP402" i="40"/>
  <c r="AO402" i="40"/>
  <c r="AN402" i="40"/>
  <c r="AW401" i="40"/>
  <c r="AV401" i="40"/>
  <c r="AU401" i="40"/>
  <c r="AT401" i="40"/>
  <c r="AS401" i="40"/>
  <c r="AR401" i="40"/>
  <c r="AQ401" i="40"/>
  <c r="AP401" i="40"/>
  <c r="AO401" i="40"/>
  <c r="AN401" i="40"/>
  <c r="AW400" i="40"/>
  <c r="AV400" i="40"/>
  <c r="AU400" i="40"/>
  <c r="AT400" i="40"/>
  <c r="AS400" i="40"/>
  <c r="AR400" i="40"/>
  <c r="AQ400" i="40"/>
  <c r="AP400" i="40"/>
  <c r="AO400" i="40"/>
  <c r="AN400" i="40"/>
  <c r="AW399" i="40"/>
  <c r="AV399" i="40"/>
  <c r="AU399" i="40"/>
  <c r="AT399" i="40"/>
  <c r="AS399" i="40"/>
  <c r="AR399" i="40"/>
  <c r="AQ399" i="40"/>
  <c r="AP399" i="40"/>
  <c r="AO399" i="40"/>
  <c r="AN399" i="40"/>
  <c r="AW398" i="40"/>
  <c r="AV398" i="40"/>
  <c r="AU398" i="40"/>
  <c r="AT398" i="40"/>
  <c r="AS398" i="40"/>
  <c r="AR398" i="40"/>
  <c r="AQ398" i="40"/>
  <c r="AP398" i="40"/>
  <c r="AO398" i="40"/>
  <c r="AN398" i="40"/>
  <c r="AW397" i="40"/>
  <c r="AV397" i="40"/>
  <c r="AU397" i="40"/>
  <c r="AT397" i="40"/>
  <c r="AS397" i="40"/>
  <c r="AR397" i="40"/>
  <c r="AQ397" i="40"/>
  <c r="AP397" i="40"/>
  <c r="AO397" i="40"/>
  <c r="AN397" i="40"/>
  <c r="AW396" i="40"/>
  <c r="AV396" i="40"/>
  <c r="AU396" i="40"/>
  <c r="AT396" i="40"/>
  <c r="AS396" i="40"/>
  <c r="AR396" i="40"/>
  <c r="AQ396" i="40"/>
  <c r="AP396" i="40"/>
  <c r="AO396" i="40"/>
  <c r="AN396" i="40"/>
  <c r="AW395" i="40"/>
  <c r="AV395" i="40"/>
  <c r="AU395" i="40"/>
  <c r="AT395" i="40"/>
  <c r="AS395" i="40"/>
  <c r="AR395" i="40"/>
  <c r="AQ395" i="40"/>
  <c r="AP395" i="40"/>
  <c r="AO395" i="40"/>
  <c r="AN395" i="40"/>
  <c r="AW394" i="40"/>
  <c r="AV394" i="40"/>
  <c r="AU394" i="40"/>
  <c r="AT394" i="40"/>
  <c r="AS394" i="40"/>
  <c r="AR394" i="40"/>
  <c r="AQ394" i="40"/>
  <c r="AP394" i="40"/>
  <c r="AO394" i="40"/>
  <c r="AN394" i="40"/>
  <c r="AW393" i="40"/>
  <c r="AV393" i="40"/>
  <c r="AU393" i="40"/>
  <c r="AT393" i="40"/>
  <c r="AS393" i="40"/>
  <c r="AR393" i="40"/>
  <c r="AQ393" i="40"/>
  <c r="AP393" i="40"/>
  <c r="AO393" i="40"/>
  <c r="AN393" i="40"/>
  <c r="AW392" i="40"/>
  <c r="AV392" i="40"/>
  <c r="AU392" i="40"/>
  <c r="AT392" i="40"/>
  <c r="AS392" i="40"/>
  <c r="AR392" i="40"/>
  <c r="AQ392" i="40"/>
  <c r="AP392" i="40"/>
  <c r="AO392" i="40"/>
  <c r="AN392" i="40"/>
  <c r="AW391" i="40"/>
  <c r="AV391" i="40"/>
  <c r="AU391" i="40"/>
  <c r="AT391" i="40"/>
  <c r="AS391" i="40"/>
  <c r="AR391" i="40"/>
  <c r="AQ391" i="40"/>
  <c r="AP391" i="40"/>
  <c r="AO391" i="40"/>
  <c r="AN391" i="40"/>
  <c r="AW390" i="40"/>
  <c r="AV390" i="40"/>
  <c r="AU390" i="40"/>
  <c r="AT390" i="40"/>
  <c r="AS390" i="40"/>
  <c r="AR390" i="40"/>
  <c r="AQ390" i="40"/>
  <c r="AP390" i="40"/>
  <c r="AO390" i="40"/>
  <c r="AN390" i="40"/>
  <c r="AW389" i="40"/>
  <c r="AV389" i="40"/>
  <c r="AU389" i="40"/>
  <c r="AT389" i="40"/>
  <c r="AS389" i="40"/>
  <c r="AR389" i="40"/>
  <c r="AQ389" i="40"/>
  <c r="AP389" i="40"/>
  <c r="AO389" i="40"/>
  <c r="AN389" i="40"/>
  <c r="AW388" i="40"/>
  <c r="AV388" i="40"/>
  <c r="AU388" i="40"/>
  <c r="AT388" i="40"/>
  <c r="AS388" i="40"/>
  <c r="AR388" i="40"/>
  <c r="AQ388" i="40"/>
  <c r="AP388" i="40"/>
  <c r="AO388" i="40"/>
  <c r="AN388" i="40"/>
  <c r="AW387" i="40"/>
  <c r="AV387" i="40"/>
  <c r="AU387" i="40"/>
  <c r="AT387" i="40"/>
  <c r="AS387" i="40"/>
  <c r="AR387" i="40"/>
  <c r="AQ387" i="40"/>
  <c r="AP387" i="40"/>
  <c r="AO387" i="40"/>
  <c r="AN387" i="40"/>
  <c r="AW386" i="40"/>
  <c r="AV386" i="40"/>
  <c r="AU386" i="40"/>
  <c r="AT386" i="40"/>
  <c r="AS386" i="40"/>
  <c r="AR386" i="40"/>
  <c r="AQ386" i="40"/>
  <c r="AP386" i="40"/>
  <c r="AO386" i="40"/>
  <c r="AN386" i="40"/>
  <c r="AW385" i="40"/>
  <c r="AV385" i="40"/>
  <c r="AU385" i="40"/>
  <c r="AT385" i="40"/>
  <c r="AS385" i="40"/>
  <c r="AR385" i="40"/>
  <c r="AQ385" i="40"/>
  <c r="AP385" i="40"/>
  <c r="AO385" i="40"/>
  <c r="AN385" i="40"/>
  <c r="AW384" i="40"/>
  <c r="AV384" i="40"/>
  <c r="AU384" i="40"/>
  <c r="AT384" i="40"/>
  <c r="AS384" i="40"/>
  <c r="AR384" i="40"/>
  <c r="AQ384" i="40"/>
  <c r="AP384" i="40"/>
  <c r="AO384" i="40"/>
  <c r="AN384" i="40"/>
  <c r="AW383" i="40"/>
  <c r="AV383" i="40"/>
  <c r="AU383" i="40"/>
  <c r="AT383" i="40"/>
  <c r="AS383" i="40"/>
  <c r="AR383" i="40"/>
  <c r="AQ383" i="40"/>
  <c r="AP383" i="40"/>
  <c r="AO383" i="40"/>
  <c r="AN383" i="40"/>
  <c r="AW382" i="40"/>
  <c r="AV382" i="40"/>
  <c r="AU382" i="40"/>
  <c r="AT382" i="40"/>
  <c r="AS382" i="40"/>
  <c r="AR382" i="40"/>
  <c r="AQ382" i="40"/>
  <c r="AP382" i="40"/>
  <c r="AO382" i="40"/>
  <c r="AN382" i="40"/>
  <c r="AW381" i="40"/>
  <c r="AV381" i="40"/>
  <c r="AU381" i="40"/>
  <c r="AT381" i="40"/>
  <c r="AS381" i="40"/>
  <c r="AR381" i="40"/>
  <c r="AQ381" i="40"/>
  <c r="AP381" i="40"/>
  <c r="AO381" i="40"/>
  <c r="AN381" i="40"/>
  <c r="AW380" i="40"/>
  <c r="AV380" i="40"/>
  <c r="AU380" i="40"/>
  <c r="AT380" i="40"/>
  <c r="AS380" i="40"/>
  <c r="AR380" i="40"/>
  <c r="AQ380" i="40"/>
  <c r="AP380" i="40"/>
  <c r="AO380" i="40"/>
  <c r="AN380" i="40"/>
  <c r="AW379" i="40"/>
  <c r="AV379" i="40"/>
  <c r="AU379" i="40"/>
  <c r="AT379" i="40"/>
  <c r="AS379" i="40"/>
  <c r="AR379" i="40"/>
  <c r="AQ379" i="40"/>
  <c r="AP379" i="40"/>
  <c r="AO379" i="40"/>
  <c r="AN379" i="40"/>
  <c r="AW378" i="40"/>
  <c r="AV378" i="40"/>
  <c r="AU378" i="40"/>
  <c r="AT378" i="40"/>
  <c r="AS378" i="40"/>
  <c r="AR378" i="40"/>
  <c r="AQ378" i="40"/>
  <c r="AP378" i="40"/>
  <c r="AO378" i="40"/>
  <c r="AN378" i="40"/>
  <c r="AW377" i="40"/>
  <c r="AV377" i="40"/>
  <c r="AU377" i="40"/>
  <c r="AT377" i="40"/>
  <c r="AS377" i="40"/>
  <c r="AR377" i="40"/>
  <c r="AQ377" i="40"/>
  <c r="AP377" i="40"/>
  <c r="AO377" i="40"/>
  <c r="AN377" i="40"/>
  <c r="AW376" i="40"/>
  <c r="AV376" i="40"/>
  <c r="AU376" i="40"/>
  <c r="AT376" i="40"/>
  <c r="AS376" i="40"/>
  <c r="AR376" i="40"/>
  <c r="AQ376" i="40"/>
  <c r="AP376" i="40"/>
  <c r="AO376" i="40"/>
  <c r="AN376" i="40"/>
  <c r="AW375" i="40"/>
  <c r="AV375" i="40"/>
  <c r="AU375" i="40"/>
  <c r="AT375" i="40"/>
  <c r="AS375" i="40"/>
  <c r="AR375" i="40"/>
  <c r="AQ375" i="40"/>
  <c r="AP375" i="40"/>
  <c r="AO375" i="40"/>
  <c r="AN375" i="40"/>
  <c r="AW374" i="40"/>
  <c r="AV374" i="40"/>
  <c r="AU374" i="40"/>
  <c r="AT374" i="40"/>
  <c r="AS374" i="40"/>
  <c r="AR374" i="40"/>
  <c r="AQ374" i="40"/>
  <c r="AP374" i="40"/>
  <c r="AO374" i="40"/>
  <c r="AN374" i="40"/>
  <c r="AW373" i="40"/>
  <c r="AV373" i="40"/>
  <c r="AU373" i="40"/>
  <c r="AT373" i="40"/>
  <c r="AS373" i="40"/>
  <c r="AR373" i="40"/>
  <c r="AQ373" i="40"/>
  <c r="AP373" i="40"/>
  <c r="AO373" i="40"/>
  <c r="AN373" i="40"/>
  <c r="AW372" i="40"/>
  <c r="AV372" i="40"/>
  <c r="AU372" i="40"/>
  <c r="AT372" i="40"/>
  <c r="AS372" i="40"/>
  <c r="AR372" i="40"/>
  <c r="AQ372" i="40"/>
  <c r="AP372" i="40"/>
  <c r="AO372" i="40"/>
  <c r="AN372" i="40"/>
  <c r="AW371" i="40"/>
  <c r="AV371" i="40"/>
  <c r="AU371" i="40"/>
  <c r="AT371" i="40"/>
  <c r="AS371" i="40"/>
  <c r="AR371" i="40"/>
  <c r="AQ371" i="40"/>
  <c r="AP371" i="40"/>
  <c r="AO371" i="40"/>
  <c r="AN371" i="40"/>
  <c r="AW370" i="40"/>
  <c r="AV370" i="40"/>
  <c r="AU370" i="40"/>
  <c r="AT370" i="40"/>
  <c r="AS370" i="40"/>
  <c r="AR370" i="40"/>
  <c r="AQ370" i="40"/>
  <c r="AP370" i="40"/>
  <c r="AO370" i="40"/>
  <c r="AN370" i="40"/>
  <c r="AW369" i="40"/>
  <c r="AV369" i="40"/>
  <c r="AU369" i="40"/>
  <c r="AT369" i="40"/>
  <c r="AS369" i="40"/>
  <c r="AR369" i="40"/>
  <c r="AQ369" i="40"/>
  <c r="AP369" i="40"/>
  <c r="AO369" i="40"/>
  <c r="AN369" i="40"/>
  <c r="AW368" i="40"/>
  <c r="AV368" i="40"/>
  <c r="AU368" i="40"/>
  <c r="AT368" i="40"/>
  <c r="AS368" i="40"/>
  <c r="AR368" i="40"/>
  <c r="AQ368" i="40"/>
  <c r="AP368" i="40"/>
  <c r="AO368" i="40"/>
  <c r="AN368" i="40"/>
  <c r="AW367" i="40"/>
  <c r="AV367" i="40"/>
  <c r="AU367" i="40"/>
  <c r="AT367" i="40"/>
  <c r="AS367" i="40"/>
  <c r="AR367" i="40"/>
  <c r="AQ367" i="40"/>
  <c r="AP367" i="40"/>
  <c r="AO367" i="40"/>
  <c r="AN367" i="40"/>
  <c r="AW366" i="40"/>
  <c r="AV366" i="40"/>
  <c r="AU366" i="40"/>
  <c r="AT366" i="40"/>
  <c r="AS366" i="40"/>
  <c r="AR366" i="40"/>
  <c r="AQ366" i="40"/>
  <c r="AP366" i="40"/>
  <c r="AO366" i="40"/>
  <c r="AN366" i="40"/>
  <c r="AW365" i="40"/>
  <c r="AV365" i="40"/>
  <c r="AU365" i="40"/>
  <c r="AT365" i="40"/>
  <c r="AS365" i="40"/>
  <c r="AR365" i="40"/>
  <c r="AQ365" i="40"/>
  <c r="AP365" i="40"/>
  <c r="AO365" i="40"/>
  <c r="AN365" i="40"/>
  <c r="AW364" i="40"/>
  <c r="AV364" i="40"/>
  <c r="AU364" i="40"/>
  <c r="AT364" i="40"/>
  <c r="AS364" i="40"/>
  <c r="AR364" i="40"/>
  <c r="AQ364" i="40"/>
  <c r="AP364" i="40"/>
  <c r="AO364" i="40"/>
  <c r="AN364" i="40"/>
  <c r="AW363" i="40"/>
  <c r="AV363" i="40"/>
  <c r="AU363" i="40"/>
  <c r="AT363" i="40"/>
  <c r="AS363" i="40"/>
  <c r="AR363" i="40"/>
  <c r="AQ363" i="40"/>
  <c r="AP363" i="40"/>
  <c r="AO363" i="40"/>
  <c r="AN363" i="40"/>
  <c r="AW362" i="40"/>
  <c r="AV362" i="40"/>
  <c r="AU362" i="40"/>
  <c r="AT362" i="40"/>
  <c r="AS362" i="40"/>
  <c r="AR362" i="40"/>
  <c r="AQ362" i="40"/>
  <c r="AP362" i="40"/>
  <c r="AO362" i="40"/>
  <c r="AN362" i="40"/>
  <c r="AW361" i="40"/>
  <c r="AV361" i="40"/>
  <c r="AU361" i="40"/>
  <c r="AT361" i="40"/>
  <c r="AS361" i="40"/>
  <c r="AR361" i="40"/>
  <c r="AQ361" i="40"/>
  <c r="AP361" i="40"/>
  <c r="AO361" i="40"/>
  <c r="AN361" i="40"/>
  <c r="AW360" i="40"/>
  <c r="AV360" i="40"/>
  <c r="AU360" i="40"/>
  <c r="AT360" i="40"/>
  <c r="AS360" i="40"/>
  <c r="AR360" i="40"/>
  <c r="AQ360" i="40"/>
  <c r="AP360" i="40"/>
  <c r="AO360" i="40"/>
  <c r="AN360" i="40"/>
  <c r="AW359" i="40"/>
  <c r="AV359" i="40"/>
  <c r="AU359" i="40"/>
  <c r="AT359" i="40"/>
  <c r="AS359" i="40"/>
  <c r="AR359" i="40"/>
  <c r="AQ359" i="40"/>
  <c r="AP359" i="40"/>
  <c r="AO359" i="40"/>
  <c r="AN359" i="40"/>
  <c r="AW358" i="40"/>
  <c r="AV358" i="40"/>
  <c r="AU358" i="40"/>
  <c r="AT358" i="40"/>
  <c r="AS358" i="40"/>
  <c r="AR358" i="40"/>
  <c r="AQ358" i="40"/>
  <c r="AP358" i="40"/>
  <c r="AO358" i="40"/>
  <c r="AN358" i="40"/>
  <c r="AW357" i="40"/>
  <c r="AV357" i="40"/>
  <c r="AU357" i="40"/>
  <c r="AT357" i="40"/>
  <c r="AS357" i="40"/>
  <c r="AR357" i="40"/>
  <c r="AQ357" i="40"/>
  <c r="AP357" i="40"/>
  <c r="AO357" i="40"/>
  <c r="AN357" i="40"/>
  <c r="AW356" i="40"/>
  <c r="AV356" i="40"/>
  <c r="AU356" i="40"/>
  <c r="AT356" i="40"/>
  <c r="AS356" i="40"/>
  <c r="AR356" i="40"/>
  <c r="AQ356" i="40"/>
  <c r="AP356" i="40"/>
  <c r="AO356" i="40"/>
  <c r="AN356" i="40"/>
  <c r="AW355" i="40"/>
  <c r="AV355" i="40"/>
  <c r="AU355" i="40"/>
  <c r="AT355" i="40"/>
  <c r="AS355" i="40"/>
  <c r="AR355" i="40"/>
  <c r="AQ355" i="40"/>
  <c r="AP355" i="40"/>
  <c r="AO355" i="40"/>
  <c r="AN355" i="40"/>
  <c r="AW354" i="40"/>
  <c r="AV354" i="40"/>
  <c r="AU354" i="40"/>
  <c r="AT354" i="40"/>
  <c r="AS354" i="40"/>
  <c r="AR354" i="40"/>
  <c r="AQ354" i="40"/>
  <c r="AP354" i="40"/>
  <c r="AO354" i="40"/>
  <c r="AN354" i="40"/>
  <c r="AW353" i="40"/>
  <c r="AV353" i="40"/>
  <c r="AU353" i="40"/>
  <c r="AT353" i="40"/>
  <c r="AS353" i="40"/>
  <c r="AR353" i="40"/>
  <c r="AQ353" i="40"/>
  <c r="AP353" i="40"/>
  <c r="AO353" i="40"/>
  <c r="AN353" i="40"/>
  <c r="AW352" i="40"/>
  <c r="AV352" i="40"/>
  <c r="AU352" i="40"/>
  <c r="AT352" i="40"/>
  <c r="AS352" i="40"/>
  <c r="AR352" i="40"/>
  <c r="AQ352" i="40"/>
  <c r="AP352" i="40"/>
  <c r="AO352" i="40"/>
  <c r="AN352" i="40"/>
  <c r="AW351" i="40"/>
  <c r="AV351" i="40"/>
  <c r="AU351" i="40"/>
  <c r="AT351" i="40"/>
  <c r="AS351" i="40"/>
  <c r="AR351" i="40"/>
  <c r="AQ351" i="40"/>
  <c r="AP351" i="40"/>
  <c r="AO351" i="40"/>
  <c r="AN351" i="40"/>
  <c r="AW350" i="40"/>
  <c r="AV350" i="40"/>
  <c r="AU350" i="40"/>
  <c r="AT350" i="40"/>
  <c r="AS350" i="40"/>
  <c r="AR350" i="40"/>
  <c r="AQ350" i="40"/>
  <c r="AP350" i="40"/>
  <c r="AO350" i="40"/>
  <c r="AN350" i="40"/>
  <c r="AW349" i="40"/>
  <c r="AV349" i="40"/>
  <c r="AU349" i="40"/>
  <c r="AT349" i="40"/>
  <c r="AS349" i="40"/>
  <c r="AR349" i="40"/>
  <c r="AQ349" i="40"/>
  <c r="AP349" i="40"/>
  <c r="AO349" i="40"/>
  <c r="AN349" i="40"/>
  <c r="AW348" i="40"/>
  <c r="AV348" i="40"/>
  <c r="AU348" i="40"/>
  <c r="AT348" i="40"/>
  <c r="AS348" i="40"/>
  <c r="AR348" i="40"/>
  <c r="AQ348" i="40"/>
  <c r="AP348" i="40"/>
  <c r="AO348" i="40"/>
  <c r="AN348" i="40"/>
  <c r="AW347" i="40"/>
  <c r="AV347" i="40"/>
  <c r="AU347" i="40"/>
  <c r="AT347" i="40"/>
  <c r="AS347" i="40"/>
  <c r="AR347" i="40"/>
  <c r="AQ347" i="40"/>
  <c r="AP347" i="40"/>
  <c r="AO347" i="40"/>
  <c r="AN347" i="40"/>
  <c r="AW346" i="40"/>
  <c r="AV346" i="40"/>
  <c r="AU346" i="40"/>
  <c r="AT346" i="40"/>
  <c r="AS346" i="40"/>
  <c r="AR346" i="40"/>
  <c r="AQ346" i="40"/>
  <c r="AP346" i="40"/>
  <c r="AO346" i="40"/>
  <c r="AN346" i="40"/>
  <c r="AW345" i="40"/>
  <c r="AV345" i="40"/>
  <c r="AU345" i="40"/>
  <c r="AT345" i="40"/>
  <c r="AS345" i="40"/>
  <c r="AR345" i="40"/>
  <c r="AQ345" i="40"/>
  <c r="AP345" i="40"/>
  <c r="AO345" i="40"/>
  <c r="AN345" i="40"/>
  <c r="AW344" i="40"/>
  <c r="AV344" i="40"/>
  <c r="AU344" i="40"/>
  <c r="AT344" i="40"/>
  <c r="AS344" i="40"/>
  <c r="AR344" i="40"/>
  <c r="AQ344" i="40"/>
  <c r="AP344" i="40"/>
  <c r="AO344" i="40"/>
  <c r="AN344" i="40"/>
  <c r="AW343" i="40"/>
  <c r="AV343" i="40"/>
  <c r="AU343" i="40"/>
  <c r="AT343" i="40"/>
  <c r="AS343" i="40"/>
  <c r="AR343" i="40"/>
  <c r="AQ343" i="40"/>
  <c r="AP343" i="40"/>
  <c r="AO343" i="40"/>
  <c r="AN343" i="40"/>
  <c r="AW342" i="40"/>
  <c r="AV342" i="40"/>
  <c r="AU342" i="40"/>
  <c r="AT342" i="40"/>
  <c r="AS342" i="40"/>
  <c r="AR342" i="40"/>
  <c r="AQ342" i="40"/>
  <c r="AP342" i="40"/>
  <c r="AO342" i="40"/>
  <c r="AN342" i="40"/>
  <c r="AW341" i="40"/>
  <c r="AV341" i="40"/>
  <c r="AU341" i="40"/>
  <c r="AT341" i="40"/>
  <c r="AS341" i="40"/>
  <c r="AR341" i="40"/>
  <c r="AQ341" i="40"/>
  <c r="AP341" i="40"/>
  <c r="AO341" i="40"/>
  <c r="AN341" i="40"/>
  <c r="AW340" i="40"/>
  <c r="AV340" i="40"/>
  <c r="AU340" i="40"/>
  <c r="AT340" i="40"/>
  <c r="AS340" i="40"/>
  <c r="AR340" i="40"/>
  <c r="AQ340" i="40"/>
  <c r="AP340" i="40"/>
  <c r="AO340" i="40"/>
  <c r="AN340" i="40"/>
  <c r="AW339" i="40"/>
  <c r="AV339" i="40"/>
  <c r="AU339" i="40"/>
  <c r="AT339" i="40"/>
  <c r="AS339" i="40"/>
  <c r="AR339" i="40"/>
  <c r="AQ339" i="40"/>
  <c r="AP339" i="40"/>
  <c r="AO339" i="40"/>
  <c r="AN339" i="40"/>
  <c r="AW338" i="40"/>
  <c r="AV338" i="40"/>
  <c r="AU338" i="40"/>
  <c r="AT338" i="40"/>
  <c r="AS338" i="40"/>
  <c r="AR338" i="40"/>
  <c r="AQ338" i="40"/>
  <c r="AP338" i="40"/>
  <c r="AO338" i="40"/>
  <c r="AN338" i="40"/>
  <c r="AW337" i="40"/>
  <c r="AV337" i="40"/>
  <c r="AU337" i="40"/>
  <c r="AT337" i="40"/>
  <c r="AS337" i="40"/>
  <c r="AR337" i="40"/>
  <c r="AQ337" i="40"/>
  <c r="AP337" i="40"/>
  <c r="AO337" i="40"/>
  <c r="AN337" i="40"/>
  <c r="AW336" i="40"/>
  <c r="AV336" i="40"/>
  <c r="AU336" i="40"/>
  <c r="AT336" i="40"/>
  <c r="AS336" i="40"/>
  <c r="AR336" i="40"/>
  <c r="AQ336" i="40"/>
  <c r="AP336" i="40"/>
  <c r="AO336" i="40"/>
  <c r="AN336" i="40"/>
  <c r="AW335" i="40"/>
  <c r="AV335" i="40"/>
  <c r="AU335" i="40"/>
  <c r="AT335" i="40"/>
  <c r="AS335" i="40"/>
  <c r="AR335" i="40"/>
  <c r="AQ335" i="40"/>
  <c r="AP335" i="40"/>
  <c r="AO335" i="40"/>
  <c r="AN335" i="40"/>
  <c r="AW334" i="40"/>
  <c r="AV334" i="40"/>
  <c r="AU334" i="40"/>
  <c r="AT334" i="40"/>
  <c r="AS334" i="40"/>
  <c r="AR334" i="40"/>
  <c r="AQ334" i="40"/>
  <c r="AP334" i="40"/>
  <c r="AO334" i="40"/>
  <c r="AN334" i="40"/>
  <c r="AW333" i="40"/>
  <c r="AV333" i="40"/>
  <c r="AU333" i="40"/>
  <c r="AT333" i="40"/>
  <c r="AS333" i="40"/>
  <c r="AR333" i="40"/>
  <c r="AQ333" i="40"/>
  <c r="AP333" i="40"/>
  <c r="AO333" i="40"/>
  <c r="AN333" i="40"/>
  <c r="AW332" i="40"/>
  <c r="AV332" i="40"/>
  <c r="AU332" i="40"/>
  <c r="AT332" i="40"/>
  <c r="AS332" i="40"/>
  <c r="AR332" i="40"/>
  <c r="AQ332" i="40"/>
  <c r="AP332" i="40"/>
  <c r="AO332" i="40"/>
  <c r="AN332" i="40"/>
  <c r="AW331" i="40"/>
  <c r="AV331" i="40"/>
  <c r="AU331" i="40"/>
  <c r="AT331" i="40"/>
  <c r="AS331" i="40"/>
  <c r="AR331" i="40"/>
  <c r="AQ331" i="40"/>
  <c r="AP331" i="40"/>
  <c r="AO331" i="40"/>
  <c r="AN331" i="40"/>
  <c r="AW330" i="40"/>
  <c r="AV330" i="40"/>
  <c r="AU330" i="40"/>
  <c r="AT330" i="40"/>
  <c r="AS330" i="40"/>
  <c r="AR330" i="40"/>
  <c r="AQ330" i="40"/>
  <c r="AP330" i="40"/>
  <c r="AO330" i="40"/>
  <c r="AN330" i="40"/>
  <c r="AW329" i="40"/>
  <c r="AV329" i="40"/>
  <c r="AU329" i="40"/>
  <c r="AT329" i="40"/>
  <c r="AS329" i="40"/>
  <c r="AR329" i="40"/>
  <c r="AQ329" i="40"/>
  <c r="AP329" i="40"/>
  <c r="AO329" i="40"/>
  <c r="AN329" i="40"/>
  <c r="AW328" i="40"/>
  <c r="AV328" i="40"/>
  <c r="AU328" i="40"/>
  <c r="AT328" i="40"/>
  <c r="AS328" i="40"/>
  <c r="AR328" i="40"/>
  <c r="AQ328" i="40"/>
  <c r="AP328" i="40"/>
  <c r="AO328" i="40"/>
  <c r="AN328" i="40"/>
  <c r="AW327" i="40"/>
  <c r="AV327" i="40"/>
  <c r="AU327" i="40"/>
  <c r="AT327" i="40"/>
  <c r="AS327" i="40"/>
  <c r="AR327" i="40"/>
  <c r="AQ327" i="40"/>
  <c r="AP327" i="40"/>
  <c r="AO327" i="40"/>
  <c r="AN327" i="40"/>
  <c r="AW326" i="40"/>
  <c r="AV326" i="40"/>
  <c r="AU326" i="40"/>
  <c r="AT326" i="40"/>
  <c r="AS326" i="40"/>
  <c r="AR326" i="40"/>
  <c r="AQ326" i="40"/>
  <c r="AP326" i="40"/>
  <c r="AO326" i="40"/>
  <c r="AN326" i="40"/>
  <c r="AW325" i="40"/>
  <c r="AV325" i="40"/>
  <c r="AU325" i="40"/>
  <c r="AT325" i="40"/>
  <c r="AS325" i="40"/>
  <c r="AR325" i="40"/>
  <c r="AQ325" i="40"/>
  <c r="AP325" i="40"/>
  <c r="AO325" i="40"/>
  <c r="AN325" i="40"/>
  <c r="AW324" i="40"/>
  <c r="AV324" i="40"/>
  <c r="AU324" i="40"/>
  <c r="AT324" i="40"/>
  <c r="AS324" i="40"/>
  <c r="AR324" i="40"/>
  <c r="AQ324" i="40"/>
  <c r="AP324" i="40"/>
  <c r="AO324" i="40"/>
  <c r="AN324" i="40"/>
  <c r="AW323" i="40"/>
  <c r="AV323" i="40"/>
  <c r="AU323" i="40"/>
  <c r="AT323" i="40"/>
  <c r="AS323" i="40"/>
  <c r="AR323" i="40"/>
  <c r="AQ323" i="40"/>
  <c r="AP323" i="40"/>
  <c r="AO323" i="40"/>
  <c r="AN323" i="40"/>
  <c r="AW322" i="40"/>
  <c r="AV322" i="40"/>
  <c r="AU322" i="40"/>
  <c r="AT322" i="40"/>
  <c r="AS322" i="40"/>
  <c r="AR322" i="40"/>
  <c r="AQ322" i="40"/>
  <c r="AP322" i="40"/>
  <c r="AO322" i="40"/>
  <c r="AN322" i="40"/>
  <c r="AW321" i="40"/>
  <c r="AV321" i="40"/>
  <c r="AU321" i="40"/>
  <c r="AT321" i="40"/>
  <c r="AS321" i="40"/>
  <c r="AR321" i="40"/>
  <c r="AQ321" i="40"/>
  <c r="AP321" i="40"/>
  <c r="AO321" i="40"/>
  <c r="AN321" i="40"/>
  <c r="AW320" i="40"/>
  <c r="AV320" i="40"/>
  <c r="AU320" i="40"/>
  <c r="AT320" i="40"/>
  <c r="AS320" i="40"/>
  <c r="AR320" i="40"/>
  <c r="AQ320" i="40"/>
  <c r="AP320" i="40"/>
  <c r="AO320" i="40"/>
  <c r="AN320" i="40"/>
  <c r="AW319" i="40"/>
  <c r="AV319" i="40"/>
  <c r="AU319" i="40"/>
  <c r="AT319" i="40"/>
  <c r="AS319" i="40"/>
  <c r="AR319" i="40"/>
  <c r="AQ319" i="40"/>
  <c r="AP319" i="40"/>
  <c r="AO319" i="40"/>
  <c r="AN319" i="40"/>
  <c r="AW318" i="40"/>
  <c r="AV318" i="40"/>
  <c r="AU318" i="40"/>
  <c r="AT318" i="40"/>
  <c r="AS318" i="40"/>
  <c r="AR318" i="40"/>
  <c r="AQ318" i="40"/>
  <c r="AP318" i="40"/>
  <c r="AO318" i="40"/>
  <c r="AN318" i="40"/>
  <c r="AW317" i="40"/>
  <c r="AV317" i="40"/>
  <c r="AU317" i="40"/>
  <c r="AT317" i="40"/>
  <c r="AS317" i="40"/>
  <c r="AR317" i="40"/>
  <c r="AQ317" i="40"/>
  <c r="AP317" i="40"/>
  <c r="AO317" i="40"/>
  <c r="AN317" i="40"/>
  <c r="AW316" i="40"/>
  <c r="AV316" i="40"/>
  <c r="AU316" i="40"/>
  <c r="AT316" i="40"/>
  <c r="AS316" i="40"/>
  <c r="AR316" i="40"/>
  <c r="AQ316" i="40"/>
  <c r="AP316" i="40"/>
  <c r="AO316" i="40"/>
  <c r="AN316" i="40"/>
  <c r="AW315" i="40"/>
  <c r="AV315" i="40"/>
  <c r="AU315" i="40"/>
  <c r="AT315" i="40"/>
  <c r="AS315" i="40"/>
  <c r="AR315" i="40"/>
  <c r="AQ315" i="40"/>
  <c r="AP315" i="40"/>
  <c r="AO315" i="40"/>
  <c r="AN315" i="40"/>
  <c r="AW314" i="40"/>
  <c r="AV314" i="40"/>
  <c r="AU314" i="40"/>
  <c r="AT314" i="40"/>
  <c r="AS314" i="40"/>
  <c r="AR314" i="40"/>
  <c r="AQ314" i="40"/>
  <c r="AP314" i="40"/>
  <c r="AO314" i="40"/>
  <c r="AN314" i="40"/>
  <c r="AW313" i="40"/>
  <c r="AV313" i="40"/>
  <c r="AU313" i="40"/>
  <c r="AT313" i="40"/>
  <c r="AS313" i="40"/>
  <c r="AR313" i="40"/>
  <c r="AQ313" i="40"/>
  <c r="AP313" i="40"/>
  <c r="AO313" i="40"/>
  <c r="AN313" i="40"/>
  <c r="AW312" i="40"/>
  <c r="AV312" i="40"/>
  <c r="AU312" i="40"/>
  <c r="AT312" i="40"/>
  <c r="AS312" i="40"/>
  <c r="AR312" i="40"/>
  <c r="AQ312" i="40"/>
  <c r="AP312" i="40"/>
  <c r="AO312" i="40"/>
  <c r="AN312" i="40"/>
  <c r="AW311" i="40"/>
  <c r="AV311" i="40"/>
  <c r="AU311" i="40"/>
  <c r="AT311" i="40"/>
  <c r="AS311" i="40"/>
  <c r="AR311" i="40"/>
  <c r="AQ311" i="40"/>
  <c r="AP311" i="40"/>
  <c r="AO311" i="40"/>
  <c r="AN311" i="40"/>
  <c r="AW310" i="40"/>
  <c r="AV310" i="40"/>
  <c r="AU310" i="40"/>
  <c r="AT310" i="40"/>
  <c r="AS310" i="40"/>
  <c r="AR310" i="40"/>
  <c r="AQ310" i="40"/>
  <c r="AP310" i="40"/>
  <c r="AO310" i="40"/>
  <c r="AN310" i="40"/>
  <c r="AW309" i="40"/>
  <c r="AV309" i="40"/>
  <c r="AU309" i="40"/>
  <c r="AT309" i="40"/>
  <c r="AS309" i="40"/>
  <c r="AR309" i="40"/>
  <c r="AQ309" i="40"/>
  <c r="AP309" i="40"/>
  <c r="AO309" i="40"/>
  <c r="AN309" i="40"/>
  <c r="AW308" i="40"/>
  <c r="AV308" i="40"/>
  <c r="AU308" i="40"/>
  <c r="AT308" i="40"/>
  <c r="AS308" i="40"/>
  <c r="AR308" i="40"/>
  <c r="AQ308" i="40"/>
  <c r="AP308" i="40"/>
  <c r="AO308" i="40"/>
  <c r="AN308" i="40"/>
  <c r="AW307" i="40"/>
  <c r="AV307" i="40"/>
  <c r="AU307" i="40"/>
  <c r="AT307" i="40"/>
  <c r="AS307" i="40"/>
  <c r="AR307" i="40"/>
  <c r="AQ307" i="40"/>
  <c r="AP307" i="40"/>
  <c r="AO307" i="40"/>
  <c r="AN307" i="40"/>
  <c r="AW306" i="40"/>
  <c r="AV306" i="40"/>
  <c r="AU306" i="40"/>
  <c r="AT306" i="40"/>
  <c r="AS306" i="40"/>
  <c r="AR306" i="40"/>
  <c r="AQ306" i="40"/>
  <c r="AP306" i="40"/>
  <c r="AO306" i="40"/>
  <c r="AN306" i="40"/>
  <c r="AW305" i="40"/>
  <c r="AV305" i="40"/>
  <c r="AU305" i="40"/>
  <c r="AT305" i="40"/>
  <c r="AS305" i="40"/>
  <c r="AR305" i="40"/>
  <c r="AQ305" i="40"/>
  <c r="AP305" i="40"/>
  <c r="AO305" i="40"/>
  <c r="AN305" i="40"/>
  <c r="AW304" i="40"/>
  <c r="AV304" i="40"/>
  <c r="AU304" i="40"/>
  <c r="AT304" i="40"/>
  <c r="AS304" i="40"/>
  <c r="AR304" i="40"/>
  <c r="AQ304" i="40"/>
  <c r="AP304" i="40"/>
  <c r="AO304" i="40"/>
  <c r="AN304" i="40"/>
  <c r="AW303" i="40"/>
  <c r="AV303" i="40"/>
  <c r="AU303" i="40"/>
  <c r="AT303" i="40"/>
  <c r="AS303" i="40"/>
  <c r="AR303" i="40"/>
  <c r="AQ303" i="40"/>
  <c r="AP303" i="40"/>
  <c r="AO303" i="40"/>
  <c r="AN303" i="40"/>
  <c r="AW302" i="40"/>
  <c r="AV302" i="40"/>
  <c r="AU302" i="40"/>
  <c r="AT302" i="40"/>
  <c r="AS302" i="40"/>
  <c r="AR302" i="40"/>
  <c r="AQ302" i="40"/>
  <c r="AP302" i="40"/>
  <c r="AO302" i="40"/>
  <c r="AN302" i="40"/>
  <c r="AW301" i="40"/>
  <c r="AV301" i="40"/>
  <c r="AU301" i="40"/>
  <c r="AT301" i="40"/>
  <c r="AS301" i="40"/>
  <c r="AR301" i="40"/>
  <c r="AQ301" i="40"/>
  <c r="AP301" i="40"/>
  <c r="AO301" i="40"/>
  <c r="AN301" i="40"/>
  <c r="AW300" i="40"/>
  <c r="AV300" i="40"/>
  <c r="AU300" i="40"/>
  <c r="AT300" i="40"/>
  <c r="AS300" i="40"/>
  <c r="AR300" i="40"/>
  <c r="AQ300" i="40"/>
  <c r="AP300" i="40"/>
  <c r="AO300" i="40"/>
  <c r="AN300" i="40"/>
  <c r="AW299" i="40"/>
  <c r="AV299" i="40"/>
  <c r="AU299" i="40"/>
  <c r="AT299" i="40"/>
  <c r="AS299" i="40"/>
  <c r="AR299" i="40"/>
  <c r="AQ299" i="40"/>
  <c r="AP299" i="40"/>
  <c r="AO299" i="40"/>
  <c r="AN299" i="40"/>
  <c r="AW298" i="40"/>
  <c r="AV298" i="40"/>
  <c r="AU298" i="40"/>
  <c r="AT298" i="40"/>
  <c r="AS298" i="40"/>
  <c r="AR298" i="40"/>
  <c r="AQ298" i="40"/>
  <c r="AP298" i="40"/>
  <c r="AO298" i="40"/>
  <c r="AN298" i="40"/>
  <c r="AW297" i="40"/>
  <c r="AV297" i="40"/>
  <c r="AU297" i="40"/>
  <c r="AT297" i="40"/>
  <c r="AS297" i="40"/>
  <c r="AR297" i="40"/>
  <c r="AQ297" i="40"/>
  <c r="AP297" i="40"/>
  <c r="AO297" i="40"/>
  <c r="AN297" i="40"/>
  <c r="AW296" i="40"/>
  <c r="AV296" i="40"/>
  <c r="AU296" i="40"/>
  <c r="AT296" i="40"/>
  <c r="AS296" i="40"/>
  <c r="AR296" i="40"/>
  <c r="AQ296" i="40"/>
  <c r="AP296" i="40"/>
  <c r="AO296" i="40"/>
  <c r="AN296" i="40"/>
  <c r="AW295" i="40"/>
  <c r="AV295" i="40"/>
  <c r="AU295" i="40"/>
  <c r="AT295" i="40"/>
  <c r="AS295" i="40"/>
  <c r="AR295" i="40"/>
  <c r="AQ295" i="40"/>
  <c r="AP295" i="40"/>
  <c r="AO295" i="40"/>
  <c r="AN295" i="40"/>
  <c r="AW294" i="40"/>
  <c r="AV294" i="40"/>
  <c r="AU294" i="40"/>
  <c r="AT294" i="40"/>
  <c r="AS294" i="40"/>
  <c r="AR294" i="40"/>
  <c r="AQ294" i="40"/>
  <c r="AP294" i="40"/>
  <c r="AO294" i="40"/>
  <c r="AN294" i="40"/>
  <c r="AW293" i="40"/>
  <c r="AV293" i="40"/>
  <c r="AU293" i="40"/>
  <c r="AT293" i="40"/>
  <c r="AS293" i="40"/>
  <c r="AR293" i="40"/>
  <c r="AQ293" i="40"/>
  <c r="AP293" i="40"/>
  <c r="AO293" i="40"/>
  <c r="AN293" i="40"/>
  <c r="AW292" i="40"/>
  <c r="AV292" i="40"/>
  <c r="AU292" i="40"/>
  <c r="AT292" i="40"/>
  <c r="AS292" i="40"/>
  <c r="AR292" i="40"/>
  <c r="AQ292" i="40"/>
  <c r="AP292" i="40"/>
  <c r="AO292" i="40"/>
  <c r="AN292" i="40"/>
  <c r="AW291" i="40"/>
  <c r="AV291" i="40"/>
  <c r="AU291" i="40"/>
  <c r="AT291" i="40"/>
  <c r="AS291" i="40"/>
  <c r="AR291" i="40"/>
  <c r="AQ291" i="40"/>
  <c r="AP291" i="40"/>
  <c r="AO291" i="40"/>
  <c r="AN291" i="40"/>
  <c r="AW290" i="40"/>
  <c r="AV290" i="40"/>
  <c r="AU290" i="40"/>
  <c r="AT290" i="40"/>
  <c r="AS290" i="40"/>
  <c r="AR290" i="40"/>
  <c r="AQ290" i="40"/>
  <c r="AP290" i="40"/>
  <c r="AO290" i="40"/>
  <c r="AN290" i="40"/>
  <c r="AW289" i="40"/>
  <c r="AV289" i="40"/>
  <c r="AU289" i="40"/>
  <c r="AT289" i="40"/>
  <c r="AS289" i="40"/>
  <c r="AR289" i="40"/>
  <c r="AQ289" i="40"/>
  <c r="AP289" i="40"/>
  <c r="AO289" i="40"/>
  <c r="AN289" i="40"/>
  <c r="AW288" i="40"/>
  <c r="AV288" i="40"/>
  <c r="AU288" i="40"/>
  <c r="AT288" i="40"/>
  <c r="AS288" i="40"/>
  <c r="AR288" i="40"/>
  <c r="AQ288" i="40"/>
  <c r="AP288" i="40"/>
  <c r="AO288" i="40"/>
  <c r="AN288" i="40"/>
  <c r="AW287" i="40"/>
  <c r="AV287" i="40"/>
  <c r="AU287" i="40"/>
  <c r="AT287" i="40"/>
  <c r="AS287" i="40"/>
  <c r="AR287" i="40"/>
  <c r="AQ287" i="40"/>
  <c r="AP287" i="40"/>
  <c r="AO287" i="40"/>
  <c r="AN287" i="40"/>
  <c r="AW286" i="40"/>
  <c r="AV286" i="40"/>
  <c r="AU286" i="40"/>
  <c r="AT286" i="40"/>
  <c r="AS286" i="40"/>
  <c r="AR286" i="40"/>
  <c r="AQ286" i="40"/>
  <c r="AP286" i="40"/>
  <c r="AO286" i="40"/>
  <c r="AN286" i="40"/>
  <c r="AW285" i="40"/>
  <c r="AV285" i="40"/>
  <c r="AU285" i="40"/>
  <c r="AT285" i="40"/>
  <c r="AS285" i="40"/>
  <c r="AR285" i="40"/>
  <c r="AQ285" i="40"/>
  <c r="AP285" i="40"/>
  <c r="AO285" i="40"/>
  <c r="AN285" i="40"/>
  <c r="AW284" i="40"/>
  <c r="AV284" i="40"/>
  <c r="AU284" i="40"/>
  <c r="AT284" i="40"/>
  <c r="AS284" i="40"/>
  <c r="AR284" i="40"/>
  <c r="AQ284" i="40"/>
  <c r="AP284" i="40"/>
  <c r="AO284" i="40"/>
  <c r="AN284" i="40"/>
  <c r="AW283" i="40"/>
  <c r="AV283" i="40"/>
  <c r="AU283" i="40"/>
  <c r="AT283" i="40"/>
  <c r="AS283" i="40"/>
  <c r="AR283" i="40"/>
  <c r="AQ283" i="40"/>
  <c r="AP283" i="40"/>
  <c r="AO283" i="40"/>
  <c r="AN283" i="40"/>
  <c r="AW282" i="40"/>
  <c r="AV282" i="40"/>
  <c r="AU282" i="40"/>
  <c r="AT282" i="40"/>
  <c r="AS282" i="40"/>
  <c r="AR282" i="40"/>
  <c r="AQ282" i="40"/>
  <c r="AP282" i="40"/>
  <c r="AO282" i="40"/>
  <c r="AN282" i="40"/>
  <c r="AW281" i="40"/>
  <c r="AV281" i="40"/>
  <c r="AU281" i="40"/>
  <c r="AT281" i="40"/>
  <c r="AS281" i="40"/>
  <c r="AR281" i="40"/>
  <c r="AQ281" i="40"/>
  <c r="AP281" i="40"/>
  <c r="AO281" i="40"/>
  <c r="AN281" i="40"/>
  <c r="AW280" i="40"/>
  <c r="AV280" i="40"/>
  <c r="AU280" i="40"/>
  <c r="AT280" i="40"/>
  <c r="AS280" i="40"/>
  <c r="AR280" i="40"/>
  <c r="AQ280" i="40"/>
  <c r="AP280" i="40"/>
  <c r="AO280" i="40"/>
  <c r="AN280" i="40"/>
  <c r="AW279" i="40"/>
  <c r="AV279" i="40"/>
  <c r="AU279" i="40"/>
  <c r="AT279" i="40"/>
  <c r="AS279" i="40"/>
  <c r="AR279" i="40"/>
  <c r="AQ279" i="40"/>
  <c r="AP279" i="40"/>
  <c r="AO279" i="40"/>
  <c r="AN279" i="40"/>
  <c r="AW278" i="40"/>
  <c r="AV278" i="40"/>
  <c r="AU278" i="40"/>
  <c r="AT278" i="40"/>
  <c r="AS278" i="40"/>
  <c r="AR278" i="40"/>
  <c r="AQ278" i="40"/>
  <c r="AP278" i="40"/>
  <c r="AO278" i="40"/>
  <c r="AN278" i="40"/>
  <c r="AW277" i="40"/>
  <c r="AV277" i="40"/>
  <c r="AU277" i="40"/>
  <c r="AT277" i="40"/>
  <c r="AS277" i="40"/>
  <c r="AR277" i="40"/>
  <c r="AQ277" i="40"/>
  <c r="AP277" i="40"/>
  <c r="AO277" i="40"/>
  <c r="AN277" i="40"/>
  <c r="AW276" i="40"/>
  <c r="AV276" i="40"/>
  <c r="AU276" i="40"/>
  <c r="AT276" i="40"/>
  <c r="AS276" i="40"/>
  <c r="AR276" i="40"/>
  <c r="AQ276" i="40"/>
  <c r="AP276" i="40"/>
  <c r="AO276" i="40"/>
  <c r="AN276" i="40"/>
  <c r="AW275" i="40"/>
  <c r="AV275" i="40"/>
  <c r="AU275" i="40"/>
  <c r="AT275" i="40"/>
  <c r="AS275" i="40"/>
  <c r="AR275" i="40"/>
  <c r="AQ275" i="40"/>
  <c r="AP275" i="40"/>
  <c r="AO275" i="40"/>
  <c r="AN275" i="40"/>
  <c r="AW274" i="40"/>
  <c r="AV274" i="40"/>
  <c r="AU274" i="40"/>
  <c r="AT274" i="40"/>
  <c r="AS274" i="40"/>
  <c r="AR274" i="40"/>
  <c r="AQ274" i="40"/>
  <c r="AP274" i="40"/>
  <c r="AO274" i="40"/>
  <c r="AN274" i="40"/>
  <c r="AW273" i="40"/>
  <c r="AV273" i="40"/>
  <c r="AU273" i="40"/>
  <c r="AT273" i="40"/>
  <c r="AS273" i="40"/>
  <c r="AR273" i="40"/>
  <c r="AQ273" i="40"/>
  <c r="AP273" i="40"/>
  <c r="AO273" i="40"/>
  <c r="AN273" i="40"/>
  <c r="AW272" i="40"/>
  <c r="AV272" i="40"/>
  <c r="AU272" i="40"/>
  <c r="AT272" i="40"/>
  <c r="AS272" i="40"/>
  <c r="AR272" i="40"/>
  <c r="AQ272" i="40"/>
  <c r="AP272" i="40"/>
  <c r="AO272" i="40"/>
  <c r="AN272" i="40"/>
  <c r="AW271" i="40"/>
  <c r="AV271" i="40"/>
  <c r="AU271" i="40"/>
  <c r="AT271" i="40"/>
  <c r="AS271" i="40"/>
  <c r="AR271" i="40"/>
  <c r="AQ271" i="40"/>
  <c r="AP271" i="40"/>
  <c r="AO271" i="40"/>
  <c r="AN271" i="40"/>
  <c r="AW270" i="40"/>
  <c r="AV270" i="40"/>
  <c r="AU270" i="40"/>
  <c r="AT270" i="40"/>
  <c r="AS270" i="40"/>
  <c r="AR270" i="40"/>
  <c r="AQ270" i="40"/>
  <c r="AP270" i="40"/>
  <c r="AO270" i="40"/>
  <c r="AN270" i="40"/>
  <c r="AW269" i="40"/>
  <c r="AV269" i="40"/>
  <c r="AU269" i="40"/>
  <c r="AT269" i="40"/>
  <c r="AS269" i="40"/>
  <c r="AR269" i="40"/>
  <c r="AQ269" i="40"/>
  <c r="AP269" i="40"/>
  <c r="AO269" i="40"/>
  <c r="AN269" i="40"/>
  <c r="AW268" i="40"/>
  <c r="AV268" i="40"/>
  <c r="AU268" i="40"/>
  <c r="AT268" i="40"/>
  <c r="AS268" i="40"/>
  <c r="AR268" i="40"/>
  <c r="AQ268" i="40"/>
  <c r="AP268" i="40"/>
  <c r="AO268" i="40"/>
  <c r="AN268" i="40"/>
  <c r="AW267" i="40"/>
  <c r="AV267" i="40"/>
  <c r="AU267" i="40"/>
  <c r="AT267" i="40"/>
  <c r="AS267" i="40"/>
  <c r="AR267" i="40"/>
  <c r="AQ267" i="40"/>
  <c r="AP267" i="40"/>
  <c r="AO267" i="40"/>
  <c r="AN267" i="40"/>
  <c r="AW266" i="40"/>
  <c r="AV266" i="40"/>
  <c r="AU266" i="40"/>
  <c r="AT266" i="40"/>
  <c r="AS266" i="40"/>
  <c r="AR266" i="40"/>
  <c r="AQ266" i="40"/>
  <c r="AP266" i="40"/>
  <c r="AO266" i="40"/>
  <c r="AN266" i="40"/>
  <c r="AW265" i="40"/>
  <c r="AV265" i="40"/>
  <c r="AU265" i="40"/>
  <c r="AT265" i="40"/>
  <c r="AS265" i="40"/>
  <c r="AR265" i="40"/>
  <c r="AQ265" i="40"/>
  <c r="AP265" i="40"/>
  <c r="AO265" i="40"/>
  <c r="AN265" i="40"/>
  <c r="AW264" i="40"/>
  <c r="AV264" i="40"/>
  <c r="AU264" i="40"/>
  <c r="AT264" i="40"/>
  <c r="AS264" i="40"/>
  <c r="AR264" i="40"/>
  <c r="AQ264" i="40"/>
  <c r="AP264" i="40"/>
  <c r="AO264" i="40"/>
  <c r="AN264" i="40"/>
  <c r="AW263" i="40"/>
  <c r="AV263" i="40"/>
  <c r="AU263" i="40"/>
  <c r="AT263" i="40"/>
  <c r="AS263" i="40"/>
  <c r="AR263" i="40"/>
  <c r="AQ263" i="40"/>
  <c r="AP263" i="40"/>
  <c r="AO263" i="40"/>
  <c r="AN263" i="40"/>
  <c r="AW262" i="40"/>
  <c r="AV262" i="40"/>
  <c r="AU262" i="40"/>
  <c r="AT262" i="40"/>
  <c r="AS262" i="40"/>
  <c r="AR262" i="40"/>
  <c r="AQ262" i="40"/>
  <c r="AP262" i="40"/>
  <c r="AO262" i="40"/>
  <c r="AN262" i="40"/>
  <c r="AW261" i="40"/>
  <c r="AV261" i="40"/>
  <c r="AU261" i="40"/>
  <c r="AT261" i="40"/>
  <c r="AS261" i="40"/>
  <c r="AR261" i="40"/>
  <c r="AQ261" i="40"/>
  <c r="AP261" i="40"/>
  <c r="AO261" i="40"/>
  <c r="AN261" i="40"/>
  <c r="AW260" i="40"/>
  <c r="AV260" i="40"/>
  <c r="AU260" i="40"/>
  <c r="AT260" i="40"/>
  <c r="AS260" i="40"/>
  <c r="AR260" i="40"/>
  <c r="AQ260" i="40"/>
  <c r="AP260" i="40"/>
  <c r="AO260" i="40"/>
  <c r="AN260" i="40"/>
  <c r="AW259" i="40"/>
  <c r="AV259" i="40"/>
  <c r="AU259" i="40"/>
  <c r="AT259" i="40"/>
  <c r="AS259" i="40"/>
  <c r="AR259" i="40"/>
  <c r="AQ259" i="40"/>
  <c r="AP259" i="40"/>
  <c r="AO259" i="40"/>
  <c r="AN259" i="40"/>
  <c r="AW258" i="40"/>
  <c r="AV258" i="40"/>
  <c r="AU258" i="40"/>
  <c r="AT258" i="40"/>
  <c r="AS258" i="40"/>
  <c r="AR258" i="40"/>
  <c r="AQ258" i="40"/>
  <c r="AP258" i="40"/>
  <c r="AO258" i="40"/>
  <c r="AN258" i="40"/>
  <c r="AW257" i="40"/>
  <c r="AV257" i="40"/>
  <c r="AU257" i="40"/>
  <c r="AT257" i="40"/>
  <c r="AS257" i="40"/>
  <c r="AR257" i="40"/>
  <c r="AQ257" i="40"/>
  <c r="AP257" i="40"/>
  <c r="AO257" i="40"/>
  <c r="AN257" i="40"/>
  <c r="AW256" i="40"/>
  <c r="AV256" i="40"/>
  <c r="AU256" i="40"/>
  <c r="AT256" i="40"/>
  <c r="AS256" i="40"/>
  <c r="AR256" i="40"/>
  <c r="AQ256" i="40"/>
  <c r="AP256" i="40"/>
  <c r="AO256" i="40"/>
  <c r="AN256" i="40"/>
  <c r="AW255" i="40"/>
  <c r="AV255" i="40"/>
  <c r="AU255" i="40"/>
  <c r="AT255" i="40"/>
  <c r="AS255" i="40"/>
  <c r="AR255" i="40"/>
  <c r="AQ255" i="40"/>
  <c r="AP255" i="40"/>
  <c r="AO255" i="40"/>
  <c r="AN255" i="40"/>
  <c r="AW254" i="40"/>
  <c r="AV254" i="40"/>
  <c r="AU254" i="40"/>
  <c r="AT254" i="40"/>
  <c r="AS254" i="40"/>
  <c r="AR254" i="40"/>
  <c r="AQ254" i="40"/>
  <c r="AP254" i="40"/>
  <c r="AO254" i="40"/>
  <c r="AN254" i="40"/>
  <c r="AW253" i="40"/>
  <c r="AV253" i="40"/>
  <c r="AU253" i="40"/>
  <c r="AT253" i="40"/>
  <c r="AS253" i="40"/>
  <c r="AR253" i="40"/>
  <c r="AQ253" i="40"/>
  <c r="AP253" i="40"/>
  <c r="AO253" i="40"/>
  <c r="AN253" i="40"/>
  <c r="AW252" i="40"/>
  <c r="AV252" i="40"/>
  <c r="AU252" i="40"/>
  <c r="AT252" i="40"/>
  <c r="AS252" i="40"/>
  <c r="AR252" i="40"/>
  <c r="AQ252" i="40"/>
  <c r="AP252" i="40"/>
  <c r="AO252" i="40"/>
  <c r="AN252" i="40"/>
  <c r="AW251" i="40"/>
  <c r="AV251" i="40"/>
  <c r="AU251" i="40"/>
  <c r="AT251" i="40"/>
  <c r="AS251" i="40"/>
  <c r="AR251" i="40"/>
  <c r="AQ251" i="40"/>
  <c r="AP251" i="40"/>
  <c r="AO251" i="40"/>
  <c r="AN251" i="40"/>
  <c r="AW250" i="40"/>
  <c r="AV250" i="40"/>
  <c r="AU250" i="40"/>
  <c r="AT250" i="40"/>
  <c r="AS250" i="40"/>
  <c r="AR250" i="40"/>
  <c r="AQ250" i="40"/>
  <c r="AP250" i="40"/>
  <c r="AO250" i="40"/>
  <c r="AN250" i="40"/>
  <c r="AW249" i="40"/>
  <c r="AV249" i="40"/>
  <c r="AU249" i="40"/>
  <c r="AT249" i="40"/>
  <c r="AS249" i="40"/>
  <c r="AR249" i="40"/>
  <c r="AQ249" i="40"/>
  <c r="AP249" i="40"/>
  <c r="AO249" i="40"/>
  <c r="AN249" i="40"/>
  <c r="AW248" i="40"/>
  <c r="AV248" i="40"/>
  <c r="AU248" i="40"/>
  <c r="AT248" i="40"/>
  <c r="AS248" i="40"/>
  <c r="AR248" i="40"/>
  <c r="AQ248" i="40"/>
  <c r="AP248" i="40"/>
  <c r="AO248" i="40"/>
  <c r="AN248" i="40"/>
  <c r="AW247" i="40"/>
  <c r="AV247" i="40"/>
  <c r="AU247" i="40"/>
  <c r="AT247" i="40"/>
  <c r="AS247" i="40"/>
  <c r="AR247" i="40"/>
  <c r="AQ247" i="40"/>
  <c r="AP247" i="40"/>
  <c r="AO247" i="40"/>
  <c r="AN247" i="40"/>
  <c r="AW246" i="40"/>
  <c r="AV246" i="40"/>
  <c r="AU246" i="40"/>
  <c r="AT246" i="40"/>
  <c r="AS246" i="40"/>
  <c r="AR246" i="40"/>
  <c r="AQ246" i="40"/>
  <c r="AP246" i="40"/>
  <c r="AO246" i="40"/>
  <c r="AN246" i="40"/>
  <c r="AW245" i="40"/>
  <c r="AV245" i="40"/>
  <c r="AU245" i="40"/>
  <c r="AT245" i="40"/>
  <c r="AS245" i="40"/>
  <c r="AR245" i="40"/>
  <c r="AQ245" i="40"/>
  <c r="AP245" i="40"/>
  <c r="AO245" i="40"/>
  <c r="AN245" i="40"/>
  <c r="AW244" i="40"/>
  <c r="AV244" i="40"/>
  <c r="AU244" i="40"/>
  <c r="AT244" i="40"/>
  <c r="AS244" i="40"/>
  <c r="AR244" i="40"/>
  <c r="AQ244" i="40"/>
  <c r="AP244" i="40"/>
  <c r="AO244" i="40"/>
  <c r="AN244" i="40"/>
  <c r="AW243" i="40"/>
  <c r="AV243" i="40"/>
  <c r="AU243" i="40"/>
  <c r="AT243" i="40"/>
  <c r="AS243" i="40"/>
  <c r="AR243" i="40"/>
  <c r="AQ243" i="40"/>
  <c r="AP243" i="40"/>
  <c r="AO243" i="40"/>
  <c r="AN243" i="40"/>
  <c r="AW242" i="40"/>
  <c r="AV242" i="40"/>
  <c r="AU242" i="40"/>
  <c r="AT242" i="40"/>
  <c r="AS242" i="40"/>
  <c r="AR242" i="40"/>
  <c r="AQ242" i="40"/>
  <c r="AP242" i="40"/>
  <c r="AO242" i="40"/>
  <c r="AN242" i="40"/>
  <c r="AW241" i="40"/>
  <c r="AV241" i="40"/>
  <c r="AU241" i="40"/>
  <c r="AT241" i="40"/>
  <c r="AS241" i="40"/>
  <c r="AR241" i="40"/>
  <c r="AQ241" i="40"/>
  <c r="AP241" i="40"/>
  <c r="AO241" i="40"/>
  <c r="AN241" i="40"/>
  <c r="AW240" i="40"/>
  <c r="AV240" i="40"/>
  <c r="AU240" i="40"/>
  <c r="AT240" i="40"/>
  <c r="AS240" i="40"/>
  <c r="AR240" i="40"/>
  <c r="AQ240" i="40"/>
  <c r="AP240" i="40"/>
  <c r="AO240" i="40"/>
  <c r="AN240" i="40"/>
  <c r="AW239" i="40"/>
  <c r="AV239" i="40"/>
  <c r="AU239" i="40"/>
  <c r="AT239" i="40"/>
  <c r="AS239" i="40"/>
  <c r="AR239" i="40"/>
  <c r="AQ239" i="40"/>
  <c r="AP239" i="40"/>
  <c r="AO239" i="40"/>
  <c r="AN239" i="40"/>
  <c r="AW238" i="40"/>
  <c r="AV238" i="40"/>
  <c r="AU238" i="40"/>
  <c r="AT238" i="40"/>
  <c r="AS238" i="40"/>
  <c r="AR238" i="40"/>
  <c r="AQ238" i="40"/>
  <c r="AP238" i="40"/>
  <c r="AO238" i="40"/>
  <c r="AN238" i="40"/>
  <c r="AW237" i="40"/>
  <c r="AV237" i="40"/>
  <c r="AU237" i="40"/>
  <c r="AT237" i="40"/>
  <c r="AS237" i="40"/>
  <c r="AR237" i="40"/>
  <c r="AQ237" i="40"/>
  <c r="AP237" i="40"/>
  <c r="AO237" i="40"/>
  <c r="AN237" i="40"/>
  <c r="AW236" i="40"/>
  <c r="AV236" i="40"/>
  <c r="AU236" i="40"/>
  <c r="AT236" i="40"/>
  <c r="AS236" i="40"/>
  <c r="AR236" i="40"/>
  <c r="AQ236" i="40"/>
  <c r="AP236" i="40"/>
  <c r="AO236" i="40"/>
  <c r="AN236" i="40"/>
  <c r="AW235" i="40"/>
  <c r="AV235" i="40"/>
  <c r="AU235" i="40"/>
  <c r="AT235" i="40"/>
  <c r="AS235" i="40"/>
  <c r="AR235" i="40"/>
  <c r="AQ235" i="40"/>
  <c r="AP235" i="40"/>
  <c r="AO235" i="40"/>
  <c r="AN235" i="40"/>
  <c r="AW234" i="40"/>
  <c r="AV234" i="40"/>
  <c r="AU234" i="40"/>
  <c r="AT234" i="40"/>
  <c r="AS234" i="40"/>
  <c r="AR234" i="40"/>
  <c r="AQ234" i="40"/>
  <c r="AP234" i="40"/>
  <c r="AO234" i="40"/>
  <c r="AN234" i="40"/>
  <c r="AW233" i="40"/>
  <c r="AV233" i="40"/>
  <c r="AU233" i="40"/>
  <c r="AT233" i="40"/>
  <c r="AS233" i="40"/>
  <c r="AR233" i="40"/>
  <c r="AQ233" i="40"/>
  <c r="AP233" i="40"/>
  <c r="AO233" i="40"/>
  <c r="AN233" i="40"/>
  <c r="AW232" i="40"/>
  <c r="AV232" i="40"/>
  <c r="AU232" i="40"/>
  <c r="AT232" i="40"/>
  <c r="AS232" i="40"/>
  <c r="AR232" i="40"/>
  <c r="AQ232" i="40"/>
  <c r="AP232" i="40"/>
  <c r="AO232" i="40"/>
  <c r="AN232" i="40"/>
  <c r="AW231" i="40"/>
  <c r="AV231" i="40"/>
  <c r="AU231" i="40"/>
  <c r="AT231" i="40"/>
  <c r="AS231" i="40"/>
  <c r="AR231" i="40"/>
  <c r="AQ231" i="40"/>
  <c r="AP231" i="40"/>
  <c r="AO231" i="40"/>
  <c r="AN231" i="40"/>
  <c r="AW230" i="40"/>
  <c r="AV230" i="40"/>
  <c r="AU230" i="40"/>
  <c r="AT230" i="40"/>
  <c r="AS230" i="40"/>
  <c r="AR230" i="40"/>
  <c r="AQ230" i="40"/>
  <c r="AP230" i="40"/>
  <c r="AO230" i="40"/>
  <c r="AN230" i="40"/>
  <c r="AW229" i="40"/>
  <c r="AV229" i="40"/>
  <c r="AU229" i="40"/>
  <c r="AT229" i="40"/>
  <c r="AS229" i="40"/>
  <c r="AR229" i="40"/>
  <c r="AQ229" i="40"/>
  <c r="AP229" i="40"/>
  <c r="AO229" i="40"/>
  <c r="AN229" i="40"/>
  <c r="AW228" i="40"/>
  <c r="AV228" i="40"/>
  <c r="AU228" i="40"/>
  <c r="AT228" i="40"/>
  <c r="AS228" i="40"/>
  <c r="AR228" i="40"/>
  <c r="AQ228" i="40"/>
  <c r="AP228" i="40"/>
  <c r="AO228" i="40"/>
  <c r="AN228" i="40"/>
  <c r="AW227" i="40"/>
  <c r="AV227" i="40"/>
  <c r="AU227" i="40"/>
  <c r="AT227" i="40"/>
  <c r="AS227" i="40"/>
  <c r="AR227" i="40"/>
  <c r="AQ227" i="40"/>
  <c r="AP227" i="40"/>
  <c r="AO227" i="40"/>
  <c r="AN227" i="40"/>
  <c r="AW226" i="40"/>
  <c r="AV226" i="40"/>
  <c r="AU226" i="40"/>
  <c r="AT226" i="40"/>
  <c r="AS226" i="40"/>
  <c r="AR226" i="40"/>
  <c r="AQ226" i="40"/>
  <c r="AP226" i="40"/>
  <c r="AO226" i="40"/>
  <c r="AN226" i="40"/>
  <c r="AW225" i="40"/>
  <c r="AV225" i="40"/>
  <c r="AU225" i="40"/>
  <c r="AT225" i="40"/>
  <c r="AS225" i="40"/>
  <c r="AR225" i="40"/>
  <c r="AQ225" i="40"/>
  <c r="AP225" i="40"/>
  <c r="AO225" i="40"/>
  <c r="AN225" i="40"/>
  <c r="AW224" i="40"/>
  <c r="AV224" i="40"/>
  <c r="AU224" i="40"/>
  <c r="AT224" i="40"/>
  <c r="AS224" i="40"/>
  <c r="AR224" i="40"/>
  <c r="AQ224" i="40"/>
  <c r="AP224" i="40"/>
  <c r="AO224" i="40"/>
  <c r="AN224" i="40"/>
  <c r="AW223" i="40"/>
  <c r="AV223" i="40"/>
  <c r="AU223" i="40"/>
  <c r="AT223" i="40"/>
  <c r="AS223" i="40"/>
  <c r="AR223" i="40"/>
  <c r="AQ223" i="40"/>
  <c r="AP223" i="40"/>
  <c r="AO223" i="40"/>
  <c r="AN223" i="40"/>
  <c r="AW222" i="40"/>
  <c r="AV222" i="40"/>
  <c r="AU222" i="40"/>
  <c r="AT222" i="40"/>
  <c r="AS222" i="40"/>
  <c r="AR222" i="40"/>
  <c r="AQ222" i="40"/>
  <c r="AP222" i="40"/>
  <c r="AO222" i="40"/>
  <c r="AN222" i="40"/>
  <c r="AW221" i="40"/>
  <c r="AV221" i="40"/>
  <c r="AU221" i="40"/>
  <c r="AT221" i="40"/>
  <c r="AS221" i="40"/>
  <c r="AR221" i="40"/>
  <c r="AQ221" i="40"/>
  <c r="AP221" i="40"/>
  <c r="AO221" i="40"/>
  <c r="AN221" i="40"/>
  <c r="AW220" i="40"/>
  <c r="AV220" i="40"/>
  <c r="AU220" i="40"/>
  <c r="AT220" i="40"/>
  <c r="AS220" i="40"/>
  <c r="AR220" i="40"/>
  <c r="AQ220" i="40"/>
  <c r="AP220" i="40"/>
  <c r="AO220" i="40"/>
  <c r="AN220" i="40"/>
  <c r="AW219" i="40"/>
  <c r="AV219" i="40"/>
  <c r="AU219" i="40"/>
  <c r="AT219" i="40"/>
  <c r="AS219" i="40"/>
  <c r="AR219" i="40"/>
  <c r="AQ219" i="40"/>
  <c r="AP219" i="40"/>
  <c r="AO219" i="40"/>
  <c r="AN219" i="40"/>
  <c r="AW218" i="40"/>
  <c r="AV218" i="40"/>
  <c r="AU218" i="40"/>
  <c r="AT218" i="40"/>
  <c r="AS218" i="40"/>
  <c r="AR218" i="40"/>
  <c r="AQ218" i="40"/>
  <c r="AP218" i="40"/>
  <c r="AO218" i="40"/>
  <c r="AN218" i="40"/>
  <c r="AW217" i="40"/>
  <c r="AV217" i="40"/>
  <c r="AU217" i="40"/>
  <c r="AT217" i="40"/>
  <c r="AS217" i="40"/>
  <c r="AR217" i="40"/>
  <c r="AQ217" i="40"/>
  <c r="AP217" i="40"/>
  <c r="AO217" i="40"/>
  <c r="AN217" i="40"/>
  <c r="AW216" i="40"/>
  <c r="AV216" i="40"/>
  <c r="AU216" i="40"/>
  <c r="AT216" i="40"/>
  <c r="AS216" i="40"/>
  <c r="AR216" i="40"/>
  <c r="AQ216" i="40"/>
  <c r="AP216" i="40"/>
  <c r="AO216" i="40"/>
  <c r="AN216" i="40"/>
  <c r="AW215" i="40"/>
  <c r="AV215" i="40"/>
  <c r="AU215" i="40"/>
  <c r="AT215" i="40"/>
  <c r="AS215" i="40"/>
  <c r="AR215" i="40"/>
  <c r="AQ215" i="40"/>
  <c r="AP215" i="40"/>
  <c r="AO215" i="40"/>
  <c r="AN215" i="40"/>
  <c r="AW214" i="40"/>
  <c r="AV214" i="40"/>
  <c r="AU214" i="40"/>
  <c r="AT214" i="40"/>
  <c r="AS214" i="40"/>
  <c r="AR214" i="40"/>
  <c r="AQ214" i="40"/>
  <c r="AP214" i="40"/>
  <c r="AO214" i="40"/>
  <c r="AN214" i="40"/>
  <c r="AW213" i="40"/>
  <c r="AV213" i="40"/>
  <c r="AU213" i="40"/>
  <c r="AT213" i="40"/>
  <c r="AS213" i="40"/>
  <c r="AR213" i="40"/>
  <c r="AQ213" i="40"/>
  <c r="AP213" i="40"/>
  <c r="AO213" i="40"/>
  <c r="AN213" i="40"/>
  <c r="AW212" i="40"/>
  <c r="AV212" i="40"/>
  <c r="AU212" i="40"/>
  <c r="AT212" i="40"/>
  <c r="AS212" i="40"/>
  <c r="AR212" i="40"/>
  <c r="AQ212" i="40"/>
  <c r="AP212" i="40"/>
  <c r="AO212" i="40"/>
  <c r="AN212" i="40"/>
  <c r="AW211" i="40"/>
  <c r="AV211" i="40"/>
  <c r="AU211" i="40"/>
  <c r="AT211" i="40"/>
  <c r="AS211" i="40"/>
  <c r="AR211" i="40"/>
  <c r="AQ211" i="40"/>
  <c r="AP211" i="40"/>
  <c r="AO211" i="40"/>
  <c r="AN211" i="40"/>
  <c r="AW210" i="40"/>
  <c r="AV210" i="40"/>
  <c r="AU210" i="40"/>
  <c r="AT210" i="40"/>
  <c r="AS210" i="40"/>
  <c r="AR210" i="40"/>
  <c r="AQ210" i="40"/>
  <c r="AP210" i="40"/>
  <c r="AO210" i="40"/>
  <c r="AN210" i="40"/>
  <c r="AW209" i="40"/>
  <c r="AV209" i="40"/>
  <c r="AU209" i="40"/>
  <c r="AT209" i="40"/>
  <c r="AS209" i="40"/>
  <c r="AR209" i="40"/>
  <c r="AQ209" i="40"/>
  <c r="AP209" i="40"/>
  <c r="AO209" i="40"/>
  <c r="AN209" i="40"/>
  <c r="AW208" i="40"/>
  <c r="AV208" i="40"/>
  <c r="AU208" i="40"/>
  <c r="AT208" i="40"/>
  <c r="AS208" i="40"/>
  <c r="AR208" i="40"/>
  <c r="AQ208" i="40"/>
  <c r="AP208" i="40"/>
  <c r="AO208" i="40"/>
  <c r="AN208" i="40"/>
  <c r="AW207" i="40"/>
  <c r="AV207" i="40"/>
  <c r="AU207" i="40"/>
  <c r="AT207" i="40"/>
  <c r="AS207" i="40"/>
  <c r="AR207" i="40"/>
  <c r="AQ207" i="40"/>
  <c r="AP207" i="40"/>
  <c r="AO207" i="40"/>
  <c r="AN207" i="40"/>
  <c r="AW206" i="40"/>
  <c r="AV206" i="40"/>
  <c r="AU206" i="40"/>
  <c r="AT206" i="40"/>
  <c r="AS206" i="40"/>
  <c r="AR206" i="40"/>
  <c r="AQ206" i="40"/>
  <c r="AP206" i="40"/>
  <c r="AO206" i="40"/>
  <c r="AN206" i="40"/>
  <c r="AW205" i="40"/>
  <c r="AV205" i="40"/>
  <c r="AU205" i="40"/>
  <c r="AT205" i="40"/>
  <c r="AS205" i="40"/>
  <c r="AR205" i="40"/>
  <c r="AQ205" i="40"/>
  <c r="AP205" i="40"/>
  <c r="AO205" i="40"/>
  <c r="AN205" i="40"/>
  <c r="AW204" i="40"/>
  <c r="AV204" i="40"/>
  <c r="AU204" i="40"/>
  <c r="AT204" i="40"/>
  <c r="AS204" i="40"/>
  <c r="AR204" i="40"/>
  <c r="AQ204" i="40"/>
  <c r="AP204" i="40"/>
  <c r="AO204" i="40"/>
  <c r="AN204" i="40"/>
  <c r="AW203" i="40"/>
  <c r="AV203" i="40"/>
  <c r="AU203" i="40"/>
  <c r="AT203" i="40"/>
  <c r="AS203" i="40"/>
  <c r="AR203" i="40"/>
  <c r="AQ203" i="40"/>
  <c r="AP203" i="40"/>
  <c r="AO203" i="40"/>
  <c r="AN203" i="40"/>
  <c r="AW202" i="40"/>
  <c r="AV202" i="40"/>
  <c r="AU202" i="40"/>
  <c r="AT202" i="40"/>
  <c r="AS202" i="40"/>
  <c r="AR202" i="40"/>
  <c r="AQ202" i="40"/>
  <c r="AP202" i="40"/>
  <c r="AO202" i="40"/>
  <c r="AN202" i="40"/>
  <c r="AW201" i="40"/>
  <c r="AV201" i="40"/>
  <c r="AU201" i="40"/>
  <c r="AT201" i="40"/>
  <c r="AS201" i="40"/>
  <c r="AR201" i="40"/>
  <c r="AQ201" i="40"/>
  <c r="AP201" i="40"/>
  <c r="AO201" i="40"/>
  <c r="AN201" i="40"/>
  <c r="AW200" i="40"/>
  <c r="AV200" i="40"/>
  <c r="AU200" i="40"/>
  <c r="AT200" i="40"/>
  <c r="AS200" i="40"/>
  <c r="AR200" i="40"/>
  <c r="AQ200" i="40"/>
  <c r="AP200" i="40"/>
  <c r="AO200" i="40"/>
  <c r="AN200" i="40"/>
  <c r="AW199" i="40"/>
  <c r="AV199" i="40"/>
  <c r="AU199" i="40"/>
  <c r="AT199" i="40"/>
  <c r="AS199" i="40"/>
  <c r="AR199" i="40"/>
  <c r="AQ199" i="40"/>
  <c r="AP199" i="40"/>
  <c r="AO199" i="40"/>
  <c r="AN199" i="40"/>
  <c r="AW198" i="40"/>
  <c r="AV198" i="40"/>
  <c r="AU198" i="40"/>
  <c r="AT198" i="40"/>
  <c r="AS198" i="40"/>
  <c r="AR198" i="40"/>
  <c r="AQ198" i="40"/>
  <c r="AP198" i="40"/>
  <c r="AO198" i="40"/>
  <c r="AN198" i="40"/>
  <c r="AW197" i="40"/>
  <c r="AV197" i="40"/>
  <c r="AU197" i="40"/>
  <c r="AT197" i="40"/>
  <c r="AS197" i="40"/>
  <c r="AR197" i="40"/>
  <c r="AQ197" i="40"/>
  <c r="AP197" i="40"/>
  <c r="AO197" i="40"/>
  <c r="AN197" i="40"/>
  <c r="AW196" i="40"/>
  <c r="AV196" i="40"/>
  <c r="AU196" i="40"/>
  <c r="AT196" i="40"/>
  <c r="AS196" i="40"/>
  <c r="AR196" i="40"/>
  <c r="AQ196" i="40"/>
  <c r="AP196" i="40"/>
  <c r="AO196" i="40"/>
  <c r="AN196" i="40"/>
  <c r="AW195" i="40"/>
  <c r="AV195" i="40"/>
  <c r="AU195" i="40"/>
  <c r="AT195" i="40"/>
  <c r="AS195" i="40"/>
  <c r="AR195" i="40"/>
  <c r="AQ195" i="40"/>
  <c r="AP195" i="40"/>
  <c r="AO195" i="40"/>
  <c r="AN195" i="40"/>
  <c r="AW194" i="40"/>
  <c r="AV194" i="40"/>
  <c r="AU194" i="40"/>
  <c r="AT194" i="40"/>
  <c r="AS194" i="40"/>
  <c r="AR194" i="40"/>
  <c r="AQ194" i="40"/>
  <c r="AP194" i="40"/>
  <c r="AO194" i="40"/>
  <c r="AN194" i="40"/>
  <c r="AW193" i="40"/>
  <c r="AV193" i="40"/>
  <c r="AU193" i="40"/>
  <c r="AT193" i="40"/>
  <c r="AS193" i="40"/>
  <c r="AR193" i="40"/>
  <c r="AQ193" i="40"/>
  <c r="AP193" i="40"/>
  <c r="AO193" i="40"/>
  <c r="AN193" i="40"/>
  <c r="AW192" i="40"/>
  <c r="AV192" i="40"/>
  <c r="AU192" i="40"/>
  <c r="AT192" i="40"/>
  <c r="AS192" i="40"/>
  <c r="AR192" i="40"/>
  <c r="AQ192" i="40"/>
  <c r="AP192" i="40"/>
  <c r="AO192" i="40"/>
  <c r="AN192" i="40"/>
  <c r="AW191" i="40"/>
  <c r="AV191" i="40"/>
  <c r="AU191" i="40"/>
  <c r="AT191" i="40"/>
  <c r="AS191" i="40"/>
  <c r="AR191" i="40"/>
  <c r="AQ191" i="40"/>
  <c r="AP191" i="40"/>
  <c r="AO191" i="40"/>
  <c r="AN191" i="40"/>
  <c r="AW190" i="40"/>
  <c r="AV190" i="40"/>
  <c r="AU190" i="40"/>
  <c r="AT190" i="40"/>
  <c r="AS190" i="40"/>
  <c r="AR190" i="40"/>
  <c r="AQ190" i="40"/>
  <c r="AP190" i="40"/>
  <c r="AO190" i="40"/>
  <c r="AN190" i="40"/>
  <c r="AW189" i="40"/>
  <c r="AV189" i="40"/>
  <c r="AU189" i="40"/>
  <c r="AT189" i="40"/>
  <c r="AS189" i="40"/>
  <c r="AR189" i="40"/>
  <c r="AQ189" i="40"/>
  <c r="AP189" i="40"/>
  <c r="AO189" i="40"/>
  <c r="AN189" i="40"/>
  <c r="AW188" i="40"/>
  <c r="AV188" i="40"/>
  <c r="AU188" i="40"/>
  <c r="AT188" i="40"/>
  <c r="AS188" i="40"/>
  <c r="AR188" i="40"/>
  <c r="AQ188" i="40"/>
  <c r="AP188" i="40"/>
  <c r="AO188" i="40"/>
  <c r="AN188" i="40"/>
  <c r="AW187" i="40"/>
  <c r="AV187" i="40"/>
  <c r="AU187" i="40"/>
  <c r="AT187" i="40"/>
  <c r="AS187" i="40"/>
  <c r="AR187" i="40"/>
  <c r="AQ187" i="40"/>
  <c r="AP187" i="40"/>
  <c r="AO187" i="40"/>
  <c r="AN187" i="40"/>
  <c r="AW186" i="40"/>
  <c r="AV186" i="40"/>
  <c r="AU186" i="40"/>
  <c r="AT186" i="40"/>
  <c r="AS186" i="40"/>
  <c r="AR186" i="40"/>
  <c r="AQ186" i="40"/>
  <c r="AP186" i="40"/>
  <c r="AO186" i="40"/>
  <c r="AN186" i="40"/>
  <c r="AW185" i="40"/>
  <c r="AV185" i="40"/>
  <c r="AU185" i="40"/>
  <c r="AT185" i="40"/>
  <c r="AS185" i="40"/>
  <c r="AR185" i="40"/>
  <c r="AQ185" i="40"/>
  <c r="AP185" i="40"/>
  <c r="AO185" i="40"/>
  <c r="AN185" i="40"/>
  <c r="AW184" i="40"/>
  <c r="AV184" i="40"/>
  <c r="AU184" i="40"/>
  <c r="AT184" i="40"/>
  <c r="AS184" i="40"/>
  <c r="AR184" i="40"/>
  <c r="AQ184" i="40"/>
  <c r="AP184" i="40"/>
  <c r="AO184" i="40"/>
  <c r="AN184" i="40"/>
  <c r="AW183" i="40"/>
  <c r="AV183" i="40"/>
  <c r="AU183" i="40"/>
  <c r="AT183" i="40"/>
  <c r="AS183" i="40"/>
  <c r="AR183" i="40"/>
  <c r="AQ183" i="40"/>
  <c r="AP183" i="40"/>
  <c r="AO183" i="40"/>
  <c r="AN183" i="40"/>
  <c r="AW182" i="40"/>
  <c r="AV182" i="40"/>
  <c r="AU182" i="40"/>
  <c r="AT182" i="40"/>
  <c r="AS182" i="40"/>
  <c r="AR182" i="40"/>
  <c r="AQ182" i="40"/>
  <c r="AP182" i="40"/>
  <c r="AO182" i="40"/>
  <c r="AN182" i="40"/>
  <c r="AW181" i="40"/>
  <c r="AV181" i="40"/>
  <c r="AU181" i="40"/>
  <c r="AT181" i="40"/>
  <c r="AS181" i="40"/>
  <c r="AR181" i="40"/>
  <c r="AQ181" i="40"/>
  <c r="AP181" i="40"/>
  <c r="AO181" i="40"/>
  <c r="AN181" i="40"/>
  <c r="AW180" i="40"/>
  <c r="AV180" i="40"/>
  <c r="AU180" i="40"/>
  <c r="AT180" i="40"/>
  <c r="AS180" i="40"/>
  <c r="AR180" i="40"/>
  <c r="AQ180" i="40"/>
  <c r="AP180" i="40"/>
  <c r="AO180" i="40"/>
  <c r="AN180" i="40"/>
  <c r="AW179" i="40"/>
  <c r="AV179" i="40"/>
  <c r="AU179" i="40"/>
  <c r="AT179" i="40"/>
  <c r="AS179" i="40"/>
  <c r="AR179" i="40"/>
  <c r="AQ179" i="40"/>
  <c r="AP179" i="40"/>
  <c r="AO179" i="40"/>
  <c r="AN179" i="40"/>
  <c r="AW178" i="40"/>
  <c r="AV178" i="40"/>
  <c r="AU178" i="40"/>
  <c r="AT178" i="40"/>
  <c r="AS178" i="40"/>
  <c r="AR178" i="40"/>
  <c r="AQ178" i="40"/>
  <c r="AP178" i="40"/>
  <c r="AO178" i="40"/>
  <c r="AN178" i="40"/>
  <c r="AW177" i="40"/>
  <c r="AV177" i="40"/>
  <c r="AU177" i="40"/>
  <c r="AT177" i="40"/>
  <c r="AS177" i="40"/>
  <c r="AR177" i="40"/>
  <c r="AQ177" i="40"/>
  <c r="AP177" i="40"/>
  <c r="AO177" i="40"/>
  <c r="AN177" i="40"/>
  <c r="AW176" i="40"/>
  <c r="AV176" i="40"/>
  <c r="AU176" i="40"/>
  <c r="AT176" i="40"/>
  <c r="AS176" i="40"/>
  <c r="AR176" i="40"/>
  <c r="AQ176" i="40"/>
  <c r="AP176" i="40"/>
  <c r="AO176" i="40"/>
  <c r="AN176" i="40"/>
  <c r="AW175" i="40"/>
  <c r="AV175" i="40"/>
  <c r="AU175" i="40"/>
  <c r="AT175" i="40"/>
  <c r="AS175" i="40"/>
  <c r="AR175" i="40"/>
  <c r="AQ175" i="40"/>
  <c r="AP175" i="40"/>
  <c r="AO175" i="40"/>
  <c r="AN175" i="40"/>
  <c r="AW174" i="40"/>
  <c r="AV174" i="40"/>
  <c r="AU174" i="40"/>
  <c r="AT174" i="40"/>
  <c r="AS174" i="40"/>
  <c r="AR174" i="40"/>
  <c r="AQ174" i="40"/>
  <c r="AP174" i="40"/>
  <c r="AO174" i="40"/>
  <c r="AN174" i="40"/>
  <c r="AW173" i="40"/>
  <c r="AV173" i="40"/>
  <c r="AU173" i="40"/>
  <c r="AT173" i="40"/>
  <c r="AS173" i="40"/>
  <c r="AR173" i="40"/>
  <c r="AQ173" i="40"/>
  <c r="AP173" i="40"/>
  <c r="AO173" i="40"/>
  <c r="AN173" i="40"/>
  <c r="AW172" i="40"/>
  <c r="AV172" i="40"/>
  <c r="AU172" i="40"/>
  <c r="AT172" i="40"/>
  <c r="AS172" i="40"/>
  <c r="AR172" i="40"/>
  <c r="AQ172" i="40"/>
  <c r="AP172" i="40"/>
  <c r="AO172" i="40"/>
  <c r="AN172" i="40"/>
  <c r="AW171" i="40"/>
  <c r="AV171" i="40"/>
  <c r="AU171" i="40"/>
  <c r="AT171" i="40"/>
  <c r="AS171" i="40"/>
  <c r="AR171" i="40"/>
  <c r="AQ171" i="40"/>
  <c r="AP171" i="40"/>
  <c r="AO171" i="40"/>
  <c r="AN171" i="40"/>
  <c r="AW170" i="40"/>
  <c r="AV170" i="40"/>
  <c r="AU170" i="40"/>
  <c r="AT170" i="40"/>
  <c r="AS170" i="40"/>
  <c r="AR170" i="40"/>
  <c r="AQ170" i="40"/>
  <c r="AP170" i="40"/>
  <c r="AO170" i="40"/>
  <c r="AN170" i="40"/>
  <c r="AW169" i="40"/>
  <c r="AV169" i="40"/>
  <c r="AU169" i="40"/>
  <c r="AT169" i="40"/>
  <c r="AS169" i="40"/>
  <c r="AR169" i="40"/>
  <c r="AQ169" i="40"/>
  <c r="AP169" i="40"/>
  <c r="AO169" i="40"/>
  <c r="AN169" i="40"/>
  <c r="AW168" i="40"/>
  <c r="AV168" i="40"/>
  <c r="AU168" i="40"/>
  <c r="AT168" i="40"/>
  <c r="AS168" i="40"/>
  <c r="AR168" i="40"/>
  <c r="AQ168" i="40"/>
  <c r="AP168" i="40"/>
  <c r="AO168" i="40"/>
  <c r="AN168" i="40"/>
  <c r="AW167" i="40"/>
  <c r="AV167" i="40"/>
  <c r="AU167" i="40"/>
  <c r="AT167" i="40"/>
  <c r="AS167" i="40"/>
  <c r="AR167" i="40"/>
  <c r="AQ167" i="40"/>
  <c r="AP167" i="40"/>
  <c r="AO167" i="40"/>
  <c r="AN167" i="40"/>
  <c r="AW166" i="40"/>
  <c r="AV166" i="40"/>
  <c r="AU166" i="40"/>
  <c r="AT166" i="40"/>
  <c r="AS166" i="40"/>
  <c r="AR166" i="40"/>
  <c r="AQ166" i="40"/>
  <c r="AP166" i="40"/>
  <c r="AO166" i="40"/>
  <c r="AN166" i="40"/>
  <c r="AW165" i="40"/>
  <c r="AV165" i="40"/>
  <c r="AU165" i="40"/>
  <c r="AT165" i="40"/>
  <c r="AS165" i="40"/>
  <c r="AR165" i="40"/>
  <c r="AQ165" i="40"/>
  <c r="AP165" i="40"/>
  <c r="AO165" i="40"/>
  <c r="AN165" i="40"/>
  <c r="AW164" i="40"/>
  <c r="AV164" i="40"/>
  <c r="AU164" i="40"/>
  <c r="AT164" i="40"/>
  <c r="AS164" i="40"/>
  <c r="AR164" i="40"/>
  <c r="AQ164" i="40"/>
  <c r="AP164" i="40"/>
  <c r="AO164" i="40"/>
  <c r="AN164" i="40"/>
  <c r="AW163" i="40"/>
  <c r="AV163" i="40"/>
  <c r="AU163" i="40"/>
  <c r="AT163" i="40"/>
  <c r="AS163" i="40"/>
  <c r="AR163" i="40"/>
  <c r="AQ163" i="40"/>
  <c r="AP163" i="40"/>
  <c r="AO163" i="40"/>
  <c r="AN163" i="40"/>
  <c r="AW162" i="40"/>
  <c r="AV162" i="40"/>
  <c r="AU162" i="40"/>
  <c r="AT162" i="40"/>
  <c r="AS162" i="40"/>
  <c r="AR162" i="40"/>
  <c r="AQ162" i="40"/>
  <c r="AP162" i="40"/>
  <c r="AO162" i="40"/>
  <c r="AN162" i="40"/>
  <c r="AW161" i="40"/>
  <c r="AV161" i="40"/>
  <c r="AU161" i="40"/>
  <c r="AT161" i="40"/>
  <c r="AS161" i="40"/>
  <c r="AR161" i="40"/>
  <c r="AQ161" i="40"/>
  <c r="AP161" i="40"/>
  <c r="AO161" i="40"/>
  <c r="AN161" i="40"/>
  <c r="AW160" i="40"/>
  <c r="AV160" i="40"/>
  <c r="AU160" i="40"/>
  <c r="AT160" i="40"/>
  <c r="AS160" i="40"/>
  <c r="AR160" i="40"/>
  <c r="AQ160" i="40"/>
  <c r="AP160" i="40"/>
  <c r="AO160" i="40"/>
  <c r="AN160" i="40"/>
  <c r="AW159" i="40"/>
  <c r="AV159" i="40"/>
  <c r="AU159" i="40"/>
  <c r="AT159" i="40"/>
  <c r="AS159" i="40"/>
  <c r="AR159" i="40"/>
  <c r="AQ159" i="40"/>
  <c r="AP159" i="40"/>
  <c r="AO159" i="40"/>
  <c r="AN159" i="40"/>
  <c r="AW158" i="40"/>
  <c r="AV158" i="40"/>
  <c r="AU158" i="40"/>
  <c r="AT158" i="40"/>
  <c r="AS158" i="40"/>
  <c r="AR158" i="40"/>
  <c r="AQ158" i="40"/>
  <c r="AP158" i="40"/>
  <c r="AO158" i="40"/>
  <c r="AN158" i="40"/>
  <c r="AW157" i="40"/>
  <c r="AV157" i="40"/>
  <c r="AU157" i="40"/>
  <c r="AT157" i="40"/>
  <c r="AS157" i="40"/>
  <c r="AR157" i="40"/>
  <c r="AQ157" i="40"/>
  <c r="AP157" i="40"/>
  <c r="AO157" i="40"/>
  <c r="AN157" i="40"/>
  <c r="AW156" i="40"/>
  <c r="AV156" i="40"/>
  <c r="AU156" i="40"/>
  <c r="AT156" i="40"/>
  <c r="AS156" i="40"/>
  <c r="AR156" i="40"/>
  <c r="AQ156" i="40"/>
  <c r="AP156" i="40"/>
  <c r="AO156" i="40"/>
  <c r="AN156" i="40"/>
  <c r="AW155" i="40"/>
  <c r="AV155" i="40"/>
  <c r="AU155" i="40"/>
  <c r="AT155" i="40"/>
  <c r="AS155" i="40"/>
  <c r="AR155" i="40"/>
  <c r="AQ155" i="40"/>
  <c r="AP155" i="40"/>
  <c r="AO155" i="40"/>
  <c r="AN155" i="40"/>
  <c r="AW154" i="40"/>
  <c r="AV154" i="40"/>
  <c r="AU154" i="40"/>
  <c r="AT154" i="40"/>
  <c r="AS154" i="40"/>
  <c r="AR154" i="40"/>
  <c r="AQ154" i="40"/>
  <c r="AP154" i="40"/>
  <c r="AO154" i="40"/>
  <c r="AN154" i="40"/>
  <c r="AW153" i="40"/>
  <c r="AV153" i="40"/>
  <c r="AU153" i="40"/>
  <c r="AT153" i="40"/>
  <c r="AS153" i="40"/>
  <c r="AR153" i="40"/>
  <c r="AQ153" i="40"/>
  <c r="AP153" i="40"/>
  <c r="AO153" i="40"/>
  <c r="AN153" i="40"/>
  <c r="AW152" i="40"/>
  <c r="AV152" i="40"/>
  <c r="AU152" i="40"/>
  <c r="AT152" i="40"/>
  <c r="AS152" i="40"/>
  <c r="AR152" i="40"/>
  <c r="AQ152" i="40"/>
  <c r="AP152" i="40"/>
  <c r="AO152" i="40"/>
  <c r="AN152" i="40"/>
  <c r="AW151" i="40"/>
  <c r="AV151" i="40"/>
  <c r="AU151" i="40"/>
  <c r="AT151" i="40"/>
  <c r="AS151" i="40"/>
  <c r="AR151" i="40"/>
  <c r="AQ151" i="40"/>
  <c r="AP151" i="40"/>
  <c r="AO151" i="40"/>
  <c r="AN151" i="40"/>
  <c r="AW150" i="40"/>
  <c r="AV150" i="40"/>
  <c r="AU150" i="40"/>
  <c r="AT150" i="40"/>
  <c r="AS150" i="40"/>
  <c r="AR150" i="40"/>
  <c r="AQ150" i="40"/>
  <c r="AP150" i="40"/>
  <c r="AO150" i="40"/>
  <c r="AN150" i="40"/>
  <c r="AW149" i="40"/>
  <c r="AV149" i="40"/>
  <c r="AU149" i="40"/>
  <c r="AT149" i="40"/>
  <c r="AS149" i="40"/>
  <c r="AR149" i="40"/>
  <c r="AQ149" i="40"/>
  <c r="AP149" i="40"/>
  <c r="AO149" i="40"/>
  <c r="AN149" i="40"/>
  <c r="AW148" i="40"/>
  <c r="AV148" i="40"/>
  <c r="AU148" i="40"/>
  <c r="AT148" i="40"/>
  <c r="AS148" i="40"/>
  <c r="AR148" i="40"/>
  <c r="AQ148" i="40"/>
  <c r="AP148" i="40"/>
  <c r="AO148" i="40"/>
  <c r="AN148" i="40"/>
  <c r="AW147" i="40"/>
  <c r="AV147" i="40"/>
  <c r="AU147" i="40"/>
  <c r="AT147" i="40"/>
  <c r="AS147" i="40"/>
  <c r="AR147" i="40"/>
  <c r="AQ147" i="40"/>
  <c r="AP147" i="40"/>
  <c r="AO147" i="40"/>
  <c r="AN147" i="40"/>
  <c r="AW146" i="40"/>
  <c r="AV146" i="40"/>
  <c r="AU146" i="40"/>
  <c r="AT146" i="40"/>
  <c r="AS146" i="40"/>
  <c r="AR146" i="40"/>
  <c r="AQ146" i="40"/>
  <c r="AP146" i="40"/>
  <c r="AO146" i="40"/>
  <c r="AN146" i="40"/>
  <c r="AW145" i="40"/>
  <c r="AV145" i="40"/>
  <c r="AU145" i="40"/>
  <c r="AT145" i="40"/>
  <c r="AS145" i="40"/>
  <c r="AR145" i="40"/>
  <c r="AQ145" i="40"/>
  <c r="AP145" i="40"/>
  <c r="AO145" i="40"/>
  <c r="AN145" i="40"/>
  <c r="AW144" i="40"/>
  <c r="AV144" i="40"/>
  <c r="AU144" i="40"/>
  <c r="AT144" i="40"/>
  <c r="AS144" i="40"/>
  <c r="AR144" i="40"/>
  <c r="AQ144" i="40"/>
  <c r="AP144" i="40"/>
  <c r="AO144" i="40"/>
  <c r="AN144" i="40"/>
  <c r="AW143" i="40"/>
  <c r="AV143" i="40"/>
  <c r="AU143" i="40"/>
  <c r="AT143" i="40"/>
  <c r="AS143" i="40"/>
  <c r="AR143" i="40"/>
  <c r="AQ143" i="40"/>
  <c r="AP143" i="40"/>
  <c r="AO143" i="40"/>
  <c r="AN143" i="40"/>
  <c r="AW142" i="40"/>
  <c r="AV142" i="40"/>
  <c r="AU142" i="40"/>
  <c r="AT142" i="40"/>
  <c r="AS142" i="40"/>
  <c r="AR142" i="40"/>
  <c r="AQ142" i="40"/>
  <c r="AP142" i="40"/>
  <c r="AO142" i="40"/>
  <c r="AN142" i="40"/>
  <c r="AW141" i="40"/>
  <c r="AV141" i="40"/>
  <c r="AU141" i="40"/>
  <c r="AT141" i="40"/>
  <c r="AS141" i="40"/>
  <c r="AR141" i="40"/>
  <c r="AQ141" i="40"/>
  <c r="AP141" i="40"/>
  <c r="AO141" i="40"/>
  <c r="AN141" i="40"/>
  <c r="AW140" i="40"/>
  <c r="AV140" i="40"/>
  <c r="AU140" i="40"/>
  <c r="AT140" i="40"/>
  <c r="AS140" i="40"/>
  <c r="AR140" i="40"/>
  <c r="AQ140" i="40"/>
  <c r="AP140" i="40"/>
  <c r="AO140" i="40"/>
  <c r="AN140" i="40"/>
  <c r="AW139" i="40"/>
  <c r="AV139" i="40"/>
  <c r="AU139" i="40"/>
  <c r="AT139" i="40"/>
  <c r="AS139" i="40"/>
  <c r="AR139" i="40"/>
  <c r="AQ139" i="40"/>
  <c r="AP139" i="40"/>
  <c r="AO139" i="40"/>
  <c r="AN139" i="40"/>
  <c r="AW138" i="40"/>
  <c r="AV138" i="40"/>
  <c r="AU138" i="40"/>
  <c r="AT138" i="40"/>
  <c r="AS138" i="40"/>
  <c r="AR138" i="40"/>
  <c r="AQ138" i="40"/>
  <c r="AP138" i="40"/>
  <c r="AO138" i="40"/>
  <c r="AN138" i="40"/>
  <c r="AW137" i="40"/>
  <c r="AV137" i="40"/>
  <c r="AU137" i="40"/>
  <c r="AT137" i="40"/>
  <c r="AS137" i="40"/>
  <c r="AR137" i="40"/>
  <c r="AQ137" i="40"/>
  <c r="AP137" i="40"/>
  <c r="AO137" i="40"/>
  <c r="AN137" i="40"/>
  <c r="AW136" i="40"/>
  <c r="AV136" i="40"/>
  <c r="AU136" i="40"/>
  <c r="AT136" i="40"/>
  <c r="AS136" i="40"/>
  <c r="AR136" i="40"/>
  <c r="AQ136" i="40"/>
  <c r="AP136" i="40"/>
  <c r="AO136" i="40"/>
  <c r="AN136" i="40"/>
  <c r="AW135" i="40"/>
  <c r="AV135" i="40"/>
  <c r="AU135" i="40"/>
  <c r="AT135" i="40"/>
  <c r="AS135" i="40"/>
  <c r="AR135" i="40"/>
  <c r="AQ135" i="40"/>
  <c r="AP135" i="40"/>
  <c r="AO135" i="40"/>
  <c r="AN135" i="40"/>
  <c r="AW134" i="40"/>
  <c r="AV134" i="40"/>
  <c r="AU134" i="40"/>
  <c r="AT134" i="40"/>
  <c r="AS134" i="40"/>
  <c r="AR134" i="40"/>
  <c r="AQ134" i="40"/>
  <c r="AP134" i="40"/>
  <c r="AO134" i="40"/>
  <c r="AN134" i="40"/>
  <c r="AW133" i="40"/>
  <c r="AV133" i="40"/>
  <c r="AU133" i="40"/>
  <c r="AT133" i="40"/>
  <c r="AS133" i="40"/>
  <c r="AR133" i="40"/>
  <c r="AQ133" i="40"/>
  <c r="AP133" i="40"/>
  <c r="AO133" i="40"/>
  <c r="AN133" i="40"/>
  <c r="AW132" i="40"/>
  <c r="AV132" i="40"/>
  <c r="AU132" i="40"/>
  <c r="AT132" i="40"/>
  <c r="AS132" i="40"/>
  <c r="AR132" i="40"/>
  <c r="AQ132" i="40"/>
  <c r="AP132" i="40"/>
  <c r="AO132" i="40"/>
  <c r="AN132" i="40"/>
  <c r="AW131" i="40"/>
  <c r="AV131" i="40"/>
  <c r="AU131" i="40"/>
  <c r="AT131" i="40"/>
  <c r="AS131" i="40"/>
  <c r="AR131" i="40"/>
  <c r="AQ131" i="40"/>
  <c r="AP131" i="40"/>
  <c r="AO131" i="40"/>
  <c r="AN131" i="40"/>
  <c r="AW130" i="40"/>
  <c r="AV130" i="40"/>
  <c r="AU130" i="40"/>
  <c r="AT130" i="40"/>
  <c r="AS130" i="40"/>
  <c r="AR130" i="40"/>
  <c r="AQ130" i="40"/>
  <c r="AP130" i="40"/>
  <c r="AO130" i="40"/>
  <c r="AN130" i="40"/>
  <c r="AW129" i="40"/>
  <c r="AV129" i="40"/>
  <c r="AU129" i="40"/>
  <c r="AT129" i="40"/>
  <c r="AS129" i="40"/>
  <c r="AR129" i="40"/>
  <c r="AQ129" i="40"/>
  <c r="AP129" i="40"/>
  <c r="AO129" i="40"/>
  <c r="AN129" i="40"/>
  <c r="AW128" i="40"/>
  <c r="AV128" i="40"/>
  <c r="AU128" i="40"/>
  <c r="AT128" i="40"/>
  <c r="AS128" i="40"/>
  <c r="AR128" i="40"/>
  <c r="AQ128" i="40"/>
  <c r="AP128" i="40"/>
  <c r="AO128" i="40"/>
  <c r="AN128" i="40"/>
  <c r="AW127" i="40"/>
  <c r="AV127" i="40"/>
  <c r="AU127" i="40"/>
  <c r="AT127" i="40"/>
  <c r="AS127" i="40"/>
  <c r="AR127" i="40"/>
  <c r="AQ127" i="40"/>
  <c r="AP127" i="40"/>
  <c r="AO127" i="40"/>
  <c r="AN127" i="40"/>
  <c r="AW126" i="40"/>
  <c r="AV126" i="40"/>
  <c r="AU126" i="40"/>
  <c r="AT126" i="40"/>
  <c r="AS126" i="40"/>
  <c r="AR126" i="40"/>
  <c r="AQ126" i="40"/>
  <c r="AP126" i="40"/>
  <c r="AO126" i="40"/>
  <c r="AN126" i="40"/>
  <c r="AW125" i="40"/>
  <c r="AV125" i="40"/>
  <c r="AU125" i="40"/>
  <c r="AT125" i="40"/>
  <c r="AS125" i="40"/>
  <c r="AR125" i="40"/>
  <c r="AQ125" i="40"/>
  <c r="AP125" i="40"/>
  <c r="AO125" i="40"/>
  <c r="AN125" i="40"/>
  <c r="AW124" i="40"/>
  <c r="AV124" i="40"/>
  <c r="AU124" i="40"/>
  <c r="AT124" i="40"/>
  <c r="AS124" i="40"/>
  <c r="AR124" i="40"/>
  <c r="AQ124" i="40"/>
  <c r="AP124" i="40"/>
  <c r="AO124" i="40"/>
  <c r="AN124" i="40"/>
  <c r="AW123" i="40"/>
  <c r="AV123" i="40"/>
  <c r="AU123" i="40"/>
  <c r="AT123" i="40"/>
  <c r="AS123" i="40"/>
  <c r="AR123" i="40"/>
  <c r="AQ123" i="40"/>
  <c r="AP123" i="40"/>
  <c r="AO123" i="40"/>
  <c r="AN123" i="40"/>
  <c r="AW122" i="40"/>
  <c r="AV122" i="40"/>
  <c r="AU122" i="40"/>
  <c r="AT122" i="40"/>
  <c r="AS122" i="40"/>
  <c r="AR122" i="40"/>
  <c r="AQ122" i="40"/>
  <c r="AP122" i="40"/>
  <c r="AO122" i="40"/>
  <c r="AN122" i="40"/>
  <c r="AW121" i="40"/>
  <c r="AV121" i="40"/>
  <c r="AU121" i="40"/>
  <c r="AT121" i="40"/>
  <c r="AS121" i="40"/>
  <c r="AR121" i="40"/>
  <c r="AQ121" i="40"/>
  <c r="AP121" i="40"/>
  <c r="AO121" i="40"/>
  <c r="AN121" i="40"/>
  <c r="AW120" i="40"/>
  <c r="AV120" i="40"/>
  <c r="AU120" i="40"/>
  <c r="AT120" i="40"/>
  <c r="AS120" i="40"/>
  <c r="AR120" i="40"/>
  <c r="AQ120" i="40"/>
  <c r="AP120" i="40"/>
  <c r="AO120" i="40"/>
  <c r="AN120" i="40"/>
  <c r="AW119" i="40"/>
  <c r="AV119" i="40"/>
  <c r="AU119" i="40"/>
  <c r="AT119" i="40"/>
  <c r="AS119" i="40"/>
  <c r="AR119" i="40"/>
  <c r="AQ119" i="40"/>
  <c r="AP119" i="40"/>
  <c r="AO119" i="40"/>
  <c r="AN119" i="40"/>
  <c r="AW118" i="40"/>
  <c r="AV118" i="40"/>
  <c r="AU118" i="40"/>
  <c r="AT118" i="40"/>
  <c r="AS118" i="40"/>
  <c r="AR118" i="40"/>
  <c r="AQ118" i="40"/>
  <c r="AP118" i="40"/>
  <c r="AO118" i="40"/>
  <c r="AN118" i="40"/>
  <c r="AW117" i="40"/>
  <c r="AV117" i="40"/>
  <c r="AU117" i="40"/>
  <c r="AT117" i="40"/>
  <c r="AS117" i="40"/>
  <c r="AR117" i="40"/>
  <c r="AQ117" i="40"/>
  <c r="AP117" i="40"/>
  <c r="AO117" i="40"/>
  <c r="AN117" i="40"/>
  <c r="AW116" i="40"/>
  <c r="AV116" i="40"/>
  <c r="AU116" i="40"/>
  <c r="AT116" i="40"/>
  <c r="AS116" i="40"/>
  <c r="AR116" i="40"/>
  <c r="AQ116" i="40"/>
  <c r="AP116" i="40"/>
  <c r="AO116" i="40"/>
  <c r="AN116" i="40"/>
  <c r="AW115" i="40"/>
  <c r="AV115" i="40"/>
  <c r="AU115" i="40"/>
  <c r="AT115" i="40"/>
  <c r="AS115" i="40"/>
  <c r="AR115" i="40"/>
  <c r="AQ115" i="40"/>
  <c r="AP115" i="40"/>
  <c r="AO115" i="40"/>
  <c r="AN115" i="40"/>
  <c r="AW114" i="40"/>
  <c r="AV114" i="40"/>
  <c r="AU114" i="40"/>
  <c r="AT114" i="40"/>
  <c r="AS114" i="40"/>
  <c r="AR114" i="40"/>
  <c r="AQ114" i="40"/>
  <c r="AP114" i="40"/>
  <c r="AO114" i="40"/>
  <c r="AN114" i="40"/>
  <c r="AW113" i="40"/>
  <c r="AV113" i="40"/>
  <c r="AU113" i="40"/>
  <c r="AT113" i="40"/>
  <c r="AS113" i="40"/>
  <c r="AR113" i="40"/>
  <c r="AQ113" i="40"/>
  <c r="AP113" i="40"/>
  <c r="AO113" i="40"/>
  <c r="AN113" i="40"/>
  <c r="AW112" i="40"/>
  <c r="AV112" i="40"/>
  <c r="AU112" i="40"/>
  <c r="AT112" i="40"/>
  <c r="AS112" i="40"/>
  <c r="AR112" i="40"/>
  <c r="AQ112" i="40"/>
  <c r="AP112" i="40"/>
  <c r="AO112" i="40"/>
  <c r="AN112" i="40"/>
  <c r="AW111" i="40"/>
  <c r="AV111" i="40"/>
  <c r="AU111" i="40"/>
  <c r="AT111" i="40"/>
  <c r="AS111" i="40"/>
  <c r="AR111" i="40"/>
  <c r="AQ111" i="40"/>
  <c r="AP111" i="40"/>
  <c r="AO111" i="40"/>
  <c r="AN111" i="40"/>
  <c r="AW110" i="40"/>
  <c r="AV110" i="40"/>
  <c r="AU110" i="40"/>
  <c r="AT110" i="40"/>
  <c r="AS110" i="40"/>
  <c r="AR110" i="40"/>
  <c r="AQ110" i="40"/>
  <c r="AP110" i="40"/>
  <c r="AO110" i="40"/>
  <c r="AN110" i="40"/>
  <c r="AW109" i="40"/>
  <c r="AV109" i="40"/>
  <c r="AU109" i="40"/>
  <c r="AT109" i="40"/>
  <c r="AS109" i="40"/>
  <c r="AR109" i="40"/>
  <c r="AQ109" i="40"/>
  <c r="AP109" i="40"/>
  <c r="AO109" i="40"/>
  <c r="AN109" i="40"/>
  <c r="AW108" i="40"/>
  <c r="AV108" i="40"/>
  <c r="AU108" i="40"/>
  <c r="AT108" i="40"/>
  <c r="AS108" i="40"/>
  <c r="AR108" i="40"/>
  <c r="AQ108" i="40"/>
  <c r="AP108" i="40"/>
  <c r="AO108" i="40"/>
  <c r="AN108" i="40"/>
  <c r="AW107" i="40"/>
  <c r="AV107" i="40"/>
  <c r="AU107" i="40"/>
  <c r="AT107" i="40"/>
  <c r="AS107" i="40"/>
  <c r="AR107" i="40"/>
  <c r="AQ107" i="40"/>
  <c r="AP107" i="40"/>
  <c r="AO107" i="40"/>
  <c r="AN107" i="40"/>
  <c r="AW106" i="40"/>
  <c r="AV106" i="40"/>
  <c r="AU106" i="40"/>
  <c r="AT106" i="40"/>
  <c r="AS106" i="40"/>
  <c r="AR106" i="40"/>
  <c r="AQ106" i="40"/>
  <c r="AP106" i="40"/>
  <c r="AO106" i="40"/>
  <c r="AN106" i="40"/>
  <c r="AW105" i="40"/>
  <c r="AV105" i="40"/>
  <c r="AU105" i="40"/>
  <c r="AT105" i="40"/>
  <c r="AS105" i="40"/>
  <c r="AR105" i="40"/>
  <c r="AQ105" i="40"/>
  <c r="AP105" i="40"/>
  <c r="AO105" i="40"/>
  <c r="AN105" i="40"/>
  <c r="AW104" i="40"/>
  <c r="AV104" i="40"/>
  <c r="AU104" i="40"/>
  <c r="AT104" i="40"/>
  <c r="AS104" i="40"/>
  <c r="AR104" i="40"/>
  <c r="AQ104" i="40"/>
  <c r="AP104" i="40"/>
  <c r="AO104" i="40"/>
  <c r="AN104" i="40"/>
  <c r="AW103" i="40"/>
  <c r="AV103" i="40"/>
  <c r="AU103" i="40"/>
  <c r="AT103" i="40"/>
  <c r="AS103" i="40"/>
  <c r="AR103" i="40"/>
  <c r="AQ103" i="40"/>
  <c r="AP103" i="40"/>
  <c r="AO103" i="40"/>
  <c r="AN103" i="40"/>
  <c r="AW102" i="40"/>
  <c r="AV102" i="40"/>
  <c r="AU102" i="40"/>
  <c r="AT102" i="40"/>
  <c r="AS102" i="40"/>
  <c r="AR102" i="40"/>
  <c r="AQ102" i="40"/>
  <c r="AP102" i="40"/>
  <c r="AO102" i="40"/>
  <c r="AN102" i="40"/>
  <c r="AW101" i="40"/>
  <c r="AV101" i="40"/>
  <c r="AU101" i="40"/>
  <c r="AT101" i="40"/>
  <c r="AS101" i="40"/>
  <c r="AR101" i="40"/>
  <c r="AQ101" i="40"/>
  <c r="AP101" i="40"/>
  <c r="AO101" i="40"/>
  <c r="AN101" i="40"/>
  <c r="AW100" i="40"/>
  <c r="AV100" i="40"/>
  <c r="AU100" i="40"/>
  <c r="AT100" i="40"/>
  <c r="AS100" i="40"/>
  <c r="AR100" i="40"/>
  <c r="AQ100" i="40"/>
  <c r="AP100" i="40"/>
  <c r="AO100" i="40"/>
  <c r="AN100" i="40"/>
  <c r="AW99" i="40"/>
  <c r="AV99" i="40"/>
  <c r="AU99" i="40"/>
  <c r="AT99" i="40"/>
  <c r="AS99" i="40"/>
  <c r="AR99" i="40"/>
  <c r="AQ99" i="40"/>
  <c r="AP99" i="40"/>
  <c r="AO99" i="40"/>
  <c r="AN99" i="40"/>
  <c r="AW98" i="40"/>
  <c r="AV98" i="40"/>
  <c r="AU98" i="40"/>
  <c r="AT98" i="40"/>
  <c r="AS98" i="40"/>
  <c r="AR98" i="40"/>
  <c r="AQ98" i="40"/>
  <c r="AP98" i="40"/>
  <c r="AO98" i="40"/>
  <c r="AN98" i="40"/>
  <c r="AW97" i="40"/>
  <c r="AV97" i="40"/>
  <c r="AU97" i="40"/>
  <c r="AT97" i="40"/>
  <c r="AS97" i="40"/>
  <c r="AR97" i="40"/>
  <c r="AQ97" i="40"/>
  <c r="AP97" i="40"/>
  <c r="AO97" i="40"/>
  <c r="AN97" i="40"/>
  <c r="AW96" i="40"/>
  <c r="AV96" i="40"/>
  <c r="AU96" i="40"/>
  <c r="AT96" i="40"/>
  <c r="AS96" i="40"/>
  <c r="AR96" i="40"/>
  <c r="AQ96" i="40"/>
  <c r="AP96" i="40"/>
  <c r="AO96" i="40"/>
  <c r="AN96" i="40"/>
  <c r="AW95" i="40"/>
  <c r="AV95" i="40"/>
  <c r="AU95" i="40"/>
  <c r="AT95" i="40"/>
  <c r="AS95" i="40"/>
  <c r="AR95" i="40"/>
  <c r="AQ95" i="40"/>
  <c r="AP95" i="40"/>
  <c r="AO95" i="40"/>
  <c r="AN95" i="40"/>
  <c r="AW94" i="40"/>
  <c r="AV94" i="40"/>
  <c r="AU94" i="40"/>
  <c r="AT94" i="40"/>
  <c r="AS94" i="40"/>
  <c r="AR94" i="40"/>
  <c r="AQ94" i="40"/>
  <c r="AP94" i="40"/>
  <c r="AO94" i="40"/>
  <c r="AN94" i="40"/>
  <c r="AW93" i="40"/>
  <c r="AV93" i="40"/>
  <c r="AU93" i="40"/>
  <c r="AT93" i="40"/>
  <c r="AS93" i="40"/>
  <c r="AR93" i="40"/>
  <c r="AQ93" i="40"/>
  <c r="AP93" i="40"/>
  <c r="AO93" i="40"/>
  <c r="AN93" i="40"/>
  <c r="AW92" i="40"/>
  <c r="AV92" i="40"/>
  <c r="AU92" i="40"/>
  <c r="AT92" i="40"/>
  <c r="AS92" i="40"/>
  <c r="AR92" i="40"/>
  <c r="AQ92" i="40"/>
  <c r="AP92" i="40"/>
  <c r="AO92" i="40"/>
  <c r="AN92" i="40"/>
  <c r="AW91" i="40"/>
  <c r="AV91" i="40"/>
  <c r="AU91" i="40"/>
  <c r="AT91" i="40"/>
  <c r="AS91" i="40"/>
  <c r="AR91" i="40"/>
  <c r="AQ91" i="40"/>
  <c r="AP91" i="40"/>
  <c r="AO91" i="40"/>
  <c r="AN91" i="40"/>
  <c r="AW90" i="40"/>
  <c r="AV90" i="40"/>
  <c r="AU90" i="40"/>
  <c r="AT90" i="40"/>
  <c r="AS90" i="40"/>
  <c r="AR90" i="40"/>
  <c r="AQ90" i="40"/>
  <c r="AP90" i="40"/>
  <c r="AO90" i="40"/>
  <c r="AN90" i="40"/>
  <c r="AW89" i="40"/>
  <c r="AV89" i="40"/>
  <c r="AU89" i="40"/>
  <c r="AT89" i="40"/>
  <c r="AS89" i="40"/>
  <c r="AR89" i="40"/>
  <c r="AQ89" i="40"/>
  <c r="AP89" i="40"/>
  <c r="AO89" i="40"/>
  <c r="AN89" i="40"/>
  <c r="AW88" i="40"/>
  <c r="AV88" i="40"/>
  <c r="AU88" i="40"/>
  <c r="AT88" i="40"/>
  <c r="AS88" i="40"/>
  <c r="AR88" i="40"/>
  <c r="AQ88" i="40"/>
  <c r="AP88" i="40"/>
  <c r="AO88" i="40"/>
  <c r="AN88" i="40"/>
  <c r="AW87" i="40"/>
  <c r="AV87" i="40"/>
  <c r="AU87" i="40"/>
  <c r="AT87" i="40"/>
  <c r="AS87" i="40"/>
  <c r="AR87" i="40"/>
  <c r="AQ87" i="40"/>
  <c r="AP87" i="40"/>
  <c r="AO87" i="40"/>
  <c r="AN87" i="40"/>
  <c r="AW86" i="40"/>
  <c r="AV86" i="40"/>
  <c r="AU86" i="40"/>
  <c r="AT86" i="40"/>
  <c r="AS86" i="40"/>
  <c r="AR86" i="40"/>
  <c r="AQ86" i="40"/>
  <c r="AP86" i="40"/>
  <c r="AO86" i="40"/>
  <c r="AN86" i="40"/>
  <c r="AW85" i="40"/>
  <c r="AV85" i="40"/>
  <c r="AU85" i="40"/>
  <c r="AT85" i="40"/>
  <c r="AS85" i="40"/>
  <c r="AR85" i="40"/>
  <c r="AQ85" i="40"/>
  <c r="AP85" i="40"/>
  <c r="AO85" i="40"/>
  <c r="AN85" i="40"/>
  <c r="AW84" i="40"/>
  <c r="AV84" i="40"/>
  <c r="AU84" i="40"/>
  <c r="AT84" i="40"/>
  <c r="AS84" i="40"/>
  <c r="AR84" i="40"/>
  <c r="AQ84" i="40"/>
  <c r="AP84" i="40"/>
  <c r="AO84" i="40"/>
  <c r="AN84" i="40"/>
  <c r="AW83" i="40"/>
  <c r="AV83" i="40"/>
  <c r="AU83" i="40"/>
  <c r="AT83" i="40"/>
  <c r="AS83" i="40"/>
  <c r="AR83" i="40"/>
  <c r="AQ83" i="40"/>
  <c r="AP83" i="40"/>
  <c r="AO83" i="40"/>
  <c r="AN83" i="40"/>
  <c r="AW82" i="40"/>
  <c r="AV82" i="40"/>
  <c r="AU82" i="40"/>
  <c r="AT82" i="40"/>
  <c r="AS82" i="40"/>
  <c r="AR82" i="40"/>
  <c r="AQ82" i="40"/>
  <c r="AP82" i="40"/>
  <c r="AO82" i="40"/>
  <c r="AN82" i="40"/>
  <c r="AW81" i="40"/>
  <c r="AV81" i="40"/>
  <c r="AU81" i="40"/>
  <c r="AT81" i="40"/>
  <c r="AS81" i="40"/>
  <c r="AR81" i="40"/>
  <c r="AQ81" i="40"/>
  <c r="AP81" i="40"/>
  <c r="AO81" i="40"/>
  <c r="AN81" i="40"/>
  <c r="AW80" i="40"/>
  <c r="AV80" i="40"/>
  <c r="AU80" i="40"/>
  <c r="AT80" i="40"/>
  <c r="AS80" i="40"/>
  <c r="AR80" i="40"/>
  <c r="AQ80" i="40"/>
  <c r="AP80" i="40"/>
  <c r="AO80" i="40"/>
  <c r="AN80" i="40"/>
  <c r="AW79" i="40"/>
  <c r="AV79" i="40"/>
  <c r="AU79" i="40"/>
  <c r="AT79" i="40"/>
  <c r="AS79" i="40"/>
  <c r="AR79" i="40"/>
  <c r="AQ79" i="40"/>
  <c r="AP79" i="40"/>
  <c r="AO79" i="40"/>
  <c r="AN79" i="40"/>
  <c r="AW78" i="40"/>
  <c r="AV78" i="40"/>
  <c r="AU78" i="40"/>
  <c r="AT78" i="40"/>
  <c r="AS78" i="40"/>
  <c r="AR78" i="40"/>
  <c r="AQ78" i="40"/>
  <c r="AP78" i="40"/>
  <c r="AO78" i="40"/>
  <c r="AN78" i="40"/>
  <c r="AW77" i="40"/>
  <c r="AV77" i="40"/>
  <c r="AU77" i="40"/>
  <c r="AT77" i="40"/>
  <c r="AS77" i="40"/>
  <c r="AR77" i="40"/>
  <c r="AQ77" i="40"/>
  <c r="AP77" i="40"/>
  <c r="AO77" i="40"/>
  <c r="AN77" i="40"/>
  <c r="AW76" i="40"/>
  <c r="AV76" i="40"/>
  <c r="AU76" i="40"/>
  <c r="AT76" i="40"/>
  <c r="AS76" i="40"/>
  <c r="AR76" i="40"/>
  <c r="AQ76" i="40"/>
  <c r="AP76" i="40"/>
  <c r="AO76" i="40"/>
  <c r="AN76" i="40"/>
  <c r="AW75" i="40"/>
  <c r="AV75" i="40"/>
  <c r="AU75" i="40"/>
  <c r="AT75" i="40"/>
  <c r="AS75" i="40"/>
  <c r="AR75" i="40"/>
  <c r="AQ75" i="40"/>
  <c r="AP75" i="40"/>
  <c r="AO75" i="40"/>
  <c r="AN75" i="40"/>
  <c r="AW74" i="40"/>
  <c r="AV74" i="40"/>
  <c r="AU74" i="40"/>
  <c r="AT74" i="40"/>
  <c r="AS74" i="40"/>
  <c r="AR74" i="40"/>
  <c r="AQ74" i="40"/>
  <c r="AP74" i="40"/>
  <c r="AO74" i="40"/>
  <c r="AN74" i="40"/>
  <c r="AW73" i="40"/>
  <c r="AV73" i="40"/>
  <c r="AU73" i="40"/>
  <c r="AT73" i="40"/>
  <c r="AS73" i="40"/>
  <c r="AR73" i="40"/>
  <c r="AQ73" i="40"/>
  <c r="AP73" i="40"/>
  <c r="AO73" i="40"/>
  <c r="AN73" i="40"/>
  <c r="AW72" i="40"/>
  <c r="AV72" i="40"/>
  <c r="AU72" i="40"/>
  <c r="AT72" i="40"/>
  <c r="AS72" i="40"/>
  <c r="AR72" i="40"/>
  <c r="AQ72" i="40"/>
  <c r="AP72" i="40"/>
  <c r="AO72" i="40"/>
  <c r="AN72" i="40"/>
  <c r="AW71" i="40"/>
  <c r="AV71" i="40"/>
  <c r="AU71" i="40"/>
  <c r="AT71" i="40"/>
  <c r="AS71" i="40"/>
  <c r="AR71" i="40"/>
  <c r="AQ71" i="40"/>
  <c r="AP71" i="40"/>
  <c r="AO71" i="40"/>
  <c r="AN71" i="40"/>
  <c r="AW70" i="40"/>
  <c r="AV70" i="40"/>
  <c r="AU70" i="40"/>
  <c r="AT70" i="40"/>
  <c r="AS70" i="40"/>
  <c r="AR70" i="40"/>
  <c r="AQ70" i="40"/>
  <c r="AP70" i="40"/>
  <c r="AO70" i="40"/>
  <c r="AN70" i="40"/>
  <c r="AW69" i="40"/>
  <c r="AV69" i="40"/>
  <c r="AU69" i="40"/>
  <c r="AT69" i="40"/>
  <c r="AS69" i="40"/>
  <c r="AR69" i="40"/>
  <c r="AQ69" i="40"/>
  <c r="AP69" i="40"/>
  <c r="AO69" i="40"/>
  <c r="AN69" i="40"/>
  <c r="AW68" i="40"/>
  <c r="AV68" i="40"/>
  <c r="AU68" i="40"/>
  <c r="AT68" i="40"/>
  <c r="AS68" i="40"/>
  <c r="AR68" i="40"/>
  <c r="AQ68" i="40"/>
  <c r="AP68" i="40"/>
  <c r="AO68" i="40"/>
  <c r="AN68" i="40"/>
  <c r="AW67" i="40"/>
  <c r="AV67" i="40"/>
  <c r="AU67" i="40"/>
  <c r="AT67" i="40"/>
  <c r="AS67" i="40"/>
  <c r="AR67" i="40"/>
  <c r="AQ67" i="40"/>
  <c r="AP67" i="40"/>
  <c r="AO67" i="40"/>
  <c r="AN67" i="40"/>
  <c r="AW66" i="40"/>
  <c r="AV66" i="40"/>
  <c r="AU66" i="40"/>
  <c r="AT66" i="40"/>
  <c r="AS66" i="40"/>
  <c r="AR66" i="40"/>
  <c r="AQ66" i="40"/>
  <c r="AP66" i="40"/>
  <c r="AO66" i="40"/>
  <c r="AN66" i="40"/>
  <c r="AW65" i="40"/>
  <c r="AV65" i="40"/>
  <c r="AU65" i="40"/>
  <c r="AT65" i="40"/>
  <c r="AS65" i="40"/>
  <c r="AR65" i="40"/>
  <c r="AQ65" i="40"/>
  <c r="AP65" i="40"/>
  <c r="AO65" i="40"/>
  <c r="AN65" i="40"/>
  <c r="AW64" i="40"/>
  <c r="AV64" i="40"/>
  <c r="AU64" i="40"/>
  <c r="AT64" i="40"/>
  <c r="AS64" i="40"/>
  <c r="AR64" i="40"/>
  <c r="AQ64" i="40"/>
  <c r="AP64" i="40"/>
  <c r="AO64" i="40"/>
  <c r="AN64" i="40"/>
  <c r="AW63" i="40"/>
  <c r="AV63" i="40"/>
  <c r="AU63" i="40"/>
  <c r="AT63" i="40"/>
  <c r="AS63" i="40"/>
  <c r="AR63" i="40"/>
  <c r="AQ63" i="40"/>
  <c r="AP63" i="40"/>
  <c r="AO63" i="40"/>
  <c r="AN63" i="40"/>
  <c r="AW62" i="40"/>
  <c r="AV62" i="40"/>
  <c r="AU62" i="40"/>
  <c r="AT62" i="40"/>
  <c r="AS62" i="40"/>
  <c r="AR62" i="40"/>
  <c r="AQ62" i="40"/>
  <c r="AP62" i="40"/>
  <c r="AO62" i="40"/>
  <c r="AN62" i="40"/>
  <c r="AW61" i="40"/>
  <c r="AV61" i="40"/>
  <c r="AU61" i="40"/>
  <c r="AT61" i="40"/>
  <c r="AS61" i="40"/>
  <c r="AR61" i="40"/>
  <c r="AQ61" i="40"/>
  <c r="AP61" i="40"/>
  <c r="AO61" i="40"/>
  <c r="AN61" i="40"/>
  <c r="AW60" i="40"/>
  <c r="AV60" i="40"/>
  <c r="AU60" i="40"/>
  <c r="AT60" i="40"/>
  <c r="AS60" i="40"/>
  <c r="AR60" i="40"/>
  <c r="AQ60" i="40"/>
  <c r="AP60" i="40"/>
  <c r="AO60" i="40"/>
  <c r="AN60" i="40"/>
  <c r="AW59" i="40"/>
  <c r="AV59" i="40"/>
  <c r="AU59" i="40"/>
  <c r="AT59" i="40"/>
  <c r="AS59" i="40"/>
  <c r="AR59" i="40"/>
  <c r="AQ59" i="40"/>
  <c r="AP59" i="40"/>
  <c r="AO59" i="40"/>
  <c r="AN59" i="40"/>
  <c r="AW58" i="40"/>
  <c r="AV58" i="40"/>
  <c r="AU58" i="40"/>
  <c r="AT58" i="40"/>
  <c r="AS58" i="40"/>
  <c r="AR58" i="40"/>
  <c r="AQ58" i="40"/>
  <c r="AP58" i="40"/>
  <c r="AO58" i="40"/>
  <c r="AN58" i="40"/>
  <c r="AW57" i="40"/>
  <c r="AV57" i="40"/>
  <c r="AU57" i="40"/>
  <c r="AT57" i="40"/>
  <c r="AS57" i="40"/>
  <c r="AR57" i="40"/>
  <c r="AQ57" i="40"/>
  <c r="AP57" i="40"/>
  <c r="AO57" i="40"/>
  <c r="AN57" i="40"/>
  <c r="AW56" i="40"/>
  <c r="AV56" i="40"/>
  <c r="AU56" i="40"/>
  <c r="AT56" i="40"/>
  <c r="AS56" i="40"/>
  <c r="AR56" i="40"/>
  <c r="AQ56" i="40"/>
  <c r="AP56" i="40"/>
  <c r="AO56" i="40"/>
  <c r="AN56" i="40"/>
  <c r="AW55" i="40"/>
  <c r="AV55" i="40"/>
  <c r="AU55" i="40"/>
  <c r="AT55" i="40"/>
  <c r="AS55" i="40"/>
  <c r="AR55" i="40"/>
  <c r="AQ55" i="40"/>
  <c r="AP55" i="40"/>
  <c r="AO55" i="40"/>
  <c r="AN55" i="40"/>
  <c r="AW54" i="40"/>
  <c r="AV54" i="40"/>
  <c r="AU54" i="40"/>
  <c r="AT54" i="40"/>
  <c r="AS54" i="40"/>
  <c r="AR54" i="40"/>
  <c r="AQ54" i="40"/>
  <c r="AP54" i="40"/>
  <c r="AO54" i="40"/>
  <c r="AN54" i="40"/>
  <c r="AW53" i="40"/>
  <c r="AV53" i="40"/>
  <c r="AU53" i="40"/>
  <c r="AT53" i="40"/>
  <c r="AS53" i="40"/>
  <c r="AR53" i="40"/>
  <c r="AQ53" i="40"/>
  <c r="AP53" i="40"/>
  <c r="AO53" i="40"/>
  <c r="AN53" i="40"/>
  <c r="AW52" i="40"/>
  <c r="AV52" i="40"/>
  <c r="AU52" i="40"/>
  <c r="AT52" i="40"/>
  <c r="AS52" i="40"/>
  <c r="AR52" i="40"/>
  <c r="AQ52" i="40"/>
  <c r="AP52" i="40"/>
  <c r="AO52" i="40"/>
  <c r="AN52" i="40"/>
  <c r="AW51" i="40"/>
  <c r="AV51" i="40"/>
  <c r="AU51" i="40"/>
  <c r="AT51" i="40"/>
  <c r="AS51" i="40"/>
  <c r="AR51" i="40"/>
  <c r="AQ51" i="40"/>
  <c r="AP51" i="40"/>
  <c r="AO51" i="40"/>
  <c r="AN51" i="40"/>
  <c r="AW50" i="40"/>
  <c r="AV50" i="40"/>
  <c r="AU50" i="40"/>
  <c r="AT50" i="40"/>
  <c r="AS50" i="40"/>
  <c r="AR50" i="40"/>
  <c r="AQ50" i="40"/>
  <c r="AP50" i="40"/>
  <c r="AO50" i="40"/>
  <c r="AN50" i="40"/>
  <c r="AW49" i="40"/>
  <c r="AV49" i="40"/>
  <c r="AU49" i="40"/>
  <c r="AT49" i="40"/>
  <c r="AS49" i="40"/>
  <c r="AR49" i="40"/>
  <c r="AQ49" i="40"/>
  <c r="AP49" i="40"/>
  <c r="AO49" i="40"/>
  <c r="AN49" i="40"/>
  <c r="AW48" i="40"/>
  <c r="AV48" i="40"/>
  <c r="AU48" i="40"/>
  <c r="AT48" i="40"/>
  <c r="AS48" i="40"/>
  <c r="AR48" i="40"/>
  <c r="AQ48" i="40"/>
  <c r="AP48" i="40"/>
  <c r="AO48" i="40"/>
  <c r="AN48" i="40"/>
  <c r="AW47" i="40"/>
  <c r="AV47" i="40"/>
  <c r="AU47" i="40"/>
  <c r="AT47" i="40"/>
  <c r="AS47" i="40"/>
  <c r="AR47" i="40"/>
  <c r="AQ47" i="40"/>
  <c r="AP47" i="40"/>
  <c r="AO47" i="40"/>
  <c r="AN47" i="40"/>
  <c r="AW46" i="40"/>
  <c r="AV46" i="40"/>
  <c r="AU46" i="40"/>
  <c r="AT46" i="40"/>
  <c r="AS46" i="40"/>
  <c r="AR46" i="40"/>
  <c r="AQ46" i="40"/>
  <c r="AP46" i="40"/>
  <c r="AO46" i="40"/>
  <c r="AN46" i="40"/>
  <c r="AW45" i="40"/>
  <c r="AV45" i="40"/>
  <c r="AU45" i="40"/>
  <c r="AT45" i="40"/>
  <c r="AS45" i="40"/>
  <c r="AR45" i="40"/>
  <c r="AQ45" i="40"/>
  <c r="AP45" i="40"/>
  <c r="AO45" i="40"/>
  <c r="AN45" i="40"/>
  <c r="AW44" i="40"/>
  <c r="AV44" i="40"/>
  <c r="AU44" i="40"/>
  <c r="AT44" i="40"/>
  <c r="AS44" i="40"/>
  <c r="AR44" i="40"/>
  <c r="AQ44" i="40"/>
  <c r="AP44" i="40"/>
  <c r="AO44" i="40"/>
  <c r="AN44" i="40"/>
  <c r="AW43" i="40"/>
  <c r="AV43" i="40"/>
  <c r="AU43" i="40"/>
  <c r="AT43" i="40"/>
  <c r="AS43" i="40"/>
  <c r="AR43" i="40"/>
  <c r="AQ43" i="40"/>
  <c r="AP43" i="40"/>
  <c r="AO43" i="40"/>
  <c r="AN43" i="40"/>
  <c r="AW42" i="40"/>
  <c r="AV42" i="40"/>
  <c r="AU42" i="40"/>
  <c r="AT42" i="40"/>
  <c r="AS42" i="40"/>
  <c r="AR42" i="40"/>
  <c r="AQ42" i="40"/>
  <c r="AP42" i="40"/>
  <c r="AO42" i="40"/>
  <c r="AN42" i="40"/>
  <c r="AW41" i="40"/>
  <c r="AV41" i="40"/>
  <c r="AU41" i="40"/>
  <c r="AT41" i="40"/>
  <c r="AS41" i="40"/>
  <c r="AR41" i="40"/>
  <c r="AQ41" i="40"/>
  <c r="AP41" i="40"/>
  <c r="AO41" i="40"/>
  <c r="AN41" i="40"/>
  <c r="AW40" i="40"/>
  <c r="AV40" i="40"/>
  <c r="AU40" i="40"/>
  <c r="AT40" i="40"/>
  <c r="AS40" i="40"/>
  <c r="AR40" i="40"/>
  <c r="AQ40" i="40"/>
  <c r="AP40" i="40"/>
  <c r="AO40" i="40"/>
  <c r="AN40" i="40"/>
  <c r="AW39" i="40"/>
  <c r="AV39" i="40"/>
  <c r="AU39" i="40"/>
  <c r="AT39" i="40"/>
  <c r="AS39" i="40"/>
  <c r="AR39" i="40"/>
  <c r="AQ39" i="40"/>
  <c r="AP39" i="40"/>
  <c r="AO39" i="40"/>
  <c r="AN39" i="40"/>
  <c r="AW38" i="40"/>
  <c r="AV38" i="40"/>
  <c r="AU38" i="40"/>
  <c r="AT38" i="40"/>
  <c r="AS38" i="40"/>
  <c r="AR38" i="40"/>
  <c r="AQ38" i="40"/>
  <c r="AP38" i="40"/>
  <c r="AO38" i="40"/>
  <c r="AN38" i="40"/>
  <c r="AW37" i="40"/>
  <c r="AV37" i="40"/>
  <c r="AU37" i="40"/>
  <c r="AT37" i="40"/>
  <c r="AS37" i="40"/>
  <c r="AR37" i="40"/>
  <c r="AQ37" i="40"/>
  <c r="AP37" i="40"/>
  <c r="AO37" i="40"/>
  <c r="AN37" i="40"/>
  <c r="AW36" i="40"/>
  <c r="AV36" i="40"/>
  <c r="AU36" i="40"/>
  <c r="AT36" i="40"/>
  <c r="AS36" i="40"/>
  <c r="AR36" i="40"/>
  <c r="AQ36" i="40"/>
  <c r="AP36" i="40"/>
  <c r="AO36" i="40"/>
  <c r="AN36" i="40"/>
  <c r="AW35" i="40"/>
  <c r="AV35" i="40"/>
  <c r="AU35" i="40"/>
  <c r="AT35" i="40"/>
  <c r="AS35" i="40"/>
  <c r="AR35" i="40"/>
  <c r="AQ35" i="40"/>
  <c r="AP35" i="40"/>
  <c r="AO35" i="40"/>
  <c r="AN35" i="40"/>
  <c r="AW34" i="40"/>
  <c r="AV34" i="40"/>
  <c r="AU34" i="40"/>
  <c r="AT34" i="40"/>
  <c r="AS34" i="40"/>
  <c r="AR34" i="40"/>
  <c r="AQ34" i="40"/>
  <c r="AP34" i="40"/>
  <c r="AO34" i="40"/>
  <c r="AN34" i="40"/>
  <c r="AW33" i="40"/>
  <c r="AV33" i="40"/>
  <c r="AU33" i="40"/>
  <c r="AT33" i="40"/>
  <c r="AS33" i="40"/>
  <c r="AR33" i="40"/>
  <c r="AQ33" i="40"/>
  <c r="AP33" i="40"/>
  <c r="AO33" i="40"/>
  <c r="AN33" i="40"/>
  <c r="AW32" i="40"/>
  <c r="AV32" i="40"/>
  <c r="AU32" i="40"/>
  <c r="AT32" i="40"/>
  <c r="AS32" i="40"/>
  <c r="AR32" i="40"/>
  <c r="AQ32" i="40"/>
  <c r="AP32" i="40"/>
  <c r="AO32" i="40"/>
  <c r="AN32" i="40"/>
  <c r="AW31" i="40"/>
  <c r="AV31" i="40"/>
  <c r="AU31" i="40"/>
  <c r="AT31" i="40"/>
  <c r="AS31" i="40"/>
  <c r="AR31" i="40"/>
  <c r="AQ31" i="40"/>
  <c r="AP31" i="40"/>
  <c r="AO31" i="40"/>
  <c r="AN31" i="40"/>
  <c r="AW30" i="40"/>
  <c r="AV30" i="40"/>
  <c r="AU30" i="40"/>
  <c r="AT30" i="40"/>
  <c r="AS30" i="40"/>
  <c r="AR30" i="40"/>
  <c r="AQ30" i="40"/>
  <c r="AP30" i="40"/>
  <c r="AO30" i="40"/>
  <c r="AN30" i="40"/>
  <c r="AW29" i="40"/>
  <c r="AV29" i="40"/>
  <c r="AU29" i="40"/>
  <c r="AT29" i="40"/>
  <c r="AS29" i="40"/>
  <c r="AR29" i="40"/>
  <c r="AQ29" i="40"/>
  <c r="AP29" i="40"/>
  <c r="AO29" i="40"/>
  <c r="AN29" i="40"/>
  <c r="AW28" i="40"/>
  <c r="AV28" i="40"/>
  <c r="AU28" i="40"/>
  <c r="AT28" i="40"/>
  <c r="AS28" i="40"/>
  <c r="AR28" i="40"/>
  <c r="AQ28" i="40"/>
  <c r="AP28" i="40"/>
  <c r="AO28" i="40"/>
  <c r="AN28" i="40"/>
  <c r="AW27" i="40"/>
  <c r="AV27" i="40"/>
  <c r="AU27" i="40"/>
  <c r="AT27" i="40"/>
  <c r="AS27" i="40"/>
  <c r="AR27" i="40"/>
  <c r="AQ27" i="40"/>
  <c r="AP27" i="40"/>
  <c r="AO27" i="40"/>
  <c r="AN27" i="40"/>
  <c r="AW26" i="40"/>
  <c r="AV26" i="40"/>
  <c r="AU26" i="40"/>
  <c r="AT26" i="40"/>
  <c r="AS26" i="40"/>
  <c r="AR26" i="40"/>
  <c r="AQ26" i="40"/>
  <c r="AP26" i="40"/>
  <c r="AO26" i="40"/>
  <c r="AN26" i="40"/>
  <c r="AW25" i="40"/>
  <c r="AV25" i="40"/>
  <c r="AU25" i="40"/>
  <c r="AT25" i="40"/>
  <c r="AS25" i="40"/>
  <c r="AR25" i="40"/>
  <c r="AQ25" i="40"/>
  <c r="AP25" i="40"/>
  <c r="AO25" i="40"/>
  <c r="AN25" i="40"/>
  <c r="AW24" i="40"/>
  <c r="AV24" i="40"/>
  <c r="AU24" i="40"/>
  <c r="AT24" i="40"/>
  <c r="AS24" i="40"/>
  <c r="AR24" i="40"/>
  <c r="AQ24" i="40"/>
  <c r="AP24" i="40"/>
  <c r="AO24" i="40"/>
  <c r="AN24" i="40"/>
  <c r="AW23" i="40"/>
  <c r="AV23" i="40"/>
  <c r="AU23" i="40"/>
  <c r="AT23" i="40"/>
  <c r="AS23" i="40"/>
  <c r="AR23" i="40"/>
  <c r="AQ23" i="40"/>
  <c r="AP23" i="40"/>
  <c r="AO23" i="40"/>
  <c r="AN23" i="40"/>
  <c r="AW22" i="40"/>
  <c r="AV22" i="40"/>
  <c r="AU22" i="40"/>
  <c r="AT22" i="40"/>
  <c r="AS22" i="40"/>
  <c r="AR22" i="40"/>
  <c r="AQ22" i="40"/>
  <c r="AP22" i="40"/>
  <c r="AO22" i="40"/>
  <c r="AN22" i="40"/>
  <c r="AW21" i="40"/>
  <c r="AV21" i="40"/>
  <c r="AU21" i="40"/>
  <c r="AT21" i="40"/>
  <c r="AS21" i="40"/>
  <c r="AR21" i="40"/>
  <c r="AQ21" i="40"/>
  <c r="AP21" i="40"/>
  <c r="AO21" i="40"/>
  <c r="AN21" i="40"/>
  <c r="AW20" i="40"/>
  <c r="AV20" i="40"/>
  <c r="AU20" i="40"/>
  <c r="AT20" i="40"/>
  <c r="AS20" i="40"/>
  <c r="AR20" i="40"/>
  <c r="AQ20" i="40"/>
  <c r="AP20" i="40"/>
  <c r="AO20" i="40"/>
  <c r="AN20" i="40"/>
  <c r="AW19" i="40"/>
  <c r="AV19" i="40"/>
  <c r="AU19" i="40"/>
  <c r="AT19" i="40"/>
  <c r="AS19" i="40"/>
  <c r="AR19" i="40"/>
  <c r="AQ19" i="40"/>
  <c r="AP19" i="40"/>
  <c r="AO19" i="40"/>
  <c r="AN19" i="40"/>
  <c r="AW18" i="40"/>
  <c r="AV18" i="40"/>
  <c r="AU18" i="40"/>
  <c r="AT18" i="40"/>
  <c r="AS18" i="40"/>
  <c r="AR18" i="40"/>
  <c r="AQ18" i="40"/>
  <c r="AP18" i="40"/>
  <c r="AO18" i="40"/>
  <c r="AN18" i="40"/>
  <c r="AW17" i="40"/>
  <c r="AV17" i="40"/>
  <c r="AU17" i="40"/>
  <c r="AT17" i="40"/>
  <c r="AS17" i="40"/>
  <c r="AR17" i="40"/>
  <c r="AQ17" i="40"/>
  <c r="AP17" i="40"/>
  <c r="AO17" i="40"/>
  <c r="AN17" i="40"/>
  <c r="AW16" i="40"/>
  <c r="AV16" i="40"/>
  <c r="AU16" i="40"/>
  <c r="AT16" i="40"/>
  <c r="AS16" i="40"/>
  <c r="AR16" i="40"/>
  <c r="AQ16" i="40"/>
  <c r="AP16" i="40"/>
  <c r="AO16" i="40"/>
  <c r="AN16" i="40"/>
  <c r="AW15" i="40"/>
  <c r="AV15" i="40"/>
  <c r="AU15" i="40"/>
  <c r="AT15" i="40"/>
  <c r="AS15" i="40"/>
  <c r="AR15" i="40"/>
  <c r="AQ15" i="40"/>
  <c r="AP15" i="40"/>
  <c r="AO15" i="40"/>
  <c r="AN15" i="40"/>
  <c r="AW14" i="40"/>
  <c r="AV14" i="40"/>
  <c r="AU14" i="40"/>
  <c r="AT14" i="40"/>
  <c r="AS14" i="40"/>
  <c r="AR14" i="40"/>
  <c r="AQ14" i="40"/>
  <c r="AP14" i="40"/>
  <c r="AO14" i="40"/>
  <c r="AN14" i="40"/>
  <c r="AW13" i="40"/>
  <c r="AV13" i="40"/>
  <c r="AU13" i="40"/>
  <c r="AT13" i="40"/>
  <c r="AS13" i="40"/>
  <c r="AR13" i="40"/>
  <c r="AQ13" i="40"/>
  <c r="AP13" i="40"/>
  <c r="AO13" i="40"/>
  <c r="AN13" i="40"/>
  <c r="AW12" i="40"/>
  <c r="AV12" i="40"/>
  <c r="AU12" i="40"/>
  <c r="AT12" i="40"/>
  <c r="AS12" i="40"/>
  <c r="AR12" i="40"/>
  <c r="AQ12" i="40"/>
  <c r="AP12" i="40"/>
  <c r="AO12" i="40"/>
  <c r="AN12" i="40"/>
  <c r="AW11" i="40"/>
  <c r="AV11" i="40"/>
  <c r="AU11" i="40"/>
  <c r="AT11" i="40"/>
  <c r="AS11" i="40"/>
  <c r="AR11" i="40"/>
  <c r="AQ11" i="40"/>
  <c r="AP11" i="40"/>
  <c r="AO11" i="40"/>
  <c r="AN11" i="40"/>
  <c r="AW10" i="40"/>
  <c r="AV10" i="40"/>
  <c r="AU10" i="40"/>
  <c r="AT10" i="40"/>
  <c r="AS10" i="40"/>
  <c r="AR10" i="40"/>
  <c r="AQ10" i="40"/>
  <c r="AP10" i="40"/>
  <c r="AO10" i="40"/>
  <c r="AN10" i="40"/>
  <c r="AW9" i="40"/>
  <c r="AV9" i="40"/>
  <c r="AU9" i="40"/>
  <c r="AT9" i="40"/>
  <c r="AS9" i="40"/>
  <c r="AR9" i="40"/>
  <c r="AQ9" i="40"/>
  <c r="AP9" i="40"/>
  <c r="AO9" i="40"/>
  <c r="AN9" i="40"/>
  <c r="AW8" i="40"/>
  <c r="AV8" i="40"/>
  <c r="AU8" i="40"/>
  <c r="AT8" i="40"/>
  <c r="AS8" i="40"/>
  <c r="AR8" i="40"/>
  <c r="AQ8" i="40"/>
  <c r="AP8" i="40"/>
  <c r="AO8" i="40"/>
  <c r="AN8" i="40"/>
  <c r="AW7" i="40"/>
  <c r="AV7" i="40"/>
  <c r="AU7" i="40"/>
  <c r="AT7" i="40"/>
  <c r="AS7" i="40"/>
  <c r="AR7" i="40"/>
  <c r="AQ7" i="40"/>
  <c r="AP7" i="40"/>
  <c r="AO7" i="40"/>
  <c r="AN7" i="40"/>
  <c r="AW6" i="40"/>
  <c r="AV6" i="40"/>
  <c r="AU6" i="40"/>
  <c r="AT6" i="40"/>
  <c r="AS6" i="40"/>
  <c r="AR6" i="40"/>
  <c r="AQ6" i="40"/>
  <c r="AP6" i="40"/>
  <c r="AO6" i="40"/>
  <c r="AN6" i="40"/>
  <c r="AW5" i="40"/>
  <c r="AV5" i="40"/>
  <c r="AU5" i="40"/>
  <c r="AT5" i="40"/>
  <c r="AS5" i="40"/>
  <c r="AR5" i="40"/>
  <c r="AQ5" i="40"/>
  <c r="AP5" i="40"/>
  <c r="AO5" i="40"/>
  <c r="AN5" i="40"/>
  <c r="AW4" i="40"/>
  <c r="AV4" i="40"/>
  <c r="AU4" i="40"/>
  <c r="AT4" i="40"/>
  <c r="AS4" i="40"/>
  <c r="AR4" i="40"/>
  <c r="AQ4" i="40"/>
  <c r="AP4" i="40"/>
  <c r="AO4" i="40"/>
  <c r="AN4" i="40"/>
  <c r="AW3" i="40"/>
  <c r="AV3" i="40"/>
  <c r="AU3" i="40"/>
  <c r="AT3" i="40"/>
  <c r="AS3" i="40"/>
  <c r="AR3" i="40"/>
  <c r="AQ3" i="40"/>
  <c r="AP3" i="40"/>
  <c r="AO3" i="40"/>
  <c r="AN3" i="40"/>
  <c r="P3" i="39"/>
  <c r="Q3" i="39"/>
  <c r="R3" i="39"/>
  <c r="S3" i="39"/>
  <c r="T3" i="39"/>
  <c r="U3" i="39"/>
  <c r="V3" i="39"/>
  <c r="W3" i="39"/>
  <c r="X3" i="39"/>
  <c r="Y3" i="39"/>
  <c r="P4" i="39"/>
  <c r="Q4" i="39"/>
  <c r="R4" i="39"/>
  <c r="S4" i="39"/>
  <c r="T4" i="39"/>
  <c r="U4" i="39"/>
  <c r="V4" i="39"/>
  <c r="W4" i="39"/>
  <c r="X4" i="39"/>
  <c r="Y4" i="39"/>
  <c r="P5" i="39"/>
  <c r="Q5" i="39"/>
  <c r="R5" i="39"/>
  <c r="S5" i="39"/>
  <c r="T5" i="39"/>
  <c r="U5" i="39"/>
  <c r="V5" i="39"/>
  <c r="W5" i="39"/>
  <c r="X5" i="39"/>
  <c r="Y5" i="39"/>
  <c r="P6" i="39"/>
  <c r="Q6" i="39"/>
  <c r="R6" i="39"/>
  <c r="S6" i="39"/>
  <c r="T6" i="39"/>
  <c r="U6" i="39"/>
  <c r="V6" i="39"/>
  <c r="W6" i="39"/>
  <c r="X6" i="39"/>
  <c r="Y6" i="39"/>
  <c r="P7" i="39"/>
  <c r="Q7" i="39"/>
  <c r="R7" i="39"/>
  <c r="S7" i="39"/>
  <c r="T7" i="39"/>
  <c r="U7" i="39"/>
  <c r="V7" i="39"/>
  <c r="W7" i="39"/>
  <c r="X7" i="39"/>
  <c r="Y7" i="39"/>
  <c r="P8" i="39"/>
  <c r="Q8" i="39"/>
  <c r="R8" i="39"/>
  <c r="S8" i="39"/>
  <c r="T8" i="39"/>
  <c r="U8" i="39"/>
  <c r="V8" i="39"/>
  <c r="W8" i="39"/>
  <c r="X8" i="39"/>
  <c r="Y8" i="39"/>
  <c r="P9" i="39"/>
  <c r="Q9" i="39"/>
  <c r="R9" i="39"/>
  <c r="S9" i="39"/>
  <c r="T9" i="39"/>
  <c r="U9" i="39"/>
  <c r="V9" i="39"/>
  <c r="W9" i="39"/>
  <c r="X9" i="39"/>
  <c r="Y9" i="39"/>
  <c r="P10" i="39"/>
  <c r="Q10" i="39"/>
  <c r="R10" i="39"/>
  <c r="S10" i="39"/>
  <c r="T10" i="39"/>
  <c r="U10" i="39"/>
  <c r="V10" i="39"/>
  <c r="W10" i="39"/>
  <c r="X10" i="39"/>
  <c r="Y10" i="39"/>
  <c r="P11" i="39"/>
  <c r="Q11" i="39"/>
  <c r="R11" i="39"/>
  <c r="S11" i="39"/>
  <c r="T11" i="39"/>
  <c r="U11" i="39"/>
  <c r="V11" i="39"/>
  <c r="W11" i="39"/>
  <c r="X11" i="39"/>
  <c r="Y11" i="39"/>
  <c r="P12" i="39"/>
  <c r="Q12" i="39"/>
  <c r="R12" i="39"/>
  <c r="S12" i="39"/>
  <c r="T12" i="39"/>
  <c r="U12" i="39"/>
  <c r="V12" i="39"/>
  <c r="W12" i="39"/>
  <c r="X12" i="39"/>
  <c r="Y12" i="39"/>
  <c r="P13" i="39"/>
  <c r="Q13" i="39"/>
  <c r="R13" i="39"/>
  <c r="S13" i="39"/>
  <c r="T13" i="39"/>
  <c r="U13" i="39"/>
  <c r="V13" i="39"/>
  <c r="W13" i="39"/>
  <c r="X13" i="39"/>
  <c r="Y13" i="39"/>
  <c r="P14" i="39"/>
  <c r="Q14" i="39"/>
  <c r="R14" i="39"/>
  <c r="S14" i="39"/>
  <c r="T14" i="39"/>
  <c r="U14" i="39"/>
  <c r="V14" i="39"/>
  <c r="W14" i="39"/>
  <c r="X14" i="39"/>
  <c r="Y14" i="39"/>
  <c r="P15" i="39"/>
  <c r="Q15" i="39"/>
  <c r="R15" i="39"/>
  <c r="S15" i="39"/>
  <c r="T15" i="39"/>
  <c r="U15" i="39"/>
  <c r="V15" i="39"/>
  <c r="W15" i="39"/>
  <c r="X15" i="39"/>
  <c r="Y15" i="39"/>
  <c r="P16" i="39"/>
  <c r="Q16" i="39"/>
  <c r="R16" i="39"/>
  <c r="S16" i="39"/>
  <c r="T16" i="39"/>
  <c r="U16" i="39"/>
  <c r="V16" i="39"/>
  <c r="W16" i="39"/>
  <c r="X16" i="39"/>
  <c r="Y16" i="39"/>
  <c r="P17" i="39"/>
  <c r="Q17" i="39"/>
  <c r="R17" i="39"/>
  <c r="S17" i="39"/>
  <c r="T17" i="39"/>
  <c r="U17" i="39"/>
  <c r="V17" i="39"/>
  <c r="W17" i="39"/>
  <c r="X17" i="39"/>
  <c r="Y17" i="39"/>
  <c r="P18" i="39"/>
  <c r="Q18" i="39"/>
  <c r="R18" i="39"/>
  <c r="S18" i="39"/>
  <c r="T18" i="39"/>
  <c r="U18" i="39"/>
  <c r="V18" i="39"/>
  <c r="W18" i="39"/>
  <c r="X18" i="39"/>
  <c r="Y18" i="39"/>
  <c r="P19" i="39"/>
  <c r="Q19" i="39"/>
  <c r="R19" i="39"/>
  <c r="S19" i="39"/>
  <c r="T19" i="39"/>
  <c r="U19" i="39"/>
  <c r="V19" i="39"/>
  <c r="W19" i="39"/>
  <c r="X19" i="39"/>
  <c r="Y19" i="39"/>
  <c r="P20" i="39"/>
  <c r="Q20" i="39"/>
  <c r="R20" i="39"/>
  <c r="S20" i="39"/>
  <c r="T20" i="39"/>
  <c r="U20" i="39"/>
  <c r="V20" i="39"/>
  <c r="W20" i="39"/>
  <c r="X20" i="39"/>
  <c r="Y20" i="39"/>
  <c r="P21" i="39"/>
  <c r="Q21" i="39"/>
  <c r="R21" i="39"/>
  <c r="S21" i="39"/>
  <c r="T21" i="39"/>
  <c r="U21" i="39"/>
  <c r="V21" i="39"/>
  <c r="W21" i="39"/>
  <c r="X21" i="39"/>
  <c r="Y21" i="39"/>
  <c r="P22" i="39"/>
  <c r="Q22" i="39"/>
  <c r="R22" i="39"/>
  <c r="S22" i="39"/>
  <c r="T22" i="39"/>
  <c r="U22" i="39"/>
  <c r="V22" i="39"/>
  <c r="W22" i="39"/>
  <c r="X22" i="39"/>
  <c r="Y22" i="39"/>
  <c r="P23" i="39"/>
  <c r="Q23" i="39"/>
  <c r="R23" i="39"/>
  <c r="S23" i="39"/>
  <c r="T23" i="39"/>
  <c r="U23" i="39"/>
  <c r="V23" i="39"/>
  <c r="W23" i="39"/>
  <c r="X23" i="39"/>
  <c r="Y23" i="39"/>
  <c r="P24" i="39"/>
  <c r="Q24" i="39"/>
  <c r="R24" i="39"/>
  <c r="S24" i="39"/>
  <c r="T24" i="39"/>
  <c r="U24" i="39"/>
  <c r="V24" i="39"/>
  <c r="W24" i="39"/>
  <c r="X24" i="39"/>
  <c r="Y24" i="39"/>
  <c r="P25" i="39"/>
  <c r="Q25" i="39"/>
  <c r="R25" i="39"/>
  <c r="S25" i="39"/>
  <c r="T25" i="39"/>
  <c r="U25" i="39"/>
  <c r="V25" i="39"/>
  <c r="W25" i="39"/>
  <c r="X25" i="39"/>
  <c r="Y25" i="39"/>
  <c r="P26" i="39"/>
  <c r="Q26" i="39"/>
  <c r="R26" i="39"/>
  <c r="S26" i="39"/>
  <c r="T26" i="39"/>
  <c r="U26" i="39"/>
  <c r="V26" i="39"/>
  <c r="W26" i="39"/>
  <c r="X26" i="39"/>
  <c r="Y26" i="39"/>
  <c r="P27" i="39"/>
  <c r="Q27" i="39"/>
  <c r="R27" i="39"/>
  <c r="S27" i="39"/>
  <c r="T27" i="39"/>
  <c r="U27" i="39"/>
  <c r="V27" i="39"/>
  <c r="W27" i="39"/>
  <c r="X27" i="39"/>
  <c r="Y27" i="39"/>
  <c r="P28" i="39"/>
  <c r="Q28" i="39"/>
  <c r="R28" i="39"/>
  <c r="S28" i="39"/>
  <c r="T28" i="39"/>
  <c r="U28" i="39"/>
  <c r="V28" i="39"/>
  <c r="W28" i="39"/>
  <c r="X28" i="39"/>
  <c r="Y28" i="39"/>
  <c r="P29" i="39"/>
  <c r="Q29" i="39"/>
  <c r="R29" i="39"/>
  <c r="S29" i="39"/>
  <c r="T29" i="39"/>
  <c r="U29" i="39"/>
  <c r="V29" i="39"/>
  <c r="W29" i="39"/>
  <c r="X29" i="39"/>
  <c r="Y29" i="39"/>
  <c r="P30" i="39"/>
  <c r="Q30" i="39"/>
  <c r="R30" i="39"/>
  <c r="S30" i="39"/>
  <c r="T30" i="39"/>
  <c r="U30" i="39"/>
  <c r="V30" i="39"/>
  <c r="W30" i="39"/>
  <c r="X30" i="39"/>
  <c r="Y30" i="39"/>
  <c r="P31" i="39"/>
  <c r="Q31" i="39"/>
  <c r="R31" i="39"/>
  <c r="S31" i="39"/>
  <c r="T31" i="39"/>
  <c r="U31" i="39"/>
  <c r="V31" i="39"/>
  <c r="W31" i="39"/>
  <c r="X31" i="39"/>
  <c r="Y31" i="39"/>
  <c r="P32" i="39"/>
  <c r="Q32" i="39"/>
  <c r="R32" i="39"/>
  <c r="S32" i="39"/>
  <c r="T32" i="39"/>
  <c r="U32" i="39"/>
  <c r="V32" i="39"/>
  <c r="W32" i="39"/>
  <c r="X32" i="39"/>
  <c r="Y32" i="39"/>
  <c r="P33" i="39"/>
  <c r="Q33" i="39"/>
  <c r="R33" i="39"/>
  <c r="S33" i="39"/>
  <c r="T33" i="39"/>
  <c r="U33" i="39"/>
  <c r="V33" i="39"/>
  <c r="W33" i="39"/>
  <c r="X33" i="39"/>
  <c r="Y33" i="39"/>
  <c r="P34" i="39"/>
  <c r="Q34" i="39"/>
  <c r="R34" i="39"/>
  <c r="S34" i="39"/>
  <c r="T34" i="39"/>
  <c r="U34" i="39"/>
  <c r="V34" i="39"/>
  <c r="W34" i="39"/>
  <c r="X34" i="39"/>
  <c r="Y34" i="39"/>
  <c r="P35" i="39"/>
  <c r="Q35" i="39"/>
  <c r="R35" i="39"/>
  <c r="S35" i="39"/>
  <c r="T35" i="39"/>
  <c r="U35" i="39"/>
  <c r="V35" i="39"/>
  <c r="W35" i="39"/>
  <c r="X35" i="39"/>
  <c r="Y35" i="39"/>
  <c r="P36" i="39"/>
  <c r="Q36" i="39"/>
  <c r="R36" i="39"/>
  <c r="S36" i="39"/>
  <c r="T36" i="39"/>
  <c r="U36" i="39"/>
  <c r="V36" i="39"/>
  <c r="W36" i="39"/>
  <c r="X36" i="39"/>
  <c r="Y36" i="39"/>
  <c r="P37" i="39"/>
  <c r="Q37" i="39"/>
  <c r="R37" i="39"/>
  <c r="S37" i="39"/>
  <c r="T37" i="39"/>
  <c r="U37" i="39"/>
  <c r="V37" i="39"/>
  <c r="W37" i="39"/>
  <c r="X37" i="39"/>
  <c r="Y37" i="39"/>
  <c r="P38" i="39"/>
  <c r="Q38" i="39"/>
  <c r="R38" i="39"/>
  <c r="S38" i="39"/>
  <c r="T38" i="39"/>
  <c r="U38" i="39"/>
  <c r="V38" i="39"/>
  <c r="W38" i="39"/>
  <c r="X38" i="39"/>
  <c r="Y38" i="39"/>
  <c r="P39" i="39"/>
  <c r="Q39" i="39"/>
  <c r="R39" i="39"/>
  <c r="S39" i="39"/>
  <c r="T39" i="39"/>
  <c r="U39" i="39"/>
  <c r="V39" i="39"/>
  <c r="W39" i="39"/>
  <c r="X39" i="39"/>
  <c r="Y39" i="39"/>
  <c r="P40" i="39"/>
  <c r="Q40" i="39"/>
  <c r="R40" i="39"/>
  <c r="S40" i="39"/>
  <c r="T40" i="39"/>
  <c r="U40" i="39"/>
  <c r="V40" i="39"/>
  <c r="W40" i="39"/>
  <c r="X40" i="39"/>
  <c r="Y40" i="39"/>
  <c r="P41" i="39"/>
  <c r="Q41" i="39"/>
  <c r="R41" i="39"/>
  <c r="S41" i="39"/>
  <c r="T41" i="39"/>
  <c r="U41" i="39"/>
  <c r="V41" i="39"/>
  <c r="W41" i="39"/>
  <c r="X41" i="39"/>
  <c r="Y41" i="39"/>
  <c r="P42" i="39"/>
  <c r="Q42" i="39"/>
  <c r="R42" i="39"/>
  <c r="S42" i="39"/>
  <c r="T42" i="39"/>
  <c r="U42" i="39"/>
  <c r="V42" i="39"/>
  <c r="W42" i="39"/>
  <c r="X42" i="39"/>
  <c r="Y42" i="39"/>
  <c r="P43" i="39"/>
  <c r="Q43" i="39"/>
  <c r="R43" i="39"/>
  <c r="S43" i="39"/>
  <c r="T43" i="39"/>
  <c r="U43" i="39"/>
  <c r="V43" i="39"/>
  <c r="W43" i="39"/>
  <c r="X43" i="39"/>
  <c r="Y43" i="39"/>
  <c r="P44" i="39"/>
  <c r="Q44" i="39"/>
  <c r="R44" i="39"/>
  <c r="S44" i="39"/>
  <c r="T44" i="39"/>
  <c r="U44" i="39"/>
  <c r="V44" i="39"/>
  <c r="W44" i="39"/>
  <c r="X44" i="39"/>
  <c r="Y44" i="39"/>
  <c r="P45" i="39"/>
  <c r="Q45" i="39"/>
  <c r="R45" i="39"/>
  <c r="S45" i="39"/>
  <c r="T45" i="39"/>
  <c r="U45" i="39"/>
  <c r="V45" i="39"/>
  <c r="W45" i="39"/>
  <c r="X45" i="39"/>
  <c r="Y45" i="39"/>
  <c r="P46" i="39"/>
  <c r="Q46" i="39"/>
  <c r="R46" i="39"/>
  <c r="S46" i="39"/>
  <c r="T46" i="39"/>
  <c r="U46" i="39"/>
  <c r="V46" i="39"/>
  <c r="W46" i="39"/>
  <c r="X46" i="39"/>
  <c r="Y46" i="39"/>
  <c r="P47" i="39"/>
  <c r="Q47" i="39"/>
  <c r="R47" i="39"/>
  <c r="S47" i="39"/>
  <c r="T47" i="39"/>
  <c r="U47" i="39"/>
  <c r="V47" i="39"/>
  <c r="W47" i="39"/>
  <c r="X47" i="39"/>
  <c r="Y47" i="39"/>
  <c r="P48" i="39"/>
  <c r="Q48" i="39"/>
  <c r="R48" i="39"/>
  <c r="S48" i="39"/>
  <c r="T48" i="39"/>
  <c r="U48" i="39"/>
  <c r="V48" i="39"/>
  <c r="W48" i="39"/>
  <c r="X48" i="39"/>
  <c r="Y48" i="39"/>
  <c r="P49" i="39"/>
  <c r="Q49" i="39"/>
  <c r="R49" i="39"/>
  <c r="S49" i="39"/>
  <c r="T49" i="39"/>
  <c r="U49" i="39"/>
  <c r="V49" i="39"/>
  <c r="W49" i="39"/>
  <c r="X49" i="39"/>
  <c r="Y49" i="39"/>
  <c r="P50" i="39"/>
  <c r="Q50" i="39"/>
  <c r="R50" i="39"/>
  <c r="S50" i="39"/>
  <c r="T50" i="39"/>
  <c r="U50" i="39"/>
  <c r="V50" i="39"/>
  <c r="W50" i="39"/>
  <c r="X50" i="39"/>
  <c r="Y50" i="39"/>
  <c r="P51" i="39"/>
  <c r="Q51" i="39"/>
  <c r="R51" i="39"/>
  <c r="S51" i="39"/>
  <c r="T51" i="39"/>
  <c r="U51" i="39"/>
  <c r="V51" i="39"/>
  <c r="W51" i="39"/>
  <c r="X51" i="39"/>
  <c r="Y51" i="39"/>
  <c r="P52" i="39"/>
  <c r="Q52" i="39"/>
  <c r="R52" i="39"/>
  <c r="S52" i="39"/>
  <c r="T52" i="39"/>
  <c r="U52" i="39"/>
  <c r="V52" i="39"/>
  <c r="W52" i="39"/>
  <c r="X52" i="39"/>
  <c r="Y52" i="39"/>
  <c r="P53" i="39"/>
  <c r="Q53" i="39"/>
  <c r="R53" i="39"/>
  <c r="S53" i="39"/>
  <c r="T53" i="39"/>
  <c r="U53" i="39"/>
  <c r="V53" i="39"/>
  <c r="W53" i="39"/>
  <c r="X53" i="39"/>
  <c r="Y53" i="39"/>
  <c r="P54" i="39"/>
  <c r="Q54" i="39"/>
  <c r="R54" i="39"/>
  <c r="S54" i="39"/>
  <c r="T54" i="39"/>
  <c r="U54" i="39"/>
  <c r="V54" i="39"/>
  <c r="W54" i="39"/>
  <c r="X54" i="39"/>
  <c r="Y54" i="39"/>
  <c r="P55" i="39"/>
  <c r="Q55" i="39"/>
  <c r="R55" i="39"/>
  <c r="S55" i="39"/>
  <c r="T55" i="39"/>
  <c r="U55" i="39"/>
  <c r="V55" i="39"/>
  <c r="W55" i="39"/>
  <c r="X55" i="39"/>
  <c r="Y55" i="39"/>
  <c r="P56" i="39"/>
  <c r="Q56" i="39"/>
  <c r="R56" i="39"/>
  <c r="S56" i="39"/>
  <c r="T56" i="39"/>
  <c r="U56" i="39"/>
  <c r="V56" i="39"/>
  <c r="W56" i="39"/>
  <c r="X56" i="39"/>
  <c r="Y56" i="39"/>
  <c r="P57" i="39"/>
  <c r="Q57" i="39"/>
  <c r="R57" i="39"/>
  <c r="S57" i="39"/>
  <c r="T57" i="39"/>
  <c r="U57" i="39"/>
  <c r="V57" i="39"/>
  <c r="W57" i="39"/>
  <c r="X57" i="39"/>
  <c r="Y57" i="39"/>
  <c r="P58" i="39"/>
  <c r="Q58" i="39"/>
  <c r="R58" i="39"/>
  <c r="S58" i="39"/>
  <c r="T58" i="39"/>
  <c r="U58" i="39"/>
  <c r="V58" i="39"/>
  <c r="W58" i="39"/>
  <c r="X58" i="39"/>
  <c r="Y58" i="39"/>
  <c r="P59" i="39"/>
  <c r="Q59" i="39"/>
  <c r="R59" i="39"/>
  <c r="S59" i="39"/>
  <c r="T59" i="39"/>
  <c r="U59" i="39"/>
  <c r="V59" i="39"/>
  <c r="W59" i="39"/>
  <c r="X59" i="39"/>
  <c r="Y59" i="39"/>
  <c r="P60" i="39"/>
  <c r="Q60" i="39"/>
  <c r="R60" i="39"/>
  <c r="S60" i="39"/>
  <c r="T60" i="39"/>
  <c r="U60" i="39"/>
  <c r="V60" i="39"/>
  <c r="W60" i="39"/>
  <c r="X60" i="39"/>
  <c r="Y60" i="39"/>
  <c r="P61" i="39"/>
  <c r="Q61" i="39"/>
  <c r="R61" i="39"/>
  <c r="S61" i="39"/>
  <c r="T61" i="39"/>
  <c r="U61" i="39"/>
  <c r="V61" i="39"/>
  <c r="W61" i="39"/>
  <c r="X61" i="39"/>
  <c r="Y61" i="39"/>
  <c r="P62" i="39"/>
  <c r="Q62" i="39"/>
  <c r="R62" i="39"/>
  <c r="S62" i="39"/>
  <c r="T62" i="39"/>
  <c r="U62" i="39"/>
  <c r="V62" i="39"/>
  <c r="W62" i="39"/>
  <c r="X62" i="39"/>
  <c r="Y62" i="39"/>
  <c r="P63" i="39"/>
  <c r="Q63" i="39"/>
  <c r="R63" i="39"/>
  <c r="S63" i="39"/>
  <c r="T63" i="39"/>
  <c r="U63" i="39"/>
  <c r="V63" i="39"/>
  <c r="W63" i="39"/>
  <c r="X63" i="39"/>
  <c r="Y63" i="39"/>
  <c r="P64" i="39"/>
  <c r="Q64" i="39"/>
  <c r="R64" i="39"/>
  <c r="S64" i="39"/>
  <c r="T64" i="39"/>
  <c r="U64" i="39"/>
  <c r="V64" i="39"/>
  <c r="W64" i="39"/>
  <c r="X64" i="39"/>
  <c r="Y64" i="39"/>
  <c r="AB23" i="39" a="1"/>
  <c r="AB9" i="39" a="1"/>
  <c r="AB23" i="39" l="1"/>
  <c r="AB9" i="39"/>
  <c r="A1" i="341" a="1"/>
  <c r="A1" i="341" s="1"/>
  <c r="AB37" i="39" a="1"/>
  <c r="AB37" i="39" l="1"/>
  <c r="AZ9" i="40"/>
  <c r="BA9" i="40" s="1"/>
  <c r="AZ17" i="40"/>
  <c r="BA17" i="40" s="1"/>
  <c r="AZ25" i="40"/>
  <c r="BA25" i="40" s="1"/>
  <c r="AZ33" i="40"/>
  <c r="BA33" i="40" s="1"/>
  <c r="AZ41" i="40"/>
  <c r="BA41" i="40" s="1"/>
  <c r="AZ49" i="40"/>
  <c r="BA49" i="40" s="1"/>
  <c r="AZ57" i="40"/>
  <c r="BA57" i="40" s="1"/>
  <c r="AZ65" i="40"/>
  <c r="BA65" i="40" s="1"/>
  <c r="AZ73" i="40"/>
  <c r="BA73" i="40" s="1"/>
  <c r="AZ81" i="40"/>
  <c r="BA81" i="40" s="1"/>
  <c r="AZ89" i="40"/>
  <c r="BA89" i="40" s="1"/>
  <c r="AZ97" i="40"/>
  <c r="BA97" i="40" s="1"/>
  <c r="AZ10" i="40"/>
  <c r="BA10" i="40" s="1"/>
  <c r="AZ18" i="40"/>
  <c r="BA18" i="40" s="1"/>
  <c r="AZ26" i="40"/>
  <c r="BA26" i="40" s="1"/>
  <c r="AZ34" i="40"/>
  <c r="BA34" i="40" s="1"/>
  <c r="AZ42" i="40"/>
  <c r="BA42" i="40" s="1"/>
  <c r="AZ50" i="40"/>
  <c r="BA50" i="40" s="1"/>
  <c r="AZ58" i="40"/>
  <c r="BA58" i="40" s="1"/>
  <c r="AZ66" i="40"/>
  <c r="BA66" i="40" s="1"/>
  <c r="AZ74" i="40"/>
  <c r="BA74" i="40" s="1"/>
  <c r="AZ82" i="40"/>
  <c r="BA82" i="40" s="1"/>
  <c r="AZ90" i="40"/>
  <c r="BA90" i="40" s="1"/>
  <c r="AZ98" i="40"/>
  <c r="BA98" i="40" s="1"/>
  <c r="AZ106" i="40"/>
  <c r="BA106" i="40" s="1"/>
  <c r="AZ114" i="40"/>
  <c r="BA114" i="40" s="1"/>
  <c r="AZ11" i="40"/>
  <c r="BA11" i="40" s="1"/>
  <c r="AZ19" i="40"/>
  <c r="BA19" i="40" s="1"/>
  <c r="AZ27" i="40"/>
  <c r="BA27" i="40" s="1"/>
  <c r="AZ35" i="40"/>
  <c r="BA35" i="40" s="1"/>
  <c r="AZ43" i="40"/>
  <c r="BA43" i="40" s="1"/>
  <c r="AZ51" i="40"/>
  <c r="BA51" i="40" s="1"/>
  <c r="AZ59" i="40"/>
  <c r="BA59" i="40" s="1"/>
  <c r="AZ67" i="40"/>
  <c r="BA67" i="40" s="1"/>
  <c r="AZ75" i="40"/>
  <c r="BA75" i="40" s="1"/>
  <c r="AZ83" i="40"/>
  <c r="BA83" i="40" s="1"/>
  <c r="AZ4" i="40"/>
  <c r="BA4" i="40" s="1"/>
  <c r="AZ12" i="40"/>
  <c r="BA12" i="40" s="1"/>
  <c r="AZ20" i="40"/>
  <c r="BA20" i="40" s="1"/>
  <c r="AZ28" i="40"/>
  <c r="BA28" i="40" s="1"/>
  <c r="AZ36" i="40"/>
  <c r="BA36" i="40" s="1"/>
  <c r="AZ44" i="40"/>
  <c r="BA44" i="40" s="1"/>
  <c r="AZ52" i="40"/>
  <c r="BA52" i="40" s="1"/>
  <c r="AZ60" i="40"/>
  <c r="BA60" i="40" s="1"/>
  <c r="AZ68" i="40"/>
  <c r="BA68" i="40" s="1"/>
  <c r="AZ76" i="40"/>
  <c r="BA76" i="40" s="1"/>
  <c r="AZ84" i="40"/>
  <c r="BA84" i="40" s="1"/>
  <c r="AZ92" i="40"/>
  <c r="BA92" i="40" s="1"/>
  <c r="AZ100" i="40"/>
  <c r="BA100" i="40" s="1"/>
  <c r="AZ108" i="40"/>
  <c r="BA108" i="40" s="1"/>
  <c r="AZ5" i="40"/>
  <c r="BA5" i="40" s="1"/>
  <c r="AZ13" i="40"/>
  <c r="BA13" i="40" s="1"/>
  <c r="AZ21" i="40"/>
  <c r="BA21" i="40" s="1"/>
  <c r="AZ29" i="40"/>
  <c r="BA29" i="40" s="1"/>
  <c r="AZ37" i="40"/>
  <c r="BA37" i="40" s="1"/>
  <c r="AZ45" i="40"/>
  <c r="BA45" i="40" s="1"/>
  <c r="AZ53" i="40"/>
  <c r="BA53" i="40" s="1"/>
  <c r="AZ61" i="40"/>
  <c r="BA61" i="40" s="1"/>
  <c r="AZ69" i="40"/>
  <c r="BA69" i="40" s="1"/>
  <c r="AZ77" i="40"/>
  <c r="BA77" i="40" s="1"/>
  <c r="AZ85" i="40"/>
  <c r="BA85" i="40" s="1"/>
  <c r="AZ93" i="40"/>
  <c r="BA93" i="40" s="1"/>
  <c r="AZ101" i="40"/>
  <c r="BA101" i="40" s="1"/>
  <c r="AZ109" i="40"/>
  <c r="BA109" i="40" s="1"/>
  <c r="AZ6" i="40"/>
  <c r="BA6" i="40" s="1"/>
  <c r="AZ14" i="40"/>
  <c r="BA14" i="40" s="1"/>
  <c r="AZ22" i="40"/>
  <c r="BA22" i="40" s="1"/>
  <c r="AZ30" i="40"/>
  <c r="BA30" i="40" s="1"/>
  <c r="AZ38" i="40"/>
  <c r="BA38" i="40" s="1"/>
  <c r="AZ46" i="40"/>
  <c r="BA46" i="40" s="1"/>
  <c r="AZ54" i="40"/>
  <c r="BA54" i="40" s="1"/>
  <c r="AZ62" i="40"/>
  <c r="BA62" i="40" s="1"/>
  <c r="AZ70" i="40"/>
  <c r="BA70" i="40" s="1"/>
  <c r="AZ78" i="40"/>
  <c r="BA78" i="40" s="1"/>
  <c r="AZ86" i="40"/>
  <c r="BA86" i="40" s="1"/>
  <c r="AZ94" i="40"/>
  <c r="BA94" i="40" s="1"/>
  <c r="AZ102" i="40"/>
  <c r="BA102" i="40" s="1"/>
  <c r="AZ110" i="40"/>
  <c r="BA110" i="40" s="1"/>
  <c r="AZ7" i="40"/>
  <c r="BA7" i="40" s="1"/>
  <c r="AZ15" i="40"/>
  <c r="BA15" i="40" s="1"/>
  <c r="AZ23" i="40"/>
  <c r="BA23" i="40" s="1"/>
  <c r="AZ31" i="40"/>
  <c r="BA31" i="40" s="1"/>
  <c r="AZ39" i="40"/>
  <c r="BA39" i="40" s="1"/>
  <c r="AZ47" i="40"/>
  <c r="BA47" i="40" s="1"/>
  <c r="AZ55" i="40"/>
  <c r="BA55" i="40" s="1"/>
  <c r="AZ63" i="40"/>
  <c r="BA63" i="40" s="1"/>
  <c r="AZ71" i="40"/>
  <c r="BA71" i="40" s="1"/>
  <c r="AZ79" i="40"/>
  <c r="BA79" i="40" s="1"/>
  <c r="AZ87" i="40"/>
  <c r="BA87" i="40" s="1"/>
  <c r="AZ95" i="40"/>
  <c r="BA95" i="40" s="1"/>
  <c r="AZ103" i="40"/>
  <c r="BA103" i="40" s="1"/>
  <c r="AZ111" i="40"/>
  <c r="BA111" i="40" s="1"/>
  <c r="AZ16" i="40"/>
  <c r="BA16" i="40" s="1"/>
  <c r="AZ80" i="40"/>
  <c r="BA80" i="40" s="1"/>
  <c r="AZ112" i="40"/>
  <c r="BA112" i="40" s="1"/>
  <c r="AZ121" i="40"/>
  <c r="BA121" i="40" s="1"/>
  <c r="AZ129" i="40"/>
  <c r="BA129" i="40" s="1"/>
  <c r="AZ137" i="40"/>
  <c r="BA137" i="40" s="1"/>
  <c r="AZ145" i="40"/>
  <c r="BA145" i="40" s="1"/>
  <c r="AZ153" i="40"/>
  <c r="BA153" i="40" s="1"/>
  <c r="AZ161" i="40"/>
  <c r="BA161" i="40" s="1"/>
  <c r="AZ169" i="40"/>
  <c r="BA169" i="40" s="1"/>
  <c r="AZ177" i="40"/>
  <c r="BA177" i="40" s="1"/>
  <c r="AZ185" i="40"/>
  <c r="BA185" i="40" s="1"/>
  <c r="AZ193" i="40"/>
  <c r="BA193" i="40" s="1"/>
  <c r="AZ201" i="40"/>
  <c r="BA201" i="40" s="1"/>
  <c r="AZ209" i="40"/>
  <c r="BA209" i="40" s="1"/>
  <c r="AZ217" i="40"/>
  <c r="BA217" i="40" s="1"/>
  <c r="AZ225" i="40"/>
  <c r="BA225" i="40" s="1"/>
  <c r="AZ233" i="40"/>
  <c r="BA233" i="40" s="1"/>
  <c r="AZ241" i="40"/>
  <c r="BA241" i="40" s="1"/>
  <c r="AZ249" i="40"/>
  <c r="BA249" i="40" s="1"/>
  <c r="AZ257" i="40"/>
  <c r="BA257" i="40" s="1"/>
  <c r="AZ265" i="40"/>
  <c r="BA265" i="40" s="1"/>
  <c r="AZ273" i="40"/>
  <c r="BA273" i="40" s="1"/>
  <c r="AZ281" i="40"/>
  <c r="BA281" i="40" s="1"/>
  <c r="AZ289" i="40"/>
  <c r="BA289" i="40" s="1"/>
  <c r="AZ297" i="40"/>
  <c r="BA297" i="40" s="1"/>
  <c r="AZ305" i="40"/>
  <c r="BA305" i="40" s="1"/>
  <c r="AZ313" i="40"/>
  <c r="BA313" i="40" s="1"/>
  <c r="AZ321" i="40"/>
  <c r="BA321" i="40" s="1"/>
  <c r="AZ329" i="40"/>
  <c r="BA329" i="40" s="1"/>
  <c r="AZ337" i="40"/>
  <c r="BA337" i="40" s="1"/>
  <c r="AZ345" i="40"/>
  <c r="BA345" i="40" s="1"/>
  <c r="AZ353" i="40"/>
  <c r="BA353" i="40" s="1"/>
  <c r="AZ361" i="40"/>
  <c r="BA361" i="40" s="1"/>
  <c r="AZ369" i="40"/>
  <c r="BA369" i="40" s="1"/>
  <c r="AZ377" i="40"/>
  <c r="BA377" i="40" s="1"/>
  <c r="AZ385" i="40"/>
  <c r="BA385" i="40" s="1"/>
  <c r="AZ393" i="40"/>
  <c r="BA393" i="40" s="1"/>
  <c r="AZ401" i="40"/>
  <c r="BA401" i="40" s="1"/>
  <c r="AZ409" i="40"/>
  <c r="BA409" i="40" s="1"/>
  <c r="AZ417" i="40"/>
  <c r="BA417" i="40" s="1"/>
  <c r="AZ425" i="40"/>
  <c r="BA425" i="40" s="1"/>
  <c r="AZ433" i="40"/>
  <c r="BA433" i="40" s="1"/>
  <c r="AZ441" i="40"/>
  <c r="BA441" i="40" s="1"/>
  <c r="AZ449" i="40"/>
  <c r="BA449" i="40" s="1"/>
  <c r="AZ457" i="40"/>
  <c r="BA457" i="40" s="1"/>
  <c r="AZ465" i="40"/>
  <c r="BA465" i="40" s="1"/>
  <c r="AZ473" i="40"/>
  <c r="BA473" i="40" s="1"/>
  <c r="AZ481" i="40"/>
  <c r="BA481" i="40" s="1"/>
  <c r="AZ489" i="40"/>
  <c r="BA489" i="40" s="1"/>
  <c r="AZ497" i="40"/>
  <c r="BA497" i="40" s="1"/>
  <c r="AZ505" i="40"/>
  <c r="BA505" i="40" s="1"/>
  <c r="AZ513" i="40"/>
  <c r="BA513" i="40" s="1"/>
  <c r="AZ521" i="40"/>
  <c r="BA521" i="40" s="1"/>
  <c r="AZ529" i="40"/>
  <c r="BA529" i="40" s="1"/>
  <c r="AZ537" i="40"/>
  <c r="BA537" i="40" s="1"/>
  <c r="AZ545" i="40"/>
  <c r="BA545" i="40" s="1"/>
  <c r="AZ553" i="40"/>
  <c r="BA553" i="40" s="1"/>
  <c r="AZ561" i="40"/>
  <c r="BA561" i="40" s="1"/>
  <c r="AZ569" i="40"/>
  <c r="BA569" i="40" s="1"/>
  <c r="AZ577" i="40"/>
  <c r="BA577" i="40" s="1"/>
  <c r="AZ585" i="40"/>
  <c r="BA585" i="40" s="1"/>
  <c r="AZ593" i="40"/>
  <c r="BA593" i="40" s="1"/>
  <c r="AZ601" i="40"/>
  <c r="BA601" i="40" s="1"/>
  <c r="AZ609" i="40"/>
  <c r="BA609" i="40" s="1"/>
  <c r="AZ617" i="40"/>
  <c r="BA617" i="40" s="1"/>
  <c r="AZ625" i="40"/>
  <c r="BA625" i="40" s="1"/>
  <c r="AZ633" i="40"/>
  <c r="BA633" i="40" s="1"/>
  <c r="AZ641" i="40"/>
  <c r="BA641" i="40" s="1"/>
  <c r="AZ649" i="40"/>
  <c r="BA649" i="40" s="1"/>
  <c r="AZ657" i="40"/>
  <c r="BA657" i="40" s="1"/>
  <c r="AZ665" i="40"/>
  <c r="BA665" i="40" s="1"/>
  <c r="AZ673" i="40"/>
  <c r="BA673" i="40" s="1"/>
  <c r="AZ24" i="40"/>
  <c r="BA24" i="40" s="1"/>
  <c r="AZ88" i="40"/>
  <c r="BA88" i="40" s="1"/>
  <c r="AZ113" i="40"/>
  <c r="BA113" i="40" s="1"/>
  <c r="AZ122" i="40"/>
  <c r="BA122" i="40" s="1"/>
  <c r="AZ130" i="40"/>
  <c r="BA130" i="40" s="1"/>
  <c r="AZ138" i="40"/>
  <c r="BA138" i="40" s="1"/>
  <c r="AZ146" i="40"/>
  <c r="BA146" i="40" s="1"/>
  <c r="AZ154" i="40"/>
  <c r="BA154" i="40" s="1"/>
  <c r="AZ162" i="40"/>
  <c r="BA162" i="40" s="1"/>
  <c r="AZ170" i="40"/>
  <c r="BA170" i="40" s="1"/>
  <c r="AZ178" i="40"/>
  <c r="BA178" i="40" s="1"/>
  <c r="AZ186" i="40"/>
  <c r="BA186" i="40" s="1"/>
  <c r="AZ194" i="40"/>
  <c r="BA194" i="40" s="1"/>
  <c r="AZ202" i="40"/>
  <c r="BA202" i="40" s="1"/>
  <c r="AZ210" i="40"/>
  <c r="BA210" i="40" s="1"/>
  <c r="AZ218" i="40"/>
  <c r="BA218" i="40" s="1"/>
  <c r="AZ226" i="40"/>
  <c r="BA226" i="40" s="1"/>
  <c r="AZ234" i="40"/>
  <c r="BA234" i="40" s="1"/>
  <c r="AZ242" i="40"/>
  <c r="BA242" i="40" s="1"/>
  <c r="AZ250" i="40"/>
  <c r="BA250" i="40" s="1"/>
  <c r="AZ258" i="40"/>
  <c r="BA258" i="40" s="1"/>
  <c r="AZ266" i="40"/>
  <c r="BA266" i="40" s="1"/>
  <c r="AZ274" i="40"/>
  <c r="BA274" i="40" s="1"/>
  <c r="AZ282" i="40"/>
  <c r="BA282" i="40" s="1"/>
  <c r="AZ290" i="40"/>
  <c r="BA290" i="40" s="1"/>
  <c r="AZ298" i="40"/>
  <c r="BA298" i="40" s="1"/>
  <c r="AZ306" i="40"/>
  <c r="BA306" i="40" s="1"/>
  <c r="AZ314" i="40"/>
  <c r="BA314" i="40" s="1"/>
  <c r="AZ322" i="40"/>
  <c r="BA322" i="40" s="1"/>
  <c r="AZ330" i="40"/>
  <c r="BA330" i="40" s="1"/>
  <c r="AZ338" i="40"/>
  <c r="BA338" i="40" s="1"/>
  <c r="AZ346" i="40"/>
  <c r="BA346" i="40" s="1"/>
  <c r="AZ354" i="40"/>
  <c r="BA354" i="40" s="1"/>
  <c r="AZ362" i="40"/>
  <c r="BA362" i="40" s="1"/>
  <c r="AZ370" i="40"/>
  <c r="BA370" i="40" s="1"/>
  <c r="AZ378" i="40"/>
  <c r="BA378" i="40" s="1"/>
  <c r="AZ386" i="40"/>
  <c r="BA386" i="40" s="1"/>
  <c r="AZ394" i="40"/>
  <c r="BA394" i="40" s="1"/>
  <c r="AZ402" i="40"/>
  <c r="BA402" i="40" s="1"/>
  <c r="AZ410" i="40"/>
  <c r="BA410" i="40" s="1"/>
  <c r="AZ418" i="40"/>
  <c r="BA418" i="40" s="1"/>
  <c r="AZ426" i="40"/>
  <c r="BA426" i="40" s="1"/>
  <c r="AZ434" i="40"/>
  <c r="BA434" i="40" s="1"/>
  <c r="AZ442" i="40"/>
  <c r="BA442" i="40" s="1"/>
  <c r="AZ450" i="40"/>
  <c r="BA450" i="40" s="1"/>
  <c r="AZ458" i="40"/>
  <c r="BA458" i="40" s="1"/>
  <c r="AZ466" i="40"/>
  <c r="BA466" i="40" s="1"/>
  <c r="AZ474" i="40"/>
  <c r="BA474" i="40" s="1"/>
  <c r="AZ482" i="40"/>
  <c r="BA482" i="40" s="1"/>
  <c r="AZ490" i="40"/>
  <c r="BA490" i="40" s="1"/>
  <c r="AZ498" i="40"/>
  <c r="BA498" i="40" s="1"/>
  <c r="AZ506" i="40"/>
  <c r="BA506" i="40" s="1"/>
  <c r="AZ514" i="40"/>
  <c r="BA514" i="40" s="1"/>
  <c r="AZ522" i="40"/>
  <c r="BA522" i="40" s="1"/>
  <c r="AZ530" i="40"/>
  <c r="BA530" i="40" s="1"/>
  <c r="AZ538" i="40"/>
  <c r="BA538" i="40" s="1"/>
  <c r="AZ546" i="40"/>
  <c r="BA546" i="40" s="1"/>
  <c r="AZ554" i="40"/>
  <c r="BA554" i="40" s="1"/>
  <c r="AZ562" i="40"/>
  <c r="BA562" i="40" s="1"/>
  <c r="AZ570" i="40"/>
  <c r="BA570" i="40" s="1"/>
  <c r="AZ578" i="40"/>
  <c r="BA578" i="40" s="1"/>
  <c r="AZ586" i="40"/>
  <c r="BA586" i="40" s="1"/>
  <c r="AZ594" i="40"/>
  <c r="BA594" i="40" s="1"/>
  <c r="AZ602" i="40"/>
  <c r="BA602" i="40" s="1"/>
  <c r="AZ610" i="40"/>
  <c r="BA610" i="40" s="1"/>
  <c r="AZ618" i="40"/>
  <c r="BA618" i="40" s="1"/>
  <c r="AZ626" i="40"/>
  <c r="BA626" i="40" s="1"/>
  <c r="AZ634" i="40"/>
  <c r="BA634" i="40" s="1"/>
  <c r="AZ642" i="40"/>
  <c r="BA642" i="40" s="1"/>
  <c r="AZ650" i="40"/>
  <c r="BA650" i="40" s="1"/>
  <c r="AZ658" i="40"/>
  <c r="BA658" i="40" s="1"/>
  <c r="AZ666" i="40"/>
  <c r="BA666" i="40" s="1"/>
  <c r="AZ674" i="40"/>
  <c r="BA674" i="40" s="1"/>
  <c r="AZ682" i="40"/>
  <c r="BA682" i="40" s="1"/>
  <c r="AZ690" i="40"/>
  <c r="BA690" i="40" s="1"/>
  <c r="AZ698" i="40"/>
  <c r="BA698" i="40" s="1"/>
  <c r="AZ32" i="40"/>
  <c r="BA32" i="40" s="1"/>
  <c r="AZ91" i="40"/>
  <c r="BA91" i="40" s="1"/>
  <c r="AZ115" i="40"/>
  <c r="BA115" i="40" s="1"/>
  <c r="AZ123" i="40"/>
  <c r="BA123" i="40" s="1"/>
  <c r="AZ131" i="40"/>
  <c r="BA131" i="40" s="1"/>
  <c r="AZ139" i="40"/>
  <c r="BA139" i="40" s="1"/>
  <c r="AZ147" i="40"/>
  <c r="BA147" i="40" s="1"/>
  <c r="AZ155" i="40"/>
  <c r="BA155" i="40" s="1"/>
  <c r="AZ163" i="40"/>
  <c r="BA163" i="40" s="1"/>
  <c r="AZ171" i="40"/>
  <c r="BA171" i="40" s="1"/>
  <c r="AZ179" i="40"/>
  <c r="BA179" i="40" s="1"/>
  <c r="AZ187" i="40"/>
  <c r="BA187" i="40" s="1"/>
  <c r="AZ195" i="40"/>
  <c r="BA195" i="40" s="1"/>
  <c r="AZ203" i="40"/>
  <c r="BA203" i="40" s="1"/>
  <c r="AZ211" i="40"/>
  <c r="BA211" i="40" s="1"/>
  <c r="AZ219" i="40"/>
  <c r="BA219" i="40" s="1"/>
  <c r="AZ227" i="40"/>
  <c r="BA227" i="40" s="1"/>
  <c r="AZ235" i="40"/>
  <c r="BA235" i="40" s="1"/>
  <c r="AZ243" i="40"/>
  <c r="BA243" i="40" s="1"/>
  <c r="AZ251" i="40"/>
  <c r="BA251" i="40" s="1"/>
  <c r="AZ259" i="40"/>
  <c r="BA259" i="40" s="1"/>
  <c r="AZ267" i="40"/>
  <c r="BA267" i="40" s="1"/>
  <c r="AZ275" i="40"/>
  <c r="BA275" i="40" s="1"/>
  <c r="AZ283" i="40"/>
  <c r="BA283" i="40" s="1"/>
  <c r="AZ291" i="40"/>
  <c r="BA291" i="40" s="1"/>
  <c r="AZ299" i="40"/>
  <c r="BA299" i="40" s="1"/>
  <c r="AZ307" i="40"/>
  <c r="BA307" i="40" s="1"/>
  <c r="AZ315" i="40"/>
  <c r="BA315" i="40" s="1"/>
  <c r="AZ323" i="40"/>
  <c r="BA323" i="40" s="1"/>
  <c r="AZ331" i="40"/>
  <c r="BA331" i="40" s="1"/>
  <c r="AZ339" i="40"/>
  <c r="BA339" i="40" s="1"/>
  <c r="AZ347" i="40"/>
  <c r="BA347" i="40" s="1"/>
  <c r="AZ355" i="40"/>
  <c r="BA355" i="40" s="1"/>
  <c r="AZ363" i="40"/>
  <c r="BA363" i="40" s="1"/>
  <c r="AZ371" i="40"/>
  <c r="BA371" i="40" s="1"/>
  <c r="AZ379" i="40"/>
  <c r="BA379" i="40" s="1"/>
  <c r="AZ387" i="40"/>
  <c r="BA387" i="40" s="1"/>
  <c r="AZ395" i="40"/>
  <c r="BA395" i="40" s="1"/>
  <c r="AZ403" i="40"/>
  <c r="BA403" i="40" s="1"/>
  <c r="AZ411" i="40"/>
  <c r="BA411" i="40" s="1"/>
  <c r="AZ419" i="40"/>
  <c r="BA419" i="40" s="1"/>
  <c r="AZ427" i="40"/>
  <c r="BA427" i="40" s="1"/>
  <c r="AZ435" i="40"/>
  <c r="BA435" i="40" s="1"/>
  <c r="AZ443" i="40"/>
  <c r="BA443" i="40" s="1"/>
  <c r="AZ451" i="40"/>
  <c r="BA451" i="40" s="1"/>
  <c r="AZ459" i="40"/>
  <c r="BA459" i="40" s="1"/>
  <c r="AZ467" i="40"/>
  <c r="BA467" i="40" s="1"/>
  <c r="AZ475" i="40"/>
  <c r="BA475" i="40" s="1"/>
  <c r="AZ483" i="40"/>
  <c r="BA483" i="40" s="1"/>
  <c r="AZ491" i="40"/>
  <c r="BA491" i="40" s="1"/>
  <c r="AZ499" i="40"/>
  <c r="BA499" i="40" s="1"/>
  <c r="AZ507" i="40"/>
  <c r="BA507" i="40" s="1"/>
  <c r="AZ515" i="40"/>
  <c r="BA515" i="40" s="1"/>
  <c r="AZ523" i="40"/>
  <c r="BA523" i="40" s="1"/>
  <c r="AZ531" i="40"/>
  <c r="BA531" i="40" s="1"/>
  <c r="AZ539" i="40"/>
  <c r="BA539" i="40" s="1"/>
  <c r="AZ547" i="40"/>
  <c r="BA547" i="40" s="1"/>
  <c r="AZ555" i="40"/>
  <c r="BA555" i="40" s="1"/>
  <c r="AZ563" i="40"/>
  <c r="BA563" i="40" s="1"/>
  <c r="AZ571" i="40"/>
  <c r="BA571" i="40" s="1"/>
  <c r="AZ579" i="40"/>
  <c r="BA579" i="40" s="1"/>
  <c r="AZ587" i="40"/>
  <c r="BA587" i="40" s="1"/>
  <c r="AZ595" i="40"/>
  <c r="BA595" i="40" s="1"/>
  <c r="AZ603" i="40"/>
  <c r="BA603" i="40" s="1"/>
  <c r="AZ611" i="40"/>
  <c r="BA611" i="40" s="1"/>
  <c r="AZ619" i="40"/>
  <c r="BA619" i="40" s="1"/>
  <c r="AZ627" i="40"/>
  <c r="BA627" i="40" s="1"/>
  <c r="AZ635" i="40"/>
  <c r="BA635" i="40" s="1"/>
  <c r="AZ643" i="40"/>
  <c r="BA643" i="40" s="1"/>
  <c r="AZ651" i="40"/>
  <c r="BA651" i="40" s="1"/>
  <c r="AZ659" i="40"/>
  <c r="BA659" i="40" s="1"/>
  <c r="AZ667" i="40"/>
  <c r="BA667" i="40" s="1"/>
  <c r="AZ675" i="40"/>
  <c r="BA675" i="40" s="1"/>
  <c r="AZ683" i="40"/>
  <c r="BA683" i="40" s="1"/>
  <c r="AZ691" i="40"/>
  <c r="BA691" i="40" s="1"/>
  <c r="AZ40" i="40"/>
  <c r="BA40" i="40" s="1"/>
  <c r="AZ96" i="40"/>
  <c r="BA96" i="40" s="1"/>
  <c r="AZ116" i="40"/>
  <c r="BA116" i="40" s="1"/>
  <c r="AZ124" i="40"/>
  <c r="BA124" i="40" s="1"/>
  <c r="AZ132" i="40"/>
  <c r="BA132" i="40" s="1"/>
  <c r="AZ140" i="40"/>
  <c r="BA140" i="40" s="1"/>
  <c r="AZ148" i="40"/>
  <c r="BA148" i="40" s="1"/>
  <c r="AZ156" i="40"/>
  <c r="BA156" i="40" s="1"/>
  <c r="AZ164" i="40"/>
  <c r="BA164" i="40" s="1"/>
  <c r="AZ172" i="40"/>
  <c r="BA172" i="40" s="1"/>
  <c r="AZ180" i="40"/>
  <c r="BA180" i="40" s="1"/>
  <c r="AZ188" i="40"/>
  <c r="BA188" i="40" s="1"/>
  <c r="AZ196" i="40"/>
  <c r="BA196" i="40" s="1"/>
  <c r="AZ204" i="40"/>
  <c r="BA204" i="40" s="1"/>
  <c r="AZ212" i="40"/>
  <c r="BA212" i="40" s="1"/>
  <c r="AZ220" i="40"/>
  <c r="BA220" i="40" s="1"/>
  <c r="AZ228" i="40"/>
  <c r="BA228" i="40" s="1"/>
  <c r="AZ236" i="40"/>
  <c r="BA236" i="40" s="1"/>
  <c r="AZ244" i="40"/>
  <c r="BA244" i="40" s="1"/>
  <c r="AZ252" i="40"/>
  <c r="BA252" i="40" s="1"/>
  <c r="AZ260" i="40"/>
  <c r="BA260" i="40" s="1"/>
  <c r="AZ268" i="40"/>
  <c r="BA268" i="40" s="1"/>
  <c r="AZ276" i="40"/>
  <c r="BA276" i="40" s="1"/>
  <c r="AZ284" i="40"/>
  <c r="BA284" i="40" s="1"/>
  <c r="AZ292" i="40"/>
  <c r="BA292" i="40" s="1"/>
  <c r="AZ300" i="40"/>
  <c r="BA300" i="40" s="1"/>
  <c r="AZ308" i="40"/>
  <c r="BA308" i="40" s="1"/>
  <c r="AZ316" i="40"/>
  <c r="BA316" i="40" s="1"/>
  <c r="AZ324" i="40"/>
  <c r="BA324" i="40" s="1"/>
  <c r="AZ332" i="40"/>
  <c r="BA332" i="40" s="1"/>
  <c r="AZ340" i="40"/>
  <c r="BA340" i="40" s="1"/>
  <c r="AZ348" i="40"/>
  <c r="BA348" i="40" s="1"/>
  <c r="AZ356" i="40"/>
  <c r="BA356" i="40" s="1"/>
  <c r="AZ364" i="40"/>
  <c r="BA364" i="40" s="1"/>
  <c r="AZ372" i="40"/>
  <c r="BA372" i="40" s="1"/>
  <c r="AZ380" i="40"/>
  <c r="BA380" i="40" s="1"/>
  <c r="AZ388" i="40"/>
  <c r="BA388" i="40" s="1"/>
  <c r="AZ396" i="40"/>
  <c r="BA396" i="40" s="1"/>
  <c r="AZ404" i="40"/>
  <c r="BA404" i="40" s="1"/>
  <c r="AZ412" i="40"/>
  <c r="BA412" i="40" s="1"/>
  <c r="AZ420" i="40"/>
  <c r="BA420" i="40" s="1"/>
  <c r="AZ428" i="40"/>
  <c r="BA428" i="40" s="1"/>
  <c r="AZ436" i="40"/>
  <c r="BA436" i="40" s="1"/>
  <c r="AZ444" i="40"/>
  <c r="BA444" i="40" s="1"/>
  <c r="AZ452" i="40"/>
  <c r="BA452" i="40" s="1"/>
  <c r="AZ460" i="40"/>
  <c r="BA460" i="40" s="1"/>
  <c r="AZ468" i="40"/>
  <c r="BA468" i="40" s="1"/>
  <c r="AZ476" i="40"/>
  <c r="BA476" i="40" s="1"/>
  <c r="AZ484" i="40"/>
  <c r="BA484" i="40" s="1"/>
  <c r="AZ492" i="40"/>
  <c r="BA492" i="40" s="1"/>
  <c r="AZ500" i="40"/>
  <c r="BA500" i="40" s="1"/>
  <c r="AZ508" i="40"/>
  <c r="BA508" i="40" s="1"/>
  <c r="AZ516" i="40"/>
  <c r="BA516" i="40" s="1"/>
  <c r="AZ524" i="40"/>
  <c r="BA524" i="40" s="1"/>
  <c r="AZ532" i="40"/>
  <c r="BA532" i="40" s="1"/>
  <c r="AZ540" i="40"/>
  <c r="BA540" i="40" s="1"/>
  <c r="AZ548" i="40"/>
  <c r="BA548" i="40" s="1"/>
  <c r="AZ556" i="40"/>
  <c r="BA556" i="40" s="1"/>
  <c r="AZ564" i="40"/>
  <c r="BA564" i="40" s="1"/>
  <c r="AZ572" i="40"/>
  <c r="BA572" i="40" s="1"/>
  <c r="AZ580" i="40"/>
  <c r="BA580" i="40" s="1"/>
  <c r="AZ588" i="40"/>
  <c r="BA588" i="40" s="1"/>
  <c r="AZ596" i="40"/>
  <c r="BA596" i="40" s="1"/>
  <c r="AZ604" i="40"/>
  <c r="BA604" i="40" s="1"/>
  <c r="AZ612" i="40"/>
  <c r="BA612" i="40" s="1"/>
  <c r="AZ620" i="40"/>
  <c r="BA620" i="40" s="1"/>
  <c r="AZ628" i="40"/>
  <c r="BA628" i="40" s="1"/>
  <c r="AZ636" i="40"/>
  <c r="BA636" i="40" s="1"/>
  <c r="AZ644" i="40"/>
  <c r="BA644" i="40" s="1"/>
  <c r="AZ652" i="40"/>
  <c r="BA652" i="40" s="1"/>
  <c r="AZ660" i="40"/>
  <c r="BA660" i="40" s="1"/>
  <c r="AZ668" i="40"/>
  <c r="BA668" i="40" s="1"/>
  <c r="AZ676" i="40"/>
  <c r="BA676" i="40" s="1"/>
  <c r="AZ684" i="40"/>
  <c r="BA684" i="40" s="1"/>
  <c r="AZ692" i="40"/>
  <c r="BA692" i="40" s="1"/>
  <c r="AZ700" i="40"/>
  <c r="BA700" i="40" s="1"/>
  <c r="AZ708" i="40"/>
  <c r="BA708" i="40" s="1"/>
  <c r="AZ48" i="40"/>
  <c r="BA48" i="40" s="1"/>
  <c r="AZ99" i="40"/>
  <c r="BA99" i="40" s="1"/>
  <c r="AZ117" i="40"/>
  <c r="BA117" i="40" s="1"/>
  <c r="AZ125" i="40"/>
  <c r="BA125" i="40" s="1"/>
  <c r="AZ133" i="40"/>
  <c r="BA133" i="40" s="1"/>
  <c r="AZ141" i="40"/>
  <c r="BA141" i="40" s="1"/>
  <c r="AZ149" i="40"/>
  <c r="BA149" i="40" s="1"/>
  <c r="AZ157" i="40"/>
  <c r="BA157" i="40" s="1"/>
  <c r="AZ165" i="40"/>
  <c r="BA165" i="40" s="1"/>
  <c r="AZ173" i="40"/>
  <c r="BA173" i="40" s="1"/>
  <c r="AZ181" i="40"/>
  <c r="BA181" i="40" s="1"/>
  <c r="AZ189" i="40"/>
  <c r="BA189" i="40" s="1"/>
  <c r="AZ197" i="40"/>
  <c r="BA197" i="40" s="1"/>
  <c r="AZ205" i="40"/>
  <c r="BA205" i="40" s="1"/>
  <c r="AZ213" i="40"/>
  <c r="BA213" i="40" s="1"/>
  <c r="AZ221" i="40"/>
  <c r="BA221" i="40" s="1"/>
  <c r="AZ229" i="40"/>
  <c r="BA229" i="40" s="1"/>
  <c r="AZ237" i="40"/>
  <c r="BA237" i="40" s="1"/>
  <c r="AZ245" i="40"/>
  <c r="BA245" i="40" s="1"/>
  <c r="AZ253" i="40"/>
  <c r="BA253" i="40" s="1"/>
  <c r="AZ261" i="40"/>
  <c r="BA261" i="40" s="1"/>
  <c r="AZ269" i="40"/>
  <c r="BA269" i="40" s="1"/>
  <c r="AZ277" i="40"/>
  <c r="BA277" i="40" s="1"/>
  <c r="AZ285" i="40"/>
  <c r="BA285" i="40" s="1"/>
  <c r="AZ293" i="40"/>
  <c r="BA293" i="40" s="1"/>
  <c r="AZ301" i="40"/>
  <c r="BA301" i="40" s="1"/>
  <c r="AZ309" i="40"/>
  <c r="BA309" i="40" s="1"/>
  <c r="AZ317" i="40"/>
  <c r="BA317" i="40" s="1"/>
  <c r="AZ325" i="40"/>
  <c r="BA325" i="40" s="1"/>
  <c r="AZ333" i="40"/>
  <c r="BA333" i="40" s="1"/>
  <c r="AZ341" i="40"/>
  <c r="BA341" i="40" s="1"/>
  <c r="AZ349" i="40"/>
  <c r="BA349" i="40" s="1"/>
  <c r="AZ357" i="40"/>
  <c r="BA357" i="40" s="1"/>
  <c r="AZ365" i="40"/>
  <c r="BA365" i="40" s="1"/>
  <c r="AZ373" i="40"/>
  <c r="BA373" i="40" s="1"/>
  <c r="AZ381" i="40"/>
  <c r="BA381" i="40" s="1"/>
  <c r="AZ389" i="40"/>
  <c r="BA389" i="40" s="1"/>
  <c r="AZ397" i="40"/>
  <c r="BA397" i="40" s="1"/>
  <c r="AZ405" i="40"/>
  <c r="BA405" i="40" s="1"/>
  <c r="AZ413" i="40"/>
  <c r="BA413" i="40" s="1"/>
  <c r="AZ421" i="40"/>
  <c r="BA421" i="40" s="1"/>
  <c r="AZ429" i="40"/>
  <c r="BA429" i="40" s="1"/>
  <c r="AZ437" i="40"/>
  <c r="BA437" i="40" s="1"/>
  <c r="AZ445" i="40"/>
  <c r="BA445" i="40" s="1"/>
  <c r="AZ453" i="40"/>
  <c r="BA453" i="40" s="1"/>
  <c r="AZ461" i="40"/>
  <c r="BA461" i="40" s="1"/>
  <c r="AZ469" i="40"/>
  <c r="BA469" i="40" s="1"/>
  <c r="AZ477" i="40"/>
  <c r="BA477" i="40" s="1"/>
  <c r="AZ485" i="40"/>
  <c r="BA485" i="40" s="1"/>
  <c r="AZ493" i="40"/>
  <c r="BA493" i="40" s="1"/>
  <c r="AZ501" i="40"/>
  <c r="BA501" i="40" s="1"/>
  <c r="AZ509" i="40"/>
  <c r="BA509" i="40" s="1"/>
  <c r="AZ517" i="40"/>
  <c r="BA517" i="40" s="1"/>
  <c r="AZ525" i="40"/>
  <c r="BA525" i="40" s="1"/>
  <c r="AZ533" i="40"/>
  <c r="BA533" i="40" s="1"/>
  <c r="AZ541" i="40"/>
  <c r="BA541" i="40" s="1"/>
  <c r="AZ549" i="40"/>
  <c r="BA549" i="40" s="1"/>
  <c r="AZ557" i="40"/>
  <c r="BA557" i="40" s="1"/>
  <c r="AZ565" i="40"/>
  <c r="BA565" i="40" s="1"/>
  <c r="AZ573" i="40"/>
  <c r="BA573" i="40" s="1"/>
  <c r="AZ581" i="40"/>
  <c r="BA581" i="40" s="1"/>
  <c r="AZ589" i="40"/>
  <c r="BA589" i="40" s="1"/>
  <c r="AZ597" i="40"/>
  <c r="BA597" i="40" s="1"/>
  <c r="AZ605" i="40"/>
  <c r="BA605" i="40" s="1"/>
  <c r="AZ613" i="40"/>
  <c r="BA613" i="40" s="1"/>
  <c r="AZ621" i="40"/>
  <c r="BA621" i="40" s="1"/>
  <c r="AZ629" i="40"/>
  <c r="BA629" i="40" s="1"/>
  <c r="AZ637" i="40"/>
  <c r="BA637" i="40" s="1"/>
  <c r="AZ645" i="40"/>
  <c r="BA645" i="40" s="1"/>
  <c r="AZ653" i="40"/>
  <c r="BA653" i="40" s="1"/>
  <c r="AZ661" i="40"/>
  <c r="BA661" i="40" s="1"/>
  <c r="AZ669" i="40"/>
  <c r="BA669" i="40" s="1"/>
  <c r="AZ677" i="40"/>
  <c r="BA677" i="40" s="1"/>
  <c r="AZ685" i="40"/>
  <c r="BA685" i="40" s="1"/>
  <c r="AZ693" i="40"/>
  <c r="BA693" i="40" s="1"/>
  <c r="AZ701" i="40"/>
  <c r="BA701" i="40" s="1"/>
  <c r="AZ64" i="40"/>
  <c r="BA64" i="40" s="1"/>
  <c r="AZ105" i="40"/>
  <c r="BA105" i="40" s="1"/>
  <c r="AZ119" i="40"/>
  <c r="BA119" i="40" s="1"/>
  <c r="AZ127" i="40"/>
  <c r="BA127" i="40" s="1"/>
  <c r="AZ135" i="40"/>
  <c r="BA135" i="40" s="1"/>
  <c r="AZ143" i="40"/>
  <c r="BA143" i="40" s="1"/>
  <c r="AZ151" i="40"/>
  <c r="BA151" i="40" s="1"/>
  <c r="AZ159" i="40"/>
  <c r="BA159" i="40" s="1"/>
  <c r="AZ167" i="40"/>
  <c r="BA167" i="40" s="1"/>
  <c r="AZ175" i="40"/>
  <c r="BA175" i="40" s="1"/>
  <c r="AZ183" i="40"/>
  <c r="BA183" i="40" s="1"/>
  <c r="AZ191" i="40"/>
  <c r="BA191" i="40" s="1"/>
  <c r="AZ199" i="40"/>
  <c r="BA199" i="40" s="1"/>
  <c r="AZ207" i="40"/>
  <c r="BA207" i="40" s="1"/>
  <c r="AZ215" i="40"/>
  <c r="BA215" i="40" s="1"/>
  <c r="AZ223" i="40"/>
  <c r="BA223" i="40" s="1"/>
  <c r="AZ231" i="40"/>
  <c r="BA231" i="40" s="1"/>
  <c r="AZ239" i="40"/>
  <c r="BA239" i="40" s="1"/>
  <c r="AZ247" i="40"/>
  <c r="BA247" i="40" s="1"/>
  <c r="AZ255" i="40"/>
  <c r="BA255" i="40" s="1"/>
  <c r="AZ263" i="40"/>
  <c r="BA263" i="40" s="1"/>
  <c r="AZ271" i="40"/>
  <c r="BA271" i="40" s="1"/>
  <c r="AZ279" i="40"/>
  <c r="BA279" i="40" s="1"/>
  <c r="AZ287" i="40"/>
  <c r="BA287" i="40" s="1"/>
  <c r="AZ295" i="40"/>
  <c r="BA295" i="40" s="1"/>
  <c r="AZ303" i="40"/>
  <c r="BA303" i="40" s="1"/>
  <c r="AZ311" i="40"/>
  <c r="BA311" i="40" s="1"/>
  <c r="AZ319" i="40"/>
  <c r="BA319" i="40" s="1"/>
  <c r="AZ327" i="40"/>
  <c r="BA327" i="40" s="1"/>
  <c r="AZ335" i="40"/>
  <c r="BA335" i="40" s="1"/>
  <c r="AZ343" i="40"/>
  <c r="BA343" i="40" s="1"/>
  <c r="AZ351" i="40"/>
  <c r="BA351" i="40" s="1"/>
  <c r="AZ359" i="40"/>
  <c r="BA359" i="40" s="1"/>
  <c r="AZ367" i="40"/>
  <c r="BA367" i="40" s="1"/>
  <c r="AZ375" i="40"/>
  <c r="BA375" i="40" s="1"/>
  <c r="AZ383" i="40"/>
  <c r="BA383" i="40" s="1"/>
  <c r="AZ391" i="40"/>
  <c r="BA391" i="40" s="1"/>
  <c r="AZ399" i="40"/>
  <c r="BA399" i="40" s="1"/>
  <c r="AZ407" i="40"/>
  <c r="BA407" i="40" s="1"/>
  <c r="AZ415" i="40"/>
  <c r="BA415" i="40" s="1"/>
  <c r="AZ423" i="40"/>
  <c r="BA423" i="40" s="1"/>
  <c r="AZ431" i="40"/>
  <c r="BA431" i="40" s="1"/>
  <c r="AZ439" i="40"/>
  <c r="BA439" i="40" s="1"/>
  <c r="AZ447" i="40"/>
  <c r="BA447" i="40" s="1"/>
  <c r="AZ455" i="40"/>
  <c r="BA455" i="40" s="1"/>
  <c r="AZ463" i="40"/>
  <c r="BA463" i="40" s="1"/>
  <c r="AZ471" i="40"/>
  <c r="BA471" i="40" s="1"/>
  <c r="AZ479" i="40"/>
  <c r="BA479" i="40" s="1"/>
  <c r="AZ487" i="40"/>
  <c r="BA487" i="40" s="1"/>
  <c r="AZ495" i="40"/>
  <c r="BA495" i="40" s="1"/>
  <c r="AZ503" i="40"/>
  <c r="BA503" i="40" s="1"/>
  <c r="AZ511" i="40"/>
  <c r="BA511" i="40" s="1"/>
  <c r="AZ519" i="40"/>
  <c r="BA519" i="40" s="1"/>
  <c r="AZ527" i="40"/>
  <c r="BA527" i="40" s="1"/>
  <c r="AZ535" i="40"/>
  <c r="BA535" i="40" s="1"/>
  <c r="AZ543" i="40"/>
  <c r="BA543" i="40" s="1"/>
  <c r="AZ551" i="40"/>
  <c r="BA551" i="40" s="1"/>
  <c r="AZ559" i="40"/>
  <c r="BA559" i="40" s="1"/>
  <c r="AZ567" i="40"/>
  <c r="BA567" i="40" s="1"/>
  <c r="AZ575" i="40"/>
  <c r="BA575" i="40" s="1"/>
  <c r="AZ583" i="40"/>
  <c r="BA583" i="40" s="1"/>
  <c r="AZ591" i="40"/>
  <c r="BA591" i="40" s="1"/>
  <c r="AZ599" i="40"/>
  <c r="BA599" i="40" s="1"/>
  <c r="AZ607" i="40"/>
  <c r="BA607" i="40" s="1"/>
  <c r="AZ615" i="40"/>
  <c r="BA615" i="40" s="1"/>
  <c r="AZ623" i="40"/>
  <c r="BA623" i="40" s="1"/>
  <c r="AZ631" i="40"/>
  <c r="BA631" i="40" s="1"/>
  <c r="AZ639" i="40"/>
  <c r="BA639" i="40" s="1"/>
  <c r="AZ647" i="40"/>
  <c r="BA647" i="40" s="1"/>
  <c r="AZ655" i="40"/>
  <c r="BA655" i="40" s="1"/>
  <c r="AZ663" i="40"/>
  <c r="BA663" i="40" s="1"/>
  <c r="AZ671" i="40"/>
  <c r="BA671" i="40" s="1"/>
  <c r="AZ679" i="40"/>
  <c r="BA679" i="40" s="1"/>
  <c r="AZ687" i="40"/>
  <c r="BA687" i="40" s="1"/>
  <c r="AZ695" i="40"/>
  <c r="BA695" i="40" s="1"/>
  <c r="AZ703" i="40"/>
  <c r="BA703" i="40" s="1"/>
  <c r="AZ711" i="40"/>
  <c r="BA711" i="40" s="1"/>
  <c r="AZ8" i="40"/>
  <c r="BA8" i="40" s="1"/>
  <c r="AZ72" i="40"/>
  <c r="BA72" i="40" s="1"/>
  <c r="AZ107" i="40"/>
  <c r="BA107" i="40" s="1"/>
  <c r="AZ120" i="40"/>
  <c r="BA120" i="40" s="1"/>
  <c r="AZ128" i="40"/>
  <c r="BA128" i="40" s="1"/>
  <c r="AZ136" i="40"/>
  <c r="BA136" i="40" s="1"/>
  <c r="AZ144" i="40"/>
  <c r="BA144" i="40" s="1"/>
  <c r="AZ152" i="40"/>
  <c r="BA152" i="40" s="1"/>
  <c r="AZ160" i="40"/>
  <c r="BA160" i="40" s="1"/>
  <c r="AZ168" i="40"/>
  <c r="BA168" i="40" s="1"/>
  <c r="AZ176" i="40"/>
  <c r="BA176" i="40" s="1"/>
  <c r="AZ184" i="40"/>
  <c r="BA184" i="40" s="1"/>
  <c r="AZ192" i="40"/>
  <c r="BA192" i="40" s="1"/>
  <c r="AZ200" i="40"/>
  <c r="BA200" i="40" s="1"/>
  <c r="AZ208" i="40"/>
  <c r="BA208" i="40" s="1"/>
  <c r="AZ216" i="40"/>
  <c r="BA216" i="40" s="1"/>
  <c r="AZ224" i="40"/>
  <c r="BA224" i="40" s="1"/>
  <c r="AZ232" i="40"/>
  <c r="BA232" i="40" s="1"/>
  <c r="AZ240" i="40"/>
  <c r="BA240" i="40" s="1"/>
  <c r="AZ248" i="40"/>
  <c r="BA248" i="40" s="1"/>
  <c r="AZ256" i="40"/>
  <c r="BA256" i="40" s="1"/>
  <c r="AZ264" i="40"/>
  <c r="BA264" i="40" s="1"/>
  <c r="AZ272" i="40"/>
  <c r="BA272" i="40" s="1"/>
  <c r="AZ280" i="40"/>
  <c r="BA280" i="40" s="1"/>
  <c r="AZ288" i="40"/>
  <c r="BA288" i="40" s="1"/>
  <c r="AZ296" i="40"/>
  <c r="BA296" i="40" s="1"/>
  <c r="AZ304" i="40"/>
  <c r="BA304" i="40" s="1"/>
  <c r="AZ312" i="40"/>
  <c r="BA312" i="40" s="1"/>
  <c r="AZ320" i="40"/>
  <c r="BA320" i="40" s="1"/>
  <c r="AZ328" i="40"/>
  <c r="BA328" i="40" s="1"/>
  <c r="AZ336" i="40"/>
  <c r="BA336" i="40" s="1"/>
  <c r="AZ344" i="40"/>
  <c r="BA344" i="40" s="1"/>
  <c r="AZ352" i="40"/>
  <c r="BA352" i="40" s="1"/>
  <c r="AZ360" i="40"/>
  <c r="BA360" i="40" s="1"/>
  <c r="AZ368" i="40"/>
  <c r="BA368" i="40" s="1"/>
  <c r="AZ376" i="40"/>
  <c r="BA376" i="40" s="1"/>
  <c r="AZ384" i="40"/>
  <c r="BA384" i="40" s="1"/>
  <c r="AZ392" i="40"/>
  <c r="BA392" i="40" s="1"/>
  <c r="AZ400" i="40"/>
  <c r="BA400" i="40" s="1"/>
  <c r="AZ408" i="40"/>
  <c r="BA408" i="40" s="1"/>
  <c r="AZ416" i="40"/>
  <c r="BA416" i="40" s="1"/>
  <c r="AZ424" i="40"/>
  <c r="BA424" i="40" s="1"/>
  <c r="AZ432" i="40"/>
  <c r="BA432" i="40" s="1"/>
  <c r="AZ440" i="40"/>
  <c r="BA440" i="40" s="1"/>
  <c r="AZ448" i="40"/>
  <c r="BA448" i="40" s="1"/>
  <c r="AZ456" i="40"/>
  <c r="BA456" i="40" s="1"/>
  <c r="AZ464" i="40"/>
  <c r="BA464" i="40" s="1"/>
  <c r="AZ472" i="40"/>
  <c r="BA472" i="40" s="1"/>
  <c r="AZ480" i="40"/>
  <c r="BA480" i="40" s="1"/>
  <c r="AZ488" i="40"/>
  <c r="BA488" i="40" s="1"/>
  <c r="AZ496" i="40"/>
  <c r="BA496" i="40" s="1"/>
  <c r="AZ504" i="40"/>
  <c r="BA504" i="40" s="1"/>
  <c r="AZ512" i="40"/>
  <c r="BA512" i="40" s="1"/>
  <c r="AZ520" i="40"/>
  <c r="BA520" i="40" s="1"/>
  <c r="AZ528" i="40"/>
  <c r="BA528" i="40" s="1"/>
  <c r="AZ536" i="40"/>
  <c r="BA536" i="40" s="1"/>
  <c r="AZ544" i="40"/>
  <c r="BA544" i="40" s="1"/>
  <c r="AZ552" i="40"/>
  <c r="BA552" i="40" s="1"/>
  <c r="AZ560" i="40"/>
  <c r="BA560" i="40" s="1"/>
  <c r="AZ568" i="40"/>
  <c r="BA568" i="40" s="1"/>
  <c r="AZ576" i="40"/>
  <c r="BA576" i="40" s="1"/>
  <c r="AZ584" i="40"/>
  <c r="BA584" i="40" s="1"/>
  <c r="AZ592" i="40"/>
  <c r="BA592" i="40" s="1"/>
  <c r="AZ600" i="40"/>
  <c r="BA600" i="40" s="1"/>
  <c r="AZ608" i="40"/>
  <c r="BA608" i="40" s="1"/>
  <c r="AZ616" i="40"/>
  <c r="BA616" i="40" s="1"/>
  <c r="AZ624" i="40"/>
  <c r="BA624" i="40" s="1"/>
  <c r="AZ632" i="40"/>
  <c r="BA632" i="40" s="1"/>
  <c r="AZ640" i="40"/>
  <c r="BA640" i="40" s="1"/>
  <c r="AZ648" i="40"/>
  <c r="BA648" i="40" s="1"/>
  <c r="AZ656" i="40"/>
  <c r="BA656" i="40" s="1"/>
  <c r="AZ664" i="40"/>
  <c r="BA664" i="40" s="1"/>
  <c r="AZ672" i="40"/>
  <c r="BA672" i="40" s="1"/>
  <c r="AZ680" i="40"/>
  <c r="BA680" i="40" s="1"/>
  <c r="AZ688" i="40"/>
  <c r="BA688" i="40" s="1"/>
  <c r="AZ696" i="40"/>
  <c r="BA696" i="40" s="1"/>
  <c r="AZ704" i="40"/>
  <c r="BA704" i="40" s="1"/>
  <c r="AZ158" i="40"/>
  <c r="BA158" i="40" s="1"/>
  <c r="AZ222" i="40"/>
  <c r="BA222" i="40" s="1"/>
  <c r="AZ286" i="40"/>
  <c r="BA286" i="40" s="1"/>
  <c r="AZ350" i="40"/>
  <c r="BA350" i="40" s="1"/>
  <c r="AZ414" i="40"/>
  <c r="BA414" i="40" s="1"/>
  <c r="AZ478" i="40"/>
  <c r="BA478" i="40" s="1"/>
  <c r="AZ542" i="40"/>
  <c r="BA542" i="40" s="1"/>
  <c r="AZ606" i="40"/>
  <c r="BA606" i="40" s="1"/>
  <c r="AZ670" i="40"/>
  <c r="BA670" i="40" s="1"/>
  <c r="AZ702" i="40"/>
  <c r="BA702" i="40" s="1"/>
  <c r="AZ714" i="40"/>
  <c r="BA714" i="40" s="1"/>
  <c r="AZ722" i="40"/>
  <c r="BA722" i="40" s="1"/>
  <c r="AZ730" i="40"/>
  <c r="BA730" i="40" s="1"/>
  <c r="AZ738" i="40"/>
  <c r="BA738" i="40" s="1"/>
  <c r="AZ746" i="40"/>
  <c r="BA746" i="40" s="1"/>
  <c r="AZ754" i="40"/>
  <c r="BA754" i="40" s="1"/>
  <c r="AZ762" i="40"/>
  <c r="BA762" i="40" s="1"/>
  <c r="AZ770" i="40"/>
  <c r="BA770" i="40" s="1"/>
  <c r="AZ778" i="40"/>
  <c r="BA778" i="40" s="1"/>
  <c r="AZ786" i="40"/>
  <c r="BA786" i="40" s="1"/>
  <c r="AZ794" i="40"/>
  <c r="BA794" i="40" s="1"/>
  <c r="AZ802" i="40"/>
  <c r="BA802" i="40" s="1"/>
  <c r="AZ810" i="40"/>
  <c r="BA810" i="40" s="1"/>
  <c r="AZ818" i="40"/>
  <c r="BA818" i="40" s="1"/>
  <c r="AZ826" i="40"/>
  <c r="BA826" i="40" s="1"/>
  <c r="AZ834" i="40"/>
  <c r="BA834" i="40" s="1"/>
  <c r="AZ842" i="40"/>
  <c r="BA842" i="40" s="1"/>
  <c r="AZ850" i="40"/>
  <c r="BA850" i="40" s="1"/>
  <c r="AZ858" i="40"/>
  <c r="BA858" i="40" s="1"/>
  <c r="AZ866" i="40"/>
  <c r="BA866" i="40" s="1"/>
  <c r="AZ874" i="40"/>
  <c r="BA874" i="40" s="1"/>
  <c r="AZ882" i="40"/>
  <c r="BA882" i="40" s="1"/>
  <c r="AZ890" i="40"/>
  <c r="BA890" i="40" s="1"/>
  <c r="AZ898" i="40"/>
  <c r="BA898" i="40" s="1"/>
  <c r="AZ906" i="40"/>
  <c r="BA906" i="40" s="1"/>
  <c r="AZ914" i="40"/>
  <c r="BA914" i="40" s="1"/>
  <c r="AZ922" i="40"/>
  <c r="BA922" i="40" s="1"/>
  <c r="AZ930" i="40"/>
  <c r="BA930" i="40" s="1"/>
  <c r="AZ938" i="40"/>
  <c r="BA938" i="40" s="1"/>
  <c r="AZ946" i="40"/>
  <c r="BA946" i="40" s="1"/>
  <c r="AZ954" i="40"/>
  <c r="BA954" i="40" s="1"/>
  <c r="AZ962" i="40"/>
  <c r="BA962" i="40" s="1"/>
  <c r="AZ970" i="40"/>
  <c r="BA970" i="40" s="1"/>
  <c r="AZ978" i="40"/>
  <c r="BA978" i="40" s="1"/>
  <c r="AZ986" i="40"/>
  <c r="BA986" i="40" s="1"/>
  <c r="AZ994" i="40"/>
  <c r="BA994" i="40" s="1"/>
  <c r="AZ3" i="40"/>
  <c r="BA3" i="40" s="1"/>
  <c r="AZ56" i="40"/>
  <c r="BA56" i="40" s="1"/>
  <c r="AZ166" i="40"/>
  <c r="BA166" i="40" s="1"/>
  <c r="AZ230" i="40"/>
  <c r="BA230" i="40" s="1"/>
  <c r="AZ294" i="40"/>
  <c r="BA294" i="40" s="1"/>
  <c r="AZ358" i="40"/>
  <c r="BA358" i="40" s="1"/>
  <c r="AZ422" i="40"/>
  <c r="BA422" i="40" s="1"/>
  <c r="AZ486" i="40"/>
  <c r="BA486" i="40" s="1"/>
  <c r="AZ550" i="40"/>
  <c r="BA550" i="40" s="1"/>
  <c r="AZ614" i="40"/>
  <c r="BA614" i="40" s="1"/>
  <c r="AZ678" i="40"/>
  <c r="BA678" i="40" s="1"/>
  <c r="AZ705" i="40"/>
  <c r="BA705" i="40" s="1"/>
  <c r="AZ715" i="40"/>
  <c r="BA715" i="40" s="1"/>
  <c r="AZ723" i="40"/>
  <c r="BA723" i="40" s="1"/>
  <c r="AZ731" i="40"/>
  <c r="BA731" i="40" s="1"/>
  <c r="AZ739" i="40"/>
  <c r="BA739" i="40" s="1"/>
  <c r="AZ747" i="40"/>
  <c r="BA747" i="40" s="1"/>
  <c r="AZ755" i="40"/>
  <c r="BA755" i="40" s="1"/>
  <c r="AZ763" i="40"/>
  <c r="BA763" i="40" s="1"/>
  <c r="AZ771" i="40"/>
  <c r="BA771" i="40" s="1"/>
  <c r="AZ779" i="40"/>
  <c r="BA779" i="40" s="1"/>
  <c r="AZ787" i="40"/>
  <c r="BA787" i="40" s="1"/>
  <c r="AZ795" i="40"/>
  <c r="BA795" i="40" s="1"/>
  <c r="AZ803" i="40"/>
  <c r="BA803" i="40" s="1"/>
  <c r="AZ811" i="40"/>
  <c r="BA811" i="40" s="1"/>
  <c r="AZ819" i="40"/>
  <c r="BA819" i="40" s="1"/>
  <c r="AZ827" i="40"/>
  <c r="BA827" i="40" s="1"/>
  <c r="AZ835" i="40"/>
  <c r="BA835" i="40" s="1"/>
  <c r="AZ843" i="40"/>
  <c r="BA843" i="40" s="1"/>
  <c r="AZ851" i="40"/>
  <c r="BA851" i="40" s="1"/>
  <c r="AZ859" i="40"/>
  <c r="BA859" i="40" s="1"/>
  <c r="AZ867" i="40"/>
  <c r="BA867" i="40" s="1"/>
  <c r="AZ875" i="40"/>
  <c r="BA875" i="40" s="1"/>
  <c r="AZ883" i="40"/>
  <c r="BA883" i="40" s="1"/>
  <c r="AZ891" i="40"/>
  <c r="BA891" i="40" s="1"/>
  <c r="AZ899" i="40"/>
  <c r="BA899" i="40" s="1"/>
  <c r="AZ907" i="40"/>
  <c r="BA907" i="40" s="1"/>
  <c r="AZ915" i="40"/>
  <c r="BA915" i="40" s="1"/>
  <c r="AZ923" i="40"/>
  <c r="BA923" i="40" s="1"/>
  <c r="AZ931" i="40"/>
  <c r="BA931" i="40" s="1"/>
  <c r="AZ939" i="40"/>
  <c r="BA939" i="40" s="1"/>
  <c r="AZ947" i="40"/>
  <c r="BA947" i="40" s="1"/>
  <c r="AZ955" i="40"/>
  <c r="BA955" i="40" s="1"/>
  <c r="AZ963" i="40"/>
  <c r="BA963" i="40" s="1"/>
  <c r="AZ971" i="40"/>
  <c r="BA971" i="40" s="1"/>
  <c r="AZ979" i="40"/>
  <c r="BA979" i="40" s="1"/>
  <c r="AZ987" i="40"/>
  <c r="BA987" i="40" s="1"/>
  <c r="AZ995" i="40"/>
  <c r="BA995" i="40" s="1"/>
  <c r="AZ104" i="40"/>
  <c r="BA104" i="40" s="1"/>
  <c r="AZ174" i="40"/>
  <c r="BA174" i="40" s="1"/>
  <c r="AZ238" i="40"/>
  <c r="BA238" i="40" s="1"/>
  <c r="AZ302" i="40"/>
  <c r="BA302" i="40" s="1"/>
  <c r="AZ366" i="40"/>
  <c r="BA366" i="40" s="1"/>
  <c r="AZ430" i="40"/>
  <c r="BA430" i="40" s="1"/>
  <c r="AZ494" i="40"/>
  <c r="BA494" i="40" s="1"/>
  <c r="AZ558" i="40"/>
  <c r="BA558" i="40" s="1"/>
  <c r="AZ622" i="40"/>
  <c r="BA622" i="40" s="1"/>
  <c r="AZ681" i="40"/>
  <c r="BA681" i="40" s="1"/>
  <c r="AZ706" i="40"/>
  <c r="BA706" i="40" s="1"/>
  <c r="AZ716" i="40"/>
  <c r="BA716" i="40" s="1"/>
  <c r="AZ724" i="40"/>
  <c r="BA724" i="40" s="1"/>
  <c r="AZ732" i="40"/>
  <c r="BA732" i="40" s="1"/>
  <c r="AZ740" i="40"/>
  <c r="BA740" i="40" s="1"/>
  <c r="AZ748" i="40"/>
  <c r="BA748" i="40" s="1"/>
  <c r="AZ756" i="40"/>
  <c r="BA756" i="40" s="1"/>
  <c r="AZ764" i="40"/>
  <c r="BA764" i="40" s="1"/>
  <c r="AZ772" i="40"/>
  <c r="BA772" i="40" s="1"/>
  <c r="AZ780" i="40"/>
  <c r="BA780" i="40" s="1"/>
  <c r="AZ788" i="40"/>
  <c r="BA788" i="40" s="1"/>
  <c r="AZ796" i="40"/>
  <c r="BA796" i="40" s="1"/>
  <c r="AZ804" i="40"/>
  <c r="BA804" i="40" s="1"/>
  <c r="AZ812" i="40"/>
  <c r="BA812" i="40" s="1"/>
  <c r="AZ820" i="40"/>
  <c r="BA820" i="40" s="1"/>
  <c r="AZ828" i="40"/>
  <c r="BA828" i="40" s="1"/>
  <c r="AZ836" i="40"/>
  <c r="BA836" i="40" s="1"/>
  <c r="AZ844" i="40"/>
  <c r="BA844" i="40" s="1"/>
  <c r="AZ852" i="40"/>
  <c r="BA852" i="40" s="1"/>
  <c r="AZ860" i="40"/>
  <c r="BA860" i="40" s="1"/>
  <c r="AZ868" i="40"/>
  <c r="BA868" i="40" s="1"/>
  <c r="AZ876" i="40"/>
  <c r="BA876" i="40" s="1"/>
  <c r="AZ884" i="40"/>
  <c r="BA884" i="40" s="1"/>
  <c r="AZ892" i="40"/>
  <c r="BA892" i="40" s="1"/>
  <c r="AZ900" i="40"/>
  <c r="BA900" i="40" s="1"/>
  <c r="AZ908" i="40"/>
  <c r="BA908" i="40" s="1"/>
  <c r="AZ916" i="40"/>
  <c r="BA916" i="40" s="1"/>
  <c r="AZ924" i="40"/>
  <c r="BA924" i="40" s="1"/>
  <c r="AZ932" i="40"/>
  <c r="BA932" i="40" s="1"/>
  <c r="AZ940" i="40"/>
  <c r="BA940" i="40" s="1"/>
  <c r="AZ948" i="40"/>
  <c r="BA948" i="40" s="1"/>
  <c r="AZ956" i="40"/>
  <c r="BA956" i="40" s="1"/>
  <c r="AZ964" i="40"/>
  <c r="BA964" i="40" s="1"/>
  <c r="AZ972" i="40"/>
  <c r="BA972" i="40" s="1"/>
  <c r="AZ980" i="40"/>
  <c r="BA980" i="40" s="1"/>
  <c r="AZ988" i="40"/>
  <c r="BA988" i="40" s="1"/>
  <c r="AZ996" i="40"/>
  <c r="BA996" i="40" s="1"/>
  <c r="AZ118" i="40"/>
  <c r="BA118" i="40" s="1"/>
  <c r="AZ182" i="40"/>
  <c r="BA182" i="40" s="1"/>
  <c r="AZ246" i="40"/>
  <c r="BA246" i="40" s="1"/>
  <c r="AZ310" i="40"/>
  <c r="BA310" i="40" s="1"/>
  <c r="AZ374" i="40"/>
  <c r="BA374" i="40" s="1"/>
  <c r="AZ438" i="40"/>
  <c r="BA438" i="40" s="1"/>
  <c r="AZ502" i="40"/>
  <c r="BA502" i="40" s="1"/>
  <c r="AZ566" i="40"/>
  <c r="BA566" i="40" s="1"/>
  <c r="AZ630" i="40"/>
  <c r="BA630" i="40" s="1"/>
  <c r="AZ686" i="40"/>
  <c r="BA686" i="40" s="1"/>
  <c r="AZ707" i="40"/>
  <c r="BA707" i="40" s="1"/>
  <c r="AZ717" i="40"/>
  <c r="BA717" i="40" s="1"/>
  <c r="AZ725" i="40"/>
  <c r="BA725" i="40" s="1"/>
  <c r="AZ733" i="40"/>
  <c r="BA733" i="40" s="1"/>
  <c r="AZ741" i="40"/>
  <c r="BA741" i="40" s="1"/>
  <c r="AZ749" i="40"/>
  <c r="BA749" i="40" s="1"/>
  <c r="AZ757" i="40"/>
  <c r="BA757" i="40" s="1"/>
  <c r="AZ765" i="40"/>
  <c r="BA765" i="40" s="1"/>
  <c r="AZ773" i="40"/>
  <c r="BA773" i="40" s="1"/>
  <c r="AZ781" i="40"/>
  <c r="BA781" i="40" s="1"/>
  <c r="AZ789" i="40"/>
  <c r="BA789" i="40" s="1"/>
  <c r="AZ797" i="40"/>
  <c r="BA797" i="40" s="1"/>
  <c r="AZ805" i="40"/>
  <c r="BA805" i="40" s="1"/>
  <c r="AZ813" i="40"/>
  <c r="BA813" i="40" s="1"/>
  <c r="AZ821" i="40"/>
  <c r="BA821" i="40" s="1"/>
  <c r="AZ829" i="40"/>
  <c r="BA829" i="40" s="1"/>
  <c r="AZ837" i="40"/>
  <c r="BA837" i="40" s="1"/>
  <c r="AZ845" i="40"/>
  <c r="BA845" i="40" s="1"/>
  <c r="AZ853" i="40"/>
  <c r="BA853" i="40" s="1"/>
  <c r="AZ861" i="40"/>
  <c r="BA861" i="40" s="1"/>
  <c r="AZ869" i="40"/>
  <c r="BA869" i="40" s="1"/>
  <c r="AZ877" i="40"/>
  <c r="BA877" i="40" s="1"/>
  <c r="AZ885" i="40"/>
  <c r="BA885" i="40" s="1"/>
  <c r="AZ893" i="40"/>
  <c r="BA893" i="40" s="1"/>
  <c r="AZ901" i="40"/>
  <c r="BA901" i="40" s="1"/>
  <c r="AZ909" i="40"/>
  <c r="BA909" i="40" s="1"/>
  <c r="AZ917" i="40"/>
  <c r="BA917" i="40" s="1"/>
  <c r="AZ925" i="40"/>
  <c r="BA925" i="40" s="1"/>
  <c r="AZ933" i="40"/>
  <c r="BA933" i="40" s="1"/>
  <c r="AZ941" i="40"/>
  <c r="BA941" i="40" s="1"/>
  <c r="AZ949" i="40"/>
  <c r="BA949" i="40" s="1"/>
  <c r="AZ957" i="40"/>
  <c r="BA957" i="40" s="1"/>
  <c r="AZ965" i="40"/>
  <c r="BA965" i="40" s="1"/>
  <c r="AZ973" i="40"/>
  <c r="BA973" i="40" s="1"/>
  <c r="AZ981" i="40"/>
  <c r="BA981" i="40" s="1"/>
  <c r="AZ989" i="40"/>
  <c r="BA989" i="40" s="1"/>
  <c r="AZ997" i="40"/>
  <c r="BA997" i="40" s="1"/>
  <c r="AZ126" i="40"/>
  <c r="BA126" i="40" s="1"/>
  <c r="AZ190" i="40"/>
  <c r="BA190" i="40" s="1"/>
  <c r="AZ254" i="40"/>
  <c r="BA254" i="40" s="1"/>
  <c r="AZ318" i="40"/>
  <c r="BA318" i="40" s="1"/>
  <c r="AZ382" i="40"/>
  <c r="BA382" i="40" s="1"/>
  <c r="AZ446" i="40"/>
  <c r="BA446" i="40" s="1"/>
  <c r="AZ510" i="40"/>
  <c r="BA510" i="40" s="1"/>
  <c r="AZ574" i="40"/>
  <c r="BA574" i="40" s="1"/>
  <c r="AZ638" i="40"/>
  <c r="BA638" i="40" s="1"/>
  <c r="AZ689" i="40"/>
  <c r="BA689" i="40" s="1"/>
  <c r="AZ709" i="40"/>
  <c r="BA709" i="40" s="1"/>
  <c r="AZ718" i="40"/>
  <c r="BA718" i="40" s="1"/>
  <c r="AZ726" i="40"/>
  <c r="BA726" i="40" s="1"/>
  <c r="AZ734" i="40"/>
  <c r="BA734" i="40" s="1"/>
  <c r="AZ742" i="40"/>
  <c r="BA742" i="40" s="1"/>
  <c r="AZ750" i="40"/>
  <c r="BA750" i="40" s="1"/>
  <c r="AZ758" i="40"/>
  <c r="BA758" i="40" s="1"/>
  <c r="AZ766" i="40"/>
  <c r="BA766" i="40" s="1"/>
  <c r="AZ774" i="40"/>
  <c r="BA774" i="40" s="1"/>
  <c r="AZ782" i="40"/>
  <c r="BA782" i="40" s="1"/>
  <c r="AZ790" i="40"/>
  <c r="BA790" i="40" s="1"/>
  <c r="AZ798" i="40"/>
  <c r="BA798" i="40" s="1"/>
  <c r="AZ806" i="40"/>
  <c r="BA806" i="40" s="1"/>
  <c r="AZ814" i="40"/>
  <c r="BA814" i="40" s="1"/>
  <c r="AZ822" i="40"/>
  <c r="BA822" i="40" s="1"/>
  <c r="AZ830" i="40"/>
  <c r="BA830" i="40" s="1"/>
  <c r="AZ838" i="40"/>
  <c r="BA838" i="40" s="1"/>
  <c r="AZ846" i="40"/>
  <c r="BA846" i="40" s="1"/>
  <c r="AZ854" i="40"/>
  <c r="BA854" i="40" s="1"/>
  <c r="AZ862" i="40"/>
  <c r="BA862" i="40" s="1"/>
  <c r="AZ870" i="40"/>
  <c r="BA870" i="40" s="1"/>
  <c r="AZ878" i="40"/>
  <c r="BA878" i="40" s="1"/>
  <c r="AZ886" i="40"/>
  <c r="BA886" i="40" s="1"/>
  <c r="AZ894" i="40"/>
  <c r="BA894" i="40" s="1"/>
  <c r="AZ902" i="40"/>
  <c r="BA902" i="40" s="1"/>
  <c r="AZ910" i="40"/>
  <c r="BA910" i="40" s="1"/>
  <c r="AZ918" i="40"/>
  <c r="BA918" i="40" s="1"/>
  <c r="AZ926" i="40"/>
  <c r="BA926" i="40" s="1"/>
  <c r="AZ934" i="40"/>
  <c r="BA934" i="40" s="1"/>
  <c r="AZ942" i="40"/>
  <c r="BA942" i="40" s="1"/>
  <c r="AZ950" i="40"/>
  <c r="BA950" i="40" s="1"/>
  <c r="AZ958" i="40"/>
  <c r="BA958" i="40" s="1"/>
  <c r="AZ966" i="40"/>
  <c r="BA966" i="40" s="1"/>
  <c r="AZ974" i="40"/>
  <c r="BA974" i="40" s="1"/>
  <c r="AZ982" i="40"/>
  <c r="BA982" i="40" s="1"/>
  <c r="AZ990" i="40"/>
  <c r="BA990" i="40" s="1"/>
  <c r="AZ998" i="40"/>
  <c r="BA998" i="40" s="1"/>
  <c r="AZ142" i="40"/>
  <c r="BA142" i="40" s="1"/>
  <c r="AZ206" i="40"/>
  <c r="BA206" i="40" s="1"/>
  <c r="AZ270" i="40"/>
  <c r="BA270" i="40" s="1"/>
  <c r="AZ334" i="40"/>
  <c r="BA334" i="40" s="1"/>
  <c r="AZ398" i="40"/>
  <c r="BA398" i="40" s="1"/>
  <c r="AZ462" i="40"/>
  <c r="BA462" i="40" s="1"/>
  <c r="AZ526" i="40"/>
  <c r="BA526" i="40" s="1"/>
  <c r="AZ590" i="40"/>
  <c r="BA590" i="40" s="1"/>
  <c r="AZ654" i="40"/>
  <c r="BA654" i="40" s="1"/>
  <c r="AZ697" i="40"/>
  <c r="BA697" i="40" s="1"/>
  <c r="AZ712" i="40"/>
  <c r="BA712" i="40" s="1"/>
  <c r="AZ720" i="40"/>
  <c r="BA720" i="40" s="1"/>
  <c r="AZ728" i="40"/>
  <c r="BA728" i="40" s="1"/>
  <c r="AZ736" i="40"/>
  <c r="BA736" i="40" s="1"/>
  <c r="AZ744" i="40"/>
  <c r="BA744" i="40" s="1"/>
  <c r="AZ752" i="40"/>
  <c r="BA752" i="40" s="1"/>
  <c r="AZ760" i="40"/>
  <c r="BA760" i="40" s="1"/>
  <c r="AZ768" i="40"/>
  <c r="BA768" i="40" s="1"/>
  <c r="AZ776" i="40"/>
  <c r="BA776" i="40" s="1"/>
  <c r="AZ784" i="40"/>
  <c r="BA784" i="40" s="1"/>
  <c r="AZ792" i="40"/>
  <c r="BA792" i="40" s="1"/>
  <c r="AZ800" i="40"/>
  <c r="BA800" i="40" s="1"/>
  <c r="AZ808" i="40"/>
  <c r="BA808" i="40" s="1"/>
  <c r="AZ816" i="40"/>
  <c r="BA816" i="40" s="1"/>
  <c r="AZ824" i="40"/>
  <c r="BA824" i="40" s="1"/>
  <c r="AZ832" i="40"/>
  <c r="BA832" i="40" s="1"/>
  <c r="AZ840" i="40"/>
  <c r="BA840" i="40" s="1"/>
  <c r="AZ848" i="40"/>
  <c r="BA848" i="40" s="1"/>
  <c r="AZ856" i="40"/>
  <c r="BA856" i="40" s="1"/>
  <c r="AZ864" i="40"/>
  <c r="BA864" i="40" s="1"/>
  <c r="AZ872" i="40"/>
  <c r="BA872" i="40" s="1"/>
  <c r="AZ880" i="40"/>
  <c r="BA880" i="40" s="1"/>
  <c r="AZ888" i="40"/>
  <c r="BA888" i="40" s="1"/>
  <c r="AZ896" i="40"/>
  <c r="BA896" i="40" s="1"/>
  <c r="AZ904" i="40"/>
  <c r="BA904" i="40" s="1"/>
  <c r="AZ912" i="40"/>
  <c r="BA912" i="40" s="1"/>
  <c r="AZ920" i="40"/>
  <c r="BA920" i="40" s="1"/>
  <c r="AZ928" i="40"/>
  <c r="BA928" i="40" s="1"/>
  <c r="AZ936" i="40"/>
  <c r="BA936" i="40" s="1"/>
  <c r="AZ944" i="40"/>
  <c r="BA944" i="40" s="1"/>
  <c r="AZ952" i="40"/>
  <c r="BA952" i="40" s="1"/>
  <c r="AZ960" i="40"/>
  <c r="BA960" i="40" s="1"/>
  <c r="AZ968" i="40"/>
  <c r="BA968" i="40" s="1"/>
  <c r="AZ976" i="40"/>
  <c r="BA976" i="40" s="1"/>
  <c r="AZ984" i="40"/>
  <c r="BA984" i="40" s="1"/>
  <c r="AZ992" i="40"/>
  <c r="BA992" i="40" s="1"/>
  <c r="AZ1000" i="40"/>
  <c r="BA1000" i="40" s="1"/>
  <c r="AZ150" i="40"/>
  <c r="BA150" i="40" s="1"/>
  <c r="AZ214" i="40"/>
  <c r="BA214" i="40" s="1"/>
  <c r="AZ278" i="40"/>
  <c r="BA278" i="40" s="1"/>
  <c r="AZ342" i="40"/>
  <c r="BA342" i="40" s="1"/>
  <c r="AZ406" i="40"/>
  <c r="BA406" i="40" s="1"/>
  <c r="AZ470" i="40"/>
  <c r="BA470" i="40" s="1"/>
  <c r="AZ534" i="40"/>
  <c r="BA534" i="40" s="1"/>
  <c r="AZ598" i="40"/>
  <c r="BA598" i="40" s="1"/>
  <c r="AZ662" i="40"/>
  <c r="BA662" i="40" s="1"/>
  <c r="AZ699" i="40"/>
  <c r="BA699" i="40" s="1"/>
  <c r="AZ713" i="40"/>
  <c r="BA713" i="40" s="1"/>
  <c r="AZ721" i="40"/>
  <c r="BA721" i="40" s="1"/>
  <c r="AZ729" i="40"/>
  <c r="BA729" i="40" s="1"/>
  <c r="AZ737" i="40"/>
  <c r="BA737" i="40" s="1"/>
  <c r="AZ745" i="40"/>
  <c r="BA745" i="40" s="1"/>
  <c r="AZ753" i="40"/>
  <c r="BA753" i="40" s="1"/>
  <c r="AZ761" i="40"/>
  <c r="BA761" i="40" s="1"/>
  <c r="AZ769" i="40"/>
  <c r="BA769" i="40" s="1"/>
  <c r="AZ777" i="40"/>
  <c r="BA777" i="40" s="1"/>
  <c r="AZ785" i="40"/>
  <c r="BA785" i="40" s="1"/>
  <c r="AZ793" i="40"/>
  <c r="BA793" i="40" s="1"/>
  <c r="AZ801" i="40"/>
  <c r="BA801" i="40" s="1"/>
  <c r="AZ809" i="40"/>
  <c r="BA809" i="40" s="1"/>
  <c r="AZ817" i="40"/>
  <c r="BA817" i="40" s="1"/>
  <c r="AZ825" i="40"/>
  <c r="BA825" i="40" s="1"/>
  <c r="AZ833" i="40"/>
  <c r="BA833" i="40" s="1"/>
  <c r="AZ841" i="40"/>
  <c r="BA841" i="40" s="1"/>
  <c r="AZ849" i="40"/>
  <c r="BA849" i="40" s="1"/>
  <c r="AZ857" i="40"/>
  <c r="BA857" i="40" s="1"/>
  <c r="AZ865" i="40"/>
  <c r="BA865" i="40" s="1"/>
  <c r="AZ873" i="40"/>
  <c r="BA873" i="40" s="1"/>
  <c r="AZ881" i="40"/>
  <c r="BA881" i="40" s="1"/>
  <c r="AZ889" i="40"/>
  <c r="BA889" i="40" s="1"/>
  <c r="AZ897" i="40"/>
  <c r="BA897" i="40" s="1"/>
  <c r="AZ905" i="40"/>
  <c r="BA905" i="40" s="1"/>
  <c r="AZ913" i="40"/>
  <c r="BA913" i="40" s="1"/>
  <c r="AZ921" i="40"/>
  <c r="BA921" i="40" s="1"/>
  <c r="AZ929" i="40"/>
  <c r="BA929" i="40" s="1"/>
  <c r="AZ937" i="40"/>
  <c r="BA937" i="40" s="1"/>
  <c r="AZ945" i="40"/>
  <c r="BA945" i="40" s="1"/>
  <c r="AZ953" i="40"/>
  <c r="BA953" i="40" s="1"/>
  <c r="AZ961" i="40"/>
  <c r="BA961" i="40" s="1"/>
  <c r="AZ969" i="40"/>
  <c r="BA969" i="40" s="1"/>
  <c r="AZ977" i="40"/>
  <c r="BA977" i="40" s="1"/>
  <c r="AZ985" i="40"/>
  <c r="BA985" i="40" s="1"/>
  <c r="AZ993" i="40"/>
  <c r="BA993" i="40" s="1"/>
  <c r="AZ1001" i="40"/>
  <c r="BA1001" i="40" s="1"/>
  <c r="AZ582" i="40"/>
  <c r="BA582" i="40" s="1"/>
  <c r="AZ751" i="40"/>
  <c r="BA751" i="40" s="1"/>
  <c r="AZ815" i="40"/>
  <c r="BA815" i="40" s="1"/>
  <c r="AZ879" i="40"/>
  <c r="BA879" i="40" s="1"/>
  <c r="AZ943" i="40"/>
  <c r="BA943" i="40" s="1"/>
  <c r="AZ134" i="40"/>
  <c r="BA134" i="40" s="1"/>
  <c r="AZ646" i="40"/>
  <c r="BA646" i="40" s="1"/>
  <c r="AZ759" i="40"/>
  <c r="BA759" i="40" s="1"/>
  <c r="AZ823" i="40"/>
  <c r="BA823" i="40" s="1"/>
  <c r="AZ887" i="40"/>
  <c r="BA887" i="40" s="1"/>
  <c r="AZ951" i="40"/>
  <c r="BA951" i="40" s="1"/>
  <c r="AZ198" i="40"/>
  <c r="BA198" i="40" s="1"/>
  <c r="AZ694" i="40"/>
  <c r="BA694" i="40" s="1"/>
  <c r="AZ767" i="40"/>
  <c r="BA767" i="40" s="1"/>
  <c r="AZ831" i="40"/>
  <c r="BA831" i="40" s="1"/>
  <c r="AZ895" i="40"/>
  <c r="BA895" i="40" s="1"/>
  <c r="AZ959" i="40"/>
  <c r="BA959" i="40" s="1"/>
  <c r="AZ262" i="40"/>
  <c r="BA262" i="40" s="1"/>
  <c r="AZ710" i="40"/>
  <c r="BA710" i="40" s="1"/>
  <c r="AZ775" i="40"/>
  <c r="BA775" i="40" s="1"/>
  <c r="AZ839" i="40"/>
  <c r="BA839" i="40" s="1"/>
  <c r="AZ903" i="40"/>
  <c r="BA903" i="40" s="1"/>
  <c r="AZ967" i="40"/>
  <c r="BA967" i="40" s="1"/>
  <c r="AZ326" i="40"/>
  <c r="BA326" i="40" s="1"/>
  <c r="AZ719" i="40"/>
  <c r="BA719" i="40" s="1"/>
  <c r="AZ783" i="40"/>
  <c r="BA783" i="40" s="1"/>
  <c r="AZ847" i="40"/>
  <c r="BA847" i="40" s="1"/>
  <c r="AZ911" i="40"/>
  <c r="BA911" i="40" s="1"/>
  <c r="AZ975" i="40"/>
  <c r="BA975" i="40" s="1"/>
  <c r="AZ454" i="40"/>
  <c r="BA454" i="40" s="1"/>
  <c r="AZ735" i="40"/>
  <c r="BA735" i="40" s="1"/>
  <c r="AZ799" i="40"/>
  <c r="BA799" i="40" s="1"/>
  <c r="AZ863" i="40"/>
  <c r="BA863" i="40" s="1"/>
  <c r="AZ927" i="40"/>
  <c r="BA927" i="40" s="1"/>
  <c r="AZ991" i="40"/>
  <c r="BA991" i="40" s="1"/>
  <c r="AZ518" i="40"/>
  <c r="BA518" i="40" s="1"/>
  <c r="AZ743" i="40"/>
  <c r="BA743" i="40" s="1"/>
  <c r="AZ807" i="40"/>
  <c r="BA807" i="40" s="1"/>
  <c r="AZ871" i="40"/>
  <c r="BA871" i="40" s="1"/>
  <c r="AZ935" i="40"/>
  <c r="BA935" i="40" s="1"/>
  <c r="AZ999" i="40"/>
  <c r="BA999" i="40" s="1"/>
  <c r="AZ390" i="40"/>
  <c r="BA390" i="40" s="1"/>
  <c r="AZ727" i="40"/>
  <c r="BA727" i="40" s="1"/>
  <c r="AZ791" i="40"/>
  <c r="BA791" i="40" s="1"/>
  <c r="AZ855" i="40"/>
  <c r="BA855" i="40" s="1"/>
  <c r="AZ919" i="40"/>
  <c r="BA919" i="40" s="1"/>
  <c r="AZ983" i="40"/>
  <c r="BA983" i="40" s="1"/>
  <c r="AG4" i="39"/>
  <c r="N1006" i="40" l="1" a="1"/>
  <c r="N1012" i="40" a="1"/>
  <c r="N1025" i="40" a="1"/>
  <c r="N1031" i="40" a="1"/>
  <c r="N1038" i="40" a="1"/>
  <c r="N1046" i="40" a="1"/>
  <c r="N1054" i="40" a="1"/>
  <c r="N1060" i="40" a="1"/>
  <c r="N1074" i="40" a="1"/>
  <c r="N1082" i="40" a="1"/>
  <c r="N1088" i="40" a="1"/>
  <c r="N1101" i="40" a="1"/>
  <c r="N1109" i="40" a="1"/>
  <c r="N1116" i="40" a="1"/>
  <c r="N1129" i="40" a="1"/>
  <c r="N1136" i="40" a="1"/>
  <c r="N1144" i="40" a="1"/>
  <c r="N1157" i="40" a="1"/>
  <c r="N1163" i="40" a="1"/>
  <c r="N1171" i="40" a="1"/>
  <c r="N1185" i="40" a="1"/>
  <c r="N1191" i="40" a="1"/>
  <c r="N1198" i="40" a="1"/>
  <c r="N1206" i="40" a="1"/>
  <c r="N1213" i="40" a="1"/>
  <c r="N1219" i="40" a="1"/>
  <c r="N1226" i="40" a="1"/>
  <c r="N1233" i="40" a="1"/>
  <c r="N1241" i="40" a="1"/>
  <c r="N1247" i="40" a="1"/>
  <c r="N1254" i="40" a="1"/>
  <c r="N1260" i="40" a="1"/>
  <c r="N1268" i="40" a="1"/>
  <c r="N1275" i="40" a="1"/>
  <c r="N1282" i="40" a="1"/>
  <c r="N1288" i="40" a="1"/>
  <c r="N1295" i="40" a="1"/>
  <c r="N1303" i="40" a="1"/>
  <c r="N1317" i="40" a="1"/>
  <c r="N1323" i="40" a="1"/>
  <c r="N1331" i="40" a="1"/>
  <c r="N1339" i="40" a="1"/>
  <c r="N1350" i="40" a="1"/>
  <c r="N1356" i="40" a="1"/>
  <c r="N1361" i="40" a="1"/>
  <c r="N1368" i="40" a="1"/>
  <c r="N1374" i="40" a="1"/>
  <c r="N1381" i="40" a="1"/>
  <c r="N1388" i="40" a="1"/>
  <c r="N1406" i="40" a="1"/>
  <c r="N1413" i="40" a="1"/>
  <c r="N1420" i="40" a="1"/>
  <c r="N1427" i="40" a="1"/>
  <c r="N1434" i="40" a="1"/>
  <c r="N1441" i="40" a="1"/>
  <c r="N1455" i="40" a="1"/>
  <c r="N1463" i="40" a="1"/>
  <c r="N1477" i="40" a="1"/>
  <c r="N1484" i="40" a="1"/>
  <c r="N1491" i="40" a="1"/>
  <c r="N1498" i="40" a="1"/>
  <c r="N1506" i="40" a="1"/>
  <c r="N1513" i="40" a="1"/>
  <c r="N1521" i="40" a="1"/>
  <c r="N1535" i="40" a="1"/>
  <c r="N1543" i="40" a="1"/>
  <c r="N1550" i="40" a="1"/>
  <c r="N1558" i="40" a="1"/>
  <c r="N1566" i="40" a="1"/>
  <c r="N1572" i="40" a="1"/>
  <c r="N1578" i="40" a="1"/>
  <c r="N1585" i="40" a="1"/>
  <c r="N1591" i="40" a="1"/>
  <c r="N1596" i="40" a="1"/>
  <c r="N1602" i="40" a="1"/>
  <c r="N1609" i="40" a="1"/>
  <c r="N1619" i="40" a="1"/>
  <c r="N1639" i="40" a="1"/>
  <c r="N1644" i="40" a="1"/>
  <c r="N1651" i="40" a="1"/>
  <c r="N1658" i="40" a="1"/>
  <c r="N1664" i="40" a="1"/>
  <c r="N1677" i="40" a="1"/>
  <c r="N1689" i="40" a="1"/>
  <c r="N1695" i="40" a="1"/>
  <c r="N1702" i="40" a="1"/>
  <c r="N1708" i="40" a="1"/>
  <c r="N1714" i="40" a="1"/>
  <c r="N1733" i="40" a="1"/>
  <c r="N1739" i="40" a="1"/>
  <c r="N1745" i="40" a="1"/>
  <c r="N1752" i="40" a="1"/>
  <c r="N1758" i="40" a="1"/>
  <c r="N1770" i="40" a="1"/>
  <c r="N1783" i="40" a="1"/>
  <c r="N1789" i="40" a="1"/>
  <c r="N1796" i="40" a="1"/>
  <c r="N1801" i="40" a="1"/>
  <c r="N1808" i="40" a="1"/>
  <c r="N1814" i="40" a="1"/>
  <c r="N1820" i="40" a="1"/>
  <c r="N1827" i="40" a="1"/>
  <c r="N1832" i="40" a="1"/>
  <c r="N1845" i="40" a="1"/>
  <c r="N1851" i="40" a="1"/>
  <c r="N1867" i="40" a="1"/>
  <c r="N1878" i="40" a="1"/>
  <c r="N1885" i="40" a="1"/>
  <c r="N1892" i="40" a="1"/>
  <c r="N1900" i="40" a="1"/>
  <c r="N1908" i="40" a="1"/>
  <c r="N1916" i="40" a="1"/>
  <c r="N1924" i="40" a="1"/>
  <c r="N1932" i="40" a="1"/>
  <c r="N1940" i="40" a="1"/>
  <c r="N1948" i="40" a="1"/>
  <c r="N1956" i="40" a="1"/>
  <c r="N1964" i="40" a="1"/>
  <c r="N1972" i="40" a="1"/>
  <c r="N1980" i="40" a="1"/>
  <c r="N1988" i="40" a="1"/>
  <c r="N1996" i="40" a="1"/>
  <c r="N1981" i="40" a="1"/>
  <c r="N1997" i="40" a="1"/>
  <c r="N1251" i="40" a="1"/>
  <c r="N1300" i="40" a="1"/>
  <c r="N1336" i="40" a="1"/>
  <c r="N1378" i="40" a="1"/>
  <c r="N1424" i="40" a="1"/>
  <c r="N1474" i="40" a="1"/>
  <c r="N1511" i="40" a="1"/>
  <c r="N1555" i="40" a="1"/>
  <c r="N1607" i="40" a="1"/>
  <c r="N1674" i="40" a="1"/>
  <c r="N1712" i="40" a="1"/>
  <c r="N1762" i="40" a="1"/>
  <c r="N1806" i="40" a="1"/>
  <c r="N1849" i="40" a="1"/>
  <c r="N1882" i="40" a="1"/>
  <c r="N1013" i="40" a="1"/>
  <c r="N1019" i="40" a="1"/>
  <c r="N1026" i="40" a="1"/>
  <c r="N1032" i="40" a="1"/>
  <c r="N1039" i="40" a="1"/>
  <c r="N1047" i="40" a="1"/>
  <c r="N1061" i="40" a="1"/>
  <c r="N1067" i="40" a="1"/>
  <c r="N1075" i="40" a="1"/>
  <c r="N1089" i="40" a="1"/>
  <c r="N1095" i="40" a="1"/>
  <c r="N1102" i="40" a="1"/>
  <c r="N1110" i="40" a="1"/>
  <c r="N1117" i="40" a="1"/>
  <c r="N1123" i="40" a="1"/>
  <c r="N1130" i="40" a="1"/>
  <c r="N1137" i="40" a="1"/>
  <c r="N1145" i="40" a="1"/>
  <c r="N1151" i="40" a="1"/>
  <c r="N1158" i="40" a="1"/>
  <c r="N1164" i="40" a="1"/>
  <c r="N1172" i="40" a="1"/>
  <c r="N1179" i="40" a="1"/>
  <c r="N1186" i="40" a="1"/>
  <c r="N1192" i="40" a="1"/>
  <c r="N1199" i="40" a="1"/>
  <c r="N1207" i="40" a="1"/>
  <c r="N1214" i="40" a="1"/>
  <c r="N1220" i="40" a="1"/>
  <c r="N1234" i="40" a="1"/>
  <c r="N1242" i="40" a="1"/>
  <c r="N1248" i="40" a="1"/>
  <c r="N1261" i="40" a="1"/>
  <c r="N1269" i="40" a="1"/>
  <c r="N1276" i="40" a="1"/>
  <c r="N1289" i="40" a="1"/>
  <c r="N1296" i="40" a="1"/>
  <c r="N1304" i="40" a="1"/>
  <c r="N1311" i="40" a="1"/>
  <c r="N1318" i="40" a="1"/>
  <c r="N1324" i="40" a="1"/>
  <c r="N1332" i="40" a="1"/>
  <c r="N1340" i="40" a="1"/>
  <c r="N1346" i="40" a="1"/>
  <c r="N1369" i="40" a="1"/>
  <c r="N1375" i="40" a="1"/>
  <c r="N1382" i="40" a="1"/>
  <c r="N1394" i="40" a="1"/>
  <c r="N1401" i="40" a="1"/>
  <c r="N1407" i="40" a="1"/>
  <c r="N1414" i="40" a="1"/>
  <c r="N1421" i="40" a="1"/>
  <c r="N1428" i="40" a="1"/>
  <c r="N1435" i="40" a="1"/>
  <c r="N1442" i="40" a="1"/>
  <c r="N1449" i="40" a="1"/>
  <c r="N1456" i="40" a="1"/>
  <c r="N1464" i="40" a="1"/>
  <c r="N1470" i="40" a="1"/>
  <c r="N1478" i="40" a="1"/>
  <c r="N1485" i="40" a="1"/>
  <c r="N1492" i="40" a="1"/>
  <c r="N1499" i="40" a="1"/>
  <c r="N1507" i="40" a="1"/>
  <c r="N1514" i="40" a="1"/>
  <c r="N1522" i="40" a="1"/>
  <c r="N1529" i="40" a="1"/>
  <c r="N1536" i="40" a="1"/>
  <c r="N1544" i="40" a="1"/>
  <c r="N1551" i="40" a="1"/>
  <c r="N1559" i="40" a="1"/>
  <c r="N1567" i="40" a="1"/>
  <c r="N1573" i="40" a="1"/>
  <c r="N1592" i="40" a="1"/>
  <c r="N1597" i="40" a="1"/>
  <c r="N1603" i="40" a="1"/>
  <c r="N1615" i="40" a="1"/>
  <c r="N1620" i="40" a="1"/>
  <c r="N1627" i="40" a="1"/>
  <c r="N1633" i="40" a="1"/>
  <c r="N1640" i="40" a="1"/>
  <c r="N1645" i="40" a="1"/>
  <c r="N1652" i="40" a="1"/>
  <c r="N1659" i="40" a="1"/>
  <c r="N1665" i="40" a="1"/>
  <c r="N1671" i="40" a="1"/>
  <c r="N1678" i="40" a="1"/>
  <c r="N1683" i="40" a="1"/>
  <c r="N1690" i="40" a="1"/>
  <c r="N1696" i="40" a="1"/>
  <c r="N1709" i="40" a="1"/>
  <c r="N1721" i="40" a="1"/>
  <c r="N1727" i="40" a="1"/>
  <c r="N1734" i="40" a="1"/>
  <c r="N1740" i="40" a="1"/>
  <c r="N1746" i="40" a="1"/>
  <c r="N1765" i="40" a="1"/>
  <c r="N1771" i="40" a="1"/>
  <c r="N1777" i="40" a="1"/>
  <c r="N1784" i="40" a="1"/>
  <c r="N1790" i="40" a="1"/>
  <c r="N1802" i="40" a="1"/>
  <c r="N1815" i="40" a="1"/>
  <c r="N1821" i="40" a="1"/>
  <c r="N1828" i="40" a="1"/>
  <c r="N1833" i="40" a="1"/>
  <c r="N1840" i="40" a="1"/>
  <c r="N1846" i="40" a="1"/>
  <c r="N1852" i="40" a="1"/>
  <c r="N1857" i="40" a="1"/>
  <c r="N1862" i="40" a="1"/>
  <c r="N1868" i="40" a="1"/>
  <c r="N1873" i="40" a="1"/>
  <c r="N1879" i="40" a="1"/>
  <c r="N1893" i="40" a="1"/>
  <c r="N1901" i="40" a="1"/>
  <c r="N1909" i="40" a="1"/>
  <c r="N1917" i="40" a="1"/>
  <c r="N1925" i="40" a="1"/>
  <c r="N1933" i="40" a="1"/>
  <c r="N1941" i="40" a="1"/>
  <c r="N1949" i="40" a="1"/>
  <c r="N1957" i="40" a="1"/>
  <c r="N1965" i="40" a="1"/>
  <c r="N1973" i="40" a="1"/>
  <c r="N1989" i="40" a="1"/>
  <c r="N1245" i="40" a="1"/>
  <c r="N1292" i="40" a="1"/>
  <c r="N1321" i="40" a="1"/>
  <c r="N1385" i="40" a="1"/>
  <c r="N1432" i="40" a="1"/>
  <c r="N1467" i="40" a="1"/>
  <c r="N1503" i="40" a="1"/>
  <c r="N1548" i="40" a="1"/>
  <c r="N1612" i="40" a="1"/>
  <c r="N1642" i="40" a="1"/>
  <c r="N1693" i="40" a="1"/>
  <c r="N1731" i="40" a="1"/>
  <c r="N1780" i="40" a="1"/>
  <c r="N1818" i="40" a="1"/>
  <c r="N1865" i="40" a="1"/>
  <c r="N1897" i="40" a="1"/>
  <c r="N1007" i="40" a="1"/>
  <c r="N1014" i="40" a="1"/>
  <c r="N1020" i="40" a="1"/>
  <c r="N1033" i="40" a="1"/>
  <c r="N1040" i="40" a="1"/>
  <c r="N1048" i="40" a="1"/>
  <c r="N1055" i="40" a="1"/>
  <c r="N1062" i="40" a="1"/>
  <c r="N1068" i="40" a="1"/>
  <c r="N1076" i="40" a="1"/>
  <c r="N1083" i="40" a="1"/>
  <c r="N1090" i="40" a="1"/>
  <c r="N1096" i="40" a="1"/>
  <c r="N1103" i="40" a="1"/>
  <c r="N1111" i="40" a="1"/>
  <c r="N1118" i="40" a="1"/>
  <c r="N1124" i="40" a="1"/>
  <c r="N1138" i="40" a="1"/>
  <c r="N1146" i="40" a="1"/>
  <c r="N1152" i="40" a="1"/>
  <c r="N1165" i="40" a="1"/>
  <c r="N1173" i="40" a="1"/>
  <c r="N1180" i="40" a="1"/>
  <c r="N1193" i="40" a="1"/>
  <c r="N1200" i="40" a="1"/>
  <c r="N1208" i="40" a="1"/>
  <c r="N1221" i="40" a="1"/>
  <c r="N1227" i="40" a="1"/>
  <c r="N1235" i="40" a="1"/>
  <c r="N1249" i="40" a="1"/>
  <c r="N1255" i="40" a="1"/>
  <c r="N1262" i="40" a="1"/>
  <c r="N1270" i="40" a="1"/>
  <c r="N1277" i="40" a="1"/>
  <c r="N1283" i="40" a="1"/>
  <c r="N1290" i="40" a="1"/>
  <c r="N1297" i="40" a="1"/>
  <c r="N1305" i="40" a="1"/>
  <c r="N1312" i="40" a="1"/>
  <c r="N1325" i="40" a="1"/>
  <c r="N1333" i="40" a="1"/>
  <c r="N1341" i="40" a="1"/>
  <c r="N1351" i="40" a="1"/>
  <c r="N1357" i="40" a="1"/>
  <c r="N1362" i="40" a="1"/>
  <c r="N1370" i="40" a="1"/>
  <c r="N1376" i="40" a="1"/>
  <c r="N1383" i="40" a="1"/>
  <c r="N1389" i="40" a="1"/>
  <c r="N1395" i="40" a="1"/>
  <c r="N1402" i="40" a="1"/>
  <c r="N1408" i="40" a="1"/>
  <c r="N1415" i="40" a="1"/>
  <c r="N1429" i="40" a="1"/>
  <c r="N1436" i="40" a="1"/>
  <c r="N1443" i="40" a="1"/>
  <c r="N1450" i="40" a="1"/>
  <c r="N1457" i="40" a="1"/>
  <c r="N1471" i="40" a="1"/>
  <c r="N1479" i="40" a="1"/>
  <c r="N1493" i="40" a="1"/>
  <c r="N1500" i="40" a="1"/>
  <c r="N1508" i="40" a="1"/>
  <c r="N1515" i="40" a="1"/>
  <c r="N1523" i="40" a="1"/>
  <c r="N1530" i="40" a="1"/>
  <c r="N1537" i="40" a="1"/>
  <c r="N1545" i="40" a="1"/>
  <c r="N1552" i="40" a="1"/>
  <c r="N1560" i="40" a="1"/>
  <c r="N1568" i="40" a="1"/>
  <c r="N1574" i="40" a="1"/>
  <c r="N1579" i="40" a="1"/>
  <c r="N1586" i="40" a="1"/>
  <c r="N1598" i="40" a="1"/>
  <c r="N1604" i="40" a="1"/>
  <c r="N1610" i="40" a="1"/>
  <c r="N1616" i="40" a="1"/>
  <c r="N1621" i="40" a="1"/>
  <c r="N1628" i="40" a="1"/>
  <c r="N1634" i="40" a="1"/>
  <c r="N1646" i="40" a="1"/>
  <c r="N1653" i="40" a="1"/>
  <c r="N1666" i="40" a="1"/>
  <c r="N1679" i="40" a="1"/>
  <c r="N1684" i="40" a="1"/>
  <c r="N1691" i="40" a="1"/>
  <c r="N1697" i="40" a="1"/>
  <c r="N1703" i="40" a="1"/>
  <c r="N1710" i="40" a="1"/>
  <c r="N1715" i="40" a="1"/>
  <c r="N1722" i="40" a="1"/>
  <c r="N1728" i="40" a="1"/>
  <c r="N1741" i="40" a="1"/>
  <c r="N1753" i="40" a="1"/>
  <c r="N1759" i="40" a="1"/>
  <c r="N1766" i="40" a="1"/>
  <c r="N1772" i="40" a="1"/>
  <c r="N1778" i="40" a="1"/>
  <c r="N1797" i="40" a="1"/>
  <c r="N1803" i="40" a="1"/>
  <c r="N1809" i="40" a="1"/>
  <c r="N1816" i="40" a="1"/>
  <c r="N1822" i="40" a="1"/>
  <c r="N1834" i="40" a="1"/>
  <c r="N1847" i="40" a="1"/>
  <c r="N1863" i="40" a="1"/>
  <c r="N1880" i="40" a="1"/>
  <c r="N1886" i="40" a="1"/>
  <c r="N1894" i="40" a="1"/>
  <c r="N1902" i="40" a="1"/>
  <c r="N1910" i="40" a="1"/>
  <c r="N1918" i="40" a="1"/>
  <c r="N1926" i="40" a="1"/>
  <c r="N1934" i="40" a="1"/>
  <c r="N1942" i="40" a="1"/>
  <c r="N1950" i="40" a="1"/>
  <c r="N1958" i="40" a="1"/>
  <c r="N1966" i="40" a="1"/>
  <c r="N1974" i="40" a="1"/>
  <c r="N1982" i="40" a="1"/>
  <c r="N1990" i="40" a="1"/>
  <c r="N1998" i="40" a="1"/>
  <c r="N1991" i="40" a="1"/>
  <c r="N1968" i="40" a="1"/>
  <c r="N2000" i="40" a="1"/>
  <c r="N1265" i="40" a="1"/>
  <c r="N1343" i="40" a="1"/>
  <c r="N1391" i="40" a="1"/>
  <c r="N1438" i="40" a="1"/>
  <c r="N1481" i="40" a="1"/>
  <c r="N1518" i="40" a="1"/>
  <c r="N1588" i="40" a="1"/>
  <c r="N1636" i="40" a="1"/>
  <c r="N1687" i="40" a="1"/>
  <c r="N1718" i="40" a="1"/>
  <c r="N1775" i="40" a="1"/>
  <c r="N1811" i="40" a="1"/>
  <c r="N1860" i="40" a="1"/>
  <c r="N1889" i="40" a="1"/>
  <c r="N1008" i="40" a="1"/>
  <c r="N1021" i="40" a="1"/>
  <c r="N1027" i="40" a="1"/>
  <c r="N1034" i="40" a="1"/>
  <c r="N1041" i="40" a="1"/>
  <c r="N1049" i="40" a="1"/>
  <c r="N1056" i="40" a="1"/>
  <c r="N1069" i="40" a="1"/>
  <c r="N1077" i="40" a="1"/>
  <c r="N1084" i="40" a="1"/>
  <c r="N1097" i="40" a="1"/>
  <c r="N1104" i="40" a="1"/>
  <c r="N1112" i="40" a="1"/>
  <c r="N1125" i="40" a="1"/>
  <c r="N1131" i="40" a="1"/>
  <c r="N1139" i="40" a="1"/>
  <c r="N1153" i="40" a="1"/>
  <c r="N1159" i="40" a="1"/>
  <c r="N1166" i="40" a="1"/>
  <c r="N1174" i="40" a="1"/>
  <c r="N1181" i="40" a="1"/>
  <c r="N1187" i="40" a="1"/>
  <c r="N1194" i="40" a="1"/>
  <c r="N1201" i="40" a="1"/>
  <c r="N1209" i="40" a="1"/>
  <c r="N1215" i="40" a="1"/>
  <c r="N1222" i="40" a="1"/>
  <c r="N1228" i="40" a="1"/>
  <c r="N1236" i="40" a="1"/>
  <c r="N1243" i="40" a="1"/>
  <c r="N1250" i="40" a="1"/>
  <c r="N1256" i="40" a="1"/>
  <c r="N1263" i="40" a="1"/>
  <c r="N1271" i="40" a="1"/>
  <c r="N1278" i="40" a="1"/>
  <c r="N1284" i="40" a="1"/>
  <c r="N1298" i="40" a="1"/>
  <c r="N1306" i="40" a="1"/>
  <c r="N1313" i="40" a="1"/>
  <c r="N1319" i="40" a="1"/>
  <c r="N1326" i="40" a="1"/>
  <c r="N1334" i="40" a="1"/>
  <c r="N1342" i="40" a="1"/>
  <c r="N1347" i="40" a="1"/>
  <c r="N1352" i="40" a="1"/>
  <c r="N1363" i="40" a="1"/>
  <c r="N1371" i="40" a="1"/>
  <c r="N1377" i="40" a="1"/>
  <c r="N1384" i="40" a="1"/>
  <c r="N1396" i="40" a="1"/>
  <c r="N1403" i="40" a="1"/>
  <c r="N1409" i="40" a="1"/>
  <c r="N1416" i="40" a="1"/>
  <c r="N1422" i="40" a="1"/>
  <c r="N1430" i="40" a="1"/>
  <c r="N1437" i="40" a="1"/>
  <c r="N1444" i="40" a="1"/>
  <c r="N1451" i="40" a="1"/>
  <c r="N1458" i="40" a="1"/>
  <c r="N1465" i="40" a="1"/>
  <c r="N1472" i="40" a="1"/>
  <c r="N1480" i="40" a="1"/>
  <c r="N1486" i="40" a="1"/>
  <c r="N1494" i="40" a="1"/>
  <c r="N1501" i="40" a="1"/>
  <c r="N1509" i="40" a="1"/>
  <c r="N1516" i="40" a="1"/>
  <c r="N1524" i="40" a="1"/>
  <c r="N1531" i="40" a="1"/>
  <c r="N1538" i="40" a="1"/>
  <c r="N1546" i="40" a="1"/>
  <c r="N1553" i="40" a="1"/>
  <c r="N1561" i="40" a="1"/>
  <c r="N1575" i="40" a="1"/>
  <c r="N1580" i="40" a="1"/>
  <c r="N1593" i="40" a="1"/>
  <c r="N1599" i="40" a="1"/>
  <c r="N1605" i="40" a="1"/>
  <c r="N1622" i="40" a="1"/>
  <c r="N1629" i="40" a="1"/>
  <c r="N1641" i="40" a="1"/>
  <c r="N1647" i="40" a="1"/>
  <c r="N1654" i="40" a="1"/>
  <c r="N1660" i="40" a="1"/>
  <c r="N1667" i="40" a="1"/>
  <c r="N1672" i="40" a="1"/>
  <c r="N1685" i="40" a="1"/>
  <c r="N1698" i="40" a="1"/>
  <c r="N1711" i="40" a="1"/>
  <c r="N1716" i="40" a="1"/>
  <c r="N1723" i="40" a="1"/>
  <c r="N1729" i="40" a="1"/>
  <c r="N1735" i="40" a="1"/>
  <c r="N1742" i="40" a="1"/>
  <c r="N1747" i="40" a="1"/>
  <c r="N1754" i="40" a="1"/>
  <c r="N1760" i="40" a="1"/>
  <c r="N1773" i="40" a="1"/>
  <c r="N1785" i="40" a="1"/>
  <c r="N1791" i="40" a="1"/>
  <c r="N1798" i="40" a="1"/>
  <c r="N1804" i="40" a="1"/>
  <c r="N1810" i="40" a="1"/>
  <c r="N1829" i="40" a="1"/>
  <c r="N1835" i="40" a="1"/>
  <c r="N1841" i="40" a="1"/>
  <c r="N1848" i="40" a="1"/>
  <c r="N1853" i="40" a="1"/>
  <c r="N1858" i="40" a="1"/>
  <c r="N1864" i="40" a="1"/>
  <c r="N1869" i="40" a="1"/>
  <c r="N1874" i="40" a="1"/>
  <c r="N1881" i="40" a="1"/>
  <c r="N1887" i="40" a="1"/>
  <c r="N1895" i="40" a="1"/>
  <c r="N1903" i="40" a="1"/>
  <c r="N1911" i="40" a="1"/>
  <c r="N1919" i="40" a="1"/>
  <c r="N1927" i="40" a="1"/>
  <c r="N1935" i="40" a="1"/>
  <c r="N1943" i="40" a="1"/>
  <c r="N1951" i="40" a="1"/>
  <c r="N1959" i="40" a="1"/>
  <c r="N1967" i="40" a="1"/>
  <c r="N1975" i="40" a="1"/>
  <c r="N1983" i="40" a="1"/>
  <c r="N1999" i="40" a="1"/>
  <c r="N1960" i="40" a="1"/>
  <c r="N1992" i="40" a="1"/>
  <c r="N1273" i="40" a="1"/>
  <c r="N1328" i="40" a="1"/>
  <c r="N1417" i="40" a="1"/>
  <c r="N1460" i="40" a="1"/>
  <c r="N1533" i="40" a="1"/>
  <c r="N1594" i="40" a="1"/>
  <c r="N1649" i="40" a="1"/>
  <c r="N1724" i="40" a="1"/>
  <c r="N1787" i="40" a="1"/>
  <c r="N1854" i="40" a="1"/>
  <c r="N1905" i="40" a="1"/>
  <c r="N1009" i="40" a="1"/>
  <c r="N1015" i="40" a="1"/>
  <c r="N1022" i="40" a="1"/>
  <c r="N1028" i="40" a="1"/>
  <c r="N1042" i="40" a="1"/>
  <c r="N1050" i="40" a="1"/>
  <c r="N1057" i="40" a="1"/>
  <c r="N1063" i="40" a="1"/>
  <c r="N1070" i="40" a="1"/>
  <c r="N1078" i="40" a="1"/>
  <c r="N1085" i="40" a="1"/>
  <c r="N1091" i="40" a="1"/>
  <c r="N1098" i="40" a="1"/>
  <c r="N1105" i="40" a="1"/>
  <c r="N1113" i="40" a="1"/>
  <c r="N1119" i="40" a="1"/>
  <c r="N1126" i="40" a="1"/>
  <c r="N1132" i="40" a="1"/>
  <c r="N1140" i="40" a="1"/>
  <c r="N1147" i="40" a="1"/>
  <c r="N1154" i="40" a="1"/>
  <c r="N1160" i="40" a="1"/>
  <c r="N1167" i="40" a="1"/>
  <c r="N1175" i="40" a="1"/>
  <c r="N1182" i="40" a="1"/>
  <c r="N1188" i="40" a="1"/>
  <c r="N1202" i="40" a="1"/>
  <c r="N1210" i="40" a="1"/>
  <c r="N1216" i="40" a="1"/>
  <c r="N1229" i="40" a="1"/>
  <c r="N1237" i="40" a="1"/>
  <c r="N1244" i="40" a="1"/>
  <c r="N1257" i="40" a="1"/>
  <c r="N1264" i="40" a="1"/>
  <c r="N1272" i="40" a="1"/>
  <c r="N1285" i="40" a="1"/>
  <c r="N1291" i="40" a="1"/>
  <c r="N1299" i="40" a="1"/>
  <c r="N1307" i="40" a="1"/>
  <c r="N1314" i="40" a="1"/>
  <c r="N1320" i="40" a="1"/>
  <c r="N1327" i="40" a="1"/>
  <c r="N1335" i="40" a="1"/>
  <c r="N1348" i="40" a="1"/>
  <c r="N1353" i="40" a="1"/>
  <c r="N1358" i="40" a="1"/>
  <c r="N1364" i="40" a="1"/>
  <c r="N1372" i="40" a="1"/>
  <c r="N1390" i="40" a="1"/>
  <c r="N1397" i="40" a="1"/>
  <c r="N1404" i="40" a="1"/>
  <c r="N1423" i="40" a="1"/>
  <c r="N1431" i="40" a="1"/>
  <c r="N1445" i="40" a="1"/>
  <c r="N1452" i="40" a="1"/>
  <c r="N1459" i="40" a="1"/>
  <c r="N1466" i="40" a="1"/>
  <c r="N1473" i="40" a="1"/>
  <c r="N1487" i="40" a="1"/>
  <c r="N1495" i="40" a="1"/>
  <c r="N1502" i="40" a="1"/>
  <c r="N1510" i="40" a="1"/>
  <c r="N1517" i="40" a="1"/>
  <c r="N1525" i="40" a="1"/>
  <c r="N1532" i="40" a="1"/>
  <c r="N1539" i="40" a="1"/>
  <c r="N1547" i="40" a="1"/>
  <c r="N1554" i="40" a="1"/>
  <c r="N1562" i="40" a="1"/>
  <c r="N1569" i="40" a="1"/>
  <c r="N1576" i="40" a="1"/>
  <c r="N1581" i="40" a="1"/>
  <c r="N1587" i="40" a="1"/>
  <c r="N1600" i="40" a="1"/>
  <c r="N1606" i="40" a="1"/>
  <c r="N1611" i="40" a="1"/>
  <c r="N1617" i="40" a="1"/>
  <c r="N1623" i="40" a="1"/>
  <c r="N1635" i="40" a="1"/>
  <c r="N1648" i="40" a="1"/>
  <c r="N1655" i="40" a="1"/>
  <c r="N1661" i="40" a="1"/>
  <c r="N1668" i="40" a="1"/>
  <c r="N1673" i="40" a="1"/>
  <c r="N1680" i="40" a="1"/>
  <c r="N1686" i="40" a="1"/>
  <c r="N1692" i="40" a="1"/>
  <c r="N1699" i="40" a="1"/>
  <c r="N1704" i="40" a="1"/>
  <c r="N1717" i="40" a="1"/>
  <c r="N1730" i="40" a="1"/>
  <c r="N1743" i="40" a="1"/>
  <c r="N1748" i="40" a="1"/>
  <c r="N1755" i="40" a="1"/>
  <c r="N1761" i="40" a="1"/>
  <c r="N1767" i="40" a="1"/>
  <c r="N1774" i="40" a="1"/>
  <c r="N1779" i="40" a="1"/>
  <c r="N1786" i="40" a="1"/>
  <c r="N1792" i="40" a="1"/>
  <c r="N1805" i="40" a="1"/>
  <c r="N1817" i="40" a="1"/>
  <c r="N1823" i="40" a="1"/>
  <c r="N1830" i="40" a="1"/>
  <c r="N1836" i="40" a="1"/>
  <c r="N1842" i="40" a="1"/>
  <c r="N1859" i="40" a="1"/>
  <c r="N1875" i="40" a="1"/>
  <c r="N1888" i="40" a="1"/>
  <c r="N1896" i="40" a="1"/>
  <c r="N1904" i="40" a="1"/>
  <c r="N1912" i="40" a="1"/>
  <c r="N1920" i="40" a="1"/>
  <c r="N1928" i="40" a="1"/>
  <c r="N1936" i="40" a="1"/>
  <c r="N1944" i="40" a="1"/>
  <c r="N1952" i="40" a="1"/>
  <c r="N1976" i="40" a="1"/>
  <c r="N1984" i="40" a="1"/>
  <c r="N1279" i="40" a="1"/>
  <c r="N1359" i="40" a="1"/>
  <c r="N1398" i="40" a="1"/>
  <c r="N1446" i="40" a="1"/>
  <c r="N1496" i="40" a="1"/>
  <c r="N1540" i="40" a="1"/>
  <c r="N1582" i="40" a="1"/>
  <c r="N1624" i="40" a="1"/>
  <c r="N1662" i="40" a="1"/>
  <c r="N1705" i="40" a="1"/>
  <c r="N1749" i="40" a="1"/>
  <c r="N1799" i="40" a="1"/>
  <c r="N1837" i="40" a="1"/>
  <c r="N1876" i="40" a="1"/>
  <c r="N1921" i="40" a="1"/>
  <c r="N1010" i="40" a="1"/>
  <c r="N1016" i="40" a="1"/>
  <c r="N1029" i="40" a="1"/>
  <c r="N1035" i="40" a="1"/>
  <c r="N1043" i="40" a="1"/>
  <c r="N1051" i="40" a="1"/>
  <c r="N1058" i="40" a="1"/>
  <c r="N1064" i="40" a="1"/>
  <c r="N1071" i="40" a="1"/>
  <c r="N1079" i="40" a="1"/>
  <c r="N1086" i="40" a="1"/>
  <c r="N1092" i="40" a="1"/>
  <c r="N1106" i="40" a="1"/>
  <c r="N1114" i="40" a="1"/>
  <c r="N1120" i="40" a="1"/>
  <c r="N1133" i="40" a="1"/>
  <c r="N1141" i="40" a="1"/>
  <c r="N1148" i="40" a="1"/>
  <c r="N1161" i="40" a="1"/>
  <c r="N1168" i="40" a="1"/>
  <c r="N1176" i="40" a="1"/>
  <c r="N1189" i="40" a="1"/>
  <c r="N1195" i="40" a="1"/>
  <c r="N1203" i="40" a="1"/>
  <c r="N1217" i="40" a="1"/>
  <c r="N1223" i="40" a="1"/>
  <c r="N1230" i="40" a="1"/>
  <c r="N1238" i="40" a="1"/>
  <c r="N1258" i="40" a="1"/>
  <c r="N1286" i="40" a="1"/>
  <c r="N1308" i="40" a="1"/>
  <c r="N1365" i="40" a="1"/>
  <c r="N1410" i="40" a="1"/>
  <c r="N1453" i="40" a="1"/>
  <c r="N1488" i="40" a="1"/>
  <c r="N1526" i="40" a="1"/>
  <c r="N1563" i="40" a="1"/>
  <c r="N1630" i="40" a="1"/>
  <c r="N1656" i="40" a="1"/>
  <c r="N1700" i="40" a="1"/>
  <c r="N1736" i="40" a="1"/>
  <c r="N1793" i="40" a="1"/>
  <c r="N1824" i="40" a="1"/>
  <c r="N1870" i="40" a="1"/>
  <c r="N1913" i="40" a="1"/>
  <c r="N1004" i="40" a="1"/>
  <c r="N1017" i="40" a="1"/>
  <c r="N1023" i="40" a="1"/>
  <c r="N1030" i="40" a="1"/>
  <c r="N1036" i="40" a="1"/>
  <c r="N1044" i="40" a="1"/>
  <c r="N1052" i="40" a="1"/>
  <c r="N1065" i="40" a="1"/>
  <c r="N1072" i="40" a="1"/>
  <c r="N1080" i="40" a="1"/>
  <c r="N1093" i="40" a="1"/>
  <c r="N1099" i="40" a="1"/>
  <c r="N1107" i="40" a="1"/>
  <c r="N1121" i="40" a="1"/>
  <c r="N1127" i="40" a="1"/>
  <c r="N1134" i="40" a="1"/>
  <c r="N1142" i="40" a="1"/>
  <c r="N1149" i="40" a="1"/>
  <c r="N1155" i="40" a="1"/>
  <c r="N1162" i="40" a="1"/>
  <c r="N1169" i="40" a="1"/>
  <c r="N1177" i="40" a="1"/>
  <c r="N1183" i="40" a="1"/>
  <c r="N1190" i="40" a="1"/>
  <c r="N1196" i="40" a="1"/>
  <c r="N1204" i="40" a="1"/>
  <c r="N1211" i="40" a="1"/>
  <c r="N1218" i="40" a="1"/>
  <c r="N1224" i="40" a="1"/>
  <c r="N1231" i="40" a="1"/>
  <c r="N1239" i="40" a="1"/>
  <c r="N1246" i="40" a="1"/>
  <c r="N1252" i="40" a="1"/>
  <c r="N1266" i="40" a="1"/>
  <c r="N1274" i="40" a="1"/>
  <c r="N1280" i="40" a="1"/>
  <c r="N1293" i="40" a="1"/>
  <c r="N1301" i="40" a="1"/>
  <c r="N1309" i="40" a="1"/>
  <c r="N1315" i="40" a="1"/>
  <c r="N1322" i="40" a="1"/>
  <c r="N1329" i="40" a="1"/>
  <c r="N1337" i="40" a="1"/>
  <c r="N1344" i="40" a="1"/>
  <c r="N1349" i="40" a="1"/>
  <c r="N1354" i="40" a="1"/>
  <c r="N1360" i="40" a="1"/>
  <c r="N1366" i="40" a="1"/>
  <c r="N1373" i="40" a="1"/>
  <c r="N1379" i="40" a="1"/>
  <c r="N1386" i="40" a="1"/>
  <c r="N1392" i="40" a="1"/>
  <c r="N1399" i="40" a="1"/>
  <c r="N1405" i="40" a="1"/>
  <c r="N1411" i="40" a="1"/>
  <c r="N1418" i="40" a="1"/>
  <c r="N1425" i="40" a="1"/>
  <c r="N1439" i="40" a="1"/>
  <c r="N1447" i="40" a="1"/>
  <c r="N1461" i="40" a="1"/>
  <c r="N1468" i="40" a="1"/>
  <c r="N1475" i="40" a="1"/>
  <c r="N1482" i="40" a="1"/>
  <c r="N1489" i="40" a="1"/>
  <c r="N1504" i="40" a="1"/>
  <c r="N1512" i="40" a="1"/>
  <c r="N1519" i="40" a="1"/>
  <c r="N1527" i="40" a="1"/>
  <c r="N1541" i="40" a="1"/>
  <c r="N1549" i="40" a="1"/>
  <c r="N1556" i="40" a="1"/>
  <c r="N1564" i="40" a="1"/>
  <c r="N1570" i="40" a="1"/>
  <c r="N1577" i="40" a="1"/>
  <c r="N1583" i="40" a="1"/>
  <c r="N1589" i="40" a="1"/>
  <c r="N1601" i="40" a="1"/>
  <c r="N1608" i="40" a="1"/>
  <c r="N1613" i="40" a="1"/>
  <c r="N1618" i="40" a="1"/>
  <c r="N1625" i="40" a="1"/>
  <c r="N1631" i="40" a="1"/>
  <c r="N1637" i="40" a="1"/>
  <c r="N1650" i="40" a="1"/>
  <c r="N1669" i="40" a="1"/>
  <c r="N1675" i="40" a="1"/>
  <c r="N1681" i="40" a="1"/>
  <c r="N1688" i="40" a="1"/>
  <c r="N1694" i="40" a="1"/>
  <c r="N1706" i="40" a="1"/>
  <c r="N1719" i="40" a="1"/>
  <c r="N1725" i="40" a="1"/>
  <c r="N1732" i="40" a="1"/>
  <c r="N1737" i="40" a="1"/>
  <c r="N1744" i="40" a="1"/>
  <c r="N1750" i="40" a="1"/>
  <c r="N1756" i="40" a="1"/>
  <c r="N1763" i="40" a="1"/>
  <c r="N1768" i="40" a="1"/>
  <c r="N1781" i="40" a="1"/>
  <c r="N1794" i="40" a="1"/>
  <c r="N1807" i="40" a="1"/>
  <c r="N1812" i="40" a="1"/>
  <c r="N1819" i="40" a="1"/>
  <c r="N1825" i="40" a="1"/>
  <c r="N1831" i="40" a="1"/>
  <c r="N1838" i="40" a="1"/>
  <c r="N1843" i="40" a="1"/>
  <c r="N1855" i="40" a="1"/>
  <c r="N1871" i="40" a="1"/>
  <c r="N1877" i="40" a="1"/>
  <c r="N1883" i="40" a="1"/>
  <c r="N1890" i="40" a="1"/>
  <c r="N1898" i="40" a="1"/>
  <c r="N1906" i="40" a="1"/>
  <c r="N1914" i="40" a="1"/>
  <c r="N1922" i="40" a="1"/>
  <c r="N1930" i="40" a="1"/>
  <c r="N1938" i="40" a="1"/>
  <c r="N1946" i="40" a="1"/>
  <c r="N1954" i="40" a="1"/>
  <c r="N1962" i="40" a="1"/>
  <c r="N1970" i="40" a="1"/>
  <c r="N1978" i="40" a="1"/>
  <c r="N1986" i="40" a="1"/>
  <c r="N1994" i="40" a="1"/>
  <c r="N2002" i="40" a="1"/>
  <c r="N1045" i="40" a="1"/>
  <c r="N1100" i="40" a="1"/>
  <c r="N1156" i="40" a="1"/>
  <c r="N1212" i="40" a="1"/>
  <c r="N1267" i="40" a="1"/>
  <c r="N1426" i="40" a="1"/>
  <c r="N1483" i="40" a="1"/>
  <c r="N1542" i="40" a="1"/>
  <c r="N1595" i="40" a="1"/>
  <c r="N1643" i="40" a="1"/>
  <c r="N1795" i="40" a="1"/>
  <c r="N1844" i="40" a="1"/>
  <c r="N1891" i="40" a="1"/>
  <c r="N1939" i="40" a="1"/>
  <c r="N1971" i="40" a="1"/>
  <c r="N1003" i="40" a="1"/>
  <c r="N1003" i="40" s="1"/>
  <c r="N1850" i="40" a="1"/>
  <c r="N1977" i="40" a="1"/>
  <c r="N1915" i="40" a="1"/>
  <c r="N1087" i="40" a="1"/>
  <c r="N1310" i="40" a="1"/>
  <c r="N1632" i="40" a="1"/>
  <c r="N1963" i="40" a="1"/>
  <c r="N1205" i="40" a="1"/>
  <c r="N1476" i="40" a="1"/>
  <c r="N1738" i="40" a="1"/>
  <c r="N1937" i="40" a="1"/>
  <c r="N1053" i="40" a="1"/>
  <c r="N1108" i="40" a="1"/>
  <c r="N1330" i="40" a="1"/>
  <c r="N1380" i="40" a="1"/>
  <c r="N1433" i="40" a="1"/>
  <c r="N1490" i="40" a="1"/>
  <c r="N1701" i="40" a="1"/>
  <c r="N1751" i="40" a="1"/>
  <c r="N1800" i="40" a="1"/>
  <c r="N1899" i="40" a="1"/>
  <c r="N1945" i="40" a="1"/>
  <c r="N1584" i="40" a="1"/>
  <c r="N1638" i="40" a="1"/>
  <c r="N1005" i="40" a="1"/>
  <c r="N1059" i="40" a="1"/>
  <c r="N1115" i="40" a="1"/>
  <c r="N1170" i="40" a="1"/>
  <c r="N1225" i="40" a="1"/>
  <c r="N1281" i="40" a="1"/>
  <c r="N1338" i="40" a="1"/>
  <c r="N1387" i="40" a="1"/>
  <c r="N1440" i="40" a="1"/>
  <c r="N1497" i="40" a="1"/>
  <c r="N1557" i="40" a="1"/>
  <c r="N1657" i="40" a="1"/>
  <c r="N1707" i="40" a="1"/>
  <c r="N1757" i="40" a="1"/>
  <c r="N1856" i="40" a="1"/>
  <c r="N1907" i="40" a="1"/>
  <c r="N1947" i="40" a="1"/>
  <c r="N1979" i="40" a="1"/>
  <c r="N1614" i="40" a="1"/>
  <c r="N1713" i="40" a="1"/>
  <c r="N1813" i="40" a="1"/>
  <c r="N1953" i="40" a="1"/>
  <c r="N1253" i="40" a="1"/>
  <c r="N1528" i="40" a="1"/>
  <c r="N1682" i="40" a="1"/>
  <c r="N1995" i="40" a="1"/>
  <c r="N1150" i="40" a="1"/>
  <c r="N1419" i="40" a="1"/>
  <c r="N1788" i="40" a="1"/>
  <c r="N1969" i="40" a="1"/>
  <c r="N1011" i="40" a="1"/>
  <c r="N1066" i="40" a="1"/>
  <c r="N1122" i="40" a="1"/>
  <c r="N1178" i="40" a="1"/>
  <c r="N1232" i="40" a="1"/>
  <c r="N1287" i="40" a="1"/>
  <c r="N1345" i="40" a="1"/>
  <c r="N1393" i="40" a="1"/>
  <c r="N1448" i="40" a="1"/>
  <c r="N1505" i="40" a="1"/>
  <c r="N1565" i="40" a="1"/>
  <c r="N1663" i="40" a="1"/>
  <c r="N1764" i="40" a="1"/>
  <c r="N1861" i="40" a="1"/>
  <c r="N1985" i="40" a="1"/>
  <c r="N1259" i="40" a="1"/>
  <c r="N2001" i="40" a="1"/>
  <c r="N1018" i="40" a="1"/>
  <c r="N1073" i="40" a="1"/>
  <c r="N1128" i="40" a="1"/>
  <c r="N1184" i="40" a="1"/>
  <c r="N1240" i="40" a="1"/>
  <c r="N1294" i="40" a="1"/>
  <c r="N1400" i="40" a="1"/>
  <c r="N1454" i="40" a="1"/>
  <c r="N1571" i="40" a="1"/>
  <c r="N1670" i="40" a="1"/>
  <c r="N1720" i="40" a="1"/>
  <c r="N1769" i="40" a="1"/>
  <c r="N1866" i="40" a="1"/>
  <c r="N1923" i="40" a="1"/>
  <c r="N1955" i="40" a="1"/>
  <c r="N1987" i="40" a="1"/>
  <c r="N1143" i="40" a="1"/>
  <c r="N1412" i="40" a="1"/>
  <c r="N1782" i="40" a="1"/>
  <c r="N1037" i="40" a="1"/>
  <c r="N1316" i="40" a="1"/>
  <c r="N1590" i="40" a="1"/>
  <c r="N1884" i="40" a="1"/>
  <c r="N1024" i="40" a="1"/>
  <c r="N1081" i="40" a="1"/>
  <c r="N1135" i="40" a="1"/>
  <c r="N1302" i="40" a="1"/>
  <c r="N1355" i="40" a="1"/>
  <c r="N1462" i="40" a="1"/>
  <c r="N1520" i="40" a="1"/>
  <c r="N1626" i="40" a="1"/>
  <c r="N1676" i="40" a="1"/>
  <c r="N1726" i="40" a="1"/>
  <c r="N1776" i="40" a="1"/>
  <c r="N1826" i="40" a="1"/>
  <c r="N1872" i="40" a="1"/>
  <c r="N1929" i="40" a="1"/>
  <c r="N1961" i="40" a="1"/>
  <c r="N1993" i="40" a="1"/>
  <c r="N1197" i="40" a="1"/>
  <c r="N1469" i="40" a="1"/>
  <c r="N1931" i="40" a="1"/>
  <c r="N1094" i="40" a="1"/>
  <c r="N1367" i="40" a="1"/>
  <c r="N1534" i="40" a="1"/>
  <c r="N1839" i="40" a="1"/>
  <c r="AK4" i="39"/>
  <c r="AJ3" i="39"/>
  <c r="AI4" i="39"/>
  <c r="AH5" i="39"/>
  <c r="AH4" i="39"/>
  <c r="AG2" i="39"/>
  <c r="AF5" i="39"/>
  <c r="AD5" i="39"/>
  <c r="AC2" i="39"/>
  <c r="AB5" i="39"/>
  <c r="AG3" i="39"/>
  <c r="AG5" i="39"/>
  <c r="AC4" i="39"/>
  <c r="AK3" i="39"/>
  <c r="AF2" i="39"/>
  <c r="AF4" i="39"/>
  <c r="AK2" i="39"/>
  <c r="AB3" i="39"/>
  <c r="AJ5" i="39"/>
  <c r="AE5" i="39"/>
  <c r="AC3" i="39"/>
  <c r="AK5" i="39"/>
  <c r="AB4" i="39"/>
  <c r="AJ4" i="39"/>
  <c r="AC5" i="39"/>
  <c r="AD2" i="39"/>
  <c r="AH3" i="39"/>
  <c r="AD4" i="39"/>
  <c r="AE2" i="39"/>
  <c r="AI3" i="39"/>
  <c r="AE4" i="39"/>
  <c r="AI5" i="39"/>
  <c r="AH2" i="39"/>
  <c r="AD3" i="39"/>
  <c r="AI2" i="39"/>
  <c r="AE3" i="39"/>
  <c r="AB2" i="39"/>
  <c r="AJ2" i="39"/>
  <c r="AF3" i="39"/>
  <c r="H27" i="8"/>
  <c r="H22" i="8"/>
  <c r="H17" i="8"/>
  <c r="H12" i="8"/>
  <c r="H7" i="8"/>
  <c r="H2" i="8"/>
  <c r="AI447" i="40" l="1"/>
  <c r="AH447" i="40"/>
  <c r="AG447" i="40"/>
  <c r="AF447" i="40"/>
  <c r="AE447" i="40"/>
  <c r="AC447" i="40"/>
  <c r="AB447" i="40"/>
  <c r="AA447" i="40"/>
  <c r="AD447" i="40"/>
  <c r="N1448" i="40"/>
  <c r="Z447" i="40" s="1"/>
  <c r="N1963" i="40"/>
  <c r="Z962" i="40" s="1"/>
  <c r="AI962" i="40"/>
  <c r="AH962" i="40"/>
  <c r="AG962" i="40"/>
  <c r="AF962" i="40"/>
  <c r="AE962" i="40"/>
  <c r="AD962" i="40"/>
  <c r="AB962" i="40"/>
  <c r="AC962" i="40"/>
  <c r="AA962" i="40"/>
  <c r="AI806" i="40"/>
  <c r="AH806" i="40"/>
  <c r="AG806" i="40"/>
  <c r="AF806" i="40"/>
  <c r="AE806" i="40"/>
  <c r="AD806" i="40"/>
  <c r="AC806" i="40"/>
  <c r="AA806" i="40"/>
  <c r="AB806" i="40"/>
  <c r="N1807" i="40"/>
  <c r="Z806" i="40" s="1"/>
  <c r="N1354" i="40"/>
  <c r="Z353" i="40" s="1"/>
  <c r="AI353" i="40"/>
  <c r="AH353" i="40"/>
  <c r="AG353" i="40"/>
  <c r="AF353" i="40"/>
  <c r="AE353" i="40"/>
  <c r="AC353" i="40"/>
  <c r="AD353" i="40"/>
  <c r="AB353" i="40"/>
  <c r="AA353" i="40"/>
  <c r="N1488" i="40"/>
  <c r="Z487" i="40" s="1"/>
  <c r="AI487" i="40"/>
  <c r="AH487" i="40"/>
  <c r="AF487" i="40"/>
  <c r="AG487" i="40"/>
  <c r="AC487" i="40"/>
  <c r="AD487" i="40"/>
  <c r="AA487" i="40"/>
  <c r="AB487" i="40"/>
  <c r="AE487" i="40"/>
  <c r="N1920" i="40"/>
  <c r="Z919" i="40" s="1"/>
  <c r="AI919" i="40"/>
  <c r="AH919" i="40"/>
  <c r="AG919" i="40"/>
  <c r="AF919" i="40"/>
  <c r="AE919" i="40"/>
  <c r="AD919" i="40"/>
  <c r="AC919" i="40"/>
  <c r="AA919" i="40"/>
  <c r="AB919" i="40"/>
  <c r="N1390" i="40"/>
  <c r="Z389" i="40" s="1"/>
  <c r="AI389" i="40"/>
  <c r="AH389" i="40"/>
  <c r="AG389" i="40"/>
  <c r="AF389" i="40"/>
  <c r="AE389" i="40"/>
  <c r="AD389" i="40"/>
  <c r="AC389" i="40"/>
  <c r="AB389" i="40"/>
  <c r="AA389" i="40"/>
  <c r="N1460" i="40"/>
  <c r="Z459" i="40" s="1"/>
  <c r="AI459" i="40"/>
  <c r="AH459" i="40"/>
  <c r="AG459" i="40"/>
  <c r="AF459" i="40"/>
  <c r="AE459" i="40"/>
  <c r="AD459" i="40"/>
  <c r="AC459" i="40"/>
  <c r="AB459" i="40"/>
  <c r="AA459" i="40"/>
  <c r="N1599" i="40"/>
  <c r="Z598" i="40" s="1"/>
  <c r="AI598" i="40"/>
  <c r="AH598" i="40"/>
  <c r="AG598" i="40"/>
  <c r="AF598" i="40"/>
  <c r="AE598" i="40"/>
  <c r="AD598" i="40"/>
  <c r="AC598" i="40"/>
  <c r="AB598" i="40"/>
  <c r="AA598" i="40"/>
  <c r="N1181" i="40"/>
  <c r="Z180" i="40" s="1"/>
  <c r="AI180" i="40"/>
  <c r="AG180" i="40"/>
  <c r="AH180" i="40"/>
  <c r="AF180" i="40"/>
  <c r="AE180" i="40"/>
  <c r="AD180" i="40"/>
  <c r="AC180" i="40"/>
  <c r="AB180" i="40"/>
  <c r="AA180" i="40"/>
  <c r="N1834" i="40"/>
  <c r="Z833" i="40" s="1"/>
  <c r="AI833" i="40"/>
  <c r="AH833" i="40"/>
  <c r="AF833" i="40"/>
  <c r="AG833" i="40"/>
  <c r="AE833" i="40"/>
  <c r="AC833" i="40"/>
  <c r="AD833" i="40"/>
  <c r="AA833" i="40"/>
  <c r="AB833" i="40"/>
  <c r="N1450" i="40"/>
  <c r="Z449" i="40" s="1"/>
  <c r="AI449" i="40"/>
  <c r="AH449" i="40"/>
  <c r="AG449" i="40"/>
  <c r="AF449" i="40"/>
  <c r="AE449" i="40"/>
  <c r="AC449" i="40"/>
  <c r="AD449" i="40"/>
  <c r="AB449" i="40"/>
  <c r="AA449" i="40"/>
  <c r="N1007" i="40"/>
  <c r="Z6" i="40" s="1"/>
  <c r="AH6" i="40"/>
  <c r="AI6" i="40"/>
  <c r="AG6" i="40"/>
  <c r="AF6" i="40"/>
  <c r="AE6" i="40"/>
  <c r="AD6" i="40"/>
  <c r="AA6" i="40"/>
  <c r="AB6" i="40"/>
  <c r="AC6" i="40"/>
  <c r="N1678" i="40"/>
  <c r="Z677" i="40" s="1"/>
  <c r="AI677" i="40"/>
  <c r="AH677" i="40"/>
  <c r="AG677" i="40"/>
  <c r="AE677" i="40"/>
  <c r="AF677" i="40"/>
  <c r="AD677" i="40"/>
  <c r="AC677" i="40"/>
  <c r="AB677" i="40"/>
  <c r="AA677" i="40"/>
  <c r="N1179" i="40"/>
  <c r="Z178" i="40" s="1"/>
  <c r="AG178" i="40"/>
  <c r="AH178" i="40"/>
  <c r="AI178" i="40"/>
  <c r="AF178" i="40"/>
  <c r="AE178" i="40"/>
  <c r="AD178" i="40"/>
  <c r="AC178" i="40"/>
  <c r="AB178" i="40"/>
  <c r="AA178" i="40"/>
  <c r="N1993" i="40"/>
  <c r="Z992" i="40" s="1"/>
  <c r="AI992" i="40"/>
  <c r="AH992" i="40"/>
  <c r="AG992" i="40"/>
  <c r="AF992" i="40"/>
  <c r="AD992" i="40"/>
  <c r="AE992" i="40"/>
  <c r="AB992" i="40"/>
  <c r="AC992" i="40"/>
  <c r="AA992" i="40"/>
  <c r="N1955" i="40"/>
  <c r="Z954" i="40" s="1"/>
  <c r="AI954" i="40"/>
  <c r="AH954" i="40"/>
  <c r="AG954" i="40"/>
  <c r="AF954" i="40"/>
  <c r="AE954" i="40"/>
  <c r="AD954" i="40"/>
  <c r="AB954" i="40"/>
  <c r="AC954" i="40"/>
  <c r="AA954" i="40"/>
  <c r="AI392" i="40"/>
  <c r="AH392" i="40"/>
  <c r="AF392" i="40"/>
  <c r="AG392" i="40"/>
  <c r="AE392" i="40"/>
  <c r="AD392" i="40"/>
  <c r="AC392" i="40"/>
  <c r="AB392" i="40"/>
  <c r="AA392" i="40"/>
  <c r="N1393" i="40"/>
  <c r="Z392" i="40" s="1"/>
  <c r="N1757" i="40"/>
  <c r="Z756" i="40" s="1"/>
  <c r="AI756" i="40"/>
  <c r="AH756" i="40"/>
  <c r="AG756" i="40"/>
  <c r="AF756" i="40"/>
  <c r="AE756" i="40"/>
  <c r="AD756" i="40"/>
  <c r="AC756" i="40"/>
  <c r="AB756" i="40"/>
  <c r="AA756" i="40"/>
  <c r="N1961" i="40"/>
  <c r="Z960" i="40" s="1"/>
  <c r="AI960" i="40"/>
  <c r="AH960" i="40"/>
  <c r="AG960" i="40"/>
  <c r="AF960" i="40"/>
  <c r="AD960" i="40"/>
  <c r="AE960" i="40"/>
  <c r="AB960" i="40"/>
  <c r="AC960" i="40"/>
  <c r="AA960" i="40"/>
  <c r="N1590" i="40"/>
  <c r="Z589" i="40" s="1"/>
  <c r="AI589" i="40"/>
  <c r="AH589" i="40"/>
  <c r="AG589" i="40"/>
  <c r="AE589" i="40"/>
  <c r="AF589" i="40"/>
  <c r="AD589" i="40"/>
  <c r="AB589" i="40"/>
  <c r="AC589" i="40"/>
  <c r="AA589" i="40"/>
  <c r="N1294" i="40"/>
  <c r="Z293" i="40" s="1"/>
  <c r="AI293" i="40"/>
  <c r="AH293" i="40"/>
  <c r="AG293" i="40"/>
  <c r="AE293" i="40"/>
  <c r="AF293" i="40"/>
  <c r="AD293" i="40"/>
  <c r="AC293" i="40"/>
  <c r="AB293" i="40"/>
  <c r="AA293" i="40"/>
  <c r="AI344" i="40"/>
  <c r="AH344" i="40"/>
  <c r="AG344" i="40"/>
  <c r="AF344" i="40"/>
  <c r="AE344" i="40"/>
  <c r="AD344" i="40"/>
  <c r="AC344" i="40"/>
  <c r="AB344" i="40"/>
  <c r="AA344" i="40"/>
  <c r="N1345" i="40"/>
  <c r="Z344" i="40" s="1"/>
  <c r="N1788" i="40"/>
  <c r="Z787" i="40" s="1"/>
  <c r="AI787" i="40"/>
  <c r="AH787" i="40"/>
  <c r="AG787" i="40"/>
  <c r="AF787" i="40"/>
  <c r="AE787" i="40"/>
  <c r="AD787" i="40"/>
  <c r="AB787" i="40"/>
  <c r="AC787" i="40"/>
  <c r="AA787" i="40"/>
  <c r="N1813" i="40"/>
  <c r="Z812" i="40" s="1"/>
  <c r="AI812" i="40"/>
  <c r="AH812" i="40"/>
  <c r="AG812" i="40"/>
  <c r="AE812" i="40"/>
  <c r="AF812" i="40"/>
  <c r="AC812" i="40"/>
  <c r="AD812" i="40"/>
  <c r="AB812" i="40"/>
  <c r="AA812" i="40"/>
  <c r="N1707" i="40"/>
  <c r="Z706" i="40" s="1"/>
  <c r="AI706" i="40"/>
  <c r="AH706" i="40"/>
  <c r="AG706" i="40"/>
  <c r="AF706" i="40"/>
  <c r="AE706" i="40"/>
  <c r="AD706" i="40"/>
  <c r="AC706" i="40"/>
  <c r="AB706" i="40"/>
  <c r="AA706" i="40"/>
  <c r="N1225" i="40"/>
  <c r="Z224" i="40" s="1"/>
  <c r="AI224" i="40"/>
  <c r="AG224" i="40"/>
  <c r="AH224" i="40"/>
  <c r="AF224" i="40"/>
  <c r="AE224" i="40"/>
  <c r="AD224" i="40"/>
  <c r="AC224" i="40"/>
  <c r="AB224" i="40"/>
  <c r="AA224" i="40"/>
  <c r="N1899" i="40"/>
  <c r="Z898" i="40" s="1"/>
  <c r="AI898" i="40"/>
  <c r="AH898" i="40"/>
  <c r="AG898" i="40"/>
  <c r="AF898" i="40"/>
  <c r="AD898" i="40"/>
  <c r="AE898" i="40"/>
  <c r="AB898" i="40"/>
  <c r="AC898" i="40"/>
  <c r="AA898" i="40"/>
  <c r="N1108" i="40"/>
  <c r="Z107" i="40" s="1"/>
  <c r="AI107" i="40"/>
  <c r="AG107" i="40"/>
  <c r="AH107" i="40"/>
  <c r="AF107" i="40"/>
  <c r="AE107" i="40"/>
  <c r="AD107" i="40"/>
  <c r="AC107" i="40"/>
  <c r="AA107" i="40"/>
  <c r="AB107" i="40"/>
  <c r="AI309" i="40"/>
  <c r="AH309" i="40"/>
  <c r="AG309" i="40"/>
  <c r="AF309" i="40"/>
  <c r="AE309" i="40"/>
  <c r="AD309" i="40"/>
  <c r="AC309" i="40"/>
  <c r="AB309" i="40"/>
  <c r="N1310" i="40"/>
  <c r="Z309" i="40" s="1"/>
  <c r="AA309" i="40"/>
  <c r="N1891" i="40"/>
  <c r="Z890" i="40" s="1"/>
  <c r="AI890" i="40"/>
  <c r="AH890" i="40"/>
  <c r="AG890" i="40"/>
  <c r="AF890" i="40"/>
  <c r="AD890" i="40"/>
  <c r="AE890" i="40"/>
  <c r="AB890" i="40"/>
  <c r="AC890" i="40"/>
  <c r="AA890" i="40"/>
  <c r="N1267" i="40"/>
  <c r="Z266" i="40" s="1"/>
  <c r="AH266" i="40"/>
  <c r="AI266" i="40"/>
  <c r="AG266" i="40"/>
  <c r="AF266" i="40"/>
  <c r="AE266" i="40"/>
  <c r="AD266" i="40"/>
  <c r="AC266" i="40"/>
  <c r="AB266" i="40"/>
  <c r="AA266" i="40"/>
  <c r="N1978" i="40"/>
  <c r="Z977" i="40" s="1"/>
  <c r="AI977" i="40"/>
  <c r="AH977" i="40"/>
  <c r="AG977" i="40"/>
  <c r="AF977" i="40"/>
  <c r="AE977" i="40"/>
  <c r="AD977" i="40"/>
  <c r="AC977" i="40"/>
  <c r="AA977" i="40"/>
  <c r="AB977" i="40"/>
  <c r="N1914" i="40"/>
  <c r="Z913" i="40" s="1"/>
  <c r="AI913" i="40"/>
  <c r="AH913" i="40"/>
  <c r="AF913" i="40"/>
  <c r="AG913" i="40"/>
  <c r="AE913" i="40"/>
  <c r="AD913" i="40"/>
  <c r="AC913" i="40"/>
  <c r="AA913" i="40"/>
  <c r="AB913" i="40"/>
  <c r="N1843" i="40"/>
  <c r="Z842" i="40" s="1"/>
  <c r="AH842" i="40"/>
  <c r="AI842" i="40"/>
  <c r="AG842" i="40"/>
  <c r="AD842" i="40"/>
  <c r="AF842" i="40"/>
  <c r="AE842" i="40"/>
  <c r="AC842" i="40"/>
  <c r="AB842" i="40"/>
  <c r="AA842" i="40"/>
  <c r="N1781" i="40"/>
  <c r="Z780" i="40" s="1"/>
  <c r="AI780" i="40"/>
  <c r="AH780" i="40"/>
  <c r="AF780" i="40"/>
  <c r="AG780" i="40"/>
  <c r="AE780" i="40"/>
  <c r="AC780" i="40"/>
  <c r="AD780" i="40"/>
  <c r="AB780" i="40"/>
  <c r="AA780" i="40"/>
  <c r="N1725" i="40"/>
  <c r="Z724" i="40" s="1"/>
  <c r="AI724" i="40"/>
  <c r="AH724" i="40"/>
  <c r="AG724" i="40"/>
  <c r="AF724" i="40"/>
  <c r="AE724" i="40"/>
  <c r="AD724" i="40"/>
  <c r="AC724" i="40"/>
  <c r="AB724" i="40"/>
  <c r="AA724" i="40"/>
  <c r="AI649" i="40"/>
  <c r="AH649" i="40"/>
  <c r="AG649" i="40"/>
  <c r="AF649" i="40"/>
  <c r="AE649" i="40"/>
  <c r="AC649" i="40"/>
  <c r="AD649" i="40"/>
  <c r="AA649" i="40"/>
  <c r="AB649" i="40"/>
  <c r="N1650" i="40"/>
  <c r="Z649" i="40" s="1"/>
  <c r="N1589" i="40"/>
  <c r="Z588" i="40" s="1"/>
  <c r="AI588" i="40"/>
  <c r="AH588" i="40"/>
  <c r="AG588" i="40"/>
  <c r="AF588" i="40"/>
  <c r="AE588" i="40"/>
  <c r="AC588" i="40"/>
  <c r="AD588" i="40"/>
  <c r="AB588" i="40"/>
  <c r="AA588" i="40"/>
  <c r="N1527" i="40"/>
  <c r="Z526" i="40" s="1"/>
  <c r="AI526" i="40"/>
  <c r="AH526" i="40"/>
  <c r="AG526" i="40"/>
  <c r="AE526" i="40"/>
  <c r="AF526" i="40"/>
  <c r="AD526" i="40"/>
  <c r="AB526" i="40"/>
  <c r="AA526" i="40"/>
  <c r="AC526" i="40"/>
  <c r="N1461" i="40"/>
  <c r="Z460" i="40" s="1"/>
  <c r="AI460" i="40"/>
  <c r="AH460" i="40"/>
  <c r="AG460" i="40"/>
  <c r="AF460" i="40"/>
  <c r="AE460" i="40"/>
  <c r="AD460" i="40"/>
  <c r="AC460" i="40"/>
  <c r="AB460" i="40"/>
  <c r="AA460" i="40"/>
  <c r="N1392" i="40"/>
  <c r="Z391" i="40" s="1"/>
  <c r="AI391" i="40"/>
  <c r="AH391" i="40"/>
  <c r="AG391" i="40"/>
  <c r="AF391" i="40"/>
  <c r="AE391" i="40"/>
  <c r="AC391" i="40"/>
  <c r="AD391" i="40"/>
  <c r="AA391" i="40"/>
  <c r="AB391" i="40"/>
  <c r="N1344" i="40"/>
  <c r="Z343" i="40" s="1"/>
  <c r="AI343" i="40"/>
  <c r="AH343" i="40"/>
  <c r="AG343" i="40"/>
  <c r="AF343" i="40"/>
  <c r="AE343" i="40"/>
  <c r="AD343" i="40"/>
  <c r="AC343" i="40"/>
  <c r="AA343" i="40"/>
  <c r="AB343" i="40"/>
  <c r="N1280" i="40"/>
  <c r="Z279" i="40" s="1"/>
  <c r="AI279" i="40"/>
  <c r="AH279" i="40"/>
  <c r="AG279" i="40"/>
  <c r="AF279" i="40"/>
  <c r="AE279" i="40"/>
  <c r="AD279" i="40"/>
  <c r="AC279" i="40"/>
  <c r="AA279" i="40"/>
  <c r="AB279" i="40"/>
  <c r="AI217" i="40"/>
  <c r="AH217" i="40"/>
  <c r="AG217" i="40"/>
  <c r="AF217" i="40"/>
  <c r="AE217" i="40"/>
  <c r="AC217" i="40"/>
  <c r="AD217" i="40"/>
  <c r="AB217" i="40"/>
  <c r="AA217" i="40"/>
  <c r="N1218" i="40"/>
  <c r="Z217" i="40" s="1"/>
  <c r="AI161" i="40"/>
  <c r="AH161" i="40"/>
  <c r="AG161" i="40"/>
  <c r="AF161" i="40"/>
  <c r="AE161" i="40"/>
  <c r="AC161" i="40"/>
  <c r="AD161" i="40"/>
  <c r="AB161" i="40"/>
  <c r="AA161" i="40"/>
  <c r="N1162" i="40"/>
  <c r="Z161" i="40" s="1"/>
  <c r="N1099" i="40"/>
  <c r="Z98" i="40" s="1"/>
  <c r="AH98" i="40"/>
  <c r="AG98" i="40"/>
  <c r="AI98" i="40"/>
  <c r="AF98" i="40"/>
  <c r="AE98" i="40"/>
  <c r="AD98" i="40"/>
  <c r="AC98" i="40"/>
  <c r="AB98" i="40"/>
  <c r="AA98" i="40"/>
  <c r="AI29" i="40"/>
  <c r="AH29" i="40"/>
  <c r="AG29" i="40"/>
  <c r="AE29" i="40"/>
  <c r="AF29" i="40"/>
  <c r="AD29" i="40"/>
  <c r="AC29" i="40"/>
  <c r="AB29" i="40"/>
  <c r="AA29" i="40"/>
  <c r="N1030" i="40"/>
  <c r="Z29" i="40" s="1"/>
  <c r="N1736" i="40"/>
  <c r="Z735" i="40" s="1"/>
  <c r="AI735" i="40"/>
  <c r="AH735" i="40"/>
  <c r="AG735" i="40"/>
  <c r="AF735" i="40"/>
  <c r="AD735" i="40"/>
  <c r="AE735" i="40"/>
  <c r="AC735" i="40"/>
  <c r="AB735" i="40"/>
  <c r="AA735" i="40"/>
  <c r="N1410" i="40"/>
  <c r="Z409" i="40" s="1"/>
  <c r="AI409" i="40"/>
  <c r="AH409" i="40"/>
  <c r="AG409" i="40"/>
  <c r="AF409" i="40"/>
  <c r="AE409" i="40"/>
  <c r="AC409" i="40"/>
  <c r="AD409" i="40"/>
  <c r="AB409" i="40"/>
  <c r="AA409" i="40"/>
  <c r="N1217" i="40"/>
  <c r="Z216" i="40" s="1"/>
  <c r="AI216" i="40"/>
  <c r="AG216" i="40"/>
  <c r="AH216" i="40"/>
  <c r="AF216" i="40"/>
  <c r="AE216" i="40"/>
  <c r="AD216" i="40"/>
  <c r="AC216" i="40"/>
  <c r="AB216" i="40"/>
  <c r="AA216" i="40"/>
  <c r="N1141" i="40"/>
  <c r="Z140" i="40" s="1"/>
  <c r="AI140" i="40"/>
  <c r="AG140" i="40"/>
  <c r="AH140" i="40"/>
  <c r="AF140" i="40"/>
  <c r="AE140" i="40"/>
  <c r="AD140" i="40"/>
  <c r="AC140" i="40"/>
  <c r="AB140" i="40"/>
  <c r="AA140" i="40"/>
  <c r="N1071" i="40"/>
  <c r="Z70" i="40" s="1"/>
  <c r="AH70" i="40"/>
  <c r="AI70" i="40"/>
  <c r="AG70" i="40"/>
  <c r="AF70" i="40"/>
  <c r="AE70" i="40"/>
  <c r="AD70" i="40"/>
  <c r="AA70" i="40"/>
  <c r="AB70" i="40"/>
  <c r="AC70" i="40"/>
  <c r="AH9" i="40"/>
  <c r="AI9" i="40"/>
  <c r="AG9" i="40"/>
  <c r="AF9" i="40"/>
  <c r="AE9" i="40"/>
  <c r="AD9" i="40"/>
  <c r="AC9" i="40"/>
  <c r="AA9" i="40"/>
  <c r="AB9" i="40"/>
  <c r="N1010" i="40"/>
  <c r="Z9" i="40" s="1"/>
  <c r="N1624" i="40"/>
  <c r="Z623" i="40" s="1"/>
  <c r="AI623" i="40"/>
  <c r="AH623" i="40"/>
  <c r="AG623" i="40"/>
  <c r="AF623" i="40"/>
  <c r="AE623" i="40"/>
  <c r="AD623" i="40"/>
  <c r="AC623" i="40"/>
  <c r="AA623" i="40"/>
  <c r="AB623" i="40"/>
  <c r="N1984" i="40"/>
  <c r="Z983" i="40" s="1"/>
  <c r="AI983" i="40"/>
  <c r="AH983" i="40"/>
  <c r="AG983" i="40"/>
  <c r="AE983" i="40"/>
  <c r="AF983" i="40"/>
  <c r="AD983" i="40"/>
  <c r="AC983" i="40"/>
  <c r="AA983" i="40"/>
  <c r="AB983" i="40"/>
  <c r="N1904" i="40"/>
  <c r="Z903" i="40" s="1"/>
  <c r="AI903" i="40"/>
  <c r="AH903" i="40"/>
  <c r="AG903" i="40"/>
  <c r="AF903" i="40"/>
  <c r="AE903" i="40"/>
  <c r="AD903" i="40"/>
  <c r="AC903" i="40"/>
  <c r="AA903" i="40"/>
  <c r="AB903" i="40"/>
  <c r="N1823" i="40"/>
  <c r="Z822" i="40" s="1"/>
  <c r="AI822" i="40"/>
  <c r="AG822" i="40"/>
  <c r="AH822" i="40"/>
  <c r="AF822" i="40"/>
  <c r="AD822" i="40"/>
  <c r="AC822" i="40"/>
  <c r="AA822" i="40"/>
  <c r="AB822" i="40"/>
  <c r="AE822" i="40"/>
  <c r="N1761" i="40"/>
  <c r="Z760" i="40" s="1"/>
  <c r="AI760" i="40"/>
  <c r="AH760" i="40"/>
  <c r="AG760" i="40"/>
  <c r="AF760" i="40"/>
  <c r="AD760" i="40"/>
  <c r="AE760" i="40"/>
  <c r="AC760" i="40"/>
  <c r="AB760" i="40"/>
  <c r="AA760" i="40"/>
  <c r="N1692" i="40"/>
  <c r="Z691" i="40" s="1"/>
  <c r="AI691" i="40"/>
  <c r="AH691" i="40"/>
  <c r="AG691" i="40"/>
  <c r="AF691" i="40"/>
  <c r="AE691" i="40"/>
  <c r="AD691" i="40"/>
  <c r="AB691" i="40"/>
  <c r="AC691" i="40"/>
  <c r="AA691" i="40"/>
  <c r="N1635" i="40"/>
  <c r="Z634" i="40" s="1"/>
  <c r="AI634" i="40"/>
  <c r="AH634" i="40"/>
  <c r="AG634" i="40"/>
  <c r="AF634" i="40"/>
  <c r="AE634" i="40"/>
  <c r="AD634" i="40"/>
  <c r="AC634" i="40"/>
  <c r="AB634" i="40"/>
  <c r="AA634" i="40"/>
  <c r="AI575" i="40"/>
  <c r="AH575" i="40"/>
  <c r="AG575" i="40"/>
  <c r="AF575" i="40"/>
  <c r="AE575" i="40"/>
  <c r="AD575" i="40"/>
  <c r="AC575" i="40"/>
  <c r="AB575" i="40"/>
  <c r="AA575" i="40"/>
  <c r="N1576" i="40"/>
  <c r="Z575" i="40" s="1"/>
  <c r="N1517" i="40"/>
  <c r="Z516" i="40" s="1"/>
  <c r="AI516" i="40"/>
  <c r="AH516" i="40"/>
  <c r="AG516" i="40"/>
  <c r="AF516" i="40"/>
  <c r="AE516" i="40"/>
  <c r="AD516" i="40"/>
  <c r="AC516" i="40"/>
  <c r="AB516" i="40"/>
  <c r="AA516" i="40"/>
  <c r="N1452" i="40"/>
  <c r="Z451" i="40" s="1"/>
  <c r="AI451" i="40"/>
  <c r="AH451" i="40"/>
  <c r="AG451" i="40"/>
  <c r="AF451" i="40"/>
  <c r="AE451" i="40"/>
  <c r="AD451" i="40"/>
  <c r="AC451" i="40"/>
  <c r="AB451" i="40"/>
  <c r="AA451" i="40"/>
  <c r="N1364" i="40"/>
  <c r="Z363" i="40" s="1"/>
  <c r="AI363" i="40"/>
  <c r="AH363" i="40"/>
  <c r="AG363" i="40"/>
  <c r="AF363" i="40"/>
  <c r="AE363" i="40"/>
  <c r="AD363" i="40"/>
  <c r="AC363" i="40"/>
  <c r="AB363" i="40"/>
  <c r="AA363" i="40"/>
  <c r="N1307" i="40"/>
  <c r="Z306" i="40" s="1"/>
  <c r="AH306" i="40"/>
  <c r="AI306" i="40"/>
  <c r="AG306" i="40"/>
  <c r="AF306" i="40"/>
  <c r="AE306" i="40"/>
  <c r="AD306" i="40"/>
  <c r="AC306" i="40"/>
  <c r="AB306" i="40"/>
  <c r="AA306" i="40"/>
  <c r="N1237" i="40"/>
  <c r="Z236" i="40" s="1"/>
  <c r="AI236" i="40"/>
  <c r="AG236" i="40"/>
  <c r="AH236" i="40"/>
  <c r="AF236" i="40"/>
  <c r="AE236" i="40"/>
  <c r="AD236" i="40"/>
  <c r="AC236" i="40"/>
  <c r="AB236" i="40"/>
  <c r="AA236" i="40"/>
  <c r="N1167" i="40"/>
  <c r="Z166" i="40" s="1"/>
  <c r="AI166" i="40"/>
  <c r="AG166" i="40"/>
  <c r="AH166" i="40"/>
  <c r="AF166" i="40"/>
  <c r="AE166" i="40"/>
  <c r="AD166" i="40"/>
  <c r="AB166" i="40"/>
  <c r="AA166" i="40"/>
  <c r="AC166" i="40"/>
  <c r="N1113" i="40"/>
  <c r="Z112" i="40" s="1"/>
  <c r="AH112" i="40"/>
  <c r="AI112" i="40"/>
  <c r="AG112" i="40"/>
  <c r="AF112" i="40"/>
  <c r="AD112" i="40"/>
  <c r="AC112" i="40"/>
  <c r="AE112" i="40"/>
  <c r="AB112" i="40"/>
  <c r="AA112" i="40"/>
  <c r="N1057" i="40"/>
  <c r="Z56" i="40" s="1"/>
  <c r="AH56" i="40"/>
  <c r="AI56" i="40"/>
  <c r="AG56" i="40"/>
  <c r="AF56" i="40"/>
  <c r="AE56" i="40"/>
  <c r="AD56" i="40"/>
  <c r="AC56" i="40"/>
  <c r="AB56" i="40"/>
  <c r="AA56" i="40"/>
  <c r="N1854" i="40"/>
  <c r="Z853" i="40" s="1"/>
  <c r="AI853" i="40"/>
  <c r="AH853" i="40"/>
  <c r="AG853" i="40"/>
  <c r="AD853" i="40"/>
  <c r="AE853" i="40"/>
  <c r="AF853" i="40"/>
  <c r="AC853" i="40"/>
  <c r="AB853" i="40"/>
  <c r="AA853" i="40"/>
  <c r="N1328" i="40"/>
  <c r="Z327" i="40" s="1"/>
  <c r="AI327" i="40"/>
  <c r="AH327" i="40"/>
  <c r="AG327" i="40"/>
  <c r="AF327" i="40"/>
  <c r="AE327" i="40"/>
  <c r="AC327" i="40"/>
  <c r="AD327" i="40"/>
  <c r="AA327" i="40"/>
  <c r="AB327" i="40"/>
  <c r="N1959" i="40"/>
  <c r="Z958" i="40" s="1"/>
  <c r="AI958" i="40"/>
  <c r="AH958" i="40"/>
  <c r="AG958" i="40"/>
  <c r="AF958" i="40"/>
  <c r="AE958" i="40"/>
  <c r="AD958" i="40"/>
  <c r="AA958" i="40"/>
  <c r="AB958" i="40"/>
  <c r="AC958" i="40"/>
  <c r="N1895" i="40"/>
  <c r="Z894" i="40" s="1"/>
  <c r="AI894" i="40"/>
  <c r="AH894" i="40"/>
  <c r="AG894" i="40"/>
  <c r="AF894" i="40"/>
  <c r="AD894" i="40"/>
  <c r="AE894" i="40"/>
  <c r="AA894" i="40"/>
  <c r="AB894" i="40"/>
  <c r="AC894" i="40"/>
  <c r="AI847" i="40"/>
  <c r="AH847" i="40"/>
  <c r="AG847" i="40"/>
  <c r="AF847" i="40"/>
  <c r="AE847" i="40"/>
  <c r="AD847" i="40"/>
  <c r="AC847" i="40"/>
  <c r="AA847" i="40"/>
  <c r="AB847" i="40"/>
  <c r="N1848" i="40"/>
  <c r="Z847" i="40" s="1"/>
  <c r="N1785" i="40"/>
  <c r="Z784" i="40" s="1"/>
  <c r="AI784" i="40"/>
  <c r="AH784" i="40"/>
  <c r="AG784" i="40"/>
  <c r="AF784" i="40"/>
  <c r="AE784" i="40"/>
  <c r="AD784" i="40"/>
  <c r="AC784" i="40"/>
  <c r="AB784" i="40"/>
  <c r="AA784" i="40"/>
  <c r="AH722" i="40"/>
  <c r="AI722" i="40"/>
  <c r="AG722" i="40"/>
  <c r="AF722" i="40"/>
  <c r="AE722" i="40"/>
  <c r="AD722" i="40"/>
  <c r="AC722" i="40"/>
  <c r="AB722" i="40"/>
  <c r="AA722" i="40"/>
  <c r="N1723" i="40"/>
  <c r="Z722" i="40" s="1"/>
  <c r="N1654" i="40"/>
  <c r="Z653" i="40" s="1"/>
  <c r="AI653" i="40"/>
  <c r="AH653" i="40"/>
  <c r="AG653" i="40"/>
  <c r="AE653" i="40"/>
  <c r="AF653" i="40"/>
  <c r="AD653" i="40"/>
  <c r="AB653" i="40"/>
  <c r="AC653" i="40"/>
  <c r="AA653" i="40"/>
  <c r="N1580" i="40"/>
  <c r="Z579" i="40" s="1"/>
  <c r="AI579" i="40"/>
  <c r="AH579" i="40"/>
  <c r="AG579" i="40"/>
  <c r="AF579" i="40"/>
  <c r="AE579" i="40"/>
  <c r="AD579" i="40"/>
  <c r="AB579" i="40"/>
  <c r="AC579" i="40"/>
  <c r="AA579" i="40"/>
  <c r="N1516" i="40"/>
  <c r="Z515" i="40" s="1"/>
  <c r="AI515" i="40"/>
  <c r="AH515" i="40"/>
  <c r="AG515" i="40"/>
  <c r="AF515" i="40"/>
  <c r="AE515" i="40"/>
  <c r="AD515" i="40"/>
  <c r="AB515" i="40"/>
  <c r="AC515" i="40"/>
  <c r="AA515" i="40"/>
  <c r="N1458" i="40"/>
  <c r="Z457" i="40" s="1"/>
  <c r="AI457" i="40"/>
  <c r="AH457" i="40"/>
  <c r="AG457" i="40"/>
  <c r="AF457" i="40"/>
  <c r="AE457" i="40"/>
  <c r="AD457" i="40"/>
  <c r="AC457" i="40"/>
  <c r="AA457" i="40"/>
  <c r="AB457" i="40"/>
  <c r="N1403" i="40"/>
  <c r="Z402" i="40" s="1"/>
  <c r="AH402" i="40"/>
  <c r="AI402" i="40"/>
  <c r="AG402" i="40"/>
  <c r="AE402" i="40"/>
  <c r="AD402" i="40"/>
  <c r="AF402" i="40"/>
  <c r="AC402" i="40"/>
  <c r="AB402" i="40"/>
  <c r="AA402" i="40"/>
  <c r="AI341" i="40"/>
  <c r="AH341" i="40"/>
  <c r="AG341" i="40"/>
  <c r="AE341" i="40"/>
  <c r="AF341" i="40"/>
  <c r="AD341" i="40"/>
  <c r="AC341" i="40"/>
  <c r="AB341" i="40"/>
  <c r="N1342" i="40"/>
  <c r="Z341" i="40" s="1"/>
  <c r="AA341" i="40"/>
  <c r="AI277" i="40"/>
  <c r="AH277" i="40"/>
  <c r="AG277" i="40"/>
  <c r="AE277" i="40"/>
  <c r="AF277" i="40"/>
  <c r="AD277" i="40"/>
  <c r="AC277" i="40"/>
  <c r="AB277" i="40"/>
  <c r="N1278" i="40"/>
  <c r="Z277" i="40" s="1"/>
  <c r="AA277" i="40"/>
  <c r="AI221" i="40"/>
  <c r="AG221" i="40"/>
  <c r="AH221" i="40"/>
  <c r="AE221" i="40"/>
  <c r="AF221" i="40"/>
  <c r="AD221" i="40"/>
  <c r="AC221" i="40"/>
  <c r="AB221" i="40"/>
  <c r="AA221" i="40"/>
  <c r="N1222" i="40"/>
  <c r="Z221" i="40" s="1"/>
  <c r="N1166" i="40"/>
  <c r="Z165" i="40" s="1"/>
  <c r="AI165" i="40"/>
  <c r="AG165" i="40"/>
  <c r="AH165" i="40"/>
  <c r="AF165" i="40"/>
  <c r="AE165" i="40"/>
  <c r="AD165" i="40"/>
  <c r="AC165" i="40"/>
  <c r="AB165" i="40"/>
  <c r="AA165" i="40"/>
  <c r="N1097" i="40"/>
  <c r="Z96" i="40" s="1"/>
  <c r="AH96" i="40"/>
  <c r="AI96" i="40"/>
  <c r="AG96" i="40"/>
  <c r="AF96" i="40"/>
  <c r="AE96" i="40"/>
  <c r="AD96" i="40"/>
  <c r="AC96" i="40"/>
  <c r="AB96" i="40"/>
  <c r="AA96" i="40"/>
  <c r="N1027" i="40"/>
  <c r="Z26" i="40" s="1"/>
  <c r="AH26" i="40"/>
  <c r="AG26" i="40"/>
  <c r="AI26" i="40"/>
  <c r="AF26" i="40"/>
  <c r="AE26" i="40"/>
  <c r="AD26" i="40"/>
  <c r="AC26" i="40"/>
  <c r="AB26" i="40"/>
  <c r="AA26" i="40"/>
  <c r="N1687" i="40"/>
  <c r="Z686" i="40" s="1"/>
  <c r="AI686" i="40"/>
  <c r="AG686" i="40"/>
  <c r="AH686" i="40"/>
  <c r="AF686" i="40"/>
  <c r="AE686" i="40"/>
  <c r="AD686" i="40"/>
  <c r="AB686" i="40"/>
  <c r="AA686" i="40"/>
  <c r="AC686" i="40"/>
  <c r="N1265" i="40"/>
  <c r="Z264" i="40" s="1"/>
  <c r="AI264" i="40"/>
  <c r="AH264" i="40"/>
  <c r="AG264" i="40"/>
  <c r="AF264" i="40"/>
  <c r="AE264" i="40"/>
  <c r="AD264" i="40"/>
  <c r="AC264" i="40"/>
  <c r="AB264" i="40"/>
  <c r="AA264" i="40"/>
  <c r="N1966" i="40"/>
  <c r="Z965" i="40" s="1"/>
  <c r="AI965" i="40"/>
  <c r="AH965" i="40"/>
  <c r="AG965" i="40"/>
  <c r="AF965" i="40"/>
  <c r="AE965" i="40"/>
  <c r="AD965" i="40"/>
  <c r="AB965" i="40"/>
  <c r="AC965" i="40"/>
  <c r="AA965" i="40"/>
  <c r="N1902" i="40"/>
  <c r="Z901" i="40" s="1"/>
  <c r="AI901" i="40"/>
  <c r="AH901" i="40"/>
  <c r="AG901" i="40"/>
  <c r="AF901" i="40"/>
  <c r="AE901" i="40"/>
  <c r="AB901" i="40"/>
  <c r="AD901" i="40"/>
  <c r="AC901" i="40"/>
  <c r="AA901" i="40"/>
  <c r="AI815" i="40"/>
  <c r="AH815" i="40"/>
  <c r="AG815" i="40"/>
  <c r="AF815" i="40"/>
  <c r="AE815" i="40"/>
  <c r="AD815" i="40"/>
  <c r="AC815" i="40"/>
  <c r="AA815" i="40"/>
  <c r="N1816" i="40"/>
  <c r="Z815" i="40" s="1"/>
  <c r="AB815" i="40"/>
  <c r="N1753" i="40"/>
  <c r="Z752" i="40" s="1"/>
  <c r="AI752" i="40"/>
  <c r="AH752" i="40"/>
  <c r="AG752" i="40"/>
  <c r="AF752" i="40"/>
  <c r="AE752" i="40"/>
  <c r="AD752" i="40"/>
  <c r="AC752" i="40"/>
  <c r="AB752" i="40"/>
  <c r="AA752" i="40"/>
  <c r="AH690" i="40"/>
  <c r="AI690" i="40"/>
  <c r="AG690" i="40"/>
  <c r="AF690" i="40"/>
  <c r="AE690" i="40"/>
  <c r="AD690" i="40"/>
  <c r="AC690" i="40"/>
  <c r="AB690" i="40"/>
  <c r="AA690" i="40"/>
  <c r="N1691" i="40"/>
  <c r="Z690" i="40" s="1"/>
  <c r="N1621" i="40"/>
  <c r="Z620" i="40" s="1"/>
  <c r="AI620" i="40"/>
  <c r="AH620" i="40"/>
  <c r="AG620" i="40"/>
  <c r="AF620" i="40"/>
  <c r="AE620" i="40"/>
  <c r="AC620" i="40"/>
  <c r="AD620" i="40"/>
  <c r="AB620" i="40"/>
  <c r="AA620" i="40"/>
  <c r="AI567" i="40"/>
  <c r="AH567" i="40"/>
  <c r="AG567" i="40"/>
  <c r="AF567" i="40"/>
  <c r="AE567" i="40"/>
  <c r="AD567" i="40"/>
  <c r="AC567" i="40"/>
  <c r="AA567" i="40"/>
  <c r="N1568" i="40"/>
  <c r="Z567" i="40" s="1"/>
  <c r="AB567" i="40"/>
  <c r="N1508" i="40"/>
  <c r="Z507" i="40" s="1"/>
  <c r="AI507" i="40"/>
  <c r="AH507" i="40"/>
  <c r="AG507" i="40"/>
  <c r="AF507" i="40"/>
  <c r="AE507" i="40"/>
  <c r="AD507" i="40"/>
  <c r="AB507" i="40"/>
  <c r="AC507" i="40"/>
  <c r="AA507" i="40"/>
  <c r="N1436" i="40"/>
  <c r="Z435" i="40" s="1"/>
  <c r="AI435" i="40"/>
  <c r="AH435" i="40"/>
  <c r="AG435" i="40"/>
  <c r="AF435" i="40"/>
  <c r="AE435" i="40"/>
  <c r="AD435" i="40"/>
  <c r="AC435" i="40"/>
  <c r="AB435" i="40"/>
  <c r="AA435" i="40"/>
  <c r="N1376" i="40"/>
  <c r="Z375" i="40" s="1"/>
  <c r="AI375" i="40"/>
  <c r="AH375" i="40"/>
  <c r="AG375" i="40"/>
  <c r="AF375" i="40"/>
  <c r="AE375" i="40"/>
  <c r="AD375" i="40"/>
  <c r="AC375" i="40"/>
  <c r="AA375" i="40"/>
  <c r="AB375" i="40"/>
  <c r="N1312" i="40"/>
  <c r="Z311" i="40" s="1"/>
  <c r="AI311" i="40"/>
  <c r="AH311" i="40"/>
  <c r="AG311" i="40"/>
  <c r="AF311" i="40"/>
  <c r="AE311" i="40"/>
  <c r="AD311" i="40"/>
  <c r="AC311" i="40"/>
  <c r="AA311" i="40"/>
  <c r="AB311" i="40"/>
  <c r="N1255" i="40"/>
  <c r="Z254" i="40" s="1"/>
  <c r="AI254" i="40"/>
  <c r="AH254" i="40"/>
  <c r="AF254" i="40"/>
  <c r="AG254" i="40"/>
  <c r="AE254" i="40"/>
  <c r="AD254" i="40"/>
  <c r="AC254" i="40"/>
  <c r="AB254" i="40"/>
  <c r="AA254" i="40"/>
  <c r="N1180" i="40"/>
  <c r="Z179" i="40" s="1"/>
  <c r="AI179" i="40"/>
  <c r="AG179" i="40"/>
  <c r="AH179" i="40"/>
  <c r="AF179" i="40"/>
  <c r="AE179" i="40"/>
  <c r="AD179" i="40"/>
  <c r="AC179" i="40"/>
  <c r="AB179" i="40"/>
  <c r="AA179" i="40"/>
  <c r="N1111" i="40"/>
  <c r="Z110" i="40" s="1"/>
  <c r="AH110" i="40"/>
  <c r="AI110" i="40"/>
  <c r="AG110" i="40"/>
  <c r="AF110" i="40"/>
  <c r="AE110" i="40"/>
  <c r="AD110" i="40"/>
  <c r="AA110" i="40"/>
  <c r="AB110" i="40"/>
  <c r="AC110" i="40"/>
  <c r="N1055" i="40"/>
  <c r="Z54" i="40" s="1"/>
  <c r="AH54" i="40"/>
  <c r="AI54" i="40"/>
  <c r="AG54" i="40"/>
  <c r="AF54" i="40"/>
  <c r="AE54" i="40"/>
  <c r="AD54" i="40"/>
  <c r="AC54" i="40"/>
  <c r="AA54" i="40"/>
  <c r="AB54" i="40"/>
  <c r="AI864" i="40"/>
  <c r="AH864" i="40"/>
  <c r="AG864" i="40"/>
  <c r="AF864" i="40"/>
  <c r="AD864" i="40"/>
  <c r="AE864" i="40"/>
  <c r="AC864" i="40"/>
  <c r="AB864" i="40"/>
  <c r="N1865" i="40"/>
  <c r="Z864" i="40" s="1"/>
  <c r="AA864" i="40"/>
  <c r="N1503" i="40"/>
  <c r="Z502" i="40" s="1"/>
  <c r="AI502" i="40"/>
  <c r="AH502" i="40"/>
  <c r="AG502" i="40"/>
  <c r="AF502" i="40"/>
  <c r="AE502" i="40"/>
  <c r="AD502" i="40"/>
  <c r="AC502" i="40"/>
  <c r="AB502" i="40"/>
  <c r="AA502" i="40"/>
  <c r="N1973" i="40"/>
  <c r="Z972" i="40" s="1"/>
  <c r="AI972" i="40"/>
  <c r="AH972" i="40"/>
  <c r="AG972" i="40"/>
  <c r="AF972" i="40"/>
  <c r="AE972" i="40"/>
  <c r="AD972" i="40"/>
  <c r="AC972" i="40"/>
  <c r="AB972" i="40"/>
  <c r="AA972" i="40"/>
  <c r="N1909" i="40"/>
  <c r="Z908" i="40" s="1"/>
  <c r="AI908" i="40"/>
  <c r="AH908" i="40"/>
  <c r="AG908" i="40"/>
  <c r="AF908" i="40"/>
  <c r="AE908" i="40"/>
  <c r="AD908" i="40"/>
  <c r="AC908" i="40"/>
  <c r="AB908" i="40"/>
  <c r="AA908" i="40"/>
  <c r="AI851" i="40"/>
  <c r="AH851" i="40"/>
  <c r="AG851" i="40"/>
  <c r="AF851" i="40"/>
  <c r="AE851" i="40"/>
  <c r="AD851" i="40"/>
  <c r="AB851" i="40"/>
  <c r="AC851" i="40"/>
  <c r="AA851" i="40"/>
  <c r="N1852" i="40"/>
  <c r="Z851" i="40" s="1"/>
  <c r="AI789" i="40"/>
  <c r="AH789" i="40"/>
  <c r="AG789" i="40"/>
  <c r="AF789" i="40"/>
  <c r="AD789" i="40"/>
  <c r="AE789" i="40"/>
  <c r="AC789" i="40"/>
  <c r="AB789" i="40"/>
  <c r="N1790" i="40"/>
  <c r="Z789" i="40" s="1"/>
  <c r="AA789" i="40"/>
  <c r="N1727" i="40"/>
  <c r="Z726" i="40" s="1"/>
  <c r="AI726" i="40"/>
  <c r="AH726" i="40"/>
  <c r="AG726" i="40"/>
  <c r="AF726" i="40"/>
  <c r="AE726" i="40"/>
  <c r="AD726" i="40"/>
  <c r="AC726" i="40"/>
  <c r="AB726" i="40"/>
  <c r="AA726" i="40"/>
  <c r="N1665" i="40"/>
  <c r="Z664" i="40" s="1"/>
  <c r="AI664" i="40"/>
  <c r="AH664" i="40"/>
  <c r="AG664" i="40"/>
  <c r="AF664" i="40"/>
  <c r="AE664" i="40"/>
  <c r="AD664" i="40"/>
  <c r="AC664" i="40"/>
  <c r="AB664" i="40"/>
  <c r="AA664" i="40"/>
  <c r="N1615" i="40"/>
  <c r="Z614" i="40" s="1"/>
  <c r="AI614" i="40"/>
  <c r="AH614" i="40"/>
  <c r="AG614" i="40"/>
  <c r="AF614" i="40"/>
  <c r="AE614" i="40"/>
  <c r="AD614" i="40"/>
  <c r="AC614" i="40"/>
  <c r="AB614" i="40"/>
  <c r="AA614" i="40"/>
  <c r="N1544" i="40"/>
  <c r="Z543" i="40" s="1"/>
  <c r="AI543" i="40"/>
  <c r="AH543" i="40"/>
  <c r="AG543" i="40"/>
  <c r="AF543" i="40"/>
  <c r="AD543" i="40"/>
  <c r="AE543" i="40"/>
  <c r="AC543" i="40"/>
  <c r="AB543" i="40"/>
  <c r="AA543" i="40"/>
  <c r="AI484" i="40"/>
  <c r="AH484" i="40"/>
  <c r="AG484" i="40"/>
  <c r="AF484" i="40"/>
  <c r="AE484" i="40"/>
  <c r="AD484" i="40"/>
  <c r="AC484" i="40"/>
  <c r="AB484" i="40"/>
  <c r="AA484" i="40"/>
  <c r="N1485" i="40"/>
  <c r="Z484" i="40" s="1"/>
  <c r="N1428" i="40"/>
  <c r="Z427" i="40" s="1"/>
  <c r="AI427" i="40"/>
  <c r="AH427" i="40"/>
  <c r="AG427" i="40"/>
  <c r="AF427" i="40"/>
  <c r="AE427" i="40"/>
  <c r="AD427" i="40"/>
  <c r="AC427" i="40"/>
  <c r="AB427" i="40"/>
  <c r="AA427" i="40"/>
  <c r="N1369" i="40"/>
  <c r="Z368" i="40" s="1"/>
  <c r="AI368" i="40"/>
  <c r="AH368" i="40"/>
  <c r="AF368" i="40"/>
  <c r="AG368" i="40"/>
  <c r="AD368" i="40"/>
  <c r="AC368" i="40"/>
  <c r="AE368" i="40"/>
  <c r="AB368" i="40"/>
  <c r="AA368" i="40"/>
  <c r="N1296" i="40"/>
  <c r="Z295" i="40" s="1"/>
  <c r="AI295" i="40"/>
  <c r="AH295" i="40"/>
  <c r="AG295" i="40"/>
  <c r="AF295" i="40"/>
  <c r="AE295" i="40"/>
  <c r="AC295" i="40"/>
  <c r="AD295" i="40"/>
  <c r="AA295" i="40"/>
  <c r="AB295" i="40"/>
  <c r="N1220" i="40"/>
  <c r="Z219" i="40" s="1"/>
  <c r="AI219" i="40"/>
  <c r="AG219" i="40"/>
  <c r="AH219" i="40"/>
  <c r="AF219" i="40"/>
  <c r="AE219" i="40"/>
  <c r="AD219" i="40"/>
  <c r="AC219" i="40"/>
  <c r="AB219" i="40"/>
  <c r="AA219" i="40"/>
  <c r="N1164" i="40"/>
  <c r="Z163" i="40" s="1"/>
  <c r="AI163" i="40"/>
  <c r="AG163" i="40"/>
  <c r="AH163" i="40"/>
  <c r="AF163" i="40"/>
  <c r="AE163" i="40"/>
  <c r="AD163" i="40"/>
  <c r="AC163" i="40"/>
  <c r="AB163" i="40"/>
  <c r="AA163" i="40"/>
  <c r="N1110" i="40"/>
  <c r="Z109" i="40" s="1"/>
  <c r="AI109" i="40"/>
  <c r="AH109" i="40"/>
  <c r="AG109" i="40"/>
  <c r="AF109" i="40"/>
  <c r="AE109" i="40"/>
  <c r="AD109" i="40"/>
  <c r="AC109" i="40"/>
  <c r="AB109" i="40"/>
  <c r="AA109" i="40"/>
  <c r="N1039" i="40"/>
  <c r="Z38" i="40" s="1"/>
  <c r="AH38" i="40"/>
  <c r="AI38" i="40"/>
  <c r="AG38" i="40"/>
  <c r="AF38" i="40"/>
  <c r="AE38" i="40"/>
  <c r="AD38" i="40"/>
  <c r="AA38" i="40"/>
  <c r="AB38" i="40"/>
  <c r="AC38" i="40"/>
  <c r="N1762" i="40"/>
  <c r="Z761" i="40" s="1"/>
  <c r="AI761" i="40"/>
  <c r="AH761" i="40"/>
  <c r="AG761" i="40"/>
  <c r="AF761" i="40"/>
  <c r="AE761" i="40"/>
  <c r="AC761" i="40"/>
  <c r="AD761" i="40"/>
  <c r="AB761" i="40"/>
  <c r="AA761" i="40"/>
  <c r="N1378" i="40"/>
  <c r="Z377" i="40" s="1"/>
  <c r="AI377" i="40"/>
  <c r="AH377" i="40"/>
  <c r="AG377" i="40"/>
  <c r="AF377" i="40"/>
  <c r="AE377" i="40"/>
  <c r="AC377" i="40"/>
  <c r="AD377" i="40"/>
  <c r="AB377" i="40"/>
  <c r="AA377" i="40"/>
  <c r="N1980" i="40"/>
  <c r="Z979" i="40" s="1"/>
  <c r="AI979" i="40"/>
  <c r="AH979" i="40"/>
  <c r="AG979" i="40"/>
  <c r="AF979" i="40"/>
  <c r="AE979" i="40"/>
  <c r="AD979" i="40"/>
  <c r="AB979" i="40"/>
  <c r="AC979" i="40"/>
  <c r="AA979" i="40"/>
  <c r="N1916" i="40"/>
  <c r="Z915" i="40" s="1"/>
  <c r="AI915" i="40"/>
  <c r="AH915" i="40"/>
  <c r="AF915" i="40"/>
  <c r="AG915" i="40"/>
  <c r="AE915" i="40"/>
  <c r="AD915" i="40"/>
  <c r="AB915" i="40"/>
  <c r="AC915" i="40"/>
  <c r="AA915" i="40"/>
  <c r="N1845" i="40"/>
  <c r="Z844" i="40" s="1"/>
  <c r="AI844" i="40"/>
  <c r="AH844" i="40"/>
  <c r="AG844" i="40"/>
  <c r="AE844" i="40"/>
  <c r="AF844" i="40"/>
  <c r="AD844" i="40"/>
  <c r="AC844" i="40"/>
  <c r="AB844" i="40"/>
  <c r="AA844" i="40"/>
  <c r="N1789" i="40"/>
  <c r="Z788" i="40" s="1"/>
  <c r="AI788" i="40"/>
  <c r="AH788" i="40"/>
  <c r="AF788" i="40"/>
  <c r="AE788" i="40"/>
  <c r="AG788" i="40"/>
  <c r="AD788" i="40"/>
  <c r="AC788" i="40"/>
  <c r="AB788" i="40"/>
  <c r="AA788" i="40"/>
  <c r="AI713" i="40"/>
  <c r="AH713" i="40"/>
  <c r="AG713" i="40"/>
  <c r="AF713" i="40"/>
  <c r="AC713" i="40"/>
  <c r="AE713" i="40"/>
  <c r="AD713" i="40"/>
  <c r="AA713" i="40"/>
  <c r="AB713" i="40"/>
  <c r="N1714" i="40"/>
  <c r="Z713" i="40" s="1"/>
  <c r="N1651" i="40"/>
  <c r="Z650" i="40" s="1"/>
  <c r="AH650" i="40"/>
  <c r="AI650" i="40"/>
  <c r="AG650" i="40"/>
  <c r="AF650" i="40"/>
  <c r="AE650" i="40"/>
  <c r="AD650" i="40"/>
  <c r="AC650" i="40"/>
  <c r="AB650" i="40"/>
  <c r="AA650" i="40"/>
  <c r="AI584" i="40"/>
  <c r="AH584" i="40"/>
  <c r="AF584" i="40"/>
  <c r="AG584" i="40"/>
  <c r="AD584" i="40"/>
  <c r="AC584" i="40"/>
  <c r="AB584" i="40"/>
  <c r="AE584" i="40"/>
  <c r="AA584" i="40"/>
  <c r="N1585" i="40"/>
  <c r="Z584" i="40" s="1"/>
  <c r="N1521" i="40"/>
  <c r="Z520" i="40" s="1"/>
  <c r="AI520" i="40"/>
  <c r="AH520" i="40"/>
  <c r="AF520" i="40"/>
  <c r="AG520" i="40"/>
  <c r="AE520" i="40"/>
  <c r="AD520" i="40"/>
  <c r="AC520" i="40"/>
  <c r="AB520" i="40"/>
  <c r="AA520" i="40"/>
  <c r="N1455" i="40"/>
  <c r="Z454" i="40" s="1"/>
  <c r="AI454" i="40"/>
  <c r="AH454" i="40"/>
  <c r="AG454" i="40"/>
  <c r="AF454" i="40"/>
  <c r="AE454" i="40"/>
  <c r="AD454" i="40"/>
  <c r="AB454" i="40"/>
  <c r="AA454" i="40"/>
  <c r="AC454" i="40"/>
  <c r="N1381" i="40"/>
  <c r="Z380" i="40" s="1"/>
  <c r="AI380" i="40"/>
  <c r="AH380" i="40"/>
  <c r="AG380" i="40"/>
  <c r="AF380" i="40"/>
  <c r="AE380" i="40"/>
  <c r="AD380" i="40"/>
  <c r="AC380" i="40"/>
  <c r="AB380" i="40"/>
  <c r="AA380" i="40"/>
  <c r="N1323" i="40"/>
  <c r="Z322" i="40" s="1"/>
  <c r="AI322" i="40"/>
  <c r="AH322" i="40"/>
  <c r="AG322" i="40"/>
  <c r="AF322" i="40"/>
  <c r="AE322" i="40"/>
  <c r="AD322" i="40"/>
  <c r="AC322" i="40"/>
  <c r="AB322" i="40"/>
  <c r="AA322" i="40"/>
  <c r="N1260" i="40"/>
  <c r="Z259" i="40" s="1"/>
  <c r="AI259" i="40"/>
  <c r="AH259" i="40"/>
  <c r="AG259" i="40"/>
  <c r="AF259" i="40"/>
  <c r="AE259" i="40"/>
  <c r="AD259" i="40"/>
  <c r="AC259" i="40"/>
  <c r="AB259" i="40"/>
  <c r="AA259" i="40"/>
  <c r="N1206" i="40"/>
  <c r="Z205" i="40" s="1"/>
  <c r="AI205" i="40"/>
  <c r="AG205" i="40"/>
  <c r="AH205" i="40"/>
  <c r="AE205" i="40"/>
  <c r="AD205" i="40"/>
  <c r="AF205" i="40"/>
  <c r="AC205" i="40"/>
  <c r="AB205" i="40"/>
  <c r="AA205" i="40"/>
  <c r="N1136" i="40"/>
  <c r="Z135" i="40" s="1"/>
  <c r="AI135" i="40"/>
  <c r="AH135" i="40"/>
  <c r="AG135" i="40"/>
  <c r="AF135" i="40"/>
  <c r="AE135" i="40"/>
  <c r="AC135" i="40"/>
  <c r="AD135" i="40"/>
  <c r="AA135" i="40"/>
  <c r="AB135" i="40"/>
  <c r="N1060" i="40"/>
  <c r="Z59" i="40" s="1"/>
  <c r="AI59" i="40"/>
  <c r="AG59" i="40"/>
  <c r="AH59" i="40"/>
  <c r="AF59" i="40"/>
  <c r="AE59" i="40"/>
  <c r="AD59" i="40"/>
  <c r="AC59" i="40"/>
  <c r="AA59" i="40"/>
  <c r="AB59" i="40"/>
  <c r="N1454" i="40"/>
  <c r="Z453" i="40" s="1"/>
  <c r="AI453" i="40"/>
  <c r="AH453" i="40"/>
  <c r="AG453" i="40"/>
  <c r="AF453" i="40"/>
  <c r="AE453" i="40"/>
  <c r="AD453" i="40"/>
  <c r="AC453" i="40"/>
  <c r="AB453" i="40"/>
  <c r="AA453" i="40"/>
  <c r="N1584" i="40"/>
  <c r="Z583" i="40" s="1"/>
  <c r="AI583" i="40"/>
  <c r="AH583" i="40"/>
  <c r="AG583" i="40"/>
  <c r="AF583" i="40"/>
  <c r="AE583" i="40"/>
  <c r="AD583" i="40"/>
  <c r="AC583" i="40"/>
  <c r="AA583" i="40"/>
  <c r="AB583" i="40"/>
  <c r="N1871" i="40"/>
  <c r="Z870" i="40" s="1"/>
  <c r="AI870" i="40"/>
  <c r="AH870" i="40"/>
  <c r="AG870" i="40"/>
  <c r="AF870" i="40"/>
  <c r="AE870" i="40"/>
  <c r="AD870" i="40"/>
  <c r="AA870" i="40"/>
  <c r="AC870" i="40"/>
  <c r="AB870" i="40"/>
  <c r="N1475" i="40"/>
  <c r="Z474" i="40" s="1"/>
  <c r="AH474" i="40"/>
  <c r="AI474" i="40"/>
  <c r="AG474" i="40"/>
  <c r="AF474" i="40"/>
  <c r="AE474" i="40"/>
  <c r="AD474" i="40"/>
  <c r="AC474" i="40"/>
  <c r="AB474" i="40"/>
  <c r="AA474" i="40"/>
  <c r="N1121" i="40"/>
  <c r="Z120" i="40" s="1"/>
  <c r="AH120" i="40"/>
  <c r="AI120" i="40"/>
  <c r="AG120" i="40"/>
  <c r="AF120" i="40"/>
  <c r="AE120" i="40"/>
  <c r="AD120" i="40"/>
  <c r="AC120" i="40"/>
  <c r="AB120" i="40"/>
  <c r="AA120" i="40"/>
  <c r="N1161" i="40"/>
  <c r="Z160" i="40" s="1"/>
  <c r="AI160" i="40"/>
  <c r="AG160" i="40"/>
  <c r="AH160" i="40"/>
  <c r="AF160" i="40"/>
  <c r="AE160" i="40"/>
  <c r="AD160" i="40"/>
  <c r="AC160" i="40"/>
  <c r="AB160" i="40"/>
  <c r="AA160" i="40"/>
  <c r="N1774" i="40"/>
  <c r="Z773" i="40" s="1"/>
  <c r="AI773" i="40"/>
  <c r="AH773" i="40"/>
  <c r="AG773" i="40"/>
  <c r="AF773" i="40"/>
  <c r="AE773" i="40"/>
  <c r="AD773" i="40"/>
  <c r="AC773" i="40"/>
  <c r="AB773" i="40"/>
  <c r="AA773" i="40"/>
  <c r="N1466" i="40"/>
  <c r="Z465" i="40" s="1"/>
  <c r="AI465" i="40"/>
  <c r="AH465" i="40"/>
  <c r="AG465" i="40"/>
  <c r="AF465" i="40"/>
  <c r="AE465" i="40"/>
  <c r="AC465" i="40"/>
  <c r="AD465" i="40"/>
  <c r="AA465" i="40"/>
  <c r="AB465" i="40"/>
  <c r="N1009" i="40"/>
  <c r="Z8" i="40" s="1"/>
  <c r="AH8" i="40"/>
  <c r="AI8" i="40"/>
  <c r="AG8" i="40"/>
  <c r="AF8" i="40"/>
  <c r="AE8" i="40"/>
  <c r="AD8" i="40"/>
  <c r="AC8" i="40"/>
  <c r="AB8" i="40"/>
  <c r="AA8" i="40"/>
  <c r="AI734" i="40"/>
  <c r="AH734" i="40"/>
  <c r="AG734" i="40"/>
  <c r="AF734" i="40"/>
  <c r="AE734" i="40"/>
  <c r="AB734" i="40"/>
  <c r="AD734" i="40"/>
  <c r="AA734" i="40"/>
  <c r="AC734" i="40"/>
  <c r="N1735" i="40"/>
  <c r="Z734" i="40" s="1"/>
  <c r="N1298" i="40"/>
  <c r="Z297" i="40" s="1"/>
  <c r="AI297" i="40"/>
  <c r="AH297" i="40"/>
  <c r="AG297" i="40"/>
  <c r="AF297" i="40"/>
  <c r="AE297" i="40"/>
  <c r="AD297" i="40"/>
  <c r="AC297" i="40"/>
  <c r="AA297" i="40"/>
  <c r="AB297" i="40"/>
  <c r="AI774" i="40"/>
  <c r="AG774" i="40"/>
  <c r="AH774" i="40"/>
  <c r="AF774" i="40"/>
  <c r="AE774" i="40"/>
  <c r="AD774" i="40"/>
  <c r="AC774" i="40"/>
  <c r="AA774" i="40"/>
  <c r="AB774" i="40"/>
  <c r="N1775" i="40"/>
  <c r="Z774" i="40" s="1"/>
  <c r="AI702" i="40"/>
  <c r="AH702" i="40"/>
  <c r="AG702" i="40"/>
  <c r="AF702" i="40"/>
  <c r="AE702" i="40"/>
  <c r="AD702" i="40"/>
  <c r="AB702" i="40"/>
  <c r="AA702" i="40"/>
  <c r="AC702" i="40"/>
  <c r="N1703" i="40"/>
  <c r="Z702" i="40" s="1"/>
  <c r="N1270" i="40"/>
  <c r="Z269" i="40" s="1"/>
  <c r="AI269" i="40"/>
  <c r="AH269" i="40"/>
  <c r="AG269" i="40"/>
  <c r="AE269" i="40"/>
  <c r="AF269" i="40"/>
  <c r="AD269" i="40"/>
  <c r="AC269" i="40"/>
  <c r="AB269" i="40"/>
  <c r="AA269" i="40"/>
  <c r="N1925" i="40"/>
  <c r="Z924" i="40" s="1"/>
  <c r="AI924" i="40"/>
  <c r="AH924" i="40"/>
  <c r="AG924" i="40"/>
  <c r="AF924" i="40"/>
  <c r="AE924" i="40"/>
  <c r="AD924" i="40"/>
  <c r="AC924" i="40"/>
  <c r="AB924" i="40"/>
  <c r="AA924" i="40"/>
  <c r="N1559" i="40"/>
  <c r="Z558" i="40" s="1"/>
  <c r="AI558" i="40"/>
  <c r="AG558" i="40"/>
  <c r="AF558" i="40"/>
  <c r="AH558" i="40"/>
  <c r="AE558" i="40"/>
  <c r="AD558" i="40"/>
  <c r="AB558" i="40"/>
  <c r="AA558" i="40"/>
  <c r="AC558" i="40"/>
  <c r="N1061" i="40"/>
  <c r="Z60" i="40" s="1"/>
  <c r="AH60" i="40"/>
  <c r="AI60" i="40"/>
  <c r="AG60" i="40"/>
  <c r="AF60" i="40"/>
  <c r="AE60" i="40"/>
  <c r="AD60" i="40"/>
  <c r="AC60" i="40"/>
  <c r="AA60" i="40"/>
  <c r="AB60" i="40"/>
  <c r="N1884" i="40"/>
  <c r="Z883" i="40" s="1"/>
  <c r="AI883" i="40"/>
  <c r="AH883" i="40"/>
  <c r="AF883" i="40"/>
  <c r="AE883" i="40"/>
  <c r="AD883" i="40"/>
  <c r="AG883" i="40"/>
  <c r="AB883" i="40"/>
  <c r="AC883" i="40"/>
  <c r="AA883" i="40"/>
  <c r="AI399" i="40"/>
  <c r="AH399" i="40"/>
  <c r="AG399" i="40"/>
  <c r="AF399" i="40"/>
  <c r="AE399" i="40"/>
  <c r="AD399" i="40"/>
  <c r="AC399" i="40"/>
  <c r="AA399" i="40"/>
  <c r="AB399" i="40"/>
  <c r="N1400" i="40"/>
  <c r="Z399" i="40" s="1"/>
  <c r="N1969" i="40"/>
  <c r="Z968" i="40" s="1"/>
  <c r="AI968" i="40"/>
  <c r="AH968" i="40"/>
  <c r="AG968" i="40"/>
  <c r="AF968" i="40"/>
  <c r="AD968" i="40"/>
  <c r="AE968" i="40"/>
  <c r="AB968" i="40"/>
  <c r="AC968" i="40"/>
  <c r="AA968" i="40"/>
  <c r="N1281" i="40"/>
  <c r="Z280" i="40" s="1"/>
  <c r="AI280" i="40"/>
  <c r="AH280" i="40"/>
  <c r="AG280" i="40"/>
  <c r="AF280" i="40"/>
  <c r="AE280" i="40"/>
  <c r="AD280" i="40"/>
  <c r="AC280" i="40"/>
  <c r="AB280" i="40"/>
  <c r="AA280" i="40"/>
  <c r="AI838" i="40"/>
  <c r="AG838" i="40"/>
  <c r="AH838" i="40"/>
  <c r="AF838" i="40"/>
  <c r="AE838" i="40"/>
  <c r="AD838" i="40"/>
  <c r="AA838" i="40"/>
  <c r="AB838" i="40"/>
  <c r="AC838" i="40"/>
  <c r="N1839" i="40"/>
  <c r="Z838" i="40" s="1"/>
  <c r="N1520" i="40"/>
  <c r="Z519" i="40" s="1"/>
  <c r="AI519" i="40"/>
  <c r="AH519" i="40"/>
  <c r="AG519" i="40"/>
  <c r="AF519" i="40"/>
  <c r="AD519" i="40"/>
  <c r="AC519" i="40"/>
  <c r="AE519" i="40"/>
  <c r="AA519" i="40"/>
  <c r="AB519" i="40"/>
  <c r="N1923" i="40"/>
  <c r="Z922" i="40" s="1"/>
  <c r="AH922" i="40"/>
  <c r="AI922" i="40"/>
  <c r="AG922" i="40"/>
  <c r="AF922" i="40"/>
  <c r="AE922" i="40"/>
  <c r="AD922" i="40"/>
  <c r="AB922" i="40"/>
  <c r="AC922" i="40"/>
  <c r="AA922" i="40"/>
  <c r="N1985" i="40"/>
  <c r="Z984" i="40" s="1"/>
  <c r="AI984" i="40"/>
  <c r="AH984" i="40"/>
  <c r="AG984" i="40"/>
  <c r="AF984" i="40"/>
  <c r="AD984" i="40"/>
  <c r="AE984" i="40"/>
  <c r="AB984" i="40"/>
  <c r="AC984" i="40"/>
  <c r="AA984" i="40"/>
  <c r="N1534" i="40"/>
  <c r="Z533" i="40" s="1"/>
  <c r="AI533" i="40"/>
  <c r="AH533" i="40"/>
  <c r="AG533" i="40"/>
  <c r="AE533" i="40"/>
  <c r="AF533" i="40"/>
  <c r="AD533" i="40"/>
  <c r="AC533" i="40"/>
  <c r="AB533" i="40"/>
  <c r="AA533" i="40"/>
  <c r="N1929" i="40"/>
  <c r="Z928" i="40" s="1"/>
  <c r="AI928" i="40"/>
  <c r="AH928" i="40"/>
  <c r="AG928" i="40"/>
  <c r="AF928" i="40"/>
  <c r="AD928" i="40"/>
  <c r="AE928" i="40"/>
  <c r="AB928" i="40"/>
  <c r="AC928" i="40"/>
  <c r="AA928" i="40"/>
  <c r="N1462" i="40"/>
  <c r="Z461" i="40" s="1"/>
  <c r="AI461" i="40"/>
  <c r="AH461" i="40"/>
  <c r="AG461" i="40"/>
  <c r="AE461" i="40"/>
  <c r="AF461" i="40"/>
  <c r="AD461" i="40"/>
  <c r="AC461" i="40"/>
  <c r="AB461" i="40"/>
  <c r="AA461" i="40"/>
  <c r="N1316" i="40"/>
  <c r="Z315" i="40" s="1"/>
  <c r="AI315" i="40"/>
  <c r="AH315" i="40"/>
  <c r="AG315" i="40"/>
  <c r="AF315" i="40"/>
  <c r="AE315" i="40"/>
  <c r="AD315" i="40"/>
  <c r="AC315" i="40"/>
  <c r="AB315" i="40"/>
  <c r="AA315" i="40"/>
  <c r="N1866" i="40"/>
  <c r="Z865" i="40" s="1"/>
  <c r="AI865" i="40"/>
  <c r="AH865" i="40"/>
  <c r="AF865" i="40"/>
  <c r="AG865" i="40"/>
  <c r="AE865" i="40"/>
  <c r="AC865" i="40"/>
  <c r="AD865" i="40"/>
  <c r="AA865" i="40"/>
  <c r="AB865" i="40"/>
  <c r="N1240" i="40"/>
  <c r="Z239" i="40" s="1"/>
  <c r="AI239" i="40"/>
  <c r="AH239" i="40"/>
  <c r="AG239" i="40"/>
  <c r="AF239" i="40"/>
  <c r="AE239" i="40"/>
  <c r="AD239" i="40"/>
  <c r="AC239" i="40"/>
  <c r="AA239" i="40"/>
  <c r="AB239" i="40"/>
  <c r="AI860" i="40"/>
  <c r="AH860" i="40"/>
  <c r="AG860" i="40"/>
  <c r="AE860" i="40"/>
  <c r="AF860" i="40"/>
  <c r="AD860" i="40"/>
  <c r="AB860" i="40"/>
  <c r="N1861" i="40"/>
  <c r="Z860" i="40" s="1"/>
  <c r="AC860" i="40"/>
  <c r="AA860" i="40"/>
  <c r="N1287" i="40"/>
  <c r="Z286" i="40" s="1"/>
  <c r="AI286" i="40"/>
  <c r="AH286" i="40"/>
  <c r="AG286" i="40"/>
  <c r="AF286" i="40"/>
  <c r="AE286" i="40"/>
  <c r="AD286" i="40"/>
  <c r="AC286" i="40"/>
  <c r="AB286" i="40"/>
  <c r="AA286" i="40"/>
  <c r="N1419" i="40"/>
  <c r="Z418" i="40" s="1"/>
  <c r="AH418" i="40"/>
  <c r="AI418" i="40"/>
  <c r="AG418" i="40"/>
  <c r="AF418" i="40"/>
  <c r="AE418" i="40"/>
  <c r="AD418" i="40"/>
  <c r="AC418" i="40"/>
  <c r="AB418" i="40"/>
  <c r="AA418" i="40"/>
  <c r="N1713" i="40"/>
  <c r="Z712" i="40" s="1"/>
  <c r="AI712" i="40"/>
  <c r="AH712" i="40"/>
  <c r="AG712" i="40"/>
  <c r="AF712" i="40"/>
  <c r="AE712" i="40"/>
  <c r="AD712" i="40"/>
  <c r="AC712" i="40"/>
  <c r="AB712" i="40"/>
  <c r="AA712" i="40"/>
  <c r="N1657" i="40"/>
  <c r="Z656" i="40" s="1"/>
  <c r="AI656" i="40"/>
  <c r="AH656" i="40"/>
  <c r="AF656" i="40"/>
  <c r="AG656" i="40"/>
  <c r="AE656" i="40"/>
  <c r="AD656" i="40"/>
  <c r="AC656" i="40"/>
  <c r="AB656" i="40"/>
  <c r="AA656" i="40"/>
  <c r="N1170" i="40"/>
  <c r="Z169" i="40" s="1"/>
  <c r="AI169" i="40"/>
  <c r="AH169" i="40"/>
  <c r="AG169" i="40"/>
  <c r="AF169" i="40"/>
  <c r="AE169" i="40"/>
  <c r="AD169" i="40"/>
  <c r="AC169" i="40"/>
  <c r="AA169" i="40"/>
  <c r="AB169" i="40"/>
  <c r="N1800" i="40"/>
  <c r="Z799" i="40" s="1"/>
  <c r="AI799" i="40"/>
  <c r="AH799" i="40"/>
  <c r="AF799" i="40"/>
  <c r="AG799" i="40"/>
  <c r="AE799" i="40"/>
  <c r="AD799" i="40"/>
  <c r="AC799" i="40"/>
  <c r="AA799" i="40"/>
  <c r="AB799" i="40"/>
  <c r="N1053" i="40"/>
  <c r="Z52" i="40" s="1"/>
  <c r="AH52" i="40"/>
  <c r="AI52" i="40"/>
  <c r="AG52" i="40"/>
  <c r="AF52" i="40"/>
  <c r="AE52" i="40"/>
  <c r="AD52" i="40"/>
  <c r="AC52" i="40"/>
  <c r="AA52" i="40"/>
  <c r="AB52" i="40"/>
  <c r="N1087" i="40"/>
  <c r="Z86" i="40" s="1"/>
  <c r="AH86" i="40"/>
  <c r="AI86" i="40"/>
  <c r="AG86" i="40"/>
  <c r="AF86" i="40"/>
  <c r="AE86" i="40"/>
  <c r="AD86" i="40"/>
  <c r="AC86" i="40"/>
  <c r="AA86" i="40"/>
  <c r="AB86" i="40"/>
  <c r="N1844" i="40"/>
  <c r="Z843" i="40" s="1"/>
  <c r="AI843" i="40"/>
  <c r="AH843" i="40"/>
  <c r="AG843" i="40"/>
  <c r="AF843" i="40"/>
  <c r="AE843" i="40"/>
  <c r="AD843" i="40"/>
  <c r="AC843" i="40"/>
  <c r="AB843" i="40"/>
  <c r="AA843" i="40"/>
  <c r="N1212" i="40"/>
  <c r="Z211" i="40" s="1"/>
  <c r="AI211" i="40"/>
  <c r="AG211" i="40"/>
  <c r="AH211" i="40"/>
  <c r="AF211" i="40"/>
  <c r="AE211" i="40"/>
  <c r="AD211" i="40"/>
  <c r="AC211" i="40"/>
  <c r="AB211" i="40"/>
  <c r="AA211" i="40"/>
  <c r="N1970" i="40"/>
  <c r="Z969" i="40" s="1"/>
  <c r="AI969" i="40"/>
  <c r="AH969" i="40"/>
  <c r="AG969" i="40"/>
  <c r="AF969" i="40"/>
  <c r="AE969" i="40"/>
  <c r="AD969" i="40"/>
  <c r="AC969" i="40"/>
  <c r="AB969" i="40"/>
  <c r="AA969" i="40"/>
  <c r="N1906" i="40"/>
  <c r="Z905" i="40" s="1"/>
  <c r="AI905" i="40"/>
  <c r="AH905" i="40"/>
  <c r="AF905" i="40"/>
  <c r="AG905" i="40"/>
  <c r="AE905" i="40"/>
  <c r="AD905" i="40"/>
  <c r="AC905" i="40"/>
  <c r="AB905" i="40"/>
  <c r="AA905" i="40"/>
  <c r="N1838" i="40"/>
  <c r="Z837" i="40" s="1"/>
  <c r="AI837" i="40"/>
  <c r="AH837" i="40"/>
  <c r="AG837" i="40"/>
  <c r="AF837" i="40"/>
  <c r="AE837" i="40"/>
  <c r="AD837" i="40"/>
  <c r="AB837" i="40"/>
  <c r="AC837" i="40"/>
  <c r="AA837" i="40"/>
  <c r="N1768" i="40"/>
  <c r="Z767" i="40" s="1"/>
  <c r="AI767" i="40"/>
  <c r="AH767" i="40"/>
  <c r="AG767" i="40"/>
  <c r="AF767" i="40"/>
  <c r="AE767" i="40"/>
  <c r="AD767" i="40"/>
  <c r="AC767" i="40"/>
  <c r="AB767" i="40"/>
  <c r="AA767" i="40"/>
  <c r="N1719" i="40"/>
  <c r="Z718" i="40" s="1"/>
  <c r="AI718" i="40"/>
  <c r="AH718" i="40"/>
  <c r="AG718" i="40"/>
  <c r="AF718" i="40"/>
  <c r="AE718" i="40"/>
  <c r="AD718" i="40"/>
  <c r="AB718" i="40"/>
  <c r="AA718" i="40"/>
  <c r="AC718" i="40"/>
  <c r="N1637" i="40"/>
  <c r="Z636" i="40" s="1"/>
  <c r="AI636" i="40"/>
  <c r="AH636" i="40"/>
  <c r="AG636" i="40"/>
  <c r="AF636" i="40"/>
  <c r="AE636" i="40"/>
  <c r="AC636" i="40"/>
  <c r="AD636" i="40"/>
  <c r="AB636" i="40"/>
  <c r="AA636" i="40"/>
  <c r="N1583" i="40"/>
  <c r="Z582" i="40" s="1"/>
  <c r="AI582" i="40"/>
  <c r="AG582" i="40"/>
  <c r="AH582" i="40"/>
  <c r="AF582" i="40"/>
  <c r="AE582" i="40"/>
  <c r="AD582" i="40"/>
  <c r="AC582" i="40"/>
  <c r="AB582" i="40"/>
  <c r="AA582" i="40"/>
  <c r="N1519" i="40"/>
  <c r="Z518" i="40" s="1"/>
  <c r="AI518" i="40"/>
  <c r="AH518" i="40"/>
  <c r="AG518" i="40"/>
  <c r="AF518" i="40"/>
  <c r="AE518" i="40"/>
  <c r="AD518" i="40"/>
  <c r="AC518" i="40"/>
  <c r="AB518" i="40"/>
  <c r="AA518" i="40"/>
  <c r="N1447" i="40"/>
  <c r="Z446" i="40" s="1"/>
  <c r="AI446" i="40"/>
  <c r="AH446" i="40"/>
  <c r="AG446" i="40"/>
  <c r="AE446" i="40"/>
  <c r="AF446" i="40"/>
  <c r="AD446" i="40"/>
  <c r="AC446" i="40"/>
  <c r="AB446" i="40"/>
  <c r="AA446" i="40"/>
  <c r="N1386" i="40"/>
  <c r="Z385" i="40" s="1"/>
  <c r="AI385" i="40"/>
  <c r="AH385" i="40"/>
  <c r="AG385" i="40"/>
  <c r="AF385" i="40"/>
  <c r="AE385" i="40"/>
  <c r="AC385" i="40"/>
  <c r="AD385" i="40"/>
  <c r="AB385" i="40"/>
  <c r="AA385" i="40"/>
  <c r="N1337" i="40"/>
  <c r="Z336" i="40" s="1"/>
  <c r="AI336" i="40"/>
  <c r="AH336" i="40"/>
  <c r="AF336" i="40"/>
  <c r="AG336" i="40"/>
  <c r="AE336" i="40"/>
  <c r="AD336" i="40"/>
  <c r="AC336" i="40"/>
  <c r="AB336" i="40"/>
  <c r="AA336" i="40"/>
  <c r="AI273" i="40"/>
  <c r="AH273" i="40"/>
  <c r="AG273" i="40"/>
  <c r="AF273" i="40"/>
  <c r="AE273" i="40"/>
  <c r="AC273" i="40"/>
  <c r="AD273" i="40"/>
  <c r="AA273" i="40"/>
  <c r="AB273" i="40"/>
  <c r="N1274" i="40"/>
  <c r="Z273" i="40" s="1"/>
  <c r="N1211" i="40"/>
  <c r="Z210" i="40" s="1"/>
  <c r="AG210" i="40"/>
  <c r="AH210" i="40"/>
  <c r="AI210" i="40"/>
  <c r="AF210" i="40"/>
  <c r="AE210" i="40"/>
  <c r="AD210" i="40"/>
  <c r="AC210" i="40"/>
  <c r="AB210" i="40"/>
  <c r="AA210" i="40"/>
  <c r="N1155" i="40"/>
  <c r="Z154" i="40" s="1"/>
  <c r="AG154" i="40"/>
  <c r="AH154" i="40"/>
  <c r="AI154" i="40"/>
  <c r="AF154" i="40"/>
  <c r="AE154" i="40"/>
  <c r="AD154" i="40"/>
  <c r="AC154" i="40"/>
  <c r="AB154" i="40"/>
  <c r="AA154" i="40"/>
  <c r="N1093" i="40"/>
  <c r="Z92" i="40" s="1"/>
  <c r="AH92" i="40"/>
  <c r="AI92" i="40"/>
  <c r="AG92" i="40"/>
  <c r="AF92" i="40"/>
  <c r="AE92" i="40"/>
  <c r="AD92" i="40"/>
  <c r="AC92" i="40"/>
  <c r="AA92" i="40"/>
  <c r="AB92" i="40"/>
  <c r="N1023" i="40"/>
  <c r="Z22" i="40" s="1"/>
  <c r="AH22" i="40"/>
  <c r="AI22" i="40"/>
  <c r="AG22" i="40"/>
  <c r="AF22" i="40"/>
  <c r="AE22" i="40"/>
  <c r="AD22" i="40"/>
  <c r="AC22" i="40"/>
  <c r="AA22" i="40"/>
  <c r="AB22" i="40"/>
  <c r="AI699" i="40"/>
  <c r="AH699" i="40"/>
  <c r="AG699" i="40"/>
  <c r="AF699" i="40"/>
  <c r="AE699" i="40"/>
  <c r="AD699" i="40"/>
  <c r="AB699" i="40"/>
  <c r="AC699" i="40"/>
  <c r="AA699" i="40"/>
  <c r="N1700" i="40"/>
  <c r="Z699" i="40" s="1"/>
  <c r="N1365" i="40"/>
  <c r="Z364" i="40" s="1"/>
  <c r="AI364" i="40"/>
  <c r="AH364" i="40"/>
  <c r="AG364" i="40"/>
  <c r="AF364" i="40"/>
  <c r="AE364" i="40"/>
  <c r="AD364" i="40"/>
  <c r="AC364" i="40"/>
  <c r="AB364" i="40"/>
  <c r="AA364" i="40"/>
  <c r="N1203" i="40"/>
  <c r="Z202" i="40" s="1"/>
  <c r="AG202" i="40"/>
  <c r="AH202" i="40"/>
  <c r="AI202" i="40"/>
  <c r="AF202" i="40"/>
  <c r="AE202" i="40"/>
  <c r="AD202" i="40"/>
  <c r="AC202" i="40"/>
  <c r="AB202" i="40"/>
  <c r="AA202" i="40"/>
  <c r="N1133" i="40"/>
  <c r="Z132" i="40" s="1"/>
  <c r="AH132" i="40"/>
  <c r="AI132" i="40"/>
  <c r="AG132" i="40"/>
  <c r="AF132" i="40"/>
  <c r="AE132" i="40"/>
  <c r="AD132" i="40"/>
  <c r="AC132" i="40"/>
  <c r="AB132" i="40"/>
  <c r="AA132" i="40"/>
  <c r="N1064" i="40"/>
  <c r="Z63" i="40" s="1"/>
  <c r="AH63" i="40"/>
  <c r="AI63" i="40"/>
  <c r="AG63" i="40"/>
  <c r="AF63" i="40"/>
  <c r="AE63" i="40"/>
  <c r="AC63" i="40"/>
  <c r="AB63" i="40"/>
  <c r="AA63" i="40"/>
  <c r="AD63" i="40"/>
  <c r="N1921" i="40"/>
  <c r="Z920" i="40" s="1"/>
  <c r="AI920" i="40"/>
  <c r="AH920" i="40"/>
  <c r="AG920" i="40"/>
  <c r="AF920" i="40"/>
  <c r="AD920" i="40"/>
  <c r="AE920" i="40"/>
  <c r="AB920" i="40"/>
  <c r="AA920" i="40"/>
  <c r="AC920" i="40"/>
  <c r="N1582" i="40"/>
  <c r="Z581" i="40" s="1"/>
  <c r="AI581" i="40"/>
  <c r="AH581" i="40"/>
  <c r="AG581" i="40"/>
  <c r="AF581" i="40"/>
  <c r="AE581" i="40"/>
  <c r="AD581" i="40"/>
  <c r="AC581" i="40"/>
  <c r="AB581" i="40"/>
  <c r="AA581" i="40"/>
  <c r="N1976" i="40"/>
  <c r="Z975" i="40" s="1"/>
  <c r="AI975" i="40"/>
  <c r="AH975" i="40"/>
  <c r="AG975" i="40"/>
  <c r="AF975" i="40"/>
  <c r="AE975" i="40"/>
  <c r="AD975" i="40"/>
  <c r="AC975" i="40"/>
  <c r="AA975" i="40"/>
  <c r="AB975" i="40"/>
  <c r="N1896" i="40"/>
  <c r="Z895" i="40" s="1"/>
  <c r="AI895" i="40"/>
  <c r="AH895" i="40"/>
  <c r="AG895" i="40"/>
  <c r="AF895" i="40"/>
  <c r="AE895" i="40"/>
  <c r="AD895" i="40"/>
  <c r="AC895" i="40"/>
  <c r="AA895" i="40"/>
  <c r="AB895" i="40"/>
  <c r="N1817" i="40"/>
  <c r="Z816" i="40" s="1"/>
  <c r="AI816" i="40"/>
  <c r="AH816" i="40"/>
  <c r="AG816" i="40"/>
  <c r="AF816" i="40"/>
  <c r="AE816" i="40"/>
  <c r="AD816" i="40"/>
  <c r="AC816" i="40"/>
  <c r="AB816" i="40"/>
  <c r="AA816" i="40"/>
  <c r="AH754" i="40"/>
  <c r="AI754" i="40"/>
  <c r="AG754" i="40"/>
  <c r="AF754" i="40"/>
  <c r="AD754" i="40"/>
  <c r="AE754" i="40"/>
  <c r="AC754" i="40"/>
  <c r="AB754" i="40"/>
  <c r="AA754" i="40"/>
  <c r="N1755" i="40"/>
  <c r="Z754" i="40" s="1"/>
  <c r="N1686" i="40"/>
  <c r="Z685" i="40" s="1"/>
  <c r="AI685" i="40"/>
  <c r="AH685" i="40"/>
  <c r="AG685" i="40"/>
  <c r="AE685" i="40"/>
  <c r="AF685" i="40"/>
  <c r="AD685" i="40"/>
  <c r="AB685" i="40"/>
  <c r="AC685" i="40"/>
  <c r="AA685" i="40"/>
  <c r="N1623" i="40"/>
  <c r="Z622" i="40" s="1"/>
  <c r="AI622" i="40"/>
  <c r="AG622" i="40"/>
  <c r="AH622" i="40"/>
  <c r="AF622" i="40"/>
  <c r="AE622" i="40"/>
  <c r="AD622" i="40"/>
  <c r="AB622" i="40"/>
  <c r="AA622" i="40"/>
  <c r="AC622" i="40"/>
  <c r="AI568" i="40"/>
  <c r="AH568" i="40"/>
  <c r="AF568" i="40"/>
  <c r="AG568" i="40"/>
  <c r="AD568" i="40"/>
  <c r="AE568" i="40"/>
  <c r="AC568" i="40"/>
  <c r="AB568" i="40"/>
  <c r="AA568" i="40"/>
  <c r="N1569" i="40"/>
  <c r="Z568" i="40" s="1"/>
  <c r="N1510" i="40"/>
  <c r="Z509" i="40" s="1"/>
  <c r="AI509" i="40"/>
  <c r="AH509" i="40"/>
  <c r="AG509" i="40"/>
  <c r="AE509" i="40"/>
  <c r="AF509" i="40"/>
  <c r="AD509" i="40"/>
  <c r="AB509" i="40"/>
  <c r="AC509" i="40"/>
  <c r="AA509" i="40"/>
  <c r="N1445" i="40"/>
  <c r="Z444" i="40" s="1"/>
  <c r="AI444" i="40"/>
  <c r="AH444" i="40"/>
  <c r="AG444" i="40"/>
  <c r="AF444" i="40"/>
  <c r="AE444" i="40"/>
  <c r="AD444" i="40"/>
  <c r="AC444" i="40"/>
  <c r="AB444" i="40"/>
  <c r="AA444" i="40"/>
  <c r="N1358" i="40"/>
  <c r="Z357" i="40" s="1"/>
  <c r="AI357" i="40"/>
  <c r="AH357" i="40"/>
  <c r="AG357" i="40"/>
  <c r="AE357" i="40"/>
  <c r="AF357" i="40"/>
  <c r="AD357" i="40"/>
  <c r="AC357" i="40"/>
  <c r="AB357" i="40"/>
  <c r="AA357" i="40"/>
  <c r="N1299" i="40"/>
  <c r="Z298" i="40" s="1"/>
  <c r="AH298" i="40"/>
  <c r="AI298" i="40"/>
  <c r="AG298" i="40"/>
  <c r="AF298" i="40"/>
  <c r="AE298" i="40"/>
  <c r="AD298" i="40"/>
  <c r="AC298" i="40"/>
  <c r="AB298" i="40"/>
  <c r="AA298" i="40"/>
  <c r="N1229" i="40"/>
  <c r="Z228" i="40" s="1"/>
  <c r="AI228" i="40"/>
  <c r="AG228" i="40"/>
  <c r="AH228" i="40"/>
  <c r="AF228" i="40"/>
  <c r="AE228" i="40"/>
  <c r="AD228" i="40"/>
  <c r="AC228" i="40"/>
  <c r="AB228" i="40"/>
  <c r="AA228" i="40"/>
  <c r="N1160" i="40"/>
  <c r="Z159" i="40" s="1"/>
  <c r="AI159" i="40"/>
  <c r="AH159" i="40"/>
  <c r="AG159" i="40"/>
  <c r="AF159" i="40"/>
  <c r="AE159" i="40"/>
  <c r="AC159" i="40"/>
  <c r="AD159" i="40"/>
  <c r="AB159" i="40"/>
  <c r="AA159" i="40"/>
  <c r="N1105" i="40"/>
  <c r="Z104" i="40" s="1"/>
  <c r="AH104" i="40"/>
  <c r="AI104" i="40"/>
  <c r="AG104" i="40"/>
  <c r="AF104" i="40"/>
  <c r="AE104" i="40"/>
  <c r="AD104" i="40"/>
  <c r="AC104" i="40"/>
  <c r="AB104" i="40"/>
  <c r="AA104" i="40"/>
  <c r="N1050" i="40"/>
  <c r="Z49" i="40" s="1"/>
  <c r="AH49" i="40"/>
  <c r="AI49" i="40"/>
  <c r="AG49" i="40"/>
  <c r="AF49" i="40"/>
  <c r="AE49" i="40"/>
  <c r="AC49" i="40"/>
  <c r="AD49" i="40"/>
  <c r="AA49" i="40"/>
  <c r="AB49" i="40"/>
  <c r="AH786" i="40"/>
  <c r="AI786" i="40"/>
  <c r="AG786" i="40"/>
  <c r="AF786" i="40"/>
  <c r="AD786" i="40"/>
  <c r="AE786" i="40"/>
  <c r="AC786" i="40"/>
  <c r="AB786" i="40"/>
  <c r="AA786" i="40"/>
  <c r="N1787" i="40"/>
  <c r="Z786" i="40" s="1"/>
  <c r="N1273" i="40"/>
  <c r="Z272" i="40" s="1"/>
  <c r="AI272" i="40"/>
  <c r="AH272" i="40"/>
  <c r="AG272" i="40"/>
  <c r="AF272" i="40"/>
  <c r="AE272" i="40"/>
  <c r="AD272" i="40"/>
  <c r="AC272" i="40"/>
  <c r="AB272" i="40"/>
  <c r="AA272" i="40"/>
  <c r="N1951" i="40"/>
  <c r="Z950" i="40" s="1"/>
  <c r="AI950" i="40"/>
  <c r="AH950" i="40"/>
  <c r="AG950" i="40"/>
  <c r="AF950" i="40"/>
  <c r="AE950" i="40"/>
  <c r="AD950" i="40"/>
  <c r="AA950" i="40"/>
  <c r="AB950" i="40"/>
  <c r="AC950" i="40"/>
  <c r="N1887" i="40"/>
  <c r="Z886" i="40" s="1"/>
  <c r="AI886" i="40"/>
  <c r="AG886" i="40"/>
  <c r="AH886" i="40"/>
  <c r="AF886" i="40"/>
  <c r="AE886" i="40"/>
  <c r="AD886" i="40"/>
  <c r="AA886" i="40"/>
  <c r="AB886" i="40"/>
  <c r="AC886" i="40"/>
  <c r="N1841" i="40"/>
  <c r="Z840" i="40" s="1"/>
  <c r="AI840" i="40"/>
  <c r="AH840" i="40"/>
  <c r="AG840" i="40"/>
  <c r="AF840" i="40"/>
  <c r="AE840" i="40"/>
  <c r="AD840" i="40"/>
  <c r="AB840" i="40"/>
  <c r="AC840" i="40"/>
  <c r="AA840" i="40"/>
  <c r="N1773" i="40"/>
  <c r="Z772" i="40" s="1"/>
  <c r="AI772" i="40"/>
  <c r="AH772" i="40"/>
  <c r="AG772" i="40"/>
  <c r="AF772" i="40"/>
  <c r="AE772" i="40"/>
  <c r="AD772" i="40"/>
  <c r="AC772" i="40"/>
  <c r="AB772" i="40"/>
  <c r="AA772" i="40"/>
  <c r="N1716" i="40"/>
  <c r="Z715" i="40" s="1"/>
  <c r="AI715" i="40"/>
  <c r="AH715" i="40"/>
  <c r="AG715" i="40"/>
  <c r="AF715" i="40"/>
  <c r="AE715" i="40"/>
  <c r="AD715" i="40"/>
  <c r="AB715" i="40"/>
  <c r="AC715" i="40"/>
  <c r="AA715" i="40"/>
  <c r="N1647" i="40"/>
  <c r="Z646" i="40" s="1"/>
  <c r="AI646" i="40"/>
  <c r="AG646" i="40"/>
  <c r="AH646" i="40"/>
  <c r="AF646" i="40"/>
  <c r="AE646" i="40"/>
  <c r="AD646" i="40"/>
  <c r="AC646" i="40"/>
  <c r="AB646" i="40"/>
  <c r="AA646" i="40"/>
  <c r="N1575" i="40"/>
  <c r="Z574" i="40" s="1"/>
  <c r="AI574" i="40"/>
  <c r="AH574" i="40"/>
  <c r="AG574" i="40"/>
  <c r="AF574" i="40"/>
  <c r="AE574" i="40"/>
  <c r="AD574" i="40"/>
  <c r="AB574" i="40"/>
  <c r="AA574" i="40"/>
  <c r="AC574" i="40"/>
  <c r="N1509" i="40"/>
  <c r="Z508" i="40" s="1"/>
  <c r="AI508" i="40"/>
  <c r="AH508" i="40"/>
  <c r="AG508" i="40"/>
  <c r="AF508" i="40"/>
  <c r="AE508" i="40"/>
  <c r="AC508" i="40"/>
  <c r="AD508" i="40"/>
  <c r="AB508" i="40"/>
  <c r="AA508" i="40"/>
  <c r="N1451" i="40"/>
  <c r="Z450" i="40" s="1"/>
  <c r="AI450" i="40"/>
  <c r="AH450" i="40"/>
  <c r="AG450" i="40"/>
  <c r="AF450" i="40"/>
  <c r="AE450" i="40"/>
  <c r="AD450" i="40"/>
  <c r="AC450" i="40"/>
  <c r="AB450" i="40"/>
  <c r="AA450" i="40"/>
  <c r="N1396" i="40"/>
  <c r="Z395" i="40" s="1"/>
  <c r="AI395" i="40"/>
  <c r="AH395" i="40"/>
  <c r="AG395" i="40"/>
  <c r="AF395" i="40"/>
  <c r="AE395" i="40"/>
  <c r="AD395" i="40"/>
  <c r="AC395" i="40"/>
  <c r="AB395" i="40"/>
  <c r="AA395" i="40"/>
  <c r="N1334" i="40"/>
  <c r="Z333" i="40" s="1"/>
  <c r="AI333" i="40"/>
  <c r="AH333" i="40"/>
  <c r="AG333" i="40"/>
  <c r="AE333" i="40"/>
  <c r="AF333" i="40"/>
  <c r="AD333" i="40"/>
  <c r="AC333" i="40"/>
  <c r="AB333" i="40"/>
  <c r="AA333" i="40"/>
  <c r="N1271" i="40"/>
  <c r="Z270" i="40" s="1"/>
  <c r="AI270" i="40"/>
  <c r="AH270" i="40"/>
  <c r="AG270" i="40"/>
  <c r="AF270" i="40"/>
  <c r="AE270" i="40"/>
  <c r="AD270" i="40"/>
  <c r="AB270" i="40"/>
  <c r="AC270" i="40"/>
  <c r="AA270" i="40"/>
  <c r="N1215" i="40"/>
  <c r="Z214" i="40" s="1"/>
  <c r="AI214" i="40"/>
  <c r="AH214" i="40"/>
  <c r="AG214" i="40"/>
  <c r="AF214" i="40"/>
  <c r="AE214" i="40"/>
  <c r="AD214" i="40"/>
  <c r="AC214" i="40"/>
  <c r="AB214" i="40"/>
  <c r="AA214" i="40"/>
  <c r="N1159" i="40"/>
  <c r="Z158" i="40" s="1"/>
  <c r="AI158" i="40"/>
  <c r="AG158" i="40"/>
  <c r="AH158" i="40"/>
  <c r="AF158" i="40"/>
  <c r="AE158" i="40"/>
  <c r="AD158" i="40"/>
  <c r="AC158" i="40"/>
  <c r="AB158" i="40"/>
  <c r="AA158" i="40"/>
  <c r="N1084" i="40"/>
  <c r="Z83" i="40" s="1"/>
  <c r="AI83" i="40"/>
  <c r="AH83" i="40"/>
  <c r="AG83" i="40"/>
  <c r="AF83" i="40"/>
  <c r="AE83" i="40"/>
  <c r="AD83" i="40"/>
  <c r="AC83" i="40"/>
  <c r="AA83" i="40"/>
  <c r="AB83" i="40"/>
  <c r="N1021" i="40"/>
  <c r="Z20" i="40" s="1"/>
  <c r="AH20" i="40"/>
  <c r="AI20" i="40"/>
  <c r="AG20" i="40"/>
  <c r="AF20" i="40"/>
  <c r="AE20" i="40"/>
  <c r="AD20" i="40"/>
  <c r="AC20" i="40"/>
  <c r="AA20" i="40"/>
  <c r="AB20" i="40"/>
  <c r="N1636" i="40"/>
  <c r="Z635" i="40" s="1"/>
  <c r="AI635" i="40"/>
  <c r="AH635" i="40"/>
  <c r="AG635" i="40"/>
  <c r="AF635" i="40"/>
  <c r="AE635" i="40"/>
  <c r="AD635" i="40"/>
  <c r="AB635" i="40"/>
  <c r="AC635" i="40"/>
  <c r="AA635" i="40"/>
  <c r="N2000" i="40"/>
  <c r="Z999" i="40" s="1"/>
  <c r="AI999" i="40"/>
  <c r="AH999" i="40"/>
  <c r="AG999" i="40"/>
  <c r="AE999" i="40"/>
  <c r="AF999" i="40"/>
  <c r="AD999" i="40"/>
  <c r="AC999" i="40"/>
  <c r="AB999" i="40"/>
  <c r="AA999" i="40"/>
  <c r="N1958" i="40"/>
  <c r="Z957" i="40" s="1"/>
  <c r="AI957" i="40"/>
  <c r="AH957" i="40"/>
  <c r="AG957" i="40"/>
  <c r="AF957" i="40"/>
  <c r="AE957" i="40"/>
  <c r="AD957" i="40"/>
  <c r="AB957" i="40"/>
  <c r="AC957" i="40"/>
  <c r="AA957" i="40"/>
  <c r="N1894" i="40"/>
  <c r="Z893" i="40" s="1"/>
  <c r="AI893" i="40"/>
  <c r="AH893" i="40"/>
  <c r="AG893" i="40"/>
  <c r="AF893" i="40"/>
  <c r="AE893" i="40"/>
  <c r="AD893" i="40"/>
  <c r="AB893" i="40"/>
  <c r="AC893" i="40"/>
  <c r="AA893" i="40"/>
  <c r="N1809" i="40"/>
  <c r="Z808" i="40" s="1"/>
  <c r="AI808" i="40"/>
  <c r="AH808" i="40"/>
  <c r="AG808" i="40"/>
  <c r="AF808" i="40"/>
  <c r="AE808" i="40"/>
  <c r="AD808" i="40"/>
  <c r="AC808" i="40"/>
  <c r="AB808" i="40"/>
  <c r="AA808" i="40"/>
  <c r="N1741" i="40"/>
  <c r="Z740" i="40" s="1"/>
  <c r="AI740" i="40"/>
  <c r="AH740" i="40"/>
  <c r="AG740" i="40"/>
  <c r="AF740" i="40"/>
  <c r="AE740" i="40"/>
  <c r="AD740" i="40"/>
  <c r="AC740" i="40"/>
  <c r="AB740" i="40"/>
  <c r="AA740" i="40"/>
  <c r="N1684" i="40"/>
  <c r="Z683" i="40" s="1"/>
  <c r="AI683" i="40"/>
  <c r="AH683" i="40"/>
  <c r="AG683" i="40"/>
  <c r="AF683" i="40"/>
  <c r="AE683" i="40"/>
  <c r="AD683" i="40"/>
  <c r="AB683" i="40"/>
  <c r="AC683" i="40"/>
  <c r="AA683" i="40"/>
  <c r="AI615" i="40"/>
  <c r="AH615" i="40"/>
  <c r="AF615" i="40"/>
  <c r="AG615" i="40"/>
  <c r="AE615" i="40"/>
  <c r="AD615" i="40"/>
  <c r="AC615" i="40"/>
  <c r="AA615" i="40"/>
  <c r="AB615" i="40"/>
  <c r="N1616" i="40"/>
  <c r="Z615" i="40" s="1"/>
  <c r="N1560" i="40"/>
  <c r="Z559" i="40" s="1"/>
  <c r="AI559" i="40"/>
  <c r="AH559" i="40"/>
  <c r="AG559" i="40"/>
  <c r="AF559" i="40"/>
  <c r="AE559" i="40"/>
  <c r="AD559" i="40"/>
  <c r="AC559" i="40"/>
  <c r="AA559" i="40"/>
  <c r="AB559" i="40"/>
  <c r="N1500" i="40"/>
  <c r="Z499" i="40" s="1"/>
  <c r="AI499" i="40"/>
  <c r="AH499" i="40"/>
  <c r="AG499" i="40"/>
  <c r="AF499" i="40"/>
  <c r="AE499" i="40"/>
  <c r="AD499" i="40"/>
  <c r="AB499" i="40"/>
  <c r="AC499" i="40"/>
  <c r="AA499" i="40"/>
  <c r="N1429" i="40"/>
  <c r="Z428" i="40" s="1"/>
  <c r="AI428" i="40"/>
  <c r="AH428" i="40"/>
  <c r="AG428" i="40"/>
  <c r="AF428" i="40"/>
  <c r="AE428" i="40"/>
  <c r="AD428" i="40"/>
  <c r="AC428" i="40"/>
  <c r="AB428" i="40"/>
  <c r="AA428" i="40"/>
  <c r="N1370" i="40"/>
  <c r="Z369" i="40" s="1"/>
  <c r="AI369" i="40"/>
  <c r="AH369" i="40"/>
  <c r="AG369" i="40"/>
  <c r="AF369" i="40"/>
  <c r="AE369" i="40"/>
  <c r="AC369" i="40"/>
  <c r="AD369" i="40"/>
  <c r="AA369" i="40"/>
  <c r="AB369" i="40"/>
  <c r="N1305" i="40"/>
  <c r="Z304" i="40" s="1"/>
  <c r="AI304" i="40"/>
  <c r="AH304" i="40"/>
  <c r="AG304" i="40"/>
  <c r="AF304" i="40"/>
  <c r="AD304" i="40"/>
  <c r="AC304" i="40"/>
  <c r="AE304" i="40"/>
  <c r="AB304" i="40"/>
  <c r="AA304" i="40"/>
  <c r="N1249" i="40"/>
  <c r="Z248" i="40" s="1"/>
  <c r="AI248" i="40"/>
  <c r="AH248" i="40"/>
  <c r="AG248" i="40"/>
  <c r="AF248" i="40"/>
  <c r="AE248" i="40"/>
  <c r="AD248" i="40"/>
  <c r="AC248" i="40"/>
  <c r="AB248" i="40"/>
  <c r="AA248" i="40"/>
  <c r="N1173" i="40"/>
  <c r="Z172" i="40" s="1"/>
  <c r="AI172" i="40"/>
  <c r="AG172" i="40"/>
  <c r="AH172" i="40"/>
  <c r="AF172" i="40"/>
  <c r="AE172" i="40"/>
  <c r="AD172" i="40"/>
  <c r="AC172" i="40"/>
  <c r="AB172" i="40"/>
  <c r="AA172" i="40"/>
  <c r="N1103" i="40"/>
  <c r="Z102" i="40" s="1"/>
  <c r="AH102" i="40"/>
  <c r="AI102" i="40"/>
  <c r="AG102" i="40"/>
  <c r="AF102" i="40"/>
  <c r="AE102" i="40"/>
  <c r="AD102" i="40"/>
  <c r="AA102" i="40"/>
  <c r="AB102" i="40"/>
  <c r="AC102" i="40"/>
  <c r="N1048" i="40"/>
  <c r="Z47" i="40" s="1"/>
  <c r="AH47" i="40"/>
  <c r="AI47" i="40"/>
  <c r="AG47" i="40"/>
  <c r="AF47" i="40"/>
  <c r="AE47" i="40"/>
  <c r="AD47" i="40"/>
  <c r="AC47" i="40"/>
  <c r="AA47" i="40"/>
  <c r="AB47" i="40"/>
  <c r="N1818" i="40"/>
  <c r="Z817" i="40" s="1"/>
  <c r="AI817" i="40"/>
  <c r="AH817" i="40"/>
  <c r="AF817" i="40"/>
  <c r="AG817" i="40"/>
  <c r="AE817" i="40"/>
  <c r="AC817" i="40"/>
  <c r="AD817" i="40"/>
  <c r="AA817" i="40"/>
  <c r="AB817" i="40"/>
  <c r="N1467" i="40"/>
  <c r="Z466" i="40" s="1"/>
  <c r="AH466" i="40"/>
  <c r="AI466" i="40"/>
  <c r="AG466" i="40"/>
  <c r="AE466" i="40"/>
  <c r="AD466" i="40"/>
  <c r="AF466" i="40"/>
  <c r="AC466" i="40"/>
  <c r="AB466" i="40"/>
  <c r="AA466" i="40"/>
  <c r="N1965" i="40"/>
  <c r="Z964" i="40" s="1"/>
  <c r="AI964" i="40"/>
  <c r="AH964" i="40"/>
  <c r="AF964" i="40"/>
  <c r="AG964" i="40"/>
  <c r="AE964" i="40"/>
  <c r="AD964" i="40"/>
  <c r="AC964" i="40"/>
  <c r="AB964" i="40"/>
  <c r="AA964" i="40"/>
  <c r="N1901" i="40"/>
  <c r="Z900" i="40" s="1"/>
  <c r="AI900" i="40"/>
  <c r="AH900" i="40"/>
  <c r="AF900" i="40"/>
  <c r="AG900" i="40"/>
  <c r="AE900" i="40"/>
  <c r="AD900" i="40"/>
  <c r="AC900" i="40"/>
  <c r="AB900" i="40"/>
  <c r="AA900" i="40"/>
  <c r="N1846" i="40"/>
  <c r="Z845" i="40" s="1"/>
  <c r="AI845" i="40"/>
  <c r="AH845" i="40"/>
  <c r="AG845" i="40"/>
  <c r="AF845" i="40"/>
  <c r="AD845" i="40"/>
  <c r="AE845" i="40"/>
  <c r="AC845" i="40"/>
  <c r="AB845" i="40"/>
  <c r="AA845" i="40"/>
  <c r="AI783" i="40"/>
  <c r="AH783" i="40"/>
  <c r="AG783" i="40"/>
  <c r="AF783" i="40"/>
  <c r="AE783" i="40"/>
  <c r="AD783" i="40"/>
  <c r="AC783" i="40"/>
  <c r="AA783" i="40"/>
  <c r="N1784" i="40"/>
  <c r="Z783" i="40" s="1"/>
  <c r="AB783" i="40"/>
  <c r="N1721" i="40"/>
  <c r="Z720" i="40" s="1"/>
  <c r="AI720" i="40"/>
  <c r="AH720" i="40"/>
  <c r="AG720" i="40"/>
  <c r="AF720" i="40"/>
  <c r="AE720" i="40"/>
  <c r="AD720" i="40"/>
  <c r="AC720" i="40"/>
  <c r="AB720" i="40"/>
  <c r="AA720" i="40"/>
  <c r="AH658" i="40"/>
  <c r="AI658" i="40"/>
  <c r="AG658" i="40"/>
  <c r="AE658" i="40"/>
  <c r="AD658" i="40"/>
  <c r="AF658" i="40"/>
  <c r="AC658" i="40"/>
  <c r="AB658" i="40"/>
  <c r="AA658" i="40"/>
  <c r="N1659" i="40"/>
  <c r="Z658" i="40" s="1"/>
  <c r="N1603" i="40"/>
  <c r="Z602" i="40" s="1"/>
  <c r="AH602" i="40"/>
  <c r="AI602" i="40"/>
  <c r="AG602" i="40"/>
  <c r="AF602" i="40"/>
  <c r="AE602" i="40"/>
  <c r="AD602" i="40"/>
  <c r="AC602" i="40"/>
  <c r="AB602" i="40"/>
  <c r="AA602" i="40"/>
  <c r="N1536" i="40"/>
  <c r="Z535" i="40" s="1"/>
  <c r="AI535" i="40"/>
  <c r="AH535" i="40"/>
  <c r="AG535" i="40"/>
  <c r="AF535" i="40"/>
  <c r="AE535" i="40"/>
  <c r="AD535" i="40"/>
  <c r="AC535" i="40"/>
  <c r="AA535" i="40"/>
  <c r="AB535" i="40"/>
  <c r="N1478" i="40"/>
  <c r="Z477" i="40" s="1"/>
  <c r="AI477" i="40"/>
  <c r="AH477" i="40"/>
  <c r="AG477" i="40"/>
  <c r="AF477" i="40"/>
  <c r="AE477" i="40"/>
  <c r="AD477" i="40"/>
  <c r="AB477" i="40"/>
  <c r="AC477" i="40"/>
  <c r="AA477" i="40"/>
  <c r="AI420" i="40"/>
  <c r="AH420" i="40"/>
  <c r="AG420" i="40"/>
  <c r="AF420" i="40"/>
  <c r="AE420" i="40"/>
  <c r="AD420" i="40"/>
  <c r="AC420" i="40"/>
  <c r="AB420" i="40"/>
  <c r="AA420" i="40"/>
  <c r="N1421" i="40"/>
  <c r="Z420" i="40" s="1"/>
  <c r="AI345" i="40"/>
  <c r="AH345" i="40"/>
  <c r="AG345" i="40"/>
  <c r="AF345" i="40"/>
  <c r="AE345" i="40"/>
  <c r="AC345" i="40"/>
  <c r="AD345" i="40"/>
  <c r="AB345" i="40"/>
  <c r="AA345" i="40"/>
  <c r="N1346" i="40"/>
  <c r="Z345" i="40" s="1"/>
  <c r="N1289" i="40"/>
  <c r="Z288" i="40" s="1"/>
  <c r="AI288" i="40"/>
  <c r="AH288" i="40"/>
  <c r="AF288" i="40"/>
  <c r="AG288" i="40"/>
  <c r="AE288" i="40"/>
  <c r="AD288" i="40"/>
  <c r="AC288" i="40"/>
  <c r="AB288" i="40"/>
  <c r="AA288" i="40"/>
  <c r="AI213" i="40"/>
  <c r="AG213" i="40"/>
  <c r="AH213" i="40"/>
  <c r="AE213" i="40"/>
  <c r="AF213" i="40"/>
  <c r="AD213" i="40"/>
  <c r="AC213" i="40"/>
  <c r="AB213" i="40"/>
  <c r="N1214" i="40"/>
  <c r="Z213" i="40" s="1"/>
  <c r="AA213" i="40"/>
  <c r="AI157" i="40"/>
  <c r="AG157" i="40"/>
  <c r="AH157" i="40"/>
  <c r="AE157" i="40"/>
  <c r="AF157" i="40"/>
  <c r="AD157" i="40"/>
  <c r="AC157" i="40"/>
  <c r="AB157" i="40"/>
  <c r="AA157" i="40"/>
  <c r="N1158" i="40"/>
  <c r="Z157" i="40" s="1"/>
  <c r="N1102" i="40"/>
  <c r="Z101" i="40" s="1"/>
  <c r="AI101" i="40"/>
  <c r="AH101" i="40"/>
  <c r="AG101" i="40"/>
  <c r="AF101" i="40"/>
  <c r="AE101" i="40"/>
  <c r="AD101" i="40"/>
  <c r="AC101" i="40"/>
  <c r="AB101" i="40"/>
  <c r="AA101" i="40"/>
  <c r="N1032" i="40"/>
  <c r="Z31" i="40" s="1"/>
  <c r="AH31" i="40"/>
  <c r="AI31" i="40"/>
  <c r="AG31" i="40"/>
  <c r="AF31" i="40"/>
  <c r="AE31" i="40"/>
  <c r="AC31" i="40"/>
  <c r="AD31" i="40"/>
  <c r="AB31" i="40"/>
  <c r="AA31" i="40"/>
  <c r="AI711" i="40"/>
  <c r="AH711" i="40"/>
  <c r="AG711" i="40"/>
  <c r="AF711" i="40"/>
  <c r="AE711" i="40"/>
  <c r="AD711" i="40"/>
  <c r="AC711" i="40"/>
  <c r="AA711" i="40"/>
  <c r="AB711" i="40"/>
  <c r="N1712" i="40"/>
  <c r="Z711" i="40" s="1"/>
  <c r="N1336" i="40"/>
  <c r="Z335" i="40" s="1"/>
  <c r="AI335" i="40"/>
  <c r="AH335" i="40"/>
  <c r="AG335" i="40"/>
  <c r="AF335" i="40"/>
  <c r="AE335" i="40"/>
  <c r="AD335" i="40"/>
  <c r="AC335" i="40"/>
  <c r="AA335" i="40"/>
  <c r="AB335" i="40"/>
  <c r="N1972" i="40"/>
  <c r="Z971" i="40" s="1"/>
  <c r="AI971" i="40"/>
  <c r="AH971" i="40"/>
  <c r="AG971" i="40"/>
  <c r="AF971" i="40"/>
  <c r="AE971" i="40"/>
  <c r="AD971" i="40"/>
  <c r="AB971" i="40"/>
  <c r="AC971" i="40"/>
  <c r="AA971" i="40"/>
  <c r="N1908" i="40"/>
  <c r="Z907" i="40" s="1"/>
  <c r="AI907" i="40"/>
  <c r="AH907" i="40"/>
  <c r="AF907" i="40"/>
  <c r="AG907" i="40"/>
  <c r="AD907" i="40"/>
  <c r="AE907" i="40"/>
  <c r="AB907" i="40"/>
  <c r="AC907" i="40"/>
  <c r="AA907" i="40"/>
  <c r="N1832" i="40"/>
  <c r="Z831" i="40" s="1"/>
  <c r="AI831" i="40"/>
  <c r="AH831" i="40"/>
  <c r="AG831" i="40"/>
  <c r="AE831" i="40"/>
  <c r="AD831" i="40"/>
  <c r="AF831" i="40"/>
  <c r="AC831" i="40"/>
  <c r="AA831" i="40"/>
  <c r="AB831" i="40"/>
  <c r="N1783" i="40"/>
  <c r="Z782" i="40" s="1"/>
  <c r="AI782" i="40"/>
  <c r="AH782" i="40"/>
  <c r="AG782" i="40"/>
  <c r="AF782" i="40"/>
  <c r="AE782" i="40"/>
  <c r="AD782" i="40"/>
  <c r="AA782" i="40"/>
  <c r="AC782" i="40"/>
  <c r="AB782" i="40"/>
  <c r="N1708" i="40"/>
  <c r="Z707" i="40" s="1"/>
  <c r="AI707" i="40"/>
  <c r="AH707" i="40"/>
  <c r="AG707" i="40"/>
  <c r="AF707" i="40"/>
  <c r="AE707" i="40"/>
  <c r="AD707" i="40"/>
  <c r="AB707" i="40"/>
  <c r="AC707" i="40"/>
  <c r="AA707" i="40"/>
  <c r="N1644" i="40"/>
  <c r="Z643" i="40" s="1"/>
  <c r="AI643" i="40"/>
  <c r="AH643" i="40"/>
  <c r="AG643" i="40"/>
  <c r="AF643" i="40"/>
  <c r="AE643" i="40"/>
  <c r="AD643" i="40"/>
  <c r="AB643" i="40"/>
  <c r="AC643" i="40"/>
  <c r="AA643" i="40"/>
  <c r="AI577" i="40"/>
  <c r="AH577" i="40"/>
  <c r="AG577" i="40"/>
  <c r="AF577" i="40"/>
  <c r="AE577" i="40"/>
  <c r="AC577" i="40"/>
  <c r="AD577" i="40"/>
  <c r="AB577" i="40"/>
  <c r="AA577" i="40"/>
  <c r="N1578" i="40"/>
  <c r="Z577" i="40" s="1"/>
  <c r="N1513" i="40"/>
  <c r="Z512" i="40" s="1"/>
  <c r="AI512" i="40"/>
  <c r="AH512" i="40"/>
  <c r="AF512" i="40"/>
  <c r="AG512" i="40"/>
  <c r="AE512" i="40"/>
  <c r="AD512" i="40"/>
  <c r="AC512" i="40"/>
  <c r="AB512" i="40"/>
  <c r="AA512" i="40"/>
  <c r="N1441" i="40"/>
  <c r="Z440" i="40" s="1"/>
  <c r="AI440" i="40"/>
  <c r="AH440" i="40"/>
  <c r="AF440" i="40"/>
  <c r="AG440" i="40"/>
  <c r="AE440" i="40"/>
  <c r="AD440" i="40"/>
  <c r="AC440" i="40"/>
  <c r="AB440" i="40"/>
  <c r="AA440" i="40"/>
  <c r="N1374" i="40"/>
  <c r="Z373" i="40" s="1"/>
  <c r="AI373" i="40"/>
  <c r="AH373" i="40"/>
  <c r="AG373" i="40"/>
  <c r="AF373" i="40"/>
  <c r="AE373" i="40"/>
  <c r="AD373" i="40"/>
  <c r="AC373" i="40"/>
  <c r="AB373" i="40"/>
  <c r="AA373" i="40"/>
  <c r="N1317" i="40"/>
  <c r="Z316" i="40" s="1"/>
  <c r="AI316" i="40"/>
  <c r="AG316" i="40"/>
  <c r="AH316" i="40"/>
  <c r="AF316" i="40"/>
  <c r="AE316" i="40"/>
  <c r="AD316" i="40"/>
  <c r="AC316" i="40"/>
  <c r="AB316" i="40"/>
  <c r="AA316" i="40"/>
  <c r="AI253" i="40"/>
  <c r="AH253" i="40"/>
  <c r="AG253" i="40"/>
  <c r="AE253" i="40"/>
  <c r="AF253" i="40"/>
  <c r="AD253" i="40"/>
  <c r="AC253" i="40"/>
  <c r="AB253" i="40"/>
  <c r="AA253" i="40"/>
  <c r="N1254" i="40"/>
  <c r="Z253" i="40" s="1"/>
  <c r="N1198" i="40"/>
  <c r="Z197" i="40" s="1"/>
  <c r="AI197" i="40"/>
  <c r="AG197" i="40"/>
  <c r="AH197" i="40"/>
  <c r="AE197" i="40"/>
  <c r="AF197" i="40"/>
  <c r="AD197" i="40"/>
  <c r="AC197" i="40"/>
  <c r="AB197" i="40"/>
  <c r="AA197" i="40"/>
  <c r="N1129" i="40"/>
  <c r="Z128" i="40" s="1"/>
  <c r="AH128" i="40"/>
  <c r="AI128" i="40"/>
  <c r="AG128" i="40"/>
  <c r="AF128" i="40"/>
  <c r="AD128" i="40"/>
  <c r="AE128" i="40"/>
  <c r="AC128" i="40"/>
  <c r="AB128" i="40"/>
  <c r="AA128" i="40"/>
  <c r="AI53" i="40"/>
  <c r="AH53" i="40"/>
  <c r="AG53" i="40"/>
  <c r="AF53" i="40"/>
  <c r="AE53" i="40"/>
  <c r="AD53" i="40"/>
  <c r="AC53" i="40"/>
  <c r="AB53" i="40"/>
  <c r="AA53" i="40"/>
  <c r="N1054" i="40"/>
  <c r="Z53" i="40" s="1"/>
  <c r="N1676" i="40"/>
  <c r="Z675" i="40" s="1"/>
  <c r="AI675" i="40"/>
  <c r="AH675" i="40"/>
  <c r="AG675" i="40"/>
  <c r="AF675" i="40"/>
  <c r="AE675" i="40"/>
  <c r="AD675" i="40"/>
  <c r="AB675" i="40"/>
  <c r="AA675" i="40"/>
  <c r="AC675" i="40"/>
  <c r="N1253" i="40"/>
  <c r="Z252" i="40" s="1"/>
  <c r="AI252" i="40"/>
  <c r="AG252" i="40"/>
  <c r="AH252" i="40"/>
  <c r="AF252" i="40"/>
  <c r="AE252" i="40"/>
  <c r="AD252" i="40"/>
  <c r="AC252" i="40"/>
  <c r="AB252" i="40"/>
  <c r="AA252" i="40"/>
  <c r="N1483" i="40"/>
  <c r="Z482" i="40" s="1"/>
  <c r="AH482" i="40"/>
  <c r="AG482" i="40"/>
  <c r="AF482" i="40"/>
  <c r="AE482" i="40"/>
  <c r="AD482" i="40"/>
  <c r="AC482" i="40"/>
  <c r="AB482" i="40"/>
  <c r="AA482" i="40"/>
  <c r="AI482" i="40"/>
  <c r="AI607" i="40"/>
  <c r="AH607" i="40"/>
  <c r="AG607" i="40"/>
  <c r="AF607" i="40"/>
  <c r="AD607" i="40"/>
  <c r="AC607" i="40"/>
  <c r="AE607" i="40"/>
  <c r="AB607" i="40"/>
  <c r="AA607" i="40"/>
  <c r="N1608" i="40"/>
  <c r="Z607" i="40" s="1"/>
  <c r="N1231" i="40"/>
  <c r="Z230" i="40" s="1"/>
  <c r="AI230" i="40"/>
  <c r="AH230" i="40"/>
  <c r="AG230" i="40"/>
  <c r="AF230" i="40"/>
  <c r="AE230" i="40"/>
  <c r="AD230" i="40"/>
  <c r="AB230" i="40"/>
  <c r="AA230" i="40"/>
  <c r="AC230" i="40"/>
  <c r="AI85" i="40"/>
  <c r="AH85" i="40"/>
  <c r="AG85" i="40"/>
  <c r="AE85" i="40"/>
  <c r="AF85" i="40"/>
  <c r="AD85" i="40"/>
  <c r="AC85" i="40"/>
  <c r="AB85" i="40"/>
  <c r="AA85" i="40"/>
  <c r="N1086" i="40"/>
  <c r="Z85" i="40" s="1"/>
  <c r="N1704" i="40"/>
  <c r="Z703" i="40" s="1"/>
  <c r="AI703" i="40"/>
  <c r="AH703" i="40"/>
  <c r="AG703" i="40"/>
  <c r="AF703" i="40"/>
  <c r="AD703" i="40"/>
  <c r="AE703" i="40"/>
  <c r="AC703" i="40"/>
  <c r="AB703" i="40"/>
  <c r="AA703" i="40"/>
  <c r="N1257" i="40"/>
  <c r="Z256" i="40" s="1"/>
  <c r="AI256" i="40"/>
  <c r="AH256" i="40"/>
  <c r="AF256" i="40"/>
  <c r="AG256" i="40"/>
  <c r="AD256" i="40"/>
  <c r="AE256" i="40"/>
  <c r="AC256" i="40"/>
  <c r="AB256" i="40"/>
  <c r="AA256" i="40"/>
  <c r="N1911" i="40"/>
  <c r="Z910" i="40" s="1"/>
  <c r="AI910" i="40"/>
  <c r="AH910" i="40"/>
  <c r="AG910" i="40"/>
  <c r="AF910" i="40"/>
  <c r="AD910" i="40"/>
  <c r="AE910" i="40"/>
  <c r="AA910" i="40"/>
  <c r="AC910" i="40"/>
  <c r="AB910" i="40"/>
  <c r="N1352" i="40"/>
  <c r="Z351" i="40" s="1"/>
  <c r="AI351" i="40"/>
  <c r="AH351" i="40"/>
  <c r="AG351" i="40"/>
  <c r="AF351" i="40"/>
  <c r="AE351" i="40"/>
  <c r="AC351" i="40"/>
  <c r="AB351" i="40"/>
  <c r="AA351" i="40"/>
  <c r="AD351" i="40"/>
  <c r="N1982" i="40"/>
  <c r="Z981" i="40" s="1"/>
  <c r="AI981" i="40"/>
  <c r="AH981" i="40"/>
  <c r="AG981" i="40"/>
  <c r="AF981" i="40"/>
  <c r="AE981" i="40"/>
  <c r="AB981" i="40"/>
  <c r="AC981" i="40"/>
  <c r="AD981" i="40"/>
  <c r="AA981" i="40"/>
  <c r="N1523" i="40"/>
  <c r="Z522" i="40" s="1"/>
  <c r="AH522" i="40"/>
  <c r="AI522" i="40"/>
  <c r="AG522" i="40"/>
  <c r="AF522" i="40"/>
  <c r="AE522" i="40"/>
  <c r="AD522" i="40"/>
  <c r="AC522" i="40"/>
  <c r="AB522" i="40"/>
  <c r="AA522" i="40"/>
  <c r="N1068" i="40"/>
  <c r="Z67" i="40" s="1"/>
  <c r="AI67" i="40"/>
  <c r="AG67" i="40"/>
  <c r="AH67" i="40"/>
  <c r="AF67" i="40"/>
  <c r="AE67" i="40"/>
  <c r="AD67" i="40"/>
  <c r="AC67" i="40"/>
  <c r="AA67" i="40"/>
  <c r="AB67" i="40"/>
  <c r="N1740" i="40"/>
  <c r="Z739" i="40" s="1"/>
  <c r="AI739" i="40"/>
  <c r="AH739" i="40"/>
  <c r="AG739" i="40"/>
  <c r="AF739" i="40"/>
  <c r="AE739" i="40"/>
  <c r="AD739" i="40"/>
  <c r="AB739" i="40"/>
  <c r="AA739" i="40"/>
  <c r="AC739" i="40"/>
  <c r="N1382" i="40"/>
  <c r="Z381" i="40" s="1"/>
  <c r="AI381" i="40"/>
  <c r="AH381" i="40"/>
  <c r="AG381" i="40"/>
  <c r="AE381" i="40"/>
  <c r="AD381" i="40"/>
  <c r="AF381" i="40"/>
  <c r="AC381" i="40"/>
  <c r="AB381" i="40"/>
  <c r="AA381" i="40"/>
  <c r="N1355" i="40"/>
  <c r="Z354" i="40" s="1"/>
  <c r="AH354" i="40"/>
  <c r="AI354" i="40"/>
  <c r="AG354" i="40"/>
  <c r="AF354" i="40"/>
  <c r="AE354" i="40"/>
  <c r="AD354" i="40"/>
  <c r="AC354" i="40"/>
  <c r="AB354" i="40"/>
  <c r="AA354" i="40"/>
  <c r="N1184" i="40"/>
  <c r="Z183" i="40" s="1"/>
  <c r="AI183" i="40"/>
  <c r="AH183" i="40"/>
  <c r="AG183" i="40"/>
  <c r="AF183" i="40"/>
  <c r="AE183" i="40"/>
  <c r="AD183" i="40"/>
  <c r="AC183" i="40"/>
  <c r="AA183" i="40"/>
  <c r="AB183" i="40"/>
  <c r="N1232" i="40"/>
  <c r="Z231" i="40" s="1"/>
  <c r="AI231" i="40"/>
  <c r="AH231" i="40"/>
  <c r="AG231" i="40"/>
  <c r="AF231" i="40"/>
  <c r="AE231" i="40"/>
  <c r="AC231" i="40"/>
  <c r="AD231" i="40"/>
  <c r="AA231" i="40"/>
  <c r="AB231" i="40"/>
  <c r="AI613" i="40"/>
  <c r="AH613" i="40"/>
  <c r="AG613" i="40"/>
  <c r="AE613" i="40"/>
  <c r="AF613" i="40"/>
  <c r="AD613" i="40"/>
  <c r="AC613" i="40"/>
  <c r="AB613" i="40"/>
  <c r="N1614" i="40"/>
  <c r="Z613" i="40" s="1"/>
  <c r="AA613" i="40"/>
  <c r="N1115" i="40"/>
  <c r="Z114" i="40" s="1"/>
  <c r="AG114" i="40"/>
  <c r="AH114" i="40"/>
  <c r="AI114" i="40"/>
  <c r="AF114" i="40"/>
  <c r="AE114" i="40"/>
  <c r="AD114" i="40"/>
  <c r="AC114" i="40"/>
  <c r="AB114" i="40"/>
  <c r="AA114" i="40"/>
  <c r="N1751" i="40"/>
  <c r="Z750" i="40" s="1"/>
  <c r="AI750" i="40"/>
  <c r="AG750" i="40"/>
  <c r="AH750" i="40"/>
  <c r="AF750" i="40"/>
  <c r="AE750" i="40"/>
  <c r="AD750" i="40"/>
  <c r="AB750" i="40"/>
  <c r="AA750" i="40"/>
  <c r="AC750" i="40"/>
  <c r="N1937" i="40"/>
  <c r="Z936" i="40" s="1"/>
  <c r="AI936" i="40"/>
  <c r="AH936" i="40"/>
  <c r="AG936" i="40"/>
  <c r="AF936" i="40"/>
  <c r="AD936" i="40"/>
  <c r="AE936" i="40"/>
  <c r="AB936" i="40"/>
  <c r="AC936" i="40"/>
  <c r="AA936" i="40"/>
  <c r="N1915" i="40"/>
  <c r="Z914" i="40" s="1"/>
  <c r="AH914" i="40"/>
  <c r="AI914" i="40"/>
  <c r="AG914" i="40"/>
  <c r="AF914" i="40"/>
  <c r="AE914" i="40"/>
  <c r="AD914" i="40"/>
  <c r="AB914" i="40"/>
  <c r="AC914" i="40"/>
  <c r="AA914" i="40"/>
  <c r="N1795" i="40"/>
  <c r="Z794" i="40" s="1"/>
  <c r="AH794" i="40"/>
  <c r="AI794" i="40"/>
  <c r="AG794" i="40"/>
  <c r="AF794" i="40"/>
  <c r="AD794" i="40"/>
  <c r="AE794" i="40"/>
  <c r="AC794" i="40"/>
  <c r="AB794" i="40"/>
  <c r="AA794" i="40"/>
  <c r="N1156" i="40"/>
  <c r="Z155" i="40" s="1"/>
  <c r="AI155" i="40"/>
  <c r="AG155" i="40"/>
  <c r="AH155" i="40"/>
  <c r="AF155" i="40"/>
  <c r="AE155" i="40"/>
  <c r="AD155" i="40"/>
  <c r="AC155" i="40"/>
  <c r="AB155" i="40"/>
  <c r="AA155" i="40"/>
  <c r="N1962" i="40"/>
  <c r="Z961" i="40" s="1"/>
  <c r="AI961" i="40"/>
  <c r="AH961" i="40"/>
  <c r="AG961" i="40"/>
  <c r="AF961" i="40"/>
  <c r="AE961" i="40"/>
  <c r="AD961" i="40"/>
  <c r="AC961" i="40"/>
  <c r="AA961" i="40"/>
  <c r="AB961" i="40"/>
  <c r="N1898" i="40"/>
  <c r="Z897" i="40" s="1"/>
  <c r="AI897" i="40"/>
  <c r="AH897" i="40"/>
  <c r="AF897" i="40"/>
  <c r="AG897" i="40"/>
  <c r="AE897" i="40"/>
  <c r="AC897" i="40"/>
  <c r="AD897" i="40"/>
  <c r="AA897" i="40"/>
  <c r="AB897" i="40"/>
  <c r="AI830" i="40"/>
  <c r="AH830" i="40"/>
  <c r="AG830" i="40"/>
  <c r="AF830" i="40"/>
  <c r="AE830" i="40"/>
  <c r="AD830" i="40"/>
  <c r="AA830" i="40"/>
  <c r="AC830" i="40"/>
  <c r="AB830" i="40"/>
  <c r="N1831" i="40"/>
  <c r="Z830" i="40" s="1"/>
  <c r="N1763" i="40"/>
  <c r="Z762" i="40" s="1"/>
  <c r="AI762" i="40"/>
  <c r="AH762" i="40"/>
  <c r="AG762" i="40"/>
  <c r="AF762" i="40"/>
  <c r="AD762" i="40"/>
  <c r="AE762" i="40"/>
  <c r="AC762" i="40"/>
  <c r="AB762" i="40"/>
  <c r="AA762" i="40"/>
  <c r="N1706" i="40"/>
  <c r="Z705" i="40" s="1"/>
  <c r="AI705" i="40"/>
  <c r="AH705" i="40"/>
  <c r="AG705" i="40"/>
  <c r="AF705" i="40"/>
  <c r="AE705" i="40"/>
  <c r="AC705" i="40"/>
  <c r="AD705" i="40"/>
  <c r="AB705" i="40"/>
  <c r="AA705" i="40"/>
  <c r="N1631" i="40"/>
  <c r="Z630" i="40" s="1"/>
  <c r="AI630" i="40"/>
  <c r="AG630" i="40"/>
  <c r="AH630" i="40"/>
  <c r="AF630" i="40"/>
  <c r="AE630" i="40"/>
  <c r="AD630" i="40"/>
  <c r="AC630" i="40"/>
  <c r="AB630" i="40"/>
  <c r="AA630" i="40"/>
  <c r="AI576" i="40"/>
  <c r="AH576" i="40"/>
  <c r="AF576" i="40"/>
  <c r="AG576" i="40"/>
  <c r="AE576" i="40"/>
  <c r="AD576" i="40"/>
  <c r="AC576" i="40"/>
  <c r="AB576" i="40"/>
  <c r="AA576" i="40"/>
  <c r="N1577" i="40"/>
  <c r="Z576" i="40" s="1"/>
  <c r="AI511" i="40"/>
  <c r="AH511" i="40"/>
  <c r="AG511" i="40"/>
  <c r="AF511" i="40"/>
  <c r="AE511" i="40"/>
  <c r="AD511" i="40"/>
  <c r="AC511" i="40"/>
  <c r="AB511" i="40"/>
  <c r="AA511" i="40"/>
  <c r="N1512" i="40"/>
  <c r="Z511" i="40" s="1"/>
  <c r="N1439" i="40"/>
  <c r="Z438" i="40" s="1"/>
  <c r="AI438" i="40"/>
  <c r="AH438" i="40"/>
  <c r="AG438" i="40"/>
  <c r="AF438" i="40"/>
  <c r="AE438" i="40"/>
  <c r="AD438" i="40"/>
  <c r="AC438" i="40"/>
  <c r="AB438" i="40"/>
  <c r="AA438" i="40"/>
  <c r="N1379" i="40"/>
  <c r="Z378" i="40" s="1"/>
  <c r="AI378" i="40"/>
  <c r="AH378" i="40"/>
  <c r="AG378" i="40"/>
  <c r="AF378" i="40"/>
  <c r="AE378" i="40"/>
  <c r="AD378" i="40"/>
  <c r="AC378" i="40"/>
  <c r="AB378" i="40"/>
  <c r="AA378" i="40"/>
  <c r="N1329" i="40"/>
  <c r="Z328" i="40" s="1"/>
  <c r="AI328" i="40"/>
  <c r="AH328" i="40"/>
  <c r="AF328" i="40"/>
  <c r="AG328" i="40"/>
  <c r="AE328" i="40"/>
  <c r="AD328" i="40"/>
  <c r="AC328" i="40"/>
  <c r="AB328" i="40"/>
  <c r="AA328" i="40"/>
  <c r="N1266" i="40"/>
  <c r="Z265" i="40" s="1"/>
  <c r="AI265" i="40"/>
  <c r="AH265" i="40"/>
  <c r="AG265" i="40"/>
  <c r="AF265" i="40"/>
  <c r="AE265" i="40"/>
  <c r="AD265" i="40"/>
  <c r="AC265" i="40"/>
  <c r="AA265" i="40"/>
  <c r="AB265" i="40"/>
  <c r="N1204" i="40"/>
  <c r="Z203" i="40" s="1"/>
  <c r="AI203" i="40"/>
  <c r="AG203" i="40"/>
  <c r="AH203" i="40"/>
  <c r="AF203" i="40"/>
  <c r="AE203" i="40"/>
  <c r="AD203" i="40"/>
  <c r="AC203" i="40"/>
  <c r="AB203" i="40"/>
  <c r="AA203" i="40"/>
  <c r="N1149" i="40"/>
  <c r="Z148" i="40" s="1"/>
  <c r="AI148" i="40"/>
  <c r="AG148" i="40"/>
  <c r="AH148" i="40"/>
  <c r="AF148" i="40"/>
  <c r="AE148" i="40"/>
  <c r="AD148" i="40"/>
  <c r="AC148" i="40"/>
  <c r="AB148" i="40"/>
  <c r="AA148" i="40"/>
  <c r="N1080" i="40"/>
  <c r="Z79" i="40" s="1"/>
  <c r="AH79" i="40"/>
  <c r="AI79" i="40"/>
  <c r="AG79" i="40"/>
  <c r="AF79" i="40"/>
  <c r="AE79" i="40"/>
  <c r="AD79" i="40"/>
  <c r="AC79" i="40"/>
  <c r="AA79" i="40"/>
  <c r="AB79" i="40"/>
  <c r="N1017" i="40"/>
  <c r="Z16" i="40" s="1"/>
  <c r="AH16" i="40"/>
  <c r="AI16" i="40"/>
  <c r="AG16" i="40"/>
  <c r="AF16" i="40"/>
  <c r="AE16" i="40"/>
  <c r="AD16" i="40"/>
  <c r="AC16" i="40"/>
  <c r="AB16" i="40"/>
  <c r="AA16" i="40"/>
  <c r="AI655" i="40"/>
  <c r="AH655" i="40"/>
  <c r="AG655" i="40"/>
  <c r="AF655" i="40"/>
  <c r="AD655" i="40"/>
  <c r="AE655" i="40"/>
  <c r="AC655" i="40"/>
  <c r="AA655" i="40"/>
  <c r="AB655" i="40"/>
  <c r="N1656" i="40"/>
  <c r="Z655" i="40" s="1"/>
  <c r="N1308" i="40"/>
  <c r="Z307" i="40" s="1"/>
  <c r="AI307" i="40"/>
  <c r="AH307" i="40"/>
  <c r="AF307" i="40"/>
  <c r="AG307" i="40"/>
  <c r="AE307" i="40"/>
  <c r="AD307" i="40"/>
  <c r="AC307" i="40"/>
  <c r="AB307" i="40"/>
  <c r="AA307" i="40"/>
  <c r="N1195" i="40"/>
  <c r="Z194" i="40" s="1"/>
  <c r="AG194" i="40"/>
  <c r="AI194" i="40"/>
  <c r="AH194" i="40"/>
  <c r="AF194" i="40"/>
  <c r="AE194" i="40"/>
  <c r="AD194" i="40"/>
  <c r="AC194" i="40"/>
  <c r="AB194" i="40"/>
  <c r="AA194" i="40"/>
  <c r="N1120" i="40"/>
  <c r="Z119" i="40" s="1"/>
  <c r="AI119" i="40"/>
  <c r="AH119" i="40"/>
  <c r="AG119" i="40"/>
  <c r="AF119" i="40"/>
  <c r="AE119" i="40"/>
  <c r="AD119" i="40"/>
  <c r="AC119" i="40"/>
  <c r="AA119" i="40"/>
  <c r="AB119" i="40"/>
  <c r="AH57" i="40"/>
  <c r="AI57" i="40"/>
  <c r="AG57" i="40"/>
  <c r="AF57" i="40"/>
  <c r="AE57" i="40"/>
  <c r="AC57" i="40"/>
  <c r="AD57" i="40"/>
  <c r="AA57" i="40"/>
  <c r="AB57" i="40"/>
  <c r="N1058" i="40"/>
  <c r="Z57" i="40" s="1"/>
  <c r="N1876" i="40"/>
  <c r="Z875" i="40" s="1"/>
  <c r="AI875" i="40"/>
  <c r="AH875" i="40"/>
  <c r="AG875" i="40"/>
  <c r="AF875" i="40"/>
  <c r="AE875" i="40"/>
  <c r="AD875" i="40"/>
  <c r="AB875" i="40"/>
  <c r="AC875" i="40"/>
  <c r="AA875" i="40"/>
  <c r="N1540" i="40"/>
  <c r="Z539" i="40" s="1"/>
  <c r="AI539" i="40"/>
  <c r="AH539" i="40"/>
  <c r="AG539" i="40"/>
  <c r="AF539" i="40"/>
  <c r="AE539" i="40"/>
  <c r="AD539" i="40"/>
  <c r="AB539" i="40"/>
  <c r="AC539" i="40"/>
  <c r="AA539" i="40"/>
  <c r="N1952" i="40"/>
  <c r="Z951" i="40" s="1"/>
  <c r="AI951" i="40"/>
  <c r="AH951" i="40"/>
  <c r="AG951" i="40"/>
  <c r="AF951" i="40"/>
  <c r="AE951" i="40"/>
  <c r="AD951" i="40"/>
  <c r="AC951" i="40"/>
  <c r="AA951" i="40"/>
  <c r="AB951" i="40"/>
  <c r="N1888" i="40"/>
  <c r="Z887" i="40" s="1"/>
  <c r="AI887" i="40"/>
  <c r="AH887" i="40"/>
  <c r="AG887" i="40"/>
  <c r="AF887" i="40"/>
  <c r="AE887" i="40"/>
  <c r="AD887" i="40"/>
  <c r="AC887" i="40"/>
  <c r="AA887" i="40"/>
  <c r="AB887" i="40"/>
  <c r="N1805" i="40"/>
  <c r="Z804" i="40" s="1"/>
  <c r="AI804" i="40"/>
  <c r="AH804" i="40"/>
  <c r="AG804" i="40"/>
  <c r="AE804" i="40"/>
  <c r="AF804" i="40"/>
  <c r="AD804" i="40"/>
  <c r="AC804" i="40"/>
  <c r="AB804" i="40"/>
  <c r="AA804" i="40"/>
  <c r="N1748" i="40"/>
  <c r="Z747" i="40" s="1"/>
  <c r="AI747" i="40"/>
  <c r="AH747" i="40"/>
  <c r="AG747" i="40"/>
  <c r="AF747" i="40"/>
  <c r="AE747" i="40"/>
  <c r="AD747" i="40"/>
  <c r="AB747" i="40"/>
  <c r="AC747" i="40"/>
  <c r="AA747" i="40"/>
  <c r="AI679" i="40"/>
  <c r="AH679" i="40"/>
  <c r="AF679" i="40"/>
  <c r="AG679" i="40"/>
  <c r="AE679" i="40"/>
  <c r="AD679" i="40"/>
  <c r="AC679" i="40"/>
  <c r="AA679" i="40"/>
  <c r="AB679" i="40"/>
  <c r="N1680" i="40"/>
  <c r="Z679" i="40" s="1"/>
  <c r="AI616" i="40"/>
  <c r="AH616" i="40"/>
  <c r="AF616" i="40"/>
  <c r="AG616" i="40"/>
  <c r="AE616" i="40"/>
  <c r="AD616" i="40"/>
  <c r="AC616" i="40"/>
  <c r="AB616" i="40"/>
  <c r="AA616" i="40"/>
  <c r="N1617" i="40"/>
  <c r="Z616" i="40" s="1"/>
  <c r="N1562" i="40"/>
  <c r="Z561" i="40" s="1"/>
  <c r="AI561" i="40"/>
  <c r="AH561" i="40"/>
  <c r="AG561" i="40"/>
  <c r="AF561" i="40"/>
  <c r="AE561" i="40"/>
  <c r="AC561" i="40"/>
  <c r="AD561" i="40"/>
  <c r="AA561" i="40"/>
  <c r="AB561" i="40"/>
  <c r="N1502" i="40"/>
  <c r="Z501" i="40" s="1"/>
  <c r="AI501" i="40"/>
  <c r="AH501" i="40"/>
  <c r="AG501" i="40"/>
  <c r="AF501" i="40"/>
  <c r="AE501" i="40"/>
  <c r="AD501" i="40"/>
  <c r="AC501" i="40"/>
  <c r="AB501" i="40"/>
  <c r="AA501" i="40"/>
  <c r="N1431" i="40"/>
  <c r="Z430" i="40" s="1"/>
  <c r="AI430" i="40"/>
  <c r="AG430" i="40"/>
  <c r="AH430" i="40"/>
  <c r="AF430" i="40"/>
  <c r="AE430" i="40"/>
  <c r="AD430" i="40"/>
  <c r="AB430" i="40"/>
  <c r="AA430" i="40"/>
  <c r="AC430" i="40"/>
  <c r="AI352" i="40"/>
  <c r="AH352" i="40"/>
  <c r="AF352" i="40"/>
  <c r="AG352" i="40"/>
  <c r="AE352" i="40"/>
  <c r="AD352" i="40"/>
  <c r="AC352" i="40"/>
  <c r="AB352" i="40"/>
  <c r="AA352" i="40"/>
  <c r="N1353" i="40"/>
  <c r="Z352" i="40" s="1"/>
  <c r="N1291" i="40"/>
  <c r="Z290" i="40" s="1"/>
  <c r="AH290" i="40"/>
  <c r="AG290" i="40"/>
  <c r="AI290" i="40"/>
  <c r="AF290" i="40"/>
  <c r="AE290" i="40"/>
  <c r="AD290" i="40"/>
  <c r="AC290" i="40"/>
  <c r="AB290" i="40"/>
  <c r="AA290" i="40"/>
  <c r="N1216" i="40"/>
  <c r="Z215" i="40" s="1"/>
  <c r="AI215" i="40"/>
  <c r="AH215" i="40"/>
  <c r="AG215" i="40"/>
  <c r="AF215" i="40"/>
  <c r="AE215" i="40"/>
  <c r="AD215" i="40"/>
  <c r="AC215" i="40"/>
  <c r="AA215" i="40"/>
  <c r="AB215" i="40"/>
  <c r="AI153" i="40"/>
  <c r="AH153" i="40"/>
  <c r="AG153" i="40"/>
  <c r="AF153" i="40"/>
  <c r="AE153" i="40"/>
  <c r="AC153" i="40"/>
  <c r="AD153" i="40"/>
  <c r="AB153" i="40"/>
  <c r="AA153" i="40"/>
  <c r="N1154" i="40"/>
  <c r="Z153" i="40" s="1"/>
  <c r="AH97" i="40"/>
  <c r="AI97" i="40"/>
  <c r="AG97" i="40"/>
  <c r="AF97" i="40"/>
  <c r="AE97" i="40"/>
  <c r="AC97" i="40"/>
  <c r="AD97" i="40"/>
  <c r="AA97" i="40"/>
  <c r="AB97" i="40"/>
  <c r="N1098" i="40"/>
  <c r="Z97" i="40" s="1"/>
  <c r="N1042" i="40"/>
  <c r="Z41" i="40" s="1"/>
  <c r="AH41" i="40"/>
  <c r="AI41" i="40"/>
  <c r="AG41" i="40"/>
  <c r="AF41" i="40"/>
  <c r="AE41" i="40"/>
  <c r="AD41" i="40"/>
  <c r="AC41" i="40"/>
  <c r="AA41" i="40"/>
  <c r="AB41" i="40"/>
  <c r="N1724" i="40"/>
  <c r="Z723" i="40" s="1"/>
  <c r="AI723" i="40"/>
  <c r="AH723" i="40"/>
  <c r="AG723" i="40"/>
  <c r="AF723" i="40"/>
  <c r="AE723" i="40"/>
  <c r="AD723" i="40"/>
  <c r="AB723" i="40"/>
  <c r="AC723" i="40"/>
  <c r="AA723" i="40"/>
  <c r="N1992" i="40"/>
  <c r="Z991" i="40" s="1"/>
  <c r="AI991" i="40"/>
  <c r="AH991" i="40"/>
  <c r="AG991" i="40"/>
  <c r="AF991" i="40"/>
  <c r="AE991" i="40"/>
  <c r="AD991" i="40"/>
  <c r="AC991" i="40"/>
  <c r="AA991" i="40"/>
  <c r="AB991" i="40"/>
  <c r="N1943" i="40"/>
  <c r="Z942" i="40" s="1"/>
  <c r="AI942" i="40"/>
  <c r="AH942" i="40"/>
  <c r="AG942" i="40"/>
  <c r="AF942" i="40"/>
  <c r="AD942" i="40"/>
  <c r="AE942" i="40"/>
  <c r="AA942" i="40"/>
  <c r="AC942" i="40"/>
  <c r="AB942" i="40"/>
  <c r="AI880" i="40"/>
  <c r="AH880" i="40"/>
  <c r="AG880" i="40"/>
  <c r="AF880" i="40"/>
  <c r="AE880" i="40"/>
  <c r="AD880" i="40"/>
  <c r="AB880" i="40"/>
  <c r="AC880" i="40"/>
  <c r="N1881" i="40"/>
  <c r="Z880" i="40" s="1"/>
  <c r="AA880" i="40"/>
  <c r="N1835" i="40"/>
  <c r="Z834" i="40" s="1"/>
  <c r="AI834" i="40"/>
  <c r="AH834" i="40"/>
  <c r="AG834" i="40"/>
  <c r="AF834" i="40"/>
  <c r="AD834" i="40"/>
  <c r="AE834" i="40"/>
  <c r="AC834" i="40"/>
  <c r="AB834" i="40"/>
  <c r="AA834" i="40"/>
  <c r="N1760" i="40"/>
  <c r="Z759" i="40" s="1"/>
  <c r="AI759" i="40"/>
  <c r="AH759" i="40"/>
  <c r="AG759" i="40"/>
  <c r="AF759" i="40"/>
  <c r="AE759" i="40"/>
  <c r="AD759" i="40"/>
  <c r="AC759" i="40"/>
  <c r="AA759" i="40"/>
  <c r="AB759" i="40"/>
  <c r="AI710" i="40"/>
  <c r="AG710" i="40"/>
  <c r="AF710" i="40"/>
  <c r="AH710" i="40"/>
  <c r="AE710" i="40"/>
  <c r="AD710" i="40"/>
  <c r="AC710" i="40"/>
  <c r="AB710" i="40"/>
  <c r="AA710" i="40"/>
  <c r="N1711" i="40"/>
  <c r="Z710" i="40" s="1"/>
  <c r="AI640" i="40"/>
  <c r="AH640" i="40"/>
  <c r="AF640" i="40"/>
  <c r="AG640" i="40"/>
  <c r="AE640" i="40"/>
  <c r="AD640" i="40"/>
  <c r="AC640" i="40"/>
  <c r="AB640" i="40"/>
  <c r="AA640" i="40"/>
  <c r="N1641" i="40"/>
  <c r="Z640" i="40" s="1"/>
  <c r="N1561" i="40"/>
  <c r="Z560" i="40" s="1"/>
  <c r="AI560" i="40"/>
  <c r="AH560" i="40"/>
  <c r="AF560" i="40"/>
  <c r="AG560" i="40"/>
  <c r="AE560" i="40"/>
  <c r="AD560" i="40"/>
  <c r="AC560" i="40"/>
  <c r="AB560" i="40"/>
  <c r="AA560" i="40"/>
  <c r="N1501" i="40"/>
  <c r="Z500" i="40" s="1"/>
  <c r="AI500" i="40"/>
  <c r="AH500" i="40"/>
  <c r="AG500" i="40"/>
  <c r="AF500" i="40"/>
  <c r="AE500" i="40"/>
  <c r="AC500" i="40"/>
  <c r="AD500" i="40"/>
  <c r="AB500" i="40"/>
  <c r="AA500" i="40"/>
  <c r="N1444" i="40"/>
  <c r="Z443" i="40" s="1"/>
  <c r="AI443" i="40"/>
  <c r="AH443" i="40"/>
  <c r="AG443" i="40"/>
  <c r="AF443" i="40"/>
  <c r="AE443" i="40"/>
  <c r="AD443" i="40"/>
  <c r="AC443" i="40"/>
  <c r="AB443" i="40"/>
  <c r="AA443" i="40"/>
  <c r="AI383" i="40"/>
  <c r="AH383" i="40"/>
  <c r="AG383" i="40"/>
  <c r="AF383" i="40"/>
  <c r="AE383" i="40"/>
  <c r="AC383" i="40"/>
  <c r="AD383" i="40"/>
  <c r="AB383" i="40"/>
  <c r="AA383" i="40"/>
  <c r="N1384" i="40"/>
  <c r="Z383" i="40" s="1"/>
  <c r="N1326" i="40"/>
  <c r="Z325" i="40" s="1"/>
  <c r="AI325" i="40"/>
  <c r="AH325" i="40"/>
  <c r="AG325" i="40"/>
  <c r="AF325" i="40"/>
  <c r="AE325" i="40"/>
  <c r="AD325" i="40"/>
  <c r="AC325" i="40"/>
  <c r="AB325" i="40"/>
  <c r="AA325" i="40"/>
  <c r="N1263" i="40"/>
  <c r="Z262" i="40" s="1"/>
  <c r="AI262" i="40"/>
  <c r="AH262" i="40"/>
  <c r="AG262" i="40"/>
  <c r="AF262" i="40"/>
  <c r="AE262" i="40"/>
  <c r="AD262" i="40"/>
  <c r="AB262" i="40"/>
  <c r="AA262" i="40"/>
  <c r="AC262" i="40"/>
  <c r="N1209" i="40"/>
  <c r="Z208" i="40" s="1"/>
  <c r="AI208" i="40"/>
  <c r="AG208" i="40"/>
  <c r="AH208" i="40"/>
  <c r="AF208" i="40"/>
  <c r="AE208" i="40"/>
  <c r="AD208" i="40"/>
  <c r="AC208" i="40"/>
  <c r="AB208" i="40"/>
  <c r="AA208" i="40"/>
  <c r="N1153" i="40"/>
  <c r="Z152" i="40" s="1"/>
  <c r="AI152" i="40"/>
  <c r="AG152" i="40"/>
  <c r="AH152" i="40"/>
  <c r="AF152" i="40"/>
  <c r="AE152" i="40"/>
  <c r="AD152" i="40"/>
  <c r="AC152" i="40"/>
  <c r="AB152" i="40"/>
  <c r="AA152" i="40"/>
  <c r="N1077" i="40"/>
  <c r="Z76" i="40" s="1"/>
  <c r="AH76" i="40"/>
  <c r="AI76" i="40"/>
  <c r="AG76" i="40"/>
  <c r="AF76" i="40"/>
  <c r="AE76" i="40"/>
  <c r="AD76" i="40"/>
  <c r="AC76" i="40"/>
  <c r="AA76" i="40"/>
  <c r="AB76" i="40"/>
  <c r="N1008" i="40"/>
  <c r="Z7" i="40" s="1"/>
  <c r="AH7" i="40"/>
  <c r="AI7" i="40"/>
  <c r="AG7" i="40"/>
  <c r="AF7" i="40"/>
  <c r="AE7" i="40"/>
  <c r="AC7" i="40"/>
  <c r="AD7" i="40"/>
  <c r="AB7" i="40"/>
  <c r="AA7" i="40"/>
  <c r="N1588" i="40"/>
  <c r="Z587" i="40" s="1"/>
  <c r="AI587" i="40"/>
  <c r="AH587" i="40"/>
  <c r="AG587" i="40"/>
  <c r="AF587" i="40"/>
  <c r="AE587" i="40"/>
  <c r="AD587" i="40"/>
  <c r="AB587" i="40"/>
  <c r="AC587" i="40"/>
  <c r="AA587" i="40"/>
  <c r="N1968" i="40"/>
  <c r="Z967" i="40" s="1"/>
  <c r="AI967" i="40"/>
  <c r="AH967" i="40"/>
  <c r="AG967" i="40"/>
  <c r="AF967" i="40"/>
  <c r="AE967" i="40"/>
  <c r="AD967" i="40"/>
  <c r="AC967" i="40"/>
  <c r="AA967" i="40"/>
  <c r="AB967" i="40"/>
  <c r="N1950" i="40"/>
  <c r="Z949" i="40" s="1"/>
  <c r="AI949" i="40"/>
  <c r="AH949" i="40"/>
  <c r="AG949" i="40"/>
  <c r="AF949" i="40"/>
  <c r="AE949" i="40"/>
  <c r="AB949" i="40"/>
  <c r="AC949" i="40"/>
  <c r="AD949" i="40"/>
  <c r="AA949" i="40"/>
  <c r="N1886" i="40"/>
  <c r="Z885" i="40" s="1"/>
  <c r="AI885" i="40"/>
  <c r="AH885" i="40"/>
  <c r="AG885" i="40"/>
  <c r="AF885" i="40"/>
  <c r="AE885" i="40"/>
  <c r="AD885" i="40"/>
  <c r="AB885" i="40"/>
  <c r="AC885" i="40"/>
  <c r="AA885" i="40"/>
  <c r="N1803" i="40"/>
  <c r="Z802" i="40" s="1"/>
  <c r="AH802" i="40"/>
  <c r="AI802" i="40"/>
  <c r="AG802" i="40"/>
  <c r="AF802" i="40"/>
  <c r="AD802" i="40"/>
  <c r="AC802" i="40"/>
  <c r="AE802" i="40"/>
  <c r="AB802" i="40"/>
  <c r="AA802" i="40"/>
  <c r="N1728" i="40"/>
  <c r="Z727" i="40" s="1"/>
  <c r="AI727" i="40"/>
  <c r="AH727" i="40"/>
  <c r="AG727" i="40"/>
  <c r="AF727" i="40"/>
  <c r="AE727" i="40"/>
  <c r="AD727" i="40"/>
  <c r="AC727" i="40"/>
  <c r="AA727" i="40"/>
  <c r="AB727" i="40"/>
  <c r="AI678" i="40"/>
  <c r="AH678" i="40"/>
  <c r="AG678" i="40"/>
  <c r="AE678" i="40"/>
  <c r="AF678" i="40"/>
  <c r="AD678" i="40"/>
  <c r="AC678" i="40"/>
  <c r="AB678" i="40"/>
  <c r="AA678" i="40"/>
  <c r="N1679" i="40"/>
  <c r="Z678" i="40" s="1"/>
  <c r="AI609" i="40"/>
  <c r="AH609" i="40"/>
  <c r="AG609" i="40"/>
  <c r="AF609" i="40"/>
  <c r="AE609" i="40"/>
  <c r="AC609" i="40"/>
  <c r="AD609" i="40"/>
  <c r="AB609" i="40"/>
  <c r="AA609" i="40"/>
  <c r="N1610" i="40"/>
  <c r="Z609" i="40" s="1"/>
  <c r="N1552" i="40"/>
  <c r="Z551" i="40" s="1"/>
  <c r="AI551" i="40"/>
  <c r="AH551" i="40"/>
  <c r="AF551" i="40"/>
  <c r="AG551" i="40"/>
  <c r="AE551" i="40"/>
  <c r="AD551" i="40"/>
  <c r="AC551" i="40"/>
  <c r="AA551" i="40"/>
  <c r="AB551" i="40"/>
  <c r="N1493" i="40"/>
  <c r="Z492" i="40" s="1"/>
  <c r="AI492" i="40"/>
  <c r="AH492" i="40"/>
  <c r="AG492" i="40"/>
  <c r="AF492" i="40"/>
  <c r="AE492" i="40"/>
  <c r="AD492" i="40"/>
  <c r="AC492" i="40"/>
  <c r="AB492" i="40"/>
  <c r="AA492" i="40"/>
  <c r="N1415" i="40"/>
  <c r="Z414" i="40" s="1"/>
  <c r="AI414" i="40"/>
  <c r="AH414" i="40"/>
  <c r="AG414" i="40"/>
  <c r="AF414" i="40"/>
  <c r="AE414" i="40"/>
  <c r="AD414" i="40"/>
  <c r="AC414" i="40"/>
  <c r="AB414" i="40"/>
  <c r="AA414" i="40"/>
  <c r="N1362" i="40"/>
  <c r="Z361" i="40" s="1"/>
  <c r="AI361" i="40"/>
  <c r="AH361" i="40"/>
  <c r="AG361" i="40"/>
  <c r="AF361" i="40"/>
  <c r="AE361" i="40"/>
  <c r="AD361" i="40"/>
  <c r="AC361" i="40"/>
  <c r="AA361" i="40"/>
  <c r="AB361" i="40"/>
  <c r="N1297" i="40"/>
  <c r="Z296" i="40" s="1"/>
  <c r="AI296" i="40"/>
  <c r="AH296" i="40"/>
  <c r="AF296" i="40"/>
  <c r="AG296" i="40"/>
  <c r="AE296" i="40"/>
  <c r="AD296" i="40"/>
  <c r="AC296" i="40"/>
  <c r="AB296" i="40"/>
  <c r="AA296" i="40"/>
  <c r="N1235" i="40"/>
  <c r="Z234" i="40" s="1"/>
  <c r="AG234" i="40"/>
  <c r="AH234" i="40"/>
  <c r="AI234" i="40"/>
  <c r="AF234" i="40"/>
  <c r="AE234" i="40"/>
  <c r="AD234" i="40"/>
  <c r="AC234" i="40"/>
  <c r="AB234" i="40"/>
  <c r="AA234" i="40"/>
  <c r="N1165" i="40"/>
  <c r="Z164" i="40" s="1"/>
  <c r="AI164" i="40"/>
  <c r="AG164" i="40"/>
  <c r="AH164" i="40"/>
  <c r="AF164" i="40"/>
  <c r="AE164" i="40"/>
  <c r="AD164" i="40"/>
  <c r="AC164" i="40"/>
  <c r="AB164" i="40"/>
  <c r="AA164" i="40"/>
  <c r="N1096" i="40"/>
  <c r="Z95" i="40" s="1"/>
  <c r="AH95" i="40"/>
  <c r="AI95" i="40"/>
  <c r="AG95" i="40"/>
  <c r="AF95" i="40"/>
  <c r="AE95" i="40"/>
  <c r="AC95" i="40"/>
  <c r="AB95" i="40"/>
  <c r="AA95" i="40"/>
  <c r="AD95" i="40"/>
  <c r="N1040" i="40"/>
  <c r="Z39" i="40" s="1"/>
  <c r="AH39" i="40"/>
  <c r="AI39" i="40"/>
  <c r="AG39" i="40"/>
  <c r="AF39" i="40"/>
  <c r="AE39" i="40"/>
  <c r="AC39" i="40"/>
  <c r="AD39" i="40"/>
  <c r="AB39" i="40"/>
  <c r="AA39" i="40"/>
  <c r="N1780" i="40"/>
  <c r="Z779" i="40" s="1"/>
  <c r="AI779" i="40"/>
  <c r="AH779" i="40"/>
  <c r="AG779" i="40"/>
  <c r="AF779" i="40"/>
  <c r="AE779" i="40"/>
  <c r="AD779" i="40"/>
  <c r="AB779" i="40"/>
  <c r="AC779" i="40"/>
  <c r="AA779" i="40"/>
  <c r="AI431" i="40"/>
  <c r="AH431" i="40"/>
  <c r="AG431" i="40"/>
  <c r="AF431" i="40"/>
  <c r="AD431" i="40"/>
  <c r="AE431" i="40"/>
  <c r="AC431" i="40"/>
  <c r="AA431" i="40"/>
  <c r="AB431" i="40"/>
  <c r="N1432" i="40"/>
  <c r="Z431" i="40" s="1"/>
  <c r="N1957" i="40"/>
  <c r="Z956" i="40" s="1"/>
  <c r="AI956" i="40"/>
  <c r="AH956" i="40"/>
  <c r="AF956" i="40"/>
  <c r="AG956" i="40"/>
  <c r="AE956" i="40"/>
  <c r="AD956" i="40"/>
  <c r="AC956" i="40"/>
  <c r="AB956" i="40"/>
  <c r="AA956" i="40"/>
  <c r="N1893" i="40"/>
  <c r="Z892" i="40" s="1"/>
  <c r="AI892" i="40"/>
  <c r="AH892" i="40"/>
  <c r="AF892" i="40"/>
  <c r="AG892" i="40"/>
  <c r="AE892" i="40"/>
  <c r="AD892" i="40"/>
  <c r="AC892" i="40"/>
  <c r="AB892" i="40"/>
  <c r="AA892" i="40"/>
  <c r="AI839" i="40"/>
  <c r="AH839" i="40"/>
  <c r="AG839" i="40"/>
  <c r="AF839" i="40"/>
  <c r="AE839" i="40"/>
  <c r="AD839" i="40"/>
  <c r="AC839" i="40"/>
  <c r="AA839" i="40"/>
  <c r="AB839" i="40"/>
  <c r="N1840" i="40"/>
  <c r="Z839" i="40" s="1"/>
  <c r="N1777" i="40"/>
  <c r="Z776" i="40" s="1"/>
  <c r="AI776" i="40"/>
  <c r="AH776" i="40"/>
  <c r="AG776" i="40"/>
  <c r="AF776" i="40"/>
  <c r="AE776" i="40"/>
  <c r="AD776" i="40"/>
  <c r="AC776" i="40"/>
  <c r="AB776" i="40"/>
  <c r="AA776" i="40"/>
  <c r="N1709" i="40"/>
  <c r="Z708" i="40" s="1"/>
  <c r="AI708" i="40"/>
  <c r="AH708" i="40"/>
  <c r="AG708" i="40"/>
  <c r="AF708" i="40"/>
  <c r="AE708" i="40"/>
  <c r="AD708" i="40"/>
  <c r="AC708" i="40"/>
  <c r="AB708" i="40"/>
  <c r="AA708" i="40"/>
  <c r="N1652" i="40"/>
  <c r="Z651" i="40" s="1"/>
  <c r="AI651" i="40"/>
  <c r="AH651" i="40"/>
  <c r="AG651" i="40"/>
  <c r="AF651" i="40"/>
  <c r="AE651" i="40"/>
  <c r="AD651" i="40"/>
  <c r="AB651" i="40"/>
  <c r="AC651" i="40"/>
  <c r="AA651" i="40"/>
  <c r="N1597" i="40"/>
  <c r="Z596" i="40" s="1"/>
  <c r="AI596" i="40"/>
  <c r="AH596" i="40"/>
  <c r="AG596" i="40"/>
  <c r="AF596" i="40"/>
  <c r="AE596" i="40"/>
  <c r="AD596" i="40"/>
  <c r="AC596" i="40"/>
  <c r="AB596" i="40"/>
  <c r="AA596" i="40"/>
  <c r="N1529" i="40"/>
  <c r="Z528" i="40" s="1"/>
  <c r="AI528" i="40"/>
  <c r="AH528" i="40"/>
  <c r="AF528" i="40"/>
  <c r="AG528" i="40"/>
  <c r="AE528" i="40"/>
  <c r="AD528" i="40"/>
  <c r="AC528" i="40"/>
  <c r="AB528" i="40"/>
  <c r="AA528" i="40"/>
  <c r="N1470" i="40"/>
  <c r="Z469" i="40" s="1"/>
  <c r="AI469" i="40"/>
  <c r="AH469" i="40"/>
  <c r="AG469" i="40"/>
  <c r="AE469" i="40"/>
  <c r="AF469" i="40"/>
  <c r="AD469" i="40"/>
  <c r="AC469" i="40"/>
  <c r="AB469" i="40"/>
  <c r="AA469" i="40"/>
  <c r="N1414" i="40"/>
  <c r="Z413" i="40" s="1"/>
  <c r="AI413" i="40"/>
  <c r="AH413" i="40"/>
  <c r="AG413" i="40"/>
  <c r="AF413" i="40"/>
  <c r="AE413" i="40"/>
  <c r="AD413" i="40"/>
  <c r="AC413" i="40"/>
  <c r="AB413" i="40"/>
  <c r="AA413" i="40"/>
  <c r="N1340" i="40"/>
  <c r="Z339" i="40" s="1"/>
  <c r="AI339" i="40"/>
  <c r="AH339" i="40"/>
  <c r="AG339" i="40"/>
  <c r="AF339" i="40"/>
  <c r="AE339" i="40"/>
  <c r="AD339" i="40"/>
  <c r="AC339" i="40"/>
  <c r="AB339" i="40"/>
  <c r="AA339" i="40"/>
  <c r="N1276" i="40"/>
  <c r="Z275" i="40" s="1"/>
  <c r="AI275" i="40"/>
  <c r="AH275" i="40"/>
  <c r="AG275" i="40"/>
  <c r="AF275" i="40"/>
  <c r="AE275" i="40"/>
  <c r="AD275" i="40"/>
  <c r="AC275" i="40"/>
  <c r="AB275" i="40"/>
  <c r="AA275" i="40"/>
  <c r="N1207" i="40"/>
  <c r="Z206" i="40" s="1"/>
  <c r="AI206" i="40"/>
  <c r="AH206" i="40"/>
  <c r="AG206" i="40"/>
  <c r="AF206" i="40"/>
  <c r="AE206" i="40"/>
  <c r="AD206" i="40"/>
  <c r="AB206" i="40"/>
  <c r="AA206" i="40"/>
  <c r="AC206" i="40"/>
  <c r="N1151" i="40"/>
  <c r="Z150" i="40" s="1"/>
  <c r="AI150" i="40"/>
  <c r="AG150" i="40"/>
  <c r="AH150" i="40"/>
  <c r="AF150" i="40"/>
  <c r="AE150" i="40"/>
  <c r="AD150" i="40"/>
  <c r="AC150" i="40"/>
  <c r="AB150" i="40"/>
  <c r="AA150" i="40"/>
  <c r="N1095" i="40"/>
  <c r="Z94" i="40" s="1"/>
  <c r="AH94" i="40"/>
  <c r="AI94" i="40"/>
  <c r="AG94" i="40"/>
  <c r="AF94" i="40"/>
  <c r="AE94" i="40"/>
  <c r="AD94" i="40"/>
  <c r="AC94" i="40"/>
  <c r="AA94" i="40"/>
  <c r="AB94" i="40"/>
  <c r="AH25" i="40"/>
  <c r="AI25" i="40"/>
  <c r="AG25" i="40"/>
  <c r="AF25" i="40"/>
  <c r="AE25" i="40"/>
  <c r="AC25" i="40"/>
  <c r="AD25" i="40"/>
  <c r="AA25" i="40"/>
  <c r="AB25" i="40"/>
  <c r="N1026" i="40"/>
  <c r="Z25" i="40" s="1"/>
  <c r="N1674" i="40"/>
  <c r="Z673" i="40" s="1"/>
  <c r="AI673" i="40"/>
  <c r="AH673" i="40"/>
  <c r="AG673" i="40"/>
  <c r="AF673" i="40"/>
  <c r="AE673" i="40"/>
  <c r="AC673" i="40"/>
  <c r="AD673" i="40"/>
  <c r="AB673" i="40"/>
  <c r="AA673" i="40"/>
  <c r="N1300" i="40"/>
  <c r="Z299" i="40" s="1"/>
  <c r="AI299" i="40"/>
  <c r="AH299" i="40"/>
  <c r="AG299" i="40"/>
  <c r="AF299" i="40"/>
  <c r="AE299" i="40"/>
  <c r="AD299" i="40"/>
  <c r="AC299" i="40"/>
  <c r="AB299" i="40"/>
  <c r="AA299" i="40"/>
  <c r="N1964" i="40"/>
  <c r="Z963" i="40" s="1"/>
  <c r="AI963" i="40"/>
  <c r="AH963" i="40"/>
  <c r="AG963" i="40"/>
  <c r="AF963" i="40"/>
  <c r="AE963" i="40"/>
  <c r="AD963" i="40"/>
  <c r="AB963" i="40"/>
  <c r="AC963" i="40"/>
  <c r="AA963" i="40"/>
  <c r="N1900" i="40"/>
  <c r="Z899" i="40" s="1"/>
  <c r="AI899" i="40"/>
  <c r="AH899" i="40"/>
  <c r="AF899" i="40"/>
  <c r="AG899" i="40"/>
  <c r="AD899" i="40"/>
  <c r="AE899" i="40"/>
  <c r="AB899" i="40"/>
  <c r="AC899" i="40"/>
  <c r="AA899" i="40"/>
  <c r="N1827" i="40"/>
  <c r="Z826" i="40" s="1"/>
  <c r="AI826" i="40"/>
  <c r="AH826" i="40"/>
  <c r="AG826" i="40"/>
  <c r="AF826" i="40"/>
  <c r="AD826" i="40"/>
  <c r="AE826" i="40"/>
  <c r="AC826" i="40"/>
  <c r="AB826" i="40"/>
  <c r="AA826" i="40"/>
  <c r="N1770" i="40"/>
  <c r="Z769" i="40" s="1"/>
  <c r="AI769" i="40"/>
  <c r="AH769" i="40"/>
  <c r="AG769" i="40"/>
  <c r="AF769" i="40"/>
  <c r="AE769" i="40"/>
  <c r="AC769" i="40"/>
  <c r="AD769" i="40"/>
  <c r="AB769" i="40"/>
  <c r="AA769" i="40"/>
  <c r="AI701" i="40"/>
  <c r="AH701" i="40"/>
  <c r="AG701" i="40"/>
  <c r="AE701" i="40"/>
  <c r="AD701" i="40"/>
  <c r="AF701" i="40"/>
  <c r="AB701" i="40"/>
  <c r="AC701" i="40"/>
  <c r="AA701" i="40"/>
  <c r="N1702" i="40"/>
  <c r="Z701" i="40" s="1"/>
  <c r="N1639" i="40"/>
  <c r="Z638" i="40" s="1"/>
  <c r="AI638" i="40"/>
  <c r="AH638" i="40"/>
  <c r="AG638" i="40"/>
  <c r="AF638" i="40"/>
  <c r="AE638" i="40"/>
  <c r="AD638" i="40"/>
  <c r="AB638" i="40"/>
  <c r="AA638" i="40"/>
  <c r="AC638" i="40"/>
  <c r="N1572" i="40"/>
  <c r="Z571" i="40" s="1"/>
  <c r="AI571" i="40"/>
  <c r="AH571" i="40"/>
  <c r="AG571" i="40"/>
  <c r="AF571" i="40"/>
  <c r="AE571" i="40"/>
  <c r="AD571" i="40"/>
  <c r="AB571" i="40"/>
  <c r="AC571" i="40"/>
  <c r="AA571" i="40"/>
  <c r="N1506" i="40"/>
  <c r="Z505" i="40" s="1"/>
  <c r="AI505" i="40"/>
  <c r="AH505" i="40"/>
  <c r="AG505" i="40"/>
  <c r="AF505" i="40"/>
  <c r="AE505" i="40"/>
  <c r="AC505" i="40"/>
  <c r="AD505" i="40"/>
  <c r="AB505" i="40"/>
  <c r="AA505" i="40"/>
  <c r="N1434" i="40"/>
  <c r="Z433" i="40" s="1"/>
  <c r="AI433" i="40"/>
  <c r="AH433" i="40"/>
  <c r="AG433" i="40"/>
  <c r="AF433" i="40"/>
  <c r="AE433" i="40"/>
  <c r="AC433" i="40"/>
  <c r="AD433" i="40"/>
  <c r="AA433" i="40"/>
  <c r="AB433" i="40"/>
  <c r="N1368" i="40"/>
  <c r="Z367" i="40" s="1"/>
  <c r="AI367" i="40"/>
  <c r="AH367" i="40"/>
  <c r="AG367" i="40"/>
  <c r="AF367" i="40"/>
  <c r="AE367" i="40"/>
  <c r="AD367" i="40"/>
  <c r="AC367" i="40"/>
  <c r="AA367" i="40"/>
  <c r="AB367" i="40"/>
  <c r="N1303" i="40"/>
  <c r="Z302" i="40" s="1"/>
  <c r="AI302" i="40"/>
  <c r="AG302" i="40"/>
  <c r="AH302" i="40"/>
  <c r="AF302" i="40"/>
  <c r="AE302" i="40"/>
  <c r="AD302" i="40"/>
  <c r="AB302" i="40"/>
  <c r="AA302" i="40"/>
  <c r="AC302" i="40"/>
  <c r="N1247" i="40"/>
  <c r="Z246" i="40" s="1"/>
  <c r="AI246" i="40"/>
  <c r="AH246" i="40"/>
  <c r="AG246" i="40"/>
  <c r="AF246" i="40"/>
  <c r="AE246" i="40"/>
  <c r="AD246" i="40"/>
  <c r="AC246" i="40"/>
  <c r="AB246" i="40"/>
  <c r="AA246" i="40"/>
  <c r="N1191" i="40"/>
  <c r="Z190" i="40" s="1"/>
  <c r="AI190" i="40"/>
  <c r="AH190" i="40"/>
  <c r="AG190" i="40"/>
  <c r="AF190" i="40"/>
  <c r="AE190" i="40"/>
  <c r="AD190" i="40"/>
  <c r="AC190" i="40"/>
  <c r="AB190" i="40"/>
  <c r="AA190" i="40"/>
  <c r="N1116" i="40"/>
  <c r="Z115" i="40" s="1"/>
  <c r="AI115" i="40"/>
  <c r="AG115" i="40"/>
  <c r="AH115" i="40"/>
  <c r="AF115" i="40"/>
  <c r="AE115" i="40"/>
  <c r="AD115" i="40"/>
  <c r="AC115" i="40"/>
  <c r="AB115" i="40"/>
  <c r="AA115" i="40"/>
  <c r="N1046" i="40"/>
  <c r="Z45" i="40" s="1"/>
  <c r="AI45" i="40"/>
  <c r="AH45" i="40"/>
  <c r="AG45" i="40"/>
  <c r="AF45" i="40"/>
  <c r="AE45" i="40"/>
  <c r="AD45" i="40"/>
  <c r="AC45" i="40"/>
  <c r="AB45" i="40"/>
  <c r="AA45" i="40"/>
  <c r="N2001" i="40"/>
  <c r="Z1000" i="40" s="1"/>
  <c r="AI1000" i="40"/>
  <c r="AH1000" i="40"/>
  <c r="AG1000" i="40"/>
  <c r="AF1000" i="40"/>
  <c r="AD1000" i="40"/>
  <c r="AE1000" i="40"/>
  <c r="AB1000" i="40"/>
  <c r="AC1000" i="40"/>
  <c r="AA1000" i="40"/>
  <c r="N1380" i="40"/>
  <c r="Z379" i="40" s="1"/>
  <c r="AI379" i="40"/>
  <c r="AH379" i="40"/>
  <c r="AG379" i="40"/>
  <c r="AF379" i="40"/>
  <c r="AE379" i="40"/>
  <c r="AD379" i="40"/>
  <c r="AC379" i="40"/>
  <c r="AB379" i="40"/>
  <c r="AA379" i="40"/>
  <c r="N1737" i="40"/>
  <c r="Z736" i="40" s="1"/>
  <c r="AI736" i="40"/>
  <c r="AH736" i="40"/>
  <c r="AG736" i="40"/>
  <c r="AF736" i="40"/>
  <c r="AE736" i="40"/>
  <c r="AD736" i="40"/>
  <c r="AC736" i="40"/>
  <c r="AB736" i="40"/>
  <c r="AA736" i="40"/>
  <c r="N1301" i="40"/>
  <c r="Z300" i="40" s="1"/>
  <c r="AI300" i="40"/>
  <c r="AG300" i="40"/>
  <c r="AH300" i="40"/>
  <c r="AF300" i="40"/>
  <c r="AE300" i="40"/>
  <c r="AD300" i="40"/>
  <c r="AC300" i="40"/>
  <c r="AB300" i="40"/>
  <c r="AA300" i="40"/>
  <c r="N1230" i="40"/>
  <c r="Z229" i="40" s="1"/>
  <c r="AI229" i="40"/>
  <c r="AG229" i="40"/>
  <c r="AH229" i="40"/>
  <c r="AF229" i="40"/>
  <c r="AE229" i="40"/>
  <c r="AD229" i="40"/>
  <c r="AC229" i="40"/>
  <c r="AB229" i="40"/>
  <c r="AA229" i="40"/>
  <c r="N1836" i="40"/>
  <c r="Z835" i="40" s="1"/>
  <c r="AI835" i="40"/>
  <c r="AH835" i="40"/>
  <c r="AG835" i="40"/>
  <c r="AF835" i="40"/>
  <c r="AE835" i="40"/>
  <c r="AD835" i="40"/>
  <c r="AB835" i="40"/>
  <c r="AC835" i="40"/>
  <c r="AA835" i="40"/>
  <c r="N1320" i="40"/>
  <c r="Z319" i="40" s="1"/>
  <c r="AI319" i="40"/>
  <c r="AH319" i="40"/>
  <c r="AG319" i="40"/>
  <c r="AF319" i="40"/>
  <c r="AE319" i="40"/>
  <c r="AC319" i="40"/>
  <c r="AD319" i="40"/>
  <c r="AB319" i="40"/>
  <c r="AA319" i="40"/>
  <c r="N1975" i="40"/>
  <c r="Z974" i="40" s="1"/>
  <c r="AI974" i="40"/>
  <c r="AH974" i="40"/>
  <c r="AG974" i="40"/>
  <c r="AF974" i="40"/>
  <c r="AD974" i="40"/>
  <c r="AE974" i="40"/>
  <c r="AA974" i="40"/>
  <c r="AC974" i="40"/>
  <c r="AB974" i="40"/>
  <c r="N1531" i="40"/>
  <c r="Z530" i="40" s="1"/>
  <c r="AH530" i="40"/>
  <c r="AI530" i="40"/>
  <c r="AG530" i="40"/>
  <c r="AE530" i="40"/>
  <c r="AD530" i="40"/>
  <c r="AF530" i="40"/>
  <c r="AC530" i="40"/>
  <c r="AB530" i="40"/>
  <c r="AA530" i="40"/>
  <c r="N1112" i="40"/>
  <c r="Z111" i="40" s="1"/>
  <c r="AH111" i="40"/>
  <c r="AI111" i="40"/>
  <c r="AG111" i="40"/>
  <c r="AF111" i="40"/>
  <c r="AE111" i="40"/>
  <c r="AD111" i="40"/>
  <c r="AC111" i="40"/>
  <c r="AA111" i="40"/>
  <c r="AB111" i="40"/>
  <c r="AI765" i="40"/>
  <c r="AH765" i="40"/>
  <c r="AG765" i="40"/>
  <c r="AF765" i="40"/>
  <c r="AE765" i="40"/>
  <c r="AD765" i="40"/>
  <c r="AB765" i="40"/>
  <c r="AC765" i="40"/>
  <c r="AA765" i="40"/>
  <c r="N1766" i="40"/>
  <c r="Z765" i="40" s="1"/>
  <c r="N1333" i="40"/>
  <c r="Z332" i="40" s="1"/>
  <c r="AI332" i="40"/>
  <c r="AH332" i="40"/>
  <c r="AG332" i="40"/>
  <c r="AF332" i="40"/>
  <c r="AE332" i="40"/>
  <c r="AD332" i="40"/>
  <c r="AC332" i="40"/>
  <c r="AB332" i="40"/>
  <c r="AA332" i="40"/>
  <c r="N1245" i="40"/>
  <c r="Z244" i="40" s="1"/>
  <c r="AI244" i="40"/>
  <c r="AG244" i="40"/>
  <c r="AH244" i="40"/>
  <c r="AF244" i="40"/>
  <c r="AE244" i="40"/>
  <c r="AD244" i="40"/>
  <c r="AC244" i="40"/>
  <c r="AB244" i="40"/>
  <c r="AA244" i="40"/>
  <c r="N1627" i="40"/>
  <c r="Z626" i="40" s="1"/>
  <c r="AH626" i="40"/>
  <c r="AI626" i="40"/>
  <c r="AG626" i="40"/>
  <c r="AF626" i="40"/>
  <c r="AE626" i="40"/>
  <c r="AD626" i="40"/>
  <c r="AC626" i="40"/>
  <c r="AB626" i="40"/>
  <c r="AA626" i="40"/>
  <c r="N1442" i="40"/>
  <c r="Z441" i="40" s="1"/>
  <c r="AI441" i="40"/>
  <c r="AH441" i="40"/>
  <c r="AG441" i="40"/>
  <c r="AF441" i="40"/>
  <c r="AE441" i="40"/>
  <c r="AC441" i="40"/>
  <c r="AD441" i="40"/>
  <c r="AB441" i="40"/>
  <c r="AA441" i="40"/>
  <c r="N1367" i="40"/>
  <c r="Z366" i="40" s="1"/>
  <c r="AI366" i="40"/>
  <c r="AG366" i="40"/>
  <c r="AH366" i="40"/>
  <c r="AF366" i="40"/>
  <c r="AE366" i="40"/>
  <c r="AD366" i="40"/>
  <c r="AB366" i="40"/>
  <c r="AA366" i="40"/>
  <c r="AC366" i="40"/>
  <c r="N1769" i="40"/>
  <c r="Z768" i="40" s="1"/>
  <c r="AI768" i="40"/>
  <c r="AH768" i="40"/>
  <c r="AG768" i="40"/>
  <c r="AF768" i="40"/>
  <c r="AD768" i="40"/>
  <c r="AE768" i="40"/>
  <c r="AC768" i="40"/>
  <c r="AB768" i="40"/>
  <c r="AA768" i="40"/>
  <c r="AI763" i="40"/>
  <c r="AH763" i="40"/>
  <c r="AG763" i="40"/>
  <c r="AF763" i="40"/>
  <c r="AE763" i="40"/>
  <c r="AD763" i="40"/>
  <c r="AB763" i="40"/>
  <c r="AC763" i="40"/>
  <c r="AA763" i="40"/>
  <c r="N1764" i="40"/>
  <c r="Z763" i="40" s="1"/>
  <c r="AI149" i="40"/>
  <c r="AG149" i="40"/>
  <c r="AH149" i="40"/>
  <c r="AE149" i="40"/>
  <c r="AF149" i="40"/>
  <c r="AD149" i="40"/>
  <c r="AC149" i="40"/>
  <c r="AB149" i="40"/>
  <c r="N1150" i="40"/>
  <c r="Z149" i="40" s="1"/>
  <c r="AA149" i="40"/>
  <c r="N1557" i="40"/>
  <c r="Z556" i="40" s="1"/>
  <c r="AI556" i="40"/>
  <c r="AH556" i="40"/>
  <c r="AG556" i="40"/>
  <c r="AF556" i="40"/>
  <c r="AE556" i="40"/>
  <c r="AC556" i="40"/>
  <c r="AD556" i="40"/>
  <c r="AB556" i="40"/>
  <c r="AA556" i="40"/>
  <c r="AI93" i="40"/>
  <c r="AH93" i="40"/>
  <c r="AG93" i="40"/>
  <c r="AE93" i="40"/>
  <c r="AF93" i="40"/>
  <c r="AD93" i="40"/>
  <c r="AC93" i="40"/>
  <c r="AB93" i="40"/>
  <c r="AA93" i="40"/>
  <c r="N1094" i="40"/>
  <c r="Z93" i="40" s="1"/>
  <c r="N1826" i="40"/>
  <c r="Z825" i="40" s="1"/>
  <c r="AI825" i="40"/>
  <c r="AH825" i="40"/>
  <c r="AG825" i="40"/>
  <c r="AF825" i="40"/>
  <c r="AE825" i="40"/>
  <c r="AC825" i="40"/>
  <c r="AD825" i="40"/>
  <c r="AB825" i="40"/>
  <c r="AA825" i="40"/>
  <c r="N1302" i="40"/>
  <c r="Z301" i="40" s="1"/>
  <c r="AI301" i="40"/>
  <c r="AH301" i="40"/>
  <c r="AG301" i="40"/>
  <c r="AE301" i="40"/>
  <c r="AF301" i="40"/>
  <c r="AD301" i="40"/>
  <c r="AC301" i="40"/>
  <c r="AB301" i="40"/>
  <c r="AA301" i="40"/>
  <c r="N1782" i="40"/>
  <c r="Z781" i="40" s="1"/>
  <c r="AI781" i="40"/>
  <c r="AH781" i="40"/>
  <c r="AG781" i="40"/>
  <c r="AF781" i="40"/>
  <c r="AD781" i="40"/>
  <c r="AE781" i="40"/>
  <c r="AB781" i="40"/>
  <c r="AC781" i="40"/>
  <c r="AA781" i="40"/>
  <c r="AI719" i="40"/>
  <c r="AH719" i="40"/>
  <c r="AG719" i="40"/>
  <c r="AF719" i="40"/>
  <c r="AD719" i="40"/>
  <c r="AE719" i="40"/>
  <c r="AC719" i="40"/>
  <c r="AA719" i="40"/>
  <c r="AB719" i="40"/>
  <c r="N1720" i="40"/>
  <c r="Z719" i="40" s="1"/>
  <c r="N1128" i="40"/>
  <c r="Z127" i="40" s="1"/>
  <c r="AI127" i="40"/>
  <c r="AH127" i="40"/>
  <c r="AG127" i="40"/>
  <c r="AF127" i="40"/>
  <c r="AE127" i="40"/>
  <c r="AC127" i="40"/>
  <c r="AD127" i="40"/>
  <c r="AB127" i="40"/>
  <c r="AA127" i="40"/>
  <c r="N1663" i="40"/>
  <c r="Z662" i="40" s="1"/>
  <c r="AI662" i="40"/>
  <c r="AH662" i="40"/>
  <c r="AG662" i="40"/>
  <c r="AF662" i="40"/>
  <c r="AE662" i="40"/>
  <c r="AD662" i="40"/>
  <c r="AC662" i="40"/>
  <c r="AB662" i="40"/>
  <c r="AA662" i="40"/>
  <c r="AI177" i="40"/>
  <c r="AH177" i="40"/>
  <c r="AG177" i="40"/>
  <c r="AF177" i="40"/>
  <c r="AE177" i="40"/>
  <c r="AC177" i="40"/>
  <c r="AD177" i="40"/>
  <c r="AA177" i="40"/>
  <c r="N1178" i="40"/>
  <c r="Z177" i="40" s="1"/>
  <c r="AB177" i="40"/>
  <c r="N1995" i="40"/>
  <c r="Z994" i="40" s="1"/>
  <c r="AH994" i="40"/>
  <c r="AG994" i="40"/>
  <c r="AI994" i="40"/>
  <c r="AF994" i="40"/>
  <c r="AE994" i="40"/>
  <c r="AD994" i="40"/>
  <c r="AB994" i="40"/>
  <c r="AC994" i="40"/>
  <c r="AA994" i="40"/>
  <c r="N1979" i="40"/>
  <c r="Z978" i="40" s="1"/>
  <c r="AH978" i="40"/>
  <c r="AI978" i="40"/>
  <c r="AG978" i="40"/>
  <c r="AF978" i="40"/>
  <c r="AE978" i="40"/>
  <c r="AD978" i="40"/>
  <c r="AB978" i="40"/>
  <c r="AC978" i="40"/>
  <c r="AA978" i="40"/>
  <c r="N1497" i="40"/>
  <c r="Z496" i="40" s="1"/>
  <c r="AI496" i="40"/>
  <c r="AH496" i="40"/>
  <c r="AF496" i="40"/>
  <c r="AG496" i="40"/>
  <c r="AE496" i="40"/>
  <c r="AD496" i="40"/>
  <c r="AC496" i="40"/>
  <c r="AB496" i="40"/>
  <c r="AA496" i="40"/>
  <c r="N1059" i="40"/>
  <c r="Z58" i="40" s="1"/>
  <c r="AH58" i="40"/>
  <c r="AI58" i="40"/>
  <c r="AG58" i="40"/>
  <c r="AF58" i="40"/>
  <c r="AE58" i="40"/>
  <c r="AD58" i="40"/>
  <c r="AC58" i="40"/>
  <c r="AB58" i="40"/>
  <c r="AA58" i="40"/>
  <c r="N1701" i="40"/>
  <c r="Z700" i="40" s="1"/>
  <c r="AI700" i="40"/>
  <c r="AH700" i="40"/>
  <c r="AG700" i="40"/>
  <c r="AF700" i="40"/>
  <c r="AE700" i="40"/>
  <c r="AC700" i="40"/>
  <c r="AD700" i="40"/>
  <c r="AB700" i="40"/>
  <c r="AA700" i="40"/>
  <c r="N1738" i="40"/>
  <c r="Z737" i="40" s="1"/>
  <c r="AI737" i="40"/>
  <c r="AH737" i="40"/>
  <c r="AG737" i="40"/>
  <c r="AF737" i="40"/>
  <c r="AE737" i="40"/>
  <c r="AC737" i="40"/>
  <c r="AD737" i="40"/>
  <c r="AB737" i="40"/>
  <c r="AA737" i="40"/>
  <c r="N1977" i="40"/>
  <c r="Z976" i="40" s="1"/>
  <c r="AI976" i="40"/>
  <c r="AH976" i="40"/>
  <c r="AG976" i="40"/>
  <c r="AF976" i="40"/>
  <c r="AE976" i="40"/>
  <c r="AD976" i="40"/>
  <c r="AB976" i="40"/>
  <c r="AC976" i="40"/>
  <c r="AA976" i="40"/>
  <c r="N1643" i="40"/>
  <c r="Z642" i="40" s="1"/>
  <c r="AI642" i="40"/>
  <c r="AH642" i="40"/>
  <c r="AG642" i="40"/>
  <c r="AF642" i="40"/>
  <c r="AE642" i="40"/>
  <c r="AD642" i="40"/>
  <c r="AC642" i="40"/>
  <c r="AB642" i="40"/>
  <c r="AA642" i="40"/>
  <c r="N1100" i="40"/>
  <c r="Z99" i="40" s="1"/>
  <c r="AI99" i="40"/>
  <c r="AG99" i="40"/>
  <c r="AH99" i="40"/>
  <c r="AF99" i="40"/>
  <c r="AE99" i="40"/>
  <c r="AD99" i="40"/>
  <c r="AC99" i="40"/>
  <c r="AA99" i="40"/>
  <c r="AB99" i="40"/>
  <c r="N1954" i="40"/>
  <c r="Z953" i="40" s="1"/>
  <c r="AI953" i="40"/>
  <c r="AH953" i="40"/>
  <c r="AG953" i="40"/>
  <c r="AF953" i="40"/>
  <c r="AE953" i="40"/>
  <c r="AD953" i="40"/>
  <c r="AC953" i="40"/>
  <c r="AB953" i="40"/>
  <c r="AA953" i="40"/>
  <c r="N1890" i="40"/>
  <c r="Z889" i="40" s="1"/>
  <c r="AI889" i="40"/>
  <c r="AH889" i="40"/>
  <c r="AF889" i="40"/>
  <c r="AG889" i="40"/>
  <c r="AE889" i="40"/>
  <c r="AC889" i="40"/>
  <c r="AD889" i="40"/>
  <c r="AB889" i="40"/>
  <c r="AA889" i="40"/>
  <c r="N1825" i="40"/>
  <c r="Z824" i="40" s="1"/>
  <c r="AI824" i="40"/>
  <c r="AH824" i="40"/>
  <c r="AG824" i="40"/>
  <c r="AF824" i="40"/>
  <c r="AD824" i="40"/>
  <c r="AE824" i="40"/>
  <c r="AC824" i="40"/>
  <c r="AB824" i="40"/>
  <c r="AA824" i="40"/>
  <c r="N1756" i="40"/>
  <c r="Z755" i="40" s="1"/>
  <c r="AI755" i="40"/>
  <c r="AH755" i="40"/>
  <c r="AG755" i="40"/>
  <c r="AF755" i="40"/>
  <c r="AE755" i="40"/>
  <c r="AD755" i="40"/>
  <c r="AB755" i="40"/>
  <c r="AC755" i="40"/>
  <c r="AA755" i="40"/>
  <c r="AI693" i="40"/>
  <c r="AH693" i="40"/>
  <c r="AG693" i="40"/>
  <c r="AF693" i="40"/>
  <c r="AE693" i="40"/>
  <c r="AD693" i="40"/>
  <c r="AC693" i="40"/>
  <c r="AB693" i="40"/>
  <c r="AA693" i="40"/>
  <c r="N1694" i="40"/>
  <c r="Z693" i="40" s="1"/>
  <c r="N1625" i="40"/>
  <c r="Z624" i="40" s="1"/>
  <c r="AI624" i="40"/>
  <c r="AH624" i="40"/>
  <c r="AF624" i="40"/>
  <c r="AG624" i="40"/>
  <c r="AE624" i="40"/>
  <c r="AD624" i="40"/>
  <c r="AC624" i="40"/>
  <c r="AB624" i="40"/>
  <c r="AA624" i="40"/>
  <c r="N1570" i="40"/>
  <c r="Z569" i="40" s="1"/>
  <c r="AI569" i="40"/>
  <c r="AH569" i="40"/>
  <c r="AG569" i="40"/>
  <c r="AF569" i="40"/>
  <c r="AE569" i="40"/>
  <c r="AC569" i="40"/>
  <c r="AD569" i="40"/>
  <c r="AB569" i="40"/>
  <c r="AA569" i="40"/>
  <c r="N1504" i="40"/>
  <c r="Z503" i="40" s="1"/>
  <c r="AI503" i="40"/>
  <c r="AH503" i="40"/>
  <c r="AG503" i="40"/>
  <c r="AF503" i="40"/>
  <c r="AE503" i="40"/>
  <c r="AC503" i="40"/>
  <c r="AD503" i="40"/>
  <c r="AA503" i="40"/>
  <c r="AB503" i="40"/>
  <c r="N1425" i="40"/>
  <c r="Z424" i="40" s="1"/>
  <c r="AI424" i="40"/>
  <c r="AH424" i="40"/>
  <c r="AF424" i="40"/>
  <c r="AG424" i="40"/>
  <c r="AE424" i="40"/>
  <c r="AD424" i="40"/>
  <c r="AC424" i="40"/>
  <c r="AB424" i="40"/>
  <c r="AA424" i="40"/>
  <c r="AI372" i="40"/>
  <c r="AH372" i="40"/>
  <c r="AG372" i="40"/>
  <c r="AF372" i="40"/>
  <c r="AE372" i="40"/>
  <c r="AD372" i="40"/>
  <c r="AC372" i="40"/>
  <c r="AB372" i="40"/>
  <c r="AA372" i="40"/>
  <c r="N1373" i="40"/>
  <c r="Z372" i="40" s="1"/>
  <c r="AI321" i="40"/>
  <c r="AH321" i="40"/>
  <c r="AG321" i="40"/>
  <c r="AF321" i="40"/>
  <c r="AE321" i="40"/>
  <c r="AC321" i="40"/>
  <c r="AD321" i="40"/>
  <c r="AB321" i="40"/>
  <c r="AA321" i="40"/>
  <c r="N1322" i="40"/>
  <c r="Z321" i="40" s="1"/>
  <c r="N1252" i="40"/>
  <c r="Z251" i="40" s="1"/>
  <c r="AI251" i="40"/>
  <c r="AH251" i="40"/>
  <c r="AG251" i="40"/>
  <c r="AF251" i="40"/>
  <c r="AE251" i="40"/>
  <c r="AD251" i="40"/>
  <c r="AC251" i="40"/>
  <c r="AB251" i="40"/>
  <c r="AA251" i="40"/>
  <c r="N1196" i="40"/>
  <c r="Z195" i="40" s="1"/>
  <c r="AI195" i="40"/>
  <c r="AG195" i="40"/>
  <c r="AH195" i="40"/>
  <c r="AF195" i="40"/>
  <c r="AE195" i="40"/>
  <c r="AD195" i="40"/>
  <c r="AC195" i="40"/>
  <c r="AB195" i="40"/>
  <c r="AA195" i="40"/>
  <c r="N1142" i="40"/>
  <c r="Z141" i="40" s="1"/>
  <c r="AI141" i="40"/>
  <c r="AG141" i="40"/>
  <c r="AH141" i="40"/>
  <c r="AE141" i="40"/>
  <c r="AD141" i="40"/>
  <c r="AF141" i="40"/>
  <c r="AC141" i="40"/>
  <c r="AB141" i="40"/>
  <c r="AA141" i="40"/>
  <c r="N1072" i="40"/>
  <c r="Z71" i="40" s="1"/>
  <c r="AH71" i="40"/>
  <c r="AI71" i="40"/>
  <c r="AF71" i="40"/>
  <c r="AG71" i="40"/>
  <c r="AE71" i="40"/>
  <c r="AC71" i="40"/>
  <c r="AD71" i="40"/>
  <c r="AB71" i="40"/>
  <c r="AA71" i="40"/>
  <c r="N1004" i="40"/>
  <c r="Z3" i="40" s="1"/>
  <c r="AI3" i="40"/>
  <c r="AG3" i="40"/>
  <c r="AH3" i="40"/>
  <c r="AF3" i="40"/>
  <c r="AE3" i="40"/>
  <c r="AD3" i="40"/>
  <c r="AC3" i="40"/>
  <c r="AA3" i="40"/>
  <c r="AB3" i="40"/>
  <c r="N1630" i="40"/>
  <c r="Z629" i="40" s="1"/>
  <c r="AI629" i="40"/>
  <c r="AH629" i="40"/>
  <c r="AG629" i="40"/>
  <c r="AF629" i="40"/>
  <c r="AE629" i="40"/>
  <c r="AD629" i="40"/>
  <c r="AC629" i="40"/>
  <c r="AB629" i="40"/>
  <c r="AA629" i="40"/>
  <c r="AI285" i="40"/>
  <c r="AH285" i="40"/>
  <c r="AF285" i="40"/>
  <c r="AE285" i="40"/>
  <c r="AG285" i="40"/>
  <c r="AD285" i="40"/>
  <c r="AC285" i="40"/>
  <c r="AB285" i="40"/>
  <c r="AA285" i="40"/>
  <c r="N1286" i="40"/>
  <c r="Z285" i="40" s="1"/>
  <c r="N1189" i="40"/>
  <c r="Z188" i="40" s="1"/>
  <c r="AI188" i="40"/>
  <c r="AG188" i="40"/>
  <c r="AH188" i="40"/>
  <c r="AF188" i="40"/>
  <c r="AE188" i="40"/>
  <c r="AD188" i="40"/>
  <c r="AC188" i="40"/>
  <c r="AB188" i="40"/>
  <c r="AA188" i="40"/>
  <c r="AH113" i="40"/>
  <c r="AI113" i="40"/>
  <c r="AG113" i="40"/>
  <c r="AF113" i="40"/>
  <c r="AE113" i="40"/>
  <c r="AC113" i="40"/>
  <c r="AD113" i="40"/>
  <c r="AA113" i="40"/>
  <c r="AB113" i="40"/>
  <c r="N1114" i="40"/>
  <c r="Z113" i="40" s="1"/>
  <c r="N1051" i="40"/>
  <c r="Z50" i="40" s="1"/>
  <c r="AH50" i="40"/>
  <c r="AG50" i="40"/>
  <c r="AI50" i="40"/>
  <c r="AF50" i="40"/>
  <c r="AE50" i="40"/>
  <c r="AD50" i="40"/>
  <c r="AC50" i="40"/>
  <c r="AB50" i="40"/>
  <c r="AA50" i="40"/>
  <c r="N1837" i="40"/>
  <c r="Z836" i="40" s="1"/>
  <c r="AI836" i="40"/>
  <c r="AH836" i="40"/>
  <c r="AG836" i="40"/>
  <c r="AF836" i="40"/>
  <c r="AE836" i="40"/>
  <c r="AD836" i="40"/>
  <c r="AC836" i="40"/>
  <c r="AB836" i="40"/>
  <c r="AA836" i="40"/>
  <c r="AI495" i="40"/>
  <c r="AH495" i="40"/>
  <c r="AG495" i="40"/>
  <c r="AF495" i="40"/>
  <c r="AD495" i="40"/>
  <c r="AE495" i="40"/>
  <c r="AC495" i="40"/>
  <c r="AA495" i="40"/>
  <c r="AB495" i="40"/>
  <c r="N1496" i="40"/>
  <c r="Z495" i="40" s="1"/>
  <c r="N1944" i="40"/>
  <c r="Z943" i="40" s="1"/>
  <c r="AI943" i="40"/>
  <c r="AH943" i="40"/>
  <c r="AG943" i="40"/>
  <c r="AF943" i="40"/>
  <c r="AE943" i="40"/>
  <c r="AD943" i="40"/>
  <c r="AC943" i="40"/>
  <c r="AA943" i="40"/>
  <c r="AB943" i="40"/>
  <c r="N1875" i="40"/>
  <c r="Z874" i="40" s="1"/>
  <c r="AH874" i="40"/>
  <c r="AI874" i="40"/>
  <c r="AG874" i="40"/>
  <c r="AD874" i="40"/>
  <c r="AF874" i="40"/>
  <c r="AB874" i="40"/>
  <c r="AC874" i="40"/>
  <c r="AE874" i="40"/>
  <c r="AA874" i="40"/>
  <c r="N1792" i="40"/>
  <c r="Z791" i="40" s="1"/>
  <c r="AI791" i="40"/>
  <c r="AH791" i="40"/>
  <c r="AG791" i="40"/>
  <c r="AF791" i="40"/>
  <c r="AE791" i="40"/>
  <c r="AD791" i="40"/>
  <c r="AC791" i="40"/>
  <c r="AA791" i="40"/>
  <c r="AB791" i="40"/>
  <c r="AI742" i="40"/>
  <c r="AH742" i="40"/>
  <c r="AG742" i="40"/>
  <c r="AF742" i="40"/>
  <c r="AE742" i="40"/>
  <c r="AD742" i="40"/>
  <c r="AC742" i="40"/>
  <c r="AB742" i="40"/>
  <c r="AA742" i="40"/>
  <c r="N1743" i="40"/>
  <c r="Z742" i="40" s="1"/>
  <c r="N1673" i="40"/>
  <c r="Z672" i="40" s="1"/>
  <c r="AI672" i="40"/>
  <c r="AH672" i="40"/>
  <c r="AF672" i="40"/>
  <c r="AG672" i="40"/>
  <c r="AE672" i="40"/>
  <c r="AD672" i="40"/>
  <c r="AC672" i="40"/>
  <c r="AB672" i="40"/>
  <c r="AA672" i="40"/>
  <c r="N1611" i="40"/>
  <c r="Z610" i="40" s="1"/>
  <c r="AH610" i="40"/>
  <c r="AI610" i="40"/>
  <c r="AG610" i="40"/>
  <c r="AF610" i="40"/>
  <c r="AE610" i="40"/>
  <c r="AD610" i="40"/>
  <c r="AC610" i="40"/>
  <c r="AB610" i="40"/>
  <c r="AA610" i="40"/>
  <c r="N1554" i="40"/>
  <c r="Z553" i="40" s="1"/>
  <c r="AI553" i="40"/>
  <c r="AH553" i="40"/>
  <c r="AG553" i="40"/>
  <c r="AF553" i="40"/>
  <c r="AE553" i="40"/>
  <c r="AC553" i="40"/>
  <c r="AA553" i="40"/>
  <c r="AB553" i="40"/>
  <c r="AD553" i="40"/>
  <c r="N1495" i="40"/>
  <c r="Z494" i="40" s="1"/>
  <c r="AI494" i="40"/>
  <c r="AG494" i="40"/>
  <c r="AH494" i="40"/>
  <c r="AF494" i="40"/>
  <c r="AE494" i="40"/>
  <c r="AD494" i="40"/>
  <c r="AB494" i="40"/>
  <c r="AA494" i="40"/>
  <c r="AC494" i="40"/>
  <c r="N1423" i="40"/>
  <c r="Z422" i="40" s="1"/>
  <c r="AI422" i="40"/>
  <c r="AH422" i="40"/>
  <c r="AG422" i="40"/>
  <c r="AE422" i="40"/>
  <c r="AD422" i="40"/>
  <c r="AF422" i="40"/>
  <c r="AB422" i="40"/>
  <c r="AA422" i="40"/>
  <c r="AC422" i="40"/>
  <c r="AI347" i="40"/>
  <c r="AH347" i="40"/>
  <c r="AG347" i="40"/>
  <c r="AF347" i="40"/>
  <c r="AE347" i="40"/>
  <c r="AD347" i="40"/>
  <c r="AC347" i="40"/>
  <c r="AB347" i="40"/>
  <c r="AA347" i="40"/>
  <c r="N1348" i="40"/>
  <c r="Z347" i="40" s="1"/>
  <c r="N1285" i="40"/>
  <c r="Z284" i="40" s="1"/>
  <c r="AI284" i="40"/>
  <c r="AG284" i="40"/>
  <c r="AH284" i="40"/>
  <c r="AF284" i="40"/>
  <c r="AE284" i="40"/>
  <c r="AD284" i="40"/>
  <c r="AC284" i="40"/>
  <c r="AB284" i="40"/>
  <c r="AA284" i="40"/>
  <c r="AI209" i="40"/>
  <c r="AH209" i="40"/>
  <c r="AG209" i="40"/>
  <c r="AF209" i="40"/>
  <c r="AE209" i="40"/>
  <c r="AC209" i="40"/>
  <c r="AD209" i="40"/>
  <c r="AA209" i="40"/>
  <c r="N1210" i="40"/>
  <c r="Z209" i="40" s="1"/>
  <c r="AB209" i="40"/>
  <c r="N1147" i="40"/>
  <c r="Z146" i="40" s="1"/>
  <c r="AG146" i="40"/>
  <c r="AH146" i="40"/>
  <c r="AI146" i="40"/>
  <c r="AF146" i="40"/>
  <c r="AE146" i="40"/>
  <c r="AD146" i="40"/>
  <c r="AC146" i="40"/>
  <c r="AB146" i="40"/>
  <c r="AA146" i="40"/>
  <c r="N1091" i="40"/>
  <c r="Z90" i="40" s="1"/>
  <c r="AH90" i="40"/>
  <c r="AG90" i="40"/>
  <c r="AI90" i="40"/>
  <c r="AF90" i="40"/>
  <c r="AE90" i="40"/>
  <c r="AD90" i="40"/>
  <c r="AC90" i="40"/>
  <c r="AB90" i="40"/>
  <c r="AA90" i="40"/>
  <c r="N1028" i="40"/>
  <c r="Z27" i="40" s="1"/>
  <c r="AI27" i="40"/>
  <c r="AH27" i="40"/>
  <c r="AG27" i="40"/>
  <c r="AF27" i="40"/>
  <c r="AE27" i="40"/>
  <c r="AD27" i="40"/>
  <c r="AC27" i="40"/>
  <c r="AA27" i="40"/>
  <c r="AB27" i="40"/>
  <c r="N1649" i="40"/>
  <c r="Z648" i="40" s="1"/>
  <c r="AI648" i="40"/>
  <c r="AH648" i="40"/>
  <c r="AF648" i="40"/>
  <c r="AG648" i="40"/>
  <c r="AD648" i="40"/>
  <c r="AE648" i="40"/>
  <c r="AC648" i="40"/>
  <c r="AB648" i="40"/>
  <c r="AA648" i="40"/>
  <c r="N1960" i="40"/>
  <c r="Z959" i="40" s="1"/>
  <c r="AI959" i="40"/>
  <c r="AH959" i="40"/>
  <c r="AG959" i="40"/>
  <c r="AF959" i="40"/>
  <c r="AE959" i="40"/>
  <c r="AD959" i="40"/>
  <c r="AC959" i="40"/>
  <c r="AA959" i="40"/>
  <c r="AB959" i="40"/>
  <c r="N1935" i="40"/>
  <c r="Z934" i="40" s="1"/>
  <c r="AI934" i="40"/>
  <c r="AH934" i="40"/>
  <c r="AG934" i="40"/>
  <c r="AF934" i="40"/>
  <c r="AD934" i="40"/>
  <c r="AA934" i="40"/>
  <c r="AC934" i="40"/>
  <c r="AB934" i="40"/>
  <c r="AE934" i="40"/>
  <c r="N1874" i="40"/>
  <c r="Z873" i="40" s="1"/>
  <c r="AI873" i="40"/>
  <c r="AH873" i="40"/>
  <c r="AF873" i="40"/>
  <c r="AG873" i="40"/>
  <c r="AE873" i="40"/>
  <c r="AC873" i="40"/>
  <c r="AD873" i="40"/>
  <c r="AB873" i="40"/>
  <c r="AA873" i="40"/>
  <c r="N1829" i="40"/>
  <c r="Z828" i="40" s="1"/>
  <c r="AI828" i="40"/>
  <c r="AH828" i="40"/>
  <c r="AG828" i="40"/>
  <c r="AE828" i="40"/>
  <c r="AF828" i="40"/>
  <c r="AD828" i="40"/>
  <c r="AC828" i="40"/>
  <c r="AB828" i="40"/>
  <c r="AA828" i="40"/>
  <c r="N1754" i="40"/>
  <c r="Z753" i="40" s="1"/>
  <c r="AI753" i="40"/>
  <c r="AH753" i="40"/>
  <c r="AG753" i="40"/>
  <c r="AF753" i="40"/>
  <c r="AE753" i="40"/>
  <c r="AC753" i="40"/>
  <c r="AD753" i="40"/>
  <c r="AA753" i="40"/>
  <c r="AB753" i="40"/>
  <c r="N1698" i="40"/>
  <c r="Z697" i="40" s="1"/>
  <c r="AI697" i="40"/>
  <c r="AH697" i="40"/>
  <c r="AG697" i="40"/>
  <c r="AF697" i="40"/>
  <c r="AC697" i="40"/>
  <c r="AE697" i="40"/>
  <c r="AD697" i="40"/>
  <c r="AB697" i="40"/>
  <c r="AA697" i="40"/>
  <c r="AI628" i="40"/>
  <c r="AH628" i="40"/>
  <c r="AG628" i="40"/>
  <c r="AF628" i="40"/>
  <c r="AE628" i="40"/>
  <c r="AD628" i="40"/>
  <c r="AC628" i="40"/>
  <c r="AB628" i="40"/>
  <c r="N1629" i="40"/>
  <c r="Z628" i="40" s="1"/>
  <c r="AA628" i="40"/>
  <c r="N1553" i="40"/>
  <c r="Z552" i="40" s="1"/>
  <c r="AI552" i="40"/>
  <c r="AH552" i="40"/>
  <c r="AF552" i="40"/>
  <c r="AG552" i="40"/>
  <c r="AE552" i="40"/>
  <c r="AD552" i="40"/>
  <c r="AC552" i="40"/>
  <c r="AB552" i="40"/>
  <c r="AA552" i="40"/>
  <c r="N1494" i="40"/>
  <c r="Z493" i="40" s="1"/>
  <c r="AI493" i="40"/>
  <c r="AH493" i="40"/>
  <c r="AG493" i="40"/>
  <c r="AE493" i="40"/>
  <c r="AF493" i="40"/>
  <c r="AD493" i="40"/>
  <c r="AB493" i="40"/>
  <c r="AC493" i="40"/>
  <c r="AA493" i="40"/>
  <c r="AI436" i="40"/>
  <c r="AH436" i="40"/>
  <c r="AG436" i="40"/>
  <c r="AF436" i="40"/>
  <c r="AE436" i="40"/>
  <c r="AD436" i="40"/>
  <c r="AC436" i="40"/>
  <c r="AB436" i="40"/>
  <c r="N1437" i="40"/>
  <c r="Z436" i="40" s="1"/>
  <c r="AA436" i="40"/>
  <c r="AI376" i="40"/>
  <c r="AH376" i="40"/>
  <c r="AF376" i="40"/>
  <c r="AG376" i="40"/>
  <c r="AE376" i="40"/>
  <c r="AD376" i="40"/>
  <c r="AC376" i="40"/>
  <c r="AB376" i="40"/>
  <c r="AA376" i="40"/>
  <c r="N1377" i="40"/>
  <c r="Z376" i="40" s="1"/>
  <c r="N1319" i="40"/>
  <c r="Z318" i="40" s="1"/>
  <c r="AI318" i="40"/>
  <c r="AH318" i="40"/>
  <c r="AG318" i="40"/>
  <c r="AE318" i="40"/>
  <c r="AF318" i="40"/>
  <c r="AD318" i="40"/>
  <c r="AC318" i="40"/>
  <c r="AB318" i="40"/>
  <c r="AA318" i="40"/>
  <c r="N1256" i="40"/>
  <c r="Z255" i="40" s="1"/>
  <c r="AI255" i="40"/>
  <c r="AH255" i="40"/>
  <c r="AG255" i="40"/>
  <c r="AF255" i="40"/>
  <c r="AE255" i="40"/>
  <c r="AC255" i="40"/>
  <c r="AD255" i="40"/>
  <c r="AB255" i="40"/>
  <c r="AA255" i="40"/>
  <c r="N1201" i="40"/>
  <c r="Z200" i="40" s="1"/>
  <c r="AI200" i="40"/>
  <c r="AG200" i="40"/>
  <c r="AH200" i="40"/>
  <c r="AF200" i="40"/>
  <c r="AE200" i="40"/>
  <c r="AD200" i="40"/>
  <c r="AC200" i="40"/>
  <c r="AB200" i="40"/>
  <c r="AA200" i="40"/>
  <c r="N1139" i="40"/>
  <c r="Z138" i="40" s="1"/>
  <c r="AG138" i="40"/>
  <c r="AH138" i="40"/>
  <c r="AI138" i="40"/>
  <c r="AF138" i="40"/>
  <c r="AE138" i="40"/>
  <c r="AD138" i="40"/>
  <c r="AC138" i="40"/>
  <c r="AB138" i="40"/>
  <c r="AA138" i="40"/>
  <c r="N1069" i="40"/>
  <c r="Z68" i="40" s="1"/>
  <c r="AH68" i="40"/>
  <c r="AI68" i="40"/>
  <c r="AG68" i="40"/>
  <c r="AF68" i="40"/>
  <c r="AE68" i="40"/>
  <c r="AD68" i="40"/>
  <c r="AC68" i="40"/>
  <c r="AA68" i="40"/>
  <c r="AB68" i="40"/>
  <c r="N1889" i="40"/>
  <c r="Z888" i="40" s="1"/>
  <c r="AI888" i="40"/>
  <c r="AH888" i="40"/>
  <c r="AG888" i="40"/>
  <c r="AF888" i="40"/>
  <c r="AE888" i="40"/>
  <c r="AD888" i="40"/>
  <c r="AB888" i="40"/>
  <c r="AA888" i="40"/>
  <c r="AC888" i="40"/>
  <c r="N1518" i="40"/>
  <c r="Z517" i="40" s="1"/>
  <c r="AI517" i="40"/>
  <c r="AH517" i="40"/>
  <c r="AG517" i="40"/>
  <c r="AF517" i="40"/>
  <c r="AE517" i="40"/>
  <c r="AD517" i="40"/>
  <c r="AC517" i="40"/>
  <c r="AB517" i="40"/>
  <c r="AA517" i="40"/>
  <c r="N1991" i="40"/>
  <c r="Z990" i="40" s="1"/>
  <c r="AI990" i="40"/>
  <c r="AH990" i="40"/>
  <c r="AG990" i="40"/>
  <c r="AF990" i="40"/>
  <c r="AE990" i="40"/>
  <c r="AD990" i="40"/>
  <c r="AB990" i="40"/>
  <c r="AC990" i="40"/>
  <c r="AA990" i="40"/>
  <c r="N1942" i="40"/>
  <c r="Z941" i="40" s="1"/>
  <c r="AI941" i="40"/>
  <c r="AH941" i="40"/>
  <c r="AG941" i="40"/>
  <c r="AF941" i="40"/>
  <c r="AE941" i="40"/>
  <c r="AB941" i="40"/>
  <c r="AC941" i="40"/>
  <c r="AD941" i="40"/>
  <c r="AA941" i="40"/>
  <c r="N1880" i="40"/>
  <c r="Z879" i="40" s="1"/>
  <c r="AI879" i="40"/>
  <c r="AH879" i="40"/>
  <c r="AG879" i="40"/>
  <c r="AF879" i="40"/>
  <c r="AE879" i="40"/>
  <c r="AD879" i="40"/>
  <c r="AC879" i="40"/>
  <c r="AA879" i="40"/>
  <c r="AB879" i="40"/>
  <c r="N1797" i="40"/>
  <c r="Z796" i="40" s="1"/>
  <c r="AI796" i="40"/>
  <c r="AH796" i="40"/>
  <c r="AG796" i="40"/>
  <c r="AE796" i="40"/>
  <c r="AF796" i="40"/>
  <c r="AC796" i="40"/>
  <c r="AD796" i="40"/>
  <c r="AB796" i="40"/>
  <c r="AA796" i="40"/>
  <c r="N1722" i="40"/>
  <c r="Z721" i="40" s="1"/>
  <c r="AI721" i="40"/>
  <c r="AH721" i="40"/>
  <c r="AG721" i="40"/>
  <c r="AF721" i="40"/>
  <c r="AE721" i="40"/>
  <c r="AC721" i="40"/>
  <c r="AD721" i="40"/>
  <c r="AA721" i="40"/>
  <c r="AB721" i="40"/>
  <c r="N1666" i="40"/>
  <c r="Z665" i="40" s="1"/>
  <c r="AI665" i="40"/>
  <c r="AH665" i="40"/>
  <c r="AG665" i="40"/>
  <c r="AF665" i="40"/>
  <c r="AC665" i="40"/>
  <c r="AE665" i="40"/>
  <c r="AB665" i="40"/>
  <c r="AD665" i="40"/>
  <c r="AA665" i="40"/>
  <c r="N1604" i="40"/>
  <c r="Z603" i="40" s="1"/>
  <c r="AI603" i="40"/>
  <c r="AH603" i="40"/>
  <c r="AG603" i="40"/>
  <c r="AF603" i="40"/>
  <c r="AE603" i="40"/>
  <c r="AD603" i="40"/>
  <c r="AB603" i="40"/>
  <c r="AC603" i="40"/>
  <c r="AA603" i="40"/>
  <c r="N1545" i="40"/>
  <c r="Z544" i="40" s="1"/>
  <c r="AI544" i="40"/>
  <c r="AH544" i="40"/>
  <c r="AF544" i="40"/>
  <c r="AG544" i="40"/>
  <c r="AE544" i="40"/>
  <c r="AD544" i="40"/>
  <c r="AC544" i="40"/>
  <c r="AB544" i="40"/>
  <c r="AA544" i="40"/>
  <c r="N1479" i="40"/>
  <c r="Z478" i="40" s="1"/>
  <c r="AI478" i="40"/>
  <c r="AH478" i="40"/>
  <c r="AG478" i="40"/>
  <c r="AF478" i="40"/>
  <c r="AE478" i="40"/>
  <c r="AD478" i="40"/>
  <c r="AB478" i="40"/>
  <c r="AA478" i="40"/>
  <c r="AC478" i="40"/>
  <c r="N1408" i="40"/>
  <c r="Z407" i="40" s="1"/>
  <c r="AI407" i="40"/>
  <c r="AH407" i="40"/>
  <c r="AG407" i="40"/>
  <c r="AF407" i="40"/>
  <c r="AE407" i="40"/>
  <c r="AD407" i="40"/>
  <c r="AC407" i="40"/>
  <c r="AA407" i="40"/>
  <c r="AB407" i="40"/>
  <c r="AI356" i="40"/>
  <c r="AH356" i="40"/>
  <c r="AG356" i="40"/>
  <c r="AF356" i="40"/>
  <c r="AE356" i="40"/>
  <c r="AD356" i="40"/>
  <c r="AC356" i="40"/>
  <c r="AB356" i="40"/>
  <c r="AA356" i="40"/>
  <c r="N1357" i="40"/>
  <c r="Z356" i="40" s="1"/>
  <c r="AI289" i="40"/>
  <c r="AH289" i="40"/>
  <c r="AG289" i="40"/>
  <c r="AF289" i="40"/>
  <c r="AE289" i="40"/>
  <c r="AC289" i="40"/>
  <c r="AD289" i="40"/>
  <c r="AB289" i="40"/>
  <c r="AA289" i="40"/>
  <c r="N1290" i="40"/>
  <c r="Z289" i="40" s="1"/>
  <c r="N1227" i="40"/>
  <c r="Z226" i="40" s="1"/>
  <c r="AG226" i="40"/>
  <c r="AH226" i="40"/>
  <c r="AI226" i="40"/>
  <c r="AF226" i="40"/>
  <c r="AE226" i="40"/>
  <c r="AD226" i="40"/>
  <c r="AC226" i="40"/>
  <c r="AB226" i="40"/>
  <c r="AA226" i="40"/>
  <c r="N1152" i="40"/>
  <c r="Z151" i="40" s="1"/>
  <c r="AI151" i="40"/>
  <c r="AH151" i="40"/>
  <c r="AG151" i="40"/>
  <c r="AF151" i="40"/>
  <c r="AE151" i="40"/>
  <c r="AD151" i="40"/>
  <c r="AC151" i="40"/>
  <c r="AA151" i="40"/>
  <c r="AB151" i="40"/>
  <c r="AH89" i="40"/>
  <c r="AI89" i="40"/>
  <c r="AG89" i="40"/>
  <c r="AF89" i="40"/>
  <c r="AE89" i="40"/>
  <c r="AC89" i="40"/>
  <c r="AD89" i="40"/>
  <c r="AA89" i="40"/>
  <c r="AB89" i="40"/>
  <c r="N1090" i="40"/>
  <c r="Z89" i="40" s="1"/>
  <c r="N1033" i="40"/>
  <c r="Z32" i="40" s="1"/>
  <c r="AH32" i="40"/>
  <c r="AI32" i="40"/>
  <c r="AG32" i="40"/>
  <c r="AF32" i="40"/>
  <c r="AE32" i="40"/>
  <c r="AD32" i="40"/>
  <c r="AC32" i="40"/>
  <c r="AB32" i="40"/>
  <c r="AA32" i="40"/>
  <c r="N1731" i="40"/>
  <c r="Z730" i="40" s="1"/>
  <c r="AH730" i="40"/>
  <c r="AI730" i="40"/>
  <c r="AG730" i="40"/>
  <c r="AF730" i="40"/>
  <c r="AE730" i="40"/>
  <c r="AD730" i="40"/>
  <c r="AC730" i="40"/>
  <c r="AB730" i="40"/>
  <c r="AA730" i="40"/>
  <c r="N1385" i="40"/>
  <c r="Z384" i="40" s="1"/>
  <c r="AI384" i="40"/>
  <c r="AH384" i="40"/>
  <c r="AF384" i="40"/>
  <c r="AG384" i="40"/>
  <c r="AD384" i="40"/>
  <c r="AE384" i="40"/>
  <c r="AC384" i="40"/>
  <c r="AB384" i="40"/>
  <c r="AA384" i="40"/>
  <c r="N1949" i="40"/>
  <c r="Z948" i="40" s="1"/>
  <c r="AI948" i="40"/>
  <c r="AH948" i="40"/>
  <c r="AF948" i="40"/>
  <c r="AG948" i="40"/>
  <c r="AE948" i="40"/>
  <c r="AD948" i="40"/>
  <c r="AC948" i="40"/>
  <c r="AB948" i="40"/>
  <c r="AA948" i="40"/>
  <c r="N1879" i="40"/>
  <c r="Z878" i="40" s="1"/>
  <c r="AI878" i="40"/>
  <c r="AG878" i="40"/>
  <c r="AH878" i="40"/>
  <c r="AF878" i="40"/>
  <c r="AE878" i="40"/>
  <c r="AD878" i="40"/>
  <c r="AA878" i="40"/>
  <c r="AC878" i="40"/>
  <c r="AB878" i="40"/>
  <c r="N1833" i="40"/>
  <c r="Z832" i="40" s="1"/>
  <c r="AI832" i="40"/>
  <c r="AH832" i="40"/>
  <c r="AG832" i="40"/>
  <c r="AF832" i="40"/>
  <c r="AD832" i="40"/>
  <c r="AE832" i="40"/>
  <c r="AC832" i="40"/>
  <c r="AB832" i="40"/>
  <c r="AA832" i="40"/>
  <c r="N1771" i="40"/>
  <c r="Z770" i="40" s="1"/>
  <c r="AI770" i="40"/>
  <c r="AH770" i="40"/>
  <c r="AG770" i="40"/>
  <c r="AF770" i="40"/>
  <c r="AD770" i="40"/>
  <c r="AC770" i="40"/>
  <c r="AE770" i="40"/>
  <c r="AB770" i="40"/>
  <c r="AA770" i="40"/>
  <c r="N1696" i="40"/>
  <c r="Z695" i="40" s="1"/>
  <c r="AI695" i="40"/>
  <c r="AH695" i="40"/>
  <c r="AG695" i="40"/>
  <c r="AF695" i="40"/>
  <c r="AE695" i="40"/>
  <c r="AD695" i="40"/>
  <c r="AC695" i="40"/>
  <c r="AA695" i="40"/>
  <c r="AB695" i="40"/>
  <c r="N1645" i="40"/>
  <c r="Z644" i="40" s="1"/>
  <c r="AI644" i="40"/>
  <c r="AH644" i="40"/>
  <c r="AG644" i="40"/>
  <c r="AF644" i="40"/>
  <c r="AE644" i="40"/>
  <c r="AD644" i="40"/>
  <c r="AC644" i="40"/>
  <c r="AB644" i="40"/>
  <c r="AA644" i="40"/>
  <c r="AI591" i="40"/>
  <c r="AH591" i="40"/>
  <c r="AG591" i="40"/>
  <c r="AF591" i="40"/>
  <c r="AD591" i="40"/>
  <c r="AE591" i="40"/>
  <c r="AC591" i="40"/>
  <c r="AA591" i="40"/>
  <c r="AB591" i="40"/>
  <c r="N1592" i="40"/>
  <c r="Z591" i="40" s="1"/>
  <c r="N1522" i="40"/>
  <c r="Z521" i="40" s="1"/>
  <c r="AI521" i="40"/>
  <c r="AH521" i="40"/>
  <c r="AG521" i="40"/>
  <c r="AF521" i="40"/>
  <c r="AE521" i="40"/>
  <c r="AC521" i="40"/>
  <c r="AD521" i="40"/>
  <c r="AA521" i="40"/>
  <c r="AB521" i="40"/>
  <c r="AI463" i="40"/>
  <c r="AH463" i="40"/>
  <c r="AG463" i="40"/>
  <c r="AF463" i="40"/>
  <c r="AD463" i="40"/>
  <c r="AE463" i="40"/>
  <c r="AC463" i="40"/>
  <c r="AA463" i="40"/>
  <c r="AB463" i="40"/>
  <c r="N1464" i="40"/>
  <c r="Z463" i="40" s="1"/>
  <c r="N1407" i="40"/>
  <c r="Z406" i="40" s="1"/>
  <c r="AI406" i="40"/>
  <c r="AH406" i="40"/>
  <c r="AG406" i="40"/>
  <c r="AE406" i="40"/>
  <c r="AF406" i="40"/>
  <c r="AD406" i="40"/>
  <c r="AC406" i="40"/>
  <c r="AB406" i="40"/>
  <c r="AA406" i="40"/>
  <c r="N1332" i="40"/>
  <c r="Z331" i="40" s="1"/>
  <c r="AI331" i="40"/>
  <c r="AH331" i="40"/>
  <c r="AG331" i="40"/>
  <c r="AF331" i="40"/>
  <c r="AE331" i="40"/>
  <c r="AD331" i="40"/>
  <c r="AC331" i="40"/>
  <c r="AB331" i="40"/>
  <c r="AA331" i="40"/>
  <c r="N1269" i="40"/>
  <c r="Z268" i="40" s="1"/>
  <c r="AI268" i="40"/>
  <c r="AG268" i="40"/>
  <c r="AH268" i="40"/>
  <c r="AF268" i="40"/>
  <c r="AE268" i="40"/>
  <c r="AD268" i="40"/>
  <c r="AC268" i="40"/>
  <c r="AB268" i="40"/>
  <c r="AA268" i="40"/>
  <c r="N1199" i="40"/>
  <c r="Z198" i="40" s="1"/>
  <c r="AI198" i="40"/>
  <c r="AG198" i="40"/>
  <c r="AH198" i="40"/>
  <c r="AF198" i="40"/>
  <c r="AE198" i="40"/>
  <c r="AD198" i="40"/>
  <c r="AB198" i="40"/>
  <c r="AA198" i="40"/>
  <c r="AC198" i="40"/>
  <c r="N1145" i="40"/>
  <c r="Z144" i="40" s="1"/>
  <c r="AI144" i="40"/>
  <c r="AG144" i="40"/>
  <c r="AH144" i="40"/>
  <c r="AF144" i="40"/>
  <c r="AE144" i="40"/>
  <c r="AD144" i="40"/>
  <c r="AC144" i="40"/>
  <c r="AB144" i="40"/>
  <c r="AA144" i="40"/>
  <c r="N1089" i="40"/>
  <c r="Z88" i="40" s="1"/>
  <c r="AH88" i="40"/>
  <c r="AI88" i="40"/>
  <c r="AG88" i="40"/>
  <c r="AF88" i="40"/>
  <c r="AE88" i="40"/>
  <c r="AD88" i="40"/>
  <c r="AC88" i="40"/>
  <c r="AB88" i="40"/>
  <c r="AA88" i="40"/>
  <c r="N1019" i="40"/>
  <c r="Z18" i="40" s="1"/>
  <c r="AH18" i="40"/>
  <c r="AG18" i="40"/>
  <c r="AI18" i="40"/>
  <c r="AF18" i="40"/>
  <c r="AE18" i="40"/>
  <c r="AD18" i="40"/>
  <c r="AC18" i="40"/>
  <c r="AB18" i="40"/>
  <c r="AA18" i="40"/>
  <c r="N1607" i="40"/>
  <c r="Z606" i="40" s="1"/>
  <c r="AI606" i="40"/>
  <c r="AH606" i="40"/>
  <c r="AG606" i="40"/>
  <c r="AF606" i="40"/>
  <c r="AE606" i="40"/>
  <c r="AB606" i="40"/>
  <c r="AD606" i="40"/>
  <c r="AA606" i="40"/>
  <c r="AC606" i="40"/>
  <c r="N1251" i="40"/>
  <c r="Z250" i="40" s="1"/>
  <c r="AI250" i="40"/>
  <c r="AH250" i="40"/>
  <c r="AG250" i="40"/>
  <c r="AF250" i="40"/>
  <c r="AE250" i="40"/>
  <c r="AD250" i="40"/>
  <c r="AC250" i="40"/>
  <c r="AB250" i="40"/>
  <c r="AA250" i="40"/>
  <c r="N1956" i="40"/>
  <c r="Z955" i="40" s="1"/>
  <c r="AI955" i="40"/>
  <c r="AH955" i="40"/>
  <c r="AG955" i="40"/>
  <c r="AF955" i="40"/>
  <c r="AE955" i="40"/>
  <c r="AD955" i="40"/>
  <c r="AB955" i="40"/>
  <c r="AC955" i="40"/>
  <c r="AA955" i="40"/>
  <c r="N1892" i="40"/>
  <c r="Z891" i="40" s="1"/>
  <c r="AI891" i="40"/>
  <c r="AH891" i="40"/>
  <c r="AF891" i="40"/>
  <c r="AG891" i="40"/>
  <c r="AE891" i="40"/>
  <c r="AD891" i="40"/>
  <c r="AB891" i="40"/>
  <c r="AC891" i="40"/>
  <c r="AA891" i="40"/>
  <c r="N1820" i="40"/>
  <c r="Z819" i="40" s="1"/>
  <c r="AI819" i="40"/>
  <c r="AH819" i="40"/>
  <c r="AG819" i="40"/>
  <c r="AF819" i="40"/>
  <c r="AE819" i="40"/>
  <c r="AD819" i="40"/>
  <c r="AB819" i="40"/>
  <c r="AC819" i="40"/>
  <c r="AA819" i="40"/>
  <c r="AI757" i="40"/>
  <c r="AH757" i="40"/>
  <c r="AG757" i="40"/>
  <c r="AF757" i="40"/>
  <c r="AD757" i="40"/>
  <c r="AE757" i="40"/>
  <c r="AC757" i="40"/>
  <c r="AB757" i="40"/>
  <c r="N1758" i="40"/>
  <c r="Z757" i="40" s="1"/>
  <c r="AA757" i="40"/>
  <c r="N1695" i="40"/>
  <c r="Z694" i="40" s="1"/>
  <c r="AI694" i="40"/>
  <c r="AG694" i="40"/>
  <c r="AH694" i="40"/>
  <c r="AF694" i="40"/>
  <c r="AE694" i="40"/>
  <c r="AD694" i="40"/>
  <c r="AC694" i="40"/>
  <c r="AB694" i="40"/>
  <c r="AA694" i="40"/>
  <c r="N1619" i="40"/>
  <c r="Z618" i="40" s="1"/>
  <c r="AH618" i="40"/>
  <c r="AI618" i="40"/>
  <c r="AG618" i="40"/>
  <c r="AF618" i="40"/>
  <c r="AE618" i="40"/>
  <c r="AD618" i="40"/>
  <c r="AC618" i="40"/>
  <c r="AB618" i="40"/>
  <c r="AA618" i="40"/>
  <c r="N1566" i="40"/>
  <c r="Z565" i="40" s="1"/>
  <c r="AI565" i="40"/>
  <c r="AH565" i="40"/>
  <c r="AG565" i="40"/>
  <c r="AF565" i="40"/>
  <c r="AE565" i="40"/>
  <c r="AD565" i="40"/>
  <c r="AC565" i="40"/>
  <c r="AB565" i="40"/>
  <c r="AA565" i="40"/>
  <c r="N1498" i="40"/>
  <c r="Z497" i="40" s="1"/>
  <c r="AI497" i="40"/>
  <c r="AH497" i="40"/>
  <c r="AG497" i="40"/>
  <c r="AF497" i="40"/>
  <c r="AE497" i="40"/>
  <c r="AC497" i="40"/>
  <c r="AD497" i="40"/>
  <c r="AA497" i="40"/>
  <c r="AB497" i="40"/>
  <c r="N1427" i="40"/>
  <c r="Z426" i="40" s="1"/>
  <c r="AH426" i="40"/>
  <c r="AI426" i="40"/>
  <c r="AG426" i="40"/>
  <c r="AF426" i="40"/>
  <c r="AE426" i="40"/>
  <c r="AD426" i="40"/>
  <c r="AC426" i="40"/>
  <c r="AB426" i="40"/>
  <c r="AA426" i="40"/>
  <c r="AI360" i="40"/>
  <c r="AH360" i="40"/>
  <c r="AF360" i="40"/>
  <c r="AG360" i="40"/>
  <c r="AE360" i="40"/>
  <c r="AD360" i="40"/>
  <c r="AC360" i="40"/>
  <c r="AB360" i="40"/>
  <c r="AA360" i="40"/>
  <c r="N1361" i="40"/>
  <c r="Z360" i="40" s="1"/>
  <c r="N1295" i="40"/>
  <c r="Z294" i="40" s="1"/>
  <c r="AI294" i="40"/>
  <c r="AH294" i="40"/>
  <c r="AG294" i="40"/>
  <c r="AE294" i="40"/>
  <c r="AF294" i="40"/>
  <c r="AD294" i="40"/>
  <c r="AB294" i="40"/>
  <c r="AA294" i="40"/>
  <c r="AC294" i="40"/>
  <c r="N1241" i="40"/>
  <c r="Z240" i="40" s="1"/>
  <c r="AI240" i="40"/>
  <c r="AH240" i="40"/>
  <c r="AF240" i="40"/>
  <c r="AG240" i="40"/>
  <c r="AD240" i="40"/>
  <c r="AE240" i="40"/>
  <c r="AC240" i="40"/>
  <c r="AB240" i="40"/>
  <c r="AA240" i="40"/>
  <c r="N1185" i="40"/>
  <c r="Z184" i="40" s="1"/>
  <c r="AI184" i="40"/>
  <c r="AG184" i="40"/>
  <c r="AH184" i="40"/>
  <c r="AF184" i="40"/>
  <c r="AE184" i="40"/>
  <c r="AD184" i="40"/>
  <c r="AC184" i="40"/>
  <c r="AB184" i="40"/>
  <c r="AA184" i="40"/>
  <c r="N1109" i="40"/>
  <c r="Z108" i="40" s="1"/>
  <c r="AH108" i="40"/>
  <c r="AI108" i="40"/>
  <c r="AG108" i="40"/>
  <c r="AF108" i="40"/>
  <c r="AE108" i="40"/>
  <c r="AD108" i="40"/>
  <c r="AC108" i="40"/>
  <c r="AA108" i="40"/>
  <c r="AB108" i="40"/>
  <c r="N1038" i="40"/>
  <c r="Z37" i="40" s="1"/>
  <c r="AI37" i="40"/>
  <c r="AH37" i="40"/>
  <c r="AG37" i="40"/>
  <c r="AF37" i="40"/>
  <c r="AE37" i="40"/>
  <c r="AD37" i="40"/>
  <c r="AC37" i="40"/>
  <c r="AB37" i="40"/>
  <c r="AA37" i="40"/>
  <c r="N1987" i="40"/>
  <c r="Z986" i="40" s="1"/>
  <c r="AH986" i="40"/>
  <c r="AI986" i="40"/>
  <c r="AG986" i="40"/>
  <c r="AF986" i="40"/>
  <c r="AE986" i="40"/>
  <c r="AD986" i="40"/>
  <c r="AB986" i="40"/>
  <c r="AC986" i="40"/>
  <c r="AA986" i="40"/>
  <c r="AI855" i="40"/>
  <c r="AH855" i="40"/>
  <c r="AG855" i="40"/>
  <c r="AF855" i="40"/>
  <c r="AE855" i="40"/>
  <c r="AD855" i="40"/>
  <c r="AC855" i="40"/>
  <c r="AA855" i="40"/>
  <c r="AB855" i="40"/>
  <c r="N1856" i="40"/>
  <c r="Z855" i="40" s="1"/>
  <c r="N1930" i="40"/>
  <c r="Z929" i="40" s="1"/>
  <c r="AI929" i="40"/>
  <c r="AH929" i="40"/>
  <c r="AG929" i="40"/>
  <c r="AF929" i="40"/>
  <c r="AE929" i="40"/>
  <c r="AD929" i="40"/>
  <c r="AC929" i="40"/>
  <c r="AA929" i="40"/>
  <c r="AB929" i="40"/>
  <c r="AI404" i="40"/>
  <c r="AH404" i="40"/>
  <c r="AG404" i="40"/>
  <c r="AF404" i="40"/>
  <c r="AE404" i="40"/>
  <c r="AD404" i="40"/>
  <c r="AC404" i="40"/>
  <c r="AB404" i="40"/>
  <c r="AA404" i="40"/>
  <c r="N1405" i="40"/>
  <c r="Z404" i="40" s="1"/>
  <c r="N1824" i="40"/>
  <c r="Z823" i="40" s="1"/>
  <c r="AI823" i="40"/>
  <c r="AH823" i="40"/>
  <c r="AG823" i="40"/>
  <c r="AF823" i="40"/>
  <c r="AE823" i="40"/>
  <c r="AD823" i="40"/>
  <c r="AC823" i="40"/>
  <c r="AA823" i="40"/>
  <c r="AB823" i="40"/>
  <c r="N1705" i="40"/>
  <c r="Z704" i="40" s="1"/>
  <c r="AI704" i="40"/>
  <c r="AH704" i="40"/>
  <c r="AG704" i="40"/>
  <c r="AF704" i="40"/>
  <c r="AE704" i="40"/>
  <c r="AD704" i="40"/>
  <c r="AC704" i="40"/>
  <c r="AB704" i="40"/>
  <c r="AA704" i="40"/>
  <c r="N1587" i="40"/>
  <c r="Z586" i="40" s="1"/>
  <c r="AH586" i="40"/>
  <c r="AI586" i="40"/>
  <c r="AG586" i="40"/>
  <c r="AF586" i="40"/>
  <c r="AE586" i="40"/>
  <c r="AD586" i="40"/>
  <c r="AC586" i="40"/>
  <c r="AB586" i="40"/>
  <c r="AA586" i="40"/>
  <c r="AI125" i="40"/>
  <c r="AH125" i="40"/>
  <c r="AG125" i="40"/>
  <c r="AE125" i="40"/>
  <c r="AF125" i="40"/>
  <c r="AD125" i="40"/>
  <c r="AC125" i="40"/>
  <c r="AB125" i="40"/>
  <c r="AA125" i="40"/>
  <c r="N1126" i="40"/>
  <c r="Z125" i="40" s="1"/>
  <c r="AI797" i="40"/>
  <c r="AH797" i="40"/>
  <c r="AG797" i="40"/>
  <c r="AF797" i="40"/>
  <c r="AE797" i="40"/>
  <c r="AD797" i="40"/>
  <c r="AB797" i="40"/>
  <c r="AC797" i="40"/>
  <c r="AA797" i="40"/>
  <c r="N1798" i="40"/>
  <c r="Z797" i="40" s="1"/>
  <c r="N1472" i="40"/>
  <c r="Z471" i="40" s="1"/>
  <c r="AI471" i="40"/>
  <c r="AH471" i="40"/>
  <c r="AG471" i="40"/>
  <c r="AF471" i="40"/>
  <c r="AE471" i="40"/>
  <c r="AD471" i="40"/>
  <c r="AC471" i="40"/>
  <c r="AA471" i="40"/>
  <c r="AB471" i="40"/>
  <c r="N1041" i="40"/>
  <c r="Z40" i="40" s="1"/>
  <c r="AH40" i="40"/>
  <c r="AI40" i="40"/>
  <c r="AG40" i="40"/>
  <c r="AF40" i="40"/>
  <c r="AE40" i="40"/>
  <c r="AD40" i="40"/>
  <c r="AC40" i="40"/>
  <c r="AB40" i="40"/>
  <c r="AA40" i="40"/>
  <c r="N1579" i="40"/>
  <c r="Z578" i="40" s="1"/>
  <c r="AI578" i="40"/>
  <c r="AH578" i="40"/>
  <c r="AG578" i="40"/>
  <c r="AF578" i="40"/>
  <c r="AE578" i="40"/>
  <c r="AD578" i="40"/>
  <c r="AC578" i="40"/>
  <c r="AB578" i="40"/>
  <c r="AA578" i="40"/>
  <c r="N1200" i="40"/>
  <c r="Z199" i="40" s="1"/>
  <c r="AI199" i="40"/>
  <c r="AH199" i="40"/>
  <c r="AF199" i="40"/>
  <c r="AG199" i="40"/>
  <c r="AE199" i="40"/>
  <c r="AC199" i="40"/>
  <c r="AD199" i="40"/>
  <c r="AA199" i="40"/>
  <c r="AB199" i="40"/>
  <c r="N1862" i="40"/>
  <c r="Z861" i="40" s="1"/>
  <c r="AI861" i="40"/>
  <c r="AH861" i="40"/>
  <c r="AG861" i="40"/>
  <c r="AF861" i="40"/>
  <c r="AE861" i="40"/>
  <c r="AD861" i="40"/>
  <c r="AB861" i="40"/>
  <c r="AC861" i="40"/>
  <c r="AA861" i="40"/>
  <c r="AI241" i="40"/>
  <c r="AH241" i="40"/>
  <c r="AG241" i="40"/>
  <c r="AF241" i="40"/>
  <c r="AE241" i="40"/>
  <c r="AC241" i="40"/>
  <c r="AD241" i="40"/>
  <c r="AA241" i="40"/>
  <c r="AB241" i="40"/>
  <c r="N1242" i="40"/>
  <c r="Z241" i="40" s="1"/>
  <c r="N1037" i="40"/>
  <c r="Z36" i="40" s="1"/>
  <c r="AH36" i="40"/>
  <c r="AI36" i="40"/>
  <c r="AG36" i="40"/>
  <c r="AF36" i="40"/>
  <c r="AE36" i="40"/>
  <c r="AD36" i="40"/>
  <c r="AC36" i="40"/>
  <c r="AA36" i="40"/>
  <c r="AB36" i="40"/>
  <c r="N1931" i="40"/>
  <c r="Z930" i="40" s="1"/>
  <c r="AH930" i="40"/>
  <c r="AI930" i="40"/>
  <c r="AG930" i="40"/>
  <c r="AF930" i="40"/>
  <c r="AE930" i="40"/>
  <c r="AD930" i="40"/>
  <c r="AB930" i="40"/>
  <c r="AC930" i="40"/>
  <c r="AA930" i="40"/>
  <c r="AI775" i="40"/>
  <c r="AH775" i="40"/>
  <c r="AG775" i="40"/>
  <c r="AF775" i="40"/>
  <c r="AE775" i="40"/>
  <c r="AD775" i="40"/>
  <c r="AC775" i="40"/>
  <c r="AA775" i="40"/>
  <c r="AB775" i="40"/>
  <c r="N1776" i="40"/>
  <c r="Z775" i="40" s="1"/>
  <c r="N1135" i="40"/>
  <c r="Z134" i="40" s="1"/>
  <c r="AH134" i="40"/>
  <c r="AI134" i="40"/>
  <c r="AG134" i="40"/>
  <c r="AF134" i="40"/>
  <c r="AE134" i="40"/>
  <c r="AD134" i="40"/>
  <c r="AB134" i="40"/>
  <c r="AA134" i="40"/>
  <c r="AC134" i="40"/>
  <c r="N1412" i="40"/>
  <c r="Z411" i="40" s="1"/>
  <c r="AI411" i="40"/>
  <c r="AH411" i="40"/>
  <c r="AG411" i="40"/>
  <c r="AF411" i="40"/>
  <c r="AE411" i="40"/>
  <c r="AD411" i="40"/>
  <c r="AC411" i="40"/>
  <c r="AB411" i="40"/>
  <c r="AA411" i="40"/>
  <c r="AI669" i="40"/>
  <c r="AH669" i="40"/>
  <c r="AG669" i="40"/>
  <c r="AF669" i="40"/>
  <c r="AE669" i="40"/>
  <c r="AD669" i="40"/>
  <c r="AB669" i="40"/>
  <c r="AC669" i="40"/>
  <c r="AA669" i="40"/>
  <c r="N1670" i="40"/>
  <c r="Z669" i="40" s="1"/>
  <c r="N1073" i="40"/>
  <c r="Z72" i="40" s="1"/>
  <c r="AH72" i="40"/>
  <c r="AI72" i="40"/>
  <c r="AG72" i="40"/>
  <c r="AF72" i="40"/>
  <c r="AE72" i="40"/>
  <c r="AD72" i="40"/>
  <c r="AC72" i="40"/>
  <c r="AB72" i="40"/>
  <c r="AA72" i="40"/>
  <c r="N1565" i="40"/>
  <c r="Z564" i="40" s="1"/>
  <c r="AI564" i="40"/>
  <c r="AH564" i="40"/>
  <c r="AG564" i="40"/>
  <c r="AF564" i="40"/>
  <c r="AE564" i="40"/>
  <c r="AD564" i="40"/>
  <c r="AC564" i="40"/>
  <c r="AB564" i="40"/>
  <c r="AA564" i="40"/>
  <c r="AI121" i="40"/>
  <c r="AH121" i="40"/>
  <c r="AG121" i="40"/>
  <c r="AF121" i="40"/>
  <c r="AE121" i="40"/>
  <c r="AC121" i="40"/>
  <c r="AD121" i="40"/>
  <c r="AB121" i="40"/>
  <c r="AA121" i="40"/>
  <c r="N1122" i="40"/>
  <c r="Z121" i="40" s="1"/>
  <c r="AI681" i="40"/>
  <c r="AH681" i="40"/>
  <c r="AG681" i="40"/>
  <c r="AF681" i="40"/>
  <c r="AC681" i="40"/>
  <c r="AE681" i="40"/>
  <c r="AD681" i="40"/>
  <c r="AA681" i="40"/>
  <c r="AB681" i="40"/>
  <c r="N1682" i="40"/>
  <c r="Z681" i="40" s="1"/>
  <c r="N1947" i="40"/>
  <c r="Z946" i="40" s="1"/>
  <c r="AH946" i="40"/>
  <c r="AI946" i="40"/>
  <c r="AG946" i="40"/>
  <c r="AF946" i="40"/>
  <c r="AE946" i="40"/>
  <c r="AD946" i="40"/>
  <c r="AB946" i="40"/>
  <c r="AC946" i="40"/>
  <c r="AA946" i="40"/>
  <c r="N1440" i="40"/>
  <c r="Z439" i="40" s="1"/>
  <c r="AI439" i="40"/>
  <c r="AH439" i="40"/>
  <c r="AG439" i="40"/>
  <c r="AF439" i="40"/>
  <c r="AE439" i="40"/>
  <c r="AD439" i="40"/>
  <c r="AC439" i="40"/>
  <c r="AA439" i="40"/>
  <c r="AB439" i="40"/>
  <c r="N1005" i="40"/>
  <c r="Z4" i="40" s="1"/>
  <c r="AH4" i="40"/>
  <c r="AI4" i="40"/>
  <c r="AG4" i="40"/>
  <c r="AF4" i="40"/>
  <c r="AE4" i="40"/>
  <c r="AD4" i="40"/>
  <c r="AC4" i="40"/>
  <c r="AA4" i="40"/>
  <c r="AB4" i="40"/>
  <c r="N1490" i="40"/>
  <c r="Z489" i="40" s="1"/>
  <c r="AI489" i="40"/>
  <c r="AH489" i="40"/>
  <c r="AG489" i="40"/>
  <c r="AF489" i="40"/>
  <c r="AE489" i="40"/>
  <c r="AD489" i="40"/>
  <c r="AC489" i="40"/>
  <c r="AA489" i="40"/>
  <c r="AB489" i="40"/>
  <c r="N1476" i="40"/>
  <c r="Z475" i="40" s="1"/>
  <c r="AI475" i="40"/>
  <c r="AH475" i="40"/>
  <c r="AG475" i="40"/>
  <c r="AF475" i="40"/>
  <c r="AE475" i="40"/>
  <c r="AD475" i="40"/>
  <c r="AB475" i="40"/>
  <c r="AC475" i="40"/>
  <c r="AA475" i="40"/>
  <c r="N1850" i="40"/>
  <c r="Z849" i="40" s="1"/>
  <c r="AI849" i="40"/>
  <c r="AH849" i="40"/>
  <c r="AF849" i="40"/>
  <c r="AG849" i="40"/>
  <c r="AE849" i="40"/>
  <c r="AC849" i="40"/>
  <c r="AD849" i="40"/>
  <c r="AA849" i="40"/>
  <c r="AB849" i="40"/>
  <c r="N1595" i="40"/>
  <c r="Z594" i="40" s="1"/>
  <c r="AH594" i="40"/>
  <c r="AI594" i="40"/>
  <c r="AG594" i="40"/>
  <c r="AE594" i="40"/>
  <c r="AD594" i="40"/>
  <c r="AC594" i="40"/>
  <c r="AF594" i="40"/>
  <c r="AB594" i="40"/>
  <c r="AA594" i="40"/>
  <c r="N1045" i="40"/>
  <c r="Z44" i="40" s="1"/>
  <c r="AH44" i="40"/>
  <c r="AI44" i="40"/>
  <c r="AG44" i="40"/>
  <c r="AF44" i="40"/>
  <c r="AE44" i="40"/>
  <c r="AD44" i="40"/>
  <c r="AC44" i="40"/>
  <c r="AA44" i="40"/>
  <c r="AB44" i="40"/>
  <c r="N1946" i="40"/>
  <c r="Z945" i="40" s="1"/>
  <c r="AI945" i="40"/>
  <c r="AH945" i="40"/>
  <c r="AG945" i="40"/>
  <c r="AF945" i="40"/>
  <c r="AE945" i="40"/>
  <c r="AD945" i="40"/>
  <c r="AC945" i="40"/>
  <c r="AA945" i="40"/>
  <c r="AB945" i="40"/>
  <c r="N1883" i="40"/>
  <c r="Z882" i="40" s="1"/>
  <c r="AH882" i="40"/>
  <c r="AI882" i="40"/>
  <c r="AG882" i="40"/>
  <c r="AF882" i="40"/>
  <c r="AD882" i="40"/>
  <c r="AE882" i="40"/>
  <c r="AB882" i="40"/>
  <c r="AC882" i="40"/>
  <c r="AA882" i="40"/>
  <c r="AH818" i="40"/>
  <c r="AI818" i="40"/>
  <c r="AG818" i="40"/>
  <c r="AF818" i="40"/>
  <c r="AD818" i="40"/>
  <c r="AE818" i="40"/>
  <c r="AC818" i="40"/>
  <c r="AB818" i="40"/>
  <c r="AA818" i="40"/>
  <c r="N1819" i="40"/>
  <c r="Z818" i="40" s="1"/>
  <c r="N1750" i="40"/>
  <c r="Z749" i="40" s="1"/>
  <c r="AI749" i="40"/>
  <c r="AH749" i="40"/>
  <c r="AG749" i="40"/>
  <c r="AD749" i="40"/>
  <c r="AE749" i="40"/>
  <c r="AF749" i="40"/>
  <c r="AB749" i="40"/>
  <c r="AC749" i="40"/>
  <c r="AA749" i="40"/>
  <c r="AI687" i="40"/>
  <c r="AH687" i="40"/>
  <c r="AG687" i="40"/>
  <c r="AF687" i="40"/>
  <c r="AE687" i="40"/>
  <c r="AD687" i="40"/>
  <c r="AC687" i="40"/>
  <c r="AA687" i="40"/>
  <c r="AB687" i="40"/>
  <c r="N1688" i="40"/>
  <c r="Z687" i="40" s="1"/>
  <c r="AI617" i="40"/>
  <c r="AH617" i="40"/>
  <c r="AG617" i="40"/>
  <c r="AF617" i="40"/>
  <c r="AE617" i="40"/>
  <c r="AC617" i="40"/>
  <c r="AD617" i="40"/>
  <c r="AA617" i="40"/>
  <c r="AB617" i="40"/>
  <c r="N1618" i="40"/>
  <c r="Z617" i="40" s="1"/>
  <c r="N1564" i="40"/>
  <c r="Z563" i="40" s="1"/>
  <c r="AI563" i="40"/>
  <c r="AH563" i="40"/>
  <c r="AG563" i="40"/>
  <c r="AF563" i="40"/>
  <c r="AE563" i="40"/>
  <c r="AD563" i="40"/>
  <c r="AB563" i="40"/>
  <c r="AC563" i="40"/>
  <c r="AA563" i="40"/>
  <c r="N1489" i="40"/>
  <c r="Z488" i="40" s="1"/>
  <c r="AI488" i="40"/>
  <c r="AH488" i="40"/>
  <c r="AF488" i="40"/>
  <c r="AG488" i="40"/>
  <c r="AE488" i="40"/>
  <c r="AD488" i="40"/>
  <c r="AC488" i="40"/>
  <c r="AB488" i="40"/>
  <c r="AA488" i="40"/>
  <c r="N1418" i="40"/>
  <c r="Z417" i="40" s="1"/>
  <c r="AI417" i="40"/>
  <c r="AH417" i="40"/>
  <c r="AG417" i="40"/>
  <c r="AF417" i="40"/>
  <c r="AE417" i="40"/>
  <c r="AC417" i="40"/>
  <c r="AD417" i="40"/>
  <c r="AB417" i="40"/>
  <c r="AA417" i="40"/>
  <c r="N1366" i="40"/>
  <c r="Z365" i="40" s="1"/>
  <c r="AI365" i="40"/>
  <c r="AH365" i="40"/>
  <c r="AG365" i="40"/>
  <c r="AE365" i="40"/>
  <c r="AF365" i="40"/>
  <c r="AD365" i="40"/>
  <c r="AC365" i="40"/>
  <c r="AB365" i="40"/>
  <c r="AA365" i="40"/>
  <c r="N1315" i="40"/>
  <c r="Z314" i="40" s="1"/>
  <c r="AI314" i="40"/>
  <c r="AH314" i="40"/>
  <c r="AG314" i="40"/>
  <c r="AF314" i="40"/>
  <c r="AE314" i="40"/>
  <c r="AD314" i="40"/>
  <c r="AC314" i="40"/>
  <c r="AB314" i="40"/>
  <c r="AA314" i="40"/>
  <c r="AI245" i="40"/>
  <c r="AH245" i="40"/>
  <c r="AG245" i="40"/>
  <c r="AF245" i="40"/>
  <c r="AE245" i="40"/>
  <c r="AD245" i="40"/>
  <c r="AC245" i="40"/>
  <c r="AB245" i="40"/>
  <c r="AA245" i="40"/>
  <c r="N1246" i="40"/>
  <c r="Z245" i="40" s="1"/>
  <c r="AI189" i="40"/>
  <c r="AG189" i="40"/>
  <c r="AH189" i="40"/>
  <c r="AE189" i="40"/>
  <c r="AF189" i="40"/>
  <c r="AD189" i="40"/>
  <c r="AC189" i="40"/>
  <c r="AB189" i="40"/>
  <c r="AA189" i="40"/>
  <c r="N1190" i="40"/>
  <c r="Z189" i="40" s="1"/>
  <c r="N1134" i="40"/>
  <c r="Z133" i="40" s="1"/>
  <c r="AI133" i="40"/>
  <c r="AG133" i="40"/>
  <c r="AH133" i="40"/>
  <c r="AE133" i="40"/>
  <c r="AF133" i="40"/>
  <c r="AD133" i="40"/>
  <c r="AC133" i="40"/>
  <c r="AB133" i="40"/>
  <c r="AA133" i="40"/>
  <c r="N1065" i="40"/>
  <c r="Z64" i="40" s="1"/>
  <c r="AH64" i="40"/>
  <c r="AI64" i="40"/>
  <c r="AG64" i="40"/>
  <c r="AF64" i="40"/>
  <c r="AD64" i="40"/>
  <c r="AE64" i="40"/>
  <c r="AC64" i="40"/>
  <c r="AB64" i="40"/>
  <c r="AA64" i="40"/>
  <c r="N1913" i="40"/>
  <c r="Z912" i="40" s="1"/>
  <c r="AI912" i="40"/>
  <c r="AH912" i="40"/>
  <c r="AG912" i="40"/>
  <c r="AF912" i="40"/>
  <c r="AE912" i="40"/>
  <c r="AD912" i="40"/>
  <c r="AB912" i="40"/>
  <c r="AC912" i="40"/>
  <c r="AA912" i="40"/>
  <c r="N1563" i="40"/>
  <c r="Z562" i="40" s="1"/>
  <c r="AH562" i="40"/>
  <c r="AI562" i="40"/>
  <c r="AG562" i="40"/>
  <c r="AF562" i="40"/>
  <c r="AE562" i="40"/>
  <c r="AD562" i="40"/>
  <c r="AC562" i="40"/>
  <c r="AB562" i="40"/>
  <c r="AA562" i="40"/>
  <c r="AI257" i="40"/>
  <c r="AH257" i="40"/>
  <c r="AG257" i="40"/>
  <c r="AF257" i="40"/>
  <c r="AE257" i="40"/>
  <c r="AC257" i="40"/>
  <c r="AD257" i="40"/>
  <c r="AB257" i="40"/>
  <c r="AA257" i="40"/>
  <c r="N1258" i="40"/>
  <c r="Z257" i="40" s="1"/>
  <c r="N1176" i="40"/>
  <c r="Z175" i="40" s="1"/>
  <c r="AI175" i="40"/>
  <c r="AH175" i="40"/>
  <c r="AG175" i="40"/>
  <c r="AF175" i="40"/>
  <c r="AE175" i="40"/>
  <c r="AD175" i="40"/>
  <c r="AC175" i="40"/>
  <c r="AA175" i="40"/>
  <c r="AB175" i="40"/>
  <c r="N1106" i="40"/>
  <c r="Z105" i="40" s="1"/>
  <c r="AH105" i="40"/>
  <c r="AI105" i="40"/>
  <c r="AG105" i="40"/>
  <c r="AF105" i="40"/>
  <c r="AE105" i="40"/>
  <c r="AD105" i="40"/>
  <c r="AC105" i="40"/>
  <c r="AA105" i="40"/>
  <c r="AB105" i="40"/>
  <c r="N1043" i="40"/>
  <c r="Z42" i="40" s="1"/>
  <c r="AH42" i="40"/>
  <c r="AG42" i="40"/>
  <c r="AI42" i="40"/>
  <c r="AF42" i="40"/>
  <c r="AE42" i="40"/>
  <c r="AD42" i="40"/>
  <c r="AC42" i="40"/>
  <c r="AB42" i="40"/>
  <c r="AA42" i="40"/>
  <c r="AI798" i="40"/>
  <c r="AH798" i="40"/>
  <c r="AG798" i="40"/>
  <c r="AF798" i="40"/>
  <c r="AE798" i="40"/>
  <c r="AD798" i="40"/>
  <c r="AA798" i="40"/>
  <c r="AC798" i="40"/>
  <c r="AB798" i="40"/>
  <c r="N1799" i="40"/>
  <c r="Z798" i="40" s="1"/>
  <c r="N1446" i="40"/>
  <c r="Z445" i="40" s="1"/>
  <c r="AI445" i="40"/>
  <c r="AH445" i="40"/>
  <c r="AG445" i="40"/>
  <c r="AE445" i="40"/>
  <c r="AF445" i="40"/>
  <c r="AD445" i="40"/>
  <c r="AC445" i="40"/>
  <c r="AB445" i="40"/>
  <c r="AA445" i="40"/>
  <c r="N1936" i="40"/>
  <c r="Z935" i="40" s="1"/>
  <c r="AI935" i="40"/>
  <c r="AH935" i="40"/>
  <c r="AG935" i="40"/>
  <c r="AE935" i="40"/>
  <c r="AF935" i="40"/>
  <c r="AD935" i="40"/>
  <c r="AC935" i="40"/>
  <c r="AA935" i="40"/>
  <c r="AB935" i="40"/>
  <c r="N1859" i="40"/>
  <c r="Z858" i="40" s="1"/>
  <c r="AH858" i="40"/>
  <c r="AI858" i="40"/>
  <c r="AG858" i="40"/>
  <c r="AF858" i="40"/>
  <c r="AD858" i="40"/>
  <c r="AE858" i="40"/>
  <c r="AC858" i="40"/>
  <c r="AB858" i="40"/>
  <c r="AA858" i="40"/>
  <c r="N1786" i="40"/>
  <c r="Z785" i="40" s="1"/>
  <c r="AI785" i="40"/>
  <c r="AH785" i="40"/>
  <c r="AF785" i="40"/>
  <c r="AG785" i="40"/>
  <c r="AE785" i="40"/>
  <c r="AC785" i="40"/>
  <c r="AD785" i="40"/>
  <c r="AB785" i="40"/>
  <c r="AA785" i="40"/>
  <c r="N1730" i="40"/>
  <c r="Z729" i="40" s="1"/>
  <c r="AI729" i="40"/>
  <c r="AH729" i="40"/>
  <c r="AG729" i="40"/>
  <c r="AF729" i="40"/>
  <c r="AC729" i="40"/>
  <c r="AE729" i="40"/>
  <c r="AB729" i="40"/>
  <c r="AD729" i="40"/>
  <c r="AA729" i="40"/>
  <c r="AI667" i="40"/>
  <c r="AH667" i="40"/>
  <c r="AG667" i="40"/>
  <c r="AF667" i="40"/>
  <c r="AE667" i="40"/>
  <c r="AD667" i="40"/>
  <c r="AB667" i="40"/>
  <c r="AC667" i="40"/>
  <c r="AA667" i="40"/>
  <c r="N1668" i="40"/>
  <c r="Z667" i="40" s="1"/>
  <c r="N1606" i="40"/>
  <c r="Z605" i="40" s="1"/>
  <c r="AI605" i="40"/>
  <c r="AH605" i="40"/>
  <c r="AG605" i="40"/>
  <c r="AF605" i="40"/>
  <c r="AE605" i="40"/>
  <c r="AD605" i="40"/>
  <c r="AB605" i="40"/>
  <c r="AC605" i="40"/>
  <c r="AA605" i="40"/>
  <c r="N1547" i="40"/>
  <c r="Z546" i="40" s="1"/>
  <c r="AH546" i="40"/>
  <c r="AI546" i="40"/>
  <c r="AG546" i="40"/>
  <c r="AF546" i="40"/>
  <c r="AE546" i="40"/>
  <c r="AD546" i="40"/>
  <c r="AC546" i="40"/>
  <c r="AB546" i="40"/>
  <c r="AA546" i="40"/>
  <c r="N1487" i="40"/>
  <c r="Z486" i="40" s="1"/>
  <c r="AI486" i="40"/>
  <c r="AH486" i="40"/>
  <c r="AG486" i="40"/>
  <c r="AE486" i="40"/>
  <c r="AF486" i="40"/>
  <c r="AD486" i="40"/>
  <c r="AC486" i="40"/>
  <c r="AB486" i="40"/>
  <c r="AA486" i="40"/>
  <c r="AI403" i="40"/>
  <c r="AH403" i="40"/>
  <c r="AG403" i="40"/>
  <c r="AF403" i="40"/>
  <c r="AE403" i="40"/>
  <c r="AD403" i="40"/>
  <c r="AC403" i="40"/>
  <c r="AB403" i="40"/>
  <c r="AA403" i="40"/>
  <c r="N1404" i="40"/>
  <c r="Z403" i="40" s="1"/>
  <c r="N1335" i="40"/>
  <c r="Z334" i="40" s="1"/>
  <c r="AI334" i="40"/>
  <c r="AH334" i="40"/>
  <c r="AG334" i="40"/>
  <c r="AE334" i="40"/>
  <c r="AF334" i="40"/>
  <c r="AD334" i="40"/>
  <c r="AB334" i="40"/>
  <c r="AA334" i="40"/>
  <c r="AC334" i="40"/>
  <c r="N1272" i="40"/>
  <c r="Z271" i="40" s="1"/>
  <c r="AI271" i="40"/>
  <c r="AH271" i="40"/>
  <c r="AG271" i="40"/>
  <c r="AF271" i="40"/>
  <c r="AE271" i="40"/>
  <c r="AD271" i="40"/>
  <c r="AC271" i="40"/>
  <c r="AA271" i="40"/>
  <c r="AB271" i="40"/>
  <c r="N1202" i="40"/>
  <c r="Z201" i="40" s="1"/>
  <c r="AI201" i="40"/>
  <c r="AH201" i="40"/>
  <c r="AG201" i="40"/>
  <c r="AF201" i="40"/>
  <c r="AE201" i="40"/>
  <c r="AD201" i="40"/>
  <c r="AC201" i="40"/>
  <c r="AA201" i="40"/>
  <c r="AB201" i="40"/>
  <c r="N1140" i="40"/>
  <c r="Z139" i="40" s="1"/>
  <c r="AI139" i="40"/>
  <c r="AG139" i="40"/>
  <c r="AH139" i="40"/>
  <c r="AF139" i="40"/>
  <c r="AE139" i="40"/>
  <c r="AD139" i="40"/>
  <c r="AC139" i="40"/>
  <c r="AB139" i="40"/>
  <c r="AA139" i="40"/>
  <c r="N1085" i="40"/>
  <c r="Z84" i="40" s="1"/>
  <c r="AH84" i="40"/>
  <c r="AI84" i="40"/>
  <c r="AG84" i="40"/>
  <c r="AF84" i="40"/>
  <c r="AE84" i="40"/>
  <c r="AD84" i="40"/>
  <c r="AC84" i="40"/>
  <c r="AA84" i="40"/>
  <c r="AB84" i="40"/>
  <c r="AI21" i="40"/>
  <c r="AH21" i="40"/>
  <c r="AG21" i="40"/>
  <c r="AE21" i="40"/>
  <c r="AF21" i="40"/>
  <c r="AD21" i="40"/>
  <c r="AC21" i="40"/>
  <c r="AB21" i="40"/>
  <c r="AA21" i="40"/>
  <c r="N1022" i="40"/>
  <c r="Z21" i="40" s="1"/>
  <c r="AI593" i="40"/>
  <c r="AH593" i="40"/>
  <c r="AG593" i="40"/>
  <c r="AF593" i="40"/>
  <c r="AE593" i="40"/>
  <c r="AC593" i="40"/>
  <c r="AD593" i="40"/>
  <c r="AA593" i="40"/>
  <c r="N1594" i="40"/>
  <c r="Z593" i="40" s="1"/>
  <c r="AB593" i="40"/>
  <c r="N1999" i="40"/>
  <c r="Z998" i="40" s="1"/>
  <c r="AI998" i="40"/>
  <c r="AH998" i="40"/>
  <c r="AG998" i="40"/>
  <c r="AF998" i="40"/>
  <c r="AD998" i="40"/>
  <c r="AE998" i="40"/>
  <c r="AC998" i="40"/>
  <c r="AB998" i="40"/>
  <c r="AA998" i="40"/>
  <c r="N1927" i="40"/>
  <c r="Z926" i="40" s="1"/>
  <c r="AI926" i="40"/>
  <c r="AH926" i="40"/>
  <c r="AG926" i="40"/>
  <c r="AF926" i="40"/>
  <c r="AE926" i="40"/>
  <c r="AD926" i="40"/>
  <c r="AA926" i="40"/>
  <c r="AB926" i="40"/>
  <c r="AC926" i="40"/>
  <c r="AI868" i="40"/>
  <c r="AH868" i="40"/>
  <c r="AG868" i="40"/>
  <c r="AF868" i="40"/>
  <c r="AE868" i="40"/>
  <c r="AD868" i="40"/>
  <c r="AC868" i="40"/>
  <c r="AB868" i="40"/>
  <c r="AA868" i="40"/>
  <c r="N1869" i="40"/>
  <c r="Z868" i="40" s="1"/>
  <c r="AI809" i="40"/>
  <c r="AH809" i="40"/>
  <c r="AF809" i="40"/>
  <c r="AG809" i="40"/>
  <c r="AE809" i="40"/>
  <c r="AC809" i="40"/>
  <c r="AB809" i="40"/>
  <c r="AA809" i="40"/>
  <c r="AD809" i="40"/>
  <c r="N1810" i="40"/>
  <c r="Z809" i="40" s="1"/>
  <c r="N1747" i="40"/>
  <c r="Z746" i="40" s="1"/>
  <c r="AH746" i="40"/>
  <c r="AI746" i="40"/>
  <c r="AG746" i="40"/>
  <c r="AF746" i="40"/>
  <c r="AE746" i="40"/>
  <c r="AD746" i="40"/>
  <c r="AC746" i="40"/>
  <c r="AB746" i="40"/>
  <c r="AA746" i="40"/>
  <c r="N1685" i="40"/>
  <c r="Z684" i="40" s="1"/>
  <c r="AI684" i="40"/>
  <c r="AH684" i="40"/>
  <c r="AG684" i="40"/>
  <c r="AF684" i="40"/>
  <c r="AE684" i="40"/>
  <c r="AC684" i="40"/>
  <c r="AD684" i="40"/>
  <c r="AB684" i="40"/>
  <c r="AA684" i="40"/>
  <c r="N1622" i="40"/>
  <c r="Z621" i="40" s="1"/>
  <c r="AI621" i="40"/>
  <c r="AH621" i="40"/>
  <c r="AG621" i="40"/>
  <c r="AE621" i="40"/>
  <c r="AF621" i="40"/>
  <c r="AD621" i="40"/>
  <c r="AB621" i="40"/>
  <c r="AC621" i="40"/>
  <c r="AA621" i="40"/>
  <c r="N1546" i="40"/>
  <c r="Z545" i="40" s="1"/>
  <c r="AI545" i="40"/>
  <c r="AH545" i="40"/>
  <c r="AG545" i="40"/>
  <c r="AF545" i="40"/>
  <c r="AE545" i="40"/>
  <c r="AC545" i="40"/>
  <c r="AD545" i="40"/>
  <c r="AB545" i="40"/>
  <c r="AA545" i="40"/>
  <c r="N1486" i="40"/>
  <c r="Z485" i="40" s="1"/>
  <c r="AI485" i="40"/>
  <c r="AH485" i="40"/>
  <c r="AG485" i="40"/>
  <c r="AE485" i="40"/>
  <c r="AF485" i="40"/>
  <c r="AD485" i="40"/>
  <c r="AC485" i="40"/>
  <c r="AB485" i="40"/>
  <c r="AA485" i="40"/>
  <c r="N1430" i="40"/>
  <c r="Z429" i="40" s="1"/>
  <c r="AI429" i="40"/>
  <c r="AH429" i="40"/>
  <c r="AG429" i="40"/>
  <c r="AE429" i="40"/>
  <c r="AF429" i="40"/>
  <c r="AD429" i="40"/>
  <c r="AC429" i="40"/>
  <c r="AB429" i="40"/>
  <c r="AA429" i="40"/>
  <c r="N1371" i="40"/>
  <c r="Z370" i="40" s="1"/>
  <c r="AH370" i="40"/>
  <c r="AI370" i="40"/>
  <c r="AG370" i="40"/>
  <c r="AF370" i="40"/>
  <c r="AE370" i="40"/>
  <c r="AD370" i="40"/>
  <c r="AC370" i="40"/>
  <c r="AB370" i="40"/>
  <c r="AA370" i="40"/>
  <c r="N1313" i="40"/>
  <c r="Z312" i="40" s="1"/>
  <c r="AI312" i="40"/>
  <c r="AH312" i="40"/>
  <c r="AG312" i="40"/>
  <c r="AF312" i="40"/>
  <c r="AE312" i="40"/>
  <c r="AD312" i="40"/>
  <c r="AC312" i="40"/>
  <c r="AB312" i="40"/>
  <c r="AA312" i="40"/>
  <c r="AI249" i="40"/>
  <c r="AH249" i="40"/>
  <c r="AG249" i="40"/>
  <c r="AF249" i="40"/>
  <c r="AE249" i="40"/>
  <c r="AC249" i="40"/>
  <c r="AD249" i="40"/>
  <c r="AB249" i="40"/>
  <c r="AA249" i="40"/>
  <c r="N1250" i="40"/>
  <c r="Z249" i="40" s="1"/>
  <c r="AI193" i="40"/>
  <c r="AH193" i="40"/>
  <c r="AG193" i="40"/>
  <c r="AF193" i="40"/>
  <c r="AE193" i="40"/>
  <c r="AC193" i="40"/>
  <c r="AD193" i="40"/>
  <c r="AB193" i="40"/>
  <c r="AA193" i="40"/>
  <c r="N1194" i="40"/>
  <c r="Z193" i="40" s="1"/>
  <c r="N1131" i="40"/>
  <c r="Z130" i="40" s="1"/>
  <c r="AG130" i="40"/>
  <c r="AI130" i="40"/>
  <c r="AH130" i="40"/>
  <c r="AF130" i="40"/>
  <c r="AE130" i="40"/>
  <c r="AD130" i="40"/>
  <c r="AC130" i="40"/>
  <c r="AB130" i="40"/>
  <c r="AA130" i="40"/>
  <c r="N1056" i="40"/>
  <c r="Z55" i="40" s="1"/>
  <c r="AH55" i="40"/>
  <c r="AI55" i="40"/>
  <c r="AG55" i="40"/>
  <c r="AF55" i="40"/>
  <c r="AE55" i="40"/>
  <c r="AD55" i="40"/>
  <c r="AC55" i="40"/>
  <c r="AA55" i="40"/>
  <c r="AB55" i="40"/>
  <c r="AI859" i="40"/>
  <c r="AH859" i="40"/>
  <c r="AG859" i="40"/>
  <c r="AF859" i="40"/>
  <c r="AE859" i="40"/>
  <c r="AD859" i="40"/>
  <c r="AB859" i="40"/>
  <c r="AC859" i="40"/>
  <c r="AA859" i="40"/>
  <c r="N1860" i="40"/>
  <c r="Z859" i="40" s="1"/>
  <c r="N1481" i="40"/>
  <c r="Z480" i="40" s="1"/>
  <c r="AI480" i="40"/>
  <c r="AH480" i="40"/>
  <c r="AF480" i="40"/>
  <c r="AG480" i="40"/>
  <c r="AE480" i="40"/>
  <c r="AD480" i="40"/>
  <c r="AC480" i="40"/>
  <c r="AB480" i="40"/>
  <c r="AA480" i="40"/>
  <c r="N1998" i="40"/>
  <c r="Z997" i="40" s="1"/>
  <c r="AI997" i="40"/>
  <c r="AH997" i="40"/>
  <c r="AG997" i="40"/>
  <c r="AF997" i="40"/>
  <c r="AE997" i="40"/>
  <c r="AD997" i="40"/>
  <c r="AB997" i="40"/>
  <c r="AC997" i="40"/>
  <c r="AA997" i="40"/>
  <c r="N1934" i="40"/>
  <c r="Z933" i="40" s="1"/>
  <c r="AI933" i="40"/>
  <c r="AH933" i="40"/>
  <c r="AG933" i="40"/>
  <c r="AF933" i="40"/>
  <c r="AE933" i="40"/>
  <c r="AD933" i="40"/>
  <c r="AB933" i="40"/>
  <c r="AC933" i="40"/>
  <c r="AA933" i="40"/>
  <c r="N1863" i="40"/>
  <c r="Z862" i="40" s="1"/>
  <c r="AI862" i="40"/>
  <c r="AH862" i="40"/>
  <c r="AG862" i="40"/>
  <c r="AF862" i="40"/>
  <c r="AE862" i="40"/>
  <c r="AD862" i="40"/>
  <c r="AC862" i="40"/>
  <c r="AA862" i="40"/>
  <c r="AB862" i="40"/>
  <c r="AI777" i="40"/>
  <c r="AH777" i="40"/>
  <c r="AF777" i="40"/>
  <c r="AG777" i="40"/>
  <c r="AE777" i="40"/>
  <c r="AC777" i="40"/>
  <c r="AD777" i="40"/>
  <c r="AA777" i="40"/>
  <c r="AB777" i="40"/>
  <c r="N1778" i="40"/>
  <c r="Z777" i="40" s="1"/>
  <c r="N1715" i="40"/>
  <c r="Z714" i="40" s="1"/>
  <c r="AH714" i="40"/>
  <c r="AI714" i="40"/>
  <c r="AG714" i="40"/>
  <c r="AF714" i="40"/>
  <c r="AE714" i="40"/>
  <c r="AD714" i="40"/>
  <c r="AC714" i="40"/>
  <c r="AB714" i="40"/>
  <c r="AA714" i="40"/>
  <c r="N1653" i="40"/>
  <c r="Z652" i="40" s="1"/>
  <c r="AI652" i="40"/>
  <c r="AH652" i="40"/>
  <c r="AG652" i="40"/>
  <c r="AF652" i="40"/>
  <c r="AE652" i="40"/>
  <c r="AC652" i="40"/>
  <c r="AD652" i="40"/>
  <c r="AB652" i="40"/>
  <c r="AA652" i="40"/>
  <c r="N1598" i="40"/>
  <c r="Z597" i="40" s="1"/>
  <c r="AI597" i="40"/>
  <c r="AH597" i="40"/>
  <c r="AG597" i="40"/>
  <c r="AE597" i="40"/>
  <c r="AF597" i="40"/>
  <c r="AD597" i="40"/>
  <c r="AC597" i="40"/>
  <c r="AB597" i="40"/>
  <c r="AA597" i="40"/>
  <c r="N1537" i="40"/>
  <c r="Z536" i="40" s="1"/>
  <c r="AI536" i="40"/>
  <c r="AH536" i="40"/>
  <c r="AG536" i="40"/>
  <c r="AF536" i="40"/>
  <c r="AE536" i="40"/>
  <c r="AD536" i="40"/>
  <c r="AC536" i="40"/>
  <c r="AB536" i="40"/>
  <c r="AA536" i="40"/>
  <c r="N1471" i="40"/>
  <c r="Z470" i="40" s="1"/>
  <c r="AI470" i="40"/>
  <c r="AH470" i="40"/>
  <c r="AG470" i="40"/>
  <c r="AE470" i="40"/>
  <c r="AF470" i="40"/>
  <c r="AD470" i="40"/>
  <c r="AC470" i="40"/>
  <c r="AB470" i="40"/>
  <c r="AA470" i="40"/>
  <c r="N1402" i="40"/>
  <c r="Z401" i="40" s="1"/>
  <c r="AI401" i="40"/>
  <c r="AH401" i="40"/>
  <c r="AG401" i="40"/>
  <c r="AF401" i="40"/>
  <c r="AE401" i="40"/>
  <c r="AC401" i="40"/>
  <c r="AD401" i="40"/>
  <c r="AA401" i="40"/>
  <c r="AB401" i="40"/>
  <c r="N1351" i="40"/>
  <c r="Z350" i="40" s="1"/>
  <c r="AI350" i="40"/>
  <c r="AH350" i="40"/>
  <c r="AG350" i="40"/>
  <c r="AF350" i="40"/>
  <c r="AE350" i="40"/>
  <c r="AD350" i="40"/>
  <c r="AC350" i="40"/>
  <c r="AB350" i="40"/>
  <c r="AA350" i="40"/>
  <c r="N1283" i="40"/>
  <c r="Z282" i="40" s="1"/>
  <c r="AH282" i="40"/>
  <c r="AI282" i="40"/>
  <c r="AG282" i="40"/>
  <c r="AF282" i="40"/>
  <c r="AE282" i="40"/>
  <c r="AD282" i="40"/>
  <c r="AC282" i="40"/>
  <c r="AB282" i="40"/>
  <c r="AA282" i="40"/>
  <c r="N1221" i="40"/>
  <c r="Z220" i="40" s="1"/>
  <c r="AI220" i="40"/>
  <c r="AG220" i="40"/>
  <c r="AH220" i="40"/>
  <c r="AF220" i="40"/>
  <c r="AE220" i="40"/>
  <c r="AD220" i="40"/>
  <c r="AC220" i="40"/>
  <c r="AB220" i="40"/>
  <c r="AA220" i="40"/>
  <c r="AI145" i="40"/>
  <c r="AH145" i="40"/>
  <c r="AG145" i="40"/>
  <c r="AF145" i="40"/>
  <c r="AE145" i="40"/>
  <c r="AC145" i="40"/>
  <c r="AD145" i="40"/>
  <c r="AA145" i="40"/>
  <c r="AB145" i="40"/>
  <c r="N1146" i="40"/>
  <c r="Z145" i="40" s="1"/>
  <c r="N1083" i="40"/>
  <c r="Z82" i="40" s="1"/>
  <c r="AH82" i="40"/>
  <c r="AG82" i="40"/>
  <c r="AI82" i="40"/>
  <c r="AF82" i="40"/>
  <c r="AE82" i="40"/>
  <c r="AD82" i="40"/>
  <c r="AC82" i="40"/>
  <c r="AB82" i="40"/>
  <c r="AA82" i="40"/>
  <c r="N1020" i="40"/>
  <c r="Z19" i="40" s="1"/>
  <c r="AI19" i="40"/>
  <c r="AH19" i="40"/>
  <c r="AG19" i="40"/>
  <c r="AF19" i="40"/>
  <c r="AE19" i="40"/>
  <c r="AD19" i="40"/>
  <c r="AC19" i="40"/>
  <c r="AA19" i="40"/>
  <c r="AB19" i="40"/>
  <c r="N1693" i="40"/>
  <c r="Z692" i="40" s="1"/>
  <c r="AI692" i="40"/>
  <c r="AH692" i="40"/>
  <c r="AG692" i="40"/>
  <c r="AF692" i="40"/>
  <c r="AE692" i="40"/>
  <c r="AD692" i="40"/>
  <c r="AC692" i="40"/>
  <c r="AB692" i="40"/>
  <c r="AA692" i="40"/>
  <c r="N1321" i="40"/>
  <c r="Z320" i="40" s="1"/>
  <c r="AI320" i="40"/>
  <c r="AH320" i="40"/>
  <c r="AG320" i="40"/>
  <c r="AF320" i="40"/>
  <c r="AD320" i="40"/>
  <c r="AE320" i="40"/>
  <c r="AC320" i="40"/>
  <c r="AB320" i="40"/>
  <c r="AA320" i="40"/>
  <c r="N1941" i="40"/>
  <c r="Z940" i="40" s="1"/>
  <c r="AI940" i="40"/>
  <c r="AH940" i="40"/>
  <c r="AF940" i="40"/>
  <c r="AG940" i="40"/>
  <c r="AE940" i="40"/>
  <c r="AD940" i="40"/>
  <c r="AC940" i="40"/>
  <c r="AB940" i="40"/>
  <c r="AA940" i="40"/>
  <c r="AI872" i="40"/>
  <c r="AH872" i="40"/>
  <c r="AG872" i="40"/>
  <c r="AF872" i="40"/>
  <c r="AE872" i="40"/>
  <c r="AD872" i="40"/>
  <c r="AB872" i="40"/>
  <c r="AC872" i="40"/>
  <c r="AA872" i="40"/>
  <c r="N1873" i="40"/>
  <c r="Z872" i="40" s="1"/>
  <c r="AI827" i="40"/>
  <c r="AH827" i="40"/>
  <c r="AG827" i="40"/>
  <c r="AF827" i="40"/>
  <c r="AE827" i="40"/>
  <c r="AD827" i="40"/>
  <c r="AB827" i="40"/>
  <c r="AC827" i="40"/>
  <c r="AA827" i="40"/>
  <c r="N1828" i="40"/>
  <c r="Z827" i="40" s="1"/>
  <c r="N1765" i="40"/>
  <c r="Z764" i="40" s="1"/>
  <c r="AI764" i="40"/>
  <c r="AH764" i="40"/>
  <c r="AF764" i="40"/>
  <c r="AG764" i="40"/>
  <c r="AE764" i="40"/>
  <c r="AC764" i="40"/>
  <c r="AD764" i="40"/>
  <c r="AB764" i="40"/>
  <c r="AA764" i="40"/>
  <c r="N1690" i="40"/>
  <c r="Z689" i="40" s="1"/>
  <c r="AI689" i="40"/>
  <c r="AH689" i="40"/>
  <c r="AG689" i="40"/>
  <c r="AF689" i="40"/>
  <c r="AE689" i="40"/>
  <c r="AC689" i="40"/>
  <c r="AD689" i="40"/>
  <c r="AA689" i="40"/>
  <c r="AB689" i="40"/>
  <c r="AI639" i="40"/>
  <c r="AH639" i="40"/>
  <c r="AG639" i="40"/>
  <c r="AF639" i="40"/>
  <c r="AE639" i="40"/>
  <c r="AD639" i="40"/>
  <c r="AC639" i="40"/>
  <c r="AB639" i="40"/>
  <c r="AA639" i="40"/>
  <c r="N1640" i="40"/>
  <c r="Z639" i="40" s="1"/>
  <c r="N1573" i="40"/>
  <c r="Z572" i="40" s="1"/>
  <c r="AI572" i="40"/>
  <c r="AH572" i="40"/>
  <c r="AG572" i="40"/>
  <c r="AF572" i="40"/>
  <c r="AE572" i="40"/>
  <c r="AC572" i="40"/>
  <c r="AD572" i="40"/>
  <c r="AB572" i="40"/>
  <c r="AA572" i="40"/>
  <c r="N1514" i="40"/>
  <c r="Z513" i="40" s="1"/>
  <c r="AI513" i="40"/>
  <c r="AH513" i="40"/>
  <c r="AG513" i="40"/>
  <c r="AF513" i="40"/>
  <c r="AE513" i="40"/>
  <c r="AC513" i="40"/>
  <c r="AD513" i="40"/>
  <c r="AB513" i="40"/>
  <c r="AA513" i="40"/>
  <c r="N1456" i="40"/>
  <c r="Z455" i="40" s="1"/>
  <c r="AI455" i="40"/>
  <c r="AH455" i="40"/>
  <c r="AG455" i="40"/>
  <c r="AF455" i="40"/>
  <c r="AE455" i="40"/>
  <c r="AC455" i="40"/>
  <c r="AD455" i="40"/>
  <c r="AA455" i="40"/>
  <c r="AB455" i="40"/>
  <c r="N1401" i="40"/>
  <c r="Z400" i="40" s="1"/>
  <c r="AI400" i="40"/>
  <c r="AH400" i="40"/>
  <c r="AF400" i="40"/>
  <c r="AG400" i="40"/>
  <c r="AE400" i="40"/>
  <c r="AD400" i="40"/>
  <c r="AC400" i="40"/>
  <c r="AB400" i="40"/>
  <c r="AA400" i="40"/>
  <c r="N1324" i="40"/>
  <c r="Z323" i="40" s="1"/>
  <c r="AI323" i="40"/>
  <c r="AH323" i="40"/>
  <c r="AG323" i="40"/>
  <c r="AF323" i="40"/>
  <c r="AE323" i="40"/>
  <c r="AD323" i="40"/>
  <c r="AC323" i="40"/>
  <c r="AB323" i="40"/>
  <c r="AA323" i="40"/>
  <c r="N1261" i="40"/>
  <c r="Z260" i="40" s="1"/>
  <c r="AI260" i="40"/>
  <c r="AG260" i="40"/>
  <c r="AH260" i="40"/>
  <c r="AF260" i="40"/>
  <c r="AE260" i="40"/>
  <c r="AD260" i="40"/>
  <c r="AC260" i="40"/>
  <c r="AB260" i="40"/>
  <c r="AA260" i="40"/>
  <c r="N1192" i="40"/>
  <c r="Z191" i="40" s="1"/>
  <c r="AI191" i="40"/>
  <c r="AH191" i="40"/>
  <c r="AG191" i="40"/>
  <c r="AF191" i="40"/>
  <c r="AE191" i="40"/>
  <c r="AC191" i="40"/>
  <c r="AB191" i="40"/>
  <c r="AA191" i="40"/>
  <c r="AD191" i="40"/>
  <c r="N1137" i="40"/>
  <c r="Z136" i="40" s="1"/>
  <c r="AH136" i="40"/>
  <c r="AI136" i="40"/>
  <c r="AG136" i="40"/>
  <c r="AF136" i="40"/>
  <c r="AE136" i="40"/>
  <c r="AD136" i="40"/>
  <c r="AC136" i="40"/>
  <c r="AB136" i="40"/>
  <c r="AA136" i="40"/>
  <c r="N1075" i="40"/>
  <c r="Z74" i="40" s="1"/>
  <c r="AH74" i="40"/>
  <c r="AG74" i="40"/>
  <c r="AI74" i="40"/>
  <c r="AF74" i="40"/>
  <c r="AE74" i="40"/>
  <c r="AD74" i="40"/>
  <c r="AC74" i="40"/>
  <c r="AB74" i="40"/>
  <c r="AA74" i="40"/>
  <c r="N1013" i="40"/>
  <c r="Z12" i="40" s="1"/>
  <c r="AH12" i="40"/>
  <c r="AI12" i="40"/>
  <c r="AG12" i="40"/>
  <c r="AF12" i="40"/>
  <c r="AE12" i="40"/>
  <c r="AD12" i="40"/>
  <c r="AC12" i="40"/>
  <c r="AA12" i="40"/>
  <c r="AB12" i="40"/>
  <c r="N1555" i="40"/>
  <c r="Z554" i="40" s="1"/>
  <c r="AH554" i="40"/>
  <c r="AI554" i="40"/>
  <c r="AG554" i="40"/>
  <c r="AF554" i="40"/>
  <c r="AE554" i="40"/>
  <c r="AD554" i="40"/>
  <c r="AC554" i="40"/>
  <c r="AB554" i="40"/>
  <c r="AA554" i="40"/>
  <c r="N1997" i="40"/>
  <c r="Z996" i="40" s="1"/>
  <c r="AI996" i="40"/>
  <c r="AH996" i="40"/>
  <c r="AF996" i="40"/>
  <c r="AG996" i="40"/>
  <c r="AE996" i="40"/>
  <c r="AD996" i="40"/>
  <c r="AC996" i="40"/>
  <c r="AB996" i="40"/>
  <c r="AA996" i="40"/>
  <c r="N1948" i="40"/>
  <c r="Z947" i="40" s="1"/>
  <c r="AI947" i="40"/>
  <c r="AH947" i="40"/>
  <c r="AG947" i="40"/>
  <c r="AF947" i="40"/>
  <c r="AE947" i="40"/>
  <c r="AD947" i="40"/>
  <c r="AB947" i="40"/>
  <c r="AC947" i="40"/>
  <c r="AA947" i="40"/>
  <c r="AI884" i="40"/>
  <c r="AH884" i="40"/>
  <c r="AG884" i="40"/>
  <c r="AF884" i="40"/>
  <c r="AE884" i="40"/>
  <c r="AD884" i="40"/>
  <c r="AC884" i="40"/>
  <c r="AB884" i="40"/>
  <c r="N1885" i="40"/>
  <c r="Z884" i="40" s="1"/>
  <c r="AA884" i="40"/>
  <c r="N1814" i="40"/>
  <c r="Z813" i="40" s="1"/>
  <c r="AI813" i="40"/>
  <c r="AH813" i="40"/>
  <c r="AG813" i="40"/>
  <c r="AF813" i="40"/>
  <c r="AD813" i="40"/>
  <c r="AE813" i="40"/>
  <c r="AB813" i="40"/>
  <c r="AC813" i="40"/>
  <c r="AA813" i="40"/>
  <c r="AI751" i="40"/>
  <c r="AH751" i="40"/>
  <c r="AG751" i="40"/>
  <c r="AF751" i="40"/>
  <c r="AE751" i="40"/>
  <c r="AD751" i="40"/>
  <c r="AC751" i="40"/>
  <c r="AA751" i="40"/>
  <c r="AB751" i="40"/>
  <c r="N1752" i="40"/>
  <c r="Z751" i="40" s="1"/>
  <c r="N1689" i="40"/>
  <c r="Z688" i="40" s="1"/>
  <c r="AI688" i="40"/>
  <c r="AH688" i="40"/>
  <c r="AF688" i="40"/>
  <c r="AG688" i="40"/>
  <c r="AE688" i="40"/>
  <c r="AD688" i="40"/>
  <c r="AC688" i="40"/>
  <c r="AB688" i="40"/>
  <c r="AA688" i="40"/>
  <c r="AI608" i="40"/>
  <c r="AH608" i="40"/>
  <c r="AF608" i="40"/>
  <c r="AG608" i="40"/>
  <c r="AE608" i="40"/>
  <c r="AD608" i="40"/>
  <c r="AC608" i="40"/>
  <c r="AB608" i="40"/>
  <c r="AA608" i="40"/>
  <c r="N1609" i="40"/>
  <c r="Z608" i="40" s="1"/>
  <c r="N1558" i="40"/>
  <c r="Z557" i="40" s="1"/>
  <c r="AI557" i="40"/>
  <c r="AH557" i="40"/>
  <c r="AG557" i="40"/>
  <c r="AE557" i="40"/>
  <c r="AF557" i="40"/>
  <c r="AD557" i="40"/>
  <c r="AB557" i="40"/>
  <c r="AC557" i="40"/>
  <c r="AA557" i="40"/>
  <c r="N1491" i="40"/>
  <c r="Z490" i="40" s="1"/>
  <c r="AH490" i="40"/>
  <c r="AI490" i="40"/>
  <c r="AG490" i="40"/>
  <c r="AF490" i="40"/>
  <c r="AE490" i="40"/>
  <c r="AD490" i="40"/>
  <c r="AC490" i="40"/>
  <c r="AB490" i="40"/>
  <c r="AA490" i="40"/>
  <c r="N1420" i="40"/>
  <c r="Z419" i="40" s="1"/>
  <c r="AI419" i="40"/>
  <c r="AH419" i="40"/>
  <c r="AG419" i="40"/>
  <c r="AF419" i="40"/>
  <c r="AE419" i="40"/>
  <c r="AD419" i="40"/>
  <c r="AC419" i="40"/>
  <c r="AB419" i="40"/>
  <c r="AA419" i="40"/>
  <c r="AI355" i="40"/>
  <c r="AH355" i="40"/>
  <c r="AG355" i="40"/>
  <c r="AF355" i="40"/>
  <c r="AE355" i="40"/>
  <c r="AD355" i="40"/>
  <c r="AC355" i="40"/>
  <c r="AB355" i="40"/>
  <c r="AA355" i="40"/>
  <c r="N1356" i="40"/>
  <c r="Z355" i="40" s="1"/>
  <c r="N1288" i="40"/>
  <c r="Z287" i="40" s="1"/>
  <c r="AI287" i="40"/>
  <c r="AH287" i="40"/>
  <c r="AG287" i="40"/>
  <c r="AF287" i="40"/>
  <c r="AE287" i="40"/>
  <c r="AC287" i="40"/>
  <c r="AD287" i="40"/>
  <c r="AB287" i="40"/>
  <c r="AA287" i="40"/>
  <c r="N1233" i="40"/>
  <c r="Z232" i="40" s="1"/>
  <c r="AI232" i="40"/>
  <c r="AG232" i="40"/>
  <c r="AH232" i="40"/>
  <c r="AF232" i="40"/>
  <c r="AE232" i="40"/>
  <c r="AD232" i="40"/>
  <c r="AC232" i="40"/>
  <c r="AB232" i="40"/>
  <c r="AA232" i="40"/>
  <c r="N1171" i="40"/>
  <c r="Z170" i="40" s="1"/>
  <c r="AG170" i="40"/>
  <c r="AH170" i="40"/>
  <c r="AI170" i="40"/>
  <c r="AF170" i="40"/>
  <c r="AE170" i="40"/>
  <c r="AD170" i="40"/>
  <c r="AC170" i="40"/>
  <c r="AB170" i="40"/>
  <c r="AA170" i="40"/>
  <c r="N1101" i="40"/>
  <c r="Z100" i="40" s="1"/>
  <c r="AH100" i="40"/>
  <c r="AI100" i="40"/>
  <c r="AG100" i="40"/>
  <c r="AF100" i="40"/>
  <c r="AE100" i="40"/>
  <c r="AD100" i="40"/>
  <c r="AC100" i="40"/>
  <c r="AA100" i="40"/>
  <c r="AB100" i="40"/>
  <c r="N1031" i="40"/>
  <c r="Z30" i="40" s="1"/>
  <c r="AH30" i="40"/>
  <c r="AI30" i="40"/>
  <c r="AG30" i="40"/>
  <c r="AF30" i="40"/>
  <c r="AE30" i="40"/>
  <c r="AD30" i="40"/>
  <c r="AC30" i="40"/>
  <c r="AA30" i="40"/>
  <c r="AB30" i="40"/>
  <c r="N1024" i="40"/>
  <c r="Z23" i="40" s="1"/>
  <c r="AH23" i="40"/>
  <c r="AI23" i="40"/>
  <c r="AG23" i="40"/>
  <c r="AF23" i="40"/>
  <c r="AE23" i="40"/>
  <c r="AD23" i="40"/>
  <c r="AC23" i="40"/>
  <c r="AA23" i="40"/>
  <c r="AB23" i="40"/>
  <c r="N1338" i="40"/>
  <c r="Z337" i="40" s="1"/>
  <c r="AI337" i="40"/>
  <c r="AH337" i="40"/>
  <c r="AG337" i="40"/>
  <c r="AF337" i="40"/>
  <c r="AE337" i="40"/>
  <c r="AC337" i="40"/>
  <c r="AD337" i="40"/>
  <c r="AA337" i="40"/>
  <c r="AB337" i="40"/>
  <c r="N1994" i="40"/>
  <c r="Z993" i="40" s="1"/>
  <c r="AI993" i="40"/>
  <c r="AH993" i="40"/>
  <c r="AG993" i="40"/>
  <c r="AF993" i="40"/>
  <c r="AE993" i="40"/>
  <c r="AD993" i="40"/>
  <c r="AC993" i="40"/>
  <c r="AB993" i="40"/>
  <c r="AA993" i="40"/>
  <c r="AI548" i="40"/>
  <c r="AH548" i="40"/>
  <c r="AG548" i="40"/>
  <c r="AF548" i="40"/>
  <c r="AE548" i="40"/>
  <c r="AD548" i="40"/>
  <c r="AC548" i="40"/>
  <c r="AB548" i="40"/>
  <c r="AA548" i="40"/>
  <c r="N1549" i="40"/>
  <c r="Z548" i="40" s="1"/>
  <c r="N1044" i="40"/>
  <c r="Z43" i="40" s="1"/>
  <c r="AI43" i="40"/>
  <c r="AG43" i="40"/>
  <c r="AH43" i="40"/>
  <c r="AF43" i="40"/>
  <c r="AE43" i="40"/>
  <c r="AD43" i="40"/>
  <c r="AC43" i="40"/>
  <c r="AA43" i="40"/>
  <c r="AB43" i="40"/>
  <c r="N1359" i="40"/>
  <c r="Z358" i="40" s="1"/>
  <c r="AI358" i="40"/>
  <c r="AH358" i="40"/>
  <c r="AG358" i="40"/>
  <c r="AE358" i="40"/>
  <c r="AF358" i="40"/>
  <c r="AD358" i="40"/>
  <c r="AB358" i="40"/>
  <c r="AA358" i="40"/>
  <c r="AC358" i="40"/>
  <c r="N1532" i="40"/>
  <c r="Z531" i="40" s="1"/>
  <c r="AI531" i="40"/>
  <c r="AH531" i="40"/>
  <c r="AG531" i="40"/>
  <c r="AF531" i="40"/>
  <c r="AE531" i="40"/>
  <c r="AD531" i="40"/>
  <c r="AB531" i="40"/>
  <c r="AC531" i="40"/>
  <c r="AA531" i="40"/>
  <c r="AI181" i="40"/>
  <c r="AG181" i="40"/>
  <c r="AH181" i="40"/>
  <c r="AF181" i="40"/>
  <c r="AE181" i="40"/>
  <c r="AD181" i="40"/>
  <c r="AC181" i="40"/>
  <c r="AB181" i="40"/>
  <c r="N1182" i="40"/>
  <c r="Z181" i="40" s="1"/>
  <c r="AA181" i="40"/>
  <c r="N1858" i="40"/>
  <c r="Z857" i="40" s="1"/>
  <c r="AI857" i="40"/>
  <c r="AH857" i="40"/>
  <c r="AG857" i="40"/>
  <c r="AF857" i="40"/>
  <c r="AE857" i="40"/>
  <c r="AC857" i="40"/>
  <c r="AB857" i="40"/>
  <c r="AA857" i="40"/>
  <c r="AD857" i="40"/>
  <c r="AI415" i="40"/>
  <c r="AH415" i="40"/>
  <c r="AG415" i="40"/>
  <c r="AF415" i="40"/>
  <c r="AE415" i="40"/>
  <c r="AC415" i="40"/>
  <c r="AD415" i="40"/>
  <c r="AB415" i="40"/>
  <c r="AA415" i="40"/>
  <c r="N1416" i="40"/>
  <c r="Z415" i="40" s="1"/>
  <c r="N1391" i="40"/>
  <c r="Z390" i="40" s="1"/>
  <c r="AI390" i="40"/>
  <c r="AH390" i="40"/>
  <c r="AG390" i="40"/>
  <c r="AF390" i="40"/>
  <c r="AE390" i="40"/>
  <c r="AD390" i="40"/>
  <c r="AB390" i="40"/>
  <c r="AA390" i="40"/>
  <c r="AC390" i="40"/>
  <c r="AI633" i="40"/>
  <c r="AH633" i="40"/>
  <c r="AG633" i="40"/>
  <c r="AF633" i="40"/>
  <c r="AE633" i="40"/>
  <c r="AC633" i="40"/>
  <c r="AD633" i="40"/>
  <c r="AB633" i="40"/>
  <c r="AA633" i="40"/>
  <c r="N1634" i="40"/>
  <c r="Z633" i="40" s="1"/>
  <c r="N1124" i="40"/>
  <c r="Z123" i="40" s="1"/>
  <c r="AI123" i="40"/>
  <c r="AH123" i="40"/>
  <c r="AG123" i="40"/>
  <c r="AF123" i="40"/>
  <c r="AE123" i="40"/>
  <c r="AD123" i="40"/>
  <c r="AC123" i="40"/>
  <c r="AB123" i="40"/>
  <c r="AA123" i="40"/>
  <c r="N1815" i="40"/>
  <c r="Z814" i="40" s="1"/>
  <c r="AI814" i="40"/>
  <c r="AG814" i="40"/>
  <c r="AH814" i="40"/>
  <c r="AF814" i="40"/>
  <c r="AE814" i="40"/>
  <c r="AD814" i="40"/>
  <c r="AA814" i="40"/>
  <c r="AB814" i="40"/>
  <c r="AC814" i="40"/>
  <c r="N1311" i="40"/>
  <c r="Z310" i="40" s="1"/>
  <c r="AI310" i="40"/>
  <c r="AH310" i="40"/>
  <c r="AF310" i="40"/>
  <c r="AE310" i="40"/>
  <c r="AD310" i="40"/>
  <c r="AG310" i="40"/>
  <c r="AC310" i="40"/>
  <c r="AB310" i="40"/>
  <c r="AA310" i="40"/>
  <c r="AI871" i="40"/>
  <c r="AH871" i="40"/>
  <c r="AG871" i="40"/>
  <c r="AF871" i="40"/>
  <c r="AE871" i="40"/>
  <c r="AD871" i="40"/>
  <c r="AC871" i="40"/>
  <c r="AA871" i="40"/>
  <c r="AB871" i="40"/>
  <c r="N1872" i="40"/>
  <c r="Z871" i="40" s="1"/>
  <c r="AI468" i="40"/>
  <c r="AH468" i="40"/>
  <c r="AG468" i="40"/>
  <c r="AF468" i="40"/>
  <c r="AE468" i="40"/>
  <c r="AD468" i="40"/>
  <c r="AC468" i="40"/>
  <c r="AB468" i="40"/>
  <c r="N1469" i="40"/>
  <c r="Z468" i="40" s="1"/>
  <c r="AA468" i="40"/>
  <c r="AI725" i="40"/>
  <c r="AH725" i="40"/>
  <c r="AG725" i="40"/>
  <c r="AF725" i="40"/>
  <c r="AE725" i="40"/>
  <c r="AD725" i="40"/>
  <c r="AC725" i="40"/>
  <c r="AB725" i="40"/>
  <c r="N1726" i="40"/>
  <c r="Z725" i="40" s="1"/>
  <c r="AA725" i="40"/>
  <c r="N1081" i="40"/>
  <c r="Z80" i="40" s="1"/>
  <c r="AH80" i="40"/>
  <c r="AI80" i="40"/>
  <c r="AG80" i="40"/>
  <c r="AF80" i="40"/>
  <c r="AE80" i="40"/>
  <c r="AD80" i="40"/>
  <c r="AC80" i="40"/>
  <c r="AB80" i="40"/>
  <c r="AA80" i="40"/>
  <c r="N1143" i="40"/>
  <c r="Z142" i="40" s="1"/>
  <c r="AI142" i="40"/>
  <c r="AG142" i="40"/>
  <c r="AH142" i="40"/>
  <c r="AF142" i="40"/>
  <c r="AE142" i="40"/>
  <c r="AD142" i="40"/>
  <c r="AB142" i="40"/>
  <c r="AC142" i="40"/>
  <c r="AA142" i="40"/>
  <c r="N1571" i="40"/>
  <c r="Z570" i="40" s="1"/>
  <c r="AI570" i="40"/>
  <c r="AH570" i="40"/>
  <c r="AG570" i="40"/>
  <c r="AF570" i="40"/>
  <c r="AE570" i="40"/>
  <c r="AD570" i="40"/>
  <c r="AC570" i="40"/>
  <c r="AB570" i="40"/>
  <c r="AA570" i="40"/>
  <c r="AH17" i="40"/>
  <c r="AI17" i="40"/>
  <c r="AG17" i="40"/>
  <c r="AF17" i="40"/>
  <c r="AE17" i="40"/>
  <c r="AC17" i="40"/>
  <c r="AD17" i="40"/>
  <c r="AA17" i="40"/>
  <c r="N1018" i="40"/>
  <c r="Z17" i="40" s="1"/>
  <c r="AB17" i="40"/>
  <c r="N1505" i="40"/>
  <c r="Z504" i="40" s="1"/>
  <c r="AI504" i="40"/>
  <c r="AH504" i="40"/>
  <c r="AF504" i="40"/>
  <c r="AG504" i="40"/>
  <c r="AE504" i="40"/>
  <c r="AD504" i="40"/>
  <c r="AC504" i="40"/>
  <c r="AB504" i="40"/>
  <c r="AA504" i="40"/>
  <c r="AH65" i="40"/>
  <c r="AI65" i="40"/>
  <c r="AG65" i="40"/>
  <c r="AF65" i="40"/>
  <c r="AE65" i="40"/>
  <c r="AC65" i="40"/>
  <c r="AD65" i="40"/>
  <c r="AA65" i="40"/>
  <c r="AB65" i="40"/>
  <c r="N1066" i="40"/>
  <c r="Z65" i="40" s="1"/>
  <c r="AI527" i="40"/>
  <c r="AH527" i="40"/>
  <c r="AG527" i="40"/>
  <c r="AF527" i="40"/>
  <c r="AE527" i="40"/>
  <c r="AD527" i="40"/>
  <c r="AC527" i="40"/>
  <c r="AA527" i="40"/>
  <c r="AB527" i="40"/>
  <c r="N1528" i="40"/>
  <c r="Z527" i="40" s="1"/>
  <c r="N1907" i="40"/>
  <c r="Z906" i="40" s="1"/>
  <c r="AH906" i="40"/>
  <c r="AI906" i="40"/>
  <c r="AG906" i="40"/>
  <c r="AD906" i="40"/>
  <c r="AE906" i="40"/>
  <c r="AF906" i="40"/>
  <c r="AB906" i="40"/>
  <c r="AC906" i="40"/>
  <c r="AA906" i="40"/>
  <c r="N1387" i="40"/>
  <c r="Z386" i="40" s="1"/>
  <c r="AI386" i="40"/>
  <c r="AH386" i="40"/>
  <c r="AG386" i="40"/>
  <c r="AF386" i="40"/>
  <c r="AE386" i="40"/>
  <c r="AD386" i="40"/>
  <c r="AC386" i="40"/>
  <c r="AB386" i="40"/>
  <c r="AA386" i="40"/>
  <c r="N1638" i="40"/>
  <c r="Z637" i="40" s="1"/>
  <c r="AI637" i="40"/>
  <c r="AH637" i="40"/>
  <c r="AG637" i="40"/>
  <c r="AE637" i="40"/>
  <c r="AF637" i="40"/>
  <c r="AD637" i="40"/>
  <c r="AB637" i="40"/>
  <c r="AC637" i="40"/>
  <c r="AA637" i="40"/>
  <c r="N1433" i="40"/>
  <c r="Z432" i="40" s="1"/>
  <c r="AI432" i="40"/>
  <c r="AH432" i="40"/>
  <c r="AF432" i="40"/>
  <c r="AG432" i="40"/>
  <c r="AE432" i="40"/>
  <c r="AD432" i="40"/>
  <c r="AC432" i="40"/>
  <c r="AB432" i="40"/>
  <c r="AA432" i="40"/>
  <c r="N1205" i="40"/>
  <c r="Z204" i="40" s="1"/>
  <c r="AI204" i="40"/>
  <c r="AG204" i="40"/>
  <c r="AH204" i="40"/>
  <c r="AF204" i="40"/>
  <c r="AE204" i="40"/>
  <c r="AD204" i="40"/>
  <c r="AC204" i="40"/>
  <c r="AB204" i="40"/>
  <c r="AA204" i="40"/>
  <c r="N1542" i="40"/>
  <c r="Z541" i="40" s="1"/>
  <c r="AI541" i="40"/>
  <c r="AH541" i="40"/>
  <c r="AG541" i="40"/>
  <c r="AF541" i="40"/>
  <c r="AE541" i="40"/>
  <c r="AD541" i="40"/>
  <c r="AB541" i="40"/>
  <c r="AC541" i="40"/>
  <c r="AA541" i="40"/>
  <c r="N2002" i="40"/>
  <c r="Z1001" i="40" s="1"/>
  <c r="AI1001" i="40"/>
  <c r="AH1001" i="40"/>
  <c r="AG1001" i="40"/>
  <c r="AF1001" i="40"/>
  <c r="AE1001" i="40"/>
  <c r="AD1001" i="40"/>
  <c r="AC1001" i="40"/>
  <c r="AB1001" i="40"/>
  <c r="AA1001" i="40"/>
  <c r="N1938" i="40"/>
  <c r="Z937" i="40" s="1"/>
  <c r="AI937" i="40"/>
  <c r="AH937" i="40"/>
  <c r="AG937" i="40"/>
  <c r="AF937" i="40"/>
  <c r="AE937" i="40"/>
  <c r="AD937" i="40"/>
  <c r="AC937" i="40"/>
  <c r="AB937" i="40"/>
  <c r="AA937" i="40"/>
  <c r="AI876" i="40"/>
  <c r="AH876" i="40"/>
  <c r="AG876" i="40"/>
  <c r="AE876" i="40"/>
  <c r="AF876" i="40"/>
  <c r="AD876" i="40"/>
  <c r="AC876" i="40"/>
  <c r="AB876" i="40"/>
  <c r="AA876" i="40"/>
  <c r="N1877" i="40"/>
  <c r="Z876" i="40" s="1"/>
  <c r="N1812" i="40"/>
  <c r="Z811" i="40" s="1"/>
  <c r="AI811" i="40"/>
  <c r="AH811" i="40"/>
  <c r="AG811" i="40"/>
  <c r="AF811" i="40"/>
  <c r="AE811" i="40"/>
  <c r="AD811" i="40"/>
  <c r="AB811" i="40"/>
  <c r="AC811" i="40"/>
  <c r="AA811" i="40"/>
  <c r="AI743" i="40"/>
  <c r="AH743" i="40"/>
  <c r="AF743" i="40"/>
  <c r="AG743" i="40"/>
  <c r="AE743" i="40"/>
  <c r="AD743" i="40"/>
  <c r="AC743" i="40"/>
  <c r="AA743" i="40"/>
  <c r="AB743" i="40"/>
  <c r="N1744" i="40"/>
  <c r="Z743" i="40" s="1"/>
  <c r="N1681" i="40"/>
  <c r="Z680" i="40" s="1"/>
  <c r="AI680" i="40"/>
  <c r="AH680" i="40"/>
  <c r="AF680" i="40"/>
  <c r="AG680" i="40"/>
  <c r="AE680" i="40"/>
  <c r="AD680" i="40"/>
  <c r="AC680" i="40"/>
  <c r="AB680" i="40"/>
  <c r="AA680" i="40"/>
  <c r="N1613" i="40"/>
  <c r="Z612" i="40" s="1"/>
  <c r="AI612" i="40"/>
  <c r="AH612" i="40"/>
  <c r="AG612" i="40"/>
  <c r="AF612" i="40"/>
  <c r="AE612" i="40"/>
  <c r="AD612" i="40"/>
  <c r="AC612" i="40"/>
  <c r="AB612" i="40"/>
  <c r="AA612" i="40"/>
  <c r="N1556" i="40"/>
  <c r="Z555" i="40" s="1"/>
  <c r="AI555" i="40"/>
  <c r="AH555" i="40"/>
  <c r="AG555" i="40"/>
  <c r="AF555" i="40"/>
  <c r="AE555" i="40"/>
  <c r="AD555" i="40"/>
  <c r="AB555" i="40"/>
  <c r="AC555" i="40"/>
  <c r="AA555" i="40"/>
  <c r="N1482" i="40"/>
  <c r="Z481" i="40" s="1"/>
  <c r="AI481" i="40"/>
  <c r="AH481" i="40"/>
  <c r="AG481" i="40"/>
  <c r="AF481" i="40"/>
  <c r="AE481" i="40"/>
  <c r="AC481" i="40"/>
  <c r="AD481" i="40"/>
  <c r="AB481" i="40"/>
  <c r="AA481" i="40"/>
  <c r="N1411" i="40"/>
  <c r="Z410" i="40" s="1"/>
  <c r="AH410" i="40"/>
  <c r="AI410" i="40"/>
  <c r="AG410" i="40"/>
  <c r="AF410" i="40"/>
  <c r="AE410" i="40"/>
  <c r="AD410" i="40"/>
  <c r="AC410" i="40"/>
  <c r="AB410" i="40"/>
  <c r="AA410" i="40"/>
  <c r="AI359" i="40"/>
  <c r="AH359" i="40"/>
  <c r="AF359" i="40"/>
  <c r="AE359" i="40"/>
  <c r="AG359" i="40"/>
  <c r="AC359" i="40"/>
  <c r="AD359" i="40"/>
  <c r="AA359" i="40"/>
  <c r="AB359" i="40"/>
  <c r="N1360" i="40"/>
  <c r="Z359" i="40" s="1"/>
  <c r="N1309" i="40"/>
  <c r="Z308" i="40" s="1"/>
  <c r="AI308" i="40"/>
  <c r="AG308" i="40"/>
  <c r="AH308" i="40"/>
  <c r="AF308" i="40"/>
  <c r="AE308" i="40"/>
  <c r="AD308" i="40"/>
  <c r="AC308" i="40"/>
  <c r="AB308" i="40"/>
  <c r="AA308" i="40"/>
  <c r="N1239" i="40"/>
  <c r="Z238" i="40" s="1"/>
  <c r="AI238" i="40"/>
  <c r="AG238" i="40"/>
  <c r="AH238" i="40"/>
  <c r="AF238" i="40"/>
  <c r="AE238" i="40"/>
  <c r="AD238" i="40"/>
  <c r="AB238" i="40"/>
  <c r="AA238" i="40"/>
  <c r="AC238" i="40"/>
  <c r="N1183" i="40"/>
  <c r="Z182" i="40" s="1"/>
  <c r="AI182" i="40"/>
  <c r="AH182" i="40"/>
  <c r="AG182" i="40"/>
  <c r="AF182" i="40"/>
  <c r="AE182" i="40"/>
  <c r="AD182" i="40"/>
  <c r="AC182" i="40"/>
  <c r="AB182" i="40"/>
  <c r="AA182" i="40"/>
  <c r="N1127" i="40"/>
  <c r="Z126" i="40" s="1"/>
  <c r="AH126" i="40"/>
  <c r="AI126" i="40"/>
  <c r="AG126" i="40"/>
  <c r="AF126" i="40"/>
  <c r="AE126" i="40"/>
  <c r="AD126" i="40"/>
  <c r="AC126" i="40"/>
  <c r="AB126" i="40"/>
  <c r="AA126" i="40"/>
  <c r="N1052" i="40"/>
  <c r="Z51" i="40" s="1"/>
  <c r="AI51" i="40"/>
  <c r="AG51" i="40"/>
  <c r="AH51" i="40"/>
  <c r="AF51" i="40"/>
  <c r="AE51" i="40"/>
  <c r="AD51" i="40"/>
  <c r="AC51" i="40"/>
  <c r="AA51" i="40"/>
  <c r="AB51" i="40"/>
  <c r="N1870" i="40"/>
  <c r="Z869" i="40" s="1"/>
  <c r="AI869" i="40"/>
  <c r="AH869" i="40"/>
  <c r="AG869" i="40"/>
  <c r="AF869" i="40"/>
  <c r="AE869" i="40"/>
  <c r="AD869" i="40"/>
  <c r="AB869" i="40"/>
  <c r="AC869" i="40"/>
  <c r="AA869" i="40"/>
  <c r="N1526" i="40"/>
  <c r="Z525" i="40" s="1"/>
  <c r="AI525" i="40"/>
  <c r="AH525" i="40"/>
  <c r="AG525" i="40"/>
  <c r="AE525" i="40"/>
  <c r="AF525" i="40"/>
  <c r="AD525" i="40"/>
  <c r="AB525" i="40"/>
  <c r="AC525" i="40"/>
  <c r="AA525" i="40"/>
  <c r="N1238" i="40"/>
  <c r="Z237" i="40" s="1"/>
  <c r="AI237" i="40"/>
  <c r="AG237" i="40"/>
  <c r="AH237" i="40"/>
  <c r="AF237" i="40"/>
  <c r="AE237" i="40"/>
  <c r="AD237" i="40"/>
  <c r="AC237" i="40"/>
  <c r="AB237" i="40"/>
  <c r="AA237" i="40"/>
  <c r="N1168" i="40"/>
  <c r="Z167" i="40" s="1"/>
  <c r="AI167" i="40"/>
  <c r="AH167" i="40"/>
  <c r="AG167" i="40"/>
  <c r="AF167" i="40"/>
  <c r="AE167" i="40"/>
  <c r="AC167" i="40"/>
  <c r="AD167" i="40"/>
  <c r="AA167" i="40"/>
  <c r="AB167" i="40"/>
  <c r="N1092" i="40"/>
  <c r="Z91" i="40" s="1"/>
  <c r="AI91" i="40"/>
  <c r="AH91" i="40"/>
  <c r="AG91" i="40"/>
  <c r="AF91" i="40"/>
  <c r="AE91" i="40"/>
  <c r="AD91" i="40"/>
  <c r="AC91" i="40"/>
  <c r="AA91" i="40"/>
  <c r="AB91" i="40"/>
  <c r="N1035" i="40"/>
  <c r="Z34" i="40" s="1"/>
  <c r="AH34" i="40"/>
  <c r="AG34" i="40"/>
  <c r="AI34" i="40"/>
  <c r="AF34" i="40"/>
  <c r="AE34" i="40"/>
  <c r="AD34" i="40"/>
  <c r="AC34" i="40"/>
  <c r="AB34" i="40"/>
  <c r="AA34" i="40"/>
  <c r="N1749" i="40"/>
  <c r="Z748" i="40" s="1"/>
  <c r="AI748" i="40"/>
  <c r="AH748" i="40"/>
  <c r="AG748" i="40"/>
  <c r="AF748" i="40"/>
  <c r="AE748" i="40"/>
  <c r="AC748" i="40"/>
  <c r="AD748" i="40"/>
  <c r="AB748" i="40"/>
  <c r="AA748" i="40"/>
  <c r="N1398" i="40"/>
  <c r="Z397" i="40" s="1"/>
  <c r="AI397" i="40"/>
  <c r="AH397" i="40"/>
  <c r="AG397" i="40"/>
  <c r="AE397" i="40"/>
  <c r="AF397" i="40"/>
  <c r="AD397" i="40"/>
  <c r="AC397" i="40"/>
  <c r="AB397" i="40"/>
  <c r="AA397" i="40"/>
  <c r="N1928" i="40"/>
  <c r="Z927" i="40" s="1"/>
  <c r="AI927" i="40"/>
  <c r="AH927" i="40"/>
  <c r="AG927" i="40"/>
  <c r="AF927" i="40"/>
  <c r="AE927" i="40"/>
  <c r="AD927" i="40"/>
  <c r="AC927" i="40"/>
  <c r="AA927" i="40"/>
  <c r="AB927" i="40"/>
  <c r="AI841" i="40"/>
  <c r="AH841" i="40"/>
  <c r="AF841" i="40"/>
  <c r="AG841" i="40"/>
  <c r="AE841" i="40"/>
  <c r="AC841" i="40"/>
  <c r="AD841" i="40"/>
  <c r="AB841" i="40"/>
  <c r="AA841" i="40"/>
  <c r="N1842" i="40"/>
  <c r="Z841" i="40" s="1"/>
  <c r="N1779" i="40"/>
  <c r="Z778" i="40" s="1"/>
  <c r="AH778" i="40"/>
  <c r="AI778" i="40"/>
  <c r="AG778" i="40"/>
  <c r="AF778" i="40"/>
  <c r="AD778" i="40"/>
  <c r="AC778" i="40"/>
  <c r="AB778" i="40"/>
  <c r="AE778" i="40"/>
  <c r="AA778" i="40"/>
  <c r="N1717" i="40"/>
  <c r="Z716" i="40" s="1"/>
  <c r="AI716" i="40"/>
  <c r="AH716" i="40"/>
  <c r="AG716" i="40"/>
  <c r="AF716" i="40"/>
  <c r="AE716" i="40"/>
  <c r="AC716" i="40"/>
  <c r="AD716" i="40"/>
  <c r="AB716" i="40"/>
  <c r="AA716" i="40"/>
  <c r="N1661" i="40"/>
  <c r="Z660" i="40" s="1"/>
  <c r="AI660" i="40"/>
  <c r="AH660" i="40"/>
  <c r="AG660" i="40"/>
  <c r="AF660" i="40"/>
  <c r="AE660" i="40"/>
  <c r="AD660" i="40"/>
  <c r="AC660" i="40"/>
  <c r="AB660" i="40"/>
  <c r="AA660" i="40"/>
  <c r="AI599" i="40"/>
  <c r="AH599" i="40"/>
  <c r="AG599" i="40"/>
  <c r="AF599" i="40"/>
  <c r="AE599" i="40"/>
  <c r="AD599" i="40"/>
  <c r="AC599" i="40"/>
  <c r="AA599" i="40"/>
  <c r="AB599" i="40"/>
  <c r="N1600" i="40"/>
  <c r="Z599" i="40" s="1"/>
  <c r="N1539" i="40"/>
  <c r="Z538" i="40" s="1"/>
  <c r="AH538" i="40"/>
  <c r="AI538" i="40"/>
  <c r="AG538" i="40"/>
  <c r="AF538" i="40"/>
  <c r="AE538" i="40"/>
  <c r="AD538" i="40"/>
  <c r="AC538" i="40"/>
  <c r="AB538" i="40"/>
  <c r="AA538" i="40"/>
  <c r="N1473" i="40"/>
  <c r="Z472" i="40" s="1"/>
  <c r="AI472" i="40"/>
  <c r="AH472" i="40"/>
  <c r="AG472" i="40"/>
  <c r="AF472" i="40"/>
  <c r="AE472" i="40"/>
  <c r="AD472" i="40"/>
  <c r="AC472" i="40"/>
  <c r="AB472" i="40"/>
  <c r="AA472" i="40"/>
  <c r="N1397" i="40"/>
  <c r="Z396" i="40" s="1"/>
  <c r="AI396" i="40"/>
  <c r="AH396" i="40"/>
  <c r="AG396" i="40"/>
  <c r="AF396" i="40"/>
  <c r="AE396" i="40"/>
  <c r="AD396" i="40"/>
  <c r="AC396" i="40"/>
  <c r="AB396" i="40"/>
  <c r="AA396" i="40"/>
  <c r="N1327" i="40"/>
  <c r="Z326" i="40" s="1"/>
  <c r="AI326" i="40"/>
  <c r="AH326" i="40"/>
  <c r="AG326" i="40"/>
  <c r="AF326" i="40"/>
  <c r="AE326" i="40"/>
  <c r="AD326" i="40"/>
  <c r="AB326" i="40"/>
  <c r="AA326" i="40"/>
  <c r="AC326" i="40"/>
  <c r="N1264" i="40"/>
  <c r="Z263" i="40" s="1"/>
  <c r="AI263" i="40"/>
  <c r="AH263" i="40"/>
  <c r="AG263" i="40"/>
  <c r="AF263" i="40"/>
  <c r="AE263" i="40"/>
  <c r="AC263" i="40"/>
  <c r="AD263" i="40"/>
  <c r="AA263" i="40"/>
  <c r="AB263" i="40"/>
  <c r="N1188" i="40"/>
  <c r="Z187" i="40" s="1"/>
  <c r="AI187" i="40"/>
  <c r="AG187" i="40"/>
  <c r="AH187" i="40"/>
  <c r="AF187" i="40"/>
  <c r="AE187" i="40"/>
  <c r="AD187" i="40"/>
  <c r="AC187" i="40"/>
  <c r="AB187" i="40"/>
  <c r="AA187" i="40"/>
  <c r="N1132" i="40"/>
  <c r="Z131" i="40" s="1"/>
  <c r="AI131" i="40"/>
  <c r="AG131" i="40"/>
  <c r="AH131" i="40"/>
  <c r="AF131" i="40"/>
  <c r="AE131" i="40"/>
  <c r="AD131" i="40"/>
  <c r="AC131" i="40"/>
  <c r="AB131" i="40"/>
  <c r="AA131" i="40"/>
  <c r="N1078" i="40"/>
  <c r="Z77" i="40" s="1"/>
  <c r="AI77" i="40"/>
  <c r="AH77" i="40"/>
  <c r="AG77" i="40"/>
  <c r="AE77" i="40"/>
  <c r="AD77" i="40"/>
  <c r="AC77" i="40"/>
  <c r="AB77" i="40"/>
  <c r="AF77" i="40"/>
  <c r="AA77" i="40"/>
  <c r="N1015" i="40"/>
  <c r="Z14" i="40" s="1"/>
  <c r="AH14" i="40"/>
  <c r="AI14" i="40"/>
  <c r="AG14" i="40"/>
  <c r="AF14" i="40"/>
  <c r="AE14" i="40"/>
  <c r="AD14" i="40"/>
  <c r="AA14" i="40"/>
  <c r="AB14" i="40"/>
  <c r="AC14" i="40"/>
  <c r="AI532" i="40"/>
  <c r="AH532" i="40"/>
  <c r="AG532" i="40"/>
  <c r="AF532" i="40"/>
  <c r="AE532" i="40"/>
  <c r="AD532" i="40"/>
  <c r="AC532" i="40"/>
  <c r="AB532" i="40"/>
  <c r="AA532" i="40"/>
  <c r="N1533" i="40"/>
  <c r="Z532" i="40" s="1"/>
  <c r="N1983" i="40"/>
  <c r="Z982" i="40" s="1"/>
  <c r="AI982" i="40"/>
  <c r="AH982" i="40"/>
  <c r="AG982" i="40"/>
  <c r="AF982" i="40"/>
  <c r="AE982" i="40"/>
  <c r="AD982" i="40"/>
  <c r="AA982" i="40"/>
  <c r="AB982" i="40"/>
  <c r="AC982" i="40"/>
  <c r="N1919" i="40"/>
  <c r="Z918" i="40" s="1"/>
  <c r="AI918" i="40"/>
  <c r="AH918" i="40"/>
  <c r="AG918" i="40"/>
  <c r="AF918" i="40"/>
  <c r="AE918" i="40"/>
  <c r="AD918" i="40"/>
  <c r="AA918" i="40"/>
  <c r="AB918" i="40"/>
  <c r="AC918" i="40"/>
  <c r="AI863" i="40"/>
  <c r="AH863" i="40"/>
  <c r="AG863" i="40"/>
  <c r="AF863" i="40"/>
  <c r="AE863" i="40"/>
  <c r="AD863" i="40"/>
  <c r="AC863" i="40"/>
  <c r="AA863" i="40"/>
  <c r="N1864" i="40"/>
  <c r="Z863" i="40" s="1"/>
  <c r="AB863" i="40"/>
  <c r="N1804" i="40"/>
  <c r="Z803" i="40" s="1"/>
  <c r="AI803" i="40"/>
  <c r="AH803" i="40"/>
  <c r="AG803" i="40"/>
  <c r="AF803" i="40"/>
  <c r="AE803" i="40"/>
  <c r="AD803" i="40"/>
  <c r="AB803" i="40"/>
  <c r="AA803" i="40"/>
  <c r="AC803" i="40"/>
  <c r="N1742" i="40"/>
  <c r="Z741" i="40" s="1"/>
  <c r="AI741" i="40"/>
  <c r="AH741" i="40"/>
  <c r="AG741" i="40"/>
  <c r="AF741" i="40"/>
  <c r="AE741" i="40"/>
  <c r="AD741" i="40"/>
  <c r="AC741" i="40"/>
  <c r="AB741" i="40"/>
  <c r="AA741" i="40"/>
  <c r="N1672" i="40"/>
  <c r="Z671" i="40" s="1"/>
  <c r="AI671" i="40"/>
  <c r="AH671" i="40"/>
  <c r="AG671" i="40"/>
  <c r="AF671" i="40"/>
  <c r="AD671" i="40"/>
  <c r="AE671" i="40"/>
  <c r="AC671" i="40"/>
  <c r="AB671" i="40"/>
  <c r="AA671" i="40"/>
  <c r="N1605" i="40"/>
  <c r="Z604" i="40" s="1"/>
  <c r="AI604" i="40"/>
  <c r="AH604" i="40"/>
  <c r="AG604" i="40"/>
  <c r="AF604" i="40"/>
  <c r="AE604" i="40"/>
  <c r="AC604" i="40"/>
  <c r="AD604" i="40"/>
  <c r="AB604" i="40"/>
  <c r="AA604" i="40"/>
  <c r="N1538" i="40"/>
  <c r="Z537" i="40" s="1"/>
  <c r="AI537" i="40"/>
  <c r="AH537" i="40"/>
  <c r="AG537" i="40"/>
  <c r="AF537" i="40"/>
  <c r="AE537" i="40"/>
  <c r="AC537" i="40"/>
  <c r="AB537" i="40"/>
  <c r="AA537" i="40"/>
  <c r="AD537" i="40"/>
  <c r="AI479" i="40"/>
  <c r="AH479" i="40"/>
  <c r="AG479" i="40"/>
  <c r="AF479" i="40"/>
  <c r="AE479" i="40"/>
  <c r="AC479" i="40"/>
  <c r="AB479" i="40"/>
  <c r="AA479" i="40"/>
  <c r="AD479" i="40"/>
  <c r="N1480" i="40"/>
  <c r="Z479" i="40" s="1"/>
  <c r="N1422" i="40"/>
  <c r="Z421" i="40" s="1"/>
  <c r="AI421" i="40"/>
  <c r="AH421" i="40"/>
  <c r="AG421" i="40"/>
  <c r="AE421" i="40"/>
  <c r="AF421" i="40"/>
  <c r="AD421" i="40"/>
  <c r="AC421" i="40"/>
  <c r="AB421" i="40"/>
  <c r="AA421" i="40"/>
  <c r="N1363" i="40"/>
  <c r="Z362" i="40" s="1"/>
  <c r="AH362" i="40"/>
  <c r="AI362" i="40"/>
  <c r="AG362" i="40"/>
  <c r="AF362" i="40"/>
  <c r="AE362" i="40"/>
  <c r="AD362" i="40"/>
  <c r="AC362" i="40"/>
  <c r="AB362" i="40"/>
  <c r="AA362" i="40"/>
  <c r="N1306" i="40"/>
  <c r="Z305" i="40" s="1"/>
  <c r="AI305" i="40"/>
  <c r="AH305" i="40"/>
  <c r="AG305" i="40"/>
  <c r="AF305" i="40"/>
  <c r="AE305" i="40"/>
  <c r="AC305" i="40"/>
  <c r="AD305" i="40"/>
  <c r="AA305" i="40"/>
  <c r="AB305" i="40"/>
  <c r="N1243" i="40"/>
  <c r="Z242" i="40" s="1"/>
  <c r="AG242" i="40"/>
  <c r="AH242" i="40"/>
  <c r="AI242" i="40"/>
  <c r="AF242" i="40"/>
  <c r="AE242" i="40"/>
  <c r="AD242" i="40"/>
  <c r="AC242" i="40"/>
  <c r="AB242" i="40"/>
  <c r="AA242" i="40"/>
  <c r="N1187" i="40"/>
  <c r="Z186" i="40" s="1"/>
  <c r="AI186" i="40"/>
  <c r="AG186" i="40"/>
  <c r="AH186" i="40"/>
  <c r="AF186" i="40"/>
  <c r="AE186" i="40"/>
  <c r="AD186" i="40"/>
  <c r="AC186" i="40"/>
  <c r="AB186" i="40"/>
  <c r="AA186" i="40"/>
  <c r="N1125" i="40"/>
  <c r="Z124" i="40" s="1"/>
  <c r="AH124" i="40"/>
  <c r="AI124" i="40"/>
  <c r="AG124" i="40"/>
  <c r="AF124" i="40"/>
  <c r="AE124" i="40"/>
  <c r="AD124" i="40"/>
  <c r="AC124" i="40"/>
  <c r="AB124" i="40"/>
  <c r="AA124" i="40"/>
  <c r="N1049" i="40"/>
  <c r="Z48" i="40" s="1"/>
  <c r="AH48" i="40"/>
  <c r="AI48" i="40"/>
  <c r="AG48" i="40"/>
  <c r="AF48" i="40"/>
  <c r="AD48" i="40"/>
  <c r="AC48" i="40"/>
  <c r="AE48" i="40"/>
  <c r="AB48" i="40"/>
  <c r="AA48" i="40"/>
  <c r="N1811" i="40"/>
  <c r="Z810" i="40" s="1"/>
  <c r="AH810" i="40"/>
  <c r="AI810" i="40"/>
  <c r="AG810" i="40"/>
  <c r="AF810" i="40"/>
  <c r="AD810" i="40"/>
  <c r="AC810" i="40"/>
  <c r="AE810" i="40"/>
  <c r="AB810" i="40"/>
  <c r="AA810" i="40"/>
  <c r="N1438" i="40"/>
  <c r="Z437" i="40" s="1"/>
  <c r="AI437" i="40"/>
  <c r="AH437" i="40"/>
  <c r="AG437" i="40"/>
  <c r="AF437" i="40"/>
  <c r="AE437" i="40"/>
  <c r="AD437" i="40"/>
  <c r="AC437" i="40"/>
  <c r="AB437" i="40"/>
  <c r="AA437" i="40"/>
  <c r="N1990" i="40"/>
  <c r="Z989" i="40" s="1"/>
  <c r="AI989" i="40"/>
  <c r="AH989" i="40"/>
  <c r="AG989" i="40"/>
  <c r="AF989" i="40"/>
  <c r="AE989" i="40"/>
  <c r="AD989" i="40"/>
  <c r="AB989" i="40"/>
  <c r="AC989" i="40"/>
  <c r="AA989" i="40"/>
  <c r="N1926" i="40"/>
  <c r="Z925" i="40" s="1"/>
  <c r="AI925" i="40"/>
  <c r="AH925" i="40"/>
  <c r="AG925" i="40"/>
  <c r="AF925" i="40"/>
  <c r="AE925" i="40"/>
  <c r="AD925" i="40"/>
  <c r="AB925" i="40"/>
  <c r="AC925" i="40"/>
  <c r="AA925" i="40"/>
  <c r="N1847" i="40"/>
  <c r="Z846" i="40" s="1"/>
  <c r="AI846" i="40"/>
  <c r="AH846" i="40"/>
  <c r="AG846" i="40"/>
  <c r="AF846" i="40"/>
  <c r="AE846" i="40"/>
  <c r="AC846" i="40"/>
  <c r="AD846" i="40"/>
  <c r="AA846" i="40"/>
  <c r="AB846" i="40"/>
  <c r="N1772" i="40"/>
  <c r="Z771" i="40" s="1"/>
  <c r="AI771" i="40"/>
  <c r="AH771" i="40"/>
  <c r="AG771" i="40"/>
  <c r="AF771" i="40"/>
  <c r="AE771" i="40"/>
  <c r="AD771" i="40"/>
  <c r="AB771" i="40"/>
  <c r="AC771" i="40"/>
  <c r="AA771" i="40"/>
  <c r="N1710" i="40"/>
  <c r="Z709" i="40" s="1"/>
  <c r="AI709" i="40"/>
  <c r="AH709" i="40"/>
  <c r="AG709" i="40"/>
  <c r="AF709" i="40"/>
  <c r="AE709" i="40"/>
  <c r="AD709" i="40"/>
  <c r="AC709" i="40"/>
  <c r="AB709" i="40"/>
  <c r="AA709" i="40"/>
  <c r="N1646" i="40"/>
  <c r="Z645" i="40" s="1"/>
  <c r="AI645" i="40"/>
  <c r="AH645" i="40"/>
  <c r="AG645" i="40"/>
  <c r="AF645" i="40"/>
  <c r="AE645" i="40"/>
  <c r="AD645" i="40"/>
  <c r="AC645" i="40"/>
  <c r="AB645" i="40"/>
  <c r="AA645" i="40"/>
  <c r="AI585" i="40"/>
  <c r="AH585" i="40"/>
  <c r="AG585" i="40"/>
  <c r="AF585" i="40"/>
  <c r="AE585" i="40"/>
  <c r="AC585" i="40"/>
  <c r="AD585" i="40"/>
  <c r="AA585" i="40"/>
  <c r="AB585" i="40"/>
  <c r="N1586" i="40"/>
  <c r="Z585" i="40" s="1"/>
  <c r="N1530" i="40"/>
  <c r="Z529" i="40" s="1"/>
  <c r="AI529" i="40"/>
  <c r="AH529" i="40"/>
  <c r="AG529" i="40"/>
  <c r="AF529" i="40"/>
  <c r="AE529" i="40"/>
  <c r="AC529" i="40"/>
  <c r="AD529" i="40"/>
  <c r="AA529" i="40"/>
  <c r="AB529" i="40"/>
  <c r="N1457" i="40"/>
  <c r="Z456" i="40" s="1"/>
  <c r="AI456" i="40"/>
  <c r="AH456" i="40"/>
  <c r="AF456" i="40"/>
  <c r="AG456" i="40"/>
  <c r="AE456" i="40"/>
  <c r="AD456" i="40"/>
  <c r="AC456" i="40"/>
  <c r="AB456" i="40"/>
  <c r="AA456" i="40"/>
  <c r="N1395" i="40"/>
  <c r="Z394" i="40" s="1"/>
  <c r="AH394" i="40"/>
  <c r="AI394" i="40"/>
  <c r="AG394" i="40"/>
  <c r="AF394" i="40"/>
  <c r="AE394" i="40"/>
  <c r="AD394" i="40"/>
  <c r="AC394" i="40"/>
  <c r="AB394" i="40"/>
  <c r="AA394" i="40"/>
  <c r="N1341" i="40"/>
  <c r="Z340" i="40" s="1"/>
  <c r="AI340" i="40"/>
  <c r="AH340" i="40"/>
  <c r="AG340" i="40"/>
  <c r="AF340" i="40"/>
  <c r="AE340" i="40"/>
  <c r="AD340" i="40"/>
  <c r="AC340" i="40"/>
  <c r="AB340" i="40"/>
  <c r="AA340" i="40"/>
  <c r="N1277" i="40"/>
  <c r="Z276" i="40" s="1"/>
  <c r="AI276" i="40"/>
  <c r="AG276" i="40"/>
  <c r="AH276" i="40"/>
  <c r="AF276" i="40"/>
  <c r="AE276" i="40"/>
  <c r="AD276" i="40"/>
  <c r="AC276" i="40"/>
  <c r="AB276" i="40"/>
  <c r="AA276" i="40"/>
  <c r="N1208" i="40"/>
  <c r="Z207" i="40" s="1"/>
  <c r="AI207" i="40"/>
  <c r="AH207" i="40"/>
  <c r="AG207" i="40"/>
  <c r="AF207" i="40"/>
  <c r="AE207" i="40"/>
  <c r="AD207" i="40"/>
  <c r="AC207" i="40"/>
  <c r="AA207" i="40"/>
  <c r="AB207" i="40"/>
  <c r="N1138" i="40"/>
  <c r="Z137" i="40" s="1"/>
  <c r="AI137" i="40"/>
  <c r="AH137" i="40"/>
  <c r="AG137" i="40"/>
  <c r="AF137" i="40"/>
  <c r="AE137" i="40"/>
  <c r="AD137" i="40"/>
  <c r="AC137" i="40"/>
  <c r="AA137" i="40"/>
  <c r="AB137" i="40"/>
  <c r="N1076" i="40"/>
  <c r="Z75" i="40" s="1"/>
  <c r="AI75" i="40"/>
  <c r="AG75" i="40"/>
  <c r="AH75" i="40"/>
  <c r="AF75" i="40"/>
  <c r="AE75" i="40"/>
  <c r="AD75" i="40"/>
  <c r="AC75" i="40"/>
  <c r="AA75" i="40"/>
  <c r="AB75" i="40"/>
  <c r="AI13" i="40"/>
  <c r="AH13" i="40"/>
  <c r="AG13" i="40"/>
  <c r="AE13" i="40"/>
  <c r="AD13" i="40"/>
  <c r="AF13" i="40"/>
  <c r="AC13" i="40"/>
  <c r="AB13" i="40"/>
  <c r="AA13" i="40"/>
  <c r="N1014" i="40"/>
  <c r="Z13" i="40" s="1"/>
  <c r="AI641" i="40"/>
  <c r="AH641" i="40"/>
  <c r="AG641" i="40"/>
  <c r="AF641" i="40"/>
  <c r="AE641" i="40"/>
  <c r="AC641" i="40"/>
  <c r="AD641" i="40"/>
  <c r="AB641" i="40"/>
  <c r="AA641" i="40"/>
  <c r="N1642" i="40"/>
  <c r="Z641" i="40" s="1"/>
  <c r="N1292" i="40"/>
  <c r="Z291" i="40" s="1"/>
  <c r="AI291" i="40"/>
  <c r="AH291" i="40"/>
  <c r="AG291" i="40"/>
  <c r="AF291" i="40"/>
  <c r="AE291" i="40"/>
  <c r="AD291" i="40"/>
  <c r="AC291" i="40"/>
  <c r="AB291" i="40"/>
  <c r="AA291" i="40"/>
  <c r="N1933" i="40"/>
  <c r="Z932" i="40" s="1"/>
  <c r="AI932" i="40"/>
  <c r="AH932" i="40"/>
  <c r="AF932" i="40"/>
  <c r="AG932" i="40"/>
  <c r="AE932" i="40"/>
  <c r="AD932" i="40"/>
  <c r="AC932" i="40"/>
  <c r="AB932" i="40"/>
  <c r="AA932" i="40"/>
  <c r="AI867" i="40"/>
  <c r="AH867" i="40"/>
  <c r="AG867" i="40"/>
  <c r="AF867" i="40"/>
  <c r="AE867" i="40"/>
  <c r="AD867" i="40"/>
  <c r="AB867" i="40"/>
  <c r="AC867" i="40"/>
  <c r="AA867" i="40"/>
  <c r="N1868" i="40"/>
  <c r="Z867" i="40" s="1"/>
  <c r="N1821" i="40"/>
  <c r="Z820" i="40" s="1"/>
  <c r="AI820" i="40"/>
  <c r="AH820" i="40"/>
  <c r="AE820" i="40"/>
  <c r="AF820" i="40"/>
  <c r="AG820" i="40"/>
  <c r="AD820" i="40"/>
  <c r="AC820" i="40"/>
  <c r="AB820" i="40"/>
  <c r="AA820" i="40"/>
  <c r="AI745" i="40"/>
  <c r="AH745" i="40"/>
  <c r="AG745" i="40"/>
  <c r="AF745" i="40"/>
  <c r="AC745" i="40"/>
  <c r="AE745" i="40"/>
  <c r="AA745" i="40"/>
  <c r="AD745" i="40"/>
  <c r="AB745" i="40"/>
  <c r="N1746" i="40"/>
  <c r="Z745" i="40" s="1"/>
  <c r="N1683" i="40"/>
  <c r="Z682" i="40" s="1"/>
  <c r="AH682" i="40"/>
  <c r="AI682" i="40"/>
  <c r="AG682" i="40"/>
  <c r="AF682" i="40"/>
  <c r="AE682" i="40"/>
  <c r="AD682" i="40"/>
  <c r="AC682" i="40"/>
  <c r="AB682" i="40"/>
  <c r="AA682" i="40"/>
  <c r="N1633" i="40"/>
  <c r="Z632" i="40" s="1"/>
  <c r="AI632" i="40"/>
  <c r="AH632" i="40"/>
  <c r="AF632" i="40"/>
  <c r="AG632" i="40"/>
  <c r="AD632" i="40"/>
  <c r="AE632" i="40"/>
  <c r="AC632" i="40"/>
  <c r="AB632" i="40"/>
  <c r="AA632" i="40"/>
  <c r="N1567" i="40"/>
  <c r="Z566" i="40" s="1"/>
  <c r="AI566" i="40"/>
  <c r="AG566" i="40"/>
  <c r="AH566" i="40"/>
  <c r="AF566" i="40"/>
  <c r="AE566" i="40"/>
  <c r="AD566" i="40"/>
  <c r="AC566" i="40"/>
  <c r="AB566" i="40"/>
  <c r="AA566" i="40"/>
  <c r="N1507" i="40"/>
  <c r="Z506" i="40" s="1"/>
  <c r="AI506" i="40"/>
  <c r="AH506" i="40"/>
  <c r="AF506" i="40"/>
  <c r="AG506" i="40"/>
  <c r="AE506" i="40"/>
  <c r="AD506" i="40"/>
  <c r="AC506" i="40"/>
  <c r="AB506" i="40"/>
  <c r="AA506" i="40"/>
  <c r="N1449" i="40"/>
  <c r="Z448" i="40" s="1"/>
  <c r="AI448" i="40"/>
  <c r="AH448" i="40"/>
  <c r="AF448" i="40"/>
  <c r="AG448" i="40"/>
  <c r="AE448" i="40"/>
  <c r="AD448" i="40"/>
  <c r="AC448" i="40"/>
  <c r="AB448" i="40"/>
  <c r="AA448" i="40"/>
  <c r="N1394" i="40"/>
  <c r="Z393" i="40" s="1"/>
  <c r="AI393" i="40"/>
  <c r="AH393" i="40"/>
  <c r="AG393" i="40"/>
  <c r="AF393" i="40"/>
  <c r="AE393" i="40"/>
  <c r="AD393" i="40"/>
  <c r="AC393" i="40"/>
  <c r="AA393" i="40"/>
  <c r="AB393" i="40"/>
  <c r="AI317" i="40"/>
  <c r="AH317" i="40"/>
  <c r="AG317" i="40"/>
  <c r="AE317" i="40"/>
  <c r="AF317" i="40"/>
  <c r="AD317" i="40"/>
  <c r="AC317" i="40"/>
  <c r="AB317" i="40"/>
  <c r="AA317" i="40"/>
  <c r="N1318" i="40"/>
  <c r="Z317" i="40" s="1"/>
  <c r="N1248" i="40"/>
  <c r="Z247" i="40" s="1"/>
  <c r="AI247" i="40"/>
  <c r="AH247" i="40"/>
  <c r="AG247" i="40"/>
  <c r="AF247" i="40"/>
  <c r="AE247" i="40"/>
  <c r="AD247" i="40"/>
  <c r="AC247" i="40"/>
  <c r="AA247" i="40"/>
  <c r="AB247" i="40"/>
  <c r="AI185" i="40"/>
  <c r="AH185" i="40"/>
  <c r="AG185" i="40"/>
  <c r="AF185" i="40"/>
  <c r="AE185" i="40"/>
  <c r="AC185" i="40"/>
  <c r="AD185" i="40"/>
  <c r="AB185" i="40"/>
  <c r="AA185" i="40"/>
  <c r="N1186" i="40"/>
  <c r="Z185" i="40" s="1"/>
  <c r="AI129" i="40"/>
  <c r="AH129" i="40"/>
  <c r="AG129" i="40"/>
  <c r="AF129" i="40"/>
  <c r="AE129" i="40"/>
  <c r="AC129" i="40"/>
  <c r="AD129" i="40"/>
  <c r="AB129" i="40"/>
  <c r="AA129" i="40"/>
  <c r="N1130" i="40"/>
  <c r="Z129" i="40" s="1"/>
  <c r="N1067" i="40"/>
  <c r="Z66" i="40" s="1"/>
  <c r="AH66" i="40"/>
  <c r="AG66" i="40"/>
  <c r="AI66" i="40"/>
  <c r="AF66" i="40"/>
  <c r="AE66" i="40"/>
  <c r="AD66" i="40"/>
  <c r="AC66" i="40"/>
  <c r="AB66" i="40"/>
  <c r="AA66" i="40"/>
  <c r="N1882" i="40"/>
  <c r="Z881" i="40" s="1"/>
  <c r="AI881" i="40"/>
  <c r="AH881" i="40"/>
  <c r="AF881" i="40"/>
  <c r="AG881" i="40"/>
  <c r="AE881" i="40"/>
  <c r="AD881" i="40"/>
  <c r="AC881" i="40"/>
  <c r="AA881" i="40"/>
  <c r="AB881" i="40"/>
  <c r="N1511" i="40"/>
  <c r="Z510" i="40" s="1"/>
  <c r="AI510" i="40"/>
  <c r="AH510" i="40"/>
  <c r="AG510" i="40"/>
  <c r="AE510" i="40"/>
  <c r="AF510" i="40"/>
  <c r="AD510" i="40"/>
  <c r="AB510" i="40"/>
  <c r="AA510" i="40"/>
  <c r="AC510" i="40"/>
  <c r="N1981" i="40"/>
  <c r="Z980" i="40" s="1"/>
  <c r="AI980" i="40"/>
  <c r="AH980" i="40"/>
  <c r="AG980" i="40"/>
  <c r="AF980" i="40"/>
  <c r="AE980" i="40"/>
  <c r="AD980" i="40"/>
  <c r="AC980" i="40"/>
  <c r="AB980" i="40"/>
  <c r="AA980" i="40"/>
  <c r="N1940" i="40"/>
  <c r="Z939" i="40" s="1"/>
  <c r="AI939" i="40"/>
  <c r="AH939" i="40"/>
  <c r="AG939" i="40"/>
  <c r="AF939" i="40"/>
  <c r="AE939" i="40"/>
  <c r="AD939" i="40"/>
  <c r="AB939" i="40"/>
  <c r="AC939" i="40"/>
  <c r="AA939" i="40"/>
  <c r="N1878" i="40"/>
  <c r="Z877" i="40" s="1"/>
  <c r="AI877" i="40"/>
  <c r="AH877" i="40"/>
  <c r="AG877" i="40"/>
  <c r="AF877" i="40"/>
  <c r="AD877" i="40"/>
  <c r="AE877" i="40"/>
  <c r="AB877" i="40"/>
  <c r="AC877" i="40"/>
  <c r="AA877" i="40"/>
  <c r="AI807" i="40"/>
  <c r="AH807" i="40"/>
  <c r="AG807" i="40"/>
  <c r="AF807" i="40"/>
  <c r="AE807" i="40"/>
  <c r="AD807" i="40"/>
  <c r="AC807" i="40"/>
  <c r="AA807" i="40"/>
  <c r="AB807" i="40"/>
  <c r="N1808" i="40"/>
  <c r="Z807" i="40" s="1"/>
  <c r="N1745" i="40"/>
  <c r="Z744" i="40" s="1"/>
  <c r="AI744" i="40"/>
  <c r="AH744" i="40"/>
  <c r="AG744" i="40"/>
  <c r="AF744" i="40"/>
  <c r="AE744" i="40"/>
  <c r="AD744" i="40"/>
  <c r="AC744" i="40"/>
  <c r="AB744" i="40"/>
  <c r="AA744" i="40"/>
  <c r="N1677" i="40"/>
  <c r="Z676" i="40" s="1"/>
  <c r="AI676" i="40"/>
  <c r="AH676" i="40"/>
  <c r="AG676" i="40"/>
  <c r="AF676" i="40"/>
  <c r="AE676" i="40"/>
  <c r="AD676" i="40"/>
  <c r="AC676" i="40"/>
  <c r="AB676" i="40"/>
  <c r="AA676" i="40"/>
  <c r="N1602" i="40"/>
  <c r="Z601" i="40" s="1"/>
  <c r="AI601" i="40"/>
  <c r="AH601" i="40"/>
  <c r="AG601" i="40"/>
  <c r="AF601" i="40"/>
  <c r="AE601" i="40"/>
  <c r="AC601" i="40"/>
  <c r="AB601" i="40"/>
  <c r="AA601" i="40"/>
  <c r="AD601" i="40"/>
  <c r="N1550" i="40"/>
  <c r="Z549" i="40" s="1"/>
  <c r="AI549" i="40"/>
  <c r="AH549" i="40"/>
  <c r="AG549" i="40"/>
  <c r="AE549" i="40"/>
  <c r="AF549" i="40"/>
  <c r="AD549" i="40"/>
  <c r="AC549" i="40"/>
  <c r="AB549" i="40"/>
  <c r="AA549" i="40"/>
  <c r="N1484" i="40"/>
  <c r="Z483" i="40" s="1"/>
  <c r="AI483" i="40"/>
  <c r="AH483" i="40"/>
  <c r="AG483" i="40"/>
  <c r="AF483" i="40"/>
  <c r="AE483" i="40"/>
  <c r="AD483" i="40"/>
  <c r="AB483" i="40"/>
  <c r="AA483" i="40"/>
  <c r="AC483" i="40"/>
  <c r="N1413" i="40"/>
  <c r="Z412" i="40" s="1"/>
  <c r="AI412" i="40"/>
  <c r="AH412" i="40"/>
  <c r="AG412" i="40"/>
  <c r="AF412" i="40"/>
  <c r="AE412" i="40"/>
  <c r="AD412" i="40"/>
  <c r="AC412" i="40"/>
  <c r="AB412" i="40"/>
  <c r="AA412" i="40"/>
  <c r="AI349" i="40"/>
  <c r="AH349" i="40"/>
  <c r="AG349" i="40"/>
  <c r="AF349" i="40"/>
  <c r="AE349" i="40"/>
  <c r="AD349" i="40"/>
  <c r="AC349" i="40"/>
  <c r="AB349" i="40"/>
  <c r="AA349" i="40"/>
  <c r="N1350" i="40"/>
  <c r="Z349" i="40" s="1"/>
  <c r="AI281" i="40"/>
  <c r="AH281" i="40"/>
  <c r="AG281" i="40"/>
  <c r="AF281" i="40"/>
  <c r="AE281" i="40"/>
  <c r="AC281" i="40"/>
  <c r="AD281" i="40"/>
  <c r="AB281" i="40"/>
  <c r="AA281" i="40"/>
  <c r="N1282" i="40"/>
  <c r="Z281" i="40" s="1"/>
  <c r="AI225" i="40"/>
  <c r="AH225" i="40"/>
  <c r="AG225" i="40"/>
  <c r="AF225" i="40"/>
  <c r="AE225" i="40"/>
  <c r="AC225" i="40"/>
  <c r="AD225" i="40"/>
  <c r="AB225" i="40"/>
  <c r="AA225" i="40"/>
  <c r="N1226" i="40"/>
  <c r="Z225" i="40" s="1"/>
  <c r="N1163" i="40"/>
  <c r="Z162" i="40" s="1"/>
  <c r="AG162" i="40"/>
  <c r="AH162" i="40"/>
  <c r="AI162" i="40"/>
  <c r="AF162" i="40"/>
  <c r="AE162" i="40"/>
  <c r="AD162" i="40"/>
  <c r="AC162" i="40"/>
  <c r="AB162" i="40"/>
  <c r="AA162" i="40"/>
  <c r="N1088" i="40"/>
  <c r="Z87" i="40" s="1"/>
  <c r="AH87" i="40"/>
  <c r="AI87" i="40"/>
  <c r="AG87" i="40"/>
  <c r="AF87" i="40"/>
  <c r="AE87" i="40"/>
  <c r="AD87" i="40"/>
  <c r="AC87" i="40"/>
  <c r="AA87" i="40"/>
  <c r="AB87" i="40"/>
  <c r="N1025" i="40"/>
  <c r="Z24" i="40" s="1"/>
  <c r="AH24" i="40"/>
  <c r="AI24" i="40"/>
  <c r="AG24" i="40"/>
  <c r="AF24" i="40"/>
  <c r="AE24" i="40"/>
  <c r="AD24" i="40"/>
  <c r="AC24" i="40"/>
  <c r="AB24" i="40"/>
  <c r="AA24" i="40"/>
  <c r="AI848" i="40"/>
  <c r="AH848" i="40"/>
  <c r="AG848" i="40"/>
  <c r="AF848" i="40"/>
  <c r="AE848" i="40"/>
  <c r="AD848" i="40"/>
  <c r="AB848" i="40"/>
  <c r="AC848" i="40"/>
  <c r="AA848" i="40"/>
  <c r="N1849" i="40"/>
  <c r="Z848" i="40" s="1"/>
  <c r="N1474" i="40"/>
  <c r="Z473" i="40" s="1"/>
  <c r="AI473" i="40"/>
  <c r="AH473" i="40"/>
  <c r="AG473" i="40"/>
  <c r="AF473" i="40"/>
  <c r="AE473" i="40"/>
  <c r="AC473" i="40"/>
  <c r="AD473" i="40"/>
  <c r="AB473" i="40"/>
  <c r="AA473" i="40"/>
  <c r="N1996" i="40"/>
  <c r="Z995" i="40" s="1"/>
  <c r="AI995" i="40"/>
  <c r="AH995" i="40"/>
  <c r="AG995" i="40"/>
  <c r="AF995" i="40"/>
  <c r="AE995" i="40"/>
  <c r="AD995" i="40"/>
  <c r="AB995" i="40"/>
  <c r="AC995" i="40"/>
  <c r="AA995" i="40"/>
  <c r="N1932" i="40"/>
  <c r="Z931" i="40" s="1"/>
  <c r="AI931" i="40"/>
  <c r="AH931" i="40"/>
  <c r="AG931" i="40"/>
  <c r="AF931" i="40"/>
  <c r="AE931" i="40"/>
  <c r="AD931" i="40"/>
  <c r="AB931" i="40"/>
  <c r="AC931" i="40"/>
  <c r="AA931" i="40"/>
  <c r="N1867" i="40"/>
  <c r="Z866" i="40" s="1"/>
  <c r="AH866" i="40"/>
  <c r="AI866" i="40"/>
  <c r="AG866" i="40"/>
  <c r="AF866" i="40"/>
  <c r="AD866" i="40"/>
  <c r="AC866" i="40"/>
  <c r="AE866" i="40"/>
  <c r="AB866" i="40"/>
  <c r="AA866" i="40"/>
  <c r="N1801" i="40"/>
  <c r="Z800" i="40" s="1"/>
  <c r="AI800" i="40"/>
  <c r="AH800" i="40"/>
  <c r="AG800" i="40"/>
  <c r="AF800" i="40"/>
  <c r="AD800" i="40"/>
  <c r="AE800" i="40"/>
  <c r="AC800" i="40"/>
  <c r="AB800" i="40"/>
  <c r="AA800" i="40"/>
  <c r="N1739" i="40"/>
  <c r="Z738" i="40" s="1"/>
  <c r="AH738" i="40"/>
  <c r="AI738" i="40"/>
  <c r="AG738" i="40"/>
  <c r="AF738" i="40"/>
  <c r="AE738" i="40"/>
  <c r="AD738" i="40"/>
  <c r="AC738" i="40"/>
  <c r="AB738" i="40"/>
  <c r="AA738" i="40"/>
  <c r="N1664" i="40"/>
  <c r="Z663" i="40" s="1"/>
  <c r="AI663" i="40"/>
  <c r="AH663" i="40"/>
  <c r="AG663" i="40"/>
  <c r="AF663" i="40"/>
  <c r="AE663" i="40"/>
  <c r="AD663" i="40"/>
  <c r="AC663" i="40"/>
  <c r="AA663" i="40"/>
  <c r="AB663" i="40"/>
  <c r="N1596" i="40"/>
  <c r="Z595" i="40" s="1"/>
  <c r="AI595" i="40"/>
  <c r="AH595" i="40"/>
  <c r="AG595" i="40"/>
  <c r="AF595" i="40"/>
  <c r="AE595" i="40"/>
  <c r="AD595" i="40"/>
  <c r="AB595" i="40"/>
  <c r="AC595" i="40"/>
  <c r="AA595" i="40"/>
  <c r="N1543" i="40"/>
  <c r="Z542" i="40" s="1"/>
  <c r="AI542" i="40"/>
  <c r="AH542" i="40"/>
  <c r="AG542" i="40"/>
  <c r="AF542" i="40"/>
  <c r="AE542" i="40"/>
  <c r="AB542" i="40"/>
  <c r="AD542" i="40"/>
  <c r="AA542" i="40"/>
  <c r="AC542" i="40"/>
  <c r="N1477" i="40"/>
  <c r="Z476" i="40" s="1"/>
  <c r="AI476" i="40"/>
  <c r="AH476" i="40"/>
  <c r="AG476" i="40"/>
  <c r="AF476" i="40"/>
  <c r="AE476" i="40"/>
  <c r="AD476" i="40"/>
  <c r="AC476" i="40"/>
  <c r="AB476" i="40"/>
  <c r="AA476" i="40"/>
  <c r="N1406" i="40"/>
  <c r="Z405" i="40" s="1"/>
  <c r="AI405" i="40"/>
  <c r="AH405" i="40"/>
  <c r="AG405" i="40"/>
  <c r="AE405" i="40"/>
  <c r="AF405" i="40"/>
  <c r="AD405" i="40"/>
  <c r="AC405" i="40"/>
  <c r="AB405" i="40"/>
  <c r="AA405" i="40"/>
  <c r="N1339" i="40"/>
  <c r="Z338" i="40" s="1"/>
  <c r="AH338" i="40"/>
  <c r="AI338" i="40"/>
  <c r="AG338" i="40"/>
  <c r="AE338" i="40"/>
  <c r="AD338" i="40"/>
  <c r="AF338" i="40"/>
  <c r="AC338" i="40"/>
  <c r="AB338" i="40"/>
  <c r="AA338" i="40"/>
  <c r="N1275" i="40"/>
  <c r="Z274" i="40" s="1"/>
  <c r="AH274" i="40"/>
  <c r="AI274" i="40"/>
  <c r="AG274" i="40"/>
  <c r="AF274" i="40"/>
  <c r="AE274" i="40"/>
  <c r="AD274" i="40"/>
  <c r="AC274" i="40"/>
  <c r="AB274" i="40"/>
  <c r="AA274" i="40"/>
  <c r="N1219" i="40"/>
  <c r="Z218" i="40" s="1"/>
  <c r="AG218" i="40"/>
  <c r="AH218" i="40"/>
  <c r="AI218" i="40"/>
  <c r="AF218" i="40"/>
  <c r="AE218" i="40"/>
  <c r="AD218" i="40"/>
  <c r="AC218" i="40"/>
  <c r="AB218" i="40"/>
  <c r="AA218" i="40"/>
  <c r="N1157" i="40"/>
  <c r="Z156" i="40" s="1"/>
  <c r="AI156" i="40"/>
  <c r="AG156" i="40"/>
  <c r="AH156" i="40"/>
  <c r="AF156" i="40"/>
  <c r="AE156" i="40"/>
  <c r="AD156" i="40"/>
  <c r="AC156" i="40"/>
  <c r="AB156" i="40"/>
  <c r="AA156" i="40"/>
  <c r="AH81" i="40"/>
  <c r="AI81" i="40"/>
  <c r="AG81" i="40"/>
  <c r="AF81" i="40"/>
  <c r="AE81" i="40"/>
  <c r="AC81" i="40"/>
  <c r="AD81" i="40"/>
  <c r="AA81" i="40"/>
  <c r="N1082" i="40"/>
  <c r="Z81" i="40" s="1"/>
  <c r="AB81" i="40"/>
  <c r="N1012" i="40"/>
  <c r="Z11" i="40" s="1"/>
  <c r="AI11" i="40"/>
  <c r="AG11" i="40"/>
  <c r="AH11" i="40"/>
  <c r="AF11" i="40"/>
  <c r="AE11" i="40"/>
  <c r="AD11" i="40"/>
  <c r="AC11" i="40"/>
  <c r="AA11" i="40"/>
  <c r="AB11" i="40"/>
  <c r="N1197" i="40"/>
  <c r="Z196" i="40" s="1"/>
  <c r="AI196" i="40"/>
  <c r="AG196" i="40"/>
  <c r="AH196" i="40"/>
  <c r="AF196" i="40"/>
  <c r="AE196" i="40"/>
  <c r="AD196" i="40"/>
  <c r="AC196" i="40"/>
  <c r="AB196" i="40"/>
  <c r="AA196" i="40"/>
  <c r="N1011" i="40"/>
  <c r="Z10" i="40" s="1"/>
  <c r="AH10" i="40"/>
  <c r="AG10" i="40"/>
  <c r="AI10" i="40"/>
  <c r="AF10" i="40"/>
  <c r="AE10" i="40"/>
  <c r="AD10" i="40"/>
  <c r="AC10" i="40"/>
  <c r="AB10" i="40"/>
  <c r="AA10" i="40"/>
  <c r="N1971" i="40"/>
  <c r="Z970" i="40" s="1"/>
  <c r="AH970" i="40"/>
  <c r="AI970" i="40"/>
  <c r="AG970" i="40"/>
  <c r="AF970" i="40"/>
  <c r="AE970" i="40"/>
  <c r="AD970" i="40"/>
  <c r="AB970" i="40"/>
  <c r="AC970" i="40"/>
  <c r="AA970" i="40"/>
  <c r="N1675" i="40"/>
  <c r="Z674" i="40" s="1"/>
  <c r="AH674" i="40"/>
  <c r="AI674" i="40"/>
  <c r="AG674" i="40"/>
  <c r="AF674" i="40"/>
  <c r="AE674" i="40"/>
  <c r="AD674" i="40"/>
  <c r="AC674" i="40"/>
  <c r="AB674" i="40"/>
  <c r="AA674" i="40"/>
  <c r="N1177" i="40"/>
  <c r="Z176" i="40" s="1"/>
  <c r="AI176" i="40"/>
  <c r="AG176" i="40"/>
  <c r="AH176" i="40"/>
  <c r="AF176" i="40"/>
  <c r="AD176" i="40"/>
  <c r="AE176" i="40"/>
  <c r="AC176" i="40"/>
  <c r="AB176" i="40"/>
  <c r="AA176" i="40"/>
  <c r="N1029" i="40"/>
  <c r="Z28" i="40" s="1"/>
  <c r="AH28" i="40"/>
  <c r="AI28" i="40"/>
  <c r="AG28" i="40"/>
  <c r="AF28" i="40"/>
  <c r="AE28" i="40"/>
  <c r="AD28" i="40"/>
  <c r="AC28" i="40"/>
  <c r="AA28" i="40"/>
  <c r="AB28" i="40"/>
  <c r="N1655" i="40"/>
  <c r="Z654" i="40" s="1"/>
  <c r="AI654" i="40"/>
  <c r="AH654" i="40"/>
  <c r="AG654" i="40"/>
  <c r="AF654" i="40"/>
  <c r="AE654" i="40"/>
  <c r="AD654" i="40"/>
  <c r="AB654" i="40"/>
  <c r="AA654" i="40"/>
  <c r="AC654" i="40"/>
  <c r="N1070" i="40"/>
  <c r="Z69" i="40" s="1"/>
  <c r="AI69" i="40"/>
  <c r="AH69" i="40"/>
  <c r="AG69" i="40"/>
  <c r="AE69" i="40"/>
  <c r="AF69" i="40"/>
  <c r="AD69" i="40"/>
  <c r="AC69" i="40"/>
  <c r="AB69" i="40"/>
  <c r="AA69" i="40"/>
  <c r="N1667" i="40"/>
  <c r="Z666" i="40" s="1"/>
  <c r="AH666" i="40"/>
  <c r="AI666" i="40"/>
  <c r="AG666" i="40"/>
  <c r="AF666" i="40"/>
  <c r="AE666" i="40"/>
  <c r="AD666" i="40"/>
  <c r="AC666" i="40"/>
  <c r="AB666" i="40"/>
  <c r="AA666" i="40"/>
  <c r="N1236" i="40"/>
  <c r="Z235" i="40" s="1"/>
  <c r="AI235" i="40"/>
  <c r="AH235" i="40"/>
  <c r="AG235" i="40"/>
  <c r="AF235" i="40"/>
  <c r="AE235" i="40"/>
  <c r="AD235" i="40"/>
  <c r="AC235" i="40"/>
  <c r="AB235" i="40"/>
  <c r="AA235" i="40"/>
  <c r="N1918" i="40"/>
  <c r="Z917" i="40" s="1"/>
  <c r="AI917" i="40"/>
  <c r="AH917" i="40"/>
  <c r="AG917" i="40"/>
  <c r="AE917" i="40"/>
  <c r="AF917" i="40"/>
  <c r="AB917" i="40"/>
  <c r="AC917" i="40"/>
  <c r="AD917" i="40"/>
  <c r="AA917" i="40"/>
  <c r="AI388" i="40"/>
  <c r="AH388" i="40"/>
  <c r="AG388" i="40"/>
  <c r="AF388" i="40"/>
  <c r="AE388" i="40"/>
  <c r="AD388" i="40"/>
  <c r="AC388" i="40"/>
  <c r="AB388" i="40"/>
  <c r="AA388" i="40"/>
  <c r="N1389" i="40"/>
  <c r="Z388" i="40" s="1"/>
  <c r="N1612" i="40"/>
  <c r="Z611" i="40" s="1"/>
  <c r="AI611" i="40"/>
  <c r="AH611" i="40"/>
  <c r="AG611" i="40"/>
  <c r="AF611" i="40"/>
  <c r="AE611" i="40"/>
  <c r="AD611" i="40"/>
  <c r="AB611" i="40"/>
  <c r="AA611" i="40"/>
  <c r="AC611" i="40"/>
  <c r="N1499" i="40"/>
  <c r="Z498" i="40" s="1"/>
  <c r="AH498" i="40"/>
  <c r="AI498" i="40"/>
  <c r="AG498" i="40"/>
  <c r="AF498" i="40"/>
  <c r="AE498" i="40"/>
  <c r="AD498" i="40"/>
  <c r="AC498" i="40"/>
  <c r="AB498" i="40"/>
  <c r="AA498" i="40"/>
  <c r="N1123" i="40"/>
  <c r="Z122" i="40" s="1"/>
  <c r="AI122" i="40"/>
  <c r="AH122" i="40"/>
  <c r="AG122" i="40"/>
  <c r="AF122" i="40"/>
  <c r="AE122" i="40"/>
  <c r="AD122" i="40"/>
  <c r="AC122" i="40"/>
  <c r="AB122" i="40"/>
  <c r="AA122" i="40"/>
  <c r="AI625" i="40"/>
  <c r="AH625" i="40"/>
  <c r="AG625" i="40"/>
  <c r="AF625" i="40"/>
  <c r="AE625" i="40"/>
  <c r="AC625" i="40"/>
  <c r="AD625" i="40"/>
  <c r="AA625" i="40"/>
  <c r="N1626" i="40"/>
  <c r="Z625" i="40" s="1"/>
  <c r="AB625" i="40"/>
  <c r="N1259" i="40"/>
  <c r="Z258" i="40" s="1"/>
  <c r="AI258" i="40"/>
  <c r="AH258" i="40"/>
  <c r="AG258" i="40"/>
  <c r="AF258" i="40"/>
  <c r="AE258" i="40"/>
  <c r="AD258" i="40"/>
  <c r="AC258" i="40"/>
  <c r="AB258" i="40"/>
  <c r="AA258" i="40"/>
  <c r="N1953" i="40"/>
  <c r="Z952" i="40" s="1"/>
  <c r="AI952" i="40"/>
  <c r="AH952" i="40"/>
  <c r="AG952" i="40"/>
  <c r="AF952" i="40"/>
  <c r="AD952" i="40"/>
  <c r="AE952" i="40"/>
  <c r="AB952" i="40"/>
  <c r="AA952" i="40"/>
  <c r="AC952" i="40"/>
  <c r="N1945" i="40"/>
  <c r="Z944" i="40" s="1"/>
  <c r="AI944" i="40"/>
  <c r="AH944" i="40"/>
  <c r="AG944" i="40"/>
  <c r="AF944" i="40"/>
  <c r="AE944" i="40"/>
  <c r="AD944" i="40"/>
  <c r="AB944" i="40"/>
  <c r="AC944" i="40"/>
  <c r="AA944" i="40"/>
  <c r="N1330" i="40"/>
  <c r="Z329" i="40" s="1"/>
  <c r="AI329" i="40"/>
  <c r="AH329" i="40"/>
  <c r="AG329" i="40"/>
  <c r="AF329" i="40"/>
  <c r="AE329" i="40"/>
  <c r="AD329" i="40"/>
  <c r="AC329" i="40"/>
  <c r="AA329" i="40"/>
  <c r="AB329" i="40"/>
  <c r="AI631" i="40"/>
  <c r="AH631" i="40"/>
  <c r="AG631" i="40"/>
  <c r="AF631" i="40"/>
  <c r="AE631" i="40"/>
  <c r="AD631" i="40"/>
  <c r="AC631" i="40"/>
  <c r="AA631" i="40"/>
  <c r="N1632" i="40"/>
  <c r="Z631" i="40" s="1"/>
  <c r="AB631" i="40"/>
  <c r="N1939" i="40"/>
  <c r="Z938" i="40" s="1"/>
  <c r="AH938" i="40"/>
  <c r="AI938" i="40"/>
  <c r="AG938" i="40"/>
  <c r="AF938" i="40"/>
  <c r="AE938" i="40"/>
  <c r="AD938" i="40"/>
  <c r="AB938" i="40"/>
  <c r="AC938" i="40"/>
  <c r="AA938" i="40"/>
  <c r="N1426" i="40"/>
  <c r="Z425" i="40" s="1"/>
  <c r="AI425" i="40"/>
  <c r="AH425" i="40"/>
  <c r="AG425" i="40"/>
  <c r="AF425" i="40"/>
  <c r="AE425" i="40"/>
  <c r="AD425" i="40"/>
  <c r="AC425" i="40"/>
  <c r="AA425" i="40"/>
  <c r="AB425" i="40"/>
  <c r="N1986" i="40"/>
  <c r="Z985" i="40" s="1"/>
  <c r="AI985" i="40"/>
  <c r="AH985" i="40"/>
  <c r="AG985" i="40"/>
  <c r="AF985" i="40"/>
  <c r="AE985" i="40"/>
  <c r="AD985" i="40"/>
  <c r="AC985" i="40"/>
  <c r="AB985" i="40"/>
  <c r="AA985" i="40"/>
  <c r="N1922" i="40"/>
  <c r="Z921" i="40" s="1"/>
  <c r="AI921" i="40"/>
  <c r="AH921" i="40"/>
  <c r="AF921" i="40"/>
  <c r="AG921" i="40"/>
  <c r="AE921" i="40"/>
  <c r="AD921" i="40"/>
  <c r="AC921" i="40"/>
  <c r="AB921" i="40"/>
  <c r="AA921" i="40"/>
  <c r="N1855" i="40"/>
  <c r="Z854" i="40" s="1"/>
  <c r="AI854" i="40"/>
  <c r="AH854" i="40"/>
  <c r="AG854" i="40"/>
  <c r="AF854" i="40"/>
  <c r="AE854" i="40"/>
  <c r="AD854" i="40"/>
  <c r="AC854" i="40"/>
  <c r="AA854" i="40"/>
  <c r="AB854" i="40"/>
  <c r="N1794" i="40"/>
  <c r="Z793" i="40" s="1"/>
  <c r="AI793" i="40"/>
  <c r="AH793" i="40"/>
  <c r="AG793" i="40"/>
  <c r="AF793" i="40"/>
  <c r="AE793" i="40"/>
  <c r="AC793" i="40"/>
  <c r="AB793" i="40"/>
  <c r="AA793" i="40"/>
  <c r="AD793" i="40"/>
  <c r="AI731" i="40"/>
  <c r="AH731" i="40"/>
  <c r="AG731" i="40"/>
  <c r="AF731" i="40"/>
  <c r="AE731" i="40"/>
  <c r="AD731" i="40"/>
  <c r="AB731" i="40"/>
  <c r="AC731" i="40"/>
  <c r="AA731" i="40"/>
  <c r="N1732" i="40"/>
  <c r="Z731" i="40" s="1"/>
  <c r="N1669" i="40"/>
  <c r="Z668" i="40" s="1"/>
  <c r="AI668" i="40"/>
  <c r="AH668" i="40"/>
  <c r="AG668" i="40"/>
  <c r="AF668" i="40"/>
  <c r="AE668" i="40"/>
  <c r="AC668" i="40"/>
  <c r="AD668" i="40"/>
  <c r="AB668" i="40"/>
  <c r="AA668" i="40"/>
  <c r="AI600" i="40"/>
  <c r="AH600" i="40"/>
  <c r="AG600" i="40"/>
  <c r="AF600" i="40"/>
  <c r="AE600" i="40"/>
  <c r="AD600" i="40"/>
  <c r="AC600" i="40"/>
  <c r="AB600" i="40"/>
  <c r="AA600" i="40"/>
  <c r="N1601" i="40"/>
  <c r="Z600" i="40" s="1"/>
  <c r="N1541" i="40"/>
  <c r="Z540" i="40" s="1"/>
  <c r="AI540" i="40"/>
  <c r="AH540" i="40"/>
  <c r="AG540" i="40"/>
  <c r="AF540" i="40"/>
  <c r="AE540" i="40"/>
  <c r="AC540" i="40"/>
  <c r="AD540" i="40"/>
  <c r="AB540" i="40"/>
  <c r="AA540" i="40"/>
  <c r="N1468" i="40"/>
  <c r="Z467" i="40" s="1"/>
  <c r="AI467" i="40"/>
  <c r="AH467" i="40"/>
  <c r="AG467" i="40"/>
  <c r="AF467" i="40"/>
  <c r="AE467" i="40"/>
  <c r="AD467" i="40"/>
  <c r="AC467" i="40"/>
  <c r="AB467" i="40"/>
  <c r="AA467" i="40"/>
  <c r="N1399" i="40"/>
  <c r="Z398" i="40" s="1"/>
  <c r="AI398" i="40"/>
  <c r="AH398" i="40"/>
  <c r="AG398" i="40"/>
  <c r="AE398" i="40"/>
  <c r="AF398" i="40"/>
  <c r="AD398" i="40"/>
  <c r="AB398" i="40"/>
  <c r="AC398" i="40"/>
  <c r="AA398" i="40"/>
  <c r="AI348" i="40"/>
  <c r="AH348" i="40"/>
  <c r="AG348" i="40"/>
  <c r="AF348" i="40"/>
  <c r="AE348" i="40"/>
  <c r="AD348" i="40"/>
  <c r="AC348" i="40"/>
  <c r="AB348" i="40"/>
  <c r="AA348" i="40"/>
  <c r="N1349" i="40"/>
  <c r="Z348" i="40" s="1"/>
  <c r="N1293" i="40"/>
  <c r="Z292" i="40" s="1"/>
  <c r="AI292" i="40"/>
  <c r="AG292" i="40"/>
  <c r="AH292" i="40"/>
  <c r="AF292" i="40"/>
  <c r="AE292" i="40"/>
  <c r="AD292" i="40"/>
  <c r="AC292" i="40"/>
  <c r="AB292" i="40"/>
  <c r="AA292" i="40"/>
  <c r="N1224" i="40"/>
  <c r="Z223" i="40" s="1"/>
  <c r="AI223" i="40"/>
  <c r="AH223" i="40"/>
  <c r="AG223" i="40"/>
  <c r="AF223" i="40"/>
  <c r="AE223" i="40"/>
  <c r="AC223" i="40"/>
  <c r="AD223" i="40"/>
  <c r="AB223" i="40"/>
  <c r="AA223" i="40"/>
  <c r="N1169" i="40"/>
  <c r="Z168" i="40" s="1"/>
  <c r="AI168" i="40"/>
  <c r="AG168" i="40"/>
  <c r="AH168" i="40"/>
  <c r="AF168" i="40"/>
  <c r="AE168" i="40"/>
  <c r="AD168" i="40"/>
  <c r="AC168" i="40"/>
  <c r="AB168" i="40"/>
  <c r="AA168" i="40"/>
  <c r="N1107" i="40"/>
  <c r="Z106" i="40" s="1"/>
  <c r="AH106" i="40"/>
  <c r="AG106" i="40"/>
  <c r="AI106" i="40"/>
  <c r="AF106" i="40"/>
  <c r="AE106" i="40"/>
  <c r="AD106" i="40"/>
  <c r="AC106" i="40"/>
  <c r="AB106" i="40"/>
  <c r="AA106" i="40"/>
  <c r="N1036" i="40"/>
  <c r="Z35" i="40" s="1"/>
  <c r="AI35" i="40"/>
  <c r="AG35" i="40"/>
  <c r="AH35" i="40"/>
  <c r="AF35" i="40"/>
  <c r="AE35" i="40"/>
  <c r="AD35" i="40"/>
  <c r="AC35" i="40"/>
  <c r="AA35" i="40"/>
  <c r="AB35" i="40"/>
  <c r="N1793" i="40"/>
  <c r="Z792" i="40" s="1"/>
  <c r="AI792" i="40"/>
  <c r="AH792" i="40"/>
  <c r="AG792" i="40"/>
  <c r="AF792" i="40"/>
  <c r="AD792" i="40"/>
  <c r="AE792" i="40"/>
  <c r="AC792" i="40"/>
  <c r="AB792" i="40"/>
  <c r="AA792" i="40"/>
  <c r="AI452" i="40"/>
  <c r="AH452" i="40"/>
  <c r="AG452" i="40"/>
  <c r="AF452" i="40"/>
  <c r="AE452" i="40"/>
  <c r="AD452" i="40"/>
  <c r="AC452" i="40"/>
  <c r="AB452" i="40"/>
  <c r="AA452" i="40"/>
  <c r="N1453" i="40"/>
  <c r="Z452" i="40" s="1"/>
  <c r="N1223" i="40"/>
  <c r="Z222" i="40" s="1"/>
  <c r="AI222" i="40"/>
  <c r="AH222" i="40"/>
  <c r="AG222" i="40"/>
  <c r="AF222" i="40"/>
  <c r="AE222" i="40"/>
  <c r="AD222" i="40"/>
  <c r="AC222" i="40"/>
  <c r="AB222" i="40"/>
  <c r="AA222" i="40"/>
  <c r="N1148" i="40"/>
  <c r="Z147" i="40" s="1"/>
  <c r="AI147" i="40"/>
  <c r="AG147" i="40"/>
  <c r="AH147" i="40"/>
  <c r="AF147" i="40"/>
  <c r="AE147" i="40"/>
  <c r="AD147" i="40"/>
  <c r="AC147" i="40"/>
  <c r="AB147" i="40"/>
  <c r="AA147" i="40"/>
  <c r="N1079" i="40"/>
  <c r="Z78" i="40" s="1"/>
  <c r="AH78" i="40"/>
  <c r="AI78" i="40"/>
  <c r="AG78" i="40"/>
  <c r="AF78" i="40"/>
  <c r="AE78" i="40"/>
  <c r="AD78" i="40"/>
  <c r="AA78" i="40"/>
  <c r="AB78" i="40"/>
  <c r="AC78" i="40"/>
  <c r="N1016" i="40"/>
  <c r="Z15" i="40" s="1"/>
  <c r="AH15" i="40"/>
  <c r="AI15" i="40"/>
  <c r="AG15" i="40"/>
  <c r="AF15" i="40"/>
  <c r="AE15" i="40"/>
  <c r="AD15" i="40"/>
  <c r="AC15" i="40"/>
  <c r="AA15" i="40"/>
  <c r="AB15" i="40"/>
  <c r="AI661" i="40"/>
  <c r="AH661" i="40"/>
  <c r="AG661" i="40"/>
  <c r="AE661" i="40"/>
  <c r="AF661" i="40"/>
  <c r="AD661" i="40"/>
  <c r="AC661" i="40"/>
  <c r="AB661" i="40"/>
  <c r="AA661" i="40"/>
  <c r="N1662" i="40"/>
  <c r="Z661" i="40" s="1"/>
  <c r="N1279" i="40"/>
  <c r="Z278" i="40" s="1"/>
  <c r="AI278" i="40"/>
  <c r="AH278" i="40"/>
  <c r="AG278" i="40"/>
  <c r="AE278" i="40"/>
  <c r="AF278" i="40"/>
  <c r="AD278" i="40"/>
  <c r="AC278" i="40"/>
  <c r="AB278" i="40"/>
  <c r="AA278" i="40"/>
  <c r="N1912" i="40"/>
  <c r="Z911" i="40" s="1"/>
  <c r="AI911" i="40"/>
  <c r="AH911" i="40"/>
  <c r="AG911" i="40"/>
  <c r="AF911" i="40"/>
  <c r="AE911" i="40"/>
  <c r="AD911" i="40"/>
  <c r="AC911" i="40"/>
  <c r="AA911" i="40"/>
  <c r="AB911" i="40"/>
  <c r="AI829" i="40"/>
  <c r="AH829" i="40"/>
  <c r="AG829" i="40"/>
  <c r="AF829" i="40"/>
  <c r="AE829" i="40"/>
  <c r="AD829" i="40"/>
  <c r="AB829" i="40"/>
  <c r="AC829" i="40"/>
  <c r="AA829" i="40"/>
  <c r="N1830" i="40"/>
  <c r="Z829" i="40" s="1"/>
  <c r="AI766" i="40"/>
  <c r="AH766" i="40"/>
  <c r="AG766" i="40"/>
  <c r="AF766" i="40"/>
  <c r="AE766" i="40"/>
  <c r="AD766" i="40"/>
  <c r="AB766" i="40"/>
  <c r="AA766" i="40"/>
  <c r="AC766" i="40"/>
  <c r="N1767" i="40"/>
  <c r="Z766" i="40" s="1"/>
  <c r="N1699" i="40"/>
  <c r="Z698" i="40" s="1"/>
  <c r="AI698" i="40"/>
  <c r="AH698" i="40"/>
  <c r="AF698" i="40"/>
  <c r="AG698" i="40"/>
  <c r="AE698" i="40"/>
  <c r="AD698" i="40"/>
  <c r="AC698" i="40"/>
  <c r="AB698" i="40"/>
  <c r="AA698" i="40"/>
  <c r="N1648" i="40"/>
  <c r="Z647" i="40" s="1"/>
  <c r="AI647" i="40"/>
  <c r="AH647" i="40"/>
  <c r="AG647" i="40"/>
  <c r="AF647" i="40"/>
  <c r="AE647" i="40"/>
  <c r="AD647" i="40"/>
  <c r="AC647" i="40"/>
  <c r="AA647" i="40"/>
  <c r="AB647" i="40"/>
  <c r="N1581" i="40"/>
  <c r="Z580" i="40" s="1"/>
  <c r="AI580" i="40"/>
  <c r="AH580" i="40"/>
  <c r="AG580" i="40"/>
  <c r="AF580" i="40"/>
  <c r="AE580" i="40"/>
  <c r="AD580" i="40"/>
  <c r="AC580" i="40"/>
  <c r="AB580" i="40"/>
  <c r="AA580" i="40"/>
  <c r="N1525" i="40"/>
  <c r="Z524" i="40" s="1"/>
  <c r="AI524" i="40"/>
  <c r="AH524" i="40"/>
  <c r="AG524" i="40"/>
  <c r="AF524" i="40"/>
  <c r="AE524" i="40"/>
  <c r="AC524" i="40"/>
  <c r="AD524" i="40"/>
  <c r="AB524" i="40"/>
  <c r="AA524" i="40"/>
  <c r="N1459" i="40"/>
  <c r="Z458" i="40" s="1"/>
  <c r="AH458" i="40"/>
  <c r="AI458" i="40"/>
  <c r="AG458" i="40"/>
  <c r="AF458" i="40"/>
  <c r="AE458" i="40"/>
  <c r="AD458" i="40"/>
  <c r="AC458" i="40"/>
  <c r="AB458" i="40"/>
  <c r="AA458" i="40"/>
  <c r="AI371" i="40"/>
  <c r="AH371" i="40"/>
  <c r="AG371" i="40"/>
  <c r="AF371" i="40"/>
  <c r="AE371" i="40"/>
  <c r="AD371" i="40"/>
  <c r="AC371" i="40"/>
  <c r="AB371" i="40"/>
  <c r="AA371" i="40"/>
  <c r="N1372" i="40"/>
  <c r="Z371" i="40" s="1"/>
  <c r="AI313" i="40"/>
  <c r="AH313" i="40"/>
  <c r="AG313" i="40"/>
  <c r="AF313" i="40"/>
  <c r="AE313" i="40"/>
  <c r="AC313" i="40"/>
  <c r="AD313" i="40"/>
  <c r="AB313" i="40"/>
  <c r="AA313" i="40"/>
  <c r="N1314" i="40"/>
  <c r="Z313" i="40" s="1"/>
  <c r="N1244" i="40"/>
  <c r="Z243" i="40" s="1"/>
  <c r="AI243" i="40"/>
  <c r="AH243" i="40"/>
  <c r="AG243" i="40"/>
  <c r="AF243" i="40"/>
  <c r="AE243" i="40"/>
  <c r="AD243" i="40"/>
  <c r="AC243" i="40"/>
  <c r="AB243" i="40"/>
  <c r="AA243" i="40"/>
  <c r="N1175" i="40"/>
  <c r="Z174" i="40" s="1"/>
  <c r="AI174" i="40"/>
  <c r="AG174" i="40"/>
  <c r="AF174" i="40"/>
  <c r="AH174" i="40"/>
  <c r="AE174" i="40"/>
  <c r="AD174" i="40"/>
  <c r="AB174" i="40"/>
  <c r="AA174" i="40"/>
  <c r="AC174" i="40"/>
  <c r="N1119" i="40"/>
  <c r="Z118" i="40" s="1"/>
  <c r="AH118" i="40"/>
  <c r="AI118" i="40"/>
  <c r="AG118" i="40"/>
  <c r="AF118" i="40"/>
  <c r="AE118" i="40"/>
  <c r="AD118" i="40"/>
  <c r="AC118" i="40"/>
  <c r="AB118" i="40"/>
  <c r="AA118" i="40"/>
  <c r="N1063" i="40"/>
  <c r="Z62" i="40" s="1"/>
  <c r="AH62" i="40"/>
  <c r="AI62" i="40"/>
  <c r="AG62" i="40"/>
  <c r="AF62" i="40"/>
  <c r="AE62" i="40"/>
  <c r="AD62" i="40"/>
  <c r="AC62" i="40"/>
  <c r="AA62" i="40"/>
  <c r="AB62" i="40"/>
  <c r="N1905" i="40"/>
  <c r="Z904" i="40" s="1"/>
  <c r="AI904" i="40"/>
  <c r="AH904" i="40"/>
  <c r="AG904" i="40"/>
  <c r="AF904" i="40"/>
  <c r="AD904" i="40"/>
  <c r="AE904" i="40"/>
  <c r="AB904" i="40"/>
  <c r="AC904" i="40"/>
  <c r="AA904" i="40"/>
  <c r="N1417" i="40"/>
  <c r="Z416" i="40" s="1"/>
  <c r="AI416" i="40"/>
  <c r="AH416" i="40"/>
  <c r="AF416" i="40"/>
  <c r="AG416" i="40"/>
  <c r="AE416" i="40"/>
  <c r="AD416" i="40"/>
  <c r="AC416" i="40"/>
  <c r="AB416" i="40"/>
  <c r="AA416" i="40"/>
  <c r="N1967" i="40"/>
  <c r="Z966" i="40" s="1"/>
  <c r="AI966" i="40"/>
  <c r="AH966" i="40"/>
  <c r="AG966" i="40"/>
  <c r="AF966" i="40"/>
  <c r="AD966" i="40"/>
  <c r="AA966" i="40"/>
  <c r="AC966" i="40"/>
  <c r="AB966" i="40"/>
  <c r="AE966" i="40"/>
  <c r="N1903" i="40"/>
  <c r="Z902" i="40" s="1"/>
  <c r="AI902" i="40"/>
  <c r="AH902" i="40"/>
  <c r="AG902" i="40"/>
  <c r="AF902" i="40"/>
  <c r="AD902" i="40"/>
  <c r="AE902" i="40"/>
  <c r="AA902" i="40"/>
  <c r="AC902" i="40"/>
  <c r="AB902" i="40"/>
  <c r="AI852" i="40"/>
  <c r="AH852" i="40"/>
  <c r="AE852" i="40"/>
  <c r="AG852" i="40"/>
  <c r="AF852" i="40"/>
  <c r="AD852" i="40"/>
  <c r="AB852" i="40"/>
  <c r="AC852" i="40"/>
  <c r="AA852" i="40"/>
  <c r="N1853" i="40"/>
  <c r="Z852" i="40" s="1"/>
  <c r="N1791" i="40"/>
  <c r="Z790" i="40" s="1"/>
  <c r="AI790" i="40"/>
  <c r="AH790" i="40"/>
  <c r="AG790" i="40"/>
  <c r="AF790" i="40"/>
  <c r="AD790" i="40"/>
  <c r="AC790" i="40"/>
  <c r="AE790" i="40"/>
  <c r="AA790" i="40"/>
  <c r="AB790" i="40"/>
  <c r="N1729" i="40"/>
  <c r="Z728" i="40" s="1"/>
  <c r="AI728" i="40"/>
  <c r="AH728" i="40"/>
  <c r="AG728" i="40"/>
  <c r="AF728" i="40"/>
  <c r="AE728" i="40"/>
  <c r="AD728" i="40"/>
  <c r="AC728" i="40"/>
  <c r="AB728" i="40"/>
  <c r="AA728" i="40"/>
  <c r="N1660" i="40"/>
  <c r="Z659" i="40" s="1"/>
  <c r="AI659" i="40"/>
  <c r="AH659" i="40"/>
  <c r="AG659" i="40"/>
  <c r="AF659" i="40"/>
  <c r="AE659" i="40"/>
  <c r="AD659" i="40"/>
  <c r="AB659" i="40"/>
  <c r="AC659" i="40"/>
  <c r="AA659" i="40"/>
  <c r="AI592" i="40"/>
  <c r="AH592" i="40"/>
  <c r="AF592" i="40"/>
  <c r="AG592" i="40"/>
  <c r="AE592" i="40"/>
  <c r="AD592" i="40"/>
  <c r="AC592" i="40"/>
  <c r="AB592" i="40"/>
  <c r="AA592" i="40"/>
  <c r="N1593" i="40"/>
  <c r="Z592" i="40" s="1"/>
  <c r="N1524" i="40"/>
  <c r="Z523" i="40" s="1"/>
  <c r="AI523" i="40"/>
  <c r="AH523" i="40"/>
  <c r="AG523" i="40"/>
  <c r="AF523" i="40"/>
  <c r="AE523" i="40"/>
  <c r="AD523" i="40"/>
  <c r="AB523" i="40"/>
  <c r="AC523" i="40"/>
  <c r="AA523" i="40"/>
  <c r="N1465" i="40"/>
  <c r="Z464" i="40" s="1"/>
  <c r="AI464" i="40"/>
  <c r="AH464" i="40"/>
  <c r="AF464" i="40"/>
  <c r="AG464" i="40"/>
  <c r="AE464" i="40"/>
  <c r="AD464" i="40"/>
  <c r="AC464" i="40"/>
  <c r="AB464" i="40"/>
  <c r="AA464" i="40"/>
  <c r="AI408" i="40"/>
  <c r="AH408" i="40"/>
  <c r="AG408" i="40"/>
  <c r="AF408" i="40"/>
  <c r="AE408" i="40"/>
  <c r="AD408" i="40"/>
  <c r="AC408" i="40"/>
  <c r="AB408" i="40"/>
  <c r="AA408" i="40"/>
  <c r="N1409" i="40"/>
  <c r="Z408" i="40" s="1"/>
  <c r="N1347" i="40"/>
  <c r="Z346" i="40" s="1"/>
  <c r="AH346" i="40"/>
  <c r="AI346" i="40"/>
  <c r="AG346" i="40"/>
  <c r="AF346" i="40"/>
  <c r="AE346" i="40"/>
  <c r="AD346" i="40"/>
  <c r="AC346" i="40"/>
  <c r="AB346" i="40"/>
  <c r="AA346" i="40"/>
  <c r="N1284" i="40"/>
  <c r="Z283" i="40" s="1"/>
  <c r="AI283" i="40"/>
  <c r="AH283" i="40"/>
  <c r="AG283" i="40"/>
  <c r="AF283" i="40"/>
  <c r="AE283" i="40"/>
  <c r="AD283" i="40"/>
  <c r="AC283" i="40"/>
  <c r="AB283" i="40"/>
  <c r="AA283" i="40"/>
  <c r="N1228" i="40"/>
  <c r="Z227" i="40" s="1"/>
  <c r="AI227" i="40"/>
  <c r="AH227" i="40"/>
  <c r="AG227" i="40"/>
  <c r="AF227" i="40"/>
  <c r="AE227" i="40"/>
  <c r="AD227" i="40"/>
  <c r="AC227" i="40"/>
  <c r="AB227" i="40"/>
  <c r="AA227" i="40"/>
  <c r="N1174" i="40"/>
  <c r="Z173" i="40" s="1"/>
  <c r="AI173" i="40"/>
  <c r="AG173" i="40"/>
  <c r="AH173" i="40"/>
  <c r="AF173" i="40"/>
  <c r="AE173" i="40"/>
  <c r="AD173" i="40"/>
  <c r="AC173" i="40"/>
  <c r="AB173" i="40"/>
  <c r="AA173" i="40"/>
  <c r="N1104" i="40"/>
  <c r="Z103" i="40" s="1"/>
  <c r="AH103" i="40"/>
  <c r="AI103" i="40"/>
  <c r="AG103" i="40"/>
  <c r="AF103" i="40"/>
  <c r="AE103" i="40"/>
  <c r="AC103" i="40"/>
  <c r="AD103" i="40"/>
  <c r="AB103" i="40"/>
  <c r="AA103" i="40"/>
  <c r="AH33" i="40"/>
  <c r="AI33" i="40"/>
  <c r="AG33" i="40"/>
  <c r="AF33" i="40"/>
  <c r="AE33" i="40"/>
  <c r="AC33" i="40"/>
  <c r="AD33" i="40"/>
  <c r="AA33" i="40"/>
  <c r="AB33" i="40"/>
  <c r="N1034" i="40"/>
  <c r="Z33" i="40" s="1"/>
  <c r="N1718" i="40"/>
  <c r="Z717" i="40" s="1"/>
  <c r="AI717" i="40"/>
  <c r="AH717" i="40"/>
  <c r="AG717" i="40"/>
  <c r="AE717" i="40"/>
  <c r="AD717" i="40"/>
  <c r="AB717" i="40"/>
  <c r="AC717" i="40"/>
  <c r="AA717" i="40"/>
  <c r="AF717" i="40"/>
  <c r="N1343" i="40"/>
  <c r="Z342" i="40" s="1"/>
  <c r="AI342" i="40"/>
  <c r="AH342" i="40"/>
  <c r="AG342" i="40"/>
  <c r="AE342" i="40"/>
  <c r="AF342" i="40"/>
  <c r="AD342" i="40"/>
  <c r="AC342" i="40"/>
  <c r="AB342" i="40"/>
  <c r="AA342" i="40"/>
  <c r="N1974" i="40"/>
  <c r="Z973" i="40" s="1"/>
  <c r="AI973" i="40"/>
  <c r="AH973" i="40"/>
  <c r="AG973" i="40"/>
  <c r="AF973" i="40"/>
  <c r="AE973" i="40"/>
  <c r="AB973" i="40"/>
  <c r="AC973" i="40"/>
  <c r="AD973" i="40"/>
  <c r="AA973" i="40"/>
  <c r="N1910" i="40"/>
  <c r="Z909" i="40" s="1"/>
  <c r="AI909" i="40"/>
  <c r="AH909" i="40"/>
  <c r="AG909" i="40"/>
  <c r="AF909" i="40"/>
  <c r="AE909" i="40"/>
  <c r="AB909" i="40"/>
  <c r="AC909" i="40"/>
  <c r="AD909" i="40"/>
  <c r="AA909" i="40"/>
  <c r="AI821" i="40"/>
  <c r="AH821" i="40"/>
  <c r="AG821" i="40"/>
  <c r="AD821" i="40"/>
  <c r="AF821" i="40"/>
  <c r="AE821" i="40"/>
  <c r="AC821" i="40"/>
  <c r="AB821" i="40"/>
  <c r="N1822" i="40"/>
  <c r="Z821" i="40" s="1"/>
  <c r="AA821" i="40"/>
  <c r="N1759" i="40"/>
  <c r="Z758" i="40" s="1"/>
  <c r="AI758" i="40"/>
  <c r="AG758" i="40"/>
  <c r="AH758" i="40"/>
  <c r="AF758" i="40"/>
  <c r="AE758" i="40"/>
  <c r="AD758" i="40"/>
  <c r="AC758" i="40"/>
  <c r="AB758" i="40"/>
  <c r="AA758" i="40"/>
  <c r="N1697" i="40"/>
  <c r="Z696" i="40" s="1"/>
  <c r="AI696" i="40"/>
  <c r="AH696" i="40"/>
  <c r="AF696" i="40"/>
  <c r="AG696" i="40"/>
  <c r="AE696" i="40"/>
  <c r="AD696" i="40"/>
  <c r="AC696" i="40"/>
  <c r="AB696" i="40"/>
  <c r="AA696" i="40"/>
  <c r="N1628" i="40"/>
  <c r="Z627" i="40" s="1"/>
  <c r="AI627" i="40"/>
  <c r="AH627" i="40"/>
  <c r="AG627" i="40"/>
  <c r="AF627" i="40"/>
  <c r="AE627" i="40"/>
  <c r="AD627" i="40"/>
  <c r="AB627" i="40"/>
  <c r="AC627" i="40"/>
  <c r="AA627" i="40"/>
  <c r="N1574" i="40"/>
  <c r="Z573" i="40" s="1"/>
  <c r="AI573" i="40"/>
  <c r="AH573" i="40"/>
  <c r="AG573" i="40"/>
  <c r="AE573" i="40"/>
  <c r="AD573" i="40"/>
  <c r="AF573" i="40"/>
  <c r="AB573" i="40"/>
  <c r="AC573" i="40"/>
  <c r="AA573" i="40"/>
  <c r="N1515" i="40"/>
  <c r="Z514" i="40" s="1"/>
  <c r="AI514" i="40"/>
  <c r="AH514" i="40"/>
  <c r="AG514" i="40"/>
  <c r="AF514" i="40"/>
  <c r="AE514" i="40"/>
  <c r="AD514" i="40"/>
  <c r="AC514" i="40"/>
  <c r="AB514" i="40"/>
  <c r="AA514" i="40"/>
  <c r="N1443" i="40"/>
  <c r="Z442" i="40" s="1"/>
  <c r="AI442" i="40"/>
  <c r="AH442" i="40"/>
  <c r="AG442" i="40"/>
  <c r="AF442" i="40"/>
  <c r="AE442" i="40"/>
  <c r="AD442" i="40"/>
  <c r="AC442" i="40"/>
  <c r="AB442" i="40"/>
  <c r="AA442" i="40"/>
  <c r="N1383" i="40"/>
  <c r="Z382" i="40" s="1"/>
  <c r="AI382" i="40"/>
  <c r="AH382" i="40"/>
  <c r="AG382" i="40"/>
  <c r="AE382" i="40"/>
  <c r="AF382" i="40"/>
  <c r="AD382" i="40"/>
  <c r="AC382" i="40"/>
  <c r="AB382" i="40"/>
  <c r="AA382" i="40"/>
  <c r="N1325" i="40"/>
  <c r="Z324" i="40" s="1"/>
  <c r="AI324" i="40"/>
  <c r="AG324" i="40"/>
  <c r="AH324" i="40"/>
  <c r="AF324" i="40"/>
  <c r="AE324" i="40"/>
  <c r="AD324" i="40"/>
  <c r="AC324" i="40"/>
  <c r="AB324" i="40"/>
  <c r="AA324" i="40"/>
  <c r="N1262" i="40"/>
  <c r="Z261" i="40" s="1"/>
  <c r="AI261" i="40"/>
  <c r="AH261" i="40"/>
  <c r="AG261" i="40"/>
  <c r="AE261" i="40"/>
  <c r="AF261" i="40"/>
  <c r="AD261" i="40"/>
  <c r="AC261" i="40"/>
  <c r="AB261" i="40"/>
  <c r="AA261" i="40"/>
  <c r="N1193" i="40"/>
  <c r="Z192" i="40" s="1"/>
  <c r="AI192" i="40"/>
  <c r="AG192" i="40"/>
  <c r="AH192" i="40"/>
  <c r="AF192" i="40"/>
  <c r="AD192" i="40"/>
  <c r="AE192" i="40"/>
  <c r="AC192" i="40"/>
  <c r="AB192" i="40"/>
  <c r="AA192" i="40"/>
  <c r="AI117" i="40"/>
  <c r="AH117" i="40"/>
  <c r="AG117" i="40"/>
  <c r="AF117" i="40"/>
  <c r="AE117" i="40"/>
  <c r="AD117" i="40"/>
  <c r="AC117" i="40"/>
  <c r="AB117" i="40"/>
  <c r="N1118" i="40"/>
  <c r="Z117" i="40" s="1"/>
  <c r="AA117" i="40"/>
  <c r="AI61" i="40"/>
  <c r="AH61" i="40"/>
  <c r="AG61" i="40"/>
  <c r="AE61" i="40"/>
  <c r="AF61" i="40"/>
  <c r="AD61" i="40"/>
  <c r="AC61" i="40"/>
  <c r="AB61" i="40"/>
  <c r="AA61" i="40"/>
  <c r="N1062" i="40"/>
  <c r="Z61" i="40" s="1"/>
  <c r="N1897" i="40"/>
  <c r="Z896" i="40" s="1"/>
  <c r="AI896" i="40"/>
  <c r="AH896" i="40"/>
  <c r="AG896" i="40"/>
  <c r="AF896" i="40"/>
  <c r="AE896" i="40"/>
  <c r="AD896" i="40"/>
  <c r="AB896" i="40"/>
  <c r="AC896" i="40"/>
  <c r="AA896" i="40"/>
  <c r="N1548" i="40"/>
  <c r="Z547" i="40" s="1"/>
  <c r="AI547" i="40"/>
  <c r="AH547" i="40"/>
  <c r="AG547" i="40"/>
  <c r="AF547" i="40"/>
  <c r="AE547" i="40"/>
  <c r="AD547" i="40"/>
  <c r="AB547" i="40"/>
  <c r="AA547" i="40"/>
  <c r="AC547" i="40"/>
  <c r="N1989" i="40"/>
  <c r="Z988" i="40" s="1"/>
  <c r="AI988" i="40"/>
  <c r="AH988" i="40"/>
  <c r="AG988" i="40"/>
  <c r="AF988" i="40"/>
  <c r="AE988" i="40"/>
  <c r="AD988" i="40"/>
  <c r="AC988" i="40"/>
  <c r="AB988" i="40"/>
  <c r="AA988" i="40"/>
  <c r="N1917" i="40"/>
  <c r="Z916" i="40" s="1"/>
  <c r="AI916" i="40"/>
  <c r="AH916" i="40"/>
  <c r="AG916" i="40"/>
  <c r="AF916" i="40"/>
  <c r="AE916" i="40"/>
  <c r="AD916" i="40"/>
  <c r="AC916" i="40"/>
  <c r="AB916" i="40"/>
  <c r="AA916" i="40"/>
  <c r="AI856" i="40"/>
  <c r="AH856" i="40"/>
  <c r="AG856" i="40"/>
  <c r="AF856" i="40"/>
  <c r="AD856" i="40"/>
  <c r="AE856" i="40"/>
  <c r="AC856" i="40"/>
  <c r="AB856" i="40"/>
  <c r="N1857" i="40"/>
  <c r="Z856" i="40" s="1"/>
  <c r="AA856" i="40"/>
  <c r="N1802" i="40"/>
  <c r="Z801" i="40" s="1"/>
  <c r="AI801" i="40"/>
  <c r="AH801" i="40"/>
  <c r="AF801" i="40"/>
  <c r="AG801" i="40"/>
  <c r="AE801" i="40"/>
  <c r="AC801" i="40"/>
  <c r="AD801" i="40"/>
  <c r="AA801" i="40"/>
  <c r="AB801" i="40"/>
  <c r="AI733" i="40"/>
  <c r="AH733" i="40"/>
  <c r="AG733" i="40"/>
  <c r="AE733" i="40"/>
  <c r="AD733" i="40"/>
  <c r="AF733" i="40"/>
  <c r="AB733" i="40"/>
  <c r="AC733" i="40"/>
  <c r="AA733" i="40"/>
  <c r="N1734" i="40"/>
  <c r="Z733" i="40" s="1"/>
  <c r="AI670" i="40"/>
  <c r="AH670" i="40"/>
  <c r="AG670" i="40"/>
  <c r="AF670" i="40"/>
  <c r="AE670" i="40"/>
  <c r="AB670" i="40"/>
  <c r="AD670" i="40"/>
  <c r="AA670" i="40"/>
  <c r="AC670" i="40"/>
  <c r="N1671" i="40"/>
  <c r="Z670" i="40" s="1"/>
  <c r="N1620" i="40"/>
  <c r="Z619" i="40" s="1"/>
  <c r="AI619" i="40"/>
  <c r="AH619" i="40"/>
  <c r="AG619" i="40"/>
  <c r="AF619" i="40"/>
  <c r="AE619" i="40"/>
  <c r="AD619" i="40"/>
  <c r="AB619" i="40"/>
  <c r="AC619" i="40"/>
  <c r="AA619" i="40"/>
  <c r="N1551" i="40"/>
  <c r="Z550" i="40" s="1"/>
  <c r="AI550" i="40"/>
  <c r="AH550" i="40"/>
  <c r="AG550" i="40"/>
  <c r="AE550" i="40"/>
  <c r="AF550" i="40"/>
  <c r="AD550" i="40"/>
  <c r="AC550" i="40"/>
  <c r="AB550" i="40"/>
  <c r="AA550" i="40"/>
  <c r="N1492" i="40"/>
  <c r="Z491" i="40" s="1"/>
  <c r="AI491" i="40"/>
  <c r="AH491" i="40"/>
  <c r="AG491" i="40"/>
  <c r="AF491" i="40"/>
  <c r="AE491" i="40"/>
  <c r="AD491" i="40"/>
  <c r="AB491" i="40"/>
  <c r="AC491" i="40"/>
  <c r="AA491" i="40"/>
  <c r="N1435" i="40"/>
  <c r="Z434" i="40" s="1"/>
  <c r="AH434" i="40"/>
  <c r="AI434" i="40"/>
  <c r="AG434" i="40"/>
  <c r="AF434" i="40"/>
  <c r="AE434" i="40"/>
  <c r="AD434" i="40"/>
  <c r="AC434" i="40"/>
  <c r="AB434" i="40"/>
  <c r="AA434" i="40"/>
  <c r="N1375" i="40"/>
  <c r="Z374" i="40" s="1"/>
  <c r="AI374" i="40"/>
  <c r="AH374" i="40"/>
  <c r="AG374" i="40"/>
  <c r="AF374" i="40"/>
  <c r="AE374" i="40"/>
  <c r="AD374" i="40"/>
  <c r="AC374" i="40"/>
  <c r="AB374" i="40"/>
  <c r="AA374" i="40"/>
  <c r="N1304" i="40"/>
  <c r="Z303" i="40" s="1"/>
  <c r="AI303" i="40"/>
  <c r="AH303" i="40"/>
  <c r="AG303" i="40"/>
  <c r="AF303" i="40"/>
  <c r="AE303" i="40"/>
  <c r="AD303" i="40"/>
  <c r="AC303" i="40"/>
  <c r="AA303" i="40"/>
  <c r="AB303" i="40"/>
  <c r="N1234" i="40"/>
  <c r="Z233" i="40" s="1"/>
  <c r="AI233" i="40"/>
  <c r="AH233" i="40"/>
  <c r="AG233" i="40"/>
  <c r="AF233" i="40"/>
  <c r="AE233" i="40"/>
  <c r="AD233" i="40"/>
  <c r="AC233" i="40"/>
  <c r="AA233" i="40"/>
  <c r="AB233" i="40"/>
  <c r="N1172" i="40"/>
  <c r="Z171" i="40" s="1"/>
  <c r="AI171" i="40"/>
  <c r="AG171" i="40"/>
  <c r="AH171" i="40"/>
  <c r="AF171" i="40"/>
  <c r="AE171" i="40"/>
  <c r="AD171" i="40"/>
  <c r="AC171" i="40"/>
  <c r="AB171" i="40"/>
  <c r="AA171" i="40"/>
  <c r="N1117" i="40"/>
  <c r="Z116" i="40" s="1"/>
  <c r="AH116" i="40"/>
  <c r="AI116" i="40"/>
  <c r="AG116" i="40"/>
  <c r="AF116" i="40"/>
  <c r="AE116" i="40"/>
  <c r="AD116" i="40"/>
  <c r="AC116" i="40"/>
  <c r="AB116" i="40"/>
  <c r="AA116" i="40"/>
  <c r="N1047" i="40"/>
  <c r="Z46" i="40" s="1"/>
  <c r="AH46" i="40"/>
  <c r="AI46" i="40"/>
  <c r="AG46" i="40"/>
  <c r="AF46" i="40"/>
  <c r="AE46" i="40"/>
  <c r="AD46" i="40"/>
  <c r="AA46" i="40"/>
  <c r="AB46" i="40"/>
  <c r="AC46" i="40"/>
  <c r="N1806" i="40"/>
  <c r="Z805" i="40" s="1"/>
  <c r="AI805" i="40"/>
  <c r="AH805" i="40"/>
  <c r="AG805" i="40"/>
  <c r="AF805" i="40"/>
  <c r="AE805" i="40"/>
  <c r="AD805" i="40"/>
  <c r="AC805" i="40"/>
  <c r="AB805" i="40"/>
  <c r="AA805" i="40"/>
  <c r="N1424" i="40"/>
  <c r="Z423" i="40" s="1"/>
  <c r="AI423" i="40"/>
  <c r="AH423" i="40"/>
  <c r="AF423" i="40"/>
  <c r="AG423" i="40"/>
  <c r="AE423" i="40"/>
  <c r="AC423" i="40"/>
  <c r="AD423" i="40"/>
  <c r="AA423" i="40"/>
  <c r="AB423" i="40"/>
  <c r="N1988" i="40"/>
  <c r="Z987" i="40" s="1"/>
  <c r="AI987" i="40"/>
  <c r="AH987" i="40"/>
  <c r="AG987" i="40"/>
  <c r="AF987" i="40"/>
  <c r="AE987" i="40"/>
  <c r="AD987" i="40"/>
  <c r="AB987" i="40"/>
  <c r="AC987" i="40"/>
  <c r="AA987" i="40"/>
  <c r="N1924" i="40"/>
  <c r="Z923" i="40" s="1"/>
  <c r="AI923" i="40"/>
  <c r="AH923" i="40"/>
  <c r="AF923" i="40"/>
  <c r="AG923" i="40"/>
  <c r="AE923" i="40"/>
  <c r="AD923" i="40"/>
  <c r="AB923" i="40"/>
  <c r="AC923" i="40"/>
  <c r="AA923" i="40"/>
  <c r="N1851" i="40"/>
  <c r="Z850" i="40" s="1"/>
  <c r="AH850" i="40"/>
  <c r="AI850" i="40"/>
  <c r="AG850" i="40"/>
  <c r="AF850" i="40"/>
  <c r="AD850" i="40"/>
  <c r="AE850" i="40"/>
  <c r="AC850" i="40"/>
  <c r="AB850" i="40"/>
  <c r="AA850" i="40"/>
  <c r="AI795" i="40"/>
  <c r="AH795" i="40"/>
  <c r="AG795" i="40"/>
  <c r="AF795" i="40"/>
  <c r="AE795" i="40"/>
  <c r="AD795" i="40"/>
  <c r="AB795" i="40"/>
  <c r="AC795" i="40"/>
  <c r="AA795" i="40"/>
  <c r="N1796" i="40"/>
  <c r="Z795" i="40" s="1"/>
  <c r="N1733" i="40"/>
  <c r="Z732" i="40" s="1"/>
  <c r="AI732" i="40"/>
  <c r="AH732" i="40"/>
  <c r="AG732" i="40"/>
  <c r="AF732" i="40"/>
  <c r="AE732" i="40"/>
  <c r="AC732" i="40"/>
  <c r="AD732" i="40"/>
  <c r="AB732" i="40"/>
  <c r="AA732" i="40"/>
  <c r="N1658" i="40"/>
  <c r="Z657" i="40" s="1"/>
  <c r="AI657" i="40"/>
  <c r="AH657" i="40"/>
  <c r="AG657" i="40"/>
  <c r="AF657" i="40"/>
  <c r="AE657" i="40"/>
  <c r="AC657" i="40"/>
  <c r="AD657" i="40"/>
  <c r="AA657" i="40"/>
  <c r="AB657" i="40"/>
  <c r="N1591" i="40"/>
  <c r="Z590" i="40" s="1"/>
  <c r="AI590" i="40"/>
  <c r="AH590" i="40"/>
  <c r="AG590" i="40"/>
  <c r="AF590" i="40"/>
  <c r="AE590" i="40"/>
  <c r="AD590" i="40"/>
  <c r="AB590" i="40"/>
  <c r="AA590" i="40"/>
  <c r="AC590" i="40"/>
  <c r="N1535" i="40"/>
  <c r="Z534" i="40" s="1"/>
  <c r="AI534" i="40"/>
  <c r="AH534" i="40"/>
  <c r="AG534" i="40"/>
  <c r="AF534" i="40"/>
  <c r="AE534" i="40"/>
  <c r="AD534" i="40"/>
  <c r="AC534" i="40"/>
  <c r="AB534" i="40"/>
  <c r="AA534" i="40"/>
  <c r="N1463" i="40"/>
  <c r="Z462" i="40" s="1"/>
  <c r="AI462" i="40"/>
  <c r="AH462" i="40"/>
  <c r="AG462" i="40"/>
  <c r="AE462" i="40"/>
  <c r="AF462" i="40"/>
  <c r="AD462" i="40"/>
  <c r="AB462" i="40"/>
  <c r="AA462" i="40"/>
  <c r="AC462" i="40"/>
  <c r="AI387" i="40"/>
  <c r="AH387" i="40"/>
  <c r="AG387" i="40"/>
  <c r="AF387" i="40"/>
  <c r="AE387" i="40"/>
  <c r="AD387" i="40"/>
  <c r="AC387" i="40"/>
  <c r="AB387" i="40"/>
  <c r="AA387" i="40"/>
  <c r="N1388" i="40"/>
  <c r="Z387" i="40" s="1"/>
  <c r="N1331" i="40"/>
  <c r="Z330" i="40" s="1"/>
  <c r="AH330" i="40"/>
  <c r="AI330" i="40"/>
  <c r="AG330" i="40"/>
  <c r="AF330" i="40"/>
  <c r="AE330" i="40"/>
  <c r="AD330" i="40"/>
  <c r="AC330" i="40"/>
  <c r="AB330" i="40"/>
  <c r="AA330" i="40"/>
  <c r="N1268" i="40"/>
  <c r="Z267" i="40" s="1"/>
  <c r="AI267" i="40"/>
  <c r="AH267" i="40"/>
  <c r="AG267" i="40"/>
  <c r="AF267" i="40"/>
  <c r="AE267" i="40"/>
  <c r="AD267" i="40"/>
  <c r="AC267" i="40"/>
  <c r="AB267" i="40"/>
  <c r="AA267" i="40"/>
  <c r="N1213" i="40"/>
  <c r="Z212" i="40" s="1"/>
  <c r="AI212" i="40"/>
  <c r="AG212" i="40"/>
  <c r="AH212" i="40"/>
  <c r="AF212" i="40"/>
  <c r="AE212" i="40"/>
  <c r="AD212" i="40"/>
  <c r="AC212" i="40"/>
  <c r="AB212" i="40"/>
  <c r="AA212" i="40"/>
  <c r="N1144" i="40"/>
  <c r="Z143" i="40" s="1"/>
  <c r="AI143" i="40"/>
  <c r="AH143" i="40"/>
  <c r="AG143" i="40"/>
  <c r="AF143" i="40"/>
  <c r="AE143" i="40"/>
  <c r="AD143" i="40"/>
  <c r="AC143" i="40"/>
  <c r="AA143" i="40"/>
  <c r="AB143" i="40"/>
  <c r="N1074" i="40"/>
  <c r="Z73" i="40" s="1"/>
  <c r="AH73" i="40"/>
  <c r="AI73" i="40"/>
  <c r="AG73" i="40"/>
  <c r="AF73" i="40"/>
  <c r="AE73" i="40"/>
  <c r="AD73" i="40"/>
  <c r="AC73" i="40"/>
  <c r="AA73" i="40"/>
  <c r="AB73" i="40"/>
  <c r="AI5" i="40"/>
  <c r="AH5" i="40"/>
  <c r="AG5" i="40"/>
  <c r="AE5" i="40"/>
  <c r="AF5" i="40"/>
  <c r="AD5" i="40"/>
  <c r="AC5" i="40"/>
  <c r="AB5" i="40"/>
  <c r="AA5" i="40"/>
  <c r="N1006" i="40"/>
  <c r="Z5" i="40" s="1"/>
  <c r="AB1005" i="40" l="1"/>
  <c r="AI1005" i="40"/>
  <c r="AA1005" i="40"/>
  <c r="Z1005" i="40"/>
  <c r="AC1005" i="40"/>
  <c r="AF1005" i="40"/>
  <c r="AD1005" i="40"/>
  <c r="AE1005" i="40"/>
  <c r="AH1005" i="40"/>
  <c r="AG1005" i="40"/>
  <c r="AY11" i="40" l="1"/>
  <c r="BB11" i="40" s="1"/>
  <c r="AY19" i="40"/>
  <c r="BB19" i="40" s="1"/>
  <c r="AY27" i="40"/>
  <c r="BB27" i="40" s="1"/>
  <c r="AY35" i="40"/>
  <c r="BB35" i="40" s="1"/>
  <c r="AY43" i="40"/>
  <c r="BB43" i="40" s="1"/>
  <c r="AY51" i="40"/>
  <c r="BB51" i="40" s="1"/>
  <c r="AY59" i="40"/>
  <c r="BB59" i="40" s="1"/>
  <c r="AY67" i="40"/>
  <c r="BB67" i="40" s="1"/>
  <c r="AY75" i="40"/>
  <c r="BB75" i="40" s="1"/>
  <c r="AY83" i="40"/>
  <c r="BB83" i="40" s="1"/>
  <c r="AY91" i="40"/>
  <c r="BB91" i="40" s="1"/>
  <c r="AY99" i="40"/>
  <c r="BB99" i="40" s="1"/>
  <c r="AY107" i="40"/>
  <c r="BB107" i="40" s="1"/>
  <c r="AY115" i="40"/>
  <c r="BB115" i="40" s="1"/>
  <c r="AY123" i="40"/>
  <c r="BB123" i="40" s="1"/>
  <c r="AY131" i="40"/>
  <c r="BB131" i="40" s="1"/>
  <c r="AY139" i="40"/>
  <c r="BB139" i="40" s="1"/>
  <c r="AY147" i="40"/>
  <c r="BB147" i="40" s="1"/>
  <c r="AY155" i="40"/>
  <c r="BB155" i="40" s="1"/>
  <c r="AY163" i="40"/>
  <c r="BB163" i="40" s="1"/>
  <c r="AY171" i="40"/>
  <c r="BB171" i="40" s="1"/>
  <c r="AY4" i="40"/>
  <c r="BB4" i="40" s="1"/>
  <c r="AY12" i="40"/>
  <c r="BB12" i="40" s="1"/>
  <c r="AY20" i="40"/>
  <c r="BB20" i="40" s="1"/>
  <c r="AY28" i="40"/>
  <c r="BB28" i="40" s="1"/>
  <c r="AY36" i="40"/>
  <c r="BB36" i="40" s="1"/>
  <c r="AY44" i="40"/>
  <c r="BB44" i="40" s="1"/>
  <c r="AY52" i="40"/>
  <c r="BB52" i="40" s="1"/>
  <c r="AY60" i="40"/>
  <c r="BB60" i="40" s="1"/>
  <c r="AY68" i="40"/>
  <c r="BB68" i="40" s="1"/>
  <c r="AY76" i="40"/>
  <c r="BB76" i="40" s="1"/>
  <c r="AY84" i="40"/>
  <c r="BB84" i="40" s="1"/>
  <c r="AY92" i="40"/>
  <c r="BB92" i="40" s="1"/>
  <c r="AY100" i="40"/>
  <c r="BB100" i="40" s="1"/>
  <c r="AY108" i="40"/>
  <c r="BB108" i="40" s="1"/>
  <c r="AY116" i="40"/>
  <c r="BB116" i="40" s="1"/>
  <c r="AY124" i="40"/>
  <c r="BB124" i="40" s="1"/>
  <c r="AY132" i="40"/>
  <c r="BB132" i="40" s="1"/>
  <c r="AY140" i="40"/>
  <c r="BB140" i="40" s="1"/>
  <c r="AY148" i="40"/>
  <c r="BB148" i="40" s="1"/>
  <c r="AY156" i="40"/>
  <c r="BB156" i="40" s="1"/>
  <c r="AY164" i="40"/>
  <c r="BB164" i="40" s="1"/>
  <c r="AY172" i="40"/>
  <c r="BB172" i="40" s="1"/>
  <c r="AY180" i="40"/>
  <c r="BB180" i="40" s="1"/>
  <c r="AY188" i="40"/>
  <c r="BB188" i="40" s="1"/>
  <c r="AY196" i="40"/>
  <c r="BB196" i="40" s="1"/>
  <c r="AY204" i="40"/>
  <c r="BB204" i="40" s="1"/>
  <c r="AY212" i="40"/>
  <c r="BB212" i="40" s="1"/>
  <c r="AY220" i="40"/>
  <c r="BB220" i="40" s="1"/>
  <c r="AY228" i="40"/>
  <c r="BB228" i="40" s="1"/>
  <c r="AY236" i="40"/>
  <c r="BB236" i="40" s="1"/>
  <c r="AY244" i="40"/>
  <c r="BB244" i="40" s="1"/>
  <c r="AY252" i="40"/>
  <c r="BB252" i="40" s="1"/>
  <c r="AY260" i="40"/>
  <c r="BB260" i="40" s="1"/>
  <c r="AY268" i="40"/>
  <c r="BB268" i="40" s="1"/>
  <c r="AY276" i="40"/>
  <c r="BB276" i="40" s="1"/>
  <c r="AY284" i="40"/>
  <c r="BB284" i="40" s="1"/>
  <c r="AY292" i="40"/>
  <c r="BB292" i="40" s="1"/>
  <c r="AY5" i="40"/>
  <c r="BB5" i="40" s="1"/>
  <c r="AY13" i="40"/>
  <c r="BB13" i="40" s="1"/>
  <c r="AY21" i="40"/>
  <c r="BB21" i="40" s="1"/>
  <c r="AY29" i="40"/>
  <c r="BB29" i="40" s="1"/>
  <c r="AY37" i="40"/>
  <c r="BB37" i="40" s="1"/>
  <c r="AY45" i="40"/>
  <c r="BB45" i="40" s="1"/>
  <c r="AY53" i="40"/>
  <c r="BB53" i="40" s="1"/>
  <c r="AY61" i="40"/>
  <c r="BB61" i="40" s="1"/>
  <c r="AY69" i="40"/>
  <c r="BB69" i="40" s="1"/>
  <c r="AY77" i="40"/>
  <c r="BB77" i="40" s="1"/>
  <c r="AY85" i="40"/>
  <c r="BB85" i="40" s="1"/>
  <c r="AY93" i="40"/>
  <c r="BB93" i="40" s="1"/>
  <c r="AY101" i="40"/>
  <c r="BB101" i="40" s="1"/>
  <c r="AY109" i="40"/>
  <c r="BB109" i="40" s="1"/>
  <c r="AY117" i="40"/>
  <c r="BB117" i="40" s="1"/>
  <c r="AY125" i="40"/>
  <c r="BB125" i="40" s="1"/>
  <c r="AY133" i="40"/>
  <c r="BB133" i="40" s="1"/>
  <c r="AY141" i="40"/>
  <c r="BB141" i="40" s="1"/>
  <c r="AY149" i="40"/>
  <c r="BB149" i="40" s="1"/>
  <c r="AY157" i="40"/>
  <c r="BB157" i="40" s="1"/>
  <c r="AY165" i="40"/>
  <c r="BB165" i="40" s="1"/>
  <c r="AY173" i="40"/>
  <c r="BB173" i="40" s="1"/>
  <c r="AY181" i="40"/>
  <c r="BB181" i="40" s="1"/>
  <c r="AY189" i="40"/>
  <c r="BB189" i="40" s="1"/>
  <c r="AY197" i="40"/>
  <c r="BB197" i="40" s="1"/>
  <c r="AY205" i="40"/>
  <c r="BB205" i="40" s="1"/>
  <c r="AY213" i="40"/>
  <c r="BB213" i="40" s="1"/>
  <c r="AY221" i="40"/>
  <c r="BB221" i="40" s="1"/>
  <c r="AY229" i="40"/>
  <c r="BB229" i="40" s="1"/>
  <c r="AY237" i="40"/>
  <c r="BB237" i="40" s="1"/>
  <c r="AY245" i="40"/>
  <c r="BB245" i="40" s="1"/>
  <c r="AY253" i="40"/>
  <c r="BB253" i="40" s="1"/>
  <c r="AY261" i="40"/>
  <c r="BB261" i="40" s="1"/>
  <c r="AY269" i="40"/>
  <c r="BB269" i="40" s="1"/>
  <c r="AY277" i="40"/>
  <c r="BB277" i="40" s="1"/>
  <c r="AY285" i="40"/>
  <c r="BB285" i="40" s="1"/>
  <c r="AY293" i="40"/>
  <c r="BB293" i="40" s="1"/>
  <c r="AY301" i="40"/>
  <c r="BB301" i="40" s="1"/>
  <c r="AY309" i="40"/>
  <c r="BB309" i="40" s="1"/>
  <c r="AY317" i="40"/>
  <c r="BB317" i="40" s="1"/>
  <c r="AY325" i="40"/>
  <c r="BB325" i="40" s="1"/>
  <c r="AY333" i="40"/>
  <c r="BB333" i="40" s="1"/>
  <c r="AY341" i="40"/>
  <c r="BB341" i="40" s="1"/>
  <c r="AY6" i="40"/>
  <c r="BB6" i="40" s="1"/>
  <c r="AY14" i="40"/>
  <c r="BB14" i="40" s="1"/>
  <c r="AY22" i="40"/>
  <c r="BB22" i="40" s="1"/>
  <c r="AY30" i="40"/>
  <c r="BB30" i="40" s="1"/>
  <c r="AY38" i="40"/>
  <c r="BB38" i="40" s="1"/>
  <c r="AY46" i="40"/>
  <c r="BB46" i="40" s="1"/>
  <c r="AY54" i="40"/>
  <c r="BB54" i="40" s="1"/>
  <c r="AY62" i="40"/>
  <c r="BB62" i="40" s="1"/>
  <c r="AY70" i="40"/>
  <c r="BB70" i="40" s="1"/>
  <c r="AY78" i="40"/>
  <c r="BB78" i="40" s="1"/>
  <c r="AY86" i="40"/>
  <c r="BB86" i="40" s="1"/>
  <c r="AY94" i="40"/>
  <c r="BB94" i="40" s="1"/>
  <c r="AY102" i="40"/>
  <c r="BB102" i="40" s="1"/>
  <c r="AY110" i="40"/>
  <c r="BB110" i="40" s="1"/>
  <c r="AY118" i="40"/>
  <c r="BB118" i="40" s="1"/>
  <c r="AY126" i="40"/>
  <c r="BB126" i="40" s="1"/>
  <c r="AY134" i="40"/>
  <c r="BB134" i="40" s="1"/>
  <c r="AY142" i="40"/>
  <c r="BB142" i="40" s="1"/>
  <c r="AY150" i="40"/>
  <c r="BB150" i="40" s="1"/>
  <c r="AY158" i="40"/>
  <c r="BB158" i="40" s="1"/>
  <c r="AY166" i="40"/>
  <c r="BB166" i="40" s="1"/>
  <c r="AY174" i="40"/>
  <c r="BB174" i="40" s="1"/>
  <c r="AY182" i="40"/>
  <c r="BB182" i="40" s="1"/>
  <c r="AY190" i="40"/>
  <c r="BB190" i="40" s="1"/>
  <c r="AY198" i="40"/>
  <c r="BB198" i="40" s="1"/>
  <c r="AY206" i="40"/>
  <c r="BB206" i="40" s="1"/>
  <c r="AY214" i="40"/>
  <c r="BB214" i="40" s="1"/>
  <c r="AY222" i="40"/>
  <c r="BB222" i="40" s="1"/>
  <c r="AY230" i="40"/>
  <c r="BB230" i="40" s="1"/>
  <c r="AY238" i="40"/>
  <c r="BB238" i="40" s="1"/>
  <c r="AY246" i="40"/>
  <c r="BB246" i="40" s="1"/>
  <c r="AY254" i="40"/>
  <c r="BB254" i="40" s="1"/>
  <c r="AY262" i="40"/>
  <c r="BB262" i="40" s="1"/>
  <c r="AY270" i="40"/>
  <c r="BB270" i="40" s="1"/>
  <c r="AY278" i="40"/>
  <c r="BB278" i="40" s="1"/>
  <c r="AY286" i="40"/>
  <c r="BB286" i="40" s="1"/>
  <c r="AY294" i="40"/>
  <c r="BB294" i="40" s="1"/>
  <c r="AY302" i="40"/>
  <c r="BB302" i="40" s="1"/>
  <c r="AY310" i="40"/>
  <c r="BB310" i="40" s="1"/>
  <c r="AY318" i="40"/>
  <c r="BB318" i="40" s="1"/>
  <c r="AY7" i="40"/>
  <c r="BB7" i="40" s="1"/>
  <c r="AY15" i="40"/>
  <c r="BB15" i="40" s="1"/>
  <c r="AY23" i="40"/>
  <c r="BB23" i="40" s="1"/>
  <c r="AY31" i="40"/>
  <c r="BB31" i="40" s="1"/>
  <c r="AY39" i="40"/>
  <c r="BB39" i="40" s="1"/>
  <c r="AY47" i="40"/>
  <c r="BB47" i="40" s="1"/>
  <c r="AY55" i="40"/>
  <c r="BB55" i="40" s="1"/>
  <c r="AY63" i="40"/>
  <c r="BB63" i="40" s="1"/>
  <c r="AY71" i="40"/>
  <c r="BB71" i="40" s="1"/>
  <c r="AY79" i="40"/>
  <c r="BB79" i="40" s="1"/>
  <c r="AY87" i="40"/>
  <c r="BB87" i="40" s="1"/>
  <c r="AY95" i="40"/>
  <c r="BB95" i="40" s="1"/>
  <c r="AY103" i="40"/>
  <c r="BB103" i="40" s="1"/>
  <c r="AY111" i="40"/>
  <c r="BB111" i="40" s="1"/>
  <c r="AY119" i="40"/>
  <c r="BB119" i="40" s="1"/>
  <c r="AY127" i="40"/>
  <c r="BB127" i="40" s="1"/>
  <c r="AY135" i="40"/>
  <c r="BB135" i="40" s="1"/>
  <c r="AY143" i="40"/>
  <c r="BB143" i="40" s="1"/>
  <c r="AY151" i="40"/>
  <c r="BB151" i="40" s="1"/>
  <c r="AY159" i="40"/>
  <c r="BB159" i="40" s="1"/>
  <c r="AY167" i="40"/>
  <c r="BB167" i="40" s="1"/>
  <c r="AY175" i="40"/>
  <c r="BB175" i="40" s="1"/>
  <c r="AY183" i="40"/>
  <c r="BB183" i="40" s="1"/>
  <c r="AY191" i="40"/>
  <c r="BB191" i="40" s="1"/>
  <c r="AY199" i="40"/>
  <c r="BB199" i="40" s="1"/>
  <c r="AY207" i="40"/>
  <c r="BB207" i="40" s="1"/>
  <c r="AY215" i="40"/>
  <c r="BB215" i="40" s="1"/>
  <c r="AY223" i="40"/>
  <c r="BB223" i="40" s="1"/>
  <c r="AY231" i="40"/>
  <c r="BB231" i="40" s="1"/>
  <c r="AY239" i="40"/>
  <c r="BB239" i="40" s="1"/>
  <c r="AY247" i="40"/>
  <c r="BB247" i="40" s="1"/>
  <c r="AY255" i="40"/>
  <c r="BB255" i="40" s="1"/>
  <c r="AY263" i="40"/>
  <c r="BB263" i="40" s="1"/>
  <c r="AY271" i="40"/>
  <c r="BB271" i="40" s="1"/>
  <c r="AY279" i="40"/>
  <c r="BB279" i="40" s="1"/>
  <c r="AY287" i="40"/>
  <c r="BB287" i="40" s="1"/>
  <c r="AY295" i="40"/>
  <c r="BB295" i="40" s="1"/>
  <c r="AY9" i="40"/>
  <c r="BB9" i="40" s="1"/>
  <c r="AY17" i="40"/>
  <c r="BB17" i="40" s="1"/>
  <c r="AY25" i="40"/>
  <c r="BB25" i="40" s="1"/>
  <c r="AY33" i="40"/>
  <c r="BB33" i="40" s="1"/>
  <c r="AY41" i="40"/>
  <c r="BB41" i="40" s="1"/>
  <c r="AY49" i="40"/>
  <c r="BB49" i="40" s="1"/>
  <c r="AY57" i="40"/>
  <c r="BB57" i="40" s="1"/>
  <c r="AY65" i="40"/>
  <c r="BB65" i="40" s="1"/>
  <c r="AY73" i="40"/>
  <c r="BB73" i="40" s="1"/>
  <c r="AY81" i="40"/>
  <c r="BB81" i="40" s="1"/>
  <c r="AY89" i="40"/>
  <c r="BB89" i="40" s="1"/>
  <c r="AY97" i="40"/>
  <c r="BB97" i="40" s="1"/>
  <c r="AY105" i="40"/>
  <c r="BB105" i="40" s="1"/>
  <c r="AY113" i="40"/>
  <c r="BB113" i="40" s="1"/>
  <c r="AY121" i="40"/>
  <c r="BB121" i="40" s="1"/>
  <c r="AY129" i="40"/>
  <c r="BB129" i="40" s="1"/>
  <c r="AY137" i="40"/>
  <c r="BB137" i="40" s="1"/>
  <c r="AY145" i="40"/>
  <c r="BB145" i="40" s="1"/>
  <c r="AY153" i="40"/>
  <c r="BB153" i="40" s="1"/>
  <c r="AY161" i="40"/>
  <c r="BB161" i="40" s="1"/>
  <c r="AY169" i="40"/>
  <c r="BB169" i="40" s="1"/>
  <c r="AY177" i="40"/>
  <c r="BB177" i="40" s="1"/>
  <c r="AY185" i="40"/>
  <c r="BB185" i="40" s="1"/>
  <c r="AY193" i="40"/>
  <c r="BB193" i="40" s="1"/>
  <c r="AY201" i="40"/>
  <c r="BB201" i="40" s="1"/>
  <c r="AY209" i="40"/>
  <c r="BB209" i="40" s="1"/>
  <c r="AY217" i="40"/>
  <c r="BB217" i="40" s="1"/>
  <c r="AY225" i="40"/>
  <c r="BB225" i="40" s="1"/>
  <c r="AY233" i="40"/>
  <c r="BB233" i="40" s="1"/>
  <c r="AY241" i="40"/>
  <c r="BB241" i="40" s="1"/>
  <c r="AY249" i="40"/>
  <c r="BB249" i="40" s="1"/>
  <c r="AY257" i="40"/>
  <c r="BB257" i="40" s="1"/>
  <c r="AY265" i="40"/>
  <c r="BB265" i="40" s="1"/>
  <c r="AY273" i="40"/>
  <c r="BB273" i="40" s="1"/>
  <c r="AY281" i="40"/>
  <c r="BB281" i="40" s="1"/>
  <c r="AY289" i="40"/>
  <c r="BB289" i="40" s="1"/>
  <c r="AY297" i="40"/>
  <c r="BB297" i="40" s="1"/>
  <c r="AY10" i="40"/>
  <c r="BB10" i="40" s="1"/>
  <c r="AY18" i="40"/>
  <c r="BB18" i="40" s="1"/>
  <c r="AY26" i="40"/>
  <c r="BB26" i="40" s="1"/>
  <c r="AY34" i="40"/>
  <c r="BB34" i="40" s="1"/>
  <c r="AY42" i="40"/>
  <c r="BB42" i="40" s="1"/>
  <c r="AY50" i="40"/>
  <c r="BB50" i="40" s="1"/>
  <c r="AY58" i="40"/>
  <c r="BB58" i="40" s="1"/>
  <c r="AY66" i="40"/>
  <c r="BB66" i="40" s="1"/>
  <c r="AY74" i="40"/>
  <c r="BB74" i="40" s="1"/>
  <c r="AY82" i="40"/>
  <c r="BB82" i="40" s="1"/>
  <c r="AY90" i="40"/>
  <c r="BB90" i="40" s="1"/>
  <c r="AY98" i="40"/>
  <c r="BB98" i="40" s="1"/>
  <c r="AY106" i="40"/>
  <c r="BB106" i="40" s="1"/>
  <c r="AY114" i="40"/>
  <c r="BB114" i="40" s="1"/>
  <c r="AY122" i="40"/>
  <c r="BB122" i="40" s="1"/>
  <c r="AY130" i="40"/>
  <c r="BB130" i="40" s="1"/>
  <c r="AY138" i="40"/>
  <c r="BB138" i="40" s="1"/>
  <c r="AY146" i="40"/>
  <c r="BB146" i="40" s="1"/>
  <c r="AY154" i="40"/>
  <c r="BB154" i="40" s="1"/>
  <c r="AY162" i="40"/>
  <c r="BB162" i="40" s="1"/>
  <c r="AY170" i="40"/>
  <c r="BB170" i="40" s="1"/>
  <c r="AY178" i="40"/>
  <c r="BB178" i="40" s="1"/>
  <c r="AY186" i="40"/>
  <c r="BB186" i="40" s="1"/>
  <c r="AY194" i="40"/>
  <c r="BB194" i="40" s="1"/>
  <c r="AY202" i="40"/>
  <c r="BB202" i="40" s="1"/>
  <c r="AY210" i="40"/>
  <c r="BB210" i="40" s="1"/>
  <c r="AY218" i="40"/>
  <c r="BB218" i="40" s="1"/>
  <c r="AY226" i="40"/>
  <c r="BB226" i="40" s="1"/>
  <c r="AY234" i="40"/>
  <c r="BB234" i="40" s="1"/>
  <c r="AY242" i="40"/>
  <c r="BB242" i="40" s="1"/>
  <c r="AY250" i="40"/>
  <c r="BB250" i="40" s="1"/>
  <c r="AY258" i="40"/>
  <c r="BB258" i="40" s="1"/>
  <c r="AY266" i="40"/>
  <c r="BB266" i="40" s="1"/>
  <c r="AY274" i="40"/>
  <c r="BB274" i="40" s="1"/>
  <c r="AY282" i="40"/>
  <c r="BB282" i="40" s="1"/>
  <c r="AY290" i="40"/>
  <c r="BB290" i="40" s="1"/>
  <c r="AY298" i="40"/>
  <c r="BB298" i="40" s="1"/>
  <c r="AY306" i="40"/>
  <c r="BB306" i="40" s="1"/>
  <c r="AY314" i="40"/>
  <c r="BB314" i="40" s="1"/>
  <c r="AY322" i="40"/>
  <c r="BB322" i="40" s="1"/>
  <c r="AY330" i="40"/>
  <c r="BB330" i="40" s="1"/>
  <c r="AY338" i="40"/>
  <c r="BB338" i="40" s="1"/>
  <c r="AY346" i="40"/>
  <c r="BB346" i="40" s="1"/>
  <c r="AY8" i="40"/>
  <c r="BB8" i="40" s="1"/>
  <c r="AY72" i="40"/>
  <c r="BB72" i="40" s="1"/>
  <c r="AY136" i="40"/>
  <c r="BB136" i="40" s="1"/>
  <c r="AY187" i="40"/>
  <c r="BB187" i="40" s="1"/>
  <c r="AY219" i="40"/>
  <c r="BB219" i="40" s="1"/>
  <c r="AY251" i="40"/>
  <c r="BB251" i="40" s="1"/>
  <c r="AY283" i="40"/>
  <c r="BB283" i="40" s="1"/>
  <c r="AY305" i="40"/>
  <c r="BB305" i="40" s="1"/>
  <c r="AY319" i="40"/>
  <c r="BB319" i="40" s="1"/>
  <c r="AY329" i="40"/>
  <c r="BB329" i="40" s="1"/>
  <c r="AY340" i="40"/>
  <c r="BB340" i="40" s="1"/>
  <c r="AY350" i="40"/>
  <c r="BB350" i="40" s="1"/>
  <c r="AY358" i="40"/>
  <c r="BB358" i="40" s="1"/>
  <c r="AY366" i="40"/>
  <c r="BB366" i="40" s="1"/>
  <c r="AY374" i="40"/>
  <c r="BB374" i="40" s="1"/>
  <c r="AY382" i="40"/>
  <c r="BB382" i="40" s="1"/>
  <c r="AY390" i="40"/>
  <c r="BB390" i="40" s="1"/>
  <c r="AY398" i="40"/>
  <c r="BB398" i="40" s="1"/>
  <c r="AY406" i="40"/>
  <c r="BB406" i="40" s="1"/>
  <c r="AY414" i="40"/>
  <c r="BB414" i="40" s="1"/>
  <c r="AY422" i="40"/>
  <c r="BB422" i="40" s="1"/>
  <c r="AY430" i="40"/>
  <c r="BB430" i="40" s="1"/>
  <c r="AY438" i="40"/>
  <c r="BB438" i="40" s="1"/>
  <c r="AY446" i="40"/>
  <c r="BB446" i="40" s="1"/>
  <c r="AY454" i="40"/>
  <c r="BB454" i="40" s="1"/>
  <c r="AY462" i="40"/>
  <c r="BB462" i="40" s="1"/>
  <c r="AY470" i="40"/>
  <c r="BB470" i="40" s="1"/>
  <c r="AY478" i="40"/>
  <c r="BB478" i="40" s="1"/>
  <c r="AY486" i="40"/>
  <c r="BB486" i="40" s="1"/>
  <c r="AY494" i="40"/>
  <c r="BB494" i="40" s="1"/>
  <c r="AY502" i="40"/>
  <c r="BB502" i="40" s="1"/>
  <c r="AY510" i="40"/>
  <c r="BB510" i="40" s="1"/>
  <c r="AY518" i="40"/>
  <c r="BB518" i="40" s="1"/>
  <c r="AY526" i="40"/>
  <c r="BB526" i="40" s="1"/>
  <c r="AY534" i="40"/>
  <c r="BB534" i="40" s="1"/>
  <c r="AY542" i="40"/>
  <c r="BB542" i="40" s="1"/>
  <c r="AY550" i="40"/>
  <c r="BB550" i="40" s="1"/>
  <c r="AY558" i="40"/>
  <c r="BB558" i="40" s="1"/>
  <c r="AY566" i="40"/>
  <c r="BB566" i="40" s="1"/>
  <c r="AY574" i="40"/>
  <c r="BB574" i="40" s="1"/>
  <c r="AY582" i="40"/>
  <c r="BB582" i="40" s="1"/>
  <c r="AY590" i="40"/>
  <c r="BB590" i="40" s="1"/>
  <c r="AY598" i="40"/>
  <c r="BB598" i="40" s="1"/>
  <c r="AY606" i="40"/>
  <c r="BB606" i="40" s="1"/>
  <c r="AY614" i="40"/>
  <c r="BB614" i="40" s="1"/>
  <c r="AY622" i="40"/>
  <c r="BB622" i="40" s="1"/>
  <c r="AY630" i="40"/>
  <c r="BB630" i="40" s="1"/>
  <c r="AY638" i="40"/>
  <c r="BB638" i="40" s="1"/>
  <c r="AY646" i="40"/>
  <c r="BB646" i="40" s="1"/>
  <c r="AY654" i="40"/>
  <c r="BB654" i="40" s="1"/>
  <c r="AY662" i="40"/>
  <c r="BB662" i="40" s="1"/>
  <c r="AY670" i="40"/>
  <c r="BB670" i="40" s="1"/>
  <c r="AY678" i="40"/>
  <c r="BB678" i="40" s="1"/>
  <c r="AY686" i="40"/>
  <c r="BB686" i="40" s="1"/>
  <c r="AY694" i="40"/>
  <c r="BB694" i="40" s="1"/>
  <c r="AY702" i="40"/>
  <c r="BB702" i="40" s="1"/>
  <c r="AY710" i="40"/>
  <c r="BB710" i="40" s="1"/>
  <c r="AY718" i="40"/>
  <c r="BB718" i="40" s="1"/>
  <c r="AY726" i="40"/>
  <c r="BB726" i="40" s="1"/>
  <c r="AY734" i="40"/>
  <c r="BB734" i="40" s="1"/>
  <c r="AY742" i="40"/>
  <c r="BB742" i="40" s="1"/>
  <c r="AY750" i="40"/>
  <c r="BB750" i="40" s="1"/>
  <c r="AY758" i="40"/>
  <c r="BB758" i="40" s="1"/>
  <c r="AY766" i="40"/>
  <c r="BB766" i="40" s="1"/>
  <c r="AY774" i="40"/>
  <c r="BB774" i="40" s="1"/>
  <c r="AY782" i="40"/>
  <c r="BB782" i="40" s="1"/>
  <c r="AY790" i="40"/>
  <c r="BB790" i="40" s="1"/>
  <c r="AY798" i="40"/>
  <c r="BB798" i="40" s="1"/>
  <c r="AY806" i="40"/>
  <c r="BB806" i="40" s="1"/>
  <c r="AY814" i="40"/>
  <c r="BB814" i="40" s="1"/>
  <c r="AY822" i="40"/>
  <c r="BB822" i="40" s="1"/>
  <c r="AY830" i="40"/>
  <c r="BB830" i="40" s="1"/>
  <c r="AY838" i="40"/>
  <c r="BB838" i="40" s="1"/>
  <c r="AY846" i="40"/>
  <c r="BB846" i="40" s="1"/>
  <c r="AY854" i="40"/>
  <c r="BB854" i="40" s="1"/>
  <c r="AY862" i="40"/>
  <c r="BB862" i="40" s="1"/>
  <c r="AY870" i="40"/>
  <c r="BB870" i="40" s="1"/>
  <c r="AY878" i="40"/>
  <c r="BB878" i="40" s="1"/>
  <c r="AY886" i="40"/>
  <c r="BB886" i="40" s="1"/>
  <c r="AY16" i="40"/>
  <c r="BB16" i="40" s="1"/>
  <c r="AY80" i="40"/>
  <c r="BB80" i="40" s="1"/>
  <c r="AY144" i="40"/>
  <c r="BB144" i="40" s="1"/>
  <c r="AY192" i="40"/>
  <c r="BB192" i="40" s="1"/>
  <c r="AY224" i="40"/>
  <c r="BB224" i="40" s="1"/>
  <c r="AY256" i="40"/>
  <c r="BB256" i="40" s="1"/>
  <c r="AY288" i="40"/>
  <c r="BB288" i="40" s="1"/>
  <c r="AY307" i="40"/>
  <c r="BB307" i="40" s="1"/>
  <c r="AY320" i="40"/>
  <c r="BB320" i="40" s="1"/>
  <c r="AY331" i="40"/>
  <c r="BB331" i="40" s="1"/>
  <c r="AY342" i="40"/>
  <c r="BB342" i="40" s="1"/>
  <c r="AY351" i="40"/>
  <c r="BB351" i="40" s="1"/>
  <c r="AY359" i="40"/>
  <c r="BB359" i="40" s="1"/>
  <c r="AY367" i="40"/>
  <c r="BB367" i="40" s="1"/>
  <c r="AY375" i="40"/>
  <c r="BB375" i="40" s="1"/>
  <c r="AY383" i="40"/>
  <c r="BB383" i="40" s="1"/>
  <c r="AY391" i="40"/>
  <c r="BB391" i="40" s="1"/>
  <c r="AY399" i="40"/>
  <c r="BB399" i="40" s="1"/>
  <c r="AY407" i="40"/>
  <c r="BB407" i="40" s="1"/>
  <c r="AY415" i="40"/>
  <c r="BB415" i="40" s="1"/>
  <c r="AY423" i="40"/>
  <c r="BB423" i="40" s="1"/>
  <c r="AY431" i="40"/>
  <c r="BB431" i="40" s="1"/>
  <c r="AY439" i="40"/>
  <c r="BB439" i="40" s="1"/>
  <c r="AY447" i="40"/>
  <c r="BB447" i="40" s="1"/>
  <c r="AY455" i="40"/>
  <c r="BB455" i="40" s="1"/>
  <c r="AY463" i="40"/>
  <c r="BB463" i="40" s="1"/>
  <c r="AY471" i="40"/>
  <c r="BB471" i="40" s="1"/>
  <c r="AY479" i="40"/>
  <c r="BB479" i="40" s="1"/>
  <c r="AY487" i="40"/>
  <c r="BB487" i="40" s="1"/>
  <c r="AY495" i="40"/>
  <c r="BB495" i="40" s="1"/>
  <c r="AY503" i="40"/>
  <c r="BB503" i="40" s="1"/>
  <c r="AY511" i="40"/>
  <c r="BB511" i="40" s="1"/>
  <c r="AY519" i="40"/>
  <c r="BB519" i="40" s="1"/>
  <c r="AY527" i="40"/>
  <c r="BB527" i="40" s="1"/>
  <c r="AY535" i="40"/>
  <c r="BB535" i="40" s="1"/>
  <c r="AY543" i="40"/>
  <c r="BB543" i="40" s="1"/>
  <c r="AY551" i="40"/>
  <c r="BB551" i="40" s="1"/>
  <c r="AY559" i="40"/>
  <c r="BB559" i="40" s="1"/>
  <c r="AY567" i="40"/>
  <c r="BB567" i="40" s="1"/>
  <c r="AY575" i="40"/>
  <c r="BB575" i="40" s="1"/>
  <c r="AY583" i="40"/>
  <c r="BB583" i="40" s="1"/>
  <c r="AY591" i="40"/>
  <c r="BB591" i="40" s="1"/>
  <c r="AY599" i="40"/>
  <c r="BB599" i="40" s="1"/>
  <c r="AY607" i="40"/>
  <c r="BB607" i="40" s="1"/>
  <c r="AY615" i="40"/>
  <c r="BB615" i="40" s="1"/>
  <c r="AY623" i="40"/>
  <c r="BB623" i="40" s="1"/>
  <c r="AY631" i="40"/>
  <c r="BB631" i="40" s="1"/>
  <c r="AY639" i="40"/>
  <c r="BB639" i="40" s="1"/>
  <c r="AY647" i="40"/>
  <c r="BB647" i="40" s="1"/>
  <c r="AY655" i="40"/>
  <c r="BB655" i="40" s="1"/>
  <c r="AY663" i="40"/>
  <c r="BB663" i="40" s="1"/>
  <c r="AY671" i="40"/>
  <c r="BB671" i="40" s="1"/>
  <c r="AY679" i="40"/>
  <c r="BB679" i="40" s="1"/>
  <c r="AY687" i="40"/>
  <c r="BB687" i="40" s="1"/>
  <c r="AY695" i="40"/>
  <c r="BB695" i="40" s="1"/>
  <c r="AY703" i="40"/>
  <c r="BB703" i="40" s="1"/>
  <c r="AY711" i="40"/>
  <c r="BB711" i="40" s="1"/>
  <c r="AY719" i="40"/>
  <c r="BB719" i="40" s="1"/>
  <c r="AY727" i="40"/>
  <c r="BB727" i="40" s="1"/>
  <c r="AY735" i="40"/>
  <c r="BB735" i="40" s="1"/>
  <c r="AY743" i="40"/>
  <c r="BB743" i="40" s="1"/>
  <c r="AY751" i="40"/>
  <c r="BB751" i="40" s="1"/>
  <c r="AY759" i="40"/>
  <c r="BB759" i="40" s="1"/>
  <c r="AY767" i="40"/>
  <c r="BB767" i="40" s="1"/>
  <c r="AY775" i="40"/>
  <c r="BB775" i="40" s="1"/>
  <c r="AY783" i="40"/>
  <c r="BB783" i="40" s="1"/>
  <c r="AY791" i="40"/>
  <c r="BB791" i="40" s="1"/>
  <c r="AY799" i="40"/>
  <c r="BB799" i="40" s="1"/>
  <c r="AY807" i="40"/>
  <c r="BB807" i="40" s="1"/>
  <c r="AY815" i="40"/>
  <c r="BB815" i="40" s="1"/>
  <c r="AY823" i="40"/>
  <c r="BB823" i="40" s="1"/>
  <c r="AY831" i="40"/>
  <c r="BB831" i="40" s="1"/>
  <c r="AY839" i="40"/>
  <c r="BB839" i="40" s="1"/>
  <c r="AY847" i="40"/>
  <c r="BB847" i="40" s="1"/>
  <c r="AY855" i="40"/>
  <c r="BB855" i="40" s="1"/>
  <c r="AY863" i="40"/>
  <c r="BB863" i="40" s="1"/>
  <c r="AY24" i="40"/>
  <c r="BB24" i="40" s="1"/>
  <c r="AY88" i="40"/>
  <c r="BB88" i="40" s="1"/>
  <c r="AY152" i="40"/>
  <c r="BB152" i="40" s="1"/>
  <c r="AY195" i="40"/>
  <c r="BB195" i="40" s="1"/>
  <c r="AY227" i="40"/>
  <c r="BB227" i="40" s="1"/>
  <c r="AY259" i="40"/>
  <c r="BB259" i="40" s="1"/>
  <c r="AY291" i="40"/>
  <c r="BB291" i="40" s="1"/>
  <c r="AY308" i="40"/>
  <c r="BB308" i="40" s="1"/>
  <c r="AY321" i="40"/>
  <c r="BB321" i="40" s="1"/>
  <c r="AY332" i="40"/>
  <c r="BB332" i="40" s="1"/>
  <c r="AY343" i="40"/>
  <c r="BB343" i="40" s="1"/>
  <c r="AY352" i="40"/>
  <c r="BB352" i="40" s="1"/>
  <c r="AY360" i="40"/>
  <c r="BB360" i="40" s="1"/>
  <c r="AY368" i="40"/>
  <c r="BB368" i="40" s="1"/>
  <c r="AY376" i="40"/>
  <c r="BB376" i="40" s="1"/>
  <c r="AY384" i="40"/>
  <c r="BB384" i="40" s="1"/>
  <c r="AY392" i="40"/>
  <c r="BB392" i="40" s="1"/>
  <c r="AY400" i="40"/>
  <c r="BB400" i="40" s="1"/>
  <c r="AY408" i="40"/>
  <c r="BB408" i="40" s="1"/>
  <c r="AY416" i="40"/>
  <c r="BB416" i="40" s="1"/>
  <c r="AY424" i="40"/>
  <c r="BB424" i="40" s="1"/>
  <c r="AY432" i="40"/>
  <c r="BB432" i="40" s="1"/>
  <c r="AY440" i="40"/>
  <c r="BB440" i="40" s="1"/>
  <c r="AY448" i="40"/>
  <c r="BB448" i="40" s="1"/>
  <c r="AY456" i="40"/>
  <c r="BB456" i="40" s="1"/>
  <c r="AY464" i="40"/>
  <c r="BB464" i="40" s="1"/>
  <c r="AY472" i="40"/>
  <c r="BB472" i="40" s="1"/>
  <c r="AY480" i="40"/>
  <c r="BB480" i="40" s="1"/>
  <c r="AY488" i="40"/>
  <c r="BB488" i="40" s="1"/>
  <c r="AY496" i="40"/>
  <c r="BB496" i="40" s="1"/>
  <c r="AY504" i="40"/>
  <c r="BB504" i="40" s="1"/>
  <c r="AY512" i="40"/>
  <c r="BB512" i="40" s="1"/>
  <c r="AY520" i="40"/>
  <c r="BB520" i="40" s="1"/>
  <c r="AY528" i="40"/>
  <c r="BB528" i="40" s="1"/>
  <c r="AY536" i="40"/>
  <c r="BB536" i="40" s="1"/>
  <c r="AY544" i="40"/>
  <c r="BB544" i="40" s="1"/>
  <c r="AY552" i="40"/>
  <c r="BB552" i="40" s="1"/>
  <c r="AY560" i="40"/>
  <c r="BB560" i="40" s="1"/>
  <c r="AY568" i="40"/>
  <c r="BB568" i="40" s="1"/>
  <c r="AY576" i="40"/>
  <c r="BB576" i="40" s="1"/>
  <c r="AY584" i="40"/>
  <c r="BB584" i="40" s="1"/>
  <c r="AY592" i="40"/>
  <c r="BB592" i="40" s="1"/>
  <c r="AY600" i="40"/>
  <c r="BB600" i="40" s="1"/>
  <c r="AY608" i="40"/>
  <c r="BB608" i="40" s="1"/>
  <c r="AY616" i="40"/>
  <c r="BB616" i="40" s="1"/>
  <c r="AY624" i="40"/>
  <c r="BB624" i="40" s="1"/>
  <c r="AY632" i="40"/>
  <c r="BB632" i="40" s="1"/>
  <c r="AY640" i="40"/>
  <c r="BB640" i="40" s="1"/>
  <c r="AY648" i="40"/>
  <c r="BB648" i="40" s="1"/>
  <c r="AY656" i="40"/>
  <c r="BB656" i="40" s="1"/>
  <c r="AY664" i="40"/>
  <c r="BB664" i="40" s="1"/>
  <c r="AY672" i="40"/>
  <c r="BB672" i="40" s="1"/>
  <c r="AY680" i="40"/>
  <c r="BB680" i="40" s="1"/>
  <c r="AY688" i="40"/>
  <c r="BB688" i="40" s="1"/>
  <c r="AY696" i="40"/>
  <c r="BB696" i="40" s="1"/>
  <c r="AY704" i="40"/>
  <c r="BB704" i="40" s="1"/>
  <c r="AY712" i="40"/>
  <c r="BB712" i="40" s="1"/>
  <c r="AY720" i="40"/>
  <c r="BB720" i="40" s="1"/>
  <c r="AY728" i="40"/>
  <c r="BB728" i="40" s="1"/>
  <c r="AY736" i="40"/>
  <c r="BB736" i="40" s="1"/>
  <c r="AY744" i="40"/>
  <c r="BB744" i="40" s="1"/>
  <c r="AY752" i="40"/>
  <c r="BB752" i="40" s="1"/>
  <c r="AY760" i="40"/>
  <c r="BB760" i="40" s="1"/>
  <c r="AY768" i="40"/>
  <c r="BB768" i="40" s="1"/>
  <c r="AY776" i="40"/>
  <c r="BB776" i="40" s="1"/>
  <c r="AY784" i="40"/>
  <c r="BB784" i="40" s="1"/>
  <c r="AY792" i="40"/>
  <c r="BB792" i="40" s="1"/>
  <c r="AY800" i="40"/>
  <c r="BB800" i="40" s="1"/>
  <c r="AY808" i="40"/>
  <c r="BB808" i="40" s="1"/>
  <c r="AY816" i="40"/>
  <c r="BB816" i="40" s="1"/>
  <c r="AY824" i="40"/>
  <c r="BB824" i="40" s="1"/>
  <c r="AY832" i="40"/>
  <c r="BB832" i="40" s="1"/>
  <c r="AY840" i="40"/>
  <c r="BB840" i="40" s="1"/>
  <c r="AY848" i="40"/>
  <c r="BB848" i="40" s="1"/>
  <c r="AY856" i="40"/>
  <c r="BB856" i="40" s="1"/>
  <c r="AY32" i="40"/>
  <c r="BB32" i="40" s="1"/>
  <c r="AY96" i="40"/>
  <c r="BB96" i="40" s="1"/>
  <c r="AY160" i="40"/>
  <c r="BB160" i="40" s="1"/>
  <c r="AY200" i="40"/>
  <c r="BB200" i="40" s="1"/>
  <c r="AY232" i="40"/>
  <c r="BB232" i="40" s="1"/>
  <c r="AY264" i="40"/>
  <c r="BB264" i="40" s="1"/>
  <c r="AY296" i="40"/>
  <c r="BB296" i="40" s="1"/>
  <c r="AY311" i="40"/>
  <c r="BB311" i="40" s="1"/>
  <c r="AY323" i="40"/>
  <c r="BB323" i="40" s="1"/>
  <c r="AY334" i="40"/>
  <c r="BB334" i="40" s="1"/>
  <c r="AY344" i="40"/>
  <c r="BB344" i="40" s="1"/>
  <c r="AY353" i="40"/>
  <c r="BB353" i="40" s="1"/>
  <c r="AY361" i="40"/>
  <c r="BB361" i="40" s="1"/>
  <c r="AY369" i="40"/>
  <c r="BB369" i="40" s="1"/>
  <c r="AY377" i="40"/>
  <c r="BB377" i="40" s="1"/>
  <c r="AY385" i="40"/>
  <c r="BB385" i="40" s="1"/>
  <c r="AY393" i="40"/>
  <c r="BB393" i="40" s="1"/>
  <c r="AY401" i="40"/>
  <c r="BB401" i="40" s="1"/>
  <c r="AY409" i="40"/>
  <c r="BB409" i="40" s="1"/>
  <c r="AY417" i="40"/>
  <c r="BB417" i="40" s="1"/>
  <c r="AY425" i="40"/>
  <c r="BB425" i="40" s="1"/>
  <c r="AY433" i="40"/>
  <c r="BB433" i="40" s="1"/>
  <c r="AY441" i="40"/>
  <c r="BB441" i="40" s="1"/>
  <c r="AY449" i="40"/>
  <c r="BB449" i="40" s="1"/>
  <c r="AY457" i="40"/>
  <c r="BB457" i="40" s="1"/>
  <c r="AY465" i="40"/>
  <c r="BB465" i="40" s="1"/>
  <c r="AY473" i="40"/>
  <c r="BB473" i="40" s="1"/>
  <c r="AY481" i="40"/>
  <c r="BB481" i="40" s="1"/>
  <c r="AY489" i="40"/>
  <c r="BB489" i="40" s="1"/>
  <c r="AY497" i="40"/>
  <c r="BB497" i="40" s="1"/>
  <c r="AY505" i="40"/>
  <c r="BB505" i="40" s="1"/>
  <c r="AY513" i="40"/>
  <c r="BB513" i="40" s="1"/>
  <c r="AY521" i="40"/>
  <c r="BB521" i="40" s="1"/>
  <c r="AY529" i="40"/>
  <c r="BB529" i="40" s="1"/>
  <c r="AY537" i="40"/>
  <c r="BB537" i="40" s="1"/>
  <c r="AY545" i="40"/>
  <c r="BB545" i="40" s="1"/>
  <c r="AY553" i="40"/>
  <c r="BB553" i="40" s="1"/>
  <c r="AY561" i="40"/>
  <c r="BB561" i="40" s="1"/>
  <c r="AY569" i="40"/>
  <c r="BB569" i="40" s="1"/>
  <c r="AY577" i="40"/>
  <c r="BB577" i="40" s="1"/>
  <c r="AY585" i="40"/>
  <c r="BB585" i="40" s="1"/>
  <c r="AY593" i="40"/>
  <c r="BB593" i="40" s="1"/>
  <c r="AY601" i="40"/>
  <c r="BB601" i="40" s="1"/>
  <c r="AY609" i="40"/>
  <c r="BB609" i="40" s="1"/>
  <c r="AY617" i="40"/>
  <c r="BB617" i="40" s="1"/>
  <c r="AY625" i="40"/>
  <c r="BB625" i="40" s="1"/>
  <c r="AY633" i="40"/>
  <c r="BB633" i="40" s="1"/>
  <c r="AY641" i="40"/>
  <c r="BB641" i="40" s="1"/>
  <c r="AY649" i="40"/>
  <c r="BB649" i="40" s="1"/>
  <c r="AY657" i="40"/>
  <c r="BB657" i="40" s="1"/>
  <c r="AY665" i="40"/>
  <c r="BB665" i="40" s="1"/>
  <c r="AY673" i="40"/>
  <c r="BB673" i="40" s="1"/>
  <c r="AY681" i="40"/>
  <c r="BB681" i="40" s="1"/>
  <c r="AY689" i="40"/>
  <c r="BB689" i="40" s="1"/>
  <c r="AY697" i="40"/>
  <c r="BB697" i="40" s="1"/>
  <c r="AY705" i="40"/>
  <c r="BB705" i="40" s="1"/>
  <c r="AY713" i="40"/>
  <c r="BB713" i="40" s="1"/>
  <c r="AY721" i="40"/>
  <c r="BB721" i="40" s="1"/>
  <c r="AY729" i="40"/>
  <c r="BB729" i="40" s="1"/>
  <c r="AY737" i="40"/>
  <c r="BB737" i="40" s="1"/>
  <c r="AY745" i="40"/>
  <c r="BB745" i="40" s="1"/>
  <c r="AY753" i="40"/>
  <c r="BB753" i="40" s="1"/>
  <c r="AY761" i="40"/>
  <c r="BB761" i="40" s="1"/>
  <c r="AY769" i="40"/>
  <c r="BB769" i="40" s="1"/>
  <c r="AY777" i="40"/>
  <c r="BB777" i="40" s="1"/>
  <c r="AY785" i="40"/>
  <c r="BB785" i="40" s="1"/>
  <c r="AY793" i="40"/>
  <c r="BB793" i="40" s="1"/>
  <c r="AY801" i="40"/>
  <c r="BB801" i="40" s="1"/>
  <c r="AY809" i="40"/>
  <c r="BB809" i="40" s="1"/>
  <c r="AY817" i="40"/>
  <c r="BB817" i="40" s="1"/>
  <c r="AY825" i="40"/>
  <c r="BB825" i="40" s="1"/>
  <c r="AY833" i="40"/>
  <c r="BB833" i="40" s="1"/>
  <c r="AY841" i="40"/>
  <c r="BB841" i="40" s="1"/>
  <c r="AY849" i="40"/>
  <c r="BB849" i="40" s="1"/>
  <c r="AY857" i="40"/>
  <c r="BB857" i="40" s="1"/>
  <c r="AY865" i="40"/>
  <c r="BB865" i="40" s="1"/>
  <c r="AY873" i="40"/>
  <c r="BB873" i="40" s="1"/>
  <c r="AY881" i="40"/>
  <c r="BB881" i="40" s="1"/>
  <c r="AY40" i="40"/>
  <c r="BB40" i="40" s="1"/>
  <c r="AY104" i="40"/>
  <c r="BB104" i="40" s="1"/>
  <c r="AY168" i="40"/>
  <c r="BB168" i="40" s="1"/>
  <c r="AY203" i="40"/>
  <c r="BB203" i="40" s="1"/>
  <c r="AY235" i="40"/>
  <c r="BB235" i="40" s="1"/>
  <c r="AY267" i="40"/>
  <c r="BB267" i="40" s="1"/>
  <c r="AY299" i="40"/>
  <c r="BB299" i="40" s="1"/>
  <c r="AY312" i="40"/>
  <c r="BB312" i="40" s="1"/>
  <c r="AY324" i="40"/>
  <c r="BB324" i="40" s="1"/>
  <c r="AY335" i="40"/>
  <c r="BB335" i="40" s="1"/>
  <c r="AY345" i="40"/>
  <c r="BB345" i="40" s="1"/>
  <c r="AY354" i="40"/>
  <c r="BB354" i="40" s="1"/>
  <c r="AY362" i="40"/>
  <c r="BB362" i="40" s="1"/>
  <c r="AY370" i="40"/>
  <c r="BB370" i="40" s="1"/>
  <c r="AY378" i="40"/>
  <c r="BB378" i="40" s="1"/>
  <c r="AY386" i="40"/>
  <c r="BB386" i="40" s="1"/>
  <c r="AY394" i="40"/>
  <c r="BB394" i="40" s="1"/>
  <c r="AY402" i="40"/>
  <c r="BB402" i="40" s="1"/>
  <c r="AY410" i="40"/>
  <c r="BB410" i="40" s="1"/>
  <c r="AY418" i="40"/>
  <c r="BB418" i="40" s="1"/>
  <c r="AY426" i="40"/>
  <c r="BB426" i="40" s="1"/>
  <c r="AY434" i="40"/>
  <c r="BB434" i="40" s="1"/>
  <c r="AY442" i="40"/>
  <c r="BB442" i="40" s="1"/>
  <c r="AY450" i="40"/>
  <c r="BB450" i="40" s="1"/>
  <c r="AY458" i="40"/>
  <c r="BB458" i="40" s="1"/>
  <c r="AY466" i="40"/>
  <c r="BB466" i="40" s="1"/>
  <c r="AY474" i="40"/>
  <c r="BB474" i="40" s="1"/>
  <c r="AY482" i="40"/>
  <c r="BB482" i="40" s="1"/>
  <c r="AY490" i="40"/>
  <c r="BB490" i="40" s="1"/>
  <c r="AY498" i="40"/>
  <c r="BB498" i="40" s="1"/>
  <c r="AY506" i="40"/>
  <c r="BB506" i="40" s="1"/>
  <c r="AY514" i="40"/>
  <c r="BB514" i="40" s="1"/>
  <c r="AY522" i="40"/>
  <c r="BB522" i="40" s="1"/>
  <c r="AY530" i="40"/>
  <c r="BB530" i="40" s="1"/>
  <c r="AY538" i="40"/>
  <c r="BB538" i="40" s="1"/>
  <c r="AY546" i="40"/>
  <c r="BB546" i="40" s="1"/>
  <c r="AY554" i="40"/>
  <c r="BB554" i="40" s="1"/>
  <c r="AY562" i="40"/>
  <c r="BB562" i="40" s="1"/>
  <c r="AY570" i="40"/>
  <c r="BB570" i="40" s="1"/>
  <c r="AY578" i="40"/>
  <c r="BB578" i="40" s="1"/>
  <c r="AY586" i="40"/>
  <c r="BB586" i="40" s="1"/>
  <c r="AY594" i="40"/>
  <c r="BB594" i="40" s="1"/>
  <c r="AY602" i="40"/>
  <c r="BB602" i="40" s="1"/>
  <c r="AY610" i="40"/>
  <c r="BB610" i="40" s="1"/>
  <c r="AY618" i="40"/>
  <c r="BB618" i="40" s="1"/>
  <c r="AY626" i="40"/>
  <c r="BB626" i="40" s="1"/>
  <c r="AY634" i="40"/>
  <c r="BB634" i="40" s="1"/>
  <c r="AY642" i="40"/>
  <c r="BB642" i="40" s="1"/>
  <c r="AY650" i="40"/>
  <c r="BB650" i="40" s="1"/>
  <c r="AY658" i="40"/>
  <c r="BB658" i="40" s="1"/>
  <c r="AY666" i="40"/>
  <c r="BB666" i="40" s="1"/>
  <c r="AY674" i="40"/>
  <c r="BB674" i="40" s="1"/>
  <c r="AY682" i="40"/>
  <c r="BB682" i="40" s="1"/>
  <c r="AY690" i="40"/>
  <c r="BB690" i="40" s="1"/>
  <c r="AY698" i="40"/>
  <c r="BB698" i="40" s="1"/>
  <c r="AY706" i="40"/>
  <c r="BB706" i="40" s="1"/>
  <c r="AY714" i="40"/>
  <c r="BB714" i="40" s="1"/>
  <c r="AY722" i="40"/>
  <c r="BB722" i="40" s="1"/>
  <c r="AY730" i="40"/>
  <c r="BB730" i="40" s="1"/>
  <c r="AY738" i="40"/>
  <c r="BB738" i="40" s="1"/>
  <c r="AY746" i="40"/>
  <c r="BB746" i="40" s="1"/>
  <c r="AY754" i="40"/>
  <c r="BB754" i="40" s="1"/>
  <c r="AY762" i="40"/>
  <c r="BB762" i="40" s="1"/>
  <c r="AY770" i="40"/>
  <c r="BB770" i="40" s="1"/>
  <c r="AY778" i="40"/>
  <c r="BB778" i="40" s="1"/>
  <c r="AY786" i="40"/>
  <c r="BB786" i="40" s="1"/>
  <c r="AY794" i="40"/>
  <c r="BB794" i="40" s="1"/>
  <c r="AY802" i="40"/>
  <c r="BB802" i="40" s="1"/>
  <c r="AY810" i="40"/>
  <c r="BB810" i="40" s="1"/>
  <c r="AY818" i="40"/>
  <c r="BB818" i="40" s="1"/>
  <c r="AY826" i="40"/>
  <c r="BB826" i="40" s="1"/>
  <c r="AY834" i="40"/>
  <c r="BB834" i="40" s="1"/>
  <c r="AY842" i="40"/>
  <c r="BB842" i="40" s="1"/>
  <c r="AY56" i="40"/>
  <c r="BB56" i="40" s="1"/>
  <c r="AY120" i="40"/>
  <c r="BB120" i="40" s="1"/>
  <c r="AY179" i="40"/>
  <c r="BB179" i="40" s="1"/>
  <c r="AY211" i="40"/>
  <c r="BB211" i="40" s="1"/>
  <c r="AY243" i="40"/>
  <c r="BB243" i="40" s="1"/>
  <c r="AY275" i="40"/>
  <c r="BB275" i="40" s="1"/>
  <c r="AY303" i="40"/>
  <c r="BB303" i="40" s="1"/>
  <c r="AY315" i="40"/>
  <c r="BB315" i="40" s="1"/>
  <c r="AY327" i="40"/>
  <c r="BB327" i="40" s="1"/>
  <c r="AY337" i="40"/>
  <c r="BB337" i="40" s="1"/>
  <c r="AY348" i="40"/>
  <c r="BB348" i="40" s="1"/>
  <c r="AY356" i="40"/>
  <c r="BB356" i="40" s="1"/>
  <c r="AY364" i="40"/>
  <c r="BB364" i="40" s="1"/>
  <c r="AY372" i="40"/>
  <c r="BB372" i="40" s="1"/>
  <c r="AY380" i="40"/>
  <c r="BB380" i="40" s="1"/>
  <c r="AY388" i="40"/>
  <c r="BB388" i="40" s="1"/>
  <c r="AY396" i="40"/>
  <c r="BB396" i="40" s="1"/>
  <c r="AY404" i="40"/>
  <c r="BB404" i="40" s="1"/>
  <c r="AY412" i="40"/>
  <c r="BB412" i="40" s="1"/>
  <c r="AY420" i="40"/>
  <c r="BB420" i="40" s="1"/>
  <c r="AY428" i="40"/>
  <c r="BB428" i="40" s="1"/>
  <c r="AY436" i="40"/>
  <c r="BB436" i="40" s="1"/>
  <c r="AY444" i="40"/>
  <c r="BB444" i="40" s="1"/>
  <c r="AY452" i="40"/>
  <c r="BB452" i="40" s="1"/>
  <c r="AY460" i="40"/>
  <c r="BB460" i="40" s="1"/>
  <c r="AY468" i="40"/>
  <c r="BB468" i="40" s="1"/>
  <c r="AY476" i="40"/>
  <c r="BB476" i="40" s="1"/>
  <c r="AY484" i="40"/>
  <c r="BB484" i="40" s="1"/>
  <c r="AY492" i="40"/>
  <c r="BB492" i="40" s="1"/>
  <c r="AY500" i="40"/>
  <c r="BB500" i="40" s="1"/>
  <c r="AY508" i="40"/>
  <c r="BB508" i="40" s="1"/>
  <c r="AY516" i="40"/>
  <c r="BB516" i="40" s="1"/>
  <c r="AY524" i="40"/>
  <c r="BB524" i="40" s="1"/>
  <c r="AY532" i="40"/>
  <c r="BB532" i="40" s="1"/>
  <c r="AY540" i="40"/>
  <c r="BB540" i="40" s="1"/>
  <c r="AY548" i="40"/>
  <c r="BB548" i="40" s="1"/>
  <c r="AY556" i="40"/>
  <c r="BB556" i="40" s="1"/>
  <c r="AY564" i="40"/>
  <c r="BB564" i="40" s="1"/>
  <c r="AY572" i="40"/>
  <c r="BB572" i="40" s="1"/>
  <c r="AY580" i="40"/>
  <c r="BB580" i="40" s="1"/>
  <c r="AY588" i="40"/>
  <c r="BB588" i="40" s="1"/>
  <c r="AY596" i="40"/>
  <c r="BB596" i="40" s="1"/>
  <c r="AY604" i="40"/>
  <c r="BB604" i="40" s="1"/>
  <c r="AY612" i="40"/>
  <c r="BB612" i="40" s="1"/>
  <c r="AY620" i="40"/>
  <c r="BB620" i="40" s="1"/>
  <c r="AY628" i="40"/>
  <c r="BB628" i="40" s="1"/>
  <c r="AY636" i="40"/>
  <c r="BB636" i="40" s="1"/>
  <c r="AY644" i="40"/>
  <c r="BB644" i="40" s="1"/>
  <c r="AY652" i="40"/>
  <c r="BB652" i="40" s="1"/>
  <c r="AY660" i="40"/>
  <c r="BB660" i="40" s="1"/>
  <c r="AY668" i="40"/>
  <c r="BB668" i="40" s="1"/>
  <c r="AY676" i="40"/>
  <c r="BB676" i="40" s="1"/>
  <c r="AY684" i="40"/>
  <c r="BB684" i="40" s="1"/>
  <c r="AY692" i="40"/>
  <c r="BB692" i="40" s="1"/>
  <c r="AY700" i="40"/>
  <c r="BB700" i="40" s="1"/>
  <c r="AY708" i="40"/>
  <c r="BB708" i="40" s="1"/>
  <c r="AY716" i="40"/>
  <c r="BB716" i="40" s="1"/>
  <c r="AY724" i="40"/>
  <c r="BB724" i="40" s="1"/>
  <c r="AY732" i="40"/>
  <c r="BB732" i="40" s="1"/>
  <c r="AY740" i="40"/>
  <c r="BB740" i="40" s="1"/>
  <c r="AY748" i="40"/>
  <c r="BB748" i="40" s="1"/>
  <c r="AY756" i="40"/>
  <c r="BB756" i="40" s="1"/>
  <c r="AY764" i="40"/>
  <c r="BB764" i="40" s="1"/>
  <c r="AY772" i="40"/>
  <c r="BB772" i="40" s="1"/>
  <c r="AY780" i="40"/>
  <c r="BB780" i="40" s="1"/>
  <c r="AY788" i="40"/>
  <c r="BB788" i="40" s="1"/>
  <c r="AY796" i="40"/>
  <c r="BB796" i="40" s="1"/>
  <c r="AY804" i="40"/>
  <c r="BB804" i="40" s="1"/>
  <c r="AY812" i="40"/>
  <c r="BB812" i="40" s="1"/>
  <c r="AY820" i="40"/>
  <c r="BB820" i="40" s="1"/>
  <c r="AY828" i="40"/>
  <c r="BB828" i="40" s="1"/>
  <c r="AY836" i="40"/>
  <c r="BB836" i="40" s="1"/>
  <c r="AY844" i="40"/>
  <c r="BB844" i="40" s="1"/>
  <c r="AY852" i="40"/>
  <c r="BB852" i="40" s="1"/>
  <c r="AY860" i="40"/>
  <c r="BB860" i="40" s="1"/>
  <c r="AY868" i="40"/>
  <c r="BB868" i="40" s="1"/>
  <c r="AY876" i="40"/>
  <c r="BB876" i="40" s="1"/>
  <c r="AY64" i="40"/>
  <c r="BB64" i="40" s="1"/>
  <c r="AY128" i="40"/>
  <c r="BB128" i="40" s="1"/>
  <c r="AY184" i="40"/>
  <c r="BB184" i="40" s="1"/>
  <c r="AY216" i="40"/>
  <c r="BB216" i="40" s="1"/>
  <c r="AY248" i="40"/>
  <c r="BB248" i="40" s="1"/>
  <c r="AY280" i="40"/>
  <c r="BB280" i="40" s="1"/>
  <c r="AY304" i="40"/>
  <c r="BB304" i="40" s="1"/>
  <c r="AY316" i="40"/>
  <c r="BB316" i="40" s="1"/>
  <c r="AY328" i="40"/>
  <c r="BB328" i="40" s="1"/>
  <c r="AY339" i="40"/>
  <c r="BB339" i="40" s="1"/>
  <c r="AY349" i="40"/>
  <c r="BB349" i="40" s="1"/>
  <c r="AY357" i="40"/>
  <c r="BB357" i="40" s="1"/>
  <c r="AY365" i="40"/>
  <c r="BB365" i="40" s="1"/>
  <c r="AY373" i="40"/>
  <c r="BB373" i="40" s="1"/>
  <c r="AY381" i="40"/>
  <c r="BB381" i="40" s="1"/>
  <c r="AY389" i="40"/>
  <c r="BB389" i="40" s="1"/>
  <c r="AY397" i="40"/>
  <c r="BB397" i="40" s="1"/>
  <c r="AY405" i="40"/>
  <c r="BB405" i="40" s="1"/>
  <c r="AY413" i="40"/>
  <c r="BB413" i="40" s="1"/>
  <c r="AY421" i="40"/>
  <c r="BB421" i="40" s="1"/>
  <c r="AY429" i="40"/>
  <c r="BB429" i="40" s="1"/>
  <c r="AY437" i="40"/>
  <c r="BB437" i="40" s="1"/>
  <c r="AY445" i="40"/>
  <c r="BB445" i="40" s="1"/>
  <c r="AY453" i="40"/>
  <c r="BB453" i="40" s="1"/>
  <c r="AY461" i="40"/>
  <c r="BB461" i="40" s="1"/>
  <c r="AY469" i="40"/>
  <c r="BB469" i="40" s="1"/>
  <c r="AY477" i="40"/>
  <c r="BB477" i="40" s="1"/>
  <c r="AY485" i="40"/>
  <c r="BB485" i="40" s="1"/>
  <c r="AY493" i="40"/>
  <c r="BB493" i="40" s="1"/>
  <c r="AY501" i="40"/>
  <c r="BB501" i="40" s="1"/>
  <c r="AY509" i="40"/>
  <c r="BB509" i="40" s="1"/>
  <c r="AY517" i="40"/>
  <c r="BB517" i="40" s="1"/>
  <c r="AY525" i="40"/>
  <c r="BB525" i="40" s="1"/>
  <c r="AY533" i="40"/>
  <c r="BB533" i="40" s="1"/>
  <c r="AY541" i="40"/>
  <c r="BB541" i="40" s="1"/>
  <c r="AY549" i="40"/>
  <c r="BB549" i="40" s="1"/>
  <c r="AY557" i="40"/>
  <c r="BB557" i="40" s="1"/>
  <c r="AY565" i="40"/>
  <c r="BB565" i="40" s="1"/>
  <c r="AY573" i="40"/>
  <c r="BB573" i="40" s="1"/>
  <c r="AY581" i="40"/>
  <c r="BB581" i="40" s="1"/>
  <c r="AY589" i="40"/>
  <c r="BB589" i="40" s="1"/>
  <c r="AY597" i="40"/>
  <c r="BB597" i="40" s="1"/>
  <c r="AY605" i="40"/>
  <c r="BB605" i="40" s="1"/>
  <c r="AY613" i="40"/>
  <c r="BB613" i="40" s="1"/>
  <c r="AY621" i="40"/>
  <c r="BB621" i="40" s="1"/>
  <c r="AY629" i="40"/>
  <c r="BB629" i="40" s="1"/>
  <c r="AY637" i="40"/>
  <c r="BB637" i="40" s="1"/>
  <c r="AY645" i="40"/>
  <c r="BB645" i="40" s="1"/>
  <c r="AY653" i="40"/>
  <c r="BB653" i="40" s="1"/>
  <c r="AY661" i="40"/>
  <c r="BB661" i="40" s="1"/>
  <c r="AY669" i="40"/>
  <c r="BB669" i="40" s="1"/>
  <c r="AY677" i="40"/>
  <c r="BB677" i="40" s="1"/>
  <c r="AY685" i="40"/>
  <c r="BB685" i="40" s="1"/>
  <c r="AY693" i="40"/>
  <c r="BB693" i="40" s="1"/>
  <c r="AY701" i="40"/>
  <c r="BB701" i="40" s="1"/>
  <c r="AY709" i="40"/>
  <c r="BB709" i="40" s="1"/>
  <c r="AY717" i="40"/>
  <c r="BB717" i="40" s="1"/>
  <c r="AY725" i="40"/>
  <c r="BB725" i="40" s="1"/>
  <c r="AY733" i="40"/>
  <c r="BB733" i="40" s="1"/>
  <c r="AY741" i="40"/>
  <c r="BB741" i="40" s="1"/>
  <c r="AY749" i="40"/>
  <c r="BB749" i="40" s="1"/>
  <c r="AY757" i="40"/>
  <c r="BB757" i="40" s="1"/>
  <c r="AY765" i="40"/>
  <c r="BB765" i="40" s="1"/>
  <c r="AY773" i="40"/>
  <c r="BB773" i="40" s="1"/>
  <c r="AY781" i="40"/>
  <c r="BB781" i="40" s="1"/>
  <c r="AY789" i="40"/>
  <c r="BB789" i="40" s="1"/>
  <c r="AY797" i="40"/>
  <c r="BB797" i="40" s="1"/>
  <c r="AY805" i="40"/>
  <c r="BB805" i="40" s="1"/>
  <c r="AY813" i="40"/>
  <c r="BB813" i="40" s="1"/>
  <c r="AY821" i="40"/>
  <c r="BB821" i="40" s="1"/>
  <c r="AY829" i="40"/>
  <c r="BB829" i="40" s="1"/>
  <c r="AY837" i="40"/>
  <c r="BB837" i="40" s="1"/>
  <c r="AY845" i="40"/>
  <c r="BB845" i="40" s="1"/>
  <c r="AY853" i="40"/>
  <c r="BB853" i="40" s="1"/>
  <c r="AY176" i="40"/>
  <c r="BB176" i="40" s="1"/>
  <c r="AY347" i="40"/>
  <c r="BB347" i="40" s="1"/>
  <c r="AY411" i="40"/>
  <c r="BB411" i="40" s="1"/>
  <c r="AY475" i="40"/>
  <c r="BB475" i="40" s="1"/>
  <c r="AY539" i="40"/>
  <c r="BB539" i="40" s="1"/>
  <c r="AY603" i="40"/>
  <c r="BB603" i="40" s="1"/>
  <c r="AY667" i="40"/>
  <c r="BB667" i="40" s="1"/>
  <c r="AY731" i="40"/>
  <c r="BB731" i="40" s="1"/>
  <c r="AY795" i="40"/>
  <c r="BB795" i="40" s="1"/>
  <c r="AY851" i="40"/>
  <c r="BB851" i="40" s="1"/>
  <c r="AY871" i="40"/>
  <c r="BB871" i="40" s="1"/>
  <c r="AY883" i="40"/>
  <c r="BB883" i="40" s="1"/>
  <c r="AY892" i="40"/>
  <c r="BB892" i="40" s="1"/>
  <c r="AY900" i="40"/>
  <c r="BB900" i="40" s="1"/>
  <c r="AY908" i="40"/>
  <c r="BB908" i="40" s="1"/>
  <c r="AY916" i="40"/>
  <c r="BB916" i="40" s="1"/>
  <c r="AY924" i="40"/>
  <c r="BB924" i="40" s="1"/>
  <c r="AY932" i="40"/>
  <c r="BB932" i="40" s="1"/>
  <c r="AY940" i="40"/>
  <c r="BB940" i="40" s="1"/>
  <c r="AY948" i="40"/>
  <c r="BB948" i="40" s="1"/>
  <c r="AY956" i="40"/>
  <c r="BB956" i="40" s="1"/>
  <c r="AY964" i="40"/>
  <c r="BB964" i="40" s="1"/>
  <c r="AY972" i="40"/>
  <c r="BB972" i="40" s="1"/>
  <c r="AY980" i="40"/>
  <c r="BB980" i="40" s="1"/>
  <c r="AY988" i="40"/>
  <c r="BB988" i="40" s="1"/>
  <c r="AY996" i="40"/>
  <c r="BB996" i="40" s="1"/>
  <c r="AY208" i="40"/>
  <c r="BB208" i="40" s="1"/>
  <c r="AY355" i="40"/>
  <c r="BB355" i="40" s="1"/>
  <c r="AY419" i="40"/>
  <c r="BB419" i="40" s="1"/>
  <c r="AY483" i="40"/>
  <c r="BB483" i="40" s="1"/>
  <c r="AY547" i="40"/>
  <c r="BB547" i="40" s="1"/>
  <c r="AY611" i="40"/>
  <c r="BB611" i="40" s="1"/>
  <c r="AY675" i="40"/>
  <c r="BB675" i="40" s="1"/>
  <c r="AY739" i="40"/>
  <c r="BB739" i="40" s="1"/>
  <c r="AY803" i="40"/>
  <c r="BB803" i="40" s="1"/>
  <c r="AY858" i="40"/>
  <c r="BB858" i="40" s="1"/>
  <c r="AY872" i="40"/>
  <c r="BB872" i="40" s="1"/>
  <c r="AY884" i="40"/>
  <c r="BB884" i="40" s="1"/>
  <c r="AY893" i="40"/>
  <c r="BB893" i="40" s="1"/>
  <c r="AY901" i="40"/>
  <c r="BB901" i="40" s="1"/>
  <c r="AY909" i="40"/>
  <c r="BB909" i="40" s="1"/>
  <c r="AY917" i="40"/>
  <c r="BB917" i="40" s="1"/>
  <c r="AY925" i="40"/>
  <c r="BB925" i="40" s="1"/>
  <c r="AY933" i="40"/>
  <c r="BB933" i="40" s="1"/>
  <c r="AY941" i="40"/>
  <c r="BB941" i="40" s="1"/>
  <c r="AY949" i="40"/>
  <c r="BB949" i="40" s="1"/>
  <c r="AY957" i="40"/>
  <c r="BB957" i="40" s="1"/>
  <c r="AY965" i="40"/>
  <c r="BB965" i="40" s="1"/>
  <c r="AY973" i="40"/>
  <c r="BB973" i="40" s="1"/>
  <c r="AY981" i="40"/>
  <c r="BB981" i="40" s="1"/>
  <c r="AY989" i="40"/>
  <c r="BB989" i="40" s="1"/>
  <c r="AY997" i="40"/>
  <c r="BB997" i="40" s="1"/>
  <c r="AY240" i="40"/>
  <c r="BB240" i="40" s="1"/>
  <c r="AY363" i="40"/>
  <c r="BB363" i="40" s="1"/>
  <c r="AY427" i="40"/>
  <c r="BB427" i="40" s="1"/>
  <c r="AY491" i="40"/>
  <c r="BB491" i="40" s="1"/>
  <c r="AY555" i="40"/>
  <c r="BB555" i="40" s="1"/>
  <c r="AY619" i="40"/>
  <c r="BB619" i="40" s="1"/>
  <c r="AY683" i="40"/>
  <c r="BB683" i="40" s="1"/>
  <c r="AY747" i="40"/>
  <c r="BB747" i="40" s="1"/>
  <c r="AY811" i="40"/>
  <c r="BB811" i="40" s="1"/>
  <c r="AY859" i="40"/>
  <c r="BB859" i="40" s="1"/>
  <c r="AY874" i="40"/>
  <c r="BB874" i="40" s="1"/>
  <c r="AY885" i="40"/>
  <c r="BB885" i="40" s="1"/>
  <c r="AY894" i="40"/>
  <c r="BB894" i="40" s="1"/>
  <c r="AY902" i="40"/>
  <c r="BB902" i="40" s="1"/>
  <c r="AY910" i="40"/>
  <c r="BB910" i="40" s="1"/>
  <c r="AY918" i="40"/>
  <c r="BB918" i="40" s="1"/>
  <c r="AY926" i="40"/>
  <c r="BB926" i="40" s="1"/>
  <c r="AY934" i="40"/>
  <c r="BB934" i="40" s="1"/>
  <c r="AY942" i="40"/>
  <c r="BB942" i="40" s="1"/>
  <c r="AY950" i="40"/>
  <c r="BB950" i="40" s="1"/>
  <c r="AY958" i="40"/>
  <c r="BB958" i="40" s="1"/>
  <c r="AY966" i="40"/>
  <c r="BB966" i="40" s="1"/>
  <c r="AY974" i="40"/>
  <c r="BB974" i="40" s="1"/>
  <c r="AY982" i="40"/>
  <c r="BB982" i="40" s="1"/>
  <c r="AY990" i="40"/>
  <c r="BB990" i="40" s="1"/>
  <c r="AY998" i="40"/>
  <c r="BB998" i="40" s="1"/>
  <c r="AY272" i="40"/>
  <c r="BB272" i="40" s="1"/>
  <c r="AY371" i="40"/>
  <c r="BB371" i="40" s="1"/>
  <c r="AY435" i="40"/>
  <c r="BB435" i="40" s="1"/>
  <c r="AY499" i="40"/>
  <c r="BB499" i="40" s="1"/>
  <c r="AY563" i="40"/>
  <c r="BB563" i="40" s="1"/>
  <c r="AY627" i="40"/>
  <c r="BB627" i="40" s="1"/>
  <c r="AY691" i="40"/>
  <c r="BB691" i="40" s="1"/>
  <c r="AY755" i="40"/>
  <c r="BB755" i="40" s="1"/>
  <c r="AY819" i="40"/>
  <c r="BB819" i="40" s="1"/>
  <c r="AY861" i="40"/>
  <c r="BB861" i="40" s="1"/>
  <c r="AY875" i="40"/>
  <c r="BB875" i="40" s="1"/>
  <c r="AY887" i="40"/>
  <c r="BB887" i="40" s="1"/>
  <c r="AY895" i="40"/>
  <c r="BB895" i="40" s="1"/>
  <c r="AY903" i="40"/>
  <c r="BB903" i="40" s="1"/>
  <c r="AY911" i="40"/>
  <c r="BB911" i="40" s="1"/>
  <c r="AY919" i="40"/>
  <c r="BB919" i="40" s="1"/>
  <c r="AY927" i="40"/>
  <c r="BB927" i="40" s="1"/>
  <c r="AY935" i="40"/>
  <c r="BB935" i="40" s="1"/>
  <c r="AY943" i="40"/>
  <c r="BB943" i="40" s="1"/>
  <c r="AY951" i="40"/>
  <c r="BB951" i="40" s="1"/>
  <c r="AY959" i="40"/>
  <c r="BB959" i="40" s="1"/>
  <c r="AY967" i="40"/>
  <c r="BB967" i="40" s="1"/>
  <c r="AY975" i="40"/>
  <c r="BB975" i="40" s="1"/>
  <c r="AY983" i="40"/>
  <c r="BB983" i="40" s="1"/>
  <c r="AY991" i="40"/>
  <c r="BB991" i="40" s="1"/>
  <c r="AY999" i="40"/>
  <c r="BB999" i="40" s="1"/>
  <c r="AY300" i="40"/>
  <c r="BB300" i="40" s="1"/>
  <c r="AY379" i="40"/>
  <c r="BB379" i="40" s="1"/>
  <c r="AY443" i="40"/>
  <c r="BB443" i="40" s="1"/>
  <c r="AY507" i="40"/>
  <c r="BB507" i="40" s="1"/>
  <c r="AY571" i="40"/>
  <c r="BB571" i="40" s="1"/>
  <c r="AY635" i="40"/>
  <c r="BB635" i="40" s="1"/>
  <c r="AY699" i="40"/>
  <c r="BB699" i="40" s="1"/>
  <c r="AY763" i="40"/>
  <c r="BB763" i="40" s="1"/>
  <c r="AY827" i="40"/>
  <c r="BB827" i="40" s="1"/>
  <c r="AY864" i="40"/>
  <c r="BB864" i="40" s="1"/>
  <c r="AY877" i="40"/>
  <c r="BB877" i="40" s="1"/>
  <c r="AY888" i="40"/>
  <c r="BB888" i="40" s="1"/>
  <c r="AY896" i="40"/>
  <c r="BB896" i="40" s="1"/>
  <c r="AY904" i="40"/>
  <c r="BB904" i="40" s="1"/>
  <c r="AY912" i="40"/>
  <c r="BB912" i="40" s="1"/>
  <c r="AY920" i="40"/>
  <c r="BB920" i="40" s="1"/>
  <c r="AY928" i="40"/>
  <c r="BB928" i="40" s="1"/>
  <c r="AY936" i="40"/>
  <c r="BB936" i="40" s="1"/>
  <c r="AY944" i="40"/>
  <c r="BB944" i="40" s="1"/>
  <c r="AY952" i="40"/>
  <c r="BB952" i="40" s="1"/>
  <c r="AY960" i="40"/>
  <c r="BB960" i="40" s="1"/>
  <c r="AY968" i="40"/>
  <c r="BB968" i="40" s="1"/>
  <c r="AY976" i="40"/>
  <c r="BB976" i="40" s="1"/>
  <c r="AY984" i="40"/>
  <c r="BB984" i="40" s="1"/>
  <c r="AY992" i="40"/>
  <c r="BB992" i="40" s="1"/>
  <c r="AY1000" i="40"/>
  <c r="BB1000" i="40" s="1"/>
  <c r="AY48" i="40"/>
  <c r="BB48" i="40" s="1"/>
  <c r="AY326" i="40"/>
  <c r="BB326" i="40" s="1"/>
  <c r="AY395" i="40"/>
  <c r="BB395" i="40" s="1"/>
  <c r="AY459" i="40"/>
  <c r="BB459" i="40" s="1"/>
  <c r="AY523" i="40"/>
  <c r="BB523" i="40" s="1"/>
  <c r="AY587" i="40"/>
  <c r="BB587" i="40" s="1"/>
  <c r="AY651" i="40"/>
  <c r="BB651" i="40" s="1"/>
  <c r="AY715" i="40"/>
  <c r="BB715" i="40" s="1"/>
  <c r="AY779" i="40"/>
  <c r="BB779" i="40" s="1"/>
  <c r="AY843" i="40"/>
  <c r="BB843" i="40" s="1"/>
  <c r="AY867" i="40"/>
  <c r="BB867" i="40" s="1"/>
  <c r="AY880" i="40"/>
  <c r="BB880" i="40" s="1"/>
  <c r="AY890" i="40"/>
  <c r="BB890" i="40" s="1"/>
  <c r="AY898" i="40"/>
  <c r="BB898" i="40" s="1"/>
  <c r="AY906" i="40"/>
  <c r="BB906" i="40" s="1"/>
  <c r="AY914" i="40"/>
  <c r="BB914" i="40" s="1"/>
  <c r="AY922" i="40"/>
  <c r="BB922" i="40" s="1"/>
  <c r="AY930" i="40"/>
  <c r="BB930" i="40" s="1"/>
  <c r="AY938" i="40"/>
  <c r="BB938" i="40" s="1"/>
  <c r="AY946" i="40"/>
  <c r="BB946" i="40" s="1"/>
  <c r="AY954" i="40"/>
  <c r="BB954" i="40" s="1"/>
  <c r="AY962" i="40"/>
  <c r="BB962" i="40" s="1"/>
  <c r="AY970" i="40"/>
  <c r="BB970" i="40" s="1"/>
  <c r="AY978" i="40"/>
  <c r="BB978" i="40" s="1"/>
  <c r="AY986" i="40"/>
  <c r="BB986" i="40" s="1"/>
  <c r="AY994" i="40"/>
  <c r="BB994" i="40" s="1"/>
  <c r="AY3" i="40"/>
  <c r="BB3" i="40" s="1"/>
  <c r="AY112" i="40"/>
  <c r="BB112" i="40" s="1"/>
  <c r="AY336" i="40"/>
  <c r="BB336" i="40" s="1"/>
  <c r="AY403" i="40"/>
  <c r="BB403" i="40" s="1"/>
  <c r="AY467" i="40"/>
  <c r="BB467" i="40" s="1"/>
  <c r="AY531" i="40"/>
  <c r="BB531" i="40" s="1"/>
  <c r="AY595" i="40"/>
  <c r="BB595" i="40" s="1"/>
  <c r="AY659" i="40"/>
  <c r="BB659" i="40" s="1"/>
  <c r="AY723" i="40"/>
  <c r="BB723" i="40" s="1"/>
  <c r="AY787" i="40"/>
  <c r="BB787" i="40" s="1"/>
  <c r="AY850" i="40"/>
  <c r="BB850" i="40" s="1"/>
  <c r="AY869" i="40"/>
  <c r="BB869" i="40" s="1"/>
  <c r="AY882" i="40"/>
  <c r="BB882" i="40" s="1"/>
  <c r="AY891" i="40"/>
  <c r="BB891" i="40" s="1"/>
  <c r="AY899" i="40"/>
  <c r="BB899" i="40" s="1"/>
  <c r="AY907" i="40"/>
  <c r="BB907" i="40" s="1"/>
  <c r="AY915" i="40"/>
  <c r="BB915" i="40" s="1"/>
  <c r="AY923" i="40"/>
  <c r="BB923" i="40" s="1"/>
  <c r="AY931" i="40"/>
  <c r="BB931" i="40" s="1"/>
  <c r="AY939" i="40"/>
  <c r="BB939" i="40" s="1"/>
  <c r="AY947" i="40"/>
  <c r="BB947" i="40" s="1"/>
  <c r="AY955" i="40"/>
  <c r="BB955" i="40" s="1"/>
  <c r="AY963" i="40"/>
  <c r="BB963" i="40" s="1"/>
  <c r="AY971" i="40"/>
  <c r="BB971" i="40" s="1"/>
  <c r="AY979" i="40"/>
  <c r="BB979" i="40" s="1"/>
  <c r="AY987" i="40"/>
  <c r="BB987" i="40" s="1"/>
  <c r="AY995" i="40"/>
  <c r="BB995" i="40" s="1"/>
  <c r="AY771" i="40"/>
  <c r="BB771" i="40" s="1"/>
  <c r="AY921" i="40"/>
  <c r="BB921" i="40" s="1"/>
  <c r="AY985" i="40"/>
  <c r="BB985" i="40" s="1"/>
  <c r="AY313" i="40"/>
  <c r="BB313" i="40" s="1"/>
  <c r="AY835" i="40"/>
  <c r="BB835" i="40" s="1"/>
  <c r="AY929" i="40"/>
  <c r="BB929" i="40" s="1"/>
  <c r="AY993" i="40"/>
  <c r="BB993" i="40" s="1"/>
  <c r="AY387" i="40"/>
  <c r="BB387" i="40" s="1"/>
  <c r="AY866" i="40"/>
  <c r="BB866" i="40" s="1"/>
  <c r="AY937" i="40"/>
  <c r="BB937" i="40" s="1"/>
  <c r="AY1001" i="40"/>
  <c r="BB1001" i="40" s="1"/>
  <c r="AY451" i="40"/>
  <c r="BB451" i="40" s="1"/>
  <c r="AY879" i="40"/>
  <c r="BB879" i="40" s="1"/>
  <c r="AY945" i="40"/>
  <c r="BB945" i="40" s="1"/>
  <c r="AY515" i="40"/>
  <c r="BB515" i="40" s="1"/>
  <c r="AY889" i="40"/>
  <c r="BB889" i="40" s="1"/>
  <c r="AY953" i="40"/>
  <c r="BB953" i="40" s="1"/>
  <c r="AY643" i="40"/>
  <c r="BB643" i="40" s="1"/>
  <c r="AY905" i="40"/>
  <c r="BB905" i="40" s="1"/>
  <c r="AY969" i="40"/>
  <c r="BB969" i="40" s="1"/>
  <c r="AY707" i="40"/>
  <c r="BB707" i="40" s="1"/>
  <c r="AY913" i="40"/>
  <c r="BB913" i="40" s="1"/>
  <c r="AY977" i="40"/>
  <c r="BB977" i="40" s="1"/>
  <c r="AY579" i="40"/>
  <c r="BB579" i="40" s="1"/>
  <c r="AY897" i="40"/>
  <c r="BB897" i="40" s="1"/>
  <c r="AY961" i="40"/>
  <c r="BB961" i="4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蔣伊婷</author>
  </authors>
  <commentList>
    <comment ref="O1" authorId="0" shapeId="0" xr:uid="{04950056-BC9D-4B1E-91E5-589F6EF49BC5}">
      <text>
        <r>
          <rPr>
            <b/>
            <sz val="9"/>
            <color indexed="81"/>
            <rFont val="細明體"/>
            <family val="3"/>
            <charset val="136"/>
          </rPr>
          <t>蔣伊婷</t>
        </r>
        <r>
          <rPr>
            <b/>
            <sz val="9"/>
            <color indexed="81"/>
            <rFont val="Tahoma"/>
            <family val="2"/>
          </rPr>
          <t>:</t>
        </r>
        <r>
          <rPr>
            <sz val="9"/>
            <color indexed="81"/>
            <rFont val="Tahoma"/>
            <family val="2"/>
          </rPr>
          <t xml:space="preserve">
</t>
        </r>
        <r>
          <rPr>
            <sz val="9"/>
            <color indexed="81"/>
            <rFont val="細明體"/>
            <family val="3"/>
            <charset val="136"/>
          </rPr>
          <t>拿今日收盤價除以昨日收盤價的值做對數（</t>
        </r>
        <r>
          <rPr>
            <sz val="9"/>
            <color indexed="81"/>
            <rFont val="Tahoma"/>
            <family val="2"/>
          </rPr>
          <t>LN</t>
        </r>
        <r>
          <rPr>
            <sz val="9"/>
            <color indexed="81"/>
            <rFont val="細明體"/>
            <family val="3"/>
            <charset val="136"/>
          </rPr>
          <t>）處理代表的是</t>
        </r>
        <r>
          <rPr>
            <b/>
            <sz val="9"/>
            <color indexed="81"/>
            <rFont val="細明體"/>
            <family val="3"/>
            <charset val="136"/>
          </rPr>
          <t>「股票的每日報酬率的對數變化」</t>
        </r>
        <r>
          <rPr>
            <sz val="9"/>
            <color indexed="81"/>
            <rFont val="細明體"/>
            <family val="3"/>
            <charset val="136"/>
          </rPr>
          <t>。這樣的計算方式常被用來衡量股票價格的變化，而對數變換通常用於將非常數的數據轉換為更接近常態分佈的數據，以方便後續的統計分析。對數變換後的數據通常更容易進行建模和分析，並且有助於</t>
        </r>
        <r>
          <rPr>
            <b/>
            <sz val="9"/>
            <color indexed="81"/>
            <rFont val="細明體"/>
            <family val="3"/>
            <charset val="136"/>
          </rPr>
          <t>減少極端值對結果的影響</t>
        </r>
        <r>
          <rPr>
            <sz val="9"/>
            <color indexed="81"/>
            <rFont val="細明體"/>
            <family val="3"/>
            <charset val="136"/>
          </rPr>
          <t>。</t>
        </r>
      </text>
    </comment>
    <comment ref="AA5" authorId="0" shapeId="0" xr:uid="{49987FCC-9DE3-45D6-8EDB-FB6ACFF8235A}">
      <text>
        <r>
          <rPr>
            <b/>
            <sz val="9"/>
            <color indexed="81"/>
            <rFont val="細明體"/>
            <family val="3"/>
            <charset val="136"/>
          </rPr>
          <t>蔣伊婷</t>
        </r>
        <r>
          <rPr>
            <b/>
            <sz val="9"/>
            <color indexed="81"/>
            <rFont val="Tahoma"/>
            <family val="2"/>
          </rPr>
          <t>:</t>
        </r>
        <r>
          <rPr>
            <sz val="9"/>
            <color indexed="81"/>
            <rFont val="Tahoma"/>
            <family val="2"/>
          </rPr>
          <t xml:space="preserve">
</t>
        </r>
        <r>
          <rPr>
            <sz val="9"/>
            <color indexed="81"/>
            <rFont val="細明體"/>
            <family val="3"/>
            <charset val="136"/>
          </rPr>
          <t>要將標準差年化應乘以根號</t>
        </r>
        <r>
          <rPr>
            <sz val="9"/>
            <color indexed="81"/>
            <rFont val="Tahoma"/>
            <family val="2"/>
          </rPr>
          <t>4 (</t>
        </r>
        <r>
          <rPr>
            <sz val="9"/>
            <color indexed="81"/>
            <rFont val="細明體"/>
            <family val="3"/>
            <charset val="136"/>
          </rPr>
          <t>因為</t>
        </r>
        <r>
          <rPr>
            <sz val="9"/>
            <color indexed="81"/>
            <rFont val="Tahoma"/>
            <family val="2"/>
          </rPr>
          <t>12/3</t>
        </r>
        <r>
          <rPr>
            <sz val="9"/>
            <color indexed="81"/>
            <rFont val="細明體"/>
            <family val="3"/>
            <charset val="136"/>
          </rPr>
          <t>是</t>
        </r>
        <r>
          <rPr>
            <sz val="9"/>
            <color indexed="81"/>
            <rFont val="Tahoma"/>
            <family val="2"/>
          </rPr>
          <t>4</t>
        </r>
        <r>
          <rPr>
            <sz val="9"/>
            <color indexed="81"/>
            <rFont val="細明體"/>
            <family val="3"/>
            <charset val="136"/>
          </rPr>
          <t>，目前是三個月的資料</t>
        </r>
        <r>
          <rPr>
            <sz val="9"/>
            <color indexed="81"/>
            <rFont val="Tahoma"/>
            <family val="2"/>
          </rPr>
          <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蔣伊婷</author>
  </authors>
  <commentList>
    <comment ref="BC2" authorId="0" shapeId="0" xr:uid="{0FA3E687-52AB-4609-8C24-69A7DAAB7DD9}">
      <text>
        <r>
          <rPr>
            <b/>
            <sz val="9"/>
            <color indexed="81"/>
            <rFont val="細明體"/>
            <family val="3"/>
            <charset val="136"/>
          </rPr>
          <t>蔣伊婷</t>
        </r>
        <r>
          <rPr>
            <b/>
            <sz val="9"/>
            <color indexed="81"/>
            <rFont val="Tahoma"/>
            <family val="2"/>
          </rPr>
          <t>:</t>
        </r>
        <r>
          <rPr>
            <sz val="9"/>
            <color indexed="81"/>
            <rFont val="Tahoma"/>
            <family val="2"/>
          </rPr>
          <t xml:space="preserve">
</t>
        </r>
        <r>
          <rPr>
            <sz val="9"/>
            <color indexed="81"/>
            <rFont val="細明體"/>
            <family val="3"/>
            <charset val="136"/>
          </rPr>
          <t>此為美國</t>
        </r>
        <r>
          <rPr>
            <sz val="9"/>
            <color indexed="81"/>
            <rFont val="Tahoma"/>
            <family val="2"/>
          </rPr>
          <t>10</t>
        </r>
        <r>
          <rPr>
            <sz val="9"/>
            <color indexed="81"/>
            <rFont val="細明體"/>
            <family val="3"/>
            <charset val="136"/>
          </rPr>
          <t>年期公債殖利率</t>
        </r>
        <r>
          <rPr>
            <sz val="9"/>
            <color indexed="81"/>
            <rFont val="Tahoma"/>
            <family val="2"/>
          </rPr>
          <t>(</t>
        </r>
        <r>
          <rPr>
            <sz val="9"/>
            <color indexed="81"/>
            <rFont val="細明體"/>
            <family val="3"/>
            <charset val="136"/>
          </rPr>
          <t>已年化，作為無風險利率</t>
        </r>
        <r>
          <rPr>
            <sz val="9"/>
            <color indexed="81"/>
            <rFont val="Tahoma"/>
            <family val="2"/>
          </rPr>
          <t>)</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807988D-AFF4-48A9-965E-F0DC22012044}" keepAlive="1" name="連線" type="5" refreshedVersion="0" background="1">
    <dbPr connection="Provider=Microsoft.Mashup.OleDb.1;Data Source=$Workbook$;Location=&quot;Table_6541_113_05&quot;;Extended Properties=&quot;&quot;" commandType="0"/>
  </connection>
  <connection id="2" xr16:uid="{0031D02C-7782-4E3C-963E-44C895DF840C}" keepAlive="1" name="連線1" type="5" refreshedVersion="0" background="1">
    <dbPr connection="Provider=Microsoft.Mashup.OleDb.1;Data Source=$Workbook$;Location=&quot;Table_6541_113_04&quot;;Extended Properties=&quot;&quot;" commandType="0"/>
  </connection>
  <connection id="3" xr16:uid="{FFECD39B-7809-4D6F-9D16-59B9FBB73761}" keepAlive="1" name="連線10" type="5" refreshedVersion="0" background="1">
    <dbPr connection="Provider=Microsoft.Mashup.OleDb.1;Data Source=$Workbook$;Location=&quot;Table_3653_113_04&quot;;Extended Properties=&quot;&quot;" commandType="0"/>
  </connection>
  <connection id="4" xr16:uid="{40D46011-228A-4244-80B2-F1075AD3B6FA}" keepAlive="1" name="連線100" type="5" refreshedVersion="0" background="1">
    <dbPr connection="Provider=Microsoft.Mashup.OleDb.1;Data Source=$Workbook$;Location=&quot;Table_3653_113_04&quot;;Extended Properties=&quot;&quot;" commandType="0"/>
  </connection>
  <connection id="5" xr16:uid="{B4DB9161-2A3B-4339-806E-2969793BA76E}" keepAlive="1" name="連線101" type="5" refreshedVersion="0" background="1">
    <dbPr connection="Provider=Microsoft.Mashup.OleDb.1;Data Source=$Workbook$;Location=&quot;Table_3653_113_03&quot;;Extended Properties=&quot;&quot;" commandType="0"/>
  </connection>
  <connection id="6" xr16:uid="{B4E8AC06-6332-447B-8FE4-6D29A965E4E9}" keepAlive="1" name="連線102" type="5" refreshedVersion="0" background="1">
    <dbPr connection="Provider=Microsoft.Mashup.OleDb.1;Data Source=$Workbook$;Location=&quot;Table_1519_113_05&quot;;Extended Properties=&quot;&quot;" commandType="0"/>
  </connection>
  <connection id="7" xr16:uid="{28A8AAD4-E18D-4A6C-9C29-C178FAF45761}" keepAlive="1" name="連線103" type="5" refreshedVersion="0" background="1">
    <dbPr connection="Provider=Microsoft.Mashup.OleDb.1;Data Source=$Workbook$;Location=&quot;Table_1519_113_04&quot;;Extended Properties=&quot;&quot;" commandType="0"/>
  </connection>
  <connection id="8" xr16:uid="{758BF326-41AB-4183-87F7-70B4B31BE9DF}" keepAlive="1" name="連線104" type="5" refreshedVersion="0" background="1">
    <dbPr connection="Provider=Microsoft.Mashup.OleDb.1;Data Source=$Workbook$;Location=&quot;Table_1519_113_03&quot;;Extended Properties=&quot;&quot;" commandType="0"/>
  </connection>
  <connection id="9" xr16:uid="{830964A8-8FBA-44C1-BB8F-4F0C6BF615C3}" keepAlive="1" name="連線105" type="5" refreshedVersion="0" background="1">
    <dbPr connection="Provider=Microsoft.Mashup.OleDb.1;Data Source=$Workbook$;Location=&quot;Table_1905_113_05&quot;;Extended Properties=&quot;&quot;" commandType="0"/>
  </connection>
  <connection id="10" xr16:uid="{CBF1DF9D-B1AB-4D04-9F7C-9157E38DEA2D}" keepAlive="1" name="連線106" type="5" refreshedVersion="0" background="1">
    <dbPr connection="Provider=Microsoft.Mashup.OleDb.1;Data Source=$Workbook$;Location=&quot;Table_1905_113_04&quot;;Extended Properties=&quot;&quot;" commandType="0"/>
  </connection>
  <connection id="11" xr16:uid="{05255B98-F57C-467A-B38F-BFA73DCCB05D}" keepAlive="1" name="連線107" type="5" refreshedVersion="0" background="1">
    <dbPr connection="Provider=Microsoft.Mashup.OleDb.1;Data Source=$Workbook$;Location=&quot;Table_1905_113_03&quot;;Extended Properties=&quot;&quot;" commandType="0"/>
  </connection>
  <connection id="12" xr16:uid="{7B99FEC0-BA50-4CB0-958A-7856E3EEAFED}" keepAlive="1" name="連線108" type="5" refreshedVersion="0" background="1">
    <dbPr connection="Provider=Microsoft.Mashup.OleDb.1;Data Source=$Workbook$;Location=&quot;Table_6409_113_05&quot;;Extended Properties=&quot;&quot;" commandType="0"/>
  </connection>
  <connection id="13" xr16:uid="{5FF7572C-DF2C-41FF-93F0-105736292E81}" keepAlive="1" name="連線109" type="5" refreshedVersion="0" background="1">
    <dbPr connection="Provider=Microsoft.Mashup.OleDb.1;Data Source=$Workbook$;Location=&quot;Table_6409_113_04&quot;;Extended Properties=&quot;&quot;" commandType="0"/>
  </connection>
  <connection id="14" xr16:uid="{6287F88D-01AF-4849-9DBC-65D081529228}" keepAlive="1" name="連線11" type="5" refreshedVersion="0" background="1">
    <dbPr connection="Provider=Microsoft.Mashup.OleDb.1;Data Source=$Workbook$;Location=&quot;Table_3653_113_03&quot;;Extended Properties=&quot;&quot;" commandType="0"/>
  </connection>
  <connection id="15" xr16:uid="{FE30CB49-DA99-4F6F-950B-172EC6784B5D}" keepAlive="1" name="連線110" type="5" refreshedVersion="0" background="1">
    <dbPr connection="Provider=Microsoft.Mashup.OleDb.1;Data Source=$Workbook$;Location=&quot;Table_6409_113_03&quot;;Extended Properties=&quot;&quot;" commandType="0"/>
  </connection>
  <connection id="16" xr16:uid="{048575F6-8A5E-4460-B0CA-429D2A5F1F60}" keepAlive="1" name="連線111" type="5" refreshedVersion="0" background="1">
    <dbPr connection="Provider=Microsoft.Mashup.OleDb.1;Data Source=$Workbook$;Location=&quot;Table_3443_113_05&quot;;Extended Properties=&quot;&quot;" commandType="0"/>
  </connection>
  <connection id="17" xr16:uid="{D07F797C-E209-4E83-B393-1AC1786F748C}" keepAlive="1" name="連線112" type="5" refreshedVersion="0" background="1">
    <dbPr connection="Provider=Microsoft.Mashup.OleDb.1;Data Source=$Workbook$;Location=&quot;Table_3443_113_04&quot;;Extended Properties=&quot;&quot;" commandType="0"/>
  </connection>
  <connection id="18" xr16:uid="{845B064A-77AC-4D03-A61A-B498224DE305}" keepAlive="1" name="連線113" type="5" refreshedVersion="0" background="1">
    <dbPr connection="Provider=Microsoft.Mashup.OleDb.1;Data Source=$Workbook$;Location=&quot;Table_3443_113_03&quot;;Extended Properties=&quot;&quot;" commandType="0"/>
  </connection>
  <connection id="19" xr16:uid="{B3D38A2E-748B-4CEB-B042-703A489B753D}" keepAlive="1" name="連線114" type="5" refreshedVersion="0" background="1">
    <dbPr connection="Provider=Microsoft.Mashup.OleDb.1;Data Source=$Workbook$;Location=&quot;Table_2637_113_05&quot;;Extended Properties=&quot;&quot;" commandType="0"/>
  </connection>
  <connection id="20" xr16:uid="{FF83C032-DAB6-4082-8B05-21966F36303F}" keepAlive="1" name="連線115" type="5" refreshedVersion="0" background="1">
    <dbPr connection="Provider=Microsoft.Mashup.OleDb.1;Data Source=$Workbook$;Location=&quot;Table_2637_113_04&quot;;Extended Properties=&quot;&quot;" commandType="0"/>
  </connection>
  <connection id="21" xr16:uid="{3AF11026-4B0A-4589-A737-3F5DA59C2794}" keepAlive="1" name="連線116" type="5" refreshedVersion="0" background="1">
    <dbPr connection="Provider=Microsoft.Mashup.OleDb.1;Data Source=$Workbook$;Location=&quot;Table_2637_113_03&quot;;Extended Properties=&quot;&quot;" commandType="0"/>
  </connection>
  <connection id="22" xr16:uid="{1848157B-58FA-4C6C-940D-D950FB335EA5}" keepAlive="1" name="連線117" type="5" refreshedVersion="0" background="1">
    <dbPr connection="Provider=Microsoft.Mashup.OleDb.1;Data Source=$Workbook$;Location=&quot;Table_3661_113_05&quot;;Extended Properties=&quot;&quot;" commandType="0"/>
  </connection>
  <connection id="23" xr16:uid="{6CE83F67-A016-4A78-9C1C-EEBBD2DE8A2A}" keepAlive="1" name="連線118" type="5" refreshedVersion="0" background="1">
    <dbPr connection="Provider=Microsoft.Mashup.OleDb.1;Data Source=$Workbook$;Location=&quot;Table_3661_113_04&quot;;Extended Properties=&quot;&quot;" commandType="0"/>
  </connection>
  <connection id="24" xr16:uid="{CD68999E-5268-4992-B981-83F432CDDDCE}" keepAlive="1" name="連線119" type="5" refreshedVersion="0" background="1">
    <dbPr connection="Provider=Microsoft.Mashup.OleDb.1;Data Source=$Workbook$;Location=&quot;Table_3661_113_03&quot;;Extended Properties=&quot;&quot;" commandType="0"/>
  </connection>
  <connection id="25" xr16:uid="{EB68C2CB-62DF-4F4D-AD44-9C8328D22549}" keepAlive="1" name="連線12" type="5" refreshedVersion="0" background="1">
    <dbPr connection="Provider=Microsoft.Mashup.OleDb.1;Data Source=$Workbook$;Location=&quot;Table_1519_113_05&quot;;Extended Properties=&quot;&quot;" commandType="0"/>
  </connection>
  <connection id="26" xr16:uid="{5C401B9B-6AE3-48FA-931E-11CEE7E44741}" keepAlive="1" name="連線120" type="5" refreshedVersion="0" background="1">
    <dbPr connection="Provider=Microsoft.Mashup.OleDb.1;Data Source=$Workbook$;Location=&quot;Table_6541_113_05&quot;;Extended Properties=&quot;&quot;" commandType="0"/>
  </connection>
  <connection id="27" xr16:uid="{F6016931-3284-49FB-8046-7895DADB745F}" keepAlive="1" name="連線121" type="5" refreshedVersion="0" background="1">
    <dbPr connection="Provider=Microsoft.Mashup.OleDb.1;Data Source=$Workbook$;Location=&quot;Table_6541_113_04&quot;;Extended Properties=&quot;&quot;" commandType="0"/>
  </connection>
  <connection id="28" xr16:uid="{FE27469A-0C25-4EBC-BAE4-2D9AF09AF9D8}" keepAlive="1" name="連線122" type="5" refreshedVersion="0" background="1">
    <dbPr connection="Provider=Microsoft.Mashup.OleDb.1;Data Source=$Workbook$;Location=&quot;Table_6541_113_03&quot;;Extended Properties=&quot;&quot;" commandType="0"/>
  </connection>
  <connection id="29" xr16:uid="{A823530A-0778-4B4D-BE42-E87C58960509}" keepAlive="1" name="連線123" type="5" refreshedVersion="0" background="1">
    <dbPr connection="Provider=Microsoft.Mashup.OleDb.1;Data Source=$Workbook$;Location=&quot;Table_2345_113_05&quot;;Extended Properties=&quot;&quot;" commandType="0"/>
  </connection>
  <connection id="30" xr16:uid="{B7FE3487-B836-4787-8CB0-22600ADF59E0}" keepAlive="1" name="連線124" type="5" refreshedVersion="0" background="1">
    <dbPr connection="Provider=Microsoft.Mashup.OleDb.1;Data Source=$Workbook$;Location=&quot;Table_2345_113_04&quot;;Extended Properties=&quot;&quot;" commandType="0"/>
  </connection>
  <connection id="31" xr16:uid="{E1F93B16-0A2E-4D20-85A0-B244662EA51F}" keepAlive="1" name="連線125" type="5" refreshedVersion="0" background="1">
    <dbPr connection="Provider=Microsoft.Mashup.OleDb.1;Data Source=$Workbook$;Location=&quot;Table_2345_113_03&quot;;Extended Properties=&quot;&quot;" commandType="0"/>
  </connection>
  <connection id="32" xr16:uid="{4BAD725E-F74F-4615-B7C6-0A4EBE99ED52}" keepAlive="1" name="連線126" type="5" refreshedVersion="0" background="1">
    <dbPr connection="Provider=Microsoft.Mashup.OleDb.1;Data Source=$Workbook$;Location=&quot;Table_6669_113_05&quot;;Extended Properties=&quot;&quot;" commandType="0"/>
  </connection>
  <connection id="33" xr16:uid="{B6565FC3-67DF-4677-A0B7-A1F66122337F}" keepAlive="1" name="連線127" type="5" refreshedVersion="0" background="1">
    <dbPr connection="Provider=Microsoft.Mashup.OleDb.1;Data Source=$Workbook$;Location=&quot;Table_6669_113_04&quot;;Extended Properties=&quot;&quot;" commandType="0"/>
  </connection>
  <connection id="34" xr16:uid="{50AD7696-C84A-45D6-8228-A631F5B62BBE}" keepAlive="1" name="連線128" type="5" refreshedVersion="0" background="1">
    <dbPr connection="Provider=Microsoft.Mashup.OleDb.1;Data Source=$Workbook$;Location=&quot;Table_6669_113_03&quot;;Extended Properties=&quot;&quot;" commandType="0"/>
  </connection>
  <connection id="35" xr16:uid="{6A6AEE72-3021-4EAA-9E7F-9F4DAC22259B}" keepAlive="1" name="連線129" type="5" refreshedVersion="0" background="1">
    <dbPr connection="Provider=Microsoft.Mashup.OleDb.1;Data Source=$Workbook$;Location=&quot;Table_3653_113_05&quot;;Extended Properties=&quot;&quot;" commandType="0"/>
  </connection>
  <connection id="36" xr16:uid="{8250E622-4BB7-43EC-B520-8BFC4A10EAF8}" keepAlive="1" name="連線13" type="5" refreshedVersion="0" background="1">
    <dbPr connection="Provider=Microsoft.Mashup.OleDb.1;Data Source=$Workbook$;Location=&quot;Table_1519_113_04&quot;;Extended Properties=&quot;&quot;" commandType="0"/>
  </connection>
  <connection id="37" xr16:uid="{5769B854-0EBA-486C-8591-44A25B708D46}" keepAlive="1" name="連線130" type="5" refreshedVersion="0" background="1">
    <dbPr connection="Provider=Microsoft.Mashup.OleDb.1;Data Source=$Workbook$;Location=&quot;Table_3653_113_04&quot;;Extended Properties=&quot;&quot;" commandType="0"/>
  </connection>
  <connection id="38" xr16:uid="{1F01BF80-CEB7-4A06-9AA6-F03ACFB56963}" keepAlive="1" name="連線131" type="5" refreshedVersion="0" background="1">
    <dbPr connection="Provider=Microsoft.Mashup.OleDb.1;Data Source=$Workbook$;Location=&quot;Table_3653_113_03&quot;;Extended Properties=&quot;&quot;" commandType="0"/>
  </connection>
  <connection id="39" xr16:uid="{27F17917-494F-4CDE-A440-95E2D64187D7}" keepAlive="1" name="連線132" type="5" refreshedVersion="0" background="1">
    <dbPr connection="Provider=Microsoft.Mashup.OleDb.1;Data Source=$Workbook$;Location=&quot;Table_1519_113_05&quot;;Extended Properties=&quot;&quot;" commandType="0"/>
  </connection>
  <connection id="40" xr16:uid="{3A1DF346-344D-46D1-B7A0-66FC11E660BA}" keepAlive="1" name="連線133" type="5" refreshedVersion="0" background="1">
    <dbPr connection="Provider=Microsoft.Mashup.OleDb.1;Data Source=$Workbook$;Location=&quot;Table_1519_113_04&quot;;Extended Properties=&quot;&quot;" commandType="0"/>
  </connection>
  <connection id="41" xr16:uid="{CBA1547E-7954-4C02-B497-28C07A490C87}" keepAlive="1" name="連線134" type="5" refreshedVersion="0" background="1">
    <dbPr connection="Provider=Microsoft.Mashup.OleDb.1;Data Source=$Workbook$;Location=&quot;Table_1519_113_03&quot;;Extended Properties=&quot;&quot;" commandType="0"/>
  </connection>
  <connection id="42" xr16:uid="{FAF44D34-53B5-4D25-917B-648E7D72CFD1}" keepAlive="1" name="連線135" type="5" refreshedVersion="0" background="1">
    <dbPr connection="Provider=Microsoft.Mashup.OleDb.1;Data Source=$Workbook$;Location=&quot;Table_1905_113_05&quot;;Extended Properties=&quot;&quot;" commandType="0"/>
  </connection>
  <connection id="43" xr16:uid="{C33400A7-A3A0-454A-B3CA-569A9B5F75D9}" keepAlive="1" name="連線136" type="5" refreshedVersion="0" background="1">
    <dbPr connection="Provider=Microsoft.Mashup.OleDb.1;Data Source=$Workbook$;Location=&quot;Table_1905_113_04&quot;;Extended Properties=&quot;&quot;" commandType="0"/>
  </connection>
  <connection id="44" xr16:uid="{537E607B-DD5F-4772-8EBE-45B80EE8128F}" keepAlive="1" name="連線137" type="5" refreshedVersion="0" background="1">
    <dbPr connection="Provider=Microsoft.Mashup.OleDb.1;Data Source=$Workbook$;Location=&quot;Table_1905_113_03&quot;;Extended Properties=&quot;&quot;" commandType="0"/>
  </connection>
  <connection id="45" xr16:uid="{0D4EC10D-9EBB-4C4C-8416-BA94F5363A54}" keepAlive="1" name="連線138" type="5" refreshedVersion="0" background="1">
    <dbPr connection="Provider=Microsoft.Mashup.OleDb.1;Data Source=$Workbook$;Location=&quot;Table_6409_113_05&quot;;Extended Properties=&quot;&quot;" commandType="0"/>
  </connection>
  <connection id="46" xr16:uid="{9807282B-3683-49A0-87BD-0D3153552DF5}" keepAlive="1" name="連線139" type="5" refreshedVersion="0" background="1">
    <dbPr connection="Provider=Microsoft.Mashup.OleDb.1;Data Source=$Workbook$;Location=&quot;Table_6409_113_04&quot;;Extended Properties=&quot;&quot;" commandType="0"/>
  </connection>
  <connection id="47" xr16:uid="{BC46DDD8-68C8-45B8-AD47-833350AD9CF8}" keepAlive="1" name="連線14" type="5" refreshedVersion="0" background="1">
    <dbPr connection="Provider=Microsoft.Mashup.OleDb.1;Data Source=$Workbook$;Location=&quot;Table_1519_113_03&quot;;Extended Properties=&quot;&quot;" commandType="0"/>
  </connection>
  <connection id="48" xr16:uid="{CD28D46C-E403-4428-B87E-C1BBBF6177B8}" keepAlive="1" name="連線140" type="5" refreshedVersion="0" background="1">
    <dbPr connection="Provider=Microsoft.Mashup.OleDb.1;Data Source=$Workbook$;Location=&quot;Table_6409_113_03&quot;;Extended Properties=&quot;&quot;" commandType="0"/>
  </connection>
  <connection id="49" xr16:uid="{66DF6F13-F3E8-4E2F-8723-727FDD318D38}" keepAlive="1" name="連線141" type="5" refreshedVersion="0" background="1">
    <dbPr connection="Provider=Microsoft.Mashup.OleDb.1;Data Source=$Workbook$;Location=&quot;Table_3443_113_05&quot;;Extended Properties=&quot;&quot;" commandType="0"/>
  </connection>
  <connection id="50" xr16:uid="{622B0EC9-F22B-4F2A-9827-91111400CFFE}" keepAlive="1" name="連線142" type="5" refreshedVersion="0" background="1">
    <dbPr connection="Provider=Microsoft.Mashup.OleDb.1;Data Source=$Workbook$;Location=&quot;Table_3443_113_04&quot;;Extended Properties=&quot;&quot;" commandType="0"/>
  </connection>
  <connection id="51" xr16:uid="{A61F14E0-2335-4C4B-985A-D42503B69579}" keepAlive="1" name="連線143" type="5" refreshedVersion="0" background="1">
    <dbPr connection="Provider=Microsoft.Mashup.OleDb.1;Data Source=$Workbook$;Location=&quot;Table_3443_113_03&quot;;Extended Properties=&quot;&quot;" commandType="0"/>
  </connection>
  <connection id="52" xr16:uid="{08B68F64-6B9D-46D7-83F7-8D7F7A8DC692}" keepAlive="1" name="連線144" type="5" refreshedVersion="0" background="1">
    <dbPr connection="Provider=Microsoft.Mashup.OleDb.1;Data Source=$Workbook$;Location=&quot;Table_2637_113_05&quot;;Extended Properties=&quot;&quot;" commandType="0"/>
  </connection>
  <connection id="53" xr16:uid="{0E3AE6AC-DA75-4C02-B815-5757988171CF}" keepAlive="1" name="連線145" type="5" refreshedVersion="0" background="1">
    <dbPr connection="Provider=Microsoft.Mashup.OleDb.1;Data Source=$Workbook$;Location=&quot;Table_2637_113_04&quot;;Extended Properties=&quot;&quot;" commandType="0"/>
  </connection>
  <connection id="54" xr16:uid="{B3E54BEA-414C-463D-9B31-3C15EDB7E5C4}" keepAlive="1" name="連線146" type="5" refreshedVersion="0" background="1">
    <dbPr connection="Provider=Microsoft.Mashup.OleDb.1;Data Source=$Workbook$;Location=&quot;Table_2637_113_03&quot;;Extended Properties=&quot;&quot;" commandType="0"/>
  </connection>
  <connection id="55" xr16:uid="{600F0349-772D-47B9-8E84-944D4BE5E5AD}" keepAlive="1" name="連線147" type="5" refreshedVersion="0" background="1">
    <dbPr connection="Provider=Microsoft.Mashup.OleDb.1;Data Source=$Workbook$;Location=&quot;Table_3661_113_05&quot;;Extended Properties=&quot;&quot;" commandType="0"/>
  </connection>
  <connection id="56" xr16:uid="{70D1AE47-014C-454A-9E60-E2867BC18DFE}" keepAlive="1" name="連線148" type="5" refreshedVersion="0" background="1">
    <dbPr connection="Provider=Microsoft.Mashup.OleDb.1;Data Source=$Workbook$;Location=&quot;Table_3661_113_04&quot;;Extended Properties=&quot;&quot;" commandType="0"/>
  </connection>
  <connection id="57" xr16:uid="{F00801A7-5879-4766-B2FF-7DA9DFAFE073}" keepAlive="1" name="連線149" type="5" refreshedVersion="0" background="1">
    <dbPr connection="Provider=Microsoft.Mashup.OleDb.1;Data Source=$Workbook$;Location=&quot;Table_3661_113_03&quot;;Extended Properties=&quot;&quot;" commandType="0"/>
  </connection>
  <connection id="58" xr16:uid="{722FDDC9-17D1-4620-9510-5D54C62279F2}" keepAlive="1" name="連線15" type="5" refreshedVersion="0" background="1">
    <dbPr connection="Provider=Microsoft.Mashup.OleDb.1;Data Source=$Workbook$;Location=&quot;Table_1905_113_05&quot;;Extended Properties=&quot;&quot;" commandType="0"/>
  </connection>
  <connection id="59" xr16:uid="{9D3DA270-C7E2-43F0-A70B-468D2E40CDC6}" keepAlive="1" name="連線150" type="5" refreshedVersion="0" background="1">
    <dbPr connection="Provider=Microsoft.Mashup.OleDb.1;Data Source=$Workbook$;Location=&quot;Table_2404_113_05&quot;;Extended Properties=&quot;&quot;" commandType="0"/>
  </connection>
  <connection id="60" xr16:uid="{575FF94C-09B1-429F-9C21-7B412C17ADAD}" keepAlive="1" name="連線151" type="5" refreshedVersion="0" background="1">
    <dbPr connection="Provider=Microsoft.Mashup.OleDb.1;Data Source=$Workbook$;Location=&quot;Table_2404_113_04&quot;;Extended Properties=&quot;&quot;" commandType="0"/>
  </connection>
  <connection id="61" xr16:uid="{768D5FB3-8EA4-49E2-B9AF-4F7EF3EE4CDA}" keepAlive="1" name="連線152" type="5" refreshedVersion="0" background="1">
    <dbPr connection="Provider=Microsoft.Mashup.OleDb.1;Data Source=$Workbook$;Location=&quot;Table_2404_113_03&quot;;Extended Properties=&quot;&quot;" commandType="0"/>
  </connection>
  <connection id="62" xr16:uid="{89EE3473-A577-413A-99B3-A79186C1DD71}" keepAlive="1" name="連線153" type="5" refreshedVersion="0" background="1">
    <dbPr connection="Provider=Microsoft.Mashup.OleDb.1;Data Source=$Workbook$;Location=&quot;Table_2357_113_05&quot;;Extended Properties=&quot;&quot;" commandType="0"/>
  </connection>
  <connection id="63" xr16:uid="{6D279DE6-CD5B-47A9-9931-DC44A5D571D9}" keepAlive="1" name="連線154" type="5" refreshedVersion="0" background="1">
    <dbPr connection="Provider=Microsoft.Mashup.OleDb.1;Data Source=$Workbook$;Location=&quot;Table_2357_113_04&quot;;Extended Properties=&quot;&quot;" commandType="0"/>
  </connection>
  <connection id="64" xr16:uid="{D17A5DA7-D71B-4BA6-AA2B-EC5390FB4955}" keepAlive="1" name="連線155" type="5" refreshedVersion="0" background="1">
    <dbPr connection="Provider=Microsoft.Mashup.OleDb.1;Data Source=$Workbook$;Location=&quot;Table_2357_113_03&quot;;Extended Properties=&quot;&quot;" commandType="0"/>
  </connection>
  <connection id="65" xr16:uid="{C01A5202-0684-4B00-B6DD-F80F7D378193}" keepAlive="1" name="連線156" type="5" refreshedVersion="0" background="1">
    <dbPr connection="Provider=Microsoft.Mashup.OleDb.1;Data Source=$Workbook$;Location=&quot;Table_2059_113_05&quot;;Extended Properties=&quot;&quot;" commandType="0"/>
  </connection>
  <connection id="66" xr16:uid="{262B3853-8553-4053-BDDF-BA30953269AB}" keepAlive="1" name="連線157" type="5" refreshedVersion="0" background="1">
    <dbPr connection="Provider=Microsoft.Mashup.OleDb.1;Data Source=$Workbook$;Location=&quot;Table_2059_113_04&quot;;Extended Properties=&quot;&quot;" commandType="0"/>
  </connection>
  <connection id="67" xr16:uid="{BA725210-21A8-433E-A172-B64A2011C9F8}" keepAlive="1" name="連線158" type="5" refreshedVersion="0" background="1">
    <dbPr connection="Provider=Microsoft.Mashup.OleDb.1;Data Source=$Workbook$;Location=&quot;Table_2059_113_03&quot;;Extended Properties=&quot;&quot;" commandType="0"/>
  </connection>
  <connection id="68" xr16:uid="{DBB6790F-492F-426C-B07C-EC417299AD22}" keepAlive="1" name="連線159" type="5" refreshedVersion="0" background="1">
    <dbPr connection="Provider=Microsoft.Mashup.OleDb.1;Data Source=$Workbook$;Location=&quot;Table_3533_113_05&quot;;Extended Properties=&quot;&quot;" commandType="0"/>
  </connection>
  <connection id="69" xr16:uid="{C2ECF721-B846-4D64-BFAD-7F7D5DD8AC90}" keepAlive="1" name="連線16" type="5" refreshedVersion="0" background="1">
    <dbPr connection="Provider=Microsoft.Mashup.OleDb.1;Data Source=$Workbook$;Location=&quot;Table_1905_113_04&quot;;Extended Properties=&quot;&quot;" commandType="0"/>
  </connection>
  <connection id="70" xr16:uid="{13810DC8-1ED1-461A-B08C-8247C2D8EF2E}" keepAlive="1" name="連線160" type="5" refreshedVersion="0" background="1">
    <dbPr connection="Provider=Microsoft.Mashup.OleDb.1;Data Source=$Workbook$;Location=&quot;Table_3533_113_04&quot;;Extended Properties=&quot;&quot;" commandType="0"/>
  </connection>
  <connection id="71" xr16:uid="{1607D787-5D0E-44B5-AE0F-0B117DE66BE5}" keepAlive="1" name="連線161" type="5" refreshedVersion="0" background="1">
    <dbPr connection="Provider=Microsoft.Mashup.OleDb.1;Data Source=$Workbook$;Location=&quot;Table_3533_113_03&quot;;Extended Properties=&quot;&quot;" commandType="0"/>
  </connection>
  <connection id="72" xr16:uid="{169EE244-ACDC-4A9C-87E4-72D635E531FE}" keepAlive="1" name="連線162" type="5" refreshedVersion="0" background="1">
    <dbPr connection="Provider=Microsoft.Mashup.OleDb.1;Data Source=$Workbook$;Location=&quot;Table_6669_113_05&quot;;Extended Properties=&quot;&quot;" commandType="0"/>
  </connection>
  <connection id="73" xr16:uid="{896281E0-C95B-402F-B669-50131B9AB972}" keepAlive="1" name="連線163" type="5" refreshedVersion="0" background="1">
    <dbPr connection="Provider=Microsoft.Mashup.OleDb.1;Data Source=$Workbook$;Location=&quot;Table_6669_113_04&quot;;Extended Properties=&quot;&quot;" commandType="0"/>
  </connection>
  <connection id="74" xr16:uid="{2CA68DEF-ED9A-43DA-BC52-03572D044CFF}" keepAlive="1" name="連線164" type="5" refreshedVersion="0" background="1">
    <dbPr connection="Provider=Microsoft.Mashup.OleDb.1;Data Source=$Workbook$;Location=&quot;Table_6669_113_03&quot;;Extended Properties=&quot;&quot;" commandType="0"/>
  </connection>
  <connection id="75" xr16:uid="{B1192E21-8B1E-49D1-8AF7-BFF6E41E0C95}" keepAlive="1" name="連線165" type="5" refreshedVersion="0" background="1">
    <dbPr connection="Provider=Microsoft.Mashup.OleDb.1;Data Source=$Workbook$;Location=&quot;Table_2207_113_05&quot;;Extended Properties=&quot;&quot;" commandType="0"/>
  </connection>
  <connection id="76" xr16:uid="{693638E2-FAF8-471A-8671-8BA23A0B7824}" keepAlive="1" name="連線166" type="5" refreshedVersion="0" background="1">
    <dbPr connection="Provider=Microsoft.Mashup.OleDb.1;Data Source=$Workbook$;Location=&quot;Table_2207_113_04&quot;;Extended Properties=&quot;&quot;" commandType="0"/>
  </connection>
  <connection id="77" xr16:uid="{1F30572D-D93D-4FFD-9C72-F09AB2636A29}" keepAlive="1" name="連線167" type="5" refreshedVersion="0" background="1">
    <dbPr connection="Provider=Microsoft.Mashup.OleDb.1;Data Source=$Workbook$;Location=&quot;Table_2207_113_03&quot;;Extended Properties=&quot;&quot;" commandType="0"/>
  </connection>
  <connection id="78" xr16:uid="{BC841D81-269C-449A-BBC9-AEA26E6BF1D4}" keepAlive="1" name="連線168" type="5" refreshedVersion="0" background="1">
    <dbPr connection="Provider=Microsoft.Mashup.OleDb.1;Data Source=$Workbook$;Location=&quot;Table_2454_113_05&quot;;Extended Properties=&quot;&quot;" commandType="0"/>
  </connection>
  <connection id="79" xr16:uid="{4CCFE564-442F-4CDA-8C9F-85B050EA165A}" keepAlive="1" name="連線169" type="5" refreshedVersion="0" background="1">
    <dbPr connection="Provider=Microsoft.Mashup.OleDb.1;Data Source=$Workbook$;Location=&quot;Table_2454_113_04&quot;;Extended Properties=&quot;&quot;" commandType="0"/>
  </connection>
  <connection id="80" xr16:uid="{5643A559-B53D-4912-854E-56DF6B55D32D}" keepAlive="1" name="連線17" type="5" refreshedVersion="0" background="1">
    <dbPr connection="Provider=Microsoft.Mashup.OleDb.1;Data Source=$Workbook$;Location=&quot;Table_1905_113_03&quot;;Extended Properties=&quot;&quot;" commandType="0"/>
  </connection>
  <connection id="81" xr16:uid="{F6D4634C-7D38-43B2-BAA0-EB863F52CAF4}" keepAlive="1" name="連線170" type="5" refreshedVersion="0" background="1">
    <dbPr connection="Provider=Microsoft.Mashup.OleDb.1;Data Source=$Workbook$;Location=&quot;Table_2454_113_03&quot;;Extended Properties=&quot;&quot;" commandType="0"/>
  </connection>
  <connection id="82" xr16:uid="{0B73A9A6-163B-4D70-882B-0417F27E9EDC}" keepAlive="1" name="連線171" type="5" refreshedVersion="0" background="1">
    <dbPr connection="Provider=Microsoft.Mashup.OleDb.1;Data Source=$Workbook$;Location=&quot;Table_4763_113_05&quot;;Extended Properties=&quot;&quot;" commandType="0"/>
  </connection>
  <connection id="83" xr16:uid="{C3736A7B-2009-4A32-BCA3-CD828CD91531}" keepAlive="1" name="連線172" type="5" refreshedVersion="0" background="1">
    <dbPr connection="Provider=Microsoft.Mashup.OleDb.1;Data Source=$Workbook$;Location=&quot;Table_4763_113_04&quot;;Extended Properties=&quot;&quot;" commandType="0"/>
  </connection>
  <connection id="84" xr16:uid="{4BA87F39-34CD-4C4B-85A8-9D713294AE84}" keepAlive="1" name="連線173" type="5" refreshedVersion="0" background="1">
    <dbPr connection="Provider=Microsoft.Mashup.OleDb.1;Data Source=$Workbook$;Location=&quot;Table_4763_113_03&quot;;Extended Properties=&quot;&quot;" commandType="0"/>
  </connection>
  <connection id="85" xr16:uid="{7DD7692A-BC4C-4434-8565-6D2574A1E2B8}" keepAlive="1" name="連線174" type="5" refreshedVersion="0" background="1">
    <dbPr connection="Provider=Microsoft.Mashup.OleDb.1;Data Source=$Workbook$;Location=&quot;Table_3008_113_05&quot;;Extended Properties=&quot;&quot;" commandType="0"/>
  </connection>
  <connection id="86" xr16:uid="{A53192AB-D61A-4132-B97B-5288DB133E4C}" keepAlive="1" name="連線175" type="5" refreshedVersion="0" background="1">
    <dbPr connection="Provider=Microsoft.Mashup.OleDb.1;Data Source=$Workbook$;Location=&quot;Table_3008_113_04&quot;;Extended Properties=&quot;&quot;" commandType="0"/>
  </connection>
  <connection id="87" xr16:uid="{ED83371E-785D-4D23-BFF1-2A456F74C3E3}" keepAlive="1" name="連線176" type="5" refreshedVersion="0" background="1">
    <dbPr connection="Provider=Microsoft.Mashup.OleDb.1;Data Source=$Workbook$;Location=&quot;Table_3008_113_03&quot;;Extended Properties=&quot;&quot;" commandType="0"/>
  </connection>
  <connection id="88" xr16:uid="{8C3E3FAD-7D2C-4D19-9E5A-ED752A1C0B56}" keepAlive="1" name="連線177" type="5" refreshedVersion="0" background="1">
    <dbPr connection="Provider=Microsoft.Mashup.OleDb.1;Data Source=$Workbook$;Location=&quot;Table_3661_113_05&quot;;Extended Properties=&quot;&quot;" commandType="0"/>
  </connection>
  <connection id="89" xr16:uid="{C2986A42-DF6B-4B32-B454-BA4012DA04BF}" keepAlive="1" name="連線178" type="5" refreshedVersion="0" background="1">
    <dbPr connection="Provider=Microsoft.Mashup.OleDb.1;Data Source=$Workbook$;Location=&quot;Table_3661_113_04&quot;;Extended Properties=&quot;&quot;" commandType="0"/>
  </connection>
  <connection id="90" xr16:uid="{ED3FF47A-FE76-4B44-BFD4-7E827C015F97}" keepAlive="1" name="連線179" type="5" refreshedVersion="0" background="1">
    <dbPr connection="Provider=Microsoft.Mashup.OleDb.1;Data Source=$Workbook$;Location=&quot;Table_3661_113_03&quot;;Extended Properties=&quot;&quot;" commandType="0"/>
  </connection>
  <connection id="91" xr16:uid="{2E22D114-D7CB-4559-9F2C-9D16AC775205}" keepAlive="1" name="連線18" type="5" refreshedVersion="0" background="1">
    <dbPr connection="Provider=Microsoft.Mashup.OleDb.1;Data Source=$Workbook$;Location=&quot;Table_6409_113_05&quot;;Extended Properties=&quot;&quot;" commandType="0"/>
  </connection>
  <connection id="92" xr16:uid="{B9E1FC9E-8E8C-4082-A718-F7772730A1CA}" keepAlive="1" name="連線180" type="5" refreshedVersion="0" background="1">
    <dbPr connection="Provider=Microsoft.Mashup.OleDb.1;Data Source=$Workbook$;Location=&quot;Table_2404_113_05&quot;;Extended Properties=&quot;&quot;" commandType="0"/>
  </connection>
  <connection id="93" xr16:uid="{BEB4FBED-1E33-480B-BA56-9978BFFF575A}" keepAlive="1" name="連線181" type="5" refreshedVersion="0" background="1">
    <dbPr connection="Provider=Microsoft.Mashup.OleDb.1;Data Source=$Workbook$;Location=&quot;Table_2404_113_04&quot;;Extended Properties=&quot;&quot;" commandType="0"/>
  </connection>
  <connection id="94" xr16:uid="{15575076-1522-46C6-AE48-810819ED9AD6}" keepAlive="1" name="連線182" type="5" refreshedVersion="0" background="1">
    <dbPr connection="Provider=Microsoft.Mashup.OleDb.1;Data Source=$Workbook$;Location=&quot;Table_2404_113_03&quot;;Extended Properties=&quot;&quot;" commandType="0"/>
  </connection>
  <connection id="95" xr16:uid="{DFE0A40C-9A8A-40D3-A5DC-069733DFDC27}" keepAlive="1" name="連線183" type="5" refreshedVersion="0" background="1">
    <dbPr connection="Provider=Microsoft.Mashup.OleDb.1;Data Source=$Workbook$;Location=&quot;Table_2357_113_05&quot;;Extended Properties=&quot;&quot;" commandType="0"/>
  </connection>
  <connection id="96" xr16:uid="{54F10C57-07FB-464B-AD92-1C4F7A71EBC0}" keepAlive="1" name="連線184" type="5" refreshedVersion="0" background="1">
    <dbPr connection="Provider=Microsoft.Mashup.OleDb.1;Data Source=$Workbook$;Location=&quot;Table_2357_113_04&quot;;Extended Properties=&quot;&quot;" commandType="0"/>
  </connection>
  <connection id="97" xr16:uid="{5CC27ECE-A064-4CFB-9F08-B51D215405C9}" keepAlive="1" name="連線185" type="5" refreshedVersion="0" background="1">
    <dbPr connection="Provider=Microsoft.Mashup.OleDb.1;Data Source=$Workbook$;Location=&quot;Table_2357_113_03&quot;;Extended Properties=&quot;&quot;" commandType="0"/>
  </connection>
  <connection id="98" xr16:uid="{C8898D9D-C561-49D9-B9D0-664D6507B63F}" keepAlive="1" name="連線186" type="5" refreshedVersion="0" background="1">
    <dbPr connection="Provider=Microsoft.Mashup.OleDb.1;Data Source=$Workbook$;Location=&quot;Table_2059_113_05&quot;;Extended Properties=&quot;&quot;" commandType="0"/>
  </connection>
  <connection id="99" xr16:uid="{BDB021B8-5F69-4C2C-B96C-8E30AC13CC0D}" keepAlive="1" name="連線187" type="5" refreshedVersion="0" background="1">
    <dbPr connection="Provider=Microsoft.Mashup.OleDb.1;Data Source=$Workbook$;Location=&quot;Table_2059_113_04&quot;;Extended Properties=&quot;&quot;" commandType="0"/>
  </connection>
  <connection id="100" xr16:uid="{83406975-D41C-43E9-B7F9-44BA8E6B8A08}" keepAlive="1" name="連線188" type="5" refreshedVersion="0" background="1">
    <dbPr connection="Provider=Microsoft.Mashup.OleDb.1;Data Source=$Workbook$;Location=&quot;Table_2059_113_03&quot;;Extended Properties=&quot;&quot;" commandType="0"/>
  </connection>
  <connection id="101" xr16:uid="{3BE279B6-3536-4B8C-A1DE-2A49BFEF7BDD}" keepAlive="1" name="連線189" type="5" refreshedVersion="0" background="1">
    <dbPr connection="Provider=Microsoft.Mashup.OleDb.1;Data Source=$Workbook$;Location=&quot;Table_3533_113_05&quot;;Extended Properties=&quot;&quot;" commandType="0"/>
  </connection>
  <connection id="102" xr16:uid="{8BF99B71-7C39-44EC-9000-7448D05F1F85}" keepAlive="1" name="連線19" type="5" refreshedVersion="0" background="1">
    <dbPr connection="Provider=Microsoft.Mashup.OleDb.1;Data Source=$Workbook$;Location=&quot;Table_6409_113_04&quot;;Extended Properties=&quot;&quot;" commandType="0"/>
  </connection>
  <connection id="103" xr16:uid="{9C214D08-4266-4C05-A95A-578F1E084A9C}" keepAlive="1" name="連線190" type="5" refreshedVersion="0" background="1">
    <dbPr connection="Provider=Microsoft.Mashup.OleDb.1;Data Source=$Workbook$;Location=&quot;Table_3533_113_04&quot;;Extended Properties=&quot;&quot;" commandType="0"/>
  </connection>
  <connection id="104" xr16:uid="{02537410-78E4-475A-AFCB-CDD20679BD06}" keepAlive="1" name="連線191" type="5" refreshedVersion="0" background="1">
    <dbPr connection="Provider=Microsoft.Mashup.OleDb.1;Data Source=$Workbook$;Location=&quot;Table_3533_113_03&quot;;Extended Properties=&quot;&quot;" commandType="0"/>
  </connection>
  <connection id="105" xr16:uid="{E77A1BB9-0340-45F6-84BD-22A924DFD7A5}" keepAlive="1" name="連線192" type="5" refreshedVersion="0" background="1">
    <dbPr connection="Provider=Microsoft.Mashup.OleDb.1;Data Source=$Workbook$;Location=&quot;Table_6669_113_05&quot;;Extended Properties=&quot;&quot;" commandType="0"/>
  </connection>
  <connection id="106" xr16:uid="{125C4726-AE69-4DBA-BDF7-D22566C7D5C4}" keepAlive="1" name="連線193" type="5" refreshedVersion="0" background="1">
    <dbPr connection="Provider=Microsoft.Mashup.OleDb.1;Data Source=$Workbook$;Location=&quot;Table_6669_113_04&quot;;Extended Properties=&quot;&quot;" commandType="0"/>
  </connection>
  <connection id="107" xr16:uid="{F40FA053-15FF-4835-8B93-E34D6FFD82A5}" keepAlive="1" name="連線194" type="5" refreshedVersion="0" background="1">
    <dbPr connection="Provider=Microsoft.Mashup.OleDb.1;Data Source=$Workbook$;Location=&quot;Table_6669_113_03&quot;;Extended Properties=&quot;&quot;" commandType="0"/>
  </connection>
  <connection id="108" xr16:uid="{41F5800E-3B78-4AC6-ABCA-DEDB4FFA0388}" keepAlive="1" name="連線195" type="5" refreshedVersion="0" background="1">
    <dbPr connection="Provider=Microsoft.Mashup.OleDb.1;Data Source=$Workbook$;Location=&quot;Table_2207_113_05&quot;;Extended Properties=&quot;&quot;" commandType="0"/>
  </connection>
  <connection id="109" xr16:uid="{DABFF9E9-FEF0-4876-8B0B-42D05A5E3EB8}" keepAlive="1" name="連線196" type="5" refreshedVersion="0" background="1">
    <dbPr connection="Provider=Microsoft.Mashup.OleDb.1;Data Source=$Workbook$;Location=&quot;Table_2207_113_04&quot;;Extended Properties=&quot;&quot;" commandType="0"/>
  </connection>
  <connection id="110" xr16:uid="{4486604B-EFCE-462B-BADE-8202C6484947}" keepAlive="1" name="連線197" type="5" refreshedVersion="0" background="1">
    <dbPr connection="Provider=Microsoft.Mashup.OleDb.1;Data Source=$Workbook$;Location=&quot;Table_2207_113_03&quot;;Extended Properties=&quot;&quot;" commandType="0"/>
  </connection>
  <connection id="111" xr16:uid="{EA41B725-48EA-4E57-B2D1-9CDCBF34BB0F}" keepAlive="1" name="連線198" type="5" refreshedVersion="0" background="1">
    <dbPr connection="Provider=Microsoft.Mashup.OleDb.1;Data Source=$Workbook$;Location=&quot;Table_2454_113_05&quot;;Extended Properties=&quot;&quot;" commandType="0"/>
  </connection>
  <connection id="112" xr16:uid="{9599B7EE-533C-433B-9511-AD00358EE513}" keepAlive="1" name="連線199" type="5" refreshedVersion="0" background="1">
    <dbPr connection="Provider=Microsoft.Mashup.OleDb.1;Data Source=$Workbook$;Location=&quot;Table_2454_113_04&quot;;Extended Properties=&quot;&quot;" commandType="0"/>
  </connection>
  <connection id="113" xr16:uid="{EF34CC2F-3D3B-4ECD-A9CA-8834112DCFFC}" keepAlive="1" name="連線2" type="5" refreshedVersion="0" background="1">
    <dbPr connection="Provider=Microsoft.Mashup.OleDb.1;Data Source=$Workbook$;Location=&quot;Table_6541_113_03&quot;;Extended Properties=&quot;&quot;" commandType="0"/>
  </connection>
  <connection id="114" xr16:uid="{691F0BB7-7F91-45F7-B144-D72A6A4A7850}" keepAlive="1" name="連線20" type="5" refreshedVersion="0" background="1">
    <dbPr connection="Provider=Microsoft.Mashup.OleDb.1;Data Source=$Workbook$;Location=&quot;Table_6409_113_03&quot;;Extended Properties=&quot;&quot;" commandType="0"/>
  </connection>
  <connection id="115" xr16:uid="{5254C46B-A813-4149-AB74-C8269D8F9EC8}" keepAlive="1" name="連線200" type="5" refreshedVersion="0" background="1">
    <dbPr connection="Provider=Microsoft.Mashup.OleDb.1;Data Source=$Workbook$;Location=&quot;Table_2454_113_03&quot;;Extended Properties=&quot;&quot;" commandType="0"/>
  </connection>
  <connection id="116" xr16:uid="{4FC961A5-06E4-4A3C-8BE5-140616A1793F}" keepAlive="1" name="連線201" type="5" refreshedVersion="0" background="1">
    <dbPr connection="Provider=Microsoft.Mashup.OleDb.1;Data Source=$Workbook$;Location=&quot;Table_4763_113_05&quot;;Extended Properties=&quot;&quot;" commandType="0"/>
  </connection>
  <connection id="117" xr16:uid="{EA60B3B8-0ED6-4DAB-95CC-09E78D9382F0}" keepAlive="1" name="連線202" type="5" refreshedVersion="0" background="1">
    <dbPr connection="Provider=Microsoft.Mashup.OleDb.1;Data Source=$Workbook$;Location=&quot;Table_4763_113_04&quot;;Extended Properties=&quot;&quot;" commandType="0"/>
  </connection>
  <connection id="118" xr16:uid="{1E764B0E-1099-42EC-A187-34378C0EDA8A}" keepAlive="1" name="連線203" type="5" refreshedVersion="0" background="1">
    <dbPr connection="Provider=Microsoft.Mashup.OleDb.1;Data Source=$Workbook$;Location=&quot;Table_4763_113_03&quot;;Extended Properties=&quot;&quot;" commandType="0"/>
  </connection>
  <connection id="119" xr16:uid="{EC3A2F0A-AF0B-4AD0-B0FC-202EE5681AD5}" keepAlive="1" name="連線204" type="5" refreshedVersion="0" background="1">
    <dbPr connection="Provider=Microsoft.Mashup.OleDb.1;Data Source=$Workbook$;Location=&quot;Table_3008_113_05&quot;;Extended Properties=&quot;&quot;" commandType="0"/>
  </connection>
  <connection id="120" xr16:uid="{EB84D41F-5B4E-4BC2-BB72-3E337398300D}" keepAlive="1" name="連線205" type="5" refreshedVersion="0" background="1">
    <dbPr connection="Provider=Microsoft.Mashup.OleDb.1;Data Source=$Workbook$;Location=&quot;Table_3008_113_04&quot;;Extended Properties=&quot;&quot;" commandType="0"/>
  </connection>
  <connection id="121" xr16:uid="{B58C393E-96CA-4063-A076-BEAF53E22F4E}" keepAlive="1" name="連線206" type="5" refreshedVersion="0" background="1">
    <dbPr connection="Provider=Microsoft.Mashup.OleDb.1;Data Source=$Workbook$;Location=&quot;Table_3008_113_03&quot;;Extended Properties=&quot;&quot;" commandType="0"/>
  </connection>
  <connection id="122" xr16:uid="{133F06A7-77FF-4501-8D72-FAB1235E6488}" keepAlive="1" name="連線207" type="5" refreshedVersion="0" background="1">
    <dbPr connection="Provider=Microsoft.Mashup.OleDb.1;Data Source=$Workbook$;Location=&quot;Table_3661_113_05&quot;;Extended Properties=&quot;&quot;" commandType="0"/>
  </connection>
  <connection id="123" xr16:uid="{DD9624DB-FC01-4351-88B6-B8778D646AF2}" keepAlive="1" name="連線208" type="5" refreshedVersion="0" background="1">
    <dbPr connection="Provider=Microsoft.Mashup.OleDb.1;Data Source=$Workbook$;Location=&quot;Table_3661_113_04&quot;;Extended Properties=&quot;&quot;" commandType="0"/>
  </connection>
  <connection id="124" xr16:uid="{0CD54E97-4844-452D-A003-207245F011DD}" keepAlive="1" name="連線209" type="5" refreshedVersion="0" background="1">
    <dbPr connection="Provider=Microsoft.Mashup.OleDb.1;Data Source=$Workbook$;Location=&quot;Table_3661_113_03&quot;;Extended Properties=&quot;&quot;" commandType="0"/>
  </connection>
  <connection id="125" xr16:uid="{E890A03D-7CB3-454F-A240-EB338790F581}" keepAlive="1" name="連線21" type="5" refreshedVersion="0" background="1">
    <dbPr connection="Provider=Microsoft.Mashup.OleDb.1;Data Source=$Workbook$;Location=&quot;Table_3443_113_05&quot;;Extended Properties=&quot;&quot;" commandType="0"/>
  </connection>
  <connection id="126" xr16:uid="{632A8225-1B10-4D8C-B70C-A3FBE236CAC5}" keepAlive="1" name="連線210" type="5" refreshedVersion="0" background="1">
    <dbPr connection="Provider=Microsoft.Mashup.OleDb.1;Data Source=$Workbook$;Location=&quot;Table_6541_113_05&quot;;Extended Properties=&quot;&quot;" commandType="0"/>
  </connection>
  <connection id="127" xr16:uid="{5A1173F5-00BB-4248-B42E-527D35E4CC44}" keepAlive="1" name="連線211" type="5" refreshedVersion="0" background="1">
    <dbPr connection="Provider=Microsoft.Mashup.OleDb.1;Data Source=$Workbook$;Location=&quot;Table_6541_113_04&quot;;Extended Properties=&quot;&quot;" commandType="0"/>
  </connection>
  <connection id="128" xr16:uid="{CB416527-4386-4B69-9E1C-F004A9011E8E}" keepAlive="1" name="連線212" type="5" refreshedVersion="0" background="1">
    <dbPr connection="Provider=Microsoft.Mashup.OleDb.1;Data Source=$Workbook$;Location=&quot;Table_6541_113_03&quot;;Extended Properties=&quot;&quot;" commandType="0"/>
  </connection>
  <connection id="129" xr16:uid="{5D0225D6-0A53-4FF4-81B1-C4901290120E}" keepAlive="1" name="連線213" type="5" refreshedVersion="0" background="1">
    <dbPr connection="Provider=Microsoft.Mashup.OleDb.1;Data Source=$Workbook$;Location=&quot;Table_2345_113_05&quot;;Extended Properties=&quot;&quot;" commandType="0"/>
  </connection>
  <connection id="130" xr16:uid="{06DF9840-4E9E-4670-9B80-152AF47D47E0}" keepAlive="1" name="連線214" type="5" refreshedVersion="0" background="1">
    <dbPr connection="Provider=Microsoft.Mashup.OleDb.1;Data Source=$Workbook$;Location=&quot;Table_2345_113_04&quot;;Extended Properties=&quot;&quot;" commandType="0"/>
  </connection>
  <connection id="131" xr16:uid="{80A36EE6-6651-413F-9D78-21B80BC7DE2F}" keepAlive="1" name="連線215" type="5" refreshedVersion="0" background="1">
    <dbPr connection="Provider=Microsoft.Mashup.OleDb.1;Data Source=$Workbook$;Location=&quot;Table_2345_113_03&quot;;Extended Properties=&quot;&quot;" commandType="0"/>
  </connection>
  <connection id="132" xr16:uid="{B20FE593-A1A9-48F1-BB5F-CBB679223D85}" keepAlive="1" name="連線216" type="5" refreshedVersion="0" background="1">
    <dbPr connection="Provider=Microsoft.Mashup.OleDb.1;Data Source=$Workbook$;Location=&quot;Table_6669_113_05&quot;;Extended Properties=&quot;&quot;" commandType="0"/>
  </connection>
  <connection id="133" xr16:uid="{DC2787D1-FE94-4F5D-A90F-E8AF4BBAC6B5}" keepAlive="1" name="連線217" type="5" refreshedVersion="0" background="1">
    <dbPr connection="Provider=Microsoft.Mashup.OleDb.1;Data Source=$Workbook$;Location=&quot;Table_6669_113_04&quot;;Extended Properties=&quot;&quot;" commandType="0"/>
  </connection>
  <connection id="134" xr16:uid="{EAF499B9-32E4-4518-AF97-2464AD097F96}" keepAlive="1" name="連線218" type="5" refreshedVersion="0" background="1">
    <dbPr connection="Provider=Microsoft.Mashup.OleDb.1;Data Source=$Workbook$;Location=&quot;Table_6669_113_03&quot;;Extended Properties=&quot;&quot;" commandType="0"/>
  </connection>
  <connection id="135" xr16:uid="{9EE8B598-2BC2-454B-B58A-32475CF36FE4}" keepAlive="1" name="連線219" type="5" refreshedVersion="0" background="1">
    <dbPr connection="Provider=Microsoft.Mashup.OleDb.1;Data Source=$Workbook$;Location=&quot;Table_3653_113_05&quot;;Extended Properties=&quot;&quot;" commandType="0"/>
  </connection>
  <connection id="136" xr16:uid="{1D2508EC-00B2-4274-8944-8121BBA8F73D}" keepAlive="1" name="連線22" type="5" refreshedVersion="0" background="1">
    <dbPr connection="Provider=Microsoft.Mashup.OleDb.1;Data Source=$Workbook$;Location=&quot;Table_3443_113_04&quot;;Extended Properties=&quot;&quot;" commandType="0"/>
  </connection>
  <connection id="137" xr16:uid="{6C3935E3-5BB2-44BA-A236-DC67D6073A79}" keepAlive="1" name="連線220" type="5" refreshedVersion="0" background="1">
    <dbPr connection="Provider=Microsoft.Mashup.OleDb.1;Data Source=$Workbook$;Location=&quot;Table_3653_113_04&quot;;Extended Properties=&quot;&quot;" commandType="0"/>
  </connection>
  <connection id="138" xr16:uid="{EFE7E54A-9896-4C11-A7C6-90A8431FB48C}" keepAlive="1" name="連線221" type="5" refreshedVersion="0" background="1">
    <dbPr connection="Provider=Microsoft.Mashup.OleDb.1;Data Source=$Workbook$;Location=&quot;Table_3653_113_03&quot;;Extended Properties=&quot;&quot;" commandType="0"/>
  </connection>
  <connection id="139" xr16:uid="{7E2227F9-330D-486E-9494-BFFC813C757A}" keepAlive="1" name="連線222" type="5" refreshedVersion="0" background="1">
    <dbPr connection="Provider=Microsoft.Mashup.OleDb.1;Data Source=$Workbook$;Location=&quot;Table_1519_113_05&quot;;Extended Properties=&quot;&quot;" commandType="0"/>
  </connection>
  <connection id="140" xr16:uid="{868DB079-637F-416F-8D7F-5D642737E1E6}" keepAlive="1" name="連線223" type="5" refreshedVersion="0" background="1">
    <dbPr connection="Provider=Microsoft.Mashup.OleDb.1;Data Source=$Workbook$;Location=&quot;Table_1519_113_04&quot;;Extended Properties=&quot;&quot;" commandType="0"/>
  </connection>
  <connection id="141" xr16:uid="{24F7ABAE-0C32-429A-9DA0-04725CFCBF44}" keepAlive="1" name="連線224" type="5" refreshedVersion="0" background="1">
    <dbPr connection="Provider=Microsoft.Mashup.OleDb.1;Data Source=$Workbook$;Location=&quot;Table_1519_113_03&quot;;Extended Properties=&quot;&quot;" commandType="0"/>
  </connection>
  <connection id="142" xr16:uid="{51DD08FF-1AE8-4F0F-8488-EAA1D84A41C3}" keepAlive="1" name="連線225" type="5" refreshedVersion="0" background="1">
    <dbPr connection="Provider=Microsoft.Mashup.OleDb.1;Data Source=$Workbook$;Location=&quot;Table_1905_113_05&quot;;Extended Properties=&quot;&quot;" commandType="0"/>
  </connection>
  <connection id="143" xr16:uid="{B1DF6AE3-DF77-43F4-9F8F-341FDF10A4F9}" keepAlive="1" name="連線226" type="5" refreshedVersion="0" background="1">
    <dbPr connection="Provider=Microsoft.Mashup.OleDb.1;Data Source=$Workbook$;Location=&quot;Table_1905_113_04&quot;;Extended Properties=&quot;&quot;" commandType="0"/>
  </connection>
  <connection id="144" xr16:uid="{784382D8-7A79-4279-B052-A9D95989A8C7}" keepAlive="1" name="連線227" type="5" refreshedVersion="0" background="1">
    <dbPr connection="Provider=Microsoft.Mashup.OleDb.1;Data Source=$Workbook$;Location=&quot;Table_1905_113_03&quot;;Extended Properties=&quot;&quot;" commandType="0"/>
  </connection>
  <connection id="145" xr16:uid="{E685FBBF-7F1D-4517-A1D1-A094215ED11B}" keepAlive="1" name="連線228" type="5" refreshedVersion="0" background="1">
    <dbPr connection="Provider=Microsoft.Mashup.OleDb.1;Data Source=$Workbook$;Location=&quot;Table_6409_113_05&quot;;Extended Properties=&quot;&quot;" commandType="0"/>
  </connection>
  <connection id="146" xr16:uid="{DAEB7C16-B669-43EF-84B5-43136BBBE641}" keepAlive="1" name="連線229" type="5" refreshedVersion="0" background="1">
    <dbPr connection="Provider=Microsoft.Mashup.OleDb.1;Data Source=$Workbook$;Location=&quot;Table_6409_113_04&quot;;Extended Properties=&quot;&quot;" commandType="0"/>
  </connection>
  <connection id="147" xr16:uid="{42481E5D-75D2-4A5D-9316-A78B0E7C7774}" keepAlive="1" name="連線23" type="5" refreshedVersion="0" background="1">
    <dbPr connection="Provider=Microsoft.Mashup.OleDb.1;Data Source=$Workbook$;Location=&quot;Table_3443_113_03&quot;;Extended Properties=&quot;&quot;" commandType="0"/>
  </connection>
  <connection id="148" xr16:uid="{3329803C-093E-4590-BE53-74EA9DBD7E48}" keepAlive="1" name="連線230" type="5" refreshedVersion="0" background="1">
    <dbPr connection="Provider=Microsoft.Mashup.OleDb.1;Data Source=$Workbook$;Location=&quot;Table_6409_113_03&quot;;Extended Properties=&quot;&quot;" commandType="0"/>
  </connection>
  <connection id="149" xr16:uid="{A6A9442C-379B-4952-AEC0-DD05CC7D6D42}" keepAlive="1" name="連線231" type="5" refreshedVersion="0" background="1">
    <dbPr connection="Provider=Microsoft.Mashup.OleDb.1;Data Source=$Workbook$;Location=&quot;Table_3443_113_05&quot;;Extended Properties=&quot;&quot;" commandType="0"/>
  </connection>
  <connection id="150" xr16:uid="{481CE90D-1138-492D-AC22-EAF36E1AF1BE}" keepAlive="1" name="連線232" type="5" refreshedVersion="0" background="1">
    <dbPr connection="Provider=Microsoft.Mashup.OleDb.1;Data Source=$Workbook$;Location=&quot;Table_3443_113_04&quot;;Extended Properties=&quot;&quot;" commandType="0"/>
  </connection>
  <connection id="151" xr16:uid="{FCA02334-EF86-4184-941E-57F133E52F38}" keepAlive="1" name="連線233" type="5" refreshedVersion="0" background="1">
    <dbPr connection="Provider=Microsoft.Mashup.OleDb.1;Data Source=$Workbook$;Location=&quot;Table_3443_113_03&quot;;Extended Properties=&quot;&quot;" commandType="0"/>
  </connection>
  <connection id="152" xr16:uid="{D9AABF5C-8C9C-4403-80DC-0696F86089AD}" keepAlive="1" name="連線234" type="5" refreshedVersion="0" background="1">
    <dbPr connection="Provider=Microsoft.Mashup.OleDb.1;Data Source=$Workbook$;Location=&quot;Table_2637_113_05&quot;;Extended Properties=&quot;&quot;" commandType="0"/>
  </connection>
  <connection id="153" xr16:uid="{4CA5B886-7324-4E00-AD55-844C26895646}" keepAlive="1" name="連線235" type="5" refreshedVersion="0" background="1">
    <dbPr connection="Provider=Microsoft.Mashup.OleDb.1;Data Source=$Workbook$;Location=&quot;Table_2637_113_04&quot;;Extended Properties=&quot;&quot;" commandType="0"/>
  </connection>
  <connection id="154" xr16:uid="{F1C20B00-3203-4C2D-902E-56A24CD0AC5C}" keepAlive="1" name="連線236" type="5" refreshedVersion="0" background="1">
    <dbPr connection="Provider=Microsoft.Mashup.OleDb.1;Data Source=$Workbook$;Location=&quot;Table_2637_113_03&quot;;Extended Properties=&quot;&quot;" commandType="0"/>
  </connection>
  <connection id="155" xr16:uid="{5327D8DD-5A6E-4326-9746-A50B05D6B8D2}" keepAlive="1" name="連線237" type="5" refreshedVersion="0" background="1">
    <dbPr connection="Provider=Microsoft.Mashup.OleDb.1;Data Source=$Workbook$;Location=&quot;Table_3661_113_05&quot;;Extended Properties=&quot;&quot;" commandType="0"/>
  </connection>
  <connection id="156" xr16:uid="{08F02B30-CC64-4B59-9096-3573206B6BA7}" keepAlive="1" name="連線238" type="5" refreshedVersion="0" background="1">
    <dbPr connection="Provider=Microsoft.Mashup.OleDb.1;Data Source=$Workbook$;Location=&quot;Table_3661_113_04&quot;;Extended Properties=&quot;&quot;" commandType="0"/>
  </connection>
  <connection id="157" xr16:uid="{2FFED5E1-DBD4-4681-BA38-A4675701A972}" keepAlive="1" name="連線239" type="5" refreshedVersion="0" background="1">
    <dbPr connection="Provider=Microsoft.Mashup.OleDb.1;Data Source=$Workbook$;Location=&quot;Table_3661_113_03&quot;;Extended Properties=&quot;&quot;" commandType="0"/>
  </connection>
  <connection id="158" xr16:uid="{82C8D8ED-4070-416F-9ED4-2649D8853E8A}" keepAlive="1" name="連線24" type="5" refreshedVersion="0" background="1">
    <dbPr connection="Provider=Microsoft.Mashup.OleDb.1;Data Source=$Workbook$;Location=&quot;Table_2637_113_05&quot;;Extended Properties=&quot;&quot;" commandType="0"/>
  </connection>
  <connection id="159" xr16:uid="{8D30DD4B-DE23-4F68-87DC-9AFD4F3EFE90}" keepAlive="1" name="連線240" type="5" refreshedVersion="0" background="1">
    <dbPr connection="Provider=Microsoft.Mashup.OleDb.1;Data Source=$Workbook$;Location=&quot;Table_4938_113_05&quot;;Extended Properties=&quot;&quot;" commandType="0"/>
  </connection>
  <connection id="160" xr16:uid="{C9967FC8-4ACE-4532-9543-AF35EA27873B}" keepAlive="1" name="連線241" type="5" refreshedVersion="0" background="1">
    <dbPr connection="Provider=Microsoft.Mashup.OleDb.1;Data Source=$Workbook$;Location=&quot;Table_4938_113_04&quot;;Extended Properties=&quot;&quot;" commandType="0"/>
  </connection>
  <connection id="161" xr16:uid="{3E598CB0-AD18-449E-876A-BC3E5A6FD25F}" keepAlive="1" name="連線242" type="5" refreshedVersion="0" background="1">
    <dbPr connection="Provider=Microsoft.Mashup.OleDb.1;Data Source=$Workbook$;Location=&quot;Table_4938_113_03&quot;;Extended Properties=&quot;&quot;" commandType="0"/>
  </connection>
  <connection id="162" xr16:uid="{3368EE84-F989-429B-8328-CB863022FC97}" keepAlive="1" name="連線243" type="5" refreshedVersion="0" background="1">
    <dbPr connection="Provider=Microsoft.Mashup.OleDb.1;Data Source=$Workbook$;Location=&quot;Table_2357_113_05&quot;;Extended Properties=&quot;&quot;" commandType="0"/>
  </connection>
  <connection id="163" xr16:uid="{D185BF87-42CA-4E63-8145-BDAD385A77D4}" keepAlive="1" name="連線244" type="5" refreshedVersion="0" background="1">
    <dbPr connection="Provider=Microsoft.Mashup.OleDb.1;Data Source=$Workbook$;Location=&quot;Table_2357_113_04&quot;;Extended Properties=&quot;&quot;" commandType="0"/>
  </connection>
  <connection id="164" xr16:uid="{1AA04338-5F61-4861-960B-4F2352F93649}" keepAlive="1" name="連線245" type="5" refreshedVersion="0" background="1">
    <dbPr connection="Provider=Microsoft.Mashup.OleDb.1;Data Source=$Workbook$;Location=&quot;Table_2357_113_03&quot;;Extended Properties=&quot;&quot;" commandType="0"/>
  </connection>
  <connection id="165" xr16:uid="{631F047D-F1CE-4AB8-BFF4-108583FBFCDB}" keepAlive="1" name="連線246" type="5" refreshedVersion="0" background="1">
    <dbPr connection="Provider=Microsoft.Mashup.OleDb.1;Data Source=$Workbook$;Location=&quot;Table_3036_113_05&quot;;Extended Properties=&quot;&quot;" commandType="0"/>
  </connection>
  <connection id="166" xr16:uid="{00E78754-5FB1-4EAC-AE80-DD11E7338172}" keepAlive="1" name="連線247" type="5" refreshedVersion="0" background="1">
    <dbPr connection="Provider=Microsoft.Mashup.OleDb.1;Data Source=$Workbook$;Location=&quot;Table_3036_113_04&quot;;Extended Properties=&quot;&quot;" commandType="0"/>
  </connection>
  <connection id="167" xr16:uid="{20BEBE4B-BB36-47D5-8014-CC5BFCB8E0AB}" keepAlive="1" name="連線248" type="5" refreshedVersion="0" background="1">
    <dbPr connection="Provider=Microsoft.Mashup.OleDb.1;Data Source=$Workbook$;Location=&quot;Table_3036_113_03&quot;;Extended Properties=&quot;&quot;" commandType="0"/>
  </connection>
  <connection id="168" xr16:uid="{70BA8275-E866-487B-87D2-9798FA3B6FE9}" keepAlive="1" name="連線249" type="5" refreshedVersion="0" background="1">
    <dbPr connection="Provider=Microsoft.Mashup.OleDb.1;Data Source=$Workbook$;Location=&quot;Table_6669_113_05&quot;;Extended Properties=&quot;&quot;" commandType="0"/>
  </connection>
  <connection id="169" xr16:uid="{5BFEB314-45DC-4489-AE07-B999FBDEE4B2}" keepAlive="1" name="連線25" type="5" refreshedVersion="0" background="1">
    <dbPr connection="Provider=Microsoft.Mashup.OleDb.1;Data Source=$Workbook$;Location=&quot;Table_2637_113_04&quot;;Extended Properties=&quot;&quot;" commandType="0"/>
  </connection>
  <connection id="170" xr16:uid="{DFEBE9CF-38DF-4CCF-B07A-BB594C08F9B8}" keepAlive="1" name="連線250" type="5" refreshedVersion="0" background="1">
    <dbPr connection="Provider=Microsoft.Mashup.OleDb.1;Data Source=$Workbook$;Location=&quot;Table_6669_113_04&quot;;Extended Properties=&quot;&quot;" commandType="0"/>
  </connection>
  <connection id="171" xr16:uid="{A05115F0-87FE-409B-9F32-F4D84A1362DD}" keepAlive="1" name="連線251" type="5" refreshedVersion="0" background="1">
    <dbPr connection="Provider=Microsoft.Mashup.OleDb.1;Data Source=$Workbook$;Location=&quot;Table_6669_113_03&quot;;Extended Properties=&quot;&quot;" commandType="0"/>
  </connection>
  <connection id="172" xr16:uid="{6FE4AA30-76D2-44EF-BEA4-1F232EDC9D40}" keepAlive="1" name="連線252" type="5" refreshedVersion="0" background="1">
    <dbPr connection="Provider=Microsoft.Mashup.OleDb.1;Data Source=$Workbook$;Location=&quot;Table_1809_113_05&quot;;Extended Properties=&quot;&quot;" commandType="0"/>
  </connection>
  <connection id="173" xr16:uid="{54D6661A-5B56-44AB-8167-5ABC25BB67D3}" keepAlive="1" name="連線253" type="5" refreshedVersion="0" background="1">
    <dbPr connection="Provider=Microsoft.Mashup.OleDb.1;Data Source=$Workbook$;Location=&quot;Table_1809_113_04&quot;;Extended Properties=&quot;&quot;" commandType="0"/>
  </connection>
  <connection id="174" xr16:uid="{7C994075-B4DF-4B38-AB9F-31DE503DD357}" keepAlive="1" name="連線254" type="5" refreshedVersion="0" background="1">
    <dbPr connection="Provider=Microsoft.Mashup.OleDb.1;Data Source=$Workbook$;Location=&quot;Table_1809_113_03&quot;;Extended Properties=&quot;&quot;" commandType="0"/>
  </connection>
  <connection id="175" xr16:uid="{8C91C8DC-2A8E-48B4-8E10-3046F29A257C}" keepAlive="1" name="連線255" type="5" refreshedVersion="0" background="1">
    <dbPr connection="Provider=Microsoft.Mashup.OleDb.1;Data Source=$Workbook$;Location=&quot;Table_3356_113_05&quot;;Extended Properties=&quot;&quot;" commandType="0"/>
  </connection>
  <connection id="176" xr16:uid="{6638DDC7-8D83-4E74-AE47-CC6A84449C75}" keepAlive="1" name="連線256" type="5" refreshedVersion="0" background="1">
    <dbPr connection="Provider=Microsoft.Mashup.OleDb.1;Data Source=$Workbook$;Location=&quot;Table_3356_113_04&quot;;Extended Properties=&quot;&quot;" commandType="0"/>
  </connection>
  <connection id="177" xr16:uid="{62C61263-BB62-40C2-A241-94788E759632}" keepAlive="1" name="連線257" type="5" refreshedVersion="0" background="1">
    <dbPr connection="Provider=Microsoft.Mashup.OleDb.1;Data Source=$Workbook$;Location=&quot;Table_3356_113_03&quot;;Extended Properties=&quot;&quot;" commandType="0"/>
  </connection>
  <connection id="178" xr16:uid="{EF71E800-0773-4765-9D71-95EB02DD73AA}" keepAlive="1" name="連線258" type="5" refreshedVersion="0" background="1">
    <dbPr connection="Provider=Microsoft.Mashup.OleDb.1;Data Source=$Workbook$;Location=&quot;Table_6414_113_05&quot;;Extended Properties=&quot;&quot;" commandType="0"/>
  </connection>
  <connection id="179" xr16:uid="{049AA587-2F4E-437F-A025-E49E44AEFD89}" keepAlive="1" name="連線259" type="5" refreshedVersion="0" background="1">
    <dbPr connection="Provider=Microsoft.Mashup.OleDb.1;Data Source=$Workbook$;Location=&quot;Table_6414_113_04&quot;;Extended Properties=&quot;&quot;" commandType="0"/>
  </connection>
  <connection id="180" xr16:uid="{AEBADC9A-31E8-4C03-A866-0A9438504EB0}" keepAlive="1" name="連線26" type="5" refreshedVersion="0" background="1">
    <dbPr connection="Provider=Microsoft.Mashup.OleDb.1;Data Source=$Workbook$;Location=&quot;Table_2637_113_03&quot;;Extended Properties=&quot;&quot;" commandType="0"/>
  </connection>
  <connection id="181" xr16:uid="{E15B8C94-79D6-4BA1-A324-98A149747537}" keepAlive="1" name="連線260" type="5" refreshedVersion="0" background="1">
    <dbPr connection="Provider=Microsoft.Mashup.OleDb.1;Data Source=$Workbook$;Location=&quot;Table_6414_113_03&quot;;Extended Properties=&quot;&quot;" commandType="0"/>
  </connection>
  <connection id="182" xr16:uid="{F452D9BA-8DED-4671-87C5-6DEE8549D7C4}" keepAlive="1" name="連線261" type="5" refreshedVersion="0" background="1">
    <dbPr connection="Provider=Microsoft.Mashup.OleDb.1;Data Source=$Workbook$;Location=&quot;Table_1905_113_05&quot;;Extended Properties=&quot;&quot;" commandType="0"/>
  </connection>
  <connection id="183" xr16:uid="{11C33251-6594-4639-B25A-AD55D649AE54}" keepAlive="1" name="連線262" type="5" refreshedVersion="0" background="1">
    <dbPr connection="Provider=Microsoft.Mashup.OleDb.1;Data Source=$Workbook$;Location=&quot;Table_1905_113_04&quot;;Extended Properties=&quot;&quot;" commandType="0"/>
  </connection>
  <connection id="184" xr16:uid="{EA6A276C-64B8-4978-93D2-2C65A8685544}" keepAlive="1" name="連線263" type="5" refreshedVersion="0" background="1">
    <dbPr connection="Provider=Microsoft.Mashup.OleDb.1;Data Source=$Workbook$;Location=&quot;Table_1905_113_03&quot;;Extended Properties=&quot;&quot;" commandType="0"/>
  </connection>
  <connection id="185" xr16:uid="{77E6F9A2-D9AB-44D0-A59F-EA69982081BD}" keepAlive="1" name="連線264" type="5" refreshedVersion="0" background="1">
    <dbPr connection="Provider=Microsoft.Mashup.OleDb.1;Data Source=$Workbook$;Location=&quot;Table_3504_113_05&quot;;Extended Properties=&quot;&quot;" commandType="0"/>
  </connection>
  <connection id="186" xr16:uid="{7B9A0CF3-FA9C-4508-996F-A337CD58F853}" keepAlive="1" name="連線265" type="5" refreshedVersion="0" background="1">
    <dbPr connection="Provider=Microsoft.Mashup.OleDb.1;Data Source=$Workbook$;Location=&quot;Table_3504_113_04&quot;;Extended Properties=&quot;&quot;" commandType="0"/>
  </connection>
  <connection id="187" xr16:uid="{280D24E6-A861-4B5C-B6A2-51112C769024}" keepAlive="1" name="連線266" type="5" refreshedVersion="0" background="1">
    <dbPr connection="Provider=Microsoft.Mashup.OleDb.1;Data Source=$Workbook$;Location=&quot;Table_3504_113_03&quot;;Extended Properties=&quot;&quot;" commandType="0"/>
  </connection>
  <connection id="188" xr16:uid="{4E93CA49-4A7D-49F9-BC18-77292C321871}" keepAlive="1" name="連線267" type="5" refreshedVersion="0" background="1">
    <dbPr connection="Provider=Microsoft.Mashup.OleDb.1;Data Source=$Workbook$;Location=&quot;Table_2338_113_05&quot;;Extended Properties=&quot;&quot;" commandType="0"/>
  </connection>
  <connection id="189" xr16:uid="{B36CFCFE-30DC-4148-8238-E91E054CD8B7}" keepAlive="1" name="連線268" type="5" refreshedVersion="0" background="1">
    <dbPr connection="Provider=Microsoft.Mashup.OleDb.1;Data Source=$Workbook$;Location=&quot;Table_2338_113_04&quot;;Extended Properties=&quot;&quot;" commandType="0"/>
  </connection>
  <connection id="190" xr16:uid="{CB2AF4AD-8DB2-4CEA-9426-8382BF61121E}" keepAlive="1" name="連線269" type="5" refreshedVersion="0" background="1">
    <dbPr connection="Provider=Microsoft.Mashup.OleDb.1;Data Source=$Workbook$;Location=&quot;Table_2338_113_03&quot;;Extended Properties=&quot;&quot;" commandType="0"/>
  </connection>
  <connection id="191" xr16:uid="{D5C6FE9B-7C96-49AB-A349-5699F079BC0A}" keepAlive="1" name="連線27" type="5" refreshedVersion="0" background="1">
    <dbPr connection="Provider=Microsoft.Mashup.OleDb.1;Data Source=$Workbook$;Location=&quot;Table_3661_113_05&quot;;Extended Properties=&quot;&quot;" commandType="0"/>
  </connection>
  <connection id="192" xr16:uid="{B223B1FD-7361-4B33-BBAD-9E19EACFD8FE}" keepAlive="1" name="連線270" type="5" refreshedVersion="0" background="1">
    <dbPr connection="Provider=Microsoft.Mashup.OleDb.1;Data Source=$Workbook$;Location=&quot;Table_2404_113_05&quot;;Extended Properties=&quot;&quot;" commandType="0"/>
  </connection>
  <connection id="193" xr16:uid="{9BEFA22C-AD6F-4F97-B659-AB3C5CF39C64}" keepAlive="1" name="連線271" type="5" refreshedVersion="0" background="1">
    <dbPr connection="Provider=Microsoft.Mashup.OleDb.1;Data Source=$Workbook$;Location=&quot;Table_2404_113_04&quot;;Extended Properties=&quot;&quot;" commandType="0"/>
  </connection>
  <connection id="194" xr16:uid="{FF74D171-4011-4BD9-B015-8BC05E108A1C}" keepAlive="1" name="連線272" type="5" refreshedVersion="0" background="1">
    <dbPr connection="Provider=Microsoft.Mashup.OleDb.1;Data Source=$Workbook$;Location=&quot;Table_2404_113_03&quot;;Extended Properties=&quot;&quot;" commandType="0"/>
  </connection>
  <connection id="195" xr16:uid="{31D58217-6841-42CB-9FCD-81C781444E92}" keepAlive="1" name="連線273" type="5" refreshedVersion="0" background="1">
    <dbPr connection="Provider=Microsoft.Mashup.OleDb.1;Data Source=$Workbook$;Location=&quot;Table_2357_113_05&quot;;Extended Properties=&quot;&quot;" commandType="0"/>
  </connection>
  <connection id="196" xr16:uid="{5F896DA8-AB2C-4247-928F-85A08089AB34}" keepAlive="1" name="連線274" type="5" refreshedVersion="0" background="1">
    <dbPr connection="Provider=Microsoft.Mashup.OleDb.1;Data Source=$Workbook$;Location=&quot;Table_2357_113_04&quot;;Extended Properties=&quot;&quot;" commandType="0"/>
  </connection>
  <connection id="197" xr16:uid="{9AB1F16D-6735-4D3F-95D3-8B2E8C1C823B}" keepAlive="1" name="連線275" type="5" refreshedVersion="0" background="1">
    <dbPr connection="Provider=Microsoft.Mashup.OleDb.1;Data Source=$Workbook$;Location=&quot;Table_2357_113_03&quot;;Extended Properties=&quot;&quot;" commandType="0"/>
  </connection>
  <connection id="198" xr16:uid="{727A3E92-5EA5-4FE2-AE5C-06903A14031B}" keepAlive="1" name="連線276" type="5" refreshedVersion="0" background="1">
    <dbPr connection="Provider=Microsoft.Mashup.OleDb.1;Data Source=$Workbook$;Location=&quot;Table_2059_113_05&quot;;Extended Properties=&quot;&quot;" commandType="0"/>
  </connection>
  <connection id="199" xr16:uid="{1141F74E-495B-4A18-803F-6EDBD18D4F34}" keepAlive="1" name="連線277" type="5" refreshedVersion="0" background="1">
    <dbPr connection="Provider=Microsoft.Mashup.OleDb.1;Data Source=$Workbook$;Location=&quot;Table_2059_113_04&quot;;Extended Properties=&quot;&quot;" commandType="0"/>
  </connection>
  <connection id="200" xr16:uid="{DDC4547E-66A4-4332-9068-CC19697D3CF9}" keepAlive="1" name="連線278" type="5" refreshedVersion="0" background="1">
    <dbPr connection="Provider=Microsoft.Mashup.OleDb.1;Data Source=$Workbook$;Location=&quot;Table_2059_113_03&quot;;Extended Properties=&quot;&quot;" commandType="0"/>
  </connection>
  <connection id="201" xr16:uid="{94E75930-9EF7-4084-A40C-5D237E0D3E26}" keepAlive="1" name="連線279" type="5" refreshedVersion="0" background="1">
    <dbPr connection="Provider=Microsoft.Mashup.OleDb.1;Data Source=$Workbook$;Location=&quot;Table_3533_113_05&quot;;Extended Properties=&quot;&quot;" commandType="0"/>
  </connection>
  <connection id="202" xr16:uid="{383E0DDE-F3C2-4CC5-AA31-9B2052DA2698}" keepAlive="1" name="連線28" type="5" refreshedVersion="0" background="1">
    <dbPr connection="Provider=Microsoft.Mashup.OleDb.1;Data Source=$Workbook$;Location=&quot;Table_3661_113_04&quot;;Extended Properties=&quot;&quot;" commandType="0"/>
  </connection>
  <connection id="203" xr16:uid="{EAEFED06-432F-45AB-A3FB-B5656C7D1975}" keepAlive="1" name="連線280" type="5" refreshedVersion="0" background="1">
    <dbPr connection="Provider=Microsoft.Mashup.OleDb.1;Data Source=$Workbook$;Location=&quot;Table_3533_113_04&quot;;Extended Properties=&quot;&quot;" commandType="0"/>
  </connection>
  <connection id="204" xr16:uid="{5650B01B-BBAF-435D-94E1-4EB6C7545688}" keepAlive="1" name="連線281" type="5" refreshedVersion="0" background="1">
    <dbPr connection="Provider=Microsoft.Mashup.OleDb.1;Data Source=$Workbook$;Location=&quot;Table_3533_113_03&quot;;Extended Properties=&quot;&quot;" commandType="0"/>
  </connection>
  <connection id="205" xr16:uid="{11D15960-246F-4155-B3EC-B250703F9045}" keepAlive="1" name="連線282" type="5" refreshedVersion="0" background="1">
    <dbPr connection="Provider=Microsoft.Mashup.OleDb.1;Data Source=$Workbook$;Location=&quot;Table_6669_113_05&quot;;Extended Properties=&quot;&quot;" commandType="0"/>
  </connection>
  <connection id="206" xr16:uid="{D8F1CEF9-2225-4E91-A4BE-5CCE4E5D4A89}" keepAlive="1" name="連線283" type="5" refreshedVersion="0" background="1">
    <dbPr connection="Provider=Microsoft.Mashup.OleDb.1;Data Source=$Workbook$;Location=&quot;Table_6669_113_04&quot;;Extended Properties=&quot;&quot;" commandType="0"/>
  </connection>
  <connection id="207" xr16:uid="{AF373AC9-35FA-4E47-9234-745001987609}" keepAlive="1" name="連線284" type="5" refreshedVersion="0" background="1">
    <dbPr connection="Provider=Microsoft.Mashup.OleDb.1;Data Source=$Workbook$;Location=&quot;Table_6669_113_03&quot;;Extended Properties=&quot;&quot;" commandType="0"/>
  </connection>
  <connection id="208" xr16:uid="{A121CAE0-F9AC-4A77-B81F-5F7ACEB6F1F4}" keepAlive="1" name="連線285" type="5" refreshedVersion="0" background="1">
    <dbPr connection="Provider=Microsoft.Mashup.OleDb.1;Data Source=$Workbook$;Location=&quot;Table_2207_113_05&quot;;Extended Properties=&quot;&quot;" commandType="0"/>
  </connection>
  <connection id="209" xr16:uid="{E4ACA0F6-67CA-4BA4-9673-669D546484E3}" keepAlive="1" name="連線286" type="5" refreshedVersion="0" background="1">
    <dbPr connection="Provider=Microsoft.Mashup.OleDb.1;Data Source=$Workbook$;Location=&quot;Table_2207_113_04&quot;;Extended Properties=&quot;&quot;" commandType="0"/>
  </connection>
  <connection id="210" xr16:uid="{FC684ADB-D14C-465A-86C6-94CDFA8CFA5F}" keepAlive="1" name="連線287" type="5" refreshedVersion="0" background="1">
    <dbPr connection="Provider=Microsoft.Mashup.OleDb.1;Data Source=$Workbook$;Location=&quot;Table_2207_113_03&quot;;Extended Properties=&quot;&quot;" commandType="0"/>
  </connection>
  <connection id="211" xr16:uid="{AB13FA3B-BC5D-4A1B-859A-274035908E3A}" keepAlive="1" name="連線288" type="5" refreshedVersion="0" background="1">
    <dbPr connection="Provider=Microsoft.Mashup.OleDb.1;Data Source=$Workbook$;Location=&quot;Table_2454_113_05&quot;;Extended Properties=&quot;&quot;" commandType="0"/>
  </connection>
  <connection id="212" xr16:uid="{82A05CA0-7505-4B5D-871A-0C2F0479590E}" keepAlive="1" name="連線289" type="5" refreshedVersion="0" background="1">
    <dbPr connection="Provider=Microsoft.Mashup.OleDb.1;Data Source=$Workbook$;Location=&quot;Table_2454_113_04&quot;;Extended Properties=&quot;&quot;" commandType="0"/>
  </connection>
  <connection id="213" xr16:uid="{34147764-C4E3-4700-9F14-01008301EA35}" keepAlive="1" name="連線29" type="5" refreshedVersion="0" background="1">
    <dbPr connection="Provider=Microsoft.Mashup.OleDb.1;Data Source=$Workbook$;Location=&quot;Table_3661_113_03&quot;;Extended Properties=&quot;&quot;" commandType="0"/>
  </connection>
  <connection id="214" xr16:uid="{FB2979E3-3BDB-4519-9DA1-E7E056155F31}" keepAlive="1" name="連線290" type="5" refreshedVersion="0" background="1">
    <dbPr connection="Provider=Microsoft.Mashup.OleDb.1;Data Source=$Workbook$;Location=&quot;Table_2454_113_03&quot;;Extended Properties=&quot;&quot;" commandType="0"/>
  </connection>
  <connection id="215" xr16:uid="{676D9D80-C45C-4E8C-AAD7-9EBF482F506E}" keepAlive="1" name="連線291" type="5" refreshedVersion="0" background="1">
    <dbPr connection="Provider=Microsoft.Mashup.OleDb.1;Data Source=$Workbook$;Location=&quot;Table_4763_113_05&quot;;Extended Properties=&quot;&quot;" commandType="0"/>
  </connection>
  <connection id="216" xr16:uid="{B9B43986-D70E-4010-BF6F-C643EB7B2A51}" keepAlive="1" name="連線292" type="5" refreshedVersion="0" background="1">
    <dbPr connection="Provider=Microsoft.Mashup.OleDb.1;Data Source=$Workbook$;Location=&quot;Table_4763_113_04&quot;;Extended Properties=&quot;&quot;" commandType="0"/>
  </connection>
  <connection id="217" xr16:uid="{6AEAB2BA-DCF3-4371-A9DC-CCF206545B9C}" keepAlive="1" name="連線293" type="5" refreshedVersion="0" background="1">
    <dbPr connection="Provider=Microsoft.Mashup.OleDb.1;Data Source=$Workbook$;Location=&quot;Table_4763_113_03&quot;;Extended Properties=&quot;&quot;" commandType="0"/>
  </connection>
  <connection id="218" xr16:uid="{76B64D8F-61EA-4A95-A756-651DFCE045CF}" keepAlive="1" name="連線294" type="5" refreshedVersion="0" background="1">
    <dbPr connection="Provider=Microsoft.Mashup.OleDb.1;Data Source=$Workbook$;Location=&quot;Table_3008_113_05&quot;;Extended Properties=&quot;&quot;" commandType="0"/>
  </connection>
  <connection id="219" xr16:uid="{A543F897-5D82-4D94-9436-53BA97E08595}" keepAlive="1" name="連線295" type="5" refreshedVersion="0" background="1">
    <dbPr connection="Provider=Microsoft.Mashup.OleDb.1;Data Source=$Workbook$;Location=&quot;Table_3008_113_04&quot;;Extended Properties=&quot;&quot;" commandType="0"/>
  </connection>
  <connection id="220" xr16:uid="{FB4A1D51-16E8-4EF1-84A1-465C55BB4A05}" keepAlive="1" name="連線296" type="5" refreshedVersion="0" background="1">
    <dbPr connection="Provider=Microsoft.Mashup.OleDb.1;Data Source=$Workbook$;Location=&quot;Table_3008_113_03&quot;;Extended Properties=&quot;&quot;" commandType="0"/>
  </connection>
  <connection id="221" xr16:uid="{BFED1B9E-C528-4733-9557-01EDAA3D8A3B}" keepAlive="1" name="連線297" type="5" refreshedVersion="0" background="1">
    <dbPr connection="Provider=Microsoft.Mashup.OleDb.1;Data Source=$Workbook$;Location=&quot;Table_3661_113_05&quot;;Extended Properties=&quot;&quot;" commandType="0"/>
  </connection>
  <connection id="222" xr16:uid="{D4246680-FC4B-4AEA-A51E-62A252EF0C40}" keepAlive="1" name="連線298" type="5" refreshedVersion="0" background="1">
    <dbPr connection="Provider=Microsoft.Mashup.OleDb.1;Data Source=$Workbook$;Location=&quot;Table_3661_113_04&quot;;Extended Properties=&quot;&quot;" commandType="0"/>
  </connection>
  <connection id="223" xr16:uid="{D4CF1EC0-3D42-4858-8281-F9B8F69EC5DF}" keepAlive="1" name="連線299" type="5" refreshedVersion="0" background="1">
    <dbPr connection="Provider=Microsoft.Mashup.OleDb.1;Data Source=$Workbook$;Location=&quot;Table_3661_113_03&quot;;Extended Properties=&quot;&quot;" commandType="0"/>
  </connection>
  <connection id="224" xr16:uid="{5DB61A17-6CE4-4C80-9902-3112592FC55A}" keepAlive="1" name="連線3" type="5" refreshedVersion="0" background="1">
    <dbPr connection="Provider=Microsoft.Mashup.OleDb.1;Data Source=$Workbook$;Location=&quot;Table_2345_113_05&quot;;Extended Properties=&quot;&quot;" commandType="0"/>
  </connection>
  <connection id="225" xr16:uid="{9BF0BB6B-AB5D-4F20-B305-FB9BC722265A}" keepAlive="1" name="連線30" type="5" refreshedVersion="0" background="1">
    <dbPr connection="Provider=Microsoft.Mashup.OleDb.1;Data Source=$Workbook$;Location=&quot;Table_6541_113_05&quot;;Extended Properties=&quot;&quot;" commandType="0"/>
  </connection>
  <connection id="226" xr16:uid="{B00964A0-93C7-4D74-9EA0-3FF0395C719E}" keepAlive="1" name="連線300" type="5" refreshedVersion="0" background="1">
    <dbPr connection="Provider=Microsoft.Mashup.OleDb.1;Data Source=$Workbook$;Location=&quot;Table_6541_113_05&quot;;Extended Properties=&quot;&quot;" commandType="0"/>
  </connection>
  <connection id="227" xr16:uid="{2E4D75AB-3624-4E10-A72B-32EA5D504BCD}" keepAlive="1" name="連線301" type="5" refreshedVersion="0" background="1">
    <dbPr connection="Provider=Microsoft.Mashup.OleDb.1;Data Source=$Workbook$;Location=&quot;Table_6541_113_04&quot;;Extended Properties=&quot;&quot;" commandType="0"/>
  </connection>
  <connection id="228" xr16:uid="{BB1219E2-7DCA-44AF-AD45-3079835EB116}" keepAlive="1" name="連線302" type="5" refreshedVersion="0" background="1">
    <dbPr connection="Provider=Microsoft.Mashup.OleDb.1;Data Source=$Workbook$;Location=&quot;Table_6541_113_03&quot;;Extended Properties=&quot;&quot;" commandType="0"/>
  </connection>
  <connection id="229" xr16:uid="{BF34EC86-D0F4-4C3A-A25C-F5CDB150C618}" keepAlive="1" name="連線303" type="5" refreshedVersion="0" background="1">
    <dbPr connection="Provider=Microsoft.Mashup.OleDb.1;Data Source=$Workbook$;Location=&quot;Table_2345_113_05&quot;;Extended Properties=&quot;&quot;" commandType="0"/>
  </connection>
  <connection id="230" xr16:uid="{8DE9051F-4714-4EF7-ABB3-70581D9012ED}" keepAlive="1" name="連線304" type="5" refreshedVersion="0" background="1">
    <dbPr connection="Provider=Microsoft.Mashup.OleDb.1;Data Source=$Workbook$;Location=&quot;Table_2345_113_04&quot;;Extended Properties=&quot;&quot;" commandType="0"/>
  </connection>
  <connection id="231" xr16:uid="{E15B882F-ADF6-47C7-947B-0168C2085CE1}" keepAlive="1" name="連線305" type="5" refreshedVersion="0" background="1">
    <dbPr connection="Provider=Microsoft.Mashup.OleDb.1;Data Source=$Workbook$;Location=&quot;Table_2345_113_03&quot;;Extended Properties=&quot;&quot;" commandType="0"/>
  </connection>
  <connection id="232" xr16:uid="{0E7D8185-23DB-4478-817F-80F7EDBB1F42}" keepAlive="1" name="連線306" type="5" refreshedVersion="0" background="1">
    <dbPr connection="Provider=Microsoft.Mashup.OleDb.1;Data Source=$Workbook$;Location=&quot;Table_6669_113_05&quot;;Extended Properties=&quot;&quot;" commandType="0"/>
  </connection>
  <connection id="233" xr16:uid="{171FBDA7-CFC7-4D7F-A43E-F483A14878F7}" keepAlive="1" name="連線307" type="5" refreshedVersion="0" background="1">
    <dbPr connection="Provider=Microsoft.Mashup.OleDb.1;Data Source=$Workbook$;Location=&quot;Table_6669_113_04&quot;;Extended Properties=&quot;&quot;" commandType="0"/>
  </connection>
  <connection id="234" xr16:uid="{3CBEE26A-2EF4-443A-8CE8-93781EF6474C}" keepAlive="1" name="連線308" type="5" refreshedVersion="0" background="1">
    <dbPr connection="Provider=Microsoft.Mashup.OleDb.1;Data Source=$Workbook$;Location=&quot;Table_6669_113_03&quot;;Extended Properties=&quot;&quot;" commandType="0"/>
  </connection>
  <connection id="235" xr16:uid="{CB9B1DC4-7E30-432C-AD75-553C950E109C}" keepAlive="1" name="連線309" type="5" refreshedVersion="0" background="1">
    <dbPr connection="Provider=Microsoft.Mashup.OleDb.1;Data Source=$Workbook$;Location=&quot;Table_3653_113_05&quot;;Extended Properties=&quot;&quot;" commandType="0"/>
  </connection>
  <connection id="236" xr16:uid="{AFAD22EA-91E0-4C75-85F4-1C32D90C55E0}" keepAlive="1" name="連線31" type="5" refreshedVersion="0" background="1">
    <dbPr connection="Provider=Microsoft.Mashup.OleDb.1;Data Source=$Workbook$;Location=&quot;Table_6541_113_04&quot;;Extended Properties=&quot;&quot;" commandType="0"/>
  </connection>
  <connection id="237" xr16:uid="{ACA28444-7314-4493-8D5E-9AA560CBC082}" keepAlive="1" name="連線310" type="5" refreshedVersion="0" background="1">
    <dbPr connection="Provider=Microsoft.Mashup.OleDb.1;Data Source=$Workbook$;Location=&quot;Table_3653_113_04&quot;;Extended Properties=&quot;&quot;" commandType="0"/>
  </connection>
  <connection id="238" xr16:uid="{E92079F3-AD1E-456F-B54E-D7C2693E1668}" keepAlive="1" name="連線311" type="5" refreshedVersion="0" background="1">
    <dbPr connection="Provider=Microsoft.Mashup.OleDb.1;Data Source=$Workbook$;Location=&quot;Table_3653_113_03&quot;;Extended Properties=&quot;&quot;" commandType="0"/>
  </connection>
  <connection id="239" xr16:uid="{EA7EB17E-024C-4F54-AF04-258F2CD7A57E}" keepAlive="1" name="連線312" type="5" refreshedVersion="0" background="1">
    <dbPr connection="Provider=Microsoft.Mashup.OleDb.1;Data Source=$Workbook$;Location=&quot;Table_1519_113_05&quot;;Extended Properties=&quot;&quot;" commandType="0"/>
  </connection>
  <connection id="240" xr16:uid="{5B190D6B-F097-4182-8CDD-10549F419BAC}" keepAlive="1" name="連線313" type="5" refreshedVersion="0" background="1">
    <dbPr connection="Provider=Microsoft.Mashup.OleDb.1;Data Source=$Workbook$;Location=&quot;Table_1519_113_04&quot;;Extended Properties=&quot;&quot;" commandType="0"/>
  </connection>
  <connection id="241" xr16:uid="{AC4F65F5-104B-41F3-998E-211351BE00E7}" keepAlive="1" name="連線314" type="5" refreshedVersion="0" background="1">
    <dbPr connection="Provider=Microsoft.Mashup.OleDb.1;Data Source=$Workbook$;Location=&quot;Table_1519_113_03&quot;;Extended Properties=&quot;&quot;" commandType="0"/>
  </connection>
  <connection id="242" xr16:uid="{419F3B49-3B2B-47A0-9124-72A4F7574981}" keepAlive="1" name="連線315" type="5" refreshedVersion="0" background="1">
    <dbPr connection="Provider=Microsoft.Mashup.OleDb.1;Data Source=$Workbook$;Location=&quot;Table_1905_113_05&quot;;Extended Properties=&quot;&quot;" commandType="0"/>
  </connection>
  <connection id="243" xr16:uid="{4D716E17-334C-4A71-B41F-D2C3D11273C3}" keepAlive="1" name="連線316" type="5" refreshedVersion="0" background="1">
    <dbPr connection="Provider=Microsoft.Mashup.OleDb.1;Data Source=$Workbook$;Location=&quot;Table_1905_113_04&quot;;Extended Properties=&quot;&quot;" commandType="0"/>
  </connection>
  <connection id="244" xr16:uid="{034C2DE4-3B45-4BA5-ACB4-60918AA80C8A}" keepAlive="1" name="連線317" type="5" refreshedVersion="0" background="1">
    <dbPr connection="Provider=Microsoft.Mashup.OleDb.1;Data Source=$Workbook$;Location=&quot;Table_1905_113_03&quot;;Extended Properties=&quot;&quot;" commandType="0"/>
  </connection>
  <connection id="245" xr16:uid="{4D93193E-7242-40AC-92E8-DF69334673E3}" keepAlive="1" name="連線318" type="5" refreshedVersion="0" background="1">
    <dbPr connection="Provider=Microsoft.Mashup.OleDb.1;Data Source=$Workbook$;Location=&quot;Table_6409_113_05&quot;;Extended Properties=&quot;&quot;" commandType="0"/>
  </connection>
  <connection id="246" xr16:uid="{EC1521F8-984B-427C-80F7-23B3CED7854F}" keepAlive="1" name="連線319" type="5" refreshedVersion="0" background="1">
    <dbPr connection="Provider=Microsoft.Mashup.OleDb.1;Data Source=$Workbook$;Location=&quot;Table_6409_113_04&quot;;Extended Properties=&quot;&quot;" commandType="0"/>
  </connection>
  <connection id="247" xr16:uid="{0EDB0D5A-68C7-44F4-A544-61FE3ABE524D}" keepAlive="1" name="連線32" type="5" refreshedVersion="0" background="1">
    <dbPr connection="Provider=Microsoft.Mashup.OleDb.1;Data Source=$Workbook$;Location=&quot;Table_6541_113_03&quot;;Extended Properties=&quot;&quot;" commandType="0"/>
  </connection>
  <connection id="248" xr16:uid="{95250E29-A697-4734-ACB8-86843E2B149D}" keepAlive="1" name="連線320" type="5" refreshedVersion="0" background="1">
    <dbPr connection="Provider=Microsoft.Mashup.OleDb.1;Data Source=$Workbook$;Location=&quot;Table_6409_113_03&quot;;Extended Properties=&quot;&quot;" commandType="0"/>
  </connection>
  <connection id="249" xr16:uid="{96629AEE-C093-4777-8480-07EA3E165408}" keepAlive="1" name="連線321" type="5" refreshedVersion="0" background="1">
    <dbPr connection="Provider=Microsoft.Mashup.OleDb.1;Data Source=$Workbook$;Location=&quot;Table_3443_113_05&quot;;Extended Properties=&quot;&quot;" commandType="0"/>
  </connection>
  <connection id="250" xr16:uid="{721CB88F-3BE5-480D-A7C0-4709B00BFA3A}" keepAlive="1" name="連線322" type="5" refreshedVersion="0" background="1">
    <dbPr connection="Provider=Microsoft.Mashup.OleDb.1;Data Source=$Workbook$;Location=&quot;Table_3443_113_04&quot;;Extended Properties=&quot;&quot;" commandType="0"/>
  </connection>
  <connection id="251" xr16:uid="{6C01A392-E1A0-4036-BC08-A13104DADA1A}" keepAlive="1" name="連線323" type="5" refreshedVersion="0" background="1">
    <dbPr connection="Provider=Microsoft.Mashup.OleDb.1;Data Source=$Workbook$;Location=&quot;Table_3443_113_03&quot;;Extended Properties=&quot;&quot;" commandType="0"/>
  </connection>
  <connection id="252" xr16:uid="{19DB6B12-A0C4-4A24-8AC3-59A1D8041EC0}" keepAlive="1" name="連線324" type="5" refreshedVersion="0" background="1">
    <dbPr connection="Provider=Microsoft.Mashup.OleDb.1;Data Source=$Workbook$;Location=&quot;Table_2637_113_05&quot;;Extended Properties=&quot;&quot;" commandType="0"/>
  </connection>
  <connection id="253" xr16:uid="{84D6E179-FE7B-4172-AB2B-E20EB0C022F0}" keepAlive="1" name="連線325" type="5" refreshedVersion="0" background="1">
    <dbPr connection="Provider=Microsoft.Mashup.OleDb.1;Data Source=$Workbook$;Location=&quot;Table_2637_113_04&quot;;Extended Properties=&quot;&quot;" commandType="0"/>
  </connection>
  <connection id="254" xr16:uid="{AC5D3766-CD3E-44B8-81F3-1019088E6748}" keepAlive="1" name="連線326" type="5" refreshedVersion="0" background="1">
    <dbPr connection="Provider=Microsoft.Mashup.OleDb.1;Data Source=$Workbook$;Location=&quot;Table_2637_113_03&quot;;Extended Properties=&quot;&quot;" commandType="0"/>
  </connection>
  <connection id="255" xr16:uid="{D6200D32-965D-423E-B19B-A06F7EC02B3A}" keepAlive="1" name="連線327" type="5" refreshedVersion="0" background="1">
    <dbPr connection="Provider=Microsoft.Mashup.OleDb.1;Data Source=$Workbook$;Location=&quot;Table_3661_113_05&quot;;Extended Properties=&quot;&quot;" commandType="0"/>
  </connection>
  <connection id="256" xr16:uid="{81D3BE5A-CC82-4261-AEA6-F673DA01601D}" keepAlive="1" name="連線328" type="5" refreshedVersion="0" background="1">
    <dbPr connection="Provider=Microsoft.Mashup.OleDb.1;Data Source=$Workbook$;Location=&quot;Table_3661_113_04&quot;;Extended Properties=&quot;&quot;" commandType="0"/>
  </connection>
  <connection id="257" xr16:uid="{0DBB96F6-F768-47B0-A9B4-FA3E09E02580}" keepAlive="1" name="連線329" type="5" refreshedVersion="0" background="1">
    <dbPr connection="Provider=Microsoft.Mashup.OleDb.1;Data Source=$Workbook$;Location=&quot;Table_3661_113_03&quot;;Extended Properties=&quot;&quot;" commandType="0"/>
  </connection>
  <connection id="258" xr16:uid="{E45FB66B-1BCB-47C5-A878-912129B987E3}" keepAlive="1" name="連線33" type="5" refreshedVersion="0" background="1">
    <dbPr connection="Provider=Microsoft.Mashup.OleDb.1;Data Source=$Workbook$;Location=&quot;Table_2345_113_05&quot;;Extended Properties=&quot;&quot;" commandType="0"/>
  </connection>
  <connection id="259" xr16:uid="{AE7A7E1C-3BFD-4D92-B623-57D3510F8DE6}" keepAlive="1" name="連線34" type="5" refreshedVersion="0" background="1">
    <dbPr connection="Provider=Microsoft.Mashup.OleDb.1;Data Source=$Workbook$;Location=&quot;Table_2345_113_04&quot;;Extended Properties=&quot;&quot;" commandType="0"/>
  </connection>
  <connection id="260" xr16:uid="{3403C227-FC32-4C15-A912-DE5DDD993D35}" keepAlive="1" name="連線35" type="5" refreshedVersion="0" background="1">
    <dbPr connection="Provider=Microsoft.Mashup.OleDb.1;Data Source=$Workbook$;Location=&quot;Table_2345_113_03&quot;;Extended Properties=&quot;&quot;" commandType="0"/>
  </connection>
  <connection id="261" xr16:uid="{9248B5AE-734A-4AE7-89BB-02F363FC72AF}" keepAlive="1" name="連線36" type="5" refreshedVersion="0" background="1">
    <dbPr connection="Provider=Microsoft.Mashup.OleDb.1;Data Source=$Workbook$;Location=&quot;Table_6669_113_05&quot;;Extended Properties=&quot;&quot;" commandType="0"/>
  </connection>
  <connection id="262" xr16:uid="{8656A24D-E479-4EE4-AD47-F8865EDC9C71}" keepAlive="1" name="連線37" type="5" refreshedVersion="0" background="1">
    <dbPr connection="Provider=Microsoft.Mashup.OleDb.1;Data Source=$Workbook$;Location=&quot;Table_6669_113_04&quot;;Extended Properties=&quot;&quot;" commandType="0"/>
  </connection>
  <connection id="263" xr16:uid="{35AF400B-76A5-4DC4-85A5-71C1D5538721}" keepAlive="1" name="連線38" type="5" refreshedVersion="0" background="1">
    <dbPr connection="Provider=Microsoft.Mashup.OleDb.1;Data Source=$Workbook$;Location=&quot;Table_6669_113_03&quot;;Extended Properties=&quot;&quot;" commandType="0"/>
  </connection>
  <connection id="264" xr16:uid="{62582128-75A8-4460-9A7F-E316EA670119}" keepAlive="1" name="連線39" type="5" refreshedVersion="0" background="1">
    <dbPr connection="Provider=Microsoft.Mashup.OleDb.1;Data Source=$Workbook$;Location=&quot;Table_3653_113_05&quot;;Extended Properties=&quot;&quot;" commandType="0"/>
  </connection>
  <connection id="265" xr16:uid="{9C496775-2488-4824-B408-51428EF81BF2}" keepAlive="1" name="連線4" type="5" refreshedVersion="0" background="1">
    <dbPr connection="Provider=Microsoft.Mashup.OleDb.1;Data Source=$Workbook$;Location=&quot;Table_2345_113_04&quot;;Extended Properties=&quot;&quot;" commandType="0"/>
  </connection>
  <connection id="266" xr16:uid="{CBD17881-1DAC-4FB0-85A7-E8C97D130510}" keepAlive="1" name="連線40" type="5" refreshedVersion="0" background="1">
    <dbPr connection="Provider=Microsoft.Mashup.OleDb.1;Data Source=$Workbook$;Location=&quot;Table_3653_113_04&quot;;Extended Properties=&quot;&quot;" commandType="0"/>
  </connection>
  <connection id="267" xr16:uid="{99C54C1E-2D43-4E74-8592-782E77B6C888}" keepAlive="1" name="連線41" type="5" refreshedVersion="0" background="1">
    <dbPr connection="Provider=Microsoft.Mashup.OleDb.1;Data Source=$Workbook$;Location=&quot;Table_3653_113_03&quot;;Extended Properties=&quot;&quot;" commandType="0"/>
  </connection>
  <connection id="268" xr16:uid="{34788ECE-CC98-4849-8434-3FE7666384C0}" keepAlive="1" name="連線42" type="5" refreshedVersion="0" background="1">
    <dbPr connection="Provider=Microsoft.Mashup.OleDb.1;Data Source=$Workbook$;Location=&quot;Table_1519_113_05&quot;;Extended Properties=&quot;&quot;" commandType="0"/>
  </connection>
  <connection id="269" xr16:uid="{AA10A98D-22A3-496A-9E17-98DADB2AE484}" keepAlive="1" name="連線43" type="5" refreshedVersion="0" background="1">
    <dbPr connection="Provider=Microsoft.Mashup.OleDb.1;Data Source=$Workbook$;Location=&quot;Table_1519_113_04&quot;;Extended Properties=&quot;&quot;" commandType="0"/>
  </connection>
  <connection id="270" xr16:uid="{FACFFFA1-8780-4AA6-9C74-C5C5D15FD790}" keepAlive="1" name="連線44" type="5" refreshedVersion="0" background="1">
    <dbPr connection="Provider=Microsoft.Mashup.OleDb.1;Data Source=$Workbook$;Location=&quot;Table_1519_113_03&quot;;Extended Properties=&quot;&quot;" commandType="0"/>
  </connection>
  <connection id="271" xr16:uid="{C6C6F7BF-A4AE-4C91-BC05-5A31E21D583D}" keepAlive="1" name="連線45" type="5" refreshedVersion="0" background="1">
    <dbPr connection="Provider=Microsoft.Mashup.OleDb.1;Data Source=$Workbook$;Location=&quot;Table_1905_113_05&quot;;Extended Properties=&quot;&quot;" commandType="0"/>
  </connection>
  <connection id="272" xr16:uid="{7F11D3CB-1E69-45B3-9B26-B6FD537D0C95}" keepAlive="1" name="連線46" type="5" refreshedVersion="0" background="1">
    <dbPr connection="Provider=Microsoft.Mashup.OleDb.1;Data Source=$Workbook$;Location=&quot;Table_1905_113_04&quot;;Extended Properties=&quot;&quot;" commandType="0"/>
  </connection>
  <connection id="273" xr16:uid="{B90BFE8F-E8AB-42FE-A744-DFC063103C15}" keepAlive="1" name="連線47" type="5" refreshedVersion="0" background="1">
    <dbPr connection="Provider=Microsoft.Mashup.OleDb.1;Data Source=$Workbook$;Location=&quot;Table_1905_113_03&quot;;Extended Properties=&quot;&quot;" commandType="0"/>
  </connection>
  <connection id="274" xr16:uid="{CCA54CEC-EF96-4CC1-8E64-26FCD25AB5D6}" keepAlive="1" name="連線48" type="5" refreshedVersion="0" background="1">
    <dbPr connection="Provider=Microsoft.Mashup.OleDb.1;Data Source=$Workbook$;Location=&quot;Table_6409_113_05&quot;;Extended Properties=&quot;&quot;" commandType="0"/>
  </connection>
  <connection id="275" xr16:uid="{5AE3F524-8F4F-42D2-BBC9-A1E73A22ED0E}" keepAlive="1" name="連線49" type="5" refreshedVersion="0" background="1">
    <dbPr connection="Provider=Microsoft.Mashup.OleDb.1;Data Source=$Workbook$;Location=&quot;Table_6409_113_04&quot;;Extended Properties=&quot;&quot;" commandType="0"/>
  </connection>
  <connection id="276" xr16:uid="{E0059F82-58CE-4839-8C46-714E23603839}" keepAlive="1" name="連線5" type="5" refreshedVersion="0" background="1">
    <dbPr connection="Provider=Microsoft.Mashup.OleDb.1;Data Source=$Workbook$;Location=&quot;Table_2345_113_03&quot;;Extended Properties=&quot;&quot;" commandType="0"/>
  </connection>
  <connection id="277" xr16:uid="{FC0F90F0-F587-4274-B71D-EF89949FEEDB}" keepAlive="1" name="連線50" type="5" refreshedVersion="0" background="1">
    <dbPr connection="Provider=Microsoft.Mashup.OleDb.1;Data Source=$Workbook$;Location=&quot;Table_6409_113_03&quot;;Extended Properties=&quot;&quot;" commandType="0"/>
  </connection>
  <connection id="278" xr16:uid="{544CF255-D257-436A-9776-3DB6646A72EC}" keepAlive="1" name="連線51" type="5" refreshedVersion="0" background="1">
    <dbPr connection="Provider=Microsoft.Mashup.OleDb.1;Data Source=$Workbook$;Location=&quot;Table_3443_113_05&quot;;Extended Properties=&quot;&quot;" commandType="0"/>
  </connection>
  <connection id="279" xr16:uid="{71F1C0DF-8884-40AE-9993-B1F9F8BE56BB}" keepAlive="1" name="連線52" type="5" refreshedVersion="0" background="1">
    <dbPr connection="Provider=Microsoft.Mashup.OleDb.1;Data Source=$Workbook$;Location=&quot;Table_3443_113_04&quot;;Extended Properties=&quot;&quot;" commandType="0"/>
  </connection>
  <connection id="280" xr16:uid="{8BC69E6C-BE6E-4E86-9BFC-28FEA53B4638}" keepAlive="1" name="連線53" type="5" refreshedVersion="0" background="1">
    <dbPr connection="Provider=Microsoft.Mashup.OleDb.1;Data Source=$Workbook$;Location=&quot;Table_3443_113_03&quot;;Extended Properties=&quot;&quot;" commandType="0"/>
  </connection>
  <connection id="281" xr16:uid="{E47711E8-98E7-49D4-B2B3-869CEB43B206}" keepAlive="1" name="連線54" type="5" refreshedVersion="0" background="1">
    <dbPr connection="Provider=Microsoft.Mashup.OleDb.1;Data Source=$Workbook$;Location=&quot;Table_2637_113_05&quot;;Extended Properties=&quot;&quot;" commandType="0"/>
  </connection>
  <connection id="282" xr16:uid="{B49A898B-210D-4B90-BF3F-D38F7A08F6FD}" keepAlive="1" name="連線55" type="5" refreshedVersion="0" background="1">
    <dbPr connection="Provider=Microsoft.Mashup.OleDb.1;Data Source=$Workbook$;Location=&quot;Table_2637_113_04&quot;;Extended Properties=&quot;&quot;" commandType="0"/>
  </connection>
  <connection id="283" xr16:uid="{0706EA26-D98E-47F9-9FCA-E9C8D4FCA19E}" keepAlive="1" name="連線56" type="5" refreshedVersion="0" background="1">
    <dbPr connection="Provider=Microsoft.Mashup.OleDb.1;Data Source=$Workbook$;Location=&quot;Table_2637_113_03&quot;;Extended Properties=&quot;&quot;" commandType="0"/>
  </connection>
  <connection id="284" xr16:uid="{5CDFBC9C-FD1D-4EC0-A555-79EF59F7F479}" keepAlive="1" name="連線57" type="5" refreshedVersion="0" background="1">
    <dbPr connection="Provider=Microsoft.Mashup.OleDb.1;Data Source=$Workbook$;Location=&quot;Table_3661_113_05&quot;;Extended Properties=&quot;&quot;" commandType="0"/>
  </connection>
  <connection id="285" xr16:uid="{4B96A63A-5164-49C0-9A52-C5A772CD18AD}" keepAlive="1" name="連線58" type="5" refreshedVersion="0" background="1">
    <dbPr connection="Provider=Microsoft.Mashup.OleDb.1;Data Source=$Workbook$;Location=&quot;Table_3661_113_04&quot;;Extended Properties=&quot;&quot;" commandType="0"/>
  </connection>
  <connection id="286" xr16:uid="{2C42D61D-8E87-4643-9E2C-89015ADD4331}" keepAlive="1" name="連線59" type="5" refreshedVersion="0" background="1">
    <dbPr connection="Provider=Microsoft.Mashup.OleDb.1;Data Source=$Workbook$;Location=&quot;Table_3661_113_03&quot;;Extended Properties=&quot;&quot;" commandType="0"/>
  </connection>
  <connection id="287" xr16:uid="{B4F40245-EDDF-4756-A8DA-87C5A36DB609}" keepAlive="1" name="連線6" type="5" refreshedVersion="0" background="1">
    <dbPr connection="Provider=Microsoft.Mashup.OleDb.1;Data Source=$Workbook$;Location=&quot;Table_6669_113_05&quot;;Extended Properties=&quot;&quot;" commandType="0"/>
  </connection>
  <connection id="288" xr16:uid="{17410688-4725-4DC7-BC3A-A80609E3A22A}" keepAlive="1" name="連線60" type="5" refreshedVersion="0" background="1">
    <dbPr connection="Provider=Microsoft.Mashup.OleDb.1;Data Source=$Workbook$;Location=&quot;Table_6541_113_05&quot;;Extended Properties=&quot;&quot;" commandType="0"/>
  </connection>
  <connection id="289" xr16:uid="{E51DF8A3-7F9D-45F8-8A32-650453ECF1DC}" keepAlive="1" name="連線61" type="5" refreshedVersion="0" background="1">
    <dbPr connection="Provider=Microsoft.Mashup.OleDb.1;Data Source=$Workbook$;Location=&quot;Table_6541_113_04&quot;;Extended Properties=&quot;&quot;" commandType="0"/>
  </connection>
  <connection id="290" xr16:uid="{DD61DEDA-0CC0-4683-B412-4CD103AD9CBB}" keepAlive="1" name="連線62" type="5" refreshedVersion="0" background="1">
    <dbPr connection="Provider=Microsoft.Mashup.OleDb.1;Data Source=$Workbook$;Location=&quot;Table_6541_113_03&quot;;Extended Properties=&quot;&quot;" commandType="0"/>
  </connection>
  <connection id="291" xr16:uid="{0046EFA5-B44F-4E54-B9A4-018DF894C0EF}" keepAlive="1" name="連線63" type="5" refreshedVersion="0" background="1">
    <dbPr connection="Provider=Microsoft.Mashup.OleDb.1;Data Source=$Workbook$;Location=&quot;Table_2345_113_05&quot;;Extended Properties=&quot;&quot;" commandType="0"/>
  </connection>
  <connection id="292" xr16:uid="{727CAAFE-DA0F-4671-99DA-234CAEDD6CAF}" keepAlive="1" name="連線64" type="5" refreshedVersion="0" background="1">
    <dbPr connection="Provider=Microsoft.Mashup.OleDb.1;Data Source=$Workbook$;Location=&quot;Table_2345_113_04&quot;;Extended Properties=&quot;&quot;" commandType="0"/>
  </connection>
  <connection id="293" xr16:uid="{D27B8EE8-5E02-4FB0-96BC-3D2B79E5EAEC}" keepAlive="1" name="連線65" type="5" refreshedVersion="0" background="1">
    <dbPr connection="Provider=Microsoft.Mashup.OleDb.1;Data Source=$Workbook$;Location=&quot;Table_2345_113_03&quot;;Extended Properties=&quot;&quot;" commandType="0"/>
  </connection>
  <connection id="294" xr16:uid="{050305CD-4767-498A-BF6A-E8985766C757}" keepAlive="1" name="連線66" type="5" refreshedVersion="0" background="1">
    <dbPr connection="Provider=Microsoft.Mashup.OleDb.1;Data Source=$Workbook$;Location=&quot;Table_6669_113_05&quot;;Extended Properties=&quot;&quot;" commandType="0"/>
  </connection>
  <connection id="295" xr16:uid="{9B8E187C-599F-43DE-8DE8-84D4032F8B89}" keepAlive="1" name="連線67" type="5" refreshedVersion="0" background="1">
    <dbPr connection="Provider=Microsoft.Mashup.OleDb.1;Data Source=$Workbook$;Location=&quot;Table_6669_113_04&quot;;Extended Properties=&quot;&quot;" commandType="0"/>
  </connection>
  <connection id="296" xr16:uid="{E09A9A8D-1EE9-423B-B28B-C3C5BCAC83C4}" keepAlive="1" name="連線68" type="5" refreshedVersion="0" background="1">
    <dbPr connection="Provider=Microsoft.Mashup.OleDb.1;Data Source=$Workbook$;Location=&quot;Table_6669_113_03&quot;;Extended Properties=&quot;&quot;" commandType="0"/>
  </connection>
  <connection id="297" xr16:uid="{F2B8BA3B-D3B9-4750-B0A7-D036C51433EA}" keepAlive="1" name="連線69" type="5" refreshedVersion="0" background="1">
    <dbPr connection="Provider=Microsoft.Mashup.OleDb.1;Data Source=$Workbook$;Location=&quot;Table_3653_113_05&quot;;Extended Properties=&quot;&quot;" commandType="0"/>
  </connection>
  <connection id="298" xr16:uid="{4AD7A233-CCA2-4B84-AA84-EB2580CCE3B0}" keepAlive="1" name="連線7" type="5" refreshedVersion="0" background="1">
    <dbPr connection="Provider=Microsoft.Mashup.OleDb.1;Data Source=$Workbook$;Location=&quot;Table_6669_113_04&quot;;Extended Properties=&quot;&quot;" commandType="0"/>
  </connection>
  <connection id="299" xr16:uid="{2A84BDED-5ADC-4EEC-BA76-CC98B82E52DD}" keepAlive="1" name="連線70" type="5" refreshedVersion="0" background="1">
    <dbPr connection="Provider=Microsoft.Mashup.OleDb.1;Data Source=$Workbook$;Location=&quot;Table_3653_113_04&quot;;Extended Properties=&quot;&quot;" commandType="0"/>
  </connection>
  <connection id="300" xr16:uid="{0AD12367-8DD3-4D7D-A609-D6CE2609BEFF}" keepAlive="1" name="連線71" type="5" refreshedVersion="0" background="1">
    <dbPr connection="Provider=Microsoft.Mashup.OleDb.1;Data Source=$Workbook$;Location=&quot;Table_3653_113_03&quot;;Extended Properties=&quot;&quot;" commandType="0"/>
  </connection>
  <connection id="301" xr16:uid="{4C3296CC-1981-443E-8C03-8895013BDEB3}" keepAlive="1" name="連線72" type="5" refreshedVersion="0" background="1">
    <dbPr connection="Provider=Microsoft.Mashup.OleDb.1;Data Source=$Workbook$;Location=&quot;Table_1519_113_05&quot;;Extended Properties=&quot;&quot;" commandType="0"/>
  </connection>
  <connection id="302" xr16:uid="{0774DADD-D8DF-4105-B160-AF193DA8273A}" keepAlive="1" name="連線73" type="5" refreshedVersion="0" background="1">
    <dbPr connection="Provider=Microsoft.Mashup.OleDb.1;Data Source=$Workbook$;Location=&quot;Table_1519_113_04&quot;;Extended Properties=&quot;&quot;" commandType="0"/>
  </connection>
  <connection id="303" xr16:uid="{C098F86C-F96F-4B87-AADE-0DCAA05F6B2E}" keepAlive="1" name="連線74" type="5" refreshedVersion="0" background="1">
    <dbPr connection="Provider=Microsoft.Mashup.OleDb.1;Data Source=$Workbook$;Location=&quot;Table_1519_113_03&quot;;Extended Properties=&quot;&quot;" commandType="0"/>
  </connection>
  <connection id="304" xr16:uid="{650A4461-E87F-4265-A24C-52CA755E95E6}" keepAlive="1" name="連線75" type="5" refreshedVersion="0" background="1">
    <dbPr connection="Provider=Microsoft.Mashup.OleDb.1;Data Source=$Workbook$;Location=&quot;Table_1905_113_05&quot;;Extended Properties=&quot;&quot;" commandType="0"/>
  </connection>
  <connection id="305" xr16:uid="{71D67FF1-581E-4751-AB8E-5876FB28FAF3}" keepAlive="1" name="連線76" type="5" refreshedVersion="0" background="1">
    <dbPr connection="Provider=Microsoft.Mashup.OleDb.1;Data Source=$Workbook$;Location=&quot;Table_1905_113_04&quot;;Extended Properties=&quot;&quot;" commandType="0"/>
  </connection>
  <connection id="306" xr16:uid="{A25DD63C-628D-43CC-BBD9-851EEEFDB14F}" keepAlive="1" name="連線77" type="5" refreshedVersion="0" background="1">
    <dbPr connection="Provider=Microsoft.Mashup.OleDb.1;Data Source=$Workbook$;Location=&quot;Table_1905_113_03&quot;;Extended Properties=&quot;&quot;" commandType="0"/>
  </connection>
  <connection id="307" xr16:uid="{00571EE8-347C-4786-907E-70CA1BE52886}" keepAlive="1" name="連線78" type="5" refreshedVersion="0" background="1">
    <dbPr connection="Provider=Microsoft.Mashup.OleDb.1;Data Source=$Workbook$;Location=&quot;Table_6409_113_05&quot;;Extended Properties=&quot;&quot;" commandType="0"/>
  </connection>
  <connection id="308" xr16:uid="{8F96747F-818D-412B-B623-EB0BEC59E7FE}" keepAlive="1" name="連線79" type="5" refreshedVersion="0" background="1">
    <dbPr connection="Provider=Microsoft.Mashup.OleDb.1;Data Source=$Workbook$;Location=&quot;Table_6409_113_04&quot;;Extended Properties=&quot;&quot;" commandType="0"/>
  </connection>
  <connection id="309" xr16:uid="{CE7A05BE-CB14-41F3-B694-950F9F404E77}" keepAlive="1" name="連線8" type="5" refreshedVersion="0" background="1">
    <dbPr connection="Provider=Microsoft.Mashup.OleDb.1;Data Source=$Workbook$;Location=&quot;Table_6669_113_03&quot;;Extended Properties=&quot;&quot;" commandType="0"/>
  </connection>
  <connection id="310" xr16:uid="{2BB697E9-B3AE-4A76-819F-30846D18EA6A}" keepAlive="1" name="連線80" type="5" refreshedVersion="0" background="1">
    <dbPr connection="Provider=Microsoft.Mashup.OleDb.1;Data Source=$Workbook$;Location=&quot;Table_6409_113_03&quot;;Extended Properties=&quot;&quot;" commandType="0"/>
  </connection>
  <connection id="311" xr16:uid="{AFA691A7-38D6-4848-A266-CAC841128445}" keepAlive="1" name="連線81" type="5" refreshedVersion="0" background="1">
    <dbPr connection="Provider=Microsoft.Mashup.OleDb.1;Data Source=$Workbook$;Location=&quot;Table_3443_113_05&quot;;Extended Properties=&quot;&quot;" commandType="0"/>
  </connection>
  <connection id="312" xr16:uid="{26DFDD80-F261-4641-A4A0-DE4FD9FE1154}" keepAlive="1" name="連線82" type="5" refreshedVersion="0" background="1">
    <dbPr connection="Provider=Microsoft.Mashup.OleDb.1;Data Source=$Workbook$;Location=&quot;Table_3443_113_04&quot;;Extended Properties=&quot;&quot;" commandType="0"/>
  </connection>
  <connection id="313" xr16:uid="{D1E1CC83-11CA-4C63-BABC-A520E7D02A3A}" keepAlive="1" name="連線83" type="5" refreshedVersion="0" background="1">
    <dbPr connection="Provider=Microsoft.Mashup.OleDb.1;Data Source=$Workbook$;Location=&quot;Table_3443_113_03&quot;;Extended Properties=&quot;&quot;" commandType="0"/>
  </connection>
  <connection id="314" xr16:uid="{FDD01F0A-C203-4F23-92C0-147B3AA0F84E}" keepAlive="1" name="連線84" type="5" refreshedVersion="0" background="1">
    <dbPr connection="Provider=Microsoft.Mashup.OleDb.1;Data Source=$Workbook$;Location=&quot;Table_2637_113_05&quot;;Extended Properties=&quot;&quot;" commandType="0"/>
  </connection>
  <connection id="315" xr16:uid="{E3EBDF89-5586-4A6E-9F6B-DB6E57BDD848}" keepAlive="1" name="連線85" type="5" refreshedVersion="0" background="1">
    <dbPr connection="Provider=Microsoft.Mashup.OleDb.1;Data Source=$Workbook$;Location=&quot;Table_2637_113_04&quot;;Extended Properties=&quot;&quot;" commandType="0"/>
  </connection>
  <connection id="316" xr16:uid="{97CF2C63-7737-48A1-9D1D-4BF2DCD20F8F}" keepAlive="1" name="連線86" type="5" refreshedVersion="0" background="1">
    <dbPr connection="Provider=Microsoft.Mashup.OleDb.1;Data Source=$Workbook$;Location=&quot;Table_2637_113_03&quot;;Extended Properties=&quot;&quot;" commandType="0"/>
  </connection>
  <connection id="317" xr16:uid="{67A895D9-5A67-4013-90BD-8F814D8C7953}" keepAlive="1" name="連線87" type="5" refreshedVersion="0" background="1">
    <dbPr connection="Provider=Microsoft.Mashup.OleDb.1;Data Source=$Workbook$;Location=&quot;Table_3661_113_05&quot;;Extended Properties=&quot;&quot;" commandType="0"/>
  </connection>
  <connection id="318" xr16:uid="{84F829D1-1B18-4841-8DF4-AAB4CAB8EC6F}" keepAlive="1" name="連線88" type="5" refreshedVersion="0" background="1">
    <dbPr connection="Provider=Microsoft.Mashup.OleDb.1;Data Source=$Workbook$;Location=&quot;Table_3661_113_04&quot;;Extended Properties=&quot;&quot;" commandType="0"/>
  </connection>
  <connection id="319" xr16:uid="{D6F5F424-E9A9-4000-96AA-2007F73B171A}" keepAlive="1" name="連線89" type="5" refreshedVersion="0" background="1">
    <dbPr connection="Provider=Microsoft.Mashup.OleDb.1;Data Source=$Workbook$;Location=&quot;Table_3661_113_03&quot;;Extended Properties=&quot;&quot;" commandType="0"/>
  </connection>
  <connection id="320" xr16:uid="{80252E41-AD29-4574-8244-38BD1840F184}" keepAlive="1" name="連線9" type="5" refreshedVersion="0" background="1">
    <dbPr connection="Provider=Microsoft.Mashup.OleDb.1;Data Source=$Workbook$;Location=&quot;Table_3653_113_05&quot;;Extended Properties=&quot;&quot;" commandType="0"/>
  </connection>
  <connection id="321" xr16:uid="{E4A01AD9-6C34-4E10-BCA5-6AD11A15DAC1}" keepAlive="1" name="連線90" type="5" refreshedVersion="0" background="1">
    <dbPr connection="Provider=Microsoft.Mashup.OleDb.1;Data Source=$Workbook$;Location=&quot;Table_6541_113_05&quot;;Extended Properties=&quot;&quot;" commandType="0"/>
  </connection>
  <connection id="322" xr16:uid="{007376CF-1A92-418F-A566-A3CEF1D4A9A3}" keepAlive="1" name="連線91" type="5" refreshedVersion="0" background="1">
    <dbPr connection="Provider=Microsoft.Mashup.OleDb.1;Data Source=$Workbook$;Location=&quot;Table_6541_113_04&quot;;Extended Properties=&quot;&quot;" commandType="0"/>
  </connection>
  <connection id="323" xr16:uid="{E6170BE5-352D-4B7A-83E8-776B675642D4}" keepAlive="1" name="連線92" type="5" refreshedVersion="0" background="1">
    <dbPr connection="Provider=Microsoft.Mashup.OleDb.1;Data Source=$Workbook$;Location=&quot;Table_6541_113_03&quot;;Extended Properties=&quot;&quot;" commandType="0"/>
  </connection>
  <connection id="324" xr16:uid="{830840CA-CAC7-4CB6-83D2-2413A8DEF394}" keepAlive="1" name="連線93" type="5" refreshedVersion="0" background="1">
    <dbPr connection="Provider=Microsoft.Mashup.OleDb.1;Data Source=$Workbook$;Location=&quot;Table_2345_113_05&quot;;Extended Properties=&quot;&quot;" commandType="0"/>
  </connection>
  <connection id="325" xr16:uid="{B70B5D99-7393-450E-B899-64178A931E88}" keepAlive="1" name="連線94" type="5" refreshedVersion="0" background="1">
    <dbPr connection="Provider=Microsoft.Mashup.OleDb.1;Data Source=$Workbook$;Location=&quot;Table_2345_113_04&quot;;Extended Properties=&quot;&quot;" commandType="0"/>
  </connection>
  <connection id="326" xr16:uid="{13EB4889-B73C-44A0-92D5-1FFF804AB28E}" keepAlive="1" name="連線95" type="5" refreshedVersion="0" background="1">
    <dbPr connection="Provider=Microsoft.Mashup.OleDb.1;Data Source=$Workbook$;Location=&quot;Table_2345_113_03&quot;;Extended Properties=&quot;&quot;" commandType="0"/>
  </connection>
  <connection id="327" xr16:uid="{BFBD0186-B84D-4B13-B914-1E8EE66F786C}" keepAlive="1" name="連線96" type="5" refreshedVersion="0" background="1">
    <dbPr connection="Provider=Microsoft.Mashup.OleDb.1;Data Source=$Workbook$;Location=&quot;Table_6669_113_05&quot;;Extended Properties=&quot;&quot;" commandType="0"/>
  </connection>
  <connection id="328" xr16:uid="{0D85E25B-A1C0-45F2-9D30-0F75120A2C85}" keepAlive="1" name="連線97" type="5" refreshedVersion="0" background="1">
    <dbPr connection="Provider=Microsoft.Mashup.OleDb.1;Data Source=$Workbook$;Location=&quot;Table_6669_113_04&quot;;Extended Properties=&quot;&quot;" commandType="0"/>
  </connection>
  <connection id="329" xr16:uid="{8F7035D0-2F4C-494B-ABE9-3C903EA5A782}" keepAlive="1" name="連線98" type="5" refreshedVersion="0" background="1">
    <dbPr connection="Provider=Microsoft.Mashup.OleDb.1;Data Source=$Workbook$;Location=&quot;Table_6669_113_03&quot;;Extended Properties=&quot;&quot;" commandType="0"/>
  </connection>
  <connection id="330" xr16:uid="{8BA80FE9-CBF3-48FE-8B4C-ACBB239A02B4}" keepAlive="1" name="連線99" type="5" refreshedVersion="0" background="1">
    <dbPr connection="Provider=Microsoft.Mashup.OleDb.1;Data Source=$Workbook$;Location=&quot;Table_3653_113_05&quot;;Extended Properties=&quot;&quot;" commandType="0"/>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<sst xmlns="http://schemas.openxmlformats.org/spreadsheetml/2006/main" count="1714" uniqueCount="780">
  <si>
    <t>暱稱</t>
  </si>
  <si>
    <t>年齡</t>
  </si>
  <si>
    <t>性別</t>
  </si>
  <si>
    <t>郵件</t>
  </si>
  <si>
    <t>女</t>
  </si>
  <si>
    <t>B</t>
    <phoneticPr fontId="6" type="noConversion"/>
  </si>
  <si>
    <t>101萬以上</t>
    <phoneticPr fontId="6" type="noConversion"/>
  </si>
  <si>
    <t>51-100萬</t>
    <phoneticPr fontId="6" type="noConversion"/>
  </si>
  <si>
    <t>11-50萬</t>
    <phoneticPr fontId="6" type="noConversion"/>
  </si>
  <si>
    <t>10萬以下</t>
    <phoneticPr fontId="6" type="noConversion"/>
  </si>
  <si>
    <t>2.你每年可以投資的金額範圍是多少？</t>
    <phoneticPr fontId="6" type="noConversion"/>
  </si>
  <si>
    <t>退休金</t>
    <phoneticPr fontId="6" type="noConversion"/>
  </si>
  <si>
    <t>A</t>
    <phoneticPr fontId="6" type="noConversion"/>
  </si>
  <si>
    <t>三代同堂，暢享天倫</t>
    <phoneticPr fontId="6" type="noConversion"/>
  </si>
  <si>
    <t>兒女雙全，幸福美滿</t>
    <phoneticPr fontId="6" type="noConversion"/>
  </si>
  <si>
    <t>兩人世界，甜甜蜜蜜</t>
    <phoneticPr fontId="6" type="noConversion"/>
  </si>
  <si>
    <t>1.你(認為)自己的家庭組成是怎麼樣的呢？</t>
    <phoneticPr fontId="6" type="noConversion"/>
  </si>
  <si>
    <t>回答</t>
    <phoneticPr fontId="6" type="noConversion"/>
  </si>
  <si>
    <t>D</t>
    <phoneticPr fontId="6" type="noConversion"/>
  </si>
  <si>
    <t>C</t>
    <phoneticPr fontId="6" type="noConversion"/>
  </si>
  <si>
    <t>情境</t>
    <phoneticPr fontId="6" type="noConversion"/>
  </si>
  <si>
    <t>3.你的退休時間計劃是？</t>
  </si>
  <si>
    <t>4.你認為自己的退休生活是怎樣的呢?</t>
  </si>
  <si>
    <t>平平淡淡，養花弄草</t>
  </si>
  <si>
    <t>偶爾會來一場旅遊</t>
  </si>
  <si>
    <t>生活闊綽，不會虧待自己</t>
    <phoneticPr fontId="6" type="noConversion"/>
  </si>
  <si>
    <t>享樂主義，出國好料不會停</t>
    <phoneticPr fontId="6" type="noConversion"/>
  </si>
  <si>
    <t>5.你是能忍受虧損的人嗎?</t>
  </si>
  <si>
    <t>忍不了</t>
  </si>
  <si>
    <t>能承受一點點</t>
  </si>
  <si>
    <t>佛系，但過頭還是會肉痛</t>
    <phoneticPr fontId="6" type="noConversion"/>
  </si>
  <si>
    <t>第一桶金</t>
  </si>
  <si>
    <t>0-5萬</t>
  </si>
  <si>
    <t>撈阿，趕緊跳下去撈阿</t>
  </si>
  <si>
    <t>撈阿，找附近的服務處幫忙</t>
  </si>
  <si>
    <t>雖然很可惜，但會換一個便宜一點的頂上</t>
    <phoneticPr fontId="6" type="noConversion"/>
  </si>
  <si>
    <t>保守一點，選擇債券或定存</t>
    <phoneticPr fontId="6" type="noConversion"/>
  </si>
  <si>
    <t>將部分風險較高的投資換成接近市場風險或低風險的項目</t>
    <phoneticPr fontId="6" type="noConversion"/>
  </si>
  <si>
    <t>維持不變</t>
    <phoneticPr fontId="6" type="noConversion"/>
  </si>
  <si>
    <t>加碼下注</t>
  </si>
  <si>
    <t>保持現有生活水平，當屯屯鼠</t>
    <phoneticPr fontId="6" type="noConversion"/>
  </si>
  <si>
    <t>提高一點生活品質，能接受微幅的風險波動</t>
    <phoneticPr fontId="6" type="noConversion"/>
  </si>
  <si>
    <t>想要能夠偶爾出去玩，願意承擔相應風險</t>
    <phoneticPr fontId="6" type="noConversion"/>
  </si>
  <si>
    <t>買一個更新更貴的名牌</t>
    <phoneticPr fontId="6" type="noConversion"/>
  </si>
  <si>
    <t>財產保值</t>
    <phoneticPr fontId="6" type="noConversion"/>
  </si>
  <si>
    <t>1.如果今天你有100萬，你會選擇怎麼滾大妳的資金？</t>
  </si>
  <si>
    <t>安全第一，只求獲利，多少不重要</t>
    <phoneticPr fontId="6" type="noConversion"/>
  </si>
  <si>
    <t>安全要有，穩定要有，報酬也要有</t>
  </si>
  <si>
    <t>穩定的賺多，偶爾虧能接受</t>
    <phoneticPr fontId="6" type="noConversion"/>
  </si>
  <si>
    <t>脫手，必須全部脫手</t>
    <phoneticPr fontId="6" type="noConversion"/>
  </si>
  <si>
    <t>脫手一些，剩下再觀察</t>
  </si>
  <si>
    <t>脫手一些，剩下再觀察</t>
    <phoneticPr fontId="6" type="noConversion"/>
  </si>
  <si>
    <t>心態放平，現在只是市場在調皮</t>
    <phoneticPr fontId="6" type="noConversion"/>
  </si>
  <si>
    <t>此時不買，更待何時?</t>
  </si>
  <si>
    <t>5年以上</t>
  </si>
  <si>
    <t>教育存款</t>
  </si>
  <si>
    <t>教育存款</t>
    <phoneticPr fontId="6" type="noConversion"/>
  </si>
  <si>
    <t>10-20萬</t>
  </si>
  <si>
    <t>1.你預計的教育支出大約是多少？</t>
    <phoneticPr fontId="6" type="noConversion"/>
  </si>
  <si>
    <t>安全要有，穩定要有，報酬也要有</t>
    <phoneticPr fontId="6" type="noConversion"/>
  </si>
  <si>
    <t>兄弟，這是一場豪賭</t>
  </si>
  <si>
    <t>買房</t>
  </si>
  <si>
    <t>80萬以上</t>
  </si>
  <si>
    <t>600萬以上</t>
  </si>
  <si>
    <t>兄弟，這是一場豪賭</t>
    <phoneticPr fontId="6" type="noConversion"/>
  </si>
  <si>
    <t>5.你的投資時間計劃是？</t>
  </si>
  <si>
    <t>長期財富累積</t>
  </si>
  <si>
    <t>2.月收入範圍？</t>
    <phoneticPr fontId="6" type="noConversion"/>
  </si>
  <si>
    <t>5-10萬</t>
    <phoneticPr fontId="6" type="noConversion"/>
  </si>
  <si>
    <t>10-15萬</t>
    <phoneticPr fontId="6" type="noConversion"/>
  </si>
  <si>
    <t>15萬以上</t>
    <phoneticPr fontId="6" type="noConversion"/>
  </si>
  <si>
    <t>3.如果你價值20萬的包掉海里了你會怎麼做？</t>
    <phoneticPr fontId="6" type="noConversion"/>
  </si>
  <si>
    <t>4.如果你的求職生涯跌宕起伏，你會怎麼分配自己的投資組合?</t>
    <phoneticPr fontId="6" type="noConversion"/>
  </si>
  <si>
    <t>5.你會怎麼使用這筆資產呢?</t>
    <phoneticPr fontId="6" type="noConversion"/>
  </si>
  <si>
    <t>2.在投資上你抱持著怎麼樣的態度?</t>
    <phoneticPr fontId="6" type="noConversion"/>
  </si>
  <si>
    <t>3.如果你選的標的短期內下跌20%，你會怎麼做?</t>
    <phoneticPr fontId="6" type="noConversion"/>
  </si>
  <si>
    <t>4.你的投資時間計劃是？</t>
    <phoneticPr fontId="6" type="noConversion"/>
  </si>
  <si>
    <t>0-1年</t>
    <phoneticPr fontId="6" type="noConversion"/>
  </si>
  <si>
    <t>1-2年</t>
    <phoneticPr fontId="6" type="noConversion"/>
  </si>
  <si>
    <t>3-5年</t>
    <phoneticPr fontId="6" type="noConversion"/>
  </si>
  <si>
    <t>20-50萬</t>
    <phoneticPr fontId="6" type="noConversion"/>
  </si>
  <si>
    <t>50-100萬</t>
    <phoneticPr fontId="6" type="noConversion"/>
  </si>
  <si>
    <t>100萬以上</t>
    <phoneticPr fontId="6" type="noConversion"/>
  </si>
  <si>
    <t> 心態放平，現在只是市場在調皮</t>
    <phoneticPr fontId="6" type="noConversion"/>
  </si>
  <si>
    <t>5年以上</t>
    <phoneticPr fontId="6" type="noConversion"/>
  </si>
  <si>
    <t>1.你預計的年收入範圍？</t>
    <phoneticPr fontId="6" type="noConversion"/>
  </si>
  <si>
    <t>0-30萬</t>
    <phoneticPr fontId="6" type="noConversion"/>
  </si>
  <si>
    <t>30-50萬</t>
    <phoneticPr fontId="6" type="noConversion"/>
  </si>
  <si>
    <t>50-80萬</t>
    <phoneticPr fontId="6" type="noConversion"/>
  </si>
  <si>
    <t>2.預計購房金額：</t>
    <phoneticPr fontId="6" type="noConversion"/>
  </si>
  <si>
    <t>100-200萬</t>
    <phoneticPr fontId="6" type="noConversion"/>
  </si>
  <si>
    <t>200-400萬</t>
    <phoneticPr fontId="6" type="noConversion"/>
  </si>
  <si>
    <t>400-600萬</t>
    <phoneticPr fontId="6" type="noConversion"/>
  </si>
  <si>
    <r>
      <rPr>
        <b/>
        <sz val="12"/>
        <rFont val="aptos narrow"/>
        <family val="1"/>
        <charset val="136"/>
        <scheme val="minor"/>
      </rPr>
      <t>題目</t>
    </r>
    <phoneticPr fontId="6" type="noConversion"/>
  </si>
  <si>
    <t>穩定收益但低回報的銀行定期存款(年利率2%)</t>
    <phoneticPr fontId="6" type="noConversion"/>
  </si>
  <si>
    <t>中低等風險的共同基金(預期年回報2-5%)</t>
    <phoneticPr fontId="6" type="noConversion"/>
  </si>
  <si>
    <t>中等風險的共同基金(預期年回報5-8%)</t>
    <phoneticPr fontId="6" type="noConversion"/>
  </si>
  <si>
    <t>高風險高回報的股票市場(可能年回報10%以上，但也有可能虧損)</t>
    <phoneticPr fontId="6" type="noConversion"/>
  </si>
  <si>
    <t>題組總分</t>
    <phoneticPr fontId="6" type="noConversion"/>
  </si>
  <si>
    <t xml:space="preserve"> </t>
    <phoneticPr fontId="6" type="noConversion"/>
  </si>
  <si>
    <t xml:space="preserve">孓然一身，自由自在 </t>
    <phoneticPr fontId="6" type="noConversion"/>
  </si>
  <si>
    <r>
      <t>15</t>
    </r>
    <r>
      <rPr>
        <sz val="12"/>
        <color rgb="FF000000"/>
        <rFont val="微軟正黑體"/>
        <family val="2"/>
        <charset val="136"/>
      </rPr>
      <t>年以上</t>
    </r>
    <phoneticPr fontId="6" type="noConversion"/>
  </si>
  <si>
    <t>10-15年內</t>
    <phoneticPr fontId="6" type="noConversion"/>
  </si>
  <si>
    <t>5-10年內</t>
    <phoneticPr fontId="6" type="noConversion"/>
  </si>
  <si>
    <t>5年內</t>
    <phoneticPr fontId="6" type="noConversion"/>
  </si>
  <si>
    <t>虧損？賭博！</t>
    <phoneticPr fontId="6" type="noConversion"/>
  </si>
  <si>
    <t>登山或看海</t>
    <phoneticPr fontId="6" type="noConversion"/>
  </si>
  <si>
    <t>在家追劇遊戲</t>
    <phoneticPr fontId="6" type="noConversion"/>
  </si>
  <si>
    <t>農家樂或文化體驗一日遊</t>
    <phoneticPr fontId="6" type="noConversion"/>
  </si>
  <si>
    <t>蹦極或跳傘</t>
    <phoneticPr fontId="6" type="noConversion"/>
  </si>
  <si>
    <t>買車/買房/結婚存款</t>
    <phoneticPr fontId="6" type="noConversion"/>
  </si>
  <si>
    <t>仔細規劃，拉人入夥</t>
    <phoneticPr fontId="6" type="noConversion"/>
  </si>
  <si>
    <t>做好初步規劃後一邊執行一邊想下一步</t>
    <phoneticPr fontId="6" type="noConversion"/>
  </si>
  <si>
    <t>1.如果有機會送你一場假期，你會想做甚麼？</t>
    <phoneticPr fontId="6" type="noConversion"/>
  </si>
  <si>
    <t>5.你的腦中突然產生了一個超棒的大型企劃，你會怎麼把它實現呢？</t>
    <phoneticPr fontId="6" type="noConversion"/>
  </si>
  <si>
    <t>周密計畫，多方討論，徹底準備好再執行</t>
    <phoneticPr fontId="6" type="noConversion"/>
  </si>
  <si>
    <t>問就是幹，船到橋頭自然直</t>
    <phoneticPr fontId="6" type="noConversion"/>
  </si>
  <si>
    <t>4.您計劃何時使用這些教育存款？</t>
    <phoneticPr fontId="6" type="noConversion"/>
  </si>
  <si>
    <r>
      <rPr>
        <sz val="10"/>
        <color rgb="FF000000"/>
        <rFont val="微軟正黑體"/>
        <family val="2"/>
        <charset val="136"/>
      </rPr>
      <t>超過</t>
    </r>
    <r>
      <rPr>
        <sz val="10"/>
        <color rgb="FF000000"/>
        <rFont val="Arial"/>
        <family val="2"/>
      </rPr>
      <t>10</t>
    </r>
    <r>
      <rPr>
        <sz val="10"/>
        <color rgb="FF000000"/>
        <rFont val="微軟正黑體"/>
        <family val="2"/>
        <charset val="136"/>
      </rPr>
      <t>年</t>
    </r>
    <phoneticPr fontId="6" type="noConversion"/>
  </si>
  <si>
    <r>
      <t>7-10</t>
    </r>
    <r>
      <rPr>
        <sz val="10"/>
        <color rgb="FF000000"/>
        <rFont val="微軟正黑體"/>
        <family val="2"/>
        <charset val="136"/>
      </rPr>
      <t>年內</t>
    </r>
    <phoneticPr fontId="6" type="noConversion"/>
  </si>
  <si>
    <r>
      <t>4-6</t>
    </r>
    <r>
      <rPr>
        <sz val="10"/>
        <color rgb="FF000000"/>
        <rFont val="微軟正黑體"/>
        <family val="2"/>
        <charset val="136"/>
      </rPr>
      <t>年內</t>
    </r>
    <phoneticPr fontId="6" type="noConversion"/>
  </si>
  <si>
    <t>5.您有沒有其他較大的財務負擔（如房貸、車貸等）?</t>
    <phoneticPr fontId="6" type="noConversion"/>
  </si>
  <si>
    <t>有，但壓力不大</t>
    <phoneticPr fontId="6" type="noConversion"/>
  </si>
  <si>
    <t>有，壓力很大</t>
    <phoneticPr fontId="6" type="noConversion"/>
  </si>
  <si>
    <t>有，但沒什麼壓力</t>
    <phoneticPr fontId="6" type="noConversion"/>
  </si>
  <si>
    <t>1-3年內</t>
    <phoneticPr fontId="6" type="noConversion"/>
  </si>
  <si>
    <t>無</t>
    <phoneticPr fontId="6" type="noConversion"/>
  </si>
  <si>
    <t>3.你是能忍受投資虧損的人嗎?</t>
    <phoneticPr fontId="6" type="noConversion"/>
  </si>
  <si>
    <t>忍不了</t>
    <phoneticPr fontId="6" type="noConversion"/>
  </si>
  <si>
    <t>4.你是否擁有應急儲蓄?</t>
    <phoneticPr fontId="6" type="noConversion"/>
  </si>
  <si>
    <t>無應急儲蓄</t>
    <phoneticPr fontId="6" type="noConversion"/>
  </si>
  <si>
    <t>有中等應急儲蓄（3-6個月生活費)</t>
    <phoneticPr fontId="6" type="noConversion"/>
  </si>
  <si>
    <t>能承受一點點</t>
    <phoneticPr fontId="6" type="noConversion"/>
  </si>
  <si>
    <t>有少量應急儲蓄（1-3個月生活費）</t>
    <phoneticPr fontId="6" type="noConversion"/>
  </si>
  <si>
    <t>有充足的應急儲蓄(半年~一年的生活費)</t>
    <phoneticPr fontId="6" type="noConversion"/>
  </si>
  <si>
    <t>名稱</t>
    <phoneticPr fontId="19" type="noConversion"/>
  </si>
  <si>
    <t>介紹內容</t>
    <phoneticPr fontId="19" type="noConversion"/>
  </si>
  <si>
    <t>巴菲特</t>
    <phoneticPr fontId="19" type="noConversion"/>
  </si>
  <si>
    <t>巴菲特以優異的投資績效表現與穩定的選股策略為名，對他來說，買進一家公司的股票相當於參與該公司的經營，選擇長期穩定成長的企業才是明智之舉</t>
  </si>
  <si>
    <t>葛拉漢</t>
    <phoneticPr fontId="19" type="noConversion"/>
  </si>
  <si>
    <t>葛拉漢認為，股票的價格將合理反映企業實際價值。因此格拉罕在縝密的計算後，若發現某企業的股價低於實際價值，便會買進，這就是所謂的『價值投資』。格拉罕在挑選適當的投資標的時，絕不跟著市場非理性的漲跌起舞，只依照自己的『價值投資』原則來選股。</t>
    <phoneticPr fontId="19" type="noConversion"/>
  </si>
  <si>
    <t>詹姆斯奧肖內西</t>
    <phoneticPr fontId="19" type="noConversion"/>
  </si>
  <si>
    <t>詹姆士奧肖內西是歐沙那希資本管理公司的總裁及基金經理人。以EPS成長率、股東權益報酬率、本益比等項目作為挑選標的股的指標。</t>
    <phoneticPr fontId="19" type="noConversion"/>
  </si>
  <si>
    <t>麥可莫菲</t>
    <phoneticPr fontId="19" type="noConversion"/>
  </si>
  <si>
    <t>麥克墨菲是『加州高科技股通訊報』的創辦人兼編輯。以營收成長率、營益率、股東權益報酬率等項目作為挑選股票的評量標準。</t>
    <phoneticPr fontId="19" type="noConversion"/>
  </si>
  <si>
    <t>隨機選股</t>
    <phoneticPr fontId="19" type="noConversion"/>
  </si>
  <si>
    <t>根據由郭宸惟女士帶領之中央財金菁英投資團隊為您選股，根據團隊多年投資經驗，靠賽為主，策略為輔，問就是All in，將各項數據與指標視為浮雲，科學的盡頭是玄學，技術分析的盡頭是中央財金菁英投資團隊。</t>
    <phoneticPr fontId="19" type="noConversion"/>
  </si>
  <si>
    <t>股票代碼</t>
  </si>
  <si>
    <t>EPS</t>
  </si>
  <si>
    <t>Beta</t>
  </si>
  <si>
    <t>PE Ratio</t>
  </si>
  <si>
    <t>ROE</t>
  </si>
  <si>
    <t>ROA</t>
  </si>
  <si>
    <t>Gross margin</t>
  </si>
  <si>
    <t>Operating margin</t>
  </si>
  <si>
    <t>P/E Ratio</t>
  </si>
  <si>
    <t>P/B Ratio</t>
  </si>
  <si>
    <t>Revenue per share</t>
  </si>
  <si>
    <t>Normalized_ROE</t>
  </si>
  <si>
    <t>Normalized_EPS</t>
  </si>
  <si>
    <t>Normalized_Gross_margin</t>
  </si>
  <si>
    <t>Normalized_Revenue_per_share</t>
  </si>
  <si>
    <t>Normalized_PB_Ratio</t>
  </si>
  <si>
    <t>Normalized_PE_Ratio</t>
  </si>
  <si>
    <t>Normalized_Operating_margin</t>
  </si>
  <si>
    <t>Buffet Score</t>
  </si>
  <si>
    <t>Graham Score</t>
  </si>
  <si>
    <t>O'Shaughnessy Score</t>
  </si>
  <si>
    <t>Lynch Score</t>
  </si>
  <si>
    <t>Murphy Score</t>
  </si>
  <si>
    <t>2014.TW</t>
  </si>
  <si>
    <t>2049.TW</t>
  </si>
  <si>
    <t>2314.TW</t>
  </si>
  <si>
    <t>2327.TW</t>
  </si>
  <si>
    <t>2329.TW</t>
  </si>
  <si>
    <t>2330.TW</t>
  </si>
  <si>
    <t>2338.TW</t>
  </si>
  <si>
    <t>2344.TW</t>
  </si>
  <si>
    <t>2351.TW</t>
  </si>
  <si>
    <t>2375.TW</t>
  </si>
  <si>
    <t>2409.TW</t>
  </si>
  <si>
    <t>2455.TW</t>
  </si>
  <si>
    <t>2472.TW</t>
  </si>
  <si>
    <t>2481.TW</t>
  </si>
  <si>
    <t>2603.TW</t>
  </si>
  <si>
    <t>2609.TW</t>
  </si>
  <si>
    <t>2615.TW</t>
  </si>
  <si>
    <t>3006.TW</t>
  </si>
  <si>
    <t>3022.TW</t>
  </si>
  <si>
    <t>3027.TW</t>
  </si>
  <si>
    <t>3037.TW</t>
  </si>
  <si>
    <t>3041.TW</t>
  </si>
  <si>
    <t>3057.TW</t>
  </si>
  <si>
    <t>3149.TW</t>
  </si>
  <si>
    <t>3406.TW</t>
  </si>
  <si>
    <t>3481.TW</t>
  </si>
  <si>
    <t>3504.TW</t>
  </si>
  <si>
    <t>3583.TW</t>
  </si>
  <si>
    <t>3661.TW</t>
  </si>
  <si>
    <t>4755.TW</t>
  </si>
  <si>
    <t>4968.TW</t>
  </si>
  <si>
    <t>4976.TW</t>
  </si>
  <si>
    <t>5285.TW</t>
  </si>
  <si>
    <t>5608.TW</t>
  </si>
  <si>
    <t>6196.TW</t>
  </si>
  <si>
    <t>6209.TW</t>
  </si>
  <si>
    <t>6278.TW</t>
  </si>
  <si>
    <t>6415.TW</t>
  </si>
  <si>
    <t>6443.TW</t>
  </si>
  <si>
    <t>6491.TW</t>
  </si>
  <si>
    <t>6533.TW</t>
  </si>
  <si>
    <t>6668.TW</t>
  </si>
  <si>
    <t>6706.TW</t>
  </si>
  <si>
    <t>6743.TW</t>
  </si>
  <si>
    <t>6781.TW</t>
  </si>
  <si>
    <t>6789.TW</t>
  </si>
  <si>
    <t>6799.TW</t>
  </si>
  <si>
    <t>8046.TW</t>
  </si>
  <si>
    <t>8478.TW</t>
  </si>
  <si>
    <t>1101.TW</t>
  </si>
  <si>
    <t>1102.TW</t>
  </si>
  <si>
    <t>1103.TW</t>
  </si>
  <si>
    <t>1104.TW</t>
  </si>
  <si>
    <t>1109.TW</t>
  </si>
  <si>
    <t>1210.TW</t>
  </si>
  <si>
    <t>1216.TW</t>
  </si>
  <si>
    <t>1218.TW</t>
  </si>
  <si>
    <t>1220.TW</t>
  </si>
  <si>
    <t>1227.TW</t>
  </si>
  <si>
    <t>1229.TW</t>
  </si>
  <si>
    <t>1256.TW</t>
  </si>
  <si>
    <t>1301.TW</t>
  </si>
  <si>
    <t>1303.TW</t>
  </si>
  <si>
    <t>1308.TW</t>
  </si>
  <si>
    <t>1309.TW</t>
  </si>
  <si>
    <t>1312.TW</t>
  </si>
  <si>
    <t>1314.TW</t>
  </si>
  <si>
    <t>1319.TW</t>
  </si>
  <si>
    <t>1323.TW</t>
  </si>
  <si>
    <t>1326.TW</t>
  </si>
  <si>
    <t>1338.TW</t>
  </si>
  <si>
    <t>1339.TW</t>
  </si>
  <si>
    <t>1342.TW</t>
  </si>
  <si>
    <t>1402.TW</t>
  </si>
  <si>
    <t>1434.TW</t>
  </si>
  <si>
    <t>1436.TW</t>
  </si>
  <si>
    <t>1444.TW</t>
  </si>
  <si>
    <t>1447.TW</t>
  </si>
  <si>
    <t>1457.TW</t>
  </si>
  <si>
    <t>1459.TW</t>
  </si>
  <si>
    <t>1460.TW</t>
  </si>
  <si>
    <t>1464.TW</t>
  </si>
  <si>
    <t>1473.TW</t>
  </si>
  <si>
    <t>1503.TW</t>
  </si>
  <si>
    <t>1504.TW</t>
  </si>
  <si>
    <t>1514.TW</t>
  </si>
  <si>
    <t>1517.TW</t>
  </si>
  <si>
    <t>1519.TW</t>
  </si>
  <si>
    <t>1521.TW</t>
  </si>
  <si>
    <t>1522.TW</t>
  </si>
  <si>
    <t>1524.TW</t>
  </si>
  <si>
    <t>1530.TW</t>
  </si>
  <si>
    <t>1540.TW</t>
  </si>
  <si>
    <t>1582.TW</t>
  </si>
  <si>
    <t>1589.TW</t>
  </si>
  <si>
    <t>1702.TW</t>
  </si>
  <si>
    <t>1707.TW</t>
  </si>
  <si>
    <t>1712.TW</t>
  </si>
  <si>
    <t>1720.TW</t>
  </si>
  <si>
    <t>1722.TW</t>
  </si>
  <si>
    <t>1723.TW</t>
  </si>
  <si>
    <t>1731.TW</t>
  </si>
  <si>
    <t>1733.TW</t>
  </si>
  <si>
    <t>1735.TW</t>
  </si>
  <si>
    <t>1760.TW</t>
  </si>
  <si>
    <t>1776.TW</t>
  </si>
  <si>
    <t>1786.TW</t>
  </si>
  <si>
    <t>1789.TW</t>
  </si>
  <si>
    <t>1795.TW</t>
  </si>
  <si>
    <t>1808.TW</t>
  </si>
  <si>
    <t>1817.TW</t>
  </si>
  <si>
    <t>1904.TW</t>
  </si>
  <si>
    <t>2002.TW</t>
  </si>
  <si>
    <t>2006.TW</t>
  </si>
  <si>
    <t>2010.TW</t>
  </si>
  <si>
    <t>2012.TW</t>
  </si>
  <si>
    <t>2015.TW</t>
  </si>
  <si>
    <t>2023.TW</t>
  </si>
  <si>
    <t>2027.TW</t>
  </si>
  <si>
    <t>2030.TW</t>
  </si>
  <si>
    <t>2033.TW</t>
  </si>
  <si>
    <t>2059.TW</t>
  </si>
  <si>
    <t>2062.TW</t>
  </si>
  <si>
    <t>2101.TW</t>
  </si>
  <si>
    <t>2104.TW</t>
  </si>
  <si>
    <t>2105.TW</t>
  </si>
  <si>
    <t>2106.TW</t>
  </si>
  <si>
    <t>2211.TW</t>
  </si>
  <si>
    <t>2227.TW</t>
  </si>
  <si>
    <t>2228.TW</t>
  </si>
  <si>
    <t>2301.TW</t>
  </si>
  <si>
    <t>2317.TW</t>
  </si>
  <si>
    <t>2324.TW</t>
  </si>
  <si>
    <t>2332.TW</t>
  </si>
  <si>
    <t>2345.TW</t>
  </si>
  <si>
    <t>2347.TW</t>
  </si>
  <si>
    <t>2353.TW</t>
  </si>
  <si>
    <t>2354.TW</t>
  </si>
  <si>
    <t>2356.TW</t>
  </si>
  <si>
    <t>2357.TW</t>
  </si>
  <si>
    <t>2358.TW</t>
  </si>
  <si>
    <t>2367.TW</t>
  </si>
  <si>
    <t>2368.TW</t>
  </si>
  <si>
    <t>2373.TW</t>
  </si>
  <si>
    <t>2374.TW</t>
  </si>
  <si>
    <t>2377.TW</t>
  </si>
  <si>
    <t>2382.TW</t>
  </si>
  <si>
    <t>2385.TW</t>
  </si>
  <si>
    <t>2395.TW</t>
  </si>
  <si>
    <t>2397.TW</t>
  </si>
  <si>
    <t>2402.TW</t>
  </si>
  <si>
    <t>2404.TW</t>
  </si>
  <si>
    <t>2412.TW</t>
  </si>
  <si>
    <t>2423.TW</t>
  </si>
  <si>
    <t>2439.TW</t>
  </si>
  <si>
    <t>2441.TW</t>
  </si>
  <si>
    <t>2449.TW</t>
  </si>
  <si>
    <t>2450.TW</t>
  </si>
  <si>
    <t>2451.TW</t>
  </si>
  <si>
    <t>2459.TW</t>
  </si>
  <si>
    <t>2461.TW</t>
  </si>
  <si>
    <t>2462.TW</t>
  </si>
  <si>
    <t>2464.TW</t>
  </si>
  <si>
    <t>2474.TW</t>
  </si>
  <si>
    <t>2480.TW</t>
  </si>
  <si>
    <t>2501.TW</t>
  </si>
  <si>
    <t>2504.TW</t>
  </si>
  <si>
    <t>2505.TW</t>
  </si>
  <si>
    <t>2511.TW</t>
  </si>
  <si>
    <t>2520.TW</t>
  </si>
  <si>
    <t>2524.TW</t>
  </si>
  <si>
    <t>2534.TW</t>
  </si>
  <si>
    <t>2536.TW</t>
  </si>
  <si>
    <t>2608.TW</t>
  </si>
  <si>
    <t>2610.TW</t>
  </si>
  <si>
    <t>2630.TW</t>
  </si>
  <si>
    <t>2633.TW</t>
  </si>
  <si>
    <t>2645.TW</t>
  </si>
  <si>
    <t>2704.TW</t>
  </si>
  <si>
    <t>2707.TW</t>
  </si>
  <si>
    <t>2731.TW</t>
  </si>
  <si>
    <t>2739.TW</t>
  </si>
  <si>
    <t>2748.TW</t>
  </si>
  <si>
    <t>2753.TW</t>
  </si>
  <si>
    <t>2882.TW</t>
  </si>
  <si>
    <t>2885.TW</t>
  </si>
  <si>
    <t>2891.TW</t>
  </si>
  <si>
    <t>2903.TW</t>
  </si>
  <si>
    <t>2908.TW</t>
  </si>
  <si>
    <t>2911.TW</t>
  </si>
  <si>
    <t>2912.TW</t>
  </si>
  <si>
    <t>2929.TW</t>
  </si>
  <si>
    <t>3010.TW</t>
  </si>
  <si>
    <t>3016.TW</t>
  </si>
  <si>
    <t>3018.TW</t>
  </si>
  <si>
    <t>3021.TW</t>
  </si>
  <si>
    <t>3023.TW</t>
  </si>
  <si>
    <t>3026.TW</t>
  </si>
  <si>
    <t>3031.TW</t>
  </si>
  <si>
    <t>3036.TW</t>
  </si>
  <si>
    <t>3038.TW</t>
  </si>
  <si>
    <t>3044.TW</t>
  </si>
  <si>
    <t>3045.TW</t>
  </si>
  <si>
    <t>3055.TW</t>
  </si>
  <si>
    <t>3056.TW</t>
  </si>
  <si>
    <t>3090.TW</t>
  </si>
  <si>
    <t>3130.TW</t>
  </si>
  <si>
    <t>3167.TW</t>
  </si>
  <si>
    <t>3209.TW</t>
  </si>
  <si>
    <t>3311.TW</t>
  </si>
  <si>
    <t>3338.TW</t>
  </si>
  <si>
    <t>3376.TW</t>
  </si>
  <si>
    <t>3416.TW</t>
  </si>
  <si>
    <t>3501.TW</t>
  </si>
  <si>
    <t>3533.TW</t>
  </si>
  <si>
    <t>3596.TW</t>
  </si>
  <si>
    <t>3653.TW</t>
  </si>
  <si>
    <t>3665.TW</t>
  </si>
  <si>
    <t>3679.TW</t>
  </si>
  <si>
    <t>3702.TW</t>
  </si>
  <si>
    <t>3703.TW</t>
  </si>
  <si>
    <t>3708.TW</t>
  </si>
  <si>
    <t>3715.TW</t>
  </si>
  <si>
    <t>4104.TW</t>
  </si>
  <si>
    <t>4119.TW</t>
  </si>
  <si>
    <t>4133.TW</t>
  </si>
  <si>
    <t>4137.TW</t>
  </si>
  <si>
    <t>4190.TW</t>
  </si>
  <si>
    <t>4414.TW</t>
  </si>
  <si>
    <t>4438.TW</t>
  </si>
  <si>
    <t>4439.TW</t>
  </si>
  <si>
    <t>4536.TW</t>
  </si>
  <si>
    <t>4545.TW</t>
  </si>
  <si>
    <t>4552.TW</t>
  </si>
  <si>
    <t>4555.TW</t>
  </si>
  <si>
    <t>4722.TW</t>
  </si>
  <si>
    <t>4737.TW</t>
  </si>
  <si>
    <t>4766.TW</t>
  </si>
  <si>
    <t>4904.TW</t>
  </si>
  <si>
    <t>4906.TW</t>
  </si>
  <si>
    <t>4915.TW</t>
  </si>
  <si>
    <t>4916.TW</t>
  </si>
  <si>
    <t>4919.TW</t>
  </si>
  <si>
    <t>4935.TW</t>
  </si>
  <si>
    <t>4938.TW</t>
  </si>
  <si>
    <t>4952.TW</t>
  </si>
  <si>
    <t>4958.TW</t>
  </si>
  <si>
    <t>4999.TW</t>
  </si>
  <si>
    <t>5007.TW</t>
  </si>
  <si>
    <t>5203.TW</t>
  </si>
  <si>
    <t>5222.TW</t>
  </si>
  <si>
    <t>5225.TW</t>
  </si>
  <si>
    <t>5284.TW</t>
  </si>
  <si>
    <t>5288.TW</t>
  </si>
  <si>
    <t>5388.TW</t>
  </si>
  <si>
    <t>5434.TW</t>
  </si>
  <si>
    <t>5469.TW</t>
  </si>
  <si>
    <t>5522.TW</t>
  </si>
  <si>
    <t>5534.TW</t>
  </si>
  <si>
    <t>5538.TW</t>
  </si>
  <si>
    <t>5706.TW</t>
  </si>
  <si>
    <t>6115.TW</t>
  </si>
  <si>
    <t>6141.TW</t>
  </si>
  <si>
    <t>6166.TW</t>
  </si>
  <si>
    <t>6176.TW</t>
  </si>
  <si>
    <t>6177.TW</t>
  </si>
  <si>
    <t>6192.TW</t>
  </si>
  <si>
    <t>6202.TW</t>
  </si>
  <si>
    <t>6205.TW</t>
  </si>
  <si>
    <t>6214.TW</t>
  </si>
  <si>
    <t>6239.TW</t>
  </si>
  <si>
    <t>6257.TW</t>
  </si>
  <si>
    <t>6277.TW</t>
  </si>
  <si>
    <t>6285.TW</t>
  </si>
  <si>
    <t>6412.TW</t>
  </si>
  <si>
    <t>6416.TW</t>
  </si>
  <si>
    <t>6504.TW</t>
  </si>
  <si>
    <t>6505.TW</t>
  </si>
  <si>
    <t>6541.TW</t>
  </si>
  <si>
    <t>6552.TW</t>
  </si>
  <si>
    <t>6581.TW</t>
  </si>
  <si>
    <t>6585.TW</t>
  </si>
  <si>
    <t>6598.TW</t>
  </si>
  <si>
    <t>6641.TW</t>
  </si>
  <si>
    <t>6669.TW</t>
  </si>
  <si>
    <t>6670.TW</t>
  </si>
  <si>
    <t>6768.TW</t>
  </si>
  <si>
    <t>6776.TW</t>
  </si>
  <si>
    <t>6782.TW</t>
  </si>
  <si>
    <t>6790.TW</t>
  </si>
  <si>
    <t>8016.TW</t>
  </si>
  <si>
    <t>8039.TW</t>
  </si>
  <si>
    <t>8081.TW</t>
  </si>
  <si>
    <t>8112.TW</t>
  </si>
  <si>
    <t>8114.TW</t>
  </si>
  <si>
    <t>8150.TW</t>
  </si>
  <si>
    <t>8163.TW</t>
  </si>
  <si>
    <t>8210.TW</t>
  </si>
  <si>
    <t>8213.TW</t>
  </si>
  <si>
    <t>8341.TW</t>
  </si>
  <si>
    <t>8411.TW</t>
  </si>
  <si>
    <t>8454.TW</t>
  </si>
  <si>
    <t>8466.TW</t>
  </si>
  <si>
    <t>8473.TW</t>
  </si>
  <si>
    <t>8481.TW</t>
  </si>
  <si>
    <t>8499.TW</t>
  </si>
  <si>
    <t>8926.TW</t>
  </si>
  <si>
    <t>9802.TW</t>
  </si>
  <si>
    <t>9904.TW</t>
  </si>
  <si>
    <t>9905.TW</t>
  </si>
  <si>
    <t>9907.TW</t>
  </si>
  <si>
    <t>9917.TW</t>
  </si>
  <si>
    <t>9933.TW</t>
  </si>
  <si>
    <t>9934.TW</t>
  </si>
  <si>
    <t>9935.TW</t>
  </si>
  <si>
    <t>9937.TW</t>
  </si>
  <si>
    <t>9939.TW</t>
  </si>
  <si>
    <t>9941.TW</t>
  </si>
  <si>
    <t>9945.TW</t>
  </si>
  <si>
    <t>9958.TW</t>
  </si>
  <si>
    <t>1310.TW</t>
  </si>
  <si>
    <t>1313.TW</t>
  </si>
  <si>
    <t>1316.TW</t>
  </si>
  <si>
    <t>1476.TW</t>
  </si>
  <si>
    <t>1477.TW</t>
  </si>
  <si>
    <t>1513.TW</t>
  </si>
  <si>
    <t>1515.TW</t>
  </si>
  <si>
    <t>1536.TW</t>
  </si>
  <si>
    <t>1539.TW</t>
  </si>
  <si>
    <t>1541.TW</t>
  </si>
  <si>
    <t>1560.TW</t>
  </si>
  <si>
    <t>1587.TW</t>
  </si>
  <si>
    <t>1590.TW</t>
  </si>
  <si>
    <t>1605.TW</t>
  </si>
  <si>
    <t>1609.TW</t>
  </si>
  <si>
    <t>1710.TW</t>
  </si>
  <si>
    <t>1806.TW</t>
  </si>
  <si>
    <t>1809.TW</t>
  </si>
  <si>
    <t>1905.TW</t>
  </si>
  <si>
    <t>1907.TW</t>
  </si>
  <si>
    <t>1909.TW</t>
  </si>
  <si>
    <t>2029.TW</t>
  </si>
  <si>
    <t>2031.TW</t>
  </si>
  <si>
    <t>2201.TW</t>
  </si>
  <si>
    <t>2207.TW</t>
  </si>
  <si>
    <t>2208.TW</t>
  </si>
  <si>
    <t>2231.TW</t>
  </si>
  <si>
    <t>2236.TW</t>
  </si>
  <si>
    <t>2239.TW</t>
  </si>
  <si>
    <t>2303.TW</t>
  </si>
  <si>
    <t>2308.TW</t>
  </si>
  <si>
    <t>2313.TW</t>
  </si>
  <si>
    <t>2328.TW</t>
  </si>
  <si>
    <t>2331.TW</t>
  </si>
  <si>
    <t>2337.TW</t>
  </si>
  <si>
    <t>2340.TW</t>
  </si>
  <si>
    <t>2342.TW</t>
  </si>
  <si>
    <t>2352.TW</t>
  </si>
  <si>
    <t>2355.TW</t>
  </si>
  <si>
    <t>2369.TW</t>
  </si>
  <si>
    <t>2376.TW</t>
  </si>
  <si>
    <t>2379.TW</t>
  </si>
  <si>
    <t>2383.TW</t>
  </si>
  <si>
    <t>2387.TW</t>
  </si>
  <si>
    <t>2392.TW</t>
  </si>
  <si>
    <t>2393.TW</t>
  </si>
  <si>
    <t>2399.TW</t>
  </si>
  <si>
    <t>2401.TW</t>
  </si>
  <si>
    <t>2408.TW</t>
  </si>
  <si>
    <t>2419.TW</t>
  </si>
  <si>
    <t>2421.TW</t>
  </si>
  <si>
    <t>2426.TW</t>
  </si>
  <si>
    <t>2454.TW</t>
  </si>
  <si>
    <t>2489.TW</t>
  </si>
  <si>
    <t>2497.TW</t>
  </si>
  <si>
    <t>2498.TW</t>
  </si>
  <si>
    <t>2606.TW</t>
  </si>
  <si>
    <t>2612.TW</t>
  </si>
  <si>
    <t>2618.TW</t>
  </si>
  <si>
    <t>2636.TW</t>
  </si>
  <si>
    <t>2637.TW</t>
  </si>
  <si>
    <t>2923.TW</t>
  </si>
  <si>
    <t>3003.TW</t>
  </si>
  <si>
    <t>3008.TW</t>
  </si>
  <si>
    <t>3014.TW</t>
  </si>
  <si>
    <t>3019.TW</t>
  </si>
  <si>
    <t>3034.TW</t>
  </si>
  <si>
    <t>3189.TW</t>
  </si>
  <si>
    <t>3231.TW</t>
  </si>
  <si>
    <t>3257.TW</t>
  </si>
  <si>
    <t>3305.TW</t>
  </si>
  <si>
    <t>3346.TW</t>
  </si>
  <si>
    <t>3356.TW</t>
  </si>
  <si>
    <t>3380.TW</t>
  </si>
  <si>
    <t>3443.TW</t>
  </si>
  <si>
    <t>3450.TW</t>
  </si>
  <si>
    <t>3454.TW</t>
  </si>
  <si>
    <t>3532.TW</t>
  </si>
  <si>
    <t>3545.TW</t>
  </si>
  <si>
    <t>3592.TW</t>
  </si>
  <si>
    <t>3605.TW</t>
  </si>
  <si>
    <t>3617.TW</t>
  </si>
  <si>
    <t>3645.TW</t>
  </si>
  <si>
    <t>3673.TW</t>
  </si>
  <si>
    <t>3704.TW</t>
  </si>
  <si>
    <t>3711.TW</t>
  </si>
  <si>
    <t>3714.TW</t>
  </si>
  <si>
    <t>4148.TW</t>
  </si>
  <si>
    <t>4526.TW</t>
  </si>
  <si>
    <t>4540.TW</t>
  </si>
  <si>
    <t>4551.TW</t>
  </si>
  <si>
    <t>4566.TW</t>
  </si>
  <si>
    <t>4763.TW</t>
  </si>
  <si>
    <t>4770.TW</t>
  </si>
  <si>
    <t>4807.TW</t>
  </si>
  <si>
    <t>4912.TW</t>
  </si>
  <si>
    <t>4927.TW</t>
  </si>
  <si>
    <t>4943.TW</t>
  </si>
  <si>
    <t>4960.TW</t>
  </si>
  <si>
    <t>5258.TW</t>
  </si>
  <si>
    <t>5269.TW</t>
  </si>
  <si>
    <t>5306.TW</t>
  </si>
  <si>
    <t>5871.TW</t>
  </si>
  <si>
    <t>6116.TW</t>
  </si>
  <si>
    <t>6120.TW</t>
  </si>
  <si>
    <t>6153.TW</t>
  </si>
  <si>
    <t>6168.TW</t>
  </si>
  <si>
    <t>6213.TW</t>
  </si>
  <si>
    <t>6230.TW</t>
  </si>
  <si>
    <t>6235.TW</t>
  </si>
  <si>
    <t>6269.TW</t>
  </si>
  <si>
    <t>6271.TW</t>
  </si>
  <si>
    <t>6282.TW</t>
  </si>
  <si>
    <t>6283.TW</t>
  </si>
  <si>
    <t>6409.TW</t>
  </si>
  <si>
    <t>6414.TW</t>
  </si>
  <si>
    <t>6442.TW</t>
  </si>
  <si>
    <t>6449.TW</t>
  </si>
  <si>
    <t>6456.TW</t>
  </si>
  <si>
    <t>6477.TW</t>
  </si>
  <si>
    <t>6515.TW</t>
  </si>
  <si>
    <t>6579.TW</t>
  </si>
  <si>
    <t>6689.TW</t>
  </si>
  <si>
    <t>6770.TW</t>
  </si>
  <si>
    <t>8011.TW</t>
  </si>
  <si>
    <t>8101.TW</t>
  </si>
  <si>
    <t>8103.TW</t>
  </si>
  <si>
    <t>8104.TW</t>
  </si>
  <si>
    <t>8215.TW</t>
  </si>
  <si>
    <t>8404.TW</t>
  </si>
  <si>
    <t>8464.TW</t>
  </si>
  <si>
    <t>9910.TW</t>
  </si>
  <si>
    <t>9914.TW</t>
  </si>
  <si>
    <t>9921.TW</t>
  </si>
  <si>
    <t>低風險 - 前6名</t>
  </si>
  <si>
    <t>中風險 - 前3名</t>
  </si>
  <si>
    <t>高風險 - 前1名</t>
  </si>
  <si>
    <t>low_risk 隨機選擇的值</t>
  </si>
  <si>
    <t>medium_risk 隨機選擇的值</t>
  </si>
  <si>
    <t>high_risk 隨機選擇的值</t>
  </si>
  <si>
    <t>蔣伊婷</t>
  </si>
  <si>
    <t>ttt123@gmail.com</t>
  </si>
  <si>
    <t>Yvonne</t>
  </si>
  <si>
    <t>ttting8864@gmail</t>
  </si>
  <si>
    <t>y</t>
  </si>
  <si>
    <t>低風險 - 前4名</t>
  </si>
  <si>
    <t>中風險 - 前4名</t>
  </si>
  <si>
    <t>高風險 - 前2名</t>
  </si>
  <si>
    <t>8429.TW</t>
  </si>
  <si>
    <t>低風險 - 前3名</t>
  </si>
  <si>
    <t>高風險 - 前3名</t>
  </si>
  <si>
    <t>低風險 - 前2名</t>
  </si>
  <si>
    <t>高風險 - 前5名</t>
  </si>
  <si>
    <t>低風險 - 前5名</t>
  </si>
  <si>
    <t>113/05/31</t>
  </si>
  <si>
    <t>113/05/30</t>
  </si>
  <si>
    <t>113/05/29</t>
  </si>
  <si>
    <t>113/05/28</t>
  </si>
  <si>
    <t>113/05/27</t>
  </si>
  <si>
    <t>113/05/24</t>
  </si>
  <si>
    <t>113/05/23</t>
  </si>
  <si>
    <t>113/05/22</t>
  </si>
  <si>
    <t>113/05/21</t>
  </si>
  <si>
    <t>113/05/20</t>
  </si>
  <si>
    <t>113/05/17</t>
  </si>
  <si>
    <t>113/05/16</t>
  </si>
  <si>
    <t>113/05/15</t>
  </si>
  <si>
    <t>113/05/14</t>
  </si>
  <si>
    <t>113/05/13</t>
  </si>
  <si>
    <t>113/05/10</t>
  </si>
  <si>
    <t>113/05/09</t>
  </si>
  <si>
    <t>113/05/08</t>
  </si>
  <si>
    <t>113/05/07</t>
  </si>
  <si>
    <t>113/05/06</t>
  </si>
  <si>
    <t>113/05/03</t>
  </si>
  <si>
    <t>113/05/02</t>
  </si>
  <si>
    <t>113/04/30</t>
  </si>
  <si>
    <t>113/04/29</t>
  </si>
  <si>
    <t>113/04/26</t>
  </si>
  <si>
    <t>113/04/25</t>
  </si>
  <si>
    <t>113/04/24</t>
  </si>
  <si>
    <t>113/04/23</t>
  </si>
  <si>
    <t>113/04/22</t>
  </si>
  <si>
    <t>113/04/19</t>
  </si>
  <si>
    <t>113/04/18</t>
  </si>
  <si>
    <t>113/04/17</t>
  </si>
  <si>
    <t>113/04/16</t>
  </si>
  <si>
    <t>113/04/15</t>
  </si>
  <si>
    <t>113/04/12</t>
  </si>
  <si>
    <t>113/04/11</t>
  </si>
  <si>
    <t>113/04/10</t>
  </si>
  <si>
    <t>113/04/09</t>
  </si>
  <si>
    <t>113/04/08</t>
  </si>
  <si>
    <t>113/04/03</t>
  </si>
  <si>
    <t>113/04/02</t>
  </si>
  <si>
    <t>113/04/01</t>
  </si>
  <si>
    <t>113/03/29</t>
  </si>
  <si>
    <t>113/03/28</t>
  </si>
  <si>
    <t>113/03/27</t>
  </si>
  <si>
    <t>113/03/26</t>
  </si>
  <si>
    <t>113/03/25</t>
  </si>
  <si>
    <t>113/03/22</t>
  </si>
  <si>
    <t>113/03/21</t>
  </si>
  <si>
    <t>113/03/20</t>
  </si>
  <si>
    <t>113/03/19</t>
  </si>
  <si>
    <t>113/03/18</t>
  </si>
  <si>
    <t>113/03/15</t>
  </si>
  <si>
    <t>113/03/14</t>
  </si>
  <si>
    <t>113/03/13</t>
  </si>
  <si>
    <t>113/03/12</t>
  </si>
  <si>
    <t>113/03/11</t>
  </si>
  <si>
    <t>113/03/08</t>
  </si>
  <si>
    <t>113/03/07</t>
  </si>
  <si>
    <t>113/03/06</t>
  </si>
  <si>
    <t>113/03/05</t>
  </si>
  <si>
    <t>113/03/04</t>
  </si>
  <si>
    <t>113/03/01</t>
  </si>
  <si>
    <t>平均值</t>
    <phoneticPr fontId="19" type="noConversion"/>
  </si>
  <si>
    <t>Path Number</t>
    <phoneticPr fontId="19" type="noConversion"/>
  </si>
  <si>
    <t>Variance</t>
  </si>
  <si>
    <t>投資組合</t>
    <phoneticPr fontId="28" type="noConversion"/>
  </si>
  <si>
    <t>日期</t>
    <phoneticPr fontId="28" type="noConversion"/>
  </si>
  <si>
    <t>每日報酬率對數變化</t>
    <phoneticPr fontId="28" type="noConversion"/>
  </si>
  <si>
    <t>每日報酬率對數變化數值計算</t>
    <phoneticPr fontId="28" type="noConversion"/>
  </si>
  <si>
    <t>此表日期對應A行</t>
    <phoneticPr fontId="28" type="noConversion"/>
  </si>
  <si>
    <t>平均值 (Mean)</t>
    <phoneticPr fontId="28" type="noConversion"/>
  </si>
  <si>
    <t>可見H1註解</t>
    <phoneticPr fontId="28" type="noConversion"/>
  </si>
  <si>
    <t>變異數 (Var)</t>
    <phoneticPr fontId="28" type="noConversion"/>
  </si>
  <si>
    <t>標準差 (Std)</t>
    <phoneticPr fontId="28" type="noConversion"/>
  </si>
  <si>
    <t>年化標準差 (Std_year)</t>
    <phoneticPr fontId="28" type="noConversion"/>
  </si>
  <si>
    <t>▲ 年化計算見註解</t>
    <phoneticPr fontId="28" type="noConversion"/>
  </si>
  <si>
    <t>矩陣1</t>
    <phoneticPr fontId="28" type="noConversion"/>
  </si>
  <si>
    <t>▲ 共變異數矩陣</t>
    <phoneticPr fontId="28" type="noConversion"/>
  </si>
  <si>
    <t>▲ 相關係數矩陣</t>
    <phoneticPr fontId="28" type="noConversion"/>
  </si>
  <si>
    <t>▲ CheleskyDecompose矩陣</t>
    <phoneticPr fontId="28" type="noConversion"/>
  </si>
  <si>
    <t>Path Number</t>
    <phoneticPr fontId="28" type="noConversion"/>
  </si>
  <si>
    <t>Total Weight</t>
    <phoneticPr fontId="28" type="noConversion"/>
  </si>
  <si>
    <t>Mean</t>
    <phoneticPr fontId="28" type="noConversion"/>
  </si>
  <si>
    <t>Standard Deviation</t>
    <phoneticPr fontId="28" type="noConversion"/>
  </si>
  <si>
    <t>Sharpe Ratio</t>
    <phoneticPr fontId="28" type="noConversion"/>
  </si>
  <si>
    <t>Rf</t>
    <phoneticPr fontId="28" type="noConversion"/>
  </si>
  <si>
    <t>▲ 此處有註解</t>
    <phoneticPr fontId="28" type="noConversion"/>
  </si>
  <si>
    <t>日期</t>
  </si>
  <si>
    <t>開盤價</t>
  </si>
  <si>
    <t>最高價</t>
  </si>
  <si>
    <t>最低價</t>
  </si>
  <si>
    <t>收盤價</t>
  </si>
  <si>
    <t>成交量</t>
  </si>
  <si>
    <t>6669 ~N(0,1)</t>
  </si>
  <si>
    <t>3661 ~N(0,1)</t>
  </si>
  <si>
    <t>6669ε</t>
  </si>
  <si>
    <t>3661ε</t>
  </si>
  <si>
    <t>6669R</t>
  </si>
  <si>
    <t>3661R</t>
  </si>
  <si>
    <t>6669W</t>
  </si>
  <si>
    <t>3661W</t>
  </si>
  <si>
    <t>..</t>
  </si>
  <si>
    <t>...</t>
  </si>
  <si>
    <t>6541 ~N(0,1)</t>
  </si>
  <si>
    <t>2345 ~N(0,1)</t>
  </si>
  <si>
    <t>3653 ~N(0,1)</t>
  </si>
  <si>
    <t>1519 ~N(0,1)</t>
  </si>
  <si>
    <t>1905 ~N(0,1)</t>
  </si>
  <si>
    <t>6409 ~N(0,1)</t>
  </si>
  <si>
    <t>3443 ~N(0,1)</t>
  </si>
  <si>
    <t>2637 ~N(0,1)</t>
  </si>
  <si>
    <t>6541ε</t>
  </si>
  <si>
    <t>2345ε</t>
  </si>
  <si>
    <t>3653ε</t>
  </si>
  <si>
    <t>1519ε</t>
  </si>
  <si>
    <t>1905ε</t>
  </si>
  <si>
    <t>6409ε</t>
  </si>
  <si>
    <t>3443ε</t>
  </si>
  <si>
    <t>2637ε</t>
  </si>
  <si>
    <t>6541R</t>
  </si>
  <si>
    <t>2345R</t>
  </si>
  <si>
    <t>3653R</t>
  </si>
  <si>
    <t>1519R</t>
  </si>
  <si>
    <t>1905R</t>
  </si>
  <si>
    <t>6409R</t>
  </si>
  <si>
    <t>3443R</t>
  </si>
  <si>
    <t>2637R</t>
  </si>
  <si>
    <t>6541W</t>
  </si>
  <si>
    <t>2345W</t>
  </si>
  <si>
    <t>3653W</t>
  </si>
  <si>
    <t>1519W</t>
  </si>
  <si>
    <t>1905W</t>
  </si>
  <si>
    <t>6409W</t>
  </si>
  <si>
    <t>3443W</t>
  </si>
  <si>
    <t>2637W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</si>
</sst>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3">
    <font>
      <sz val="12"/>
      <color theme="1"/>
      <name val="aptos narrow"/>
      <scheme val="minor"/>
    </font>
    <font>
      <sz val="12"/>
      <color theme="1"/>
      <name val="aptos narrow"/>
      <family val="2"/>
      <charset val="136"/>
      <scheme val="minor"/>
    </font>
    <font>
      <sz val="12"/>
      <color theme="1"/>
      <name val="aptos narrow"/>
      <family val="2"/>
      <charset val="136"/>
      <scheme val="minor"/>
    </font>
    <font>
      <sz val="12"/>
      <color theme="1"/>
      <name val="aptos narrow"/>
      <family val="2"/>
      <charset val="136"/>
      <scheme val="minor"/>
    </font>
    <font>
      <sz val="12"/>
      <color theme="1"/>
      <name val="aptos narrow"/>
      <family val="2"/>
      <scheme val="minor"/>
    </font>
    <font>
      <sz val="11"/>
      <color theme="1"/>
      <name val="aptos narrow"/>
      <family val="2"/>
      <scheme val="minor"/>
    </font>
    <font>
      <sz val="9"/>
      <name val="aptos narrow"/>
      <family val="3"/>
      <charset val="136"/>
      <scheme val="minor"/>
    </font>
    <font>
      <b/>
      <sz val="11"/>
      <name val="aptos narrow"/>
      <family val="1"/>
      <charset val="136"/>
      <scheme val="minor"/>
    </font>
    <font>
      <sz val="12"/>
      <color rgb="FF0D0D0D"/>
      <name val="微軟正黑體"/>
      <family val="2"/>
      <charset val="136"/>
    </font>
    <font>
      <b/>
      <sz val="12"/>
      <name val="aptos narrow"/>
      <family val="1"/>
      <charset val="136"/>
      <scheme val="minor"/>
    </font>
    <font>
      <sz val="12"/>
      <color rgb="FF000000"/>
      <name val="微軟正黑體"/>
      <family val="2"/>
      <charset val="136"/>
    </font>
    <font>
      <sz val="12"/>
      <color theme="1"/>
      <name val="微軟正黑體"/>
      <family val="2"/>
      <charset val="136"/>
    </font>
    <font>
      <sz val="12"/>
      <name val="微軟正黑體"/>
      <family val="2"/>
      <charset val="136"/>
    </font>
    <font>
      <b/>
      <sz val="12"/>
      <name val="aptos narrow"/>
      <family val="2"/>
      <scheme val="minor"/>
    </font>
    <font>
      <b/>
      <sz val="12"/>
      <color theme="1"/>
      <name val="aptos narrow"/>
      <family val="2"/>
      <scheme val="minor"/>
    </font>
    <font>
      <sz val="11"/>
      <color theme="1"/>
      <name val="Microsoft JhengHei"/>
      <family val="2"/>
    </font>
    <font>
      <sz val="10"/>
      <color rgb="FF000000"/>
      <name val="Arial"/>
      <family val="2"/>
    </font>
    <font>
      <sz val="10"/>
      <color rgb="FF000000"/>
      <name val="微軟正黑體"/>
      <family val="2"/>
      <charset val="136"/>
    </font>
    <font>
      <sz val="12"/>
      <color rgb="FF000000"/>
      <name val="細明體"/>
      <family val="3"/>
      <charset val="136"/>
    </font>
    <font>
      <sz val="9"/>
      <name val="aptos narrow"/>
      <family val="2"/>
      <charset val="136"/>
      <scheme val="minor"/>
    </font>
    <font>
      <sz val="12"/>
      <color rgb="FF000000"/>
      <name val="新細明體"/>
      <family val="2"/>
      <charset val="136"/>
    </font>
    <font>
      <sz val="12"/>
      <color theme="1"/>
      <name val="aptos narrow"/>
      <family val="1"/>
      <charset val="136"/>
      <scheme val="minor"/>
    </font>
    <font>
      <sz val="12"/>
      <color theme="1"/>
      <name val="新細明體"/>
      <family val="2"/>
      <charset val="136"/>
    </font>
    <font>
      <b/>
      <sz val="12"/>
      <color theme="1"/>
      <name val="aptos narrow"/>
      <family val="1"/>
      <charset val="136"/>
      <scheme val="minor"/>
    </font>
    <font>
      <b/>
      <sz val="9"/>
      <color indexed="81"/>
      <name val="細明體"/>
      <family val="3"/>
      <charset val="136"/>
    </font>
    <font>
      <b/>
      <sz val="9"/>
      <color indexed="81"/>
      <name val="Tahoma"/>
      <family val="2"/>
    </font>
    <font>
      <sz val="9"/>
      <color indexed="81"/>
      <name val="Tahoma"/>
      <family val="2"/>
    </font>
    <font>
      <sz val="9"/>
      <color indexed="81"/>
      <name val="細明體"/>
      <family val="3"/>
      <charset val="136"/>
    </font>
    <font>
      <sz val="9"/>
      <name val="新細明體"/>
      <family val="2"/>
      <charset val="136"/>
    </font>
    <font>
      <b/>
      <sz val="12"/>
      <color rgb="FF000000"/>
      <name val="新細明體"/>
      <family val="1"/>
      <charset val="136"/>
    </font>
    <font>
      <b/>
      <sz val="10"/>
      <color rgb="FF000000"/>
      <name val="新細明體"/>
      <family val="1"/>
      <charset val="136"/>
    </font>
    <font>
      <b/>
      <sz val="11"/>
      <color rgb="FFC00000"/>
      <name val="新細明體"/>
      <family val="1"/>
      <charset val="136"/>
    </font>
    <font>
      <sz val="12"/>
      <color rgb="FF000000"/>
      <name val="Aptos Narrow"/>
      <family val="1"/>
      <charset val="136"/>
    </font>
  </fonts>
  <fills count="28">
    <fill>
      <patternFill patternType="none"/>
    </fill>
    <fill>
      <patternFill patternType="gray125"/>
    </fill>
    <fill>
      <patternFill patternType="solid">
        <fgColor theme="2"/>
        <bgColor indexed="64"/>
      </patternFill>
    </fill>
    <fill>
      <patternFill patternType="solid">
        <fgColor theme="2" tint="-4.9989318521683403E-2"/>
        <bgColor indexed="64"/>
      </patternFill>
    </fill>
    <fill>
      <patternFill patternType="solid">
        <fgColor theme="0"/>
        <bgColor indexed="64"/>
      </patternFill>
    </fill>
    <fill>
      <patternFill patternType="solid">
        <fgColor rgb="FFBDD7EE"/>
        <bgColor rgb="FF000000"/>
      </patternFill>
    </fill>
    <fill>
      <patternFill patternType="solid">
        <fgColor rgb="FFFFD966"/>
        <bgColor rgb="FF000000"/>
      </patternFill>
    </fill>
    <fill>
      <patternFill patternType="solid">
        <fgColor rgb="FFF4B084"/>
        <bgColor rgb="FF000000"/>
      </patternFill>
    </fill>
    <fill>
      <patternFill patternType="solid">
        <fgColor rgb="FFDDEBF7"/>
        <bgColor rgb="FF000000"/>
      </patternFill>
    </fill>
    <fill>
      <patternFill patternType="solid">
        <fgColor rgb="FFFFF2CC"/>
        <bgColor rgb="FF000000"/>
      </patternFill>
    </fill>
    <fill>
      <patternFill patternType="solid">
        <fgColor rgb="FFFCE4D6"/>
        <bgColor rgb="FF000000"/>
      </patternFill>
    </fill>
    <fill>
      <patternFill patternType="solid">
        <fgColor rgb="FFBDD7EE"/>
        <bgColor indexed="64"/>
      </patternFill>
    </fill>
    <fill>
      <patternFill patternType="solid">
        <fgColor rgb="FFDDEBF7"/>
        <bgColor indexed="64"/>
      </patternFill>
    </fill>
    <fill>
      <patternFill patternType="solid">
        <fgColor rgb="FFFFD966"/>
        <bgColor indexed="64"/>
      </patternFill>
    </fill>
    <fill>
      <patternFill patternType="solid">
        <fgColor rgb="FFFFF2CC"/>
        <bgColor indexed="64"/>
      </patternFill>
    </fill>
    <fill>
      <patternFill patternType="solid">
        <fgColor rgb="FFF4B084"/>
        <bgColor indexed="64"/>
      </patternFill>
    </fill>
    <fill>
      <patternFill patternType="solid">
        <fgColor rgb="FFFCE4D6"/>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rgb="FFFFFFFF"/>
        <bgColor indexed="64"/>
      </patternFill>
    </fill>
    <fill>
      <patternFill patternType="solid">
        <fgColor rgb="FFE2EFDA"/>
        <bgColor rgb="FFE2EFDA"/>
      </patternFill>
    </fill>
    <fill>
      <patternFill patternType="solid">
        <fgColor rgb="FFE2EFDA"/>
        <bgColor rgb="FF000000"/>
      </patternFill>
    </fill>
    <fill>
      <patternFill patternType="solid">
        <fgColor rgb="FFA9D08E"/>
        <bgColor rgb="FF000000"/>
      </patternFill>
    </fill>
    <fill>
      <patternFill patternType="solid">
        <fgColor rgb="FFAEAAAA"/>
        <bgColor rgb="FF000000"/>
      </patternFill>
    </fill>
    <fill>
      <patternFill patternType="solid">
        <fgColor rgb="FFB4C6E7"/>
        <bgColor rgb="FF000000"/>
      </patternFill>
    </fill>
    <fill>
      <patternFill patternType="solid">
        <fgColor rgb="FFC6E0B4"/>
        <bgColor rgb="FF000000"/>
      </patternFill>
    </fill>
    <fill>
      <patternFill patternType="solid">
        <fgColor rgb="FFFFFFFF"/>
        <bgColor rgb="FF000000"/>
      </patternFill>
    </fill>
  </fills>
  <borders count="78">
    <border>
      <left/>
      <right/>
      <top/>
      <bottom/>
      <diagonal/>
    </border>
    <border>
      <left/>
      <right/>
      <top style="thin">
        <color indexed="64"/>
      </top>
      <bottom/>
      <diagonal/>
    </border>
    <border>
      <left/>
      <right style="thin">
        <color indexed="64"/>
      </right>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top/>
      <bottom style="thick">
        <color indexed="64"/>
      </bottom>
      <diagonal/>
    </border>
    <border>
      <left style="medium">
        <color indexed="64"/>
      </left>
      <right style="medium">
        <color indexed="64"/>
      </right>
      <top style="medium">
        <color indexed="64"/>
      </top>
      <bottom style="medium">
        <color indexed="64"/>
      </bottom>
      <diagonal/>
    </border>
    <border>
      <left/>
      <right style="thick">
        <color rgb="FFBF8F00"/>
      </right>
      <top/>
      <bottom style="thick">
        <color rgb="FFBF8F00"/>
      </bottom>
      <diagonal/>
    </border>
    <border>
      <left/>
      <right/>
      <top/>
      <bottom style="thick">
        <color rgb="FFBF8F00"/>
      </bottom>
      <diagonal/>
    </border>
    <border>
      <left style="thick">
        <color rgb="FFBF8F00"/>
      </left>
      <right style="thin">
        <color theme="2" tint="-9.9978637043366805E-2"/>
      </right>
      <top style="thin">
        <color theme="2" tint="-9.9978637043366805E-2"/>
      </top>
      <bottom style="thick">
        <color rgb="FFBF8F00"/>
      </bottom>
      <diagonal/>
    </border>
    <border>
      <left/>
      <right style="thick">
        <color rgb="FFBF8F00"/>
      </right>
      <top/>
      <bottom/>
      <diagonal/>
    </border>
    <border>
      <left style="thick">
        <color rgb="FFBF8F00"/>
      </left>
      <right style="thin">
        <color theme="2" tint="-9.9978637043366805E-2"/>
      </right>
      <top style="thin">
        <color theme="2" tint="-9.9978637043366805E-2"/>
      </top>
      <bottom style="thin">
        <color theme="2" tint="-9.9978637043366805E-2"/>
      </bottom>
      <diagonal/>
    </border>
    <border>
      <left/>
      <right style="thick">
        <color rgb="FF7030A0"/>
      </right>
      <top/>
      <bottom style="thick">
        <color rgb="FF7030A0"/>
      </bottom>
      <diagonal/>
    </border>
    <border>
      <left/>
      <right/>
      <top/>
      <bottom style="thick">
        <color rgb="FF7030A0"/>
      </bottom>
      <diagonal/>
    </border>
    <border>
      <left style="thick">
        <color rgb="FF7030A0"/>
      </left>
      <right style="thin">
        <color theme="2" tint="-9.9978637043366805E-2"/>
      </right>
      <top style="thin">
        <color theme="2" tint="-9.9978637043366805E-2"/>
      </top>
      <bottom style="thick">
        <color rgb="FF7030A0"/>
      </bottom>
      <diagonal/>
    </border>
    <border>
      <left style="thick">
        <color rgb="FF7030A0"/>
      </left>
      <right style="thin">
        <color theme="2" tint="-9.9978637043366805E-2"/>
      </right>
      <top style="thick">
        <color rgb="FF7030A0"/>
      </top>
      <bottom style="thin">
        <color theme="2" tint="-9.9978637043366805E-2"/>
      </bottom>
      <diagonal/>
    </border>
    <border>
      <left style="thick">
        <color rgb="FFBF8F00"/>
      </left>
      <right style="thin">
        <color theme="2" tint="-9.9978637043366805E-2"/>
      </right>
      <top style="thick">
        <color rgb="FFBF8F00"/>
      </top>
      <bottom style="thin">
        <color theme="2" tint="-9.9978637043366805E-2"/>
      </bottom>
      <diagonal/>
    </border>
    <border>
      <left/>
      <right/>
      <top/>
      <bottom style="thick">
        <color rgb="FF7D4A2B"/>
      </bottom>
      <diagonal/>
    </border>
    <border>
      <left/>
      <right style="thick">
        <color rgb="FFC65911"/>
      </right>
      <top/>
      <bottom/>
      <diagonal/>
    </border>
    <border>
      <left/>
      <right style="thick">
        <color rgb="FF2F75B5"/>
      </right>
      <top/>
      <bottom style="thick">
        <color rgb="FF2F75B5"/>
      </bottom>
      <diagonal/>
    </border>
    <border>
      <left/>
      <right/>
      <top/>
      <bottom style="thick">
        <color rgb="FF2F75B5"/>
      </bottom>
      <diagonal/>
    </border>
    <border>
      <left/>
      <right style="thick">
        <color rgb="FF7030A0"/>
      </right>
      <top/>
      <bottom/>
      <diagonal/>
    </border>
    <border>
      <left/>
      <right style="thick">
        <color rgb="FF2F75B5"/>
      </right>
      <top/>
      <bottom/>
      <diagonal/>
    </border>
    <border>
      <left/>
      <right style="medium">
        <color rgb="FF7D4A2B"/>
      </right>
      <top/>
      <bottom style="medium">
        <color rgb="FF7D4A2B"/>
      </bottom>
      <diagonal/>
    </border>
    <border>
      <left/>
      <right style="medium">
        <color rgb="FF7D4A2B"/>
      </right>
      <top style="medium">
        <color rgb="FF7D4A2B"/>
      </top>
      <bottom/>
      <diagonal/>
    </border>
    <border>
      <left style="thin">
        <color rgb="FFA9D08E"/>
      </left>
      <right/>
      <top style="thin">
        <color rgb="FFA9D08E"/>
      </top>
      <bottom/>
      <diagonal/>
    </border>
    <border>
      <left style="thin">
        <color rgb="FFA9D08E"/>
      </left>
      <right/>
      <top style="thin">
        <color rgb="FFA9D08E"/>
      </top>
      <bottom style="thin">
        <color rgb="FFA9D08E"/>
      </bottom>
      <diagonal/>
    </border>
    <border>
      <left style="thin">
        <color rgb="FFA9D08E"/>
      </left>
      <right style="thin">
        <color rgb="FFA9D08E"/>
      </right>
      <top style="thin">
        <color rgb="FFA9D08E"/>
      </top>
      <bottom style="thin">
        <color rgb="FFA9D08E"/>
      </bottom>
      <diagonal/>
    </border>
    <border>
      <left/>
      <right style="thin">
        <color rgb="FFA9D08E"/>
      </right>
      <top style="thin">
        <color rgb="FFA9D08E"/>
      </top>
      <bottom style="thin">
        <color rgb="FFA9D08E"/>
      </bottom>
      <diagonal/>
    </border>
    <border>
      <left style="thin">
        <color rgb="FF548235"/>
      </left>
      <right style="thin">
        <color rgb="FF548235"/>
      </right>
      <top style="thin">
        <color rgb="FF548235"/>
      </top>
      <bottom style="thin">
        <color rgb="FF548235"/>
      </bottom>
      <diagonal/>
    </border>
    <border>
      <left style="thick">
        <color rgb="FF2F75B5"/>
      </left>
      <right style="thin">
        <color rgb="FFD0CECE"/>
      </right>
      <top style="thick">
        <color rgb="FF2F75B5"/>
      </top>
      <bottom style="thin">
        <color rgb="FFD0CECE"/>
      </bottom>
      <diagonal/>
    </border>
    <border>
      <left style="thin">
        <color rgb="FFA9D08E"/>
      </left>
      <right/>
      <top style="thick">
        <color rgb="FF2F75B5"/>
      </top>
      <bottom style="thin">
        <color rgb="FFA9D08E"/>
      </bottom>
      <diagonal/>
    </border>
    <border>
      <left style="thin">
        <color rgb="FFA9D08E"/>
      </left>
      <right style="thin">
        <color rgb="FFA9D08E"/>
      </right>
      <top style="thick">
        <color rgb="FF2F75B5"/>
      </top>
      <bottom style="thin">
        <color rgb="FFA9D08E"/>
      </bottom>
      <diagonal/>
    </border>
    <border>
      <left/>
      <right style="thin">
        <color rgb="FFA9D08E"/>
      </right>
      <top style="thick">
        <color rgb="FF2F75B5"/>
      </top>
      <bottom style="thin">
        <color rgb="FFA9D08E"/>
      </bottom>
      <diagonal/>
    </border>
    <border>
      <left/>
      <right style="thick">
        <color rgb="FF2F75B5"/>
      </right>
      <top style="thick">
        <color rgb="FF2F75B5"/>
      </top>
      <bottom style="thin">
        <color rgb="FFA9D08E"/>
      </bottom>
      <diagonal/>
    </border>
    <border>
      <left style="thick">
        <color rgb="FFC65911"/>
      </left>
      <right style="thin">
        <color rgb="FFD0CECE"/>
      </right>
      <top style="thick">
        <color rgb="FFC65911"/>
      </top>
      <bottom style="thin">
        <color rgb="FFD0CECE"/>
      </bottom>
      <diagonal/>
    </border>
    <border>
      <left style="thin">
        <color rgb="FFA9D08E"/>
      </left>
      <right/>
      <top style="thick">
        <color rgb="FFC65911"/>
      </top>
      <bottom style="thin">
        <color rgb="FFA9D08E"/>
      </bottom>
      <diagonal/>
    </border>
    <border>
      <left style="thin">
        <color rgb="FFA9D08E"/>
      </left>
      <right style="thin">
        <color rgb="FFA9D08E"/>
      </right>
      <top style="thick">
        <color rgb="FFC65911"/>
      </top>
      <bottom style="thin">
        <color rgb="FFA9D08E"/>
      </bottom>
      <diagonal/>
    </border>
    <border>
      <left/>
      <right style="thin">
        <color rgb="FFA9D08E"/>
      </right>
      <top style="thick">
        <color rgb="FFC65911"/>
      </top>
      <bottom style="thin">
        <color rgb="FFA9D08E"/>
      </bottom>
      <diagonal/>
    </border>
    <border>
      <left/>
      <right style="thick">
        <color rgb="FFC65911"/>
      </right>
      <top style="thick">
        <color rgb="FFC65911"/>
      </top>
      <bottom style="thin">
        <color rgb="FFA9D08E"/>
      </bottom>
      <diagonal/>
    </border>
    <border>
      <left style="thick">
        <color rgb="FF7030A0"/>
      </left>
      <right style="thin">
        <color rgb="FFD0CECE"/>
      </right>
      <top style="thick">
        <color rgb="FF7030A0"/>
      </top>
      <bottom style="thin">
        <color rgb="FFD0CECE"/>
      </bottom>
      <diagonal/>
    </border>
    <border>
      <left style="thin">
        <color rgb="FFA9D08E"/>
      </left>
      <right/>
      <top style="thick">
        <color rgb="FF7030A0"/>
      </top>
      <bottom style="thin">
        <color rgb="FFA9D08E"/>
      </bottom>
      <diagonal/>
    </border>
    <border>
      <left style="thin">
        <color rgb="FFA9D08E"/>
      </left>
      <right style="thin">
        <color rgb="FFA9D08E"/>
      </right>
      <top style="thick">
        <color rgb="FF7030A0"/>
      </top>
      <bottom style="thin">
        <color rgb="FFA9D08E"/>
      </bottom>
      <diagonal/>
    </border>
    <border>
      <left/>
      <right style="thin">
        <color rgb="FFA9D08E"/>
      </right>
      <top style="thick">
        <color rgb="FF7030A0"/>
      </top>
      <bottom style="thin">
        <color rgb="FFA9D08E"/>
      </bottom>
      <diagonal/>
    </border>
    <border>
      <left/>
      <right style="thick">
        <color rgb="FF7030A0"/>
      </right>
      <top style="thick">
        <color rgb="FF7030A0"/>
      </top>
      <bottom style="thin">
        <color rgb="FFA9D08E"/>
      </bottom>
      <diagonal/>
    </border>
    <border>
      <left style="thick">
        <color rgb="FF7D4A2B"/>
      </left>
      <right style="thin">
        <color rgb="FFD0CECE"/>
      </right>
      <top style="thick">
        <color rgb="FF7D4A2B"/>
      </top>
      <bottom style="thin">
        <color rgb="FFD0CECE"/>
      </bottom>
      <diagonal/>
    </border>
    <border>
      <left style="thin">
        <color rgb="FFA9D08E"/>
      </left>
      <right/>
      <top style="thick">
        <color rgb="FF7D4A2B"/>
      </top>
      <bottom style="thin">
        <color rgb="FFA9D08E"/>
      </bottom>
      <diagonal/>
    </border>
    <border>
      <left style="thin">
        <color rgb="FFA9D08E"/>
      </left>
      <right style="thin">
        <color rgb="FFA9D08E"/>
      </right>
      <top style="thick">
        <color rgb="FF7D4A2B"/>
      </top>
      <bottom style="thin">
        <color rgb="FFA9D08E"/>
      </bottom>
      <diagonal/>
    </border>
    <border>
      <left/>
      <right style="thin">
        <color rgb="FFA9D08E"/>
      </right>
      <top style="thick">
        <color rgb="FF7D4A2B"/>
      </top>
      <bottom style="thin">
        <color rgb="FFA9D08E"/>
      </bottom>
      <diagonal/>
    </border>
    <border>
      <left/>
      <right style="thick">
        <color rgb="FF2F75B5"/>
      </right>
      <top style="thick">
        <color rgb="FF7D4A2B"/>
      </top>
      <bottom style="thin">
        <color rgb="FFA9D08E"/>
      </bottom>
      <diagonal/>
    </border>
    <border>
      <left/>
      <right style="thick">
        <color rgb="FF7D4A2B"/>
      </right>
      <top style="thick">
        <color rgb="FF7D4A2B"/>
      </top>
      <bottom style="thin">
        <color rgb="FFA9D08E"/>
      </bottom>
      <diagonal/>
    </border>
    <border>
      <left style="thick">
        <color rgb="FF2F75B5"/>
      </left>
      <right/>
      <top style="thin">
        <color rgb="FFA9D08E"/>
      </top>
      <bottom style="thin">
        <color rgb="FFA9D08E"/>
      </bottom>
      <diagonal/>
    </border>
    <border>
      <left style="thick">
        <color rgb="FFC65911"/>
      </left>
      <right/>
      <top style="thin">
        <color rgb="FFA9D08E"/>
      </top>
      <bottom style="thin">
        <color rgb="FFA9D08E"/>
      </bottom>
      <diagonal/>
    </border>
    <border>
      <left style="thick">
        <color rgb="FF7030A0"/>
      </left>
      <right style="thin">
        <color rgb="FFD0CECE"/>
      </right>
      <top style="thin">
        <color rgb="FFD0CECE"/>
      </top>
      <bottom style="thin">
        <color rgb="FFD0CECE"/>
      </bottom>
      <diagonal/>
    </border>
    <border>
      <left style="thick">
        <color rgb="FF7D4A2B"/>
      </left>
      <right/>
      <top style="thin">
        <color rgb="FFA9D08E"/>
      </top>
      <bottom style="thin">
        <color rgb="FFA9D08E"/>
      </bottom>
      <diagonal/>
    </border>
    <border>
      <left style="thin">
        <color rgb="FFBF8F00"/>
      </left>
      <right style="thick">
        <color rgb="FF7D4A2B"/>
      </right>
      <top style="thin">
        <color rgb="FFBF8F00"/>
      </top>
      <bottom style="thin">
        <color rgb="FFBF8F00"/>
      </bottom>
      <diagonal/>
    </border>
    <border>
      <left style="thick">
        <color rgb="FF7D4A2B"/>
      </left>
      <right style="thin">
        <color rgb="FFD0CECE"/>
      </right>
      <top style="thin">
        <color rgb="FFD0CECE"/>
      </top>
      <bottom style="thin">
        <color rgb="FFD0CECE"/>
      </bottom>
      <diagonal/>
    </border>
    <border>
      <left style="thick">
        <color rgb="FFC65911"/>
      </left>
      <right/>
      <top style="thin">
        <color rgb="FFA9D08E"/>
      </top>
      <bottom/>
      <diagonal/>
    </border>
    <border>
      <left style="thick">
        <color rgb="FF7030A0"/>
      </left>
      <right style="thin">
        <color rgb="FFD0CECE"/>
      </right>
      <top style="thin">
        <color rgb="FFD0CECE"/>
      </top>
      <bottom style="thick">
        <color rgb="FF7030A0"/>
      </bottom>
      <diagonal/>
    </border>
    <border>
      <left style="thick">
        <color rgb="FF7D4A2B"/>
      </left>
      <right style="thin">
        <color rgb="FFD0CECE"/>
      </right>
      <top style="thin">
        <color rgb="FFD0CECE"/>
      </top>
      <bottom style="thick">
        <color rgb="FF7D4A2B"/>
      </bottom>
      <diagonal/>
    </border>
    <border>
      <left style="thin">
        <color rgb="FFBF8F00"/>
      </left>
      <right style="thick">
        <color rgb="FF7D4A2B"/>
      </right>
      <top style="thin">
        <color rgb="FFBF8F00"/>
      </top>
      <bottom style="thick">
        <color rgb="FF7D4A2B"/>
      </bottom>
      <diagonal/>
    </border>
    <border>
      <left style="thin">
        <color rgb="FFA9D08E"/>
      </left>
      <right/>
      <top style="thick">
        <color rgb="FFBF8F00"/>
      </top>
      <bottom style="thin">
        <color rgb="FFA9D08E"/>
      </bottom>
      <diagonal/>
    </border>
    <border>
      <left style="thin">
        <color rgb="FFA9D08E"/>
      </left>
      <right style="thin">
        <color rgb="FFA9D08E"/>
      </right>
      <top style="thick">
        <color rgb="FFBF8F00"/>
      </top>
      <bottom style="thin">
        <color rgb="FFA9D08E"/>
      </bottom>
      <diagonal/>
    </border>
    <border>
      <left/>
      <right style="thin">
        <color rgb="FFA9D08E"/>
      </right>
      <top style="thick">
        <color rgb="FFBF8F00"/>
      </top>
      <bottom style="thin">
        <color rgb="FFA9D08E"/>
      </bottom>
      <diagonal/>
    </border>
    <border>
      <left/>
      <right style="thick">
        <color rgb="FFBF8F00"/>
      </right>
      <top style="thick">
        <color rgb="FFBF8F00"/>
      </top>
      <bottom style="thin">
        <color rgb="FFA9D08E"/>
      </bottom>
      <diagonal/>
    </border>
    <border>
      <left style="thick">
        <color rgb="FF2F75B5"/>
      </left>
      <right/>
      <top style="thin">
        <color rgb="FFA9D08E"/>
      </top>
      <bottom/>
      <diagonal/>
    </border>
    <border>
      <left style="thick">
        <color auto="1"/>
      </left>
      <right/>
      <top/>
      <bottom style="thick">
        <color indexed="64"/>
      </bottom>
      <diagonal/>
    </border>
    <border>
      <left style="thick">
        <color auto="1"/>
      </left>
      <right/>
      <top style="thin">
        <color rgb="FFA9D08E"/>
      </top>
      <bottom style="thin">
        <color rgb="FFA9D08E"/>
      </bottom>
      <diagonal/>
    </border>
    <border>
      <left style="thick">
        <color auto="1"/>
      </left>
      <right style="thin">
        <color rgb="FFA9D08E"/>
      </right>
      <top style="thin">
        <color rgb="FFA9D08E"/>
      </top>
      <bottom style="thin">
        <color rgb="FFA9D08E"/>
      </bottom>
      <diagonal/>
    </border>
    <border>
      <left style="thick">
        <color auto="1"/>
      </left>
      <right/>
      <top style="thick">
        <color auto="1"/>
      </top>
      <bottom/>
      <diagonal/>
    </border>
    <border>
      <left style="thin">
        <color rgb="FFA9D08E"/>
      </left>
      <right/>
      <top style="thick">
        <color auto="1"/>
      </top>
      <bottom style="thin">
        <color rgb="FFA9D08E"/>
      </bottom>
      <diagonal/>
    </border>
    <border>
      <left style="thin">
        <color rgb="FFA9D08E"/>
      </left>
      <right style="thin">
        <color rgb="FFA9D08E"/>
      </right>
      <top style="thick">
        <color auto="1"/>
      </top>
      <bottom style="thin">
        <color rgb="FFA9D08E"/>
      </bottom>
      <diagonal/>
    </border>
    <border>
      <left/>
      <right style="thin">
        <color rgb="FFA9D08E"/>
      </right>
      <top style="thick">
        <color auto="1"/>
      </top>
      <bottom style="thin">
        <color rgb="FFA9D08E"/>
      </bottom>
      <diagonal/>
    </border>
    <border>
      <left/>
      <right style="thick">
        <color auto="1"/>
      </right>
      <top style="thick">
        <color auto="1"/>
      </top>
      <bottom style="thin">
        <color rgb="FFA9D08E"/>
      </bottom>
      <diagonal/>
    </border>
    <border>
      <left/>
      <right style="thick">
        <color auto="1"/>
      </right>
      <top/>
      <bottom/>
      <diagonal/>
    </border>
    <border>
      <left/>
      <right style="thick">
        <color auto="1"/>
      </right>
      <top/>
      <bottom style="thick">
        <color indexed="64"/>
      </bottom>
      <diagonal/>
    </border>
    <border>
      <left style="thick">
        <color rgb="FF2F75B5"/>
      </left>
      <right/>
      <top style="thin">
        <color rgb="FFA9D08E"/>
      </top>
      <bottom style="thick">
        <color rgb="FF2F75B5"/>
      </bottom>
      <diagonal/>
    </border>
  </borders>
  <cellStyleXfs count="6">
    <xf numFmtId="0" fontId="0" fillId="0" borderId="0"/>
    <xf numFmtId="0" fontId="5" fillId="0" borderId="0"/>
    <xf numFmtId="0" fontId="3" fillId="0" borderId="0">
      <alignment vertical="center"/>
    </xf>
    <xf numFmtId="0" fontId="2" fillId="0" borderId="0">
      <alignment vertical="center"/>
    </xf>
    <xf numFmtId="0" fontId="1" fillId="0" borderId="0">
      <alignment vertical="center"/>
    </xf>
    <xf numFmtId="0" fontId="21" fillId="0" borderId="0"/>
  </cellStyleXfs>
  <cellXfs count="142">
    <xf numFmtId="0" fontId="0" fillId="0" borderId="0" xfId="0" applyAlignment="1">
      <alignment vertical="center"/>
    </xf>
    <xf numFmtId="0" fontId="4" fillId="0" borderId="0" xfId="0" applyFont="1" applyAlignment="1">
      <alignment vertical="center"/>
    </xf>
    <xf numFmtId="0" fontId="3" fillId="0" borderId="0" xfId="2">
      <alignment vertical="center"/>
    </xf>
    <xf numFmtId="0" fontId="0" fillId="0" borderId="0" xfId="0"/>
    <xf numFmtId="0" fontId="5" fillId="0" borderId="0" xfId="1"/>
    <xf numFmtId="0" fontId="7" fillId="0" borderId="0" xfId="1" applyFont="1"/>
    <xf numFmtId="0" fontId="5" fillId="2" borderId="0" xfId="1" applyFill="1"/>
    <xf numFmtId="0" fontId="5" fillId="0" borderId="1" xfId="1" applyBorder="1"/>
    <xf numFmtId="0" fontId="14" fillId="3" borderId="0" xfId="1" applyFont="1" applyFill="1" applyAlignment="1">
      <alignment horizontal="center" vertical="center"/>
    </xf>
    <xf numFmtId="0" fontId="14" fillId="3" borderId="2" xfId="1" applyFont="1" applyFill="1" applyBorder="1" applyAlignment="1">
      <alignment horizontal="center" vertical="center"/>
    </xf>
    <xf numFmtId="0" fontId="11" fillId="0" borderId="3" xfId="1" applyFont="1" applyBorder="1"/>
    <xf numFmtId="0" fontId="11" fillId="0" borderId="2" xfId="1" applyFont="1" applyBorder="1"/>
    <xf numFmtId="0" fontId="8" fillId="0" borderId="3" xfId="0" applyFont="1" applyBorder="1" applyAlignment="1">
      <alignment vertical="center"/>
    </xf>
    <xf numFmtId="0" fontId="8" fillId="0" borderId="2" xfId="0" applyFont="1" applyBorder="1" applyAlignment="1">
      <alignment vertical="center"/>
    </xf>
    <xf numFmtId="0" fontId="13" fillId="3" borderId="4" xfId="1" applyFont="1" applyFill="1" applyBorder="1" applyAlignment="1">
      <alignment horizontal="center" vertical="center"/>
    </xf>
    <xf numFmtId="0" fontId="12" fillId="0" borderId="5" xfId="1" applyFont="1" applyBorder="1"/>
    <xf numFmtId="0" fontId="12" fillId="0" borderId="4" xfId="1" applyFont="1" applyBorder="1"/>
    <xf numFmtId="0" fontId="10" fillId="0" borderId="4" xfId="0" applyFont="1" applyBorder="1" applyAlignment="1">
      <alignment vertical="center"/>
    </xf>
    <xf numFmtId="0" fontId="10" fillId="0" borderId="5" xfId="0" applyFont="1" applyBorder="1" applyAlignment="1">
      <alignment vertical="center"/>
    </xf>
    <xf numFmtId="0" fontId="14" fillId="3" borderId="4" xfId="1" applyFont="1" applyFill="1" applyBorder="1" applyAlignment="1">
      <alignment horizontal="center" vertical="center"/>
    </xf>
    <xf numFmtId="0" fontId="11" fillId="0" borderId="5" xfId="1" applyFont="1" applyBorder="1"/>
    <xf numFmtId="0" fontId="11" fillId="0" borderId="4" xfId="1" applyFont="1" applyBorder="1"/>
    <xf numFmtId="0" fontId="10" fillId="0" borderId="5" xfId="0" applyFont="1" applyBorder="1" applyAlignment="1">
      <alignment vertical="center" wrapText="1"/>
    </xf>
    <xf numFmtId="0" fontId="0" fillId="4" borderId="0" xfId="0" applyFill="1" applyAlignment="1">
      <alignment vertical="center"/>
    </xf>
    <xf numFmtId="0" fontId="15" fillId="0" borderId="0" xfId="1" applyFont="1"/>
    <xf numFmtId="0" fontId="11" fillId="0" borderId="0" xfId="0" applyFont="1" applyAlignment="1">
      <alignment vertical="center"/>
    </xf>
    <xf numFmtId="0" fontId="2" fillId="0" borderId="0" xfId="3">
      <alignment vertical="center"/>
    </xf>
    <xf numFmtId="0" fontId="20" fillId="5" borderId="0" xfId="3" applyFont="1" applyFill="1">
      <alignment vertical="center"/>
    </xf>
    <xf numFmtId="0" fontId="20" fillId="6" borderId="0" xfId="3" applyFont="1" applyFill="1">
      <alignment vertical="center"/>
    </xf>
    <xf numFmtId="0" fontId="20" fillId="7" borderId="0" xfId="3" applyFont="1" applyFill="1">
      <alignment vertical="center"/>
    </xf>
    <xf numFmtId="0" fontId="20" fillId="8" borderId="0" xfId="3" applyFont="1" applyFill="1">
      <alignment vertical="center"/>
    </xf>
    <xf numFmtId="0" fontId="20" fillId="9" borderId="0" xfId="3" applyFont="1" applyFill="1">
      <alignment vertical="center"/>
    </xf>
    <xf numFmtId="0" fontId="20" fillId="10" borderId="0" xfId="3" applyFont="1" applyFill="1">
      <alignment vertical="center"/>
    </xf>
    <xf numFmtId="0" fontId="0" fillId="11" borderId="0" xfId="0" applyFill="1" applyAlignment="1">
      <alignment vertical="center"/>
    </xf>
    <xf numFmtId="0" fontId="0" fillId="12" borderId="0" xfId="0" applyFill="1" applyAlignment="1">
      <alignment vertical="center"/>
    </xf>
    <xf numFmtId="0" fontId="0" fillId="13" borderId="0" xfId="0" applyFill="1" applyAlignment="1">
      <alignment vertical="center"/>
    </xf>
    <xf numFmtId="0" fontId="0" fillId="14" borderId="0" xfId="0" applyFill="1" applyAlignment="1">
      <alignment vertical="center"/>
    </xf>
    <xf numFmtId="0" fontId="0" fillId="15" borderId="0" xfId="0" applyFill="1" applyAlignment="1">
      <alignment vertical="center"/>
    </xf>
    <xf numFmtId="0" fontId="0" fillId="16" borderId="0" xfId="0" applyFill="1" applyAlignment="1">
      <alignment vertical="center"/>
    </xf>
    <xf numFmtId="0" fontId="22" fillId="5" borderId="0" xfId="0" applyFont="1" applyFill="1" applyAlignment="1">
      <alignment vertical="center"/>
    </xf>
    <xf numFmtId="0" fontId="22" fillId="6" borderId="0" xfId="0" applyFont="1" applyFill="1" applyAlignment="1">
      <alignment vertical="center"/>
    </xf>
    <xf numFmtId="0" fontId="22" fillId="7" borderId="0" xfId="0" applyFont="1" applyFill="1" applyAlignment="1">
      <alignment vertical="center"/>
    </xf>
    <xf numFmtId="0" fontId="22" fillId="8" borderId="0" xfId="0" applyFont="1" applyFill="1" applyAlignment="1">
      <alignment vertical="center"/>
    </xf>
    <xf numFmtId="0" fontId="22" fillId="9" borderId="0" xfId="0" applyFont="1" applyFill="1" applyAlignment="1">
      <alignment vertical="center"/>
    </xf>
    <xf numFmtId="0" fontId="22" fillId="10" borderId="0" xfId="0" applyFont="1" applyFill="1" applyAlignment="1">
      <alignment vertical="center"/>
    </xf>
    <xf numFmtId="0" fontId="22" fillId="0" borderId="0" xfId="0" applyFont="1" applyAlignment="1">
      <alignment vertical="center"/>
    </xf>
    <xf numFmtId="0" fontId="1" fillId="0" borderId="0" xfId="4">
      <alignment vertical="center"/>
    </xf>
    <xf numFmtId="0" fontId="1" fillId="0" borderId="8" xfId="4" applyBorder="1">
      <alignment vertical="center"/>
    </xf>
    <xf numFmtId="0" fontId="1" fillId="0" borderId="9" xfId="4" applyBorder="1">
      <alignment vertical="center"/>
    </xf>
    <xf numFmtId="0" fontId="23" fillId="17" borderId="10" xfId="4" applyFont="1" applyFill="1" applyBorder="1">
      <alignment vertical="center"/>
    </xf>
    <xf numFmtId="0" fontId="1" fillId="0" borderId="11" xfId="4" applyBorder="1">
      <alignment vertical="center"/>
    </xf>
    <xf numFmtId="0" fontId="23" fillId="17" borderId="12" xfId="4" applyFont="1" applyFill="1" applyBorder="1">
      <alignment vertical="center"/>
    </xf>
    <xf numFmtId="0" fontId="1" fillId="0" borderId="13" xfId="4" applyBorder="1">
      <alignment vertical="center"/>
    </xf>
    <xf numFmtId="0" fontId="1" fillId="0" borderId="14" xfId="4" applyBorder="1">
      <alignment vertical="center"/>
    </xf>
    <xf numFmtId="0" fontId="23" fillId="18" borderId="15" xfId="4" applyFont="1" applyFill="1" applyBorder="1" applyAlignment="1">
      <alignment horizontal="center" vertical="center"/>
    </xf>
    <xf numFmtId="0" fontId="23" fillId="19" borderId="16" xfId="4" applyFont="1" applyFill="1" applyBorder="1">
      <alignment vertical="center"/>
    </xf>
    <xf numFmtId="0" fontId="23" fillId="19" borderId="17" xfId="4" applyFont="1" applyFill="1" applyBorder="1">
      <alignment vertical="center"/>
    </xf>
    <xf numFmtId="0" fontId="1" fillId="0" borderId="21" xfId="4" applyBorder="1">
      <alignment vertical="center"/>
    </xf>
    <xf numFmtId="0" fontId="1" fillId="0" borderId="23" xfId="4" applyBorder="1">
      <alignment vertical="center"/>
    </xf>
    <xf numFmtId="0" fontId="20" fillId="0" borderId="7" xfId="4" applyFont="1" applyBorder="1" applyAlignment="1">
      <alignment horizontal="center" vertical="center"/>
    </xf>
    <xf numFmtId="0" fontId="20" fillId="0" borderId="0" xfId="4" applyFont="1">
      <alignment vertical="center"/>
    </xf>
    <xf numFmtId="0" fontId="29" fillId="21" borderId="26" xfId="4" applyFont="1" applyFill="1" applyBorder="1" applyAlignment="1">
      <alignment horizontal="center" vertical="center"/>
    </xf>
    <xf numFmtId="49" fontId="29" fillId="22" borderId="27" xfId="4" applyNumberFormat="1" applyFont="1" applyFill="1" applyBorder="1" applyAlignment="1">
      <alignment horizontal="center" vertical="center"/>
    </xf>
    <xf numFmtId="49" fontId="29" fillId="22" borderId="28" xfId="4" applyNumberFormat="1" applyFont="1" applyFill="1" applyBorder="1" applyAlignment="1">
      <alignment horizontal="center" vertical="center"/>
    </xf>
    <xf numFmtId="49" fontId="29" fillId="22" borderId="29" xfId="4" applyNumberFormat="1" applyFont="1" applyFill="1" applyBorder="1" applyAlignment="1">
      <alignment horizontal="center" vertical="center"/>
    </xf>
    <xf numFmtId="49" fontId="29" fillId="23" borderId="27" xfId="4" applyNumberFormat="1" applyFont="1" applyFill="1" applyBorder="1" applyAlignment="1">
      <alignment horizontal="center" vertical="center"/>
    </xf>
    <xf numFmtId="49" fontId="29" fillId="23" borderId="30" xfId="4" applyNumberFormat="1" applyFont="1" applyFill="1" applyBorder="1" applyAlignment="1">
      <alignment horizontal="center" vertical="center"/>
    </xf>
    <xf numFmtId="0" fontId="20" fillId="8" borderId="0" xfId="4" applyFont="1" applyFill="1" applyAlignment="1">
      <alignment horizontal="center" vertical="center"/>
    </xf>
    <xf numFmtId="0" fontId="30" fillId="24" borderId="0" xfId="4" applyFont="1" applyFill="1" applyAlignment="1">
      <alignment horizontal="right" vertical="center"/>
    </xf>
    <xf numFmtId="0" fontId="30" fillId="10" borderId="0" xfId="4" applyFont="1" applyFill="1" applyAlignment="1">
      <alignment horizontal="right" vertical="center"/>
    </xf>
    <xf numFmtId="0" fontId="31" fillId="0" borderId="0" xfId="4" applyFont="1">
      <alignment vertical="center"/>
    </xf>
    <xf numFmtId="0" fontId="20" fillId="9" borderId="0" xfId="4" applyFont="1" applyFill="1" applyAlignment="1">
      <alignment horizontal="center" vertical="center"/>
    </xf>
    <xf numFmtId="0" fontId="20" fillId="10" borderId="0" xfId="4" applyFont="1" applyFill="1" applyAlignment="1">
      <alignment horizontal="center" vertical="center"/>
    </xf>
    <xf numFmtId="0" fontId="29" fillId="26" borderId="31" xfId="4" applyFont="1" applyFill="1" applyBorder="1">
      <alignment vertical="center"/>
    </xf>
    <xf numFmtId="49" fontId="29" fillId="22" borderId="32" xfId="4" applyNumberFormat="1" applyFont="1" applyFill="1" applyBorder="1" applyAlignment="1">
      <alignment horizontal="center" vertical="center"/>
    </xf>
    <xf numFmtId="49" fontId="29" fillId="22" borderId="33" xfId="4" applyNumberFormat="1" applyFont="1" applyFill="1" applyBorder="1" applyAlignment="1">
      <alignment horizontal="center" vertical="center"/>
    </xf>
    <xf numFmtId="49" fontId="29" fillId="22" borderId="34" xfId="4" applyNumberFormat="1" applyFont="1" applyFill="1" applyBorder="1" applyAlignment="1">
      <alignment horizontal="center" vertical="center"/>
    </xf>
    <xf numFmtId="49" fontId="29" fillId="22" borderId="35" xfId="4" applyNumberFormat="1" applyFont="1" applyFill="1" applyBorder="1" applyAlignment="1">
      <alignment horizontal="center" vertical="center"/>
    </xf>
    <xf numFmtId="0" fontId="29" fillId="26" borderId="36" xfId="4" applyFont="1" applyFill="1" applyBorder="1">
      <alignment vertical="center"/>
    </xf>
    <xf numFmtId="49" fontId="29" fillId="22" borderId="37" xfId="4" applyNumberFormat="1" applyFont="1" applyFill="1" applyBorder="1" applyAlignment="1">
      <alignment horizontal="center" vertical="center"/>
    </xf>
    <xf numFmtId="49" fontId="29" fillId="22" borderId="38" xfId="4" applyNumberFormat="1" applyFont="1" applyFill="1" applyBorder="1" applyAlignment="1">
      <alignment horizontal="center" vertical="center"/>
    </xf>
    <xf numFmtId="49" fontId="29" fillId="22" borderId="39" xfId="4" applyNumberFormat="1" applyFont="1" applyFill="1" applyBorder="1" applyAlignment="1">
      <alignment horizontal="center" vertical="center"/>
    </xf>
    <xf numFmtId="49" fontId="29" fillId="22" borderId="40" xfId="4" applyNumberFormat="1" applyFont="1" applyFill="1" applyBorder="1" applyAlignment="1">
      <alignment horizontal="center" vertical="center"/>
    </xf>
    <xf numFmtId="0" fontId="29" fillId="26" borderId="41" xfId="4" applyFont="1" applyFill="1" applyBorder="1">
      <alignment vertical="center"/>
    </xf>
    <xf numFmtId="49" fontId="29" fillId="22" borderId="42" xfId="4" applyNumberFormat="1" applyFont="1" applyFill="1" applyBorder="1" applyAlignment="1">
      <alignment horizontal="center" vertical="center"/>
    </xf>
    <xf numFmtId="49" fontId="29" fillId="22" borderId="43" xfId="4" applyNumberFormat="1" applyFont="1" applyFill="1" applyBorder="1" applyAlignment="1">
      <alignment horizontal="center" vertical="center"/>
    </xf>
    <xf numFmtId="49" fontId="29" fillId="22" borderId="44" xfId="4" applyNumberFormat="1" applyFont="1" applyFill="1" applyBorder="1" applyAlignment="1">
      <alignment horizontal="center" vertical="center"/>
    </xf>
    <xf numFmtId="49" fontId="29" fillId="22" borderId="45" xfId="4" applyNumberFormat="1" applyFont="1" applyFill="1" applyBorder="1" applyAlignment="1">
      <alignment horizontal="center" vertical="center"/>
    </xf>
    <xf numFmtId="0" fontId="29" fillId="26" borderId="46" xfId="4" applyFont="1" applyFill="1" applyBorder="1">
      <alignment vertical="center"/>
    </xf>
    <xf numFmtId="49" fontId="29" fillId="22" borderId="47" xfId="4" applyNumberFormat="1" applyFont="1" applyFill="1" applyBorder="1" applyAlignment="1">
      <alignment horizontal="center" vertical="center"/>
    </xf>
    <xf numFmtId="49" fontId="29" fillId="22" borderId="48" xfId="4" applyNumberFormat="1" applyFont="1" applyFill="1" applyBorder="1" applyAlignment="1">
      <alignment horizontal="center" vertical="center"/>
    </xf>
    <xf numFmtId="49" fontId="29" fillId="22" borderId="49" xfId="4" applyNumberFormat="1" applyFont="1" applyFill="1" applyBorder="1" applyAlignment="1">
      <alignment horizontal="center" vertical="center"/>
    </xf>
    <xf numFmtId="49" fontId="29" fillId="22" borderId="50" xfId="4" applyNumberFormat="1" applyFont="1" applyFill="1" applyBorder="1" applyAlignment="1">
      <alignment horizontal="center" vertical="center"/>
    </xf>
    <xf numFmtId="49" fontId="29" fillId="22" borderId="51" xfId="4" applyNumberFormat="1" applyFont="1" applyFill="1" applyBorder="1" applyAlignment="1">
      <alignment horizontal="center" vertical="center"/>
    </xf>
    <xf numFmtId="49" fontId="29" fillId="10" borderId="25" xfId="4" applyNumberFormat="1" applyFont="1" applyFill="1" applyBorder="1" applyAlignment="1">
      <alignment horizontal="center" vertical="center"/>
    </xf>
    <xf numFmtId="49" fontId="29" fillId="22" borderId="52" xfId="4" applyNumberFormat="1" applyFont="1" applyFill="1" applyBorder="1" applyAlignment="1">
      <alignment horizontal="right" vertical="center"/>
    </xf>
    <xf numFmtId="0" fontId="20" fillId="0" borderId="23" xfId="4" applyFont="1" applyBorder="1">
      <alignment vertical="center"/>
    </xf>
    <xf numFmtId="49" fontId="29" fillId="22" borderId="53" xfId="4" applyNumberFormat="1" applyFont="1" applyFill="1" applyBorder="1" applyAlignment="1">
      <alignment horizontal="right" vertical="center"/>
    </xf>
    <xf numFmtId="0" fontId="20" fillId="0" borderId="19" xfId="4" applyFont="1" applyBorder="1">
      <alignment vertical="center"/>
    </xf>
    <xf numFmtId="0" fontId="29" fillId="22" borderId="54" xfId="4" applyFont="1" applyFill="1" applyBorder="1">
      <alignment vertical="center"/>
    </xf>
    <xf numFmtId="0" fontId="20" fillId="0" borderId="22" xfId="4" applyFont="1" applyBorder="1">
      <alignment vertical="center"/>
    </xf>
    <xf numFmtId="49" fontId="29" fillId="22" borderId="55" xfId="4" applyNumberFormat="1" applyFont="1" applyFill="1" applyBorder="1" applyAlignment="1">
      <alignment horizontal="right" vertical="center"/>
    </xf>
    <xf numFmtId="0" fontId="20" fillId="0" borderId="56" xfId="4" applyFont="1" applyBorder="1">
      <alignment vertical="center"/>
    </xf>
    <xf numFmtId="0" fontId="20" fillId="0" borderId="24" xfId="4" applyFont="1" applyBorder="1">
      <alignment vertical="center"/>
    </xf>
    <xf numFmtId="0" fontId="20" fillId="27" borderId="23" xfId="4" applyFont="1" applyFill="1" applyBorder="1">
      <alignment vertical="center"/>
    </xf>
    <xf numFmtId="0" fontId="20" fillId="27" borderId="0" xfId="4" applyFont="1" applyFill="1">
      <alignment vertical="center"/>
    </xf>
    <xf numFmtId="49" fontId="29" fillId="27" borderId="53" xfId="4" applyNumberFormat="1" applyFont="1" applyFill="1" applyBorder="1" applyAlignment="1">
      <alignment horizontal="right" vertical="center"/>
    </xf>
    <xf numFmtId="0" fontId="31" fillId="0" borderId="0" xfId="4" applyFont="1" applyAlignment="1">
      <alignment horizontal="center" vertical="center"/>
    </xf>
    <xf numFmtId="0" fontId="29" fillId="22" borderId="57" xfId="4" applyFont="1" applyFill="1" applyBorder="1">
      <alignment vertical="center"/>
    </xf>
    <xf numFmtId="49" fontId="29" fillId="27" borderId="58" xfId="4" applyNumberFormat="1" applyFont="1" applyFill="1" applyBorder="1" applyAlignment="1">
      <alignment horizontal="right" vertical="center"/>
    </xf>
    <xf numFmtId="0" fontId="29" fillId="22" borderId="59" xfId="4" applyFont="1" applyFill="1" applyBorder="1">
      <alignment vertical="center"/>
    </xf>
    <xf numFmtId="0" fontId="20" fillId="0" borderId="14" xfId="4" applyFont="1" applyBorder="1">
      <alignment vertical="center"/>
    </xf>
    <xf numFmtId="0" fontId="20" fillId="0" borderId="13" xfId="4" applyFont="1" applyBorder="1">
      <alignment vertical="center"/>
    </xf>
    <xf numFmtId="0" fontId="29" fillId="22" borderId="60" xfId="4" applyFont="1" applyFill="1" applyBorder="1">
      <alignment vertical="center"/>
    </xf>
    <xf numFmtId="0" fontId="20" fillId="0" borderId="18" xfId="4" applyFont="1" applyBorder="1">
      <alignment vertical="center"/>
    </xf>
    <xf numFmtId="0" fontId="20" fillId="0" borderId="61" xfId="4" applyFont="1" applyBorder="1">
      <alignment vertical="center"/>
    </xf>
    <xf numFmtId="3" fontId="0" fillId="0" borderId="0" xfId="0" applyNumberFormat="1" applyAlignment="1">
      <alignment vertical="center"/>
    </xf>
    <xf numFmtId="4" fontId="0" fillId="0" borderId="0" xfId="0" applyNumberFormat="1" applyAlignment="1">
      <alignment vertical="center"/>
    </xf>
    <xf numFmtId="49" fontId="29" fillId="22" borderId="62" xfId="4" applyNumberFormat="1" applyFont="1" applyFill="1" applyBorder="1" applyAlignment="1">
      <alignment horizontal="center" vertical="center"/>
    </xf>
    <xf numFmtId="49" fontId="29" fillId="22" borderId="63" xfId="4" applyNumberFormat="1" applyFont="1" applyFill="1" applyBorder="1" applyAlignment="1">
      <alignment horizontal="center" vertical="center"/>
    </xf>
    <xf numFmtId="49" fontId="29" fillId="22" borderId="64" xfId="4" applyNumberFormat="1" applyFont="1" applyFill="1" applyBorder="1" applyAlignment="1">
      <alignment horizontal="center" vertical="center"/>
    </xf>
    <xf numFmtId="49" fontId="29" fillId="22" borderId="65" xfId="4" applyNumberFormat="1" applyFont="1" applyFill="1" applyBorder="1" applyAlignment="1">
      <alignment horizontal="center" vertical="center"/>
    </xf>
    <xf numFmtId="49" fontId="29" fillId="22" borderId="66" xfId="4" applyNumberFormat="1" applyFont="1" applyFill="1" applyBorder="1" applyAlignment="1">
      <alignment horizontal="right" vertical="center"/>
    </xf>
    <xf numFmtId="0" fontId="1" fillId="0" borderId="20" xfId="4" applyBorder="1">
      <alignment vertical="center"/>
    </xf>
    <xf numFmtId="0" fontId="21" fillId="0" borderId="0" xfId="5" applyAlignment="1">
      <alignment vertical="center"/>
    </xf>
    <xf numFmtId="0" fontId="20" fillId="13" borderId="56" xfId="4" applyFont="1" applyFill="1" applyBorder="1">
      <alignment vertical="center"/>
    </xf>
    <xf numFmtId="49" fontId="29" fillId="25" borderId="6" xfId="4" applyNumberFormat="1" applyFont="1" applyFill="1" applyBorder="1" applyAlignment="1">
      <alignment horizontal="center" vertical="center"/>
    </xf>
    <xf numFmtId="49" fontId="29" fillId="22" borderId="68" xfId="4" applyNumberFormat="1" applyFont="1" applyFill="1" applyBorder="1" applyAlignment="1">
      <alignment horizontal="center" vertical="center"/>
    </xf>
    <xf numFmtId="0" fontId="20" fillId="0" borderId="0" xfId="4" applyFont="1" applyBorder="1">
      <alignment vertical="center"/>
    </xf>
    <xf numFmtId="49" fontId="29" fillId="22" borderId="69" xfId="4" applyNumberFormat="1" applyFont="1" applyFill="1" applyBorder="1" applyAlignment="1">
      <alignment horizontal="center" vertical="center"/>
    </xf>
    <xf numFmtId="49" fontId="29" fillId="25" borderId="67" xfId="4" applyNumberFormat="1" applyFont="1" applyFill="1" applyBorder="1" applyAlignment="1">
      <alignment horizontal="center" vertical="center"/>
    </xf>
    <xf numFmtId="0" fontId="29" fillId="6" borderId="70" xfId="4" applyFont="1" applyFill="1" applyBorder="1" applyAlignment="1">
      <alignment horizontal="center" vertical="center"/>
    </xf>
    <xf numFmtId="49" fontId="29" fillId="22" borderId="71" xfId="4" applyNumberFormat="1" applyFont="1" applyFill="1" applyBorder="1" applyAlignment="1">
      <alignment horizontal="center" vertical="center"/>
    </xf>
    <xf numFmtId="49" fontId="29" fillId="22" borderId="72" xfId="4" applyNumberFormat="1" applyFont="1" applyFill="1" applyBorder="1" applyAlignment="1">
      <alignment horizontal="center" vertical="center"/>
    </xf>
    <xf numFmtId="49" fontId="29" fillId="22" borderId="73" xfId="4" applyNumberFormat="1" applyFont="1" applyFill="1" applyBorder="1" applyAlignment="1">
      <alignment horizontal="center" vertical="center"/>
    </xf>
    <xf numFmtId="49" fontId="29" fillId="22" borderId="74" xfId="4" applyNumberFormat="1" applyFont="1" applyFill="1" applyBorder="1" applyAlignment="1">
      <alignment horizontal="center" vertical="center"/>
    </xf>
    <xf numFmtId="0" fontId="20" fillId="0" borderId="75" xfId="4" applyFont="1" applyBorder="1">
      <alignment vertical="center"/>
    </xf>
    <xf numFmtId="49" fontId="29" fillId="25" borderId="76" xfId="4" applyNumberFormat="1" applyFont="1" applyFill="1" applyBorder="1" applyAlignment="1">
      <alignment horizontal="center" vertical="center"/>
    </xf>
    <xf numFmtId="49" fontId="29" fillId="22" borderId="77" xfId="4" applyNumberFormat="1" applyFont="1" applyFill="1" applyBorder="1" applyAlignment="1">
      <alignment horizontal="right" vertical="center"/>
    </xf>
    <xf numFmtId="0" fontId="1" fillId="0" borderId="0" xfId="4" applyBorder="1">
      <alignment vertical="center"/>
    </xf>
    <xf numFmtId="0" fontId="20" fillId="20" borderId="0" xfId="4" applyFont="1" applyFill="1" applyBorder="1">
      <alignment vertical="center"/>
    </xf>
    <xf numFmtId="0" fontId="20" fillId="13" borderId="0" xfId="4" applyFont="1" applyFill="1" applyBorder="1">
      <alignment vertical="center"/>
    </xf>
  </cellXfs>
  <cellStyles count="6">
    <cellStyle name="一般" xfId="0" builtinId="0"/>
    <cellStyle name="一般 2" xfId="1" xr:uid="{0AE8C5C0-EBF6-401E-8A5B-7A39DE7FDEB0}"/>
    <cellStyle name="一般 3" xfId="2" xr:uid="{2432AA5D-0BB3-430B-BEEF-6A81CE609DE9}"/>
    <cellStyle name="一般 4" xfId="3" xr:uid="{1CEAAEAA-FABA-489F-9374-50D2C18930E9}"/>
    <cellStyle name="一般 5" xfId="4" xr:uid="{7782F295-5A18-42EA-9328-02F050BC91CA}"/>
    <cellStyle name="一般 6" xfId="5" xr:uid="{C6BF6512-E74D-4ECF-9430-4D3CBBFB5B69}"/>
  </cellStyles>
  <dxfs count="0"/>
  <tableStyles count="0" defaultTableStyle="TableStyleMedium2" defaultPivotStyle="PivotStyleLight16"/>
  <colors>
    <mruColors>
      <color rgb="FFBDD7EE"/>
      <color rgb="FFFFC000"/>
      <color rgb="FFFCC93B"/>
      <color rgb="FFF9EFD7"/>
      <color rgb="FFF6EACA"/>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53"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2.xml"/><Relationship Id="rId52"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1.xml"/><Relationship Id="rId48" Type="http://schemas.openxmlformats.org/officeDocument/2006/relationships/connections" Target="connections.xml"/><Relationship Id="rId8" Type="http://schemas.openxmlformats.org/officeDocument/2006/relationships/worksheet" Target="worksheets/sheet8.xml"/><Relationship Id="rId51" Type="http://schemas.openxmlformats.org/officeDocument/2006/relationships/sheetMetadata" Target="metadata.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customschemas.google.com/relationships/workbookmetadata" Target="metadata"/><Relationship Id="rId20" Type="http://schemas.openxmlformats.org/officeDocument/2006/relationships/worksheet" Target="worksheets/sheet20.xml"/><Relationship Id="rId41" Type="http://schemas.openxmlformats.org/officeDocument/2006/relationships/worksheet" Target="worksheets/sheet41.xml"/><Relationship Id="rId54"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1.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_rels/drawing3.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10.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png"/><Relationship Id="rId1" Type="http://schemas.openxmlformats.org/officeDocument/2006/relationships/image" Target="../media/image1.png"/><Relationship Id="rId4" Type="http://schemas.openxmlformats.org/officeDocument/2006/relationships/image" Target="../media/image12.svg"/></Relationships>
</file>

<file path=xl/drawings/_rels/drawing8.xml.rels><?xml version="1.0" encoding="UTF-8" standalone="yes"?>
<Relationships xmlns="http://schemas.openxmlformats.org/package/2006/relationships"><Relationship Id="rId2" Type="http://schemas.openxmlformats.org/officeDocument/2006/relationships/image" Target="../media/image13.png"/><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3.png"/><Relationship Id="rId1" Type="http://schemas.openxmlformats.org/officeDocument/2006/relationships/image" Target="../media/image1.png"/><Relationship Id="rId4" Type="http://schemas.openxmlformats.org/officeDocument/2006/relationships/image" Target="../media/image12.svg"/></Relationships>
</file>

<file path=xl/drawings/_rels/drawing11.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4.png"/><Relationship Id="rId1" Type="http://schemas.openxmlformats.org/officeDocument/2006/relationships/image" Target="../media/image1.png"/><Relationship Id="rId4" Type="http://schemas.openxmlformats.org/officeDocument/2006/relationships/image" Target="../media/image12.svg"/></Relationships>
</file>

<file path=xl/drawings/_rels/drawing14.xml.rels><?xml version="1.0" encoding="UTF-8" standalone="yes"?>
<Relationships xmlns="http://schemas.openxmlformats.org/package/2006/relationships"><Relationship Id="rId2" Type="http://schemas.openxmlformats.org/officeDocument/2006/relationships/image" Target="../media/image15.png"/><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2" Type="http://schemas.openxmlformats.org/officeDocument/2006/relationships/image" Target="../media/image16.png"/><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6.png"/><Relationship Id="rId1" Type="http://schemas.openxmlformats.org/officeDocument/2006/relationships/image" Target="../media/image1.png"/><Relationship Id="rId4" Type="http://schemas.openxmlformats.org/officeDocument/2006/relationships/image" Target="../media/image12.svg"/></Relationships>
</file>

<file path=xl/drawings/drawing1.xml><?xml version="1.0" encoding="utf-8"?>
<xdr:wsDr xmlns:xdr="http://schemas.openxmlformats.org/drawingml/2006/spreadsheetDrawing" xmlns:a="http://schemas.openxmlformats.org/drawingml/2006/main">
  <xdr:oneCellAnchor>
    <xdr:from>
      <xdr:col>6</xdr:col>
      <xdr:colOff>619125</xdr:colOff>
      <xdr:row>1</xdr:row>
      <xdr:rowOff>171450</xdr:rowOff>
    </xdr:from>
    <xdr:ext cx="8343900" cy="10403742"/>
    <xdr:pic>
      <xdr:nvPicPr>
        <xdr:cNvPr id="2" name="圖片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22202" y="391258"/>
          <a:ext cx="8343900" cy="10403742"/>
        </a:xfrm>
        <a:prstGeom prst="rect">
          <a:avLst/>
        </a:prstGeom>
      </xdr:spPr>
    </xdr:pic>
    <xdr:clientData/>
  </xdr:oneCellAnchor>
  <xdr:oneCellAnchor>
    <xdr:from>
      <xdr:col>7</xdr:col>
      <xdr:colOff>219075</xdr:colOff>
      <xdr:row>1</xdr:row>
      <xdr:rowOff>104775</xdr:rowOff>
    </xdr:from>
    <xdr:ext cx="7772400" cy="4657725"/>
    <xdr:pic>
      <xdr:nvPicPr>
        <xdr:cNvPr id="3" name="圖片 2">
          <a:extLst>
            <a:ext uri="{FF2B5EF4-FFF2-40B4-BE49-F238E27FC236}">
              <a16:creationId xmlns:a16="http://schemas.microsoft.com/office/drawing/2014/main" id="{00000000-0008-0000-0000-000003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48635"/>
        <a:stretch/>
      </xdr:blipFill>
      <xdr:spPr>
        <a:xfrm>
          <a:off x="5019675" y="304800"/>
          <a:ext cx="7772400" cy="4657725"/>
        </a:xfrm>
        <a:prstGeom prst="rect">
          <a:avLst/>
        </a:prstGeom>
      </xdr:spPr>
    </xdr:pic>
    <xdr:clientData/>
  </xdr:oneCellAnchor>
  <xdr:twoCellAnchor>
    <xdr:from>
      <xdr:col>11</xdr:col>
      <xdr:colOff>190500</xdr:colOff>
      <xdr:row>26</xdr:row>
      <xdr:rowOff>99751</xdr:rowOff>
    </xdr:from>
    <xdr:to>
      <xdr:col>16</xdr:col>
      <xdr:colOff>238125</xdr:colOff>
      <xdr:row>28</xdr:row>
      <xdr:rowOff>190500</xdr:rowOff>
    </xdr:to>
    <xdr:sp macro="" textlink="">
      <xdr:nvSpPr>
        <xdr:cNvPr id="4" name="矩形: 圓角 3">
          <a:extLst>
            <a:ext uri="{FF2B5EF4-FFF2-40B4-BE49-F238E27FC236}">
              <a16:creationId xmlns:a16="http://schemas.microsoft.com/office/drawing/2014/main" id="{00000000-0008-0000-0000-000004000000}"/>
            </a:ext>
          </a:extLst>
        </xdr:cNvPr>
        <xdr:cNvSpPr/>
      </xdr:nvSpPr>
      <xdr:spPr>
        <a:xfrm>
          <a:off x="7734300" y="5300401"/>
          <a:ext cx="3476625" cy="490799"/>
        </a:xfrm>
        <a:prstGeom prst="roundRect">
          <a:avLst>
            <a:gd name="adj" fmla="val 11931"/>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11</xdr:col>
      <xdr:colOff>190500</xdr:colOff>
      <xdr:row>30</xdr:row>
      <xdr:rowOff>52126</xdr:rowOff>
    </xdr:from>
    <xdr:to>
      <xdr:col>16</xdr:col>
      <xdr:colOff>238125</xdr:colOff>
      <xdr:row>32</xdr:row>
      <xdr:rowOff>142875</xdr:rowOff>
    </xdr:to>
    <xdr:sp macro="" textlink="">
      <xdr:nvSpPr>
        <xdr:cNvPr id="5" name="矩形: 圓角 4">
          <a:extLst>
            <a:ext uri="{FF2B5EF4-FFF2-40B4-BE49-F238E27FC236}">
              <a16:creationId xmlns:a16="http://schemas.microsoft.com/office/drawing/2014/main" id="{00000000-0008-0000-0000-000005000000}"/>
            </a:ext>
          </a:extLst>
        </xdr:cNvPr>
        <xdr:cNvSpPr/>
      </xdr:nvSpPr>
      <xdr:spPr>
        <a:xfrm>
          <a:off x="7734300" y="6052876"/>
          <a:ext cx="3476625" cy="490799"/>
        </a:xfrm>
        <a:prstGeom prst="roundRect">
          <a:avLst>
            <a:gd name="adj" fmla="val 11931"/>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11</xdr:col>
      <xdr:colOff>209550</xdr:colOff>
      <xdr:row>33</xdr:row>
      <xdr:rowOff>195001</xdr:rowOff>
    </xdr:from>
    <xdr:to>
      <xdr:col>16</xdr:col>
      <xdr:colOff>257175</xdr:colOff>
      <xdr:row>36</xdr:row>
      <xdr:rowOff>95250</xdr:rowOff>
    </xdr:to>
    <xdr:sp macro="" textlink="">
      <xdr:nvSpPr>
        <xdr:cNvPr id="6" name="矩形: 圓角 5">
          <a:extLst>
            <a:ext uri="{FF2B5EF4-FFF2-40B4-BE49-F238E27FC236}">
              <a16:creationId xmlns:a16="http://schemas.microsoft.com/office/drawing/2014/main" id="{00000000-0008-0000-0000-000006000000}"/>
            </a:ext>
          </a:extLst>
        </xdr:cNvPr>
        <xdr:cNvSpPr/>
      </xdr:nvSpPr>
      <xdr:spPr>
        <a:xfrm>
          <a:off x="7753350" y="6795826"/>
          <a:ext cx="3476625" cy="500324"/>
        </a:xfrm>
        <a:prstGeom prst="roundRect">
          <a:avLst>
            <a:gd name="adj" fmla="val 14204"/>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11</xdr:col>
      <xdr:colOff>200025</xdr:colOff>
      <xdr:row>37</xdr:row>
      <xdr:rowOff>147376</xdr:rowOff>
    </xdr:from>
    <xdr:to>
      <xdr:col>16</xdr:col>
      <xdr:colOff>247650</xdr:colOff>
      <xdr:row>40</xdr:row>
      <xdr:rowOff>47625</xdr:rowOff>
    </xdr:to>
    <xdr:sp macro="" textlink="">
      <xdr:nvSpPr>
        <xdr:cNvPr id="7" name="矩形: 圓角 6">
          <a:extLst>
            <a:ext uri="{FF2B5EF4-FFF2-40B4-BE49-F238E27FC236}">
              <a16:creationId xmlns:a16="http://schemas.microsoft.com/office/drawing/2014/main" id="{00000000-0008-0000-0000-000007000000}"/>
            </a:ext>
          </a:extLst>
        </xdr:cNvPr>
        <xdr:cNvSpPr/>
      </xdr:nvSpPr>
      <xdr:spPr>
        <a:xfrm>
          <a:off x="7743825" y="7548301"/>
          <a:ext cx="3476625" cy="500324"/>
        </a:xfrm>
        <a:prstGeom prst="roundRect">
          <a:avLst>
            <a:gd name="adj" fmla="val 14204"/>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9</xdr:col>
      <xdr:colOff>409575</xdr:colOff>
      <xdr:row>26</xdr:row>
      <xdr:rowOff>99750</xdr:rowOff>
    </xdr:from>
    <xdr:to>
      <xdr:col>11</xdr:col>
      <xdr:colOff>57151</xdr:colOff>
      <xdr:row>28</xdr:row>
      <xdr:rowOff>190500</xdr:rowOff>
    </xdr:to>
    <xdr:sp macro="" textlink="">
      <xdr:nvSpPr>
        <xdr:cNvPr id="8" name="矩形: 圓角 7">
          <a:extLst>
            <a:ext uri="{FF2B5EF4-FFF2-40B4-BE49-F238E27FC236}">
              <a16:creationId xmlns:a16="http://schemas.microsoft.com/office/drawing/2014/main" id="{00000000-0008-0000-0000-000008000000}"/>
            </a:ext>
          </a:extLst>
        </xdr:cNvPr>
        <xdr:cNvSpPr/>
      </xdr:nvSpPr>
      <xdr:spPr>
        <a:xfrm>
          <a:off x="6581775" y="5300400"/>
          <a:ext cx="1019176" cy="490800"/>
        </a:xfrm>
        <a:prstGeom prst="roundRect">
          <a:avLst>
            <a:gd name="adj" fmla="val 13872"/>
          </a:avLst>
        </a:prstGeom>
        <a:noFill/>
        <a:ln w="19050" cap="flat" cmpd="sng" algn="ctr">
          <a:solidFill>
            <a:schemeClr val="tx1"/>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2"/>
        </a:fontRef>
      </xdr:style>
      <xdr:txBody>
        <a:bodyPr vertOverflow="clip" horzOverflow="clip" rtlCol="0" anchor="ctr"/>
        <a:lstStyle/>
        <a:p>
          <a:pPr algn="ctr"/>
          <a:r>
            <a:rPr lang="zh-TW" altLang="en-US" sz="1800" b="1">
              <a:solidFill>
                <a:sysClr val="windowText" lastClr="000000"/>
              </a:solidFill>
              <a:latin typeface="微軟正黑體" panose="020B0604030504040204" pitchFamily="34" charset="-120"/>
              <a:ea typeface="微軟正黑體" panose="020B0604030504040204" pitchFamily="34" charset="-120"/>
            </a:rPr>
            <a:t>暱 稱</a:t>
          </a:r>
        </a:p>
      </xdr:txBody>
    </xdr:sp>
    <xdr:clientData/>
  </xdr:twoCellAnchor>
  <xdr:twoCellAnchor>
    <xdr:from>
      <xdr:col>9</xdr:col>
      <xdr:colOff>409575</xdr:colOff>
      <xdr:row>30</xdr:row>
      <xdr:rowOff>52125</xdr:rowOff>
    </xdr:from>
    <xdr:to>
      <xdr:col>11</xdr:col>
      <xdr:colOff>57151</xdr:colOff>
      <xdr:row>32</xdr:row>
      <xdr:rowOff>142875</xdr:rowOff>
    </xdr:to>
    <xdr:sp macro="" textlink="">
      <xdr:nvSpPr>
        <xdr:cNvPr id="9" name="矩形: 圓角 8">
          <a:extLst>
            <a:ext uri="{FF2B5EF4-FFF2-40B4-BE49-F238E27FC236}">
              <a16:creationId xmlns:a16="http://schemas.microsoft.com/office/drawing/2014/main" id="{00000000-0008-0000-0000-000009000000}"/>
            </a:ext>
          </a:extLst>
        </xdr:cNvPr>
        <xdr:cNvSpPr/>
      </xdr:nvSpPr>
      <xdr:spPr>
        <a:xfrm>
          <a:off x="6581775" y="6052875"/>
          <a:ext cx="1019176" cy="490800"/>
        </a:xfrm>
        <a:prstGeom prst="roundRect">
          <a:avLst>
            <a:gd name="adj" fmla="val 13872"/>
          </a:avLst>
        </a:prstGeom>
        <a:noFill/>
        <a:ln w="19050" cap="flat" cmpd="sng" algn="ctr">
          <a:solidFill>
            <a:schemeClr val="tx1"/>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2"/>
        </a:fontRef>
      </xdr:style>
      <xdr:txBody>
        <a:bodyPr vertOverflow="clip" horzOverflow="clip" rtlCol="0" anchor="ctr"/>
        <a:lstStyle/>
        <a:p>
          <a:pPr marL="0" indent="0" algn="ctr"/>
          <a:r>
            <a:rPr lang="zh-TW" altLang="en-US" sz="1800" b="1">
              <a:solidFill>
                <a:sysClr val="windowText" lastClr="000000"/>
              </a:solidFill>
              <a:latin typeface="微軟正黑體" panose="020B0604030504040204" pitchFamily="34" charset="-120"/>
              <a:ea typeface="微軟正黑體" panose="020B0604030504040204" pitchFamily="34" charset="-120"/>
              <a:cs typeface="+mn-cs"/>
            </a:rPr>
            <a:t>年齡</a:t>
          </a:r>
        </a:p>
      </xdr:txBody>
    </xdr:sp>
    <xdr:clientData/>
  </xdr:twoCellAnchor>
  <xdr:twoCellAnchor>
    <xdr:from>
      <xdr:col>9</xdr:col>
      <xdr:colOff>419100</xdr:colOff>
      <xdr:row>33</xdr:row>
      <xdr:rowOff>195000</xdr:rowOff>
    </xdr:from>
    <xdr:to>
      <xdr:col>11</xdr:col>
      <xdr:colOff>66676</xdr:colOff>
      <xdr:row>36</xdr:row>
      <xdr:rowOff>95250</xdr:rowOff>
    </xdr:to>
    <xdr:sp macro="" textlink="">
      <xdr:nvSpPr>
        <xdr:cNvPr id="10" name="矩形: 圓角 9">
          <a:extLst>
            <a:ext uri="{FF2B5EF4-FFF2-40B4-BE49-F238E27FC236}">
              <a16:creationId xmlns:a16="http://schemas.microsoft.com/office/drawing/2014/main" id="{00000000-0008-0000-0000-00000A000000}"/>
            </a:ext>
          </a:extLst>
        </xdr:cNvPr>
        <xdr:cNvSpPr/>
      </xdr:nvSpPr>
      <xdr:spPr>
        <a:xfrm>
          <a:off x="6591300" y="6795825"/>
          <a:ext cx="1019176" cy="500325"/>
        </a:xfrm>
        <a:prstGeom prst="roundRect">
          <a:avLst>
            <a:gd name="adj" fmla="val 12300"/>
          </a:avLst>
        </a:prstGeom>
        <a:no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zh-TW" altLang="en-US" sz="1800" b="1">
              <a:solidFill>
                <a:sysClr val="windowText" lastClr="000000"/>
              </a:solidFill>
              <a:latin typeface="微軟正黑體" panose="020B0604030504040204" pitchFamily="34" charset="-120"/>
              <a:ea typeface="微軟正黑體" panose="020B0604030504040204" pitchFamily="34" charset="-120"/>
              <a:cs typeface="+mn-cs"/>
            </a:rPr>
            <a:t>性別</a:t>
          </a:r>
        </a:p>
      </xdr:txBody>
    </xdr:sp>
    <xdr:clientData/>
  </xdr:twoCellAnchor>
  <xdr:twoCellAnchor>
    <xdr:from>
      <xdr:col>9</xdr:col>
      <xdr:colOff>419100</xdr:colOff>
      <xdr:row>37</xdr:row>
      <xdr:rowOff>156900</xdr:rowOff>
    </xdr:from>
    <xdr:to>
      <xdr:col>11</xdr:col>
      <xdr:colOff>66676</xdr:colOff>
      <xdr:row>40</xdr:row>
      <xdr:rowOff>57150</xdr:rowOff>
    </xdr:to>
    <xdr:sp macro="" textlink="">
      <xdr:nvSpPr>
        <xdr:cNvPr id="11" name="矩形: 圓角 10">
          <a:extLst>
            <a:ext uri="{FF2B5EF4-FFF2-40B4-BE49-F238E27FC236}">
              <a16:creationId xmlns:a16="http://schemas.microsoft.com/office/drawing/2014/main" id="{00000000-0008-0000-0000-00000B000000}"/>
            </a:ext>
          </a:extLst>
        </xdr:cNvPr>
        <xdr:cNvSpPr/>
      </xdr:nvSpPr>
      <xdr:spPr>
        <a:xfrm>
          <a:off x="6591300" y="7557825"/>
          <a:ext cx="1019176" cy="500325"/>
        </a:xfrm>
        <a:prstGeom prst="roundRect">
          <a:avLst>
            <a:gd name="adj" fmla="val 12300"/>
          </a:avLst>
        </a:prstGeom>
        <a:no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zh-TW" altLang="en-US" sz="1800" b="1">
              <a:solidFill>
                <a:sysClr val="windowText" lastClr="000000"/>
              </a:solidFill>
              <a:latin typeface="微軟正黑體" panose="020B0604030504040204" pitchFamily="34" charset="-120"/>
              <a:ea typeface="微軟正黑體" panose="020B0604030504040204" pitchFamily="34" charset="-120"/>
              <a:cs typeface="+mn-cs"/>
            </a:rPr>
            <a:t>郵件</a:t>
          </a:r>
        </a:p>
      </xdr:txBody>
    </xdr:sp>
    <xdr:clientData/>
  </xdr:twoCellAnchor>
  <xdr:twoCellAnchor>
    <xdr:from>
      <xdr:col>11</xdr:col>
      <xdr:colOff>333375</xdr:colOff>
      <xdr:row>26</xdr:row>
      <xdr:rowOff>161925</xdr:rowOff>
    </xdr:from>
    <xdr:to>
      <xdr:col>16</xdr:col>
      <xdr:colOff>85725</xdr:colOff>
      <xdr:row>28</xdr:row>
      <xdr:rowOff>123825</xdr:rowOff>
    </xdr:to>
    <xdr:sp macro="" textlink="">
      <xdr:nvSpPr>
        <xdr:cNvPr id="12" name="文字方塊 1">
          <a:extLst>
            <a:ext uri="{FF2B5EF4-FFF2-40B4-BE49-F238E27FC236}">
              <a16:creationId xmlns:a16="http://schemas.microsoft.com/office/drawing/2014/main" id="{00000000-0008-0000-0000-00000C000000}"/>
            </a:ext>
          </a:extLst>
        </xdr:cNvPr>
        <xdr:cNvSpPr txBox="1"/>
      </xdr:nvSpPr>
      <xdr:spPr>
        <a:xfrm>
          <a:off x="7877175" y="5362575"/>
          <a:ext cx="3181350" cy="361950"/>
        </a:xfrm>
        <a:prstGeom prst="rect">
          <a:avLst/>
        </a:prstGeom>
        <a:solidFill>
          <a:srgbClr val="FCC93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endParaRPr lang="en-US" altLang="zh-TW" sz="1800">
            <a:solidFill>
              <a:sysClr val="windowText" lastClr="000000"/>
            </a:solidFill>
          </a:endParaRPr>
        </a:p>
      </xdr:txBody>
    </xdr:sp>
    <xdr:clientData/>
  </xdr:twoCellAnchor>
  <xdr:twoCellAnchor>
    <xdr:from>
      <xdr:col>11</xdr:col>
      <xdr:colOff>323850</xdr:colOff>
      <xdr:row>30</xdr:row>
      <xdr:rowOff>104775</xdr:rowOff>
    </xdr:from>
    <xdr:to>
      <xdr:col>16</xdr:col>
      <xdr:colOff>95250</xdr:colOff>
      <xdr:row>32</xdr:row>
      <xdr:rowOff>85725</xdr:rowOff>
    </xdr:to>
    <xdr:sp macro="" textlink="">
      <xdr:nvSpPr>
        <xdr:cNvPr id="13" name="文字方塊 2">
          <a:extLst>
            <a:ext uri="{FF2B5EF4-FFF2-40B4-BE49-F238E27FC236}">
              <a16:creationId xmlns:a16="http://schemas.microsoft.com/office/drawing/2014/main" id="{00000000-0008-0000-0000-00000D000000}"/>
            </a:ext>
          </a:extLst>
        </xdr:cNvPr>
        <xdr:cNvSpPr txBox="1"/>
      </xdr:nvSpPr>
      <xdr:spPr>
        <a:xfrm>
          <a:off x="7867650" y="6105525"/>
          <a:ext cx="3200400" cy="381000"/>
        </a:xfrm>
        <a:prstGeom prst="rect">
          <a:avLst/>
        </a:prstGeom>
        <a:solidFill>
          <a:srgbClr val="FCC93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endParaRPr lang="zh-TW" altLang="en-US" sz="1800">
            <a:solidFill>
              <a:sysClr val="windowText" lastClr="000000"/>
            </a:solidFill>
            <a:latin typeface="+mn-lt"/>
            <a:ea typeface="+mn-ea"/>
            <a:cs typeface="+mn-cs"/>
          </a:endParaRPr>
        </a:p>
      </xdr:txBody>
    </xdr:sp>
    <xdr:clientData/>
  </xdr:twoCellAnchor>
  <xdr:twoCellAnchor>
    <xdr:from>
      <xdr:col>11</xdr:col>
      <xdr:colOff>323850</xdr:colOff>
      <xdr:row>34</xdr:row>
      <xdr:rowOff>57149</xdr:rowOff>
    </xdr:from>
    <xdr:to>
      <xdr:col>16</xdr:col>
      <xdr:colOff>123825</xdr:colOff>
      <xdr:row>36</xdr:row>
      <xdr:rowOff>28574</xdr:rowOff>
    </xdr:to>
    <xdr:sp macro="" textlink="">
      <xdr:nvSpPr>
        <xdr:cNvPr id="14" name="文字方塊 3">
          <a:extLst>
            <a:ext uri="{FF2B5EF4-FFF2-40B4-BE49-F238E27FC236}">
              <a16:creationId xmlns:a16="http://schemas.microsoft.com/office/drawing/2014/main" id="{00000000-0008-0000-0000-00000E000000}"/>
            </a:ext>
          </a:extLst>
        </xdr:cNvPr>
        <xdr:cNvSpPr txBox="1"/>
      </xdr:nvSpPr>
      <xdr:spPr>
        <a:xfrm>
          <a:off x="7867650" y="6857999"/>
          <a:ext cx="3228975" cy="371475"/>
        </a:xfrm>
        <a:prstGeom prst="rect">
          <a:avLst/>
        </a:prstGeom>
        <a:solidFill>
          <a:srgbClr val="FCC93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endParaRPr lang="zh-TW" altLang="en-US" sz="1800">
            <a:solidFill>
              <a:sysClr val="windowText" lastClr="000000"/>
            </a:solidFill>
            <a:latin typeface="+mn-lt"/>
            <a:ea typeface="+mn-ea"/>
            <a:cs typeface="+mn-cs"/>
          </a:endParaRPr>
        </a:p>
      </xdr:txBody>
    </xdr:sp>
    <xdr:clientData/>
  </xdr:twoCellAnchor>
  <xdr:twoCellAnchor>
    <xdr:from>
      <xdr:col>11</xdr:col>
      <xdr:colOff>304800</xdr:colOff>
      <xdr:row>37</xdr:row>
      <xdr:rowOff>171450</xdr:rowOff>
    </xdr:from>
    <xdr:to>
      <xdr:col>16</xdr:col>
      <xdr:colOff>123825</xdr:colOff>
      <xdr:row>39</xdr:row>
      <xdr:rowOff>180975</xdr:rowOff>
    </xdr:to>
    <xdr:sp macro="" textlink="">
      <xdr:nvSpPr>
        <xdr:cNvPr id="15" name="文字方塊 4">
          <a:extLst>
            <a:ext uri="{FF2B5EF4-FFF2-40B4-BE49-F238E27FC236}">
              <a16:creationId xmlns:a16="http://schemas.microsoft.com/office/drawing/2014/main" id="{00000000-0008-0000-0000-00000F000000}"/>
            </a:ext>
          </a:extLst>
        </xdr:cNvPr>
        <xdr:cNvSpPr txBox="1"/>
      </xdr:nvSpPr>
      <xdr:spPr>
        <a:xfrm>
          <a:off x="7848600" y="7572375"/>
          <a:ext cx="3248025" cy="409575"/>
        </a:xfrm>
        <a:prstGeom prst="rect">
          <a:avLst/>
        </a:prstGeom>
        <a:solidFill>
          <a:srgbClr val="FCC93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endParaRPr lang="zh-TW" altLang="en-US" sz="1800">
            <a:solidFill>
              <a:sysClr val="windowText" lastClr="000000"/>
            </a:solidFill>
            <a:latin typeface="+mn-lt"/>
            <a:ea typeface="+mn-ea"/>
            <a:cs typeface="+mn-cs"/>
          </a:endParaRPr>
        </a:p>
      </xdr:txBody>
    </xdr:sp>
    <xdr:clientData/>
  </xdr:twoCellAnchor>
  <xdr:twoCellAnchor>
    <xdr:from>
      <xdr:col>9</xdr:col>
      <xdr:colOff>438149</xdr:colOff>
      <xdr:row>42</xdr:row>
      <xdr:rowOff>9525</xdr:rowOff>
    </xdr:from>
    <xdr:to>
      <xdr:col>16</xdr:col>
      <xdr:colOff>238124</xdr:colOff>
      <xdr:row>45</xdr:row>
      <xdr:rowOff>28575</xdr:rowOff>
    </xdr:to>
    <xdr:sp macro="[0]!工作表4.ExtractTextFromShape" textlink="">
      <xdr:nvSpPr>
        <xdr:cNvPr id="16" name="矩形: 圓角 15">
          <a:extLst>
            <a:ext uri="{FF2B5EF4-FFF2-40B4-BE49-F238E27FC236}">
              <a16:creationId xmlns:a16="http://schemas.microsoft.com/office/drawing/2014/main" id="{00000000-0008-0000-0000-000010000000}"/>
            </a:ext>
          </a:extLst>
        </xdr:cNvPr>
        <xdr:cNvSpPr/>
      </xdr:nvSpPr>
      <xdr:spPr>
        <a:xfrm>
          <a:off x="6610349" y="8410575"/>
          <a:ext cx="4600575" cy="619125"/>
        </a:xfrm>
        <a:prstGeom prst="roundRect">
          <a:avLst>
            <a:gd name="adj" fmla="val 16359"/>
          </a:avLst>
        </a:prstGeom>
        <a:solidFill>
          <a:srgbClr val="F6931E"/>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1800" b="1" spc="150" baseline="0">
              <a:solidFill>
                <a:sysClr val="windowText" lastClr="000000"/>
              </a:solidFill>
              <a:latin typeface="微軟正黑體" panose="020B0604030504040204" pitchFamily="34" charset="-120"/>
              <a:ea typeface="微軟正黑體" panose="020B0604030504040204" pitchFamily="34" charset="-120"/>
            </a:rPr>
            <a:t>確認送出</a:t>
          </a:r>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9</xdr:col>
      <xdr:colOff>161924</xdr:colOff>
      <xdr:row>2</xdr:row>
      <xdr:rowOff>212391</xdr:rowOff>
    </xdr:from>
    <xdr:ext cx="9282793" cy="10829925"/>
    <xdr:pic>
      <xdr:nvPicPr>
        <xdr:cNvPr id="19" name="圖片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28108" y="646865"/>
          <a:ext cx="9282793" cy="10829925"/>
        </a:xfrm>
        <a:prstGeom prst="rect">
          <a:avLst/>
        </a:prstGeom>
      </xdr:spPr>
    </xdr:pic>
    <xdr:clientData/>
  </xdr:oneCellAnchor>
  <xdr:twoCellAnchor editAs="oneCell">
    <xdr:from>
      <xdr:col>11</xdr:col>
      <xdr:colOff>98952</xdr:colOff>
      <xdr:row>17</xdr:row>
      <xdr:rowOff>120109</xdr:rowOff>
    </xdr:from>
    <xdr:to>
      <xdr:col>16</xdr:col>
      <xdr:colOff>176036</xdr:colOff>
      <xdr:row>28</xdr:row>
      <xdr:rowOff>45884</xdr:rowOff>
    </xdr:to>
    <xdr:pic macro="[0]!工作表5.退休金_Click">
      <xdr:nvPicPr>
        <xdr:cNvPr id="12" name="圖片 11">
          <a:extLst>
            <a:ext uri="{FF2B5EF4-FFF2-40B4-BE49-F238E27FC236}">
              <a16:creationId xmlns:a16="http://schemas.microsoft.com/office/drawing/2014/main" id="{00000000-0008-0000-0100-00000C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583" t="3192" r="-583" b="51344"/>
        <a:stretch/>
      </xdr:blipFill>
      <xdr:spPr>
        <a:xfrm>
          <a:off x="7629655" y="3493547"/>
          <a:ext cx="3500131" cy="2108587"/>
        </a:xfrm>
        <a:prstGeom prst="rect">
          <a:avLst/>
        </a:prstGeom>
      </xdr:spPr>
    </xdr:pic>
    <xdr:clientData/>
  </xdr:twoCellAnchor>
  <xdr:twoCellAnchor editAs="oneCell">
    <xdr:from>
      <xdr:col>15</xdr:col>
      <xdr:colOff>494903</xdr:colOff>
      <xdr:row>17</xdr:row>
      <xdr:rowOff>68927</xdr:rowOff>
    </xdr:from>
    <xdr:to>
      <xdr:col>20</xdr:col>
      <xdr:colOff>647061</xdr:colOff>
      <xdr:row>28</xdr:row>
      <xdr:rowOff>96461</xdr:rowOff>
    </xdr:to>
    <xdr:pic macro="[0]!工作表5.第一桶金_Click">
      <xdr:nvPicPr>
        <xdr:cNvPr id="13" name="圖片 12">
          <a:extLst>
            <a:ext uri="{FF2B5EF4-FFF2-40B4-BE49-F238E27FC236}">
              <a16:creationId xmlns:a16="http://schemas.microsoft.com/office/drawing/2014/main" id="{00000000-0008-0000-0100-00000D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l="1714" t="2679" r="-1714" b="50679"/>
        <a:stretch/>
      </xdr:blipFill>
      <xdr:spPr>
        <a:xfrm>
          <a:off x="10764044" y="3442365"/>
          <a:ext cx="3575205" cy="2210346"/>
        </a:xfrm>
        <a:prstGeom prst="rect">
          <a:avLst/>
        </a:prstGeom>
      </xdr:spPr>
    </xdr:pic>
    <xdr:clientData/>
  </xdr:twoCellAnchor>
  <xdr:twoCellAnchor editAs="oneCell">
    <xdr:from>
      <xdr:col>11</xdr:col>
      <xdr:colOff>389727</xdr:colOff>
      <xdr:row>28</xdr:row>
      <xdr:rowOff>148431</xdr:rowOff>
    </xdr:from>
    <xdr:to>
      <xdr:col>15</xdr:col>
      <xdr:colOff>646588</xdr:colOff>
      <xdr:row>38</xdr:row>
      <xdr:rowOff>148829</xdr:rowOff>
    </xdr:to>
    <xdr:pic macro="[0]!工作表5.財產保值_Click">
      <xdr:nvPicPr>
        <xdr:cNvPr id="14" name="圖片 13">
          <a:extLst>
            <a:ext uri="{FF2B5EF4-FFF2-40B4-BE49-F238E27FC236}">
              <a16:creationId xmlns:a16="http://schemas.microsoft.com/office/drawing/2014/main" id="{00000000-0008-0000-01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8395" t="52316" r="5940" b="4851"/>
        <a:stretch/>
      </xdr:blipFill>
      <xdr:spPr>
        <a:xfrm>
          <a:off x="7920430" y="5704681"/>
          <a:ext cx="2995299" cy="1984773"/>
        </a:xfrm>
        <a:prstGeom prst="rect">
          <a:avLst/>
        </a:prstGeom>
      </xdr:spPr>
    </xdr:pic>
    <xdr:clientData/>
  </xdr:twoCellAnchor>
  <xdr:twoCellAnchor editAs="oneCell">
    <xdr:from>
      <xdr:col>16</xdr:col>
      <xdr:colOff>194374</xdr:colOff>
      <xdr:row>28</xdr:row>
      <xdr:rowOff>11240</xdr:rowOff>
    </xdr:from>
    <xdr:to>
      <xdr:col>20</xdr:col>
      <xdr:colOff>148828</xdr:colOff>
      <xdr:row>38</xdr:row>
      <xdr:rowOff>1</xdr:rowOff>
    </xdr:to>
    <xdr:pic macro="[0]!工作表5.教育存款_Click">
      <xdr:nvPicPr>
        <xdr:cNvPr id="15" name="圖片 14">
          <a:extLst>
            <a:ext uri="{FF2B5EF4-FFF2-40B4-BE49-F238E27FC236}">
              <a16:creationId xmlns:a16="http://schemas.microsoft.com/office/drawing/2014/main" id="{00000000-0008-0000-0100-00000F000000}"/>
            </a:ext>
          </a:extLst>
        </xdr:cNvPr>
        <xdr:cNvPicPr>
          <a:picLocks noChangeAspect="1"/>
        </xdr:cNvPicPr>
      </xdr:nvPicPr>
      <xdr:blipFill rotWithShape="1">
        <a:blip xmlns:r="http://schemas.openxmlformats.org/officeDocument/2006/relationships" r:embed="rId4">
          <a:extLst>
            <a:ext uri="{28A0092B-C50C-407E-A947-70E740481C1C}">
              <a14:useLocalDpi xmlns:a14="http://schemas.microsoft.com/office/drawing/2010/main" val="0"/>
            </a:ext>
          </a:extLst>
        </a:blip>
        <a:srcRect l="11644" t="49914" r="11302" b="7962"/>
        <a:stretch/>
      </xdr:blipFill>
      <xdr:spPr>
        <a:xfrm>
          <a:off x="11148124" y="5567490"/>
          <a:ext cx="2692892" cy="1973136"/>
        </a:xfrm>
        <a:prstGeom prst="rect">
          <a:avLst/>
        </a:prstGeom>
      </xdr:spPr>
    </xdr:pic>
    <xdr:clientData/>
  </xdr:twoCellAnchor>
  <xdr:twoCellAnchor editAs="oneCell">
    <xdr:from>
      <xdr:col>11</xdr:col>
      <xdr:colOff>445387</xdr:colOff>
      <xdr:row>39</xdr:row>
      <xdr:rowOff>32543</xdr:rowOff>
    </xdr:from>
    <xdr:to>
      <xdr:col>15</xdr:col>
      <xdr:colOff>487516</xdr:colOff>
      <xdr:row>48</xdr:row>
      <xdr:rowOff>42524</xdr:rowOff>
    </xdr:to>
    <xdr:pic macro="[0]!工作表5.買房_Click">
      <xdr:nvPicPr>
        <xdr:cNvPr id="16" name="圖片 15">
          <a:extLst>
            <a:ext uri="{FF2B5EF4-FFF2-40B4-BE49-F238E27FC236}">
              <a16:creationId xmlns:a16="http://schemas.microsoft.com/office/drawing/2014/main" id="{00000000-0008-0000-0100-000010000000}"/>
            </a:ext>
          </a:extLst>
        </xdr:cNvPr>
        <xdr:cNvPicPr>
          <a:picLocks noChangeAspect="1"/>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l="10420" t="6134" r="9694" b="54910"/>
        <a:stretch/>
      </xdr:blipFill>
      <xdr:spPr>
        <a:xfrm>
          <a:off x="7976090" y="7771606"/>
          <a:ext cx="2780567" cy="1795918"/>
        </a:xfrm>
        <a:prstGeom prst="rect">
          <a:avLst/>
        </a:prstGeom>
      </xdr:spPr>
    </xdr:pic>
    <xdr:clientData/>
  </xdr:twoCellAnchor>
  <xdr:twoCellAnchor editAs="oneCell">
    <xdr:from>
      <xdr:col>16</xdr:col>
      <xdr:colOff>143668</xdr:colOff>
      <xdr:row>38</xdr:row>
      <xdr:rowOff>27196</xdr:rowOff>
    </xdr:from>
    <xdr:to>
      <xdr:col>20</xdr:col>
      <xdr:colOff>168672</xdr:colOff>
      <xdr:row>48</xdr:row>
      <xdr:rowOff>61322</xdr:rowOff>
    </xdr:to>
    <xdr:pic macro="[0]!工作表5.長期財富累積_Click">
      <xdr:nvPicPr>
        <xdr:cNvPr id="17" name="圖片 16">
          <a:extLst>
            <a:ext uri="{FF2B5EF4-FFF2-40B4-BE49-F238E27FC236}">
              <a16:creationId xmlns:a16="http://schemas.microsoft.com/office/drawing/2014/main" id="{00000000-0008-0000-0100-000011000000}"/>
            </a:ext>
          </a:extLst>
        </xdr:cNvPr>
        <xdr:cNvPicPr>
          <a:picLocks noChangeAspect="1"/>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l="9971" t="48350" r="11437" b="8321"/>
        <a:stretch/>
      </xdr:blipFill>
      <xdr:spPr>
        <a:xfrm>
          <a:off x="11097418" y="7567821"/>
          <a:ext cx="2763442" cy="2018501"/>
        </a:xfrm>
        <a:prstGeom prst="rect">
          <a:avLst/>
        </a:prstGeom>
      </xdr:spPr>
    </xdr:pic>
    <xdr:clientData/>
  </xdr:twoCellAnchor>
  <xdr:twoCellAnchor editAs="oneCell">
    <xdr:from>
      <xdr:col>10</xdr:col>
      <xdr:colOff>445501</xdr:colOff>
      <xdr:row>7</xdr:row>
      <xdr:rowOff>170588</xdr:rowOff>
    </xdr:from>
    <xdr:to>
      <xdr:col>21</xdr:col>
      <xdr:colOff>59533</xdr:colOff>
      <xdr:row>17</xdr:row>
      <xdr:rowOff>89673</xdr:rowOff>
    </xdr:to>
    <xdr:pic>
      <xdr:nvPicPr>
        <xdr:cNvPr id="3" name="圖片 2">
          <a:extLst>
            <a:ext uri="{FF2B5EF4-FFF2-40B4-BE49-F238E27FC236}">
              <a16:creationId xmlns:a16="http://schemas.microsoft.com/office/drawing/2014/main" id="{00000000-0008-0000-0100-000003000000}"/>
            </a:ext>
          </a:extLst>
        </xdr:cNvPr>
        <xdr:cNvPicPr>
          <a:picLocks noChangeAspect="1"/>
        </xdr:cNvPicPr>
      </xdr:nvPicPr>
      <xdr:blipFill rotWithShape="1">
        <a:blip xmlns:r="http://schemas.openxmlformats.org/officeDocument/2006/relationships" r:embed="rId6">
          <a:extLst>
            <a:ext uri="{28A0092B-C50C-407E-A947-70E740481C1C}">
              <a14:useLocalDpi xmlns:a14="http://schemas.microsoft.com/office/drawing/2010/main" val="0"/>
            </a:ext>
          </a:extLst>
        </a:blip>
        <a:srcRect l="26033" t="-2736" r="37330" b="-401"/>
        <a:stretch/>
      </xdr:blipFill>
      <xdr:spPr>
        <a:xfrm rot="16200000">
          <a:off x="9912233" y="-1060987"/>
          <a:ext cx="1903460" cy="714473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14</xdr:col>
      <xdr:colOff>304800</xdr:colOff>
      <xdr:row>5</xdr:row>
      <xdr:rowOff>25400</xdr:rowOff>
    </xdr:from>
    <xdr:ext cx="8229600" cy="9601200"/>
    <xdr:pic>
      <xdr:nvPicPr>
        <xdr:cNvPr id="2" name="圖片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906000" y="977900"/>
          <a:ext cx="8229600" cy="9601200"/>
        </a:xfrm>
        <a:prstGeom prst="rect">
          <a:avLst/>
        </a:prstGeom>
      </xdr:spPr>
    </xdr:pic>
    <xdr:clientData/>
  </xdr:oneCellAnchor>
  <xdr:twoCellAnchor>
    <xdr:from>
      <xdr:col>15</xdr:col>
      <xdr:colOff>676275</xdr:colOff>
      <xdr:row>12</xdr:row>
      <xdr:rowOff>171450</xdr:rowOff>
    </xdr:from>
    <xdr:to>
      <xdr:col>24</xdr:col>
      <xdr:colOff>666750</xdr:colOff>
      <xdr:row>26</xdr:row>
      <xdr:rowOff>142875</xdr:rowOff>
    </xdr:to>
    <xdr:sp macro="" textlink="">
      <xdr:nvSpPr>
        <xdr:cNvPr id="8" name="矩形: 圓角 7">
          <a:extLst>
            <a:ext uri="{FF2B5EF4-FFF2-40B4-BE49-F238E27FC236}">
              <a16:creationId xmlns:a16="http://schemas.microsoft.com/office/drawing/2014/main" id="{00000000-0008-0000-0200-000008000000}"/>
            </a:ext>
          </a:extLst>
        </xdr:cNvPr>
        <xdr:cNvSpPr/>
      </xdr:nvSpPr>
      <xdr:spPr>
        <a:xfrm>
          <a:off x="10963275" y="2457450"/>
          <a:ext cx="6162675" cy="2638425"/>
        </a:xfrm>
        <a:prstGeom prst="roundRect">
          <a:avLst>
            <a:gd name="adj" fmla="val 5837"/>
          </a:avLst>
        </a:prstGeom>
        <a:solidFill>
          <a:schemeClr val="bg2"/>
        </a:solidFill>
        <a:ln w="190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16</xdr:col>
      <xdr:colOff>39348</xdr:colOff>
      <xdr:row>29</xdr:row>
      <xdr:rowOff>47625</xdr:rowOff>
    </xdr:from>
    <xdr:to>
      <xdr:col>24</xdr:col>
      <xdr:colOff>565979</xdr:colOff>
      <xdr:row>33</xdr:row>
      <xdr:rowOff>9525</xdr:rowOff>
    </xdr:to>
    <xdr:sp macro="[0]!工作表5.Ablock_Click" textlink="">
      <xdr:nvSpPr>
        <xdr:cNvPr id="4" name="A選項">
          <a:extLst>
            <a:ext uri="{FF2B5EF4-FFF2-40B4-BE49-F238E27FC236}">
              <a16:creationId xmlns:a16="http://schemas.microsoft.com/office/drawing/2014/main" id="{00000000-0008-0000-0200-000004000000}"/>
            </a:ext>
          </a:extLst>
        </xdr:cNvPr>
        <xdr:cNvSpPr/>
      </xdr:nvSpPr>
      <xdr:spPr>
        <a:xfrm>
          <a:off x="11082826" y="5251864"/>
          <a:ext cx="6048370" cy="679726"/>
        </a:xfrm>
        <a:prstGeom prst="roundRect">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zh-TW" altLang="en-US" sz="18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16</xdr:col>
      <xdr:colOff>35064</xdr:colOff>
      <xdr:row>34</xdr:row>
      <xdr:rowOff>168275</xdr:rowOff>
    </xdr:from>
    <xdr:to>
      <xdr:col>24</xdr:col>
      <xdr:colOff>579784</xdr:colOff>
      <xdr:row>38</xdr:row>
      <xdr:rowOff>130175</xdr:rowOff>
    </xdr:to>
    <xdr:sp macro="[0]!工作表5.Bblock_Click" textlink="">
      <xdr:nvSpPr>
        <xdr:cNvPr id="5" name="B選項">
          <a:extLst>
            <a:ext uri="{FF2B5EF4-FFF2-40B4-BE49-F238E27FC236}">
              <a16:creationId xmlns:a16="http://schemas.microsoft.com/office/drawing/2014/main" id="{00000000-0008-0000-0200-000005000000}"/>
            </a:ext>
          </a:extLst>
        </xdr:cNvPr>
        <xdr:cNvSpPr/>
      </xdr:nvSpPr>
      <xdr:spPr>
        <a:xfrm>
          <a:off x="11078542" y="6269797"/>
          <a:ext cx="6066459" cy="679726"/>
        </a:xfrm>
        <a:prstGeom prst="roundRect">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zh-TW" altLang="en-US" sz="1800" b="1">
            <a:solidFill>
              <a:schemeClr val="tx1"/>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16</xdr:col>
      <xdr:colOff>41414</xdr:colOff>
      <xdr:row>40</xdr:row>
      <xdr:rowOff>44450</xdr:rowOff>
    </xdr:from>
    <xdr:to>
      <xdr:col>24</xdr:col>
      <xdr:colOff>579783</xdr:colOff>
      <xdr:row>44</xdr:row>
      <xdr:rowOff>6350</xdr:rowOff>
    </xdr:to>
    <xdr:sp macro="[0]!工作表5.Cblock_Click" textlink="">
      <xdr:nvSpPr>
        <xdr:cNvPr id="6" name="C選項">
          <a:extLst>
            <a:ext uri="{FF2B5EF4-FFF2-40B4-BE49-F238E27FC236}">
              <a16:creationId xmlns:a16="http://schemas.microsoft.com/office/drawing/2014/main" id="{00000000-0008-0000-0200-000006000000}"/>
            </a:ext>
          </a:extLst>
        </xdr:cNvPr>
        <xdr:cNvSpPr/>
      </xdr:nvSpPr>
      <xdr:spPr>
        <a:xfrm>
          <a:off x="11084892" y="7222711"/>
          <a:ext cx="6060108" cy="679726"/>
        </a:xfrm>
        <a:prstGeom prst="roundRect">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zh-TW" altLang="en-US" sz="1800" b="1">
            <a:solidFill>
              <a:schemeClr val="tx1"/>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16</xdr:col>
      <xdr:colOff>27608</xdr:colOff>
      <xdr:row>45</xdr:row>
      <xdr:rowOff>130175</xdr:rowOff>
    </xdr:from>
    <xdr:to>
      <xdr:col>24</xdr:col>
      <xdr:colOff>579782</xdr:colOff>
      <xdr:row>49</xdr:row>
      <xdr:rowOff>92075</xdr:rowOff>
    </xdr:to>
    <xdr:sp macro="[0]!工作表5.Dblock_Click" textlink="">
      <xdr:nvSpPr>
        <xdr:cNvPr id="7" name="D選項">
          <a:extLst>
            <a:ext uri="{FF2B5EF4-FFF2-40B4-BE49-F238E27FC236}">
              <a16:creationId xmlns:a16="http://schemas.microsoft.com/office/drawing/2014/main" id="{00000000-0008-0000-0200-000007000000}"/>
            </a:ext>
          </a:extLst>
        </xdr:cNvPr>
        <xdr:cNvSpPr/>
      </xdr:nvSpPr>
      <xdr:spPr>
        <a:xfrm>
          <a:off x="11071086" y="8205718"/>
          <a:ext cx="6073913" cy="679727"/>
        </a:xfrm>
        <a:prstGeom prst="roundRect">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zh-TW" altLang="en-US" sz="1800" b="1">
            <a:solidFill>
              <a:schemeClr val="tx1"/>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16</xdr:col>
      <xdr:colOff>238125</xdr:colOff>
      <xdr:row>15</xdr:row>
      <xdr:rowOff>19050</xdr:rowOff>
    </xdr:from>
    <xdr:to>
      <xdr:col>24</xdr:col>
      <xdr:colOff>400050</xdr:colOff>
      <xdr:row>24</xdr:row>
      <xdr:rowOff>161923</xdr:rowOff>
    </xdr:to>
    <xdr:sp macro="" textlink="">
      <xdr:nvSpPr>
        <xdr:cNvPr id="3" name="question_block">
          <a:extLst>
            <a:ext uri="{FF2B5EF4-FFF2-40B4-BE49-F238E27FC236}">
              <a16:creationId xmlns:a16="http://schemas.microsoft.com/office/drawing/2014/main" id="{00000000-0008-0000-0200-000003000000}"/>
            </a:ext>
          </a:extLst>
        </xdr:cNvPr>
        <xdr:cNvSpPr txBox="1"/>
      </xdr:nvSpPr>
      <xdr:spPr>
        <a:xfrm>
          <a:off x="11210925" y="2876550"/>
          <a:ext cx="5648325" cy="1857373"/>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endParaRPr lang="en-US" altLang="zh-TW" sz="2400" b="1">
            <a:solidFill>
              <a:schemeClr val="dk1"/>
            </a:solidFill>
            <a:latin typeface="微軟正黑體" panose="020B0604030504040204" pitchFamily="34" charset="-120"/>
            <a:ea typeface="微軟正黑體" panose="020B0604030504040204" pitchFamily="34" charset="-120"/>
            <a:cs typeface="+mn-cs"/>
          </a:endParaRPr>
        </a:p>
      </xdr:txBody>
    </xdr:sp>
    <xdr:clientData/>
  </xdr:twoCellAnchor>
  <xdr:twoCellAnchor editAs="oneCell">
    <xdr:from>
      <xdr:col>23</xdr:col>
      <xdr:colOff>523871</xdr:colOff>
      <xdr:row>19</xdr:row>
      <xdr:rowOff>104850</xdr:rowOff>
    </xdr:from>
    <xdr:to>
      <xdr:col>25</xdr:col>
      <xdr:colOff>476249</xdr:colOff>
      <xdr:row>27</xdr:row>
      <xdr:rowOff>133350</xdr:rowOff>
    </xdr:to>
    <xdr:pic>
      <xdr:nvPicPr>
        <xdr:cNvPr id="15" name="圖片 14">
          <a:extLst>
            <a:ext uri="{FF2B5EF4-FFF2-40B4-BE49-F238E27FC236}">
              <a16:creationId xmlns:a16="http://schemas.microsoft.com/office/drawing/2014/main" id="{00000000-0008-0000-0200-00000F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1367" t="40388" r="29429" b="7543"/>
        <a:stretch/>
      </xdr:blipFill>
      <xdr:spPr>
        <a:xfrm flipH="1">
          <a:off x="16297271" y="3724350"/>
          <a:ext cx="1323978" cy="1552500"/>
        </a:xfrm>
        <a:prstGeom prst="rect">
          <a:avLst/>
        </a:prstGeom>
      </xdr:spPr>
    </xdr:pic>
    <xdr:clientData/>
  </xdr:twoCellAnchor>
  <xdr:twoCellAnchor editAs="oneCell">
    <xdr:from>
      <xdr:col>16</xdr:col>
      <xdr:colOff>18668</xdr:colOff>
      <xdr:row>8</xdr:row>
      <xdr:rowOff>17060</xdr:rowOff>
    </xdr:from>
    <xdr:to>
      <xdr:col>17</xdr:col>
      <xdr:colOff>352632</xdr:colOff>
      <xdr:row>14</xdr:row>
      <xdr:rowOff>69838</xdr:rowOff>
    </xdr:to>
    <xdr:pic>
      <xdr:nvPicPr>
        <xdr:cNvPr id="16" name="圖片 15">
          <a:extLst>
            <a:ext uri="{FF2B5EF4-FFF2-40B4-BE49-F238E27FC236}">
              <a16:creationId xmlns:a16="http://schemas.microsoft.com/office/drawing/2014/main" id="{00000000-0008-0000-0200-000010000000}"/>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38728" t="-9843" r="2068" b="57774"/>
        <a:stretch/>
      </xdr:blipFill>
      <xdr:spPr>
        <a:xfrm rot="2552412" flipH="1">
          <a:off x="10991468" y="1541060"/>
          <a:ext cx="1019764" cy="119577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762000</xdr:colOff>
      <xdr:row>8</xdr:row>
      <xdr:rowOff>139701</xdr:rowOff>
    </xdr:from>
    <xdr:to>
      <xdr:col>2</xdr:col>
      <xdr:colOff>425450</xdr:colOff>
      <xdr:row>10</xdr:row>
      <xdr:rowOff>184150</xdr:rowOff>
    </xdr:to>
    <xdr:sp macro="[0]!雪天型分析" textlink="">
      <xdr:nvSpPr>
        <xdr:cNvPr id="2" name="返回重測">
          <a:extLst>
            <a:ext uri="{FF2B5EF4-FFF2-40B4-BE49-F238E27FC236}">
              <a16:creationId xmlns:a16="http://schemas.microsoft.com/office/drawing/2014/main" id="{00000000-0008-0000-0400-000002000000}"/>
            </a:ext>
          </a:extLst>
        </xdr:cNvPr>
        <xdr:cNvSpPr/>
      </xdr:nvSpPr>
      <xdr:spPr>
        <a:xfrm>
          <a:off x="609600" y="1866901"/>
          <a:ext cx="1035050" cy="476249"/>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1600" b="1">
              <a:solidFill>
                <a:schemeClr val="tx1"/>
              </a:solidFill>
              <a:latin typeface="微軟正黑體" panose="020B0604030504040204" pitchFamily="34" charset="-120"/>
              <a:ea typeface="微軟正黑體" panose="020B0604030504040204" pitchFamily="34" charset="-120"/>
            </a:rPr>
            <a:t>確認投資組合</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9</xdr:col>
      <xdr:colOff>381000</xdr:colOff>
      <xdr:row>0</xdr:row>
      <xdr:rowOff>0</xdr:rowOff>
    </xdr:from>
    <xdr:to>
      <xdr:col>22</xdr:col>
      <xdr:colOff>315686</xdr:colOff>
      <xdr:row>51</xdr:row>
      <xdr:rowOff>123825</xdr:rowOff>
    </xdr:to>
    <xdr:pic>
      <xdr:nvPicPr>
        <xdr:cNvPr id="2" name="圖片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53200" y="0"/>
          <a:ext cx="8850086" cy="10325100"/>
        </a:xfrm>
        <a:prstGeom prst="rect">
          <a:avLst/>
        </a:prstGeom>
      </xdr:spPr>
    </xdr:pic>
    <xdr:clientData/>
  </xdr:twoCellAnchor>
  <xdr:twoCellAnchor>
    <xdr:from>
      <xdr:col>14</xdr:col>
      <xdr:colOff>444954</xdr:colOff>
      <xdr:row>8</xdr:row>
      <xdr:rowOff>66676</xdr:rowOff>
    </xdr:from>
    <xdr:to>
      <xdr:col>21</xdr:col>
      <xdr:colOff>168729</xdr:colOff>
      <xdr:row>20</xdr:row>
      <xdr:rowOff>28576</xdr:rowOff>
    </xdr:to>
    <xdr:sp macro="" textlink="">
      <xdr:nvSpPr>
        <xdr:cNvPr id="5" name="矩形: 圓角 4">
          <a:extLst>
            <a:ext uri="{FF2B5EF4-FFF2-40B4-BE49-F238E27FC236}">
              <a16:creationId xmlns:a16="http://schemas.microsoft.com/office/drawing/2014/main" id="{00000000-0008-0000-0600-000005000000}"/>
            </a:ext>
          </a:extLst>
        </xdr:cNvPr>
        <xdr:cNvSpPr/>
      </xdr:nvSpPr>
      <xdr:spPr>
        <a:xfrm>
          <a:off x="10046154" y="1666876"/>
          <a:ext cx="4524375" cy="2362200"/>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u="none" strike="noStrike">
              <a:solidFill>
                <a:schemeClr val="dk1"/>
              </a:solidFill>
              <a:effectLst/>
              <a:latin typeface="+mn-lt"/>
              <a:ea typeface="+mn-ea"/>
              <a:cs typeface="+mn-cs"/>
            </a:rPr>
            <a:t>雪天型人格者是一類謹慎、穩健且注重安全和穩定的人。他們在風險管理和長期規劃方面表現出色，但在應對變化和創新方面可能會遇到挑戰。理解並接受自己的性格特徵，可以幫助他們在發揮優勢的同時，不斷提升適應和創新能力，從而在各方面取得更大的成功。</a:t>
          </a:r>
          <a:endParaRPr lang="zh-TW" altLang="en-US" sz="1600"/>
        </a:p>
      </xdr:txBody>
    </xdr:sp>
    <xdr:clientData/>
  </xdr:twoCellAnchor>
  <xdr:twoCellAnchor>
    <xdr:from>
      <xdr:col>10</xdr:col>
      <xdr:colOff>540204</xdr:colOff>
      <xdr:row>22</xdr:row>
      <xdr:rowOff>114299</xdr:rowOff>
    </xdr:from>
    <xdr:to>
      <xdr:col>21</xdr:col>
      <xdr:colOff>197304</xdr:colOff>
      <xdr:row>45</xdr:row>
      <xdr:rowOff>142875</xdr:rowOff>
    </xdr:to>
    <xdr:sp macro="" textlink="">
      <xdr:nvSpPr>
        <xdr:cNvPr id="6" name="矩形: 圓角 5">
          <a:extLst>
            <a:ext uri="{FF2B5EF4-FFF2-40B4-BE49-F238E27FC236}">
              <a16:creationId xmlns:a16="http://schemas.microsoft.com/office/drawing/2014/main" id="{00000000-0008-0000-0600-000006000000}"/>
            </a:ext>
          </a:extLst>
        </xdr:cNvPr>
        <xdr:cNvSpPr/>
      </xdr:nvSpPr>
      <xdr:spPr>
        <a:xfrm>
          <a:off x="7398204" y="4514849"/>
          <a:ext cx="7200900" cy="4629151"/>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風險管理能力強：</a:t>
          </a:r>
          <a:r>
            <a:rPr lang="zh-TW" altLang="en-US" sz="1400" b="0" i="0">
              <a:solidFill>
                <a:schemeClr val="dk1"/>
              </a:solidFill>
              <a:effectLst/>
              <a:latin typeface="+mn-lt"/>
              <a:ea typeface="+mn-ea"/>
              <a:cs typeface="+mn-cs"/>
            </a:rPr>
            <a:t>他們擅長識別和管理風險，能夠在決策過程中考慮到潛在的風險因素，並制定相應的應對策略。</a:t>
          </a:r>
        </a:p>
        <a:p>
          <a:pPr algn="l" rtl="0" fontAlgn="base"/>
          <a:r>
            <a:rPr lang="zh-TW" altLang="en-US" sz="1400" b="1" i="0">
              <a:solidFill>
                <a:schemeClr val="dk1"/>
              </a:solidFill>
              <a:effectLst/>
              <a:latin typeface="+mn-lt"/>
              <a:ea typeface="+mn-ea"/>
              <a:cs typeface="+mn-cs"/>
            </a:rPr>
            <a:t>穩健可靠：</a:t>
          </a:r>
          <a:r>
            <a:rPr lang="zh-TW" altLang="en-US" sz="1400" b="0" i="0">
              <a:solidFill>
                <a:schemeClr val="dk1"/>
              </a:solidFill>
              <a:effectLst/>
              <a:latin typeface="+mn-lt"/>
              <a:ea typeface="+mn-ea"/>
              <a:cs typeface="+mn-cs"/>
            </a:rPr>
            <a:t>他們的穩健和可靠性使得他們在團隊中往往是值得信賴的成員，能夠在關鍵時刻提供穩定的支持。</a:t>
          </a:r>
        </a:p>
        <a:p>
          <a:pPr algn="l" rtl="0" fontAlgn="base"/>
          <a:r>
            <a:rPr lang="zh-TW" altLang="en-US" sz="1400" b="1" i="0">
              <a:solidFill>
                <a:schemeClr val="dk1"/>
              </a:solidFill>
              <a:effectLst/>
              <a:latin typeface="+mn-lt"/>
              <a:ea typeface="+mn-ea"/>
              <a:cs typeface="+mn-cs"/>
            </a:rPr>
            <a:t>長期視角：</a:t>
          </a:r>
          <a:r>
            <a:rPr lang="zh-TW" altLang="en-US" sz="1400" b="0" i="0">
              <a:solidFill>
                <a:schemeClr val="dk1"/>
              </a:solidFill>
              <a:effectLst/>
              <a:latin typeface="+mn-lt"/>
              <a:ea typeface="+mn-ea"/>
              <a:cs typeface="+mn-cs"/>
            </a:rPr>
            <a:t>雪天型人格者通常具有長期視角，能夠看到長遠的利益，並願意為此做出持久的努力和投入。</a:t>
          </a: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marL="0" indent="0" algn="l" rtl="0" fontAlgn="base"/>
          <a:r>
            <a:rPr lang="zh-TW" altLang="en-US" sz="1400" b="1" i="0">
              <a:solidFill>
                <a:schemeClr val="dk1"/>
              </a:solidFill>
              <a:effectLst/>
              <a:latin typeface="+mn-lt"/>
              <a:ea typeface="+mn-ea"/>
              <a:cs typeface="+mn-cs"/>
            </a:rPr>
            <a:t>適應性不足：</a:t>
          </a:r>
          <a:r>
            <a:rPr lang="zh-TW" altLang="en-US" sz="1400" b="0" i="0">
              <a:solidFill>
                <a:schemeClr val="dk1"/>
              </a:solidFill>
              <a:effectLst/>
              <a:latin typeface="+mn-lt"/>
              <a:ea typeface="+mn-ea"/>
              <a:cs typeface="+mn-cs"/>
            </a:rPr>
            <a:t>由於對變化的抗拒，他們在快速變化的環境中可能會感到困難，需要更多時間來適應新的情況。</a:t>
          </a:r>
        </a:p>
        <a:p>
          <a:pPr marL="0" indent="0" algn="l" rtl="0" fontAlgn="base"/>
          <a:r>
            <a:rPr lang="zh-TW" altLang="en-US" sz="1400" b="1" i="0">
              <a:solidFill>
                <a:schemeClr val="dk1"/>
              </a:solidFill>
              <a:effectLst/>
              <a:latin typeface="+mn-lt"/>
              <a:ea typeface="+mn-ea"/>
              <a:cs typeface="+mn-cs"/>
            </a:rPr>
            <a:t>創新能力受限：</a:t>
          </a:r>
          <a:r>
            <a:rPr lang="zh-TW" altLang="en-US" sz="1400" b="0" i="0">
              <a:solidFill>
                <a:schemeClr val="dk1"/>
              </a:solidFill>
              <a:effectLst/>
              <a:latin typeface="+mn-lt"/>
              <a:ea typeface="+mn-ea"/>
              <a:cs typeface="+mn-cs"/>
            </a:rPr>
            <a:t>過於謹慎和保守的性格可能會限制他們的創新能力和冒險精神，使得他們在需要突破和創新的領域中表現不佳。</a:t>
          </a:r>
        </a:p>
        <a:p>
          <a:pPr marL="0" indent="0" algn="l" rtl="0" fontAlgn="base"/>
          <a:r>
            <a:rPr lang="zh-TW" altLang="en-US" sz="1400" b="1" i="0">
              <a:solidFill>
                <a:schemeClr val="dk1"/>
              </a:solidFill>
              <a:effectLst/>
              <a:latin typeface="+mn-lt"/>
              <a:ea typeface="+mn-ea"/>
              <a:cs typeface="+mn-cs"/>
            </a:rPr>
            <a:t>過度擔憂：</a:t>
          </a:r>
          <a:r>
            <a:rPr lang="zh-TW" altLang="en-US" sz="1400" b="0" i="0">
              <a:solidFill>
                <a:schemeClr val="dk1"/>
              </a:solidFill>
              <a:effectLst/>
              <a:latin typeface="+mn-lt"/>
              <a:ea typeface="+mn-ea"/>
              <a:cs typeface="+mn-cs"/>
            </a:rPr>
            <a:t>他們可能會因過度擔憂和考慮過多而錯失一些潛在的機會，無法充分發揮自己的潛力。</a:t>
          </a:r>
        </a:p>
      </xdr:txBody>
    </xdr:sp>
    <xdr:clientData/>
  </xdr:twoCellAnchor>
  <xdr:twoCellAnchor>
    <xdr:from>
      <xdr:col>11</xdr:col>
      <xdr:colOff>412603</xdr:colOff>
      <xdr:row>21</xdr:row>
      <xdr:rowOff>142876</xdr:rowOff>
    </xdr:from>
    <xdr:to>
      <xdr:col>13</xdr:col>
      <xdr:colOff>415778</xdr:colOff>
      <xdr:row>23</xdr:row>
      <xdr:rowOff>123826</xdr:rowOff>
    </xdr:to>
    <xdr:sp macro="" textlink="">
      <xdr:nvSpPr>
        <xdr:cNvPr id="7" name="矩形: 圓角 6">
          <a:extLst>
            <a:ext uri="{FF2B5EF4-FFF2-40B4-BE49-F238E27FC236}">
              <a16:creationId xmlns:a16="http://schemas.microsoft.com/office/drawing/2014/main" id="{00000000-0008-0000-0600-000007000000}"/>
            </a:ext>
          </a:extLst>
        </xdr:cNvPr>
        <xdr:cNvSpPr/>
      </xdr:nvSpPr>
      <xdr:spPr>
        <a:xfrm>
          <a:off x="7730222" y="4587876"/>
          <a:ext cx="1333651" cy="40428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謹慎和細心</a:t>
          </a:r>
          <a:endParaRPr lang="zh-TW" altLang="en-US" sz="1400"/>
        </a:p>
      </xdr:txBody>
    </xdr:sp>
    <xdr:clientData/>
  </xdr:twoCellAnchor>
  <xdr:twoCellAnchor>
    <xdr:from>
      <xdr:col>13</xdr:col>
      <xdr:colOff>473733</xdr:colOff>
      <xdr:row>21</xdr:row>
      <xdr:rowOff>142876</xdr:rowOff>
    </xdr:from>
    <xdr:to>
      <xdr:col>16</xdr:col>
      <xdr:colOff>190603</xdr:colOff>
      <xdr:row>23</xdr:row>
      <xdr:rowOff>123826</xdr:rowOff>
    </xdr:to>
    <xdr:sp macro="" textlink="">
      <xdr:nvSpPr>
        <xdr:cNvPr id="8" name="矩形: 圓角 7">
          <a:extLst>
            <a:ext uri="{FF2B5EF4-FFF2-40B4-BE49-F238E27FC236}">
              <a16:creationId xmlns:a16="http://schemas.microsoft.com/office/drawing/2014/main" id="{00000000-0008-0000-0600-000008000000}"/>
            </a:ext>
          </a:extLst>
        </xdr:cNvPr>
        <xdr:cNvSpPr/>
      </xdr:nvSpPr>
      <xdr:spPr>
        <a:xfrm>
          <a:off x="9121828" y="4587876"/>
          <a:ext cx="1712585" cy="40428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注重安全和穩定</a:t>
          </a:r>
          <a:endParaRPr lang="zh-TW" altLang="en-US" sz="1400"/>
        </a:p>
      </xdr:txBody>
    </xdr:sp>
    <xdr:clientData/>
  </xdr:twoCellAnchor>
  <xdr:twoCellAnchor>
    <xdr:from>
      <xdr:col>16</xdr:col>
      <xdr:colOff>253449</xdr:colOff>
      <xdr:row>21</xdr:row>
      <xdr:rowOff>142876</xdr:rowOff>
    </xdr:from>
    <xdr:to>
      <xdr:col>19</xdr:col>
      <xdr:colOff>221748</xdr:colOff>
      <xdr:row>23</xdr:row>
      <xdr:rowOff>123826</xdr:rowOff>
    </xdr:to>
    <xdr:sp macro="" textlink="">
      <xdr:nvSpPr>
        <xdr:cNvPr id="9" name="矩形: 圓角 8">
          <a:extLst>
            <a:ext uri="{FF2B5EF4-FFF2-40B4-BE49-F238E27FC236}">
              <a16:creationId xmlns:a16="http://schemas.microsoft.com/office/drawing/2014/main" id="{00000000-0008-0000-0600-000009000000}"/>
            </a:ext>
          </a:extLst>
        </xdr:cNvPr>
        <xdr:cNvSpPr/>
      </xdr:nvSpPr>
      <xdr:spPr>
        <a:xfrm>
          <a:off x="10897259" y="4587876"/>
          <a:ext cx="1964013" cy="40428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計劃性和組織能力</a:t>
          </a:r>
          <a:endParaRPr lang="zh-TW" altLang="en-US" sz="1400"/>
        </a:p>
      </xdr:txBody>
    </xdr:sp>
    <xdr:clientData/>
  </xdr:twoCellAnchor>
  <xdr:twoCellAnchor>
    <xdr:from>
      <xdr:col>19</xdr:col>
      <xdr:colOff>262317</xdr:colOff>
      <xdr:row>21</xdr:row>
      <xdr:rowOff>123826</xdr:rowOff>
    </xdr:from>
    <xdr:to>
      <xdr:col>21</xdr:col>
      <xdr:colOff>131032</xdr:colOff>
      <xdr:row>23</xdr:row>
      <xdr:rowOff>104776</xdr:rowOff>
    </xdr:to>
    <xdr:sp macro="" textlink="">
      <xdr:nvSpPr>
        <xdr:cNvPr id="10" name="矩形: 圓角 9">
          <a:extLst>
            <a:ext uri="{FF2B5EF4-FFF2-40B4-BE49-F238E27FC236}">
              <a16:creationId xmlns:a16="http://schemas.microsoft.com/office/drawing/2014/main" id="{00000000-0008-0000-0600-00000A000000}"/>
            </a:ext>
          </a:extLst>
        </xdr:cNvPr>
        <xdr:cNvSpPr/>
      </xdr:nvSpPr>
      <xdr:spPr>
        <a:xfrm>
          <a:off x="12901841" y="4568826"/>
          <a:ext cx="1199191" cy="40428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抗拒改變</a:t>
          </a:r>
          <a:endParaRPr lang="zh-TW" altLang="en-US" sz="1400"/>
        </a:p>
      </xdr:txBody>
    </xdr:sp>
    <xdr:clientData/>
  </xdr:twoCellAnchor>
  <xdr:twoCellAnchor>
    <xdr:from>
      <xdr:col>17</xdr:col>
      <xdr:colOff>187779</xdr:colOff>
      <xdr:row>44</xdr:row>
      <xdr:rowOff>28574</xdr:rowOff>
    </xdr:from>
    <xdr:to>
      <xdr:col>20</xdr:col>
      <xdr:colOff>606879</xdr:colOff>
      <xdr:row>47</xdr:row>
      <xdr:rowOff>47624</xdr:rowOff>
    </xdr:to>
    <xdr:sp macro="[0]!start" textlink="">
      <xdr:nvSpPr>
        <xdr:cNvPr id="11" name="nextpage">
          <a:extLst>
            <a:ext uri="{FF2B5EF4-FFF2-40B4-BE49-F238E27FC236}">
              <a16:creationId xmlns:a16="http://schemas.microsoft.com/office/drawing/2014/main" id="{00000000-0008-0000-0600-00000B000000}"/>
            </a:ext>
          </a:extLst>
        </xdr:cNvPr>
        <xdr:cNvSpPr/>
      </xdr:nvSpPr>
      <xdr:spPr>
        <a:xfrm>
          <a:off x="11846379" y="8829674"/>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讓名人幫你選股</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editAs="oneCell">
    <xdr:from>
      <xdr:col>13</xdr:col>
      <xdr:colOff>301239</xdr:colOff>
      <xdr:row>2</xdr:row>
      <xdr:rowOff>85725</xdr:rowOff>
    </xdr:from>
    <xdr:to>
      <xdr:col>18</xdr:col>
      <xdr:colOff>562716</xdr:colOff>
      <xdr:row>8</xdr:row>
      <xdr:rowOff>66675</xdr:rowOff>
    </xdr:to>
    <xdr:pic>
      <xdr:nvPicPr>
        <xdr:cNvPr id="13" name="圖片 12">
          <a:extLst>
            <a:ext uri="{FF2B5EF4-FFF2-40B4-BE49-F238E27FC236}">
              <a16:creationId xmlns:a16="http://schemas.microsoft.com/office/drawing/2014/main" id="{00000000-0008-0000-0600-00000D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75997"/>
        <a:stretch/>
      </xdr:blipFill>
      <xdr:spPr>
        <a:xfrm>
          <a:off x="9216639" y="485775"/>
          <a:ext cx="3690477" cy="1181100"/>
        </a:xfrm>
        <a:prstGeom prst="rect">
          <a:avLst/>
        </a:prstGeom>
      </xdr:spPr>
    </xdr:pic>
    <xdr:clientData/>
  </xdr:twoCellAnchor>
  <xdr:twoCellAnchor editAs="oneCell">
    <xdr:from>
      <xdr:col>10</xdr:col>
      <xdr:colOff>238125</xdr:colOff>
      <xdr:row>7</xdr:row>
      <xdr:rowOff>104775</xdr:rowOff>
    </xdr:from>
    <xdr:to>
      <xdr:col>14</xdr:col>
      <xdr:colOff>521244</xdr:colOff>
      <xdr:row>22</xdr:row>
      <xdr:rowOff>9525</xdr:rowOff>
    </xdr:to>
    <xdr:pic>
      <xdr:nvPicPr>
        <xdr:cNvPr id="14" name="圖片 13">
          <a:extLst>
            <a:ext uri="{FF2B5EF4-FFF2-40B4-BE49-F238E27FC236}">
              <a16:creationId xmlns:a16="http://schemas.microsoft.com/office/drawing/2014/main" id="{00000000-0008-0000-06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8004"/>
        <a:stretch/>
      </xdr:blipFill>
      <xdr:spPr>
        <a:xfrm>
          <a:off x="7096125" y="1504950"/>
          <a:ext cx="3026319" cy="2905125"/>
        </a:xfrm>
        <a:prstGeom prst="rect">
          <a:avLst/>
        </a:prstGeom>
      </xdr:spPr>
    </xdr:pic>
    <xdr:clientData/>
  </xdr:twoCellAnchor>
  <xdr:twoCellAnchor>
    <xdr:from>
      <xdr:col>14</xdr:col>
      <xdr:colOff>504824</xdr:colOff>
      <xdr:row>44</xdr:row>
      <xdr:rowOff>38100</xdr:rowOff>
    </xdr:from>
    <xdr:to>
      <xdr:col>16</xdr:col>
      <xdr:colOff>647699</xdr:colOff>
      <xdr:row>47</xdr:row>
      <xdr:rowOff>66675</xdr:rowOff>
    </xdr:to>
    <xdr:sp macro="[0]!矩形圓角3_Click" textlink="">
      <xdr:nvSpPr>
        <xdr:cNvPr id="4" name="返回重測">
          <a:extLst>
            <a:ext uri="{FF2B5EF4-FFF2-40B4-BE49-F238E27FC236}">
              <a16:creationId xmlns:a16="http://schemas.microsoft.com/office/drawing/2014/main" id="{00000000-0008-0000-0600-000004000000}"/>
            </a:ext>
          </a:extLst>
        </xdr:cNvPr>
        <xdr:cNvSpPr/>
      </xdr:nvSpPr>
      <xdr:spPr>
        <a:xfrm>
          <a:off x="10106024" y="8839200"/>
          <a:ext cx="1514475" cy="62865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4</xdr:col>
      <xdr:colOff>355271</xdr:colOff>
      <xdr:row>0</xdr:row>
      <xdr:rowOff>0</xdr:rowOff>
    </xdr:from>
    <xdr:to>
      <xdr:col>18</xdr:col>
      <xdr:colOff>355272</xdr:colOff>
      <xdr:row>56</xdr:row>
      <xdr:rowOff>0</xdr:rowOff>
    </xdr:to>
    <xdr:pic>
      <xdr:nvPicPr>
        <xdr:cNvPr id="3" name="圖片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98471" y="0"/>
          <a:ext cx="9601201" cy="11201400"/>
        </a:xfrm>
        <a:prstGeom prst="rect">
          <a:avLst/>
        </a:prstGeom>
      </xdr:spPr>
    </xdr:pic>
    <xdr:clientData/>
  </xdr:twoCellAnchor>
  <xdr:twoCellAnchor>
    <xdr:from>
      <xdr:col>6</xdr:col>
      <xdr:colOff>114300</xdr:colOff>
      <xdr:row>4</xdr:row>
      <xdr:rowOff>94429</xdr:rowOff>
    </xdr:from>
    <xdr:to>
      <xdr:col>16</xdr:col>
      <xdr:colOff>561975</xdr:colOff>
      <xdr:row>8</xdr:row>
      <xdr:rowOff>58316</xdr:rowOff>
    </xdr:to>
    <xdr:grpSp>
      <xdr:nvGrpSpPr>
        <xdr:cNvPr id="41" name="群組 40">
          <a:extLst>
            <a:ext uri="{FF2B5EF4-FFF2-40B4-BE49-F238E27FC236}">
              <a16:creationId xmlns:a16="http://schemas.microsoft.com/office/drawing/2014/main" id="{00000000-0008-0000-0700-000029000000}"/>
            </a:ext>
          </a:extLst>
        </xdr:cNvPr>
        <xdr:cNvGrpSpPr/>
      </xdr:nvGrpSpPr>
      <xdr:grpSpPr>
        <a:xfrm>
          <a:off x="4110154" y="961746"/>
          <a:ext cx="7107431" cy="831204"/>
          <a:chOff x="4225601" y="891419"/>
          <a:chExt cx="7299843" cy="760877"/>
        </a:xfrm>
      </xdr:grpSpPr>
      <xdr:sp macro="" textlink="">
        <xdr:nvSpPr>
          <xdr:cNvPr id="4" name="矩形: 圓角 3">
            <a:extLst>
              <a:ext uri="{FF2B5EF4-FFF2-40B4-BE49-F238E27FC236}">
                <a16:creationId xmlns:a16="http://schemas.microsoft.com/office/drawing/2014/main" id="{00000000-0008-0000-0700-000004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5" name="矩形: 圓角 4">
            <a:extLst>
              <a:ext uri="{FF2B5EF4-FFF2-40B4-BE49-F238E27FC236}">
                <a16:creationId xmlns:a16="http://schemas.microsoft.com/office/drawing/2014/main" id="{00000000-0008-0000-0700-000005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7" name="直線接點 6">
            <a:extLst>
              <a:ext uri="{FF2B5EF4-FFF2-40B4-BE49-F238E27FC236}">
                <a16:creationId xmlns:a16="http://schemas.microsoft.com/office/drawing/2014/main" id="{00000000-0008-0000-0700-000007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11" name="直線接點 10">
            <a:extLst>
              <a:ext uri="{FF2B5EF4-FFF2-40B4-BE49-F238E27FC236}">
                <a16:creationId xmlns:a16="http://schemas.microsoft.com/office/drawing/2014/main" id="{00000000-0008-0000-0700-00000B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12" name="直線接點 11">
            <a:extLst>
              <a:ext uri="{FF2B5EF4-FFF2-40B4-BE49-F238E27FC236}">
                <a16:creationId xmlns:a16="http://schemas.microsoft.com/office/drawing/2014/main" id="{00000000-0008-0000-0700-00000C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13" name="直線接點 12">
            <a:extLst>
              <a:ext uri="{FF2B5EF4-FFF2-40B4-BE49-F238E27FC236}">
                <a16:creationId xmlns:a16="http://schemas.microsoft.com/office/drawing/2014/main" id="{00000000-0008-0000-0700-00000D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5" name="直線接點 14">
            <a:extLst>
              <a:ext uri="{FF2B5EF4-FFF2-40B4-BE49-F238E27FC236}">
                <a16:creationId xmlns:a16="http://schemas.microsoft.com/office/drawing/2014/main" id="{00000000-0008-0000-0700-00000F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6" name="直線接點 15">
            <a:extLst>
              <a:ext uri="{FF2B5EF4-FFF2-40B4-BE49-F238E27FC236}">
                <a16:creationId xmlns:a16="http://schemas.microsoft.com/office/drawing/2014/main" id="{00000000-0008-0000-0700-000010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242618</xdr:colOff>
      <xdr:row>4</xdr:row>
      <xdr:rowOff>116816</xdr:rowOff>
    </xdr:from>
    <xdr:to>
      <xdr:col>8</xdr:col>
      <xdr:colOff>530165</xdr:colOff>
      <xdr:row>5</xdr:row>
      <xdr:rowOff>170732</xdr:rowOff>
    </xdr:to>
    <xdr:sp macro="" textlink="">
      <xdr:nvSpPr>
        <xdr:cNvPr id="17" name="文字方塊 16">
          <a:extLst>
            <a:ext uri="{FF2B5EF4-FFF2-40B4-BE49-F238E27FC236}">
              <a16:creationId xmlns:a16="http://schemas.microsoft.com/office/drawing/2014/main" id="{00000000-0008-0000-0700-000011000000}"/>
            </a:ext>
          </a:extLst>
        </xdr:cNvPr>
        <xdr:cNvSpPr txBox="1"/>
      </xdr:nvSpPr>
      <xdr:spPr>
        <a:xfrm>
          <a:off x="4340165" y="907571"/>
          <a:ext cx="1653396" cy="2516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暱 稱</a:t>
          </a:r>
        </a:p>
      </xdr:txBody>
    </xdr:sp>
    <xdr:clientData/>
  </xdr:twoCellAnchor>
  <xdr:twoCellAnchor>
    <xdr:from>
      <xdr:col>9</xdr:col>
      <xdr:colOff>125801</xdr:colOff>
      <xdr:row>4</xdr:row>
      <xdr:rowOff>116457</xdr:rowOff>
    </xdr:from>
    <xdr:to>
      <xdr:col>11</xdr:col>
      <xdr:colOff>71887</xdr:colOff>
      <xdr:row>5</xdr:row>
      <xdr:rowOff>170373</xdr:rowOff>
    </xdr:to>
    <xdr:sp macro="" textlink="">
      <xdr:nvSpPr>
        <xdr:cNvPr id="18" name="文字方塊 17">
          <a:extLst>
            <a:ext uri="{FF2B5EF4-FFF2-40B4-BE49-F238E27FC236}">
              <a16:creationId xmlns:a16="http://schemas.microsoft.com/office/drawing/2014/main" id="{00000000-0008-0000-0700-000012000000}"/>
            </a:ext>
          </a:extLst>
        </xdr:cNvPr>
        <xdr:cNvSpPr txBox="1"/>
      </xdr:nvSpPr>
      <xdr:spPr>
        <a:xfrm>
          <a:off x="6272122" y="907212"/>
          <a:ext cx="1311935" cy="2516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年 齡</a:t>
          </a:r>
        </a:p>
      </xdr:txBody>
    </xdr:sp>
    <xdr:clientData/>
  </xdr:twoCellAnchor>
  <xdr:twoCellAnchor>
    <xdr:from>
      <xdr:col>11</xdr:col>
      <xdr:colOff>377405</xdr:colOff>
      <xdr:row>4</xdr:row>
      <xdr:rowOff>116097</xdr:rowOff>
    </xdr:from>
    <xdr:to>
      <xdr:col>13</xdr:col>
      <xdr:colOff>206674</xdr:colOff>
      <xdr:row>5</xdr:row>
      <xdr:rowOff>170013</xdr:rowOff>
    </xdr:to>
    <xdr:sp macro="" textlink="">
      <xdr:nvSpPr>
        <xdr:cNvPr id="19" name="文字方塊 18">
          <a:extLst>
            <a:ext uri="{FF2B5EF4-FFF2-40B4-BE49-F238E27FC236}">
              <a16:creationId xmlns:a16="http://schemas.microsoft.com/office/drawing/2014/main" id="{00000000-0008-0000-0700-000013000000}"/>
            </a:ext>
          </a:extLst>
        </xdr:cNvPr>
        <xdr:cNvSpPr txBox="1"/>
      </xdr:nvSpPr>
      <xdr:spPr>
        <a:xfrm>
          <a:off x="7889575" y="906852"/>
          <a:ext cx="1195118" cy="2516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性 別</a:t>
          </a:r>
          <a:endParaRPr lang="en-US" altLang="zh-TW" sz="1200" b="1">
            <a:solidFill>
              <a:srgbClr val="FFC000"/>
            </a:solidFill>
          </a:endParaRPr>
        </a:p>
      </xdr:txBody>
    </xdr:sp>
    <xdr:clientData/>
  </xdr:twoCellAnchor>
  <xdr:twoCellAnchor>
    <xdr:from>
      <xdr:col>13</xdr:col>
      <xdr:colOff>353860</xdr:colOff>
      <xdr:row>4</xdr:row>
      <xdr:rowOff>116816</xdr:rowOff>
    </xdr:from>
    <xdr:to>
      <xdr:col>16</xdr:col>
      <xdr:colOff>557122</xdr:colOff>
      <xdr:row>5</xdr:row>
      <xdr:rowOff>170732</xdr:rowOff>
    </xdr:to>
    <xdr:sp macro="" textlink="">
      <xdr:nvSpPr>
        <xdr:cNvPr id="20" name="文字方塊 19">
          <a:extLst>
            <a:ext uri="{FF2B5EF4-FFF2-40B4-BE49-F238E27FC236}">
              <a16:creationId xmlns:a16="http://schemas.microsoft.com/office/drawing/2014/main" id="{00000000-0008-0000-0700-000014000000}"/>
            </a:ext>
          </a:extLst>
        </xdr:cNvPr>
        <xdr:cNvSpPr txBox="1"/>
      </xdr:nvSpPr>
      <xdr:spPr>
        <a:xfrm>
          <a:off x="9231879" y="907571"/>
          <a:ext cx="2252035" cy="2516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郵 件</a:t>
          </a:r>
        </a:p>
      </xdr:txBody>
    </xdr:sp>
    <xdr:clientData/>
  </xdr:twoCellAnchor>
  <xdr:twoCellAnchor>
    <xdr:from>
      <xdr:col>6</xdr:col>
      <xdr:colOff>242259</xdr:colOff>
      <xdr:row>6</xdr:row>
      <xdr:rowOff>98486</xdr:rowOff>
    </xdr:from>
    <xdr:to>
      <xdr:col>8</xdr:col>
      <xdr:colOff>529806</xdr:colOff>
      <xdr:row>7</xdr:row>
      <xdr:rowOff>152401</xdr:rowOff>
    </xdr:to>
    <xdr:sp macro="" textlink="">
      <xdr:nvSpPr>
        <xdr:cNvPr id="21" name="暱稱">
          <a:extLst>
            <a:ext uri="{FF2B5EF4-FFF2-40B4-BE49-F238E27FC236}">
              <a16:creationId xmlns:a16="http://schemas.microsoft.com/office/drawing/2014/main" id="{00000000-0008-0000-0700-000015000000}"/>
            </a:ext>
          </a:extLst>
        </xdr:cNvPr>
        <xdr:cNvSpPr txBox="1"/>
      </xdr:nvSpPr>
      <xdr:spPr>
        <a:xfrm>
          <a:off x="4339806" y="1284618"/>
          <a:ext cx="1653396" cy="25160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a:t>
          </a:r>
          <a:endParaRPr lang="zh-TW" altLang="en-US" sz="1200" b="1">
            <a:solidFill>
              <a:srgbClr val="FFC000"/>
            </a:solidFill>
          </a:endParaRPr>
        </a:p>
      </xdr:txBody>
    </xdr:sp>
    <xdr:clientData/>
  </xdr:twoCellAnchor>
  <xdr:twoCellAnchor>
    <xdr:from>
      <xdr:col>8</xdr:col>
      <xdr:colOff>673939</xdr:colOff>
      <xdr:row>6</xdr:row>
      <xdr:rowOff>98127</xdr:rowOff>
    </xdr:from>
    <xdr:to>
      <xdr:col>11</xdr:col>
      <xdr:colOff>152759</xdr:colOff>
      <xdr:row>7</xdr:row>
      <xdr:rowOff>152042</xdr:rowOff>
    </xdr:to>
    <xdr:sp macro="" textlink="">
      <xdr:nvSpPr>
        <xdr:cNvPr id="22" name="年齡">
          <a:extLst>
            <a:ext uri="{FF2B5EF4-FFF2-40B4-BE49-F238E27FC236}">
              <a16:creationId xmlns:a16="http://schemas.microsoft.com/office/drawing/2014/main" id="{00000000-0008-0000-0700-000016000000}"/>
            </a:ext>
          </a:extLst>
        </xdr:cNvPr>
        <xdr:cNvSpPr txBox="1"/>
      </xdr:nvSpPr>
      <xdr:spPr>
        <a:xfrm>
          <a:off x="6137335" y="1284259"/>
          <a:ext cx="1527594" cy="25160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20</a:t>
          </a:r>
          <a:endParaRPr lang="zh-TW" altLang="en-US" sz="1200" b="1">
            <a:solidFill>
              <a:srgbClr val="FFC000"/>
            </a:solidFill>
          </a:endParaRPr>
        </a:p>
      </xdr:txBody>
    </xdr:sp>
    <xdr:clientData/>
  </xdr:twoCellAnchor>
  <xdr:twoCellAnchor>
    <xdr:from>
      <xdr:col>11</xdr:col>
      <xdr:colOff>269574</xdr:colOff>
      <xdr:row>6</xdr:row>
      <xdr:rowOff>106754</xdr:rowOff>
    </xdr:from>
    <xdr:to>
      <xdr:col>13</xdr:col>
      <xdr:colOff>278560</xdr:colOff>
      <xdr:row>7</xdr:row>
      <xdr:rowOff>160669</xdr:rowOff>
    </xdr:to>
    <xdr:sp macro="" textlink="">
      <xdr:nvSpPr>
        <xdr:cNvPr id="23" name="性別">
          <a:extLst>
            <a:ext uri="{FF2B5EF4-FFF2-40B4-BE49-F238E27FC236}">
              <a16:creationId xmlns:a16="http://schemas.microsoft.com/office/drawing/2014/main" id="{00000000-0008-0000-0700-000017000000}"/>
            </a:ext>
          </a:extLst>
        </xdr:cNvPr>
        <xdr:cNvSpPr txBox="1"/>
      </xdr:nvSpPr>
      <xdr:spPr>
        <a:xfrm>
          <a:off x="7781744" y="1292886"/>
          <a:ext cx="1374835" cy="25160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女</a:t>
          </a:r>
        </a:p>
      </xdr:txBody>
    </xdr:sp>
    <xdr:clientData/>
  </xdr:twoCellAnchor>
  <xdr:twoCellAnchor>
    <xdr:from>
      <xdr:col>13</xdr:col>
      <xdr:colOff>331038</xdr:colOff>
      <xdr:row>6</xdr:row>
      <xdr:rowOff>106395</xdr:rowOff>
    </xdr:from>
    <xdr:to>
      <xdr:col>16</xdr:col>
      <xdr:colOff>548136</xdr:colOff>
      <xdr:row>7</xdr:row>
      <xdr:rowOff>160310</xdr:rowOff>
    </xdr:to>
    <xdr:sp macro="" textlink="">
      <xdr:nvSpPr>
        <xdr:cNvPr id="24" name="郵件">
          <a:extLst>
            <a:ext uri="{FF2B5EF4-FFF2-40B4-BE49-F238E27FC236}">
              <a16:creationId xmlns:a16="http://schemas.microsoft.com/office/drawing/2014/main" id="{00000000-0008-0000-0700-000018000000}"/>
            </a:ext>
          </a:extLst>
        </xdr:cNvPr>
        <xdr:cNvSpPr txBox="1"/>
      </xdr:nvSpPr>
      <xdr:spPr>
        <a:xfrm>
          <a:off x="9209057" y="1292527"/>
          <a:ext cx="2265871" cy="25160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a:t>
          </a:r>
          <a:endParaRPr lang="zh-TW" altLang="en-US" sz="1200" b="1">
            <a:solidFill>
              <a:srgbClr val="FFC000"/>
            </a:solidFill>
          </a:endParaRPr>
        </a:p>
      </xdr:txBody>
    </xdr:sp>
    <xdr:clientData/>
  </xdr:twoCellAnchor>
  <xdr:twoCellAnchor editAs="oneCell">
    <xdr:from>
      <xdr:col>5</xdr:col>
      <xdr:colOff>506536</xdr:colOff>
      <xdr:row>8</xdr:row>
      <xdr:rowOff>135892</xdr:rowOff>
    </xdr:from>
    <xdr:to>
      <xdr:col>10</xdr:col>
      <xdr:colOff>53915</xdr:colOff>
      <xdr:row>23</xdr:row>
      <xdr:rowOff>71887</xdr:rowOff>
    </xdr:to>
    <xdr:pic>
      <xdr:nvPicPr>
        <xdr:cNvPr id="26" name="圖片 25">
          <a:extLst>
            <a:ext uri="{FF2B5EF4-FFF2-40B4-BE49-F238E27FC236}">
              <a16:creationId xmlns:a16="http://schemas.microsoft.com/office/drawing/2014/main" id="{00000000-0008-0000-0700-00001A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6536"/>
        <a:stretch/>
      </xdr:blipFill>
      <xdr:spPr>
        <a:xfrm>
          <a:off x="3935536" y="1736092"/>
          <a:ext cx="2976379" cy="2936370"/>
        </a:xfrm>
        <a:prstGeom prst="rect">
          <a:avLst/>
        </a:prstGeom>
      </xdr:spPr>
    </xdr:pic>
    <xdr:clientData/>
  </xdr:twoCellAnchor>
  <xdr:twoCellAnchor>
    <xdr:from>
      <xdr:col>6</xdr:col>
      <xdr:colOff>114300</xdr:colOff>
      <xdr:row>9</xdr:row>
      <xdr:rowOff>161925</xdr:rowOff>
    </xdr:from>
    <xdr:to>
      <xdr:col>16</xdr:col>
      <xdr:colOff>580994</xdr:colOff>
      <xdr:row>50</xdr:row>
      <xdr:rowOff>170373</xdr:rowOff>
    </xdr:to>
    <xdr:grpSp>
      <xdr:nvGrpSpPr>
        <xdr:cNvPr id="2" name="群組 1">
          <a:extLst>
            <a:ext uri="{FF2B5EF4-FFF2-40B4-BE49-F238E27FC236}">
              <a16:creationId xmlns:a16="http://schemas.microsoft.com/office/drawing/2014/main" id="{00000000-0008-0000-0700-000002000000}"/>
            </a:ext>
          </a:extLst>
        </xdr:cNvPr>
        <xdr:cNvGrpSpPr/>
      </xdr:nvGrpSpPr>
      <xdr:grpSpPr>
        <a:xfrm>
          <a:off x="4110154" y="2113388"/>
          <a:ext cx="7126450" cy="8898448"/>
          <a:chOff x="4210082" y="1972752"/>
          <a:chExt cx="7324694" cy="8209473"/>
        </a:xfrm>
      </xdr:grpSpPr>
      <xdr:sp macro="" textlink="">
        <xdr:nvSpPr>
          <xdr:cNvPr id="6" name="矩形: 圓角 5">
            <a:extLst>
              <a:ext uri="{FF2B5EF4-FFF2-40B4-BE49-F238E27FC236}">
                <a16:creationId xmlns:a16="http://schemas.microsoft.com/office/drawing/2014/main" id="{00000000-0008-0000-0700-000006000000}"/>
              </a:ext>
            </a:extLst>
          </xdr:cNvPr>
          <xdr:cNvSpPr/>
        </xdr:nvSpPr>
        <xdr:spPr>
          <a:xfrm>
            <a:off x="6638926" y="1972752"/>
            <a:ext cx="4895850" cy="315763"/>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8" name="文字方塊 7">
            <a:extLst>
              <a:ext uri="{FF2B5EF4-FFF2-40B4-BE49-F238E27FC236}">
                <a16:creationId xmlns:a16="http://schemas.microsoft.com/office/drawing/2014/main" id="{00000000-0008-0000-0700-000008000000}"/>
              </a:ext>
            </a:extLst>
          </xdr:cNvPr>
          <xdr:cNvSpPr txBox="1"/>
        </xdr:nvSpPr>
        <xdr:spPr>
          <a:xfrm>
            <a:off x="8472606" y="1997192"/>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投 資 組 合</a:t>
            </a:r>
            <a:endParaRPr lang="en-US" altLang="zh-TW" sz="1200" b="1">
              <a:solidFill>
                <a:srgbClr val="FFC000"/>
              </a:solidFill>
            </a:endParaRPr>
          </a:p>
        </xdr:txBody>
      </xdr:sp>
      <xdr:sp macro="" textlink="">
        <xdr:nvSpPr>
          <xdr:cNvPr id="9" name="portfolio">
            <a:extLst>
              <a:ext uri="{FF2B5EF4-FFF2-40B4-BE49-F238E27FC236}">
                <a16:creationId xmlns:a16="http://schemas.microsoft.com/office/drawing/2014/main" id="{00000000-0008-0000-0700-000009000000}"/>
              </a:ext>
            </a:extLst>
          </xdr:cNvPr>
          <xdr:cNvSpPr/>
        </xdr:nvSpPr>
        <xdr:spPr>
          <a:xfrm>
            <a:off x="6638238" y="2334163"/>
            <a:ext cx="4896537" cy="1971137"/>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lang="en-US" altLang="zh-TW" sz="1200" b="1">
                <a:solidFill>
                  <a:schemeClr val="tx1"/>
                </a:solidFill>
                <a:latin typeface="微軟正黑體" panose="020B0604030504040204" pitchFamily="34" charset="-120"/>
                <a:ea typeface="微軟正黑體" panose="020B0604030504040204" pitchFamily="34" charset="-120"/>
              </a:rPr>
              <a:t>2345.TW,2912.TW,8081.TW,1519.TW,4766.TW,4536.TW</a:t>
            </a:r>
          </a:p>
          <a:p>
            <a:pPr algn="l"/>
            <a:r>
              <a:rPr lang="en-US" altLang="zh-TW" sz="1200" b="1">
                <a:solidFill>
                  <a:schemeClr val="tx1"/>
                </a:solidFill>
                <a:latin typeface="微軟正黑體" panose="020B0604030504040204" pitchFamily="34" charset="-120"/>
                <a:ea typeface="微軟正黑體" panose="020B0604030504040204" pitchFamily="34" charset="-120"/>
              </a:rPr>
              <a:t>3617.TW,2379.TW,4770.TW</a:t>
            </a:r>
          </a:p>
          <a:p>
            <a:pPr algn="l"/>
            <a:r>
              <a:rPr lang="en-US" altLang="zh-TW" sz="1200" b="1">
                <a:solidFill>
                  <a:schemeClr val="tx1"/>
                </a:solidFill>
                <a:latin typeface="微軟正黑體" panose="020B0604030504040204" pitchFamily="34" charset="-120"/>
                <a:ea typeface="微軟正黑體" panose="020B0604030504040204" pitchFamily="34" charset="-120"/>
              </a:rPr>
              <a:t>6196.TW</a:t>
            </a:r>
          </a:p>
          <a:p>
            <a:pPr algn="l"/>
            <a:endParaRPr lang="en-US" altLang="zh-TW" sz="1200" b="1">
              <a:solidFill>
                <a:srgbClr val="FFC000"/>
              </a:solidFill>
              <a:latin typeface="微軟正黑體" panose="020B0604030504040204" pitchFamily="34" charset="-120"/>
              <a:ea typeface="微軟正黑體" panose="020B0604030504040204" pitchFamily="34" charset="-120"/>
            </a:endParaRPr>
          </a:p>
        </xdr:txBody>
      </xdr:sp>
      <xdr:sp macro="" textlink="">
        <xdr:nvSpPr>
          <xdr:cNvPr id="10" name="矩形: 圓角 9">
            <a:extLst>
              <a:ext uri="{FF2B5EF4-FFF2-40B4-BE49-F238E27FC236}">
                <a16:creationId xmlns:a16="http://schemas.microsoft.com/office/drawing/2014/main" id="{00000000-0008-0000-0700-00000A000000}"/>
              </a:ext>
            </a:extLst>
          </xdr:cNvPr>
          <xdr:cNvSpPr/>
        </xdr:nvSpPr>
        <xdr:spPr>
          <a:xfrm>
            <a:off x="4210082" y="4981575"/>
            <a:ext cx="7316277" cy="5200650"/>
          </a:xfrm>
          <a:prstGeom prst="roundRect">
            <a:avLst>
              <a:gd name="adj" fmla="val 761"/>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grpSp>
        <xdr:nvGrpSpPr>
          <xdr:cNvPr id="14" name="群組 13">
            <a:extLst>
              <a:ext uri="{FF2B5EF4-FFF2-40B4-BE49-F238E27FC236}">
                <a16:creationId xmlns:a16="http://schemas.microsoft.com/office/drawing/2014/main" id="{00000000-0008-0000-0700-00000E000000}"/>
              </a:ext>
            </a:extLst>
          </xdr:cNvPr>
          <xdr:cNvGrpSpPr/>
        </xdr:nvGrpSpPr>
        <xdr:grpSpPr>
          <a:xfrm>
            <a:off x="4210441" y="4615985"/>
            <a:ext cx="7316277" cy="318099"/>
            <a:chOff x="4210441" y="7559210"/>
            <a:chExt cx="7316277" cy="318099"/>
          </a:xfrm>
        </xdr:grpSpPr>
        <xdr:sp macro="" textlink="">
          <xdr:nvSpPr>
            <xdr:cNvPr id="25" name="矩形: 圓角 24">
              <a:extLst>
                <a:ext uri="{FF2B5EF4-FFF2-40B4-BE49-F238E27FC236}">
                  <a16:creationId xmlns:a16="http://schemas.microsoft.com/office/drawing/2014/main" id="{00000000-0008-0000-0700-000019000000}"/>
                </a:ext>
              </a:extLst>
            </xdr:cNvPr>
            <xdr:cNvSpPr/>
          </xdr:nvSpPr>
          <xdr:spPr>
            <a:xfrm>
              <a:off x="4210441" y="7559210"/>
              <a:ext cx="7316277" cy="318099"/>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29" name="文字方塊 28">
              <a:extLst>
                <a:ext uri="{FF2B5EF4-FFF2-40B4-BE49-F238E27FC236}">
                  <a16:creationId xmlns:a16="http://schemas.microsoft.com/office/drawing/2014/main" id="{00000000-0008-0000-0700-00001D000000}"/>
                </a:ext>
              </a:extLst>
            </xdr:cNvPr>
            <xdr:cNvSpPr txBox="1"/>
          </xdr:nvSpPr>
          <xdr:spPr>
            <a:xfrm>
              <a:off x="7348297" y="7594308"/>
              <a:ext cx="1200869" cy="2546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圖表分析</a:t>
              </a:r>
              <a:endParaRPr lang="en-US" altLang="zh-TW" sz="1200" b="1">
                <a:solidFill>
                  <a:srgbClr val="FFC000"/>
                </a:solidFill>
              </a:endParaRPr>
            </a:p>
          </xdr:txBody>
        </xdr:sp>
      </xdr:grpSp>
    </xdr:grpSp>
    <xdr:clientData/>
  </xdr:twoCellAnchor>
  <xdr:twoCellAnchor>
    <xdr:from>
      <xdr:col>13</xdr:col>
      <xdr:colOff>400049</xdr:colOff>
      <xdr:row>49</xdr:row>
      <xdr:rowOff>0</xdr:rowOff>
    </xdr:from>
    <xdr:to>
      <xdr:col>16</xdr:col>
      <xdr:colOff>409574</xdr:colOff>
      <xdr:row>52</xdr:row>
      <xdr:rowOff>0</xdr:rowOff>
    </xdr:to>
    <xdr:sp macro="[0]!列印風險厭惡結果" textlink="">
      <xdr:nvSpPr>
        <xdr:cNvPr id="36" name="列印風險厭惡結果">
          <a:extLst>
            <a:ext uri="{FF2B5EF4-FFF2-40B4-BE49-F238E27FC236}">
              <a16:creationId xmlns:a16="http://schemas.microsoft.com/office/drawing/2014/main" id="{00000000-0008-0000-0700-000024000000}"/>
            </a:ext>
          </a:extLst>
        </xdr:cNvPr>
        <xdr:cNvSpPr/>
      </xdr:nvSpPr>
      <xdr:spPr>
        <a:xfrm>
          <a:off x="9315449" y="9801225"/>
          <a:ext cx="2066925" cy="600075"/>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列印結果</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6</xdr:col>
      <xdr:colOff>257175</xdr:colOff>
      <xdr:row>49</xdr:row>
      <xdr:rowOff>19050</xdr:rowOff>
    </xdr:from>
    <xdr:to>
      <xdr:col>9</xdr:col>
      <xdr:colOff>219075</xdr:colOff>
      <xdr:row>52</xdr:row>
      <xdr:rowOff>19050</xdr:rowOff>
    </xdr:to>
    <xdr:sp macro="[0]!返回風險厭惡人格介面_Click" textlink="">
      <xdr:nvSpPr>
        <xdr:cNvPr id="43" name="反回人格頁">
          <a:extLst>
            <a:ext uri="{FF2B5EF4-FFF2-40B4-BE49-F238E27FC236}">
              <a16:creationId xmlns:a16="http://schemas.microsoft.com/office/drawing/2014/main" id="{00000000-0008-0000-0700-00002B000000}"/>
            </a:ext>
          </a:extLst>
        </xdr:cNvPr>
        <xdr:cNvSpPr/>
      </xdr:nvSpPr>
      <xdr:spPr>
        <a:xfrm>
          <a:off x="4371975" y="9820275"/>
          <a:ext cx="2019300" cy="60007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返回人格頁</a:t>
          </a:r>
        </a:p>
      </xdr:txBody>
    </xdr:sp>
    <xdr:clientData/>
  </xdr:twoCellAnchor>
  <xdr:twoCellAnchor>
    <xdr:from>
      <xdr:col>6</xdr:col>
      <xdr:colOff>390525</xdr:colOff>
      <xdr:row>49</xdr:row>
      <xdr:rowOff>133348</xdr:rowOff>
    </xdr:from>
    <xdr:to>
      <xdr:col>7</xdr:col>
      <xdr:colOff>142875</xdr:colOff>
      <xdr:row>51</xdr:row>
      <xdr:rowOff>171448</xdr:rowOff>
    </xdr:to>
    <xdr:pic>
      <xdr:nvPicPr>
        <xdr:cNvPr id="44" name="返回圖" descr="返回 以實心填滿">
          <a:extLst>
            <a:ext uri="{FF2B5EF4-FFF2-40B4-BE49-F238E27FC236}">
              <a16:creationId xmlns:a16="http://schemas.microsoft.com/office/drawing/2014/main" id="{00000000-0008-0000-0700-00002C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6200000">
          <a:off x="4505325" y="9934573"/>
          <a:ext cx="438150" cy="4381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0</xdr:col>
      <xdr:colOff>831850</xdr:colOff>
      <xdr:row>8</xdr:row>
      <xdr:rowOff>152400</xdr:rowOff>
    </xdr:from>
    <xdr:to>
      <xdr:col>2</xdr:col>
      <xdr:colOff>374650</xdr:colOff>
      <xdr:row>10</xdr:row>
      <xdr:rowOff>196849</xdr:rowOff>
    </xdr:to>
    <xdr:sp macro="[0]!陰天型分析" textlink="">
      <xdr:nvSpPr>
        <xdr:cNvPr id="2" name="返回重測">
          <a:extLst>
            <a:ext uri="{FF2B5EF4-FFF2-40B4-BE49-F238E27FC236}">
              <a16:creationId xmlns:a16="http://schemas.microsoft.com/office/drawing/2014/main" id="{00000000-0008-0000-0800-000002000000}"/>
            </a:ext>
          </a:extLst>
        </xdr:cNvPr>
        <xdr:cNvSpPr/>
      </xdr:nvSpPr>
      <xdr:spPr>
        <a:xfrm>
          <a:off x="831850" y="1879600"/>
          <a:ext cx="2095500" cy="476249"/>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1600" b="1">
              <a:solidFill>
                <a:schemeClr val="tx1"/>
              </a:solidFill>
              <a:latin typeface="微軟正黑體" panose="020B0604030504040204" pitchFamily="34" charset="-120"/>
              <a:ea typeface="微軟正黑體" panose="020B0604030504040204" pitchFamily="34" charset="-120"/>
            </a:rPr>
            <a:t>確認投資組合</a:t>
          </a: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9</xdr:col>
      <xdr:colOff>381000</xdr:colOff>
      <xdr:row>0</xdr:row>
      <xdr:rowOff>0</xdr:rowOff>
    </xdr:from>
    <xdr:to>
      <xdr:col>22</xdr:col>
      <xdr:colOff>315686</xdr:colOff>
      <xdr:row>51</xdr:row>
      <xdr:rowOff>123825</xdr:rowOff>
    </xdr:to>
    <xdr:pic>
      <xdr:nvPicPr>
        <xdr:cNvPr id="2" name="圖片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53200" y="0"/>
          <a:ext cx="8850086" cy="10325100"/>
        </a:xfrm>
        <a:prstGeom prst="rect">
          <a:avLst/>
        </a:prstGeom>
      </xdr:spPr>
    </xdr:pic>
    <xdr:clientData/>
  </xdr:twoCellAnchor>
  <xdr:twoCellAnchor>
    <xdr:from>
      <xdr:col>14</xdr:col>
      <xdr:colOff>444954</xdr:colOff>
      <xdr:row>8</xdr:row>
      <xdr:rowOff>66675</xdr:rowOff>
    </xdr:from>
    <xdr:to>
      <xdr:col>21</xdr:col>
      <xdr:colOff>171450</xdr:colOff>
      <xdr:row>21</xdr:row>
      <xdr:rowOff>123825</xdr:rowOff>
    </xdr:to>
    <xdr:sp macro="" textlink="">
      <xdr:nvSpPr>
        <xdr:cNvPr id="5" name="矩形: 圓角 4">
          <a:extLst>
            <a:ext uri="{FF2B5EF4-FFF2-40B4-BE49-F238E27FC236}">
              <a16:creationId xmlns:a16="http://schemas.microsoft.com/office/drawing/2014/main" id="{00000000-0008-0000-0A00-000005000000}"/>
            </a:ext>
          </a:extLst>
        </xdr:cNvPr>
        <xdr:cNvSpPr/>
      </xdr:nvSpPr>
      <xdr:spPr>
        <a:xfrm>
          <a:off x="10046154" y="1666875"/>
          <a:ext cx="4527096" cy="26574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u="none" strike="noStrike">
              <a:solidFill>
                <a:schemeClr val="dk1"/>
              </a:solidFill>
              <a:effectLst/>
              <a:latin typeface="微軟正黑體" panose="020B0604030504040204" pitchFamily="34" charset="-120"/>
              <a:ea typeface="微軟正黑體" panose="020B0604030504040204" pitchFamily="34" charset="-120"/>
              <a:cs typeface="+mn-cs"/>
            </a:rPr>
            <a:t>陰天型人格者是一類在風險和回報之間尋求平衡的個體。他們既不完全避險，也不過度冒險，而是在謹慎評估風險的基礎上，採取適度行動。</a:t>
          </a:r>
          <a:endParaRPr lang="en-US" altLang="zh-TW" sz="1600" b="0" i="0" u="none" strike="noStrike">
            <a:solidFill>
              <a:schemeClr val="dk1"/>
            </a:solidFill>
            <a:effectLst/>
            <a:latin typeface="微軟正黑體" panose="020B0604030504040204" pitchFamily="34" charset="-120"/>
            <a:ea typeface="微軟正黑體" panose="020B0604030504040204" pitchFamily="34" charset="-120"/>
            <a:cs typeface="+mn-cs"/>
          </a:endParaRPr>
        </a:p>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u="none" strike="noStrike">
              <a:solidFill>
                <a:schemeClr val="dk1"/>
              </a:solidFill>
              <a:effectLst/>
              <a:latin typeface="微軟正黑體" panose="020B0604030504040204" pitchFamily="34" charset="-120"/>
              <a:ea typeface="微軟正黑體" panose="020B0604030504040204" pitchFamily="34" charset="-120"/>
              <a:cs typeface="+mn-cs"/>
            </a:rPr>
            <a:t>他們的優勢在於良好的風險管理和靈活的應變能力，但在決策速度和冒險精神方面可能需要進一步提升。理解並善用自己的性格特徵，可以幫助他們在各方面取得穩定且持續的成功。</a:t>
          </a:r>
          <a:endParaRPr lang="zh-TW" altLang="en-US" sz="1600">
            <a:latin typeface="微軟正黑體" panose="020B0604030504040204" pitchFamily="34" charset="-120"/>
            <a:ea typeface="微軟正黑體" panose="020B0604030504040204" pitchFamily="34" charset="-120"/>
          </a:endParaRPr>
        </a:p>
      </xdr:txBody>
    </xdr:sp>
    <xdr:clientData/>
  </xdr:twoCellAnchor>
  <xdr:twoCellAnchor>
    <xdr:from>
      <xdr:col>10</xdr:col>
      <xdr:colOff>530679</xdr:colOff>
      <xdr:row>23</xdr:row>
      <xdr:rowOff>104775</xdr:rowOff>
    </xdr:from>
    <xdr:to>
      <xdr:col>21</xdr:col>
      <xdr:colOff>187779</xdr:colOff>
      <xdr:row>45</xdr:row>
      <xdr:rowOff>0</xdr:rowOff>
    </xdr:to>
    <xdr:sp macro="" textlink="">
      <xdr:nvSpPr>
        <xdr:cNvPr id="6" name="矩形: 圓角 5">
          <a:extLst>
            <a:ext uri="{FF2B5EF4-FFF2-40B4-BE49-F238E27FC236}">
              <a16:creationId xmlns:a16="http://schemas.microsoft.com/office/drawing/2014/main" id="{00000000-0008-0000-0A00-000006000000}"/>
            </a:ext>
          </a:extLst>
        </xdr:cNvPr>
        <xdr:cNvSpPr/>
      </xdr:nvSpPr>
      <xdr:spPr>
        <a:xfrm>
          <a:off x="7388679" y="4705350"/>
          <a:ext cx="7200900" cy="42957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風險管理能力強：</a:t>
          </a:r>
          <a:r>
            <a:rPr lang="zh-TW" altLang="en-US" sz="1400" b="0" i="0">
              <a:solidFill>
                <a:schemeClr val="dk1"/>
              </a:solidFill>
              <a:effectLst/>
              <a:latin typeface="+mn-lt"/>
              <a:ea typeface="+mn-ea"/>
              <a:cs typeface="+mn-cs"/>
            </a:rPr>
            <a:t>他們能夠有效地管理和控制風險，在追求回報的同時保持謹慎，避免過度冒險。</a:t>
          </a:r>
        </a:p>
        <a:p>
          <a:pPr algn="l" rtl="0" fontAlgn="base"/>
          <a:r>
            <a:rPr lang="zh-TW" altLang="en-US" sz="1400" b="1" i="0">
              <a:solidFill>
                <a:schemeClr val="dk1"/>
              </a:solidFill>
              <a:effectLst/>
              <a:latin typeface="+mn-lt"/>
              <a:ea typeface="+mn-ea"/>
              <a:cs typeface="+mn-cs"/>
            </a:rPr>
            <a:t>靈活應變：</a:t>
          </a:r>
          <a:r>
            <a:rPr lang="zh-TW" altLang="en-US" sz="1400" b="0" i="0">
              <a:solidFill>
                <a:schemeClr val="dk1"/>
              </a:solidFill>
              <a:effectLst/>
              <a:latin typeface="+mn-lt"/>
              <a:ea typeface="+mn-ea"/>
              <a:cs typeface="+mn-cs"/>
            </a:rPr>
            <a:t>他們的適應性和靈活性使其能夠在變化的環境中迅速調整策略，保持競爭力。</a:t>
          </a:r>
        </a:p>
        <a:p>
          <a:pPr algn="l" rtl="0" fontAlgn="base"/>
          <a:r>
            <a:rPr lang="zh-TW" altLang="en-US" sz="1400" b="1" i="0">
              <a:solidFill>
                <a:schemeClr val="dk1"/>
              </a:solidFill>
              <a:effectLst/>
              <a:latin typeface="+mn-lt"/>
              <a:ea typeface="+mn-ea"/>
              <a:cs typeface="+mn-cs"/>
            </a:rPr>
            <a:t>決策平衡：</a:t>
          </a:r>
          <a:r>
            <a:rPr lang="zh-TW" altLang="en-US" sz="1400" b="0" i="0">
              <a:solidFill>
                <a:schemeClr val="dk1"/>
              </a:solidFill>
              <a:effectLst/>
              <a:latin typeface="+mn-lt"/>
              <a:ea typeface="+mn-ea"/>
              <a:cs typeface="+mn-cs"/>
            </a:rPr>
            <a:t>在決策時能夠平衡短期和長期的利益，確保每個決策都經過充分考慮和評估。</a:t>
          </a: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marL="0" indent="0" algn="l" rtl="0" fontAlgn="base"/>
          <a:r>
            <a:rPr lang="zh-TW" altLang="en-US" sz="1400" b="1" i="0">
              <a:solidFill>
                <a:schemeClr val="dk1"/>
              </a:solidFill>
              <a:effectLst/>
              <a:latin typeface="+mn-lt"/>
              <a:ea typeface="+mn-ea"/>
              <a:cs typeface="+mn-cs"/>
            </a:rPr>
            <a:t>決策過程較慢：</a:t>
          </a:r>
          <a:r>
            <a:rPr lang="zh-TW" altLang="en-US" sz="1400" b="0" i="0">
              <a:solidFill>
                <a:schemeClr val="dk1"/>
              </a:solidFill>
              <a:effectLst/>
              <a:latin typeface="+mn-lt"/>
              <a:ea typeface="+mn-ea"/>
              <a:cs typeface="+mn-cs"/>
            </a:rPr>
            <a:t>由於他們注重風險評估和平衡考慮，決策過程可能會比較慢，這在需要快速反應的情況下可能成為劣勢。</a:t>
          </a:r>
        </a:p>
        <a:p>
          <a:pPr marL="0" indent="0" algn="l" rtl="0" fontAlgn="base"/>
          <a:r>
            <a:rPr lang="zh-TW" altLang="en-US" sz="1400" b="1" i="0">
              <a:solidFill>
                <a:schemeClr val="dk1"/>
              </a:solidFill>
              <a:effectLst/>
              <a:latin typeface="+mn-lt"/>
              <a:ea typeface="+mn-ea"/>
              <a:cs typeface="+mn-cs"/>
            </a:rPr>
            <a:t>可能缺乏冒險精神：</a:t>
          </a:r>
          <a:r>
            <a:rPr lang="zh-TW" altLang="en-US" sz="1400" b="0" i="0">
              <a:solidFill>
                <a:schemeClr val="dk1"/>
              </a:solidFill>
              <a:effectLst/>
              <a:latin typeface="+mn-lt"/>
              <a:ea typeface="+mn-ea"/>
              <a:cs typeface="+mn-cs"/>
            </a:rPr>
            <a:t>儘管他們有一定創新能力，但可能不會進行高風險、高回報的冒險，這可能會限制他們在某些領域的突破和成就。</a:t>
          </a:r>
        </a:p>
        <a:p>
          <a:pPr marL="0" indent="0" algn="l" rtl="0" fontAlgn="base"/>
          <a:r>
            <a:rPr lang="zh-TW" altLang="en-US" sz="1400" b="1" i="0">
              <a:solidFill>
                <a:schemeClr val="dk1"/>
              </a:solidFill>
              <a:effectLst/>
              <a:latin typeface="+mn-lt"/>
              <a:ea typeface="+mn-ea"/>
              <a:cs typeface="+mn-cs"/>
            </a:rPr>
            <a:t>過於依賴數據和分析：</a:t>
          </a:r>
          <a:r>
            <a:rPr lang="zh-TW" altLang="en-US" sz="1400" b="0" i="0">
              <a:solidFill>
                <a:schemeClr val="dk1"/>
              </a:solidFill>
              <a:effectLst/>
              <a:latin typeface="+mn-lt"/>
              <a:ea typeface="+mn-ea"/>
              <a:cs typeface="+mn-cs"/>
            </a:rPr>
            <a:t>他們可能會過於依賴數據和分析，忽略直覺和創意，從而錯過一些機會。</a:t>
          </a:r>
        </a:p>
      </xdr:txBody>
    </xdr:sp>
    <xdr:clientData/>
  </xdr:twoCellAnchor>
  <xdr:twoCellAnchor>
    <xdr:from>
      <xdr:col>12</xdr:col>
      <xdr:colOff>167572</xdr:colOff>
      <xdr:row>22</xdr:row>
      <xdr:rowOff>133351</xdr:rowOff>
    </xdr:from>
    <xdr:to>
      <xdr:col>14</xdr:col>
      <xdr:colOff>143230</xdr:colOff>
      <xdr:row>24</xdr:row>
      <xdr:rowOff>114301</xdr:rowOff>
    </xdr:to>
    <xdr:sp macro="" textlink="">
      <xdr:nvSpPr>
        <xdr:cNvPr id="7" name="矩形: 圓角 6">
          <a:extLst>
            <a:ext uri="{FF2B5EF4-FFF2-40B4-BE49-F238E27FC236}">
              <a16:creationId xmlns:a16="http://schemas.microsoft.com/office/drawing/2014/main" id="{00000000-0008-0000-0A00-000007000000}"/>
            </a:ext>
          </a:extLst>
        </xdr:cNvPr>
        <xdr:cNvSpPr/>
      </xdr:nvSpPr>
      <xdr:spPr>
        <a:xfrm>
          <a:off x="8105072" y="4790018"/>
          <a:ext cx="1298575" cy="40428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平衡和審慎</a:t>
          </a:r>
          <a:endParaRPr lang="zh-TW" altLang="en-US" sz="1400"/>
        </a:p>
      </xdr:txBody>
    </xdr:sp>
    <xdr:clientData/>
  </xdr:twoCellAnchor>
  <xdr:twoCellAnchor>
    <xdr:from>
      <xdr:col>14</xdr:col>
      <xdr:colOff>229659</xdr:colOff>
      <xdr:row>22</xdr:row>
      <xdr:rowOff>133351</xdr:rowOff>
    </xdr:from>
    <xdr:to>
      <xdr:col>16</xdr:col>
      <xdr:colOff>7863</xdr:colOff>
      <xdr:row>24</xdr:row>
      <xdr:rowOff>114301</xdr:rowOff>
    </xdr:to>
    <xdr:sp macro="" textlink="">
      <xdr:nvSpPr>
        <xdr:cNvPr id="8" name="矩形: 圓角 7">
          <a:extLst>
            <a:ext uri="{FF2B5EF4-FFF2-40B4-BE49-F238E27FC236}">
              <a16:creationId xmlns:a16="http://schemas.microsoft.com/office/drawing/2014/main" id="{00000000-0008-0000-0A00-000008000000}"/>
            </a:ext>
          </a:extLst>
        </xdr:cNvPr>
        <xdr:cNvSpPr/>
      </xdr:nvSpPr>
      <xdr:spPr>
        <a:xfrm>
          <a:off x="9490076" y="4790018"/>
          <a:ext cx="1101120" cy="40428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適應性強</a:t>
          </a:r>
          <a:endParaRPr lang="zh-TW" altLang="en-US" sz="1400"/>
        </a:p>
      </xdr:txBody>
    </xdr:sp>
    <xdr:clientData/>
  </xdr:twoCellAnchor>
  <xdr:twoCellAnchor>
    <xdr:from>
      <xdr:col>16</xdr:col>
      <xdr:colOff>105834</xdr:colOff>
      <xdr:row>22</xdr:row>
      <xdr:rowOff>133351</xdr:rowOff>
    </xdr:from>
    <xdr:to>
      <xdr:col>18</xdr:col>
      <xdr:colOff>530680</xdr:colOff>
      <xdr:row>24</xdr:row>
      <xdr:rowOff>114301</xdr:rowOff>
    </xdr:to>
    <xdr:sp macro="" textlink="">
      <xdr:nvSpPr>
        <xdr:cNvPr id="9" name="矩形: 圓角 8">
          <a:extLst>
            <a:ext uri="{FF2B5EF4-FFF2-40B4-BE49-F238E27FC236}">
              <a16:creationId xmlns:a16="http://schemas.microsoft.com/office/drawing/2014/main" id="{00000000-0008-0000-0A00-000009000000}"/>
            </a:ext>
          </a:extLst>
        </xdr:cNvPr>
        <xdr:cNvSpPr/>
      </xdr:nvSpPr>
      <xdr:spPr>
        <a:xfrm>
          <a:off x="10689167" y="4790018"/>
          <a:ext cx="1747763" cy="40428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計劃和靈活並重</a:t>
          </a:r>
          <a:endParaRPr lang="zh-TW" altLang="en-US" sz="1400"/>
        </a:p>
      </xdr:txBody>
    </xdr:sp>
    <xdr:clientData/>
  </xdr:twoCellAnchor>
  <xdr:twoCellAnchor>
    <xdr:from>
      <xdr:col>18</xdr:col>
      <xdr:colOff>635454</xdr:colOff>
      <xdr:row>22</xdr:row>
      <xdr:rowOff>114301</xdr:rowOff>
    </xdr:from>
    <xdr:to>
      <xdr:col>21</xdr:col>
      <xdr:colOff>54429</xdr:colOff>
      <xdr:row>24</xdr:row>
      <xdr:rowOff>95251</xdr:rowOff>
    </xdr:to>
    <xdr:sp macro="" textlink="">
      <xdr:nvSpPr>
        <xdr:cNvPr id="10" name="矩形: 圓角 9">
          <a:extLst>
            <a:ext uri="{FF2B5EF4-FFF2-40B4-BE49-F238E27FC236}">
              <a16:creationId xmlns:a16="http://schemas.microsoft.com/office/drawing/2014/main" id="{00000000-0008-0000-0A00-00000A000000}"/>
            </a:ext>
          </a:extLst>
        </xdr:cNvPr>
        <xdr:cNvSpPr/>
      </xdr:nvSpPr>
      <xdr:spPr>
        <a:xfrm>
          <a:off x="12979854" y="4514851"/>
          <a:ext cx="147637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風險感知力強</a:t>
          </a:r>
          <a:endParaRPr lang="zh-TW" altLang="en-US" sz="1400"/>
        </a:p>
      </xdr:txBody>
    </xdr:sp>
    <xdr:clientData/>
  </xdr:twoCellAnchor>
  <xdr:twoCellAnchor>
    <xdr:from>
      <xdr:col>17</xdr:col>
      <xdr:colOff>349704</xdr:colOff>
      <xdr:row>43</xdr:row>
      <xdr:rowOff>190499</xdr:rowOff>
    </xdr:from>
    <xdr:to>
      <xdr:col>21</xdr:col>
      <xdr:colOff>83004</xdr:colOff>
      <xdr:row>47</xdr:row>
      <xdr:rowOff>9524</xdr:rowOff>
    </xdr:to>
    <xdr:sp macro="[0]!start" textlink="">
      <xdr:nvSpPr>
        <xdr:cNvPr id="11" name="nextpage">
          <a:extLst>
            <a:ext uri="{FF2B5EF4-FFF2-40B4-BE49-F238E27FC236}">
              <a16:creationId xmlns:a16="http://schemas.microsoft.com/office/drawing/2014/main" id="{00000000-0008-0000-0A00-00000B000000}"/>
            </a:ext>
          </a:extLst>
        </xdr:cNvPr>
        <xdr:cNvSpPr/>
      </xdr:nvSpPr>
      <xdr:spPr>
        <a:xfrm>
          <a:off x="12008304" y="8791574"/>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讓名人幫你選股</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editAs="oneCell">
    <xdr:from>
      <xdr:col>13</xdr:col>
      <xdr:colOff>261496</xdr:colOff>
      <xdr:row>3</xdr:row>
      <xdr:rowOff>161925</xdr:rowOff>
    </xdr:from>
    <xdr:to>
      <xdr:col>18</xdr:col>
      <xdr:colOff>589836</xdr:colOff>
      <xdr:row>8</xdr:row>
      <xdr:rowOff>76200</xdr:rowOff>
    </xdr:to>
    <xdr:pic>
      <xdr:nvPicPr>
        <xdr:cNvPr id="13" name="圖片 12">
          <a:extLst>
            <a:ext uri="{FF2B5EF4-FFF2-40B4-BE49-F238E27FC236}">
              <a16:creationId xmlns:a16="http://schemas.microsoft.com/office/drawing/2014/main" id="{00000000-0008-0000-0A00-00000D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4750" b="76997"/>
        <a:stretch/>
      </xdr:blipFill>
      <xdr:spPr>
        <a:xfrm>
          <a:off x="9176896" y="762000"/>
          <a:ext cx="3757340" cy="914400"/>
        </a:xfrm>
        <a:prstGeom prst="rect">
          <a:avLst/>
        </a:prstGeom>
      </xdr:spPr>
    </xdr:pic>
    <xdr:clientData/>
  </xdr:twoCellAnchor>
  <xdr:twoCellAnchor editAs="oneCell">
    <xdr:from>
      <xdr:col>10</xdr:col>
      <xdr:colOff>228601</xdr:colOff>
      <xdr:row>7</xdr:row>
      <xdr:rowOff>142875</xdr:rowOff>
    </xdr:from>
    <xdr:to>
      <xdr:col>14</xdr:col>
      <xdr:colOff>534227</xdr:colOff>
      <xdr:row>22</xdr:row>
      <xdr:rowOff>28575</xdr:rowOff>
    </xdr:to>
    <xdr:pic>
      <xdr:nvPicPr>
        <xdr:cNvPr id="14" name="圖片 13">
          <a:extLst>
            <a:ext uri="{FF2B5EF4-FFF2-40B4-BE49-F238E27FC236}">
              <a16:creationId xmlns:a16="http://schemas.microsoft.com/office/drawing/2014/main" id="{00000000-0008-0000-0A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9003"/>
        <a:stretch/>
      </xdr:blipFill>
      <xdr:spPr>
        <a:xfrm>
          <a:off x="7086601" y="1543050"/>
          <a:ext cx="3048826" cy="2886075"/>
        </a:xfrm>
        <a:prstGeom prst="rect">
          <a:avLst/>
        </a:prstGeom>
      </xdr:spPr>
    </xdr:pic>
    <xdr:clientData/>
  </xdr:twoCellAnchor>
  <xdr:twoCellAnchor>
    <xdr:from>
      <xdr:col>14</xdr:col>
      <xdr:colOff>638175</xdr:colOff>
      <xdr:row>44</xdr:row>
      <xdr:rowOff>0</xdr:rowOff>
    </xdr:from>
    <xdr:to>
      <xdr:col>17</xdr:col>
      <xdr:colOff>95250</xdr:colOff>
      <xdr:row>47</xdr:row>
      <xdr:rowOff>28575</xdr:rowOff>
    </xdr:to>
    <xdr:sp macro="[0]!矩形圓角3_Click" textlink="">
      <xdr:nvSpPr>
        <xdr:cNvPr id="3" name="返回重測">
          <a:extLst>
            <a:ext uri="{FF2B5EF4-FFF2-40B4-BE49-F238E27FC236}">
              <a16:creationId xmlns:a16="http://schemas.microsoft.com/office/drawing/2014/main" id="{00000000-0008-0000-0A00-000003000000}"/>
            </a:ext>
          </a:extLst>
        </xdr:cNvPr>
        <xdr:cNvSpPr/>
      </xdr:nvSpPr>
      <xdr:spPr>
        <a:xfrm>
          <a:off x="10239375" y="8801100"/>
          <a:ext cx="1514475" cy="62865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9.xml><?xml version="1.0" encoding="utf-8"?>
<xdr:wsDr xmlns:xdr="http://schemas.openxmlformats.org/drawingml/2006/spreadsheetDrawing" xmlns:a="http://schemas.openxmlformats.org/drawingml/2006/main">
  <xdr:oneCellAnchor>
    <xdr:from>
      <xdr:col>4</xdr:col>
      <xdr:colOff>352425</xdr:colOff>
      <xdr:row>0</xdr:row>
      <xdr:rowOff>0</xdr:rowOff>
    </xdr:from>
    <xdr:ext cx="9276523" cy="12348265"/>
    <xdr:pic>
      <xdr:nvPicPr>
        <xdr:cNvPr id="2" name="圖片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994025" y="0"/>
          <a:ext cx="9276523" cy="12348265"/>
        </a:xfrm>
        <a:prstGeom prst="rect">
          <a:avLst/>
        </a:prstGeom>
      </xdr:spPr>
    </xdr:pic>
    <xdr:clientData/>
  </xdr:oneCellAnchor>
  <xdr:twoCellAnchor>
    <xdr:from>
      <xdr:col>6</xdr:col>
      <xdr:colOff>111454</xdr:colOff>
      <xdr:row>4</xdr:row>
      <xdr:rowOff>94429</xdr:rowOff>
    </xdr:from>
    <xdr:to>
      <xdr:col>16</xdr:col>
      <xdr:colOff>559129</xdr:colOff>
      <xdr:row>8</xdr:row>
      <xdr:rowOff>58316</xdr:rowOff>
    </xdr:to>
    <xdr:grpSp>
      <xdr:nvGrpSpPr>
        <xdr:cNvPr id="3" name="群組 2">
          <a:extLst>
            <a:ext uri="{FF2B5EF4-FFF2-40B4-BE49-F238E27FC236}">
              <a16:creationId xmlns:a16="http://schemas.microsoft.com/office/drawing/2014/main" id="{00000000-0008-0000-0B00-000003000000}"/>
            </a:ext>
          </a:extLst>
        </xdr:cNvPr>
        <xdr:cNvGrpSpPr/>
      </xdr:nvGrpSpPr>
      <xdr:grpSpPr>
        <a:xfrm>
          <a:off x="4087106" y="977907"/>
          <a:ext cx="7073762" cy="847366"/>
          <a:chOff x="4225601" y="891419"/>
          <a:chExt cx="7299843" cy="760877"/>
        </a:xfrm>
      </xdr:grpSpPr>
      <xdr:sp macro="" textlink="">
        <xdr:nvSpPr>
          <xdr:cNvPr id="4" name="矩形: 圓角 3">
            <a:extLst>
              <a:ext uri="{FF2B5EF4-FFF2-40B4-BE49-F238E27FC236}">
                <a16:creationId xmlns:a16="http://schemas.microsoft.com/office/drawing/2014/main" id="{00000000-0008-0000-0B00-000004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5" name="矩形: 圓角 4">
            <a:extLst>
              <a:ext uri="{FF2B5EF4-FFF2-40B4-BE49-F238E27FC236}">
                <a16:creationId xmlns:a16="http://schemas.microsoft.com/office/drawing/2014/main" id="{00000000-0008-0000-0B00-000005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6" name="直線接點 5">
            <a:extLst>
              <a:ext uri="{FF2B5EF4-FFF2-40B4-BE49-F238E27FC236}">
                <a16:creationId xmlns:a16="http://schemas.microsoft.com/office/drawing/2014/main" id="{00000000-0008-0000-0B00-000006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7" name="直線接點 6">
            <a:extLst>
              <a:ext uri="{FF2B5EF4-FFF2-40B4-BE49-F238E27FC236}">
                <a16:creationId xmlns:a16="http://schemas.microsoft.com/office/drawing/2014/main" id="{00000000-0008-0000-0B00-000007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8" name="直線接點 7">
            <a:extLst>
              <a:ext uri="{FF2B5EF4-FFF2-40B4-BE49-F238E27FC236}">
                <a16:creationId xmlns:a16="http://schemas.microsoft.com/office/drawing/2014/main" id="{00000000-0008-0000-0B00-000008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9" name="直線接點 8">
            <a:extLst>
              <a:ext uri="{FF2B5EF4-FFF2-40B4-BE49-F238E27FC236}">
                <a16:creationId xmlns:a16="http://schemas.microsoft.com/office/drawing/2014/main" id="{00000000-0008-0000-0B00-000009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0" name="直線接點 9">
            <a:extLst>
              <a:ext uri="{FF2B5EF4-FFF2-40B4-BE49-F238E27FC236}">
                <a16:creationId xmlns:a16="http://schemas.microsoft.com/office/drawing/2014/main" id="{00000000-0008-0000-0B00-00000A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1" name="直線接點 10">
            <a:extLst>
              <a:ext uri="{FF2B5EF4-FFF2-40B4-BE49-F238E27FC236}">
                <a16:creationId xmlns:a16="http://schemas.microsoft.com/office/drawing/2014/main" id="{00000000-0008-0000-0B00-00000B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239772</xdr:colOff>
      <xdr:row>4</xdr:row>
      <xdr:rowOff>116816</xdr:rowOff>
    </xdr:from>
    <xdr:to>
      <xdr:col>8</xdr:col>
      <xdr:colOff>527319</xdr:colOff>
      <xdr:row>5</xdr:row>
      <xdr:rowOff>170732</xdr:rowOff>
    </xdr:to>
    <xdr:sp macro="" textlink="">
      <xdr:nvSpPr>
        <xdr:cNvPr id="12" name="文字方塊 11">
          <a:extLst>
            <a:ext uri="{FF2B5EF4-FFF2-40B4-BE49-F238E27FC236}">
              <a16:creationId xmlns:a16="http://schemas.microsoft.com/office/drawing/2014/main" id="{00000000-0008-0000-0B00-00000C000000}"/>
            </a:ext>
          </a:extLst>
        </xdr:cNvPr>
        <xdr:cNvSpPr txBox="1"/>
      </xdr:nvSpPr>
      <xdr:spPr>
        <a:xfrm>
          <a:off x="4202172" y="980416"/>
          <a:ext cx="1608347" cy="2698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暱 稱</a:t>
          </a:r>
        </a:p>
      </xdr:txBody>
    </xdr:sp>
    <xdr:clientData/>
  </xdr:twoCellAnchor>
  <xdr:twoCellAnchor>
    <xdr:from>
      <xdr:col>9</xdr:col>
      <xdr:colOff>122955</xdr:colOff>
      <xdr:row>4</xdr:row>
      <xdr:rowOff>116457</xdr:rowOff>
    </xdr:from>
    <xdr:to>
      <xdr:col>11</xdr:col>
      <xdr:colOff>69041</xdr:colOff>
      <xdr:row>5</xdr:row>
      <xdr:rowOff>170373</xdr:rowOff>
    </xdr:to>
    <xdr:sp macro="" textlink="">
      <xdr:nvSpPr>
        <xdr:cNvPr id="13" name="文字方塊 12">
          <a:extLst>
            <a:ext uri="{FF2B5EF4-FFF2-40B4-BE49-F238E27FC236}">
              <a16:creationId xmlns:a16="http://schemas.microsoft.com/office/drawing/2014/main" id="{00000000-0008-0000-0B00-00000D000000}"/>
            </a:ext>
          </a:extLst>
        </xdr:cNvPr>
        <xdr:cNvSpPr txBox="1"/>
      </xdr:nvSpPr>
      <xdr:spPr>
        <a:xfrm>
          <a:off x="6066555" y="980057"/>
          <a:ext cx="1266886" cy="2698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年 齡</a:t>
          </a:r>
        </a:p>
      </xdr:txBody>
    </xdr:sp>
    <xdr:clientData/>
  </xdr:twoCellAnchor>
  <xdr:twoCellAnchor>
    <xdr:from>
      <xdr:col>11</xdr:col>
      <xdr:colOff>374559</xdr:colOff>
      <xdr:row>4</xdr:row>
      <xdr:rowOff>116097</xdr:rowOff>
    </xdr:from>
    <xdr:to>
      <xdr:col>13</xdr:col>
      <xdr:colOff>203828</xdr:colOff>
      <xdr:row>5</xdr:row>
      <xdr:rowOff>170013</xdr:rowOff>
    </xdr:to>
    <xdr:sp macro="" textlink="">
      <xdr:nvSpPr>
        <xdr:cNvPr id="14" name="文字方塊 13">
          <a:extLst>
            <a:ext uri="{FF2B5EF4-FFF2-40B4-BE49-F238E27FC236}">
              <a16:creationId xmlns:a16="http://schemas.microsoft.com/office/drawing/2014/main" id="{00000000-0008-0000-0B00-00000E000000}"/>
            </a:ext>
          </a:extLst>
        </xdr:cNvPr>
        <xdr:cNvSpPr txBox="1"/>
      </xdr:nvSpPr>
      <xdr:spPr>
        <a:xfrm>
          <a:off x="7638959" y="979697"/>
          <a:ext cx="1150069" cy="2698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性 別</a:t>
          </a:r>
          <a:endParaRPr lang="en-US" altLang="zh-TW" sz="1200" b="1">
            <a:solidFill>
              <a:srgbClr val="FFC000"/>
            </a:solidFill>
          </a:endParaRPr>
        </a:p>
      </xdr:txBody>
    </xdr:sp>
    <xdr:clientData/>
  </xdr:twoCellAnchor>
  <xdr:twoCellAnchor>
    <xdr:from>
      <xdr:col>13</xdr:col>
      <xdr:colOff>351014</xdr:colOff>
      <xdr:row>4</xdr:row>
      <xdr:rowOff>116816</xdr:rowOff>
    </xdr:from>
    <xdr:to>
      <xdr:col>16</xdr:col>
      <xdr:colOff>554276</xdr:colOff>
      <xdr:row>5</xdr:row>
      <xdr:rowOff>170732</xdr:rowOff>
    </xdr:to>
    <xdr:sp macro="" textlink="">
      <xdr:nvSpPr>
        <xdr:cNvPr id="15" name="文字方塊 14">
          <a:extLst>
            <a:ext uri="{FF2B5EF4-FFF2-40B4-BE49-F238E27FC236}">
              <a16:creationId xmlns:a16="http://schemas.microsoft.com/office/drawing/2014/main" id="{00000000-0008-0000-0B00-00000F000000}"/>
            </a:ext>
          </a:extLst>
        </xdr:cNvPr>
        <xdr:cNvSpPr txBox="1"/>
      </xdr:nvSpPr>
      <xdr:spPr>
        <a:xfrm>
          <a:off x="8936214" y="980416"/>
          <a:ext cx="2184462" cy="2698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郵 件</a:t>
          </a:r>
        </a:p>
      </xdr:txBody>
    </xdr:sp>
    <xdr:clientData/>
  </xdr:twoCellAnchor>
  <xdr:twoCellAnchor>
    <xdr:from>
      <xdr:col>6</xdr:col>
      <xdr:colOff>239413</xdr:colOff>
      <xdr:row>6</xdr:row>
      <xdr:rowOff>98486</xdr:rowOff>
    </xdr:from>
    <xdr:to>
      <xdr:col>8</xdr:col>
      <xdr:colOff>526960</xdr:colOff>
      <xdr:row>7</xdr:row>
      <xdr:rowOff>152401</xdr:rowOff>
    </xdr:to>
    <xdr:sp macro="" textlink="">
      <xdr:nvSpPr>
        <xdr:cNvPr id="16" name="暱稱">
          <a:extLst>
            <a:ext uri="{FF2B5EF4-FFF2-40B4-BE49-F238E27FC236}">
              <a16:creationId xmlns:a16="http://schemas.microsoft.com/office/drawing/2014/main" id="{00000000-0008-0000-0B00-000010000000}"/>
            </a:ext>
          </a:extLst>
        </xdr:cNvPr>
        <xdr:cNvSpPr txBox="1"/>
      </xdr:nvSpPr>
      <xdr:spPr>
        <a:xfrm>
          <a:off x="4201813" y="1393886"/>
          <a:ext cx="1608347" cy="26981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11</a:t>
          </a:r>
          <a:endParaRPr lang="zh-TW" altLang="en-US" sz="1200" b="1">
            <a:solidFill>
              <a:srgbClr val="FFC000"/>
            </a:solidFill>
          </a:endParaRPr>
        </a:p>
      </xdr:txBody>
    </xdr:sp>
    <xdr:clientData/>
  </xdr:twoCellAnchor>
  <xdr:twoCellAnchor>
    <xdr:from>
      <xdr:col>8</xdr:col>
      <xdr:colOff>671093</xdr:colOff>
      <xdr:row>6</xdr:row>
      <xdr:rowOff>98127</xdr:rowOff>
    </xdr:from>
    <xdr:to>
      <xdr:col>11</xdr:col>
      <xdr:colOff>149913</xdr:colOff>
      <xdr:row>7</xdr:row>
      <xdr:rowOff>152042</xdr:rowOff>
    </xdr:to>
    <xdr:sp macro="" textlink="">
      <xdr:nvSpPr>
        <xdr:cNvPr id="17" name="年齡">
          <a:extLst>
            <a:ext uri="{FF2B5EF4-FFF2-40B4-BE49-F238E27FC236}">
              <a16:creationId xmlns:a16="http://schemas.microsoft.com/office/drawing/2014/main" id="{00000000-0008-0000-0B00-000011000000}"/>
            </a:ext>
          </a:extLst>
        </xdr:cNvPr>
        <xdr:cNvSpPr txBox="1"/>
      </xdr:nvSpPr>
      <xdr:spPr>
        <a:xfrm>
          <a:off x="5941593" y="1393527"/>
          <a:ext cx="1472720" cy="26981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2</a:t>
          </a:r>
          <a:endParaRPr lang="zh-TW" altLang="en-US" sz="1200" b="1">
            <a:solidFill>
              <a:srgbClr val="FFC000"/>
            </a:solidFill>
          </a:endParaRPr>
        </a:p>
      </xdr:txBody>
    </xdr:sp>
    <xdr:clientData/>
  </xdr:twoCellAnchor>
  <xdr:twoCellAnchor>
    <xdr:from>
      <xdr:col>11</xdr:col>
      <xdr:colOff>266728</xdr:colOff>
      <xdr:row>6</xdr:row>
      <xdr:rowOff>106754</xdr:rowOff>
    </xdr:from>
    <xdr:to>
      <xdr:col>13</xdr:col>
      <xdr:colOff>275714</xdr:colOff>
      <xdr:row>7</xdr:row>
      <xdr:rowOff>160669</xdr:rowOff>
    </xdr:to>
    <xdr:sp macro="" textlink="">
      <xdr:nvSpPr>
        <xdr:cNvPr id="18" name="性別">
          <a:extLst>
            <a:ext uri="{FF2B5EF4-FFF2-40B4-BE49-F238E27FC236}">
              <a16:creationId xmlns:a16="http://schemas.microsoft.com/office/drawing/2014/main" id="{00000000-0008-0000-0B00-000012000000}"/>
            </a:ext>
          </a:extLst>
        </xdr:cNvPr>
        <xdr:cNvSpPr txBox="1"/>
      </xdr:nvSpPr>
      <xdr:spPr>
        <a:xfrm>
          <a:off x="7531128" y="1402154"/>
          <a:ext cx="1329786" cy="26981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3</a:t>
          </a:r>
          <a:endParaRPr lang="zh-TW" altLang="en-US" sz="1200" b="1">
            <a:solidFill>
              <a:srgbClr val="FFC000"/>
            </a:solidFill>
          </a:endParaRPr>
        </a:p>
      </xdr:txBody>
    </xdr:sp>
    <xdr:clientData/>
  </xdr:twoCellAnchor>
  <xdr:twoCellAnchor>
    <xdr:from>
      <xdr:col>13</xdr:col>
      <xdr:colOff>328192</xdr:colOff>
      <xdr:row>6</xdr:row>
      <xdr:rowOff>106395</xdr:rowOff>
    </xdr:from>
    <xdr:to>
      <xdr:col>16</xdr:col>
      <xdr:colOff>545290</xdr:colOff>
      <xdr:row>7</xdr:row>
      <xdr:rowOff>160310</xdr:rowOff>
    </xdr:to>
    <xdr:sp macro="" textlink="">
      <xdr:nvSpPr>
        <xdr:cNvPr id="19" name="郵件">
          <a:extLst>
            <a:ext uri="{FF2B5EF4-FFF2-40B4-BE49-F238E27FC236}">
              <a16:creationId xmlns:a16="http://schemas.microsoft.com/office/drawing/2014/main" id="{00000000-0008-0000-0B00-000013000000}"/>
            </a:ext>
          </a:extLst>
        </xdr:cNvPr>
        <xdr:cNvSpPr txBox="1"/>
      </xdr:nvSpPr>
      <xdr:spPr>
        <a:xfrm>
          <a:off x="8913392" y="1401795"/>
          <a:ext cx="2198298" cy="26981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4</a:t>
          </a:r>
          <a:endParaRPr lang="zh-TW" altLang="en-US" sz="1200" b="1">
            <a:solidFill>
              <a:srgbClr val="FFC000"/>
            </a:solidFill>
          </a:endParaRPr>
        </a:p>
      </xdr:txBody>
    </xdr:sp>
    <xdr:clientData/>
  </xdr:twoCellAnchor>
  <xdr:twoCellAnchor>
    <xdr:from>
      <xdr:col>9</xdr:col>
      <xdr:colOff>476219</xdr:colOff>
      <xdr:row>9</xdr:row>
      <xdr:rowOff>161925</xdr:rowOff>
    </xdr:from>
    <xdr:to>
      <xdr:col>16</xdr:col>
      <xdr:colOff>571469</xdr:colOff>
      <xdr:row>11</xdr:row>
      <xdr:rowOff>67013</xdr:rowOff>
    </xdr:to>
    <xdr:sp macro="[0]!返回風險中立偏厭人格頁_Click" textlink="">
      <xdr:nvSpPr>
        <xdr:cNvPr id="20" name="矩形: 圓角 19">
          <a:extLst>
            <a:ext uri="{FF2B5EF4-FFF2-40B4-BE49-F238E27FC236}">
              <a16:creationId xmlns:a16="http://schemas.microsoft.com/office/drawing/2014/main" id="{00000000-0008-0000-0B00-000014000000}"/>
            </a:ext>
          </a:extLst>
        </xdr:cNvPr>
        <xdr:cNvSpPr/>
      </xdr:nvSpPr>
      <xdr:spPr>
        <a:xfrm>
          <a:off x="6419819" y="2105025"/>
          <a:ext cx="4718050" cy="336888"/>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lientData/>
  </xdr:twoCellAnchor>
  <xdr:twoCellAnchor>
    <xdr:from>
      <xdr:col>12</xdr:col>
      <xdr:colOff>252499</xdr:colOff>
      <xdr:row>9</xdr:row>
      <xdr:rowOff>185543</xdr:rowOff>
    </xdr:from>
    <xdr:to>
      <xdr:col>14</xdr:col>
      <xdr:colOff>81768</xdr:colOff>
      <xdr:row>11</xdr:row>
      <xdr:rowOff>30890</xdr:rowOff>
    </xdr:to>
    <xdr:sp macro="[0]!返回風險中立偏厭人格頁_Click" textlink="">
      <xdr:nvSpPr>
        <xdr:cNvPr id="21" name="文字方塊 20">
          <a:extLst>
            <a:ext uri="{FF2B5EF4-FFF2-40B4-BE49-F238E27FC236}">
              <a16:creationId xmlns:a16="http://schemas.microsoft.com/office/drawing/2014/main" id="{00000000-0008-0000-0B00-000015000000}"/>
            </a:ext>
          </a:extLst>
        </xdr:cNvPr>
        <xdr:cNvSpPr txBox="1"/>
      </xdr:nvSpPr>
      <xdr:spPr>
        <a:xfrm>
          <a:off x="8177299" y="2128643"/>
          <a:ext cx="1150069" cy="2771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投 資 組 合</a:t>
          </a:r>
          <a:endParaRPr lang="en-US" altLang="zh-TW" sz="1200" b="1">
            <a:solidFill>
              <a:srgbClr val="FFC000"/>
            </a:solidFill>
          </a:endParaRPr>
        </a:p>
      </xdr:txBody>
    </xdr:sp>
    <xdr:clientData/>
  </xdr:twoCellAnchor>
  <xdr:twoCellAnchor>
    <xdr:from>
      <xdr:col>9</xdr:col>
      <xdr:colOff>475531</xdr:colOff>
      <xdr:row>11</xdr:row>
      <xdr:rowOff>111126</xdr:rowOff>
    </xdr:from>
    <xdr:to>
      <xdr:col>16</xdr:col>
      <xdr:colOff>571468</xdr:colOff>
      <xdr:row>21</xdr:row>
      <xdr:rowOff>15690</xdr:rowOff>
    </xdr:to>
    <xdr:sp macro="" textlink="">
      <xdr:nvSpPr>
        <xdr:cNvPr id="22" name="portfolio">
          <a:extLst>
            <a:ext uri="{FF2B5EF4-FFF2-40B4-BE49-F238E27FC236}">
              <a16:creationId xmlns:a16="http://schemas.microsoft.com/office/drawing/2014/main" id="{00000000-0008-0000-0B00-000016000000}"/>
            </a:ext>
          </a:extLst>
        </xdr:cNvPr>
        <xdr:cNvSpPr/>
      </xdr:nvSpPr>
      <xdr:spPr>
        <a:xfrm>
          <a:off x="6419131" y="2486026"/>
          <a:ext cx="4718737" cy="2063564"/>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lang="en-US" altLang="zh-TW" sz="1200" b="1">
              <a:solidFill>
                <a:schemeClr val="tx1"/>
              </a:solidFill>
              <a:latin typeface="微軟正黑體" panose="020B0604030504040204" pitchFamily="34" charset="-120"/>
              <a:ea typeface="微軟正黑體" panose="020B0604030504040204" pitchFamily="34" charset="-120"/>
            </a:rPr>
            <a:t>1519.TW,3653.TW,6669.TW,2345.TW,6541.TW</a:t>
          </a:r>
        </a:p>
        <a:p>
          <a:pPr algn="l"/>
          <a:r>
            <a:rPr lang="en-US" altLang="zh-TW" sz="1200" b="1">
              <a:solidFill>
                <a:schemeClr val="tx1"/>
              </a:solidFill>
              <a:latin typeface="微軟正黑體" panose="020B0604030504040204" pitchFamily="34" charset="-120"/>
              <a:ea typeface="微軟正黑體" panose="020B0604030504040204" pitchFamily="34" charset="-120"/>
            </a:rPr>
            <a:t>2637.TW,3443.TW,6409.TW,1905.TW</a:t>
          </a:r>
        </a:p>
        <a:p>
          <a:pPr algn="l"/>
          <a:r>
            <a:rPr lang="en-US" altLang="zh-TW" sz="1200" b="1">
              <a:solidFill>
                <a:schemeClr val="tx1"/>
              </a:solidFill>
              <a:latin typeface="微軟正黑體" panose="020B0604030504040204" pitchFamily="34" charset="-120"/>
              <a:ea typeface="微軟正黑體" panose="020B0604030504040204" pitchFamily="34" charset="-120"/>
            </a:rPr>
            <a:t>3661.TW</a:t>
          </a:r>
        </a:p>
        <a:p>
          <a:pPr algn="l"/>
          <a:endParaRPr lang="zh-TW" altLang="en-US" sz="1200" b="1">
            <a:solidFill>
              <a:srgbClr val="FFC000"/>
            </a:solidFill>
            <a:latin typeface="微軟正黑體" panose="020B0604030504040204" pitchFamily="34" charset="-120"/>
            <a:ea typeface="微軟正黑體" panose="020B0604030504040204" pitchFamily="34" charset="-120"/>
          </a:endParaRPr>
        </a:p>
      </xdr:txBody>
    </xdr:sp>
    <xdr:clientData/>
  </xdr:twoCellAnchor>
  <xdr:twoCellAnchor>
    <xdr:from>
      <xdr:col>6</xdr:col>
      <xdr:colOff>104775</xdr:colOff>
      <xdr:row>25</xdr:row>
      <xdr:rowOff>145335</xdr:rowOff>
    </xdr:from>
    <xdr:to>
      <xdr:col>16</xdr:col>
      <xdr:colOff>563052</xdr:colOff>
      <xdr:row>50</xdr:row>
      <xdr:rowOff>170373</xdr:rowOff>
    </xdr:to>
    <xdr:sp macro="[0]!返回風險中立偏厭人格頁_Click" textlink="">
      <xdr:nvSpPr>
        <xdr:cNvPr id="23" name="矩形: 圓角 22">
          <a:extLst>
            <a:ext uri="{FF2B5EF4-FFF2-40B4-BE49-F238E27FC236}">
              <a16:creationId xmlns:a16="http://schemas.microsoft.com/office/drawing/2014/main" id="{00000000-0008-0000-0B00-000017000000}"/>
            </a:ext>
          </a:extLst>
        </xdr:cNvPr>
        <xdr:cNvSpPr/>
      </xdr:nvSpPr>
      <xdr:spPr>
        <a:xfrm>
          <a:off x="4067175" y="5231685"/>
          <a:ext cx="7062277" cy="5422538"/>
        </a:xfrm>
        <a:prstGeom prst="roundRect">
          <a:avLst>
            <a:gd name="adj" fmla="val 761"/>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lientData/>
  </xdr:twoCellAnchor>
  <xdr:twoCellAnchor>
    <xdr:from>
      <xdr:col>6</xdr:col>
      <xdr:colOff>105134</xdr:colOff>
      <xdr:row>22</xdr:row>
      <xdr:rowOff>115896</xdr:rowOff>
    </xdr:from>
    <xdr:to>
      <xdr:col>16</xdr:col>
      <xdr:colOff>563411</xdr:colOff>
      <xdr:row>25</xdr:row>
      <xdr:rowOff>99442</xdr:rowOff>
    </xdr:to>
    <xdr:grpSp>
      <xdr:nvGrpSpPr>
        <xdr:cNvPr id="24" name="群組 23">
          <a:extLst>
            <a:ext uri="{FF2B5EF4-FFF2-40B4-BE49-F238E27FC236}">
              <a16:creationId xmlns:a16="http://schemas.microsoft.com/office/drawing/2014/main" id="{00000000-0008-0000-0B00-000018000000}"/>
            </a:ext>
          </a:extLst>
        </xdr:cNvPr>
        <xdr:cNvGrpSpPr/>
      </xdr:nvGrpSpPr>
      <xdr:grpSpPr>
        <a:xfrm>
          <a:off x="4080786" y="4975026"/>
          <a:ext cx="7084364" cy="328655"/>
          <a:chOff x="4210441" y="7559210"/>
          <a:chExt cx="7316277" cy="318099"/>
        </a:xfrm>
      </xdr:grpSpPr>
      <xdr:sp macro="[0]!返回風險中立偏厭人格頁_Click" textlink="">
        <xdr:nvSpPr>
          <xdr:cNvPr id="25" name="矩形: 圓角 24">
            <a:extLst>
              <a:ext uri="{FF2B5EF4-FFF2-40B4-BE49-F238E27FC236}">
                <a16:creationId xmlns:a16="http://schemas.microsoft.com/office/drawing/2014/main" id="{00000000-0008-0000-0B00-000019000000}"/>
              </a:ext>
            </a:extLst>
          </xdr:cNvPr>
          <xdr:cNvSpPr/>
        </xdr:nvSpPr>
        <xdr:spPr>
          <a:xfrm>
            <a:off x="4210441" y="7559210"/>
            <a:ext cx="7316277" cy="318099"/>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0]!返回風險中立偏厭人格頁_Click" textlink="">
        <xdr:nvSpPr>
          <xdr:cNvPr id="26" name="文字方塊 25">
            <a:extLst>
              <a:ext uri="{FF2B5EF4-FFF2-40B4-BE49-F238E27FC236}">
                <a16:creationId xmlns:a16="http://schemas.microsoft.com/office/drawing/2014/main" id="{00000000-0008-0000-0B00-00001A000000}"/>
              </a:ext>
            </a:extLst>
          </xdr:cNvPr>
          <xdr:cNvSpPr txBox="1"/>
        </xdr:nvSpPr>
        <xdr:spPr>
          <a:xfrm>
            <a:off x="7348297" y="7594308"/>
            <a:ext cx="1200869" cy="2546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圖表分析</a:t>
            </a:r>
            <a:endParaRPr lang="en-US" altLang="zh-TW" sz="1200" b="1">
              <a:solidFill>
                <a:srgbClr val="FFC000"/>
              </a:solidFill>
            </a:endParaRPr>
          </a:p>
        </xdr:txBody>
      </xdr:sp>
    </xdr:grpSp>
    <xdr:clientData/>
  </xdr:twoCellAnchor>
  <xdr:oneCellAnchor>
    <xdr:from>
      <xdr:col>5</xdr:col>
      <xdr:colOff>495299</xdr:colOff>
      <xdr:row>9</xdr:row>
      <xdr:rowOff>66674</xdr:rowOff>
    </xdr:from>
    <xdr:ext cx="2855845" cy="3081269"/>
    <xdr:pic>
      <xdr:nvPicPr>
        <xdr:cNvPr id="27" name="圖片 26">
          <a:extLst>
            <a:ext uri="{FF2B5EF4-FFF2-40B4-BE49-F238E27FC236}">
              <a16:creationId xmlns:a16="http://schemas.microsoft.com/office/drawing/2014/main" id="{00000000-0008-0000-0B00-00001B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9754"/>
        <a:stretch/>
      </xdr:blipFill>
      <xdr:spPr>
        <a:xfrm>
          <a:off x="3797299" y="2009774"/>
          <a:ext cx="2855845" cy="3081269"/>
        </a:xfrm>
        <a:prstGeom prst="rect">
          <a:avLst/>
        </a:prstGeom>
      </xdr:spPr>
    </xdr:pic>
    <xdr:clientData/>
  </xdr:oneCellAnchor>
  <xdr:twoCellAnchor>
    <xdr:from>
      <xdr:col>13</xdr:col>
      <xdr:colOff>438150</xdr:colOff>
      <xdr:row>49</xdr:row>
      <xdr:rowOff>9525</xdr:rowOff>
    </xdr:from>
    <xdr:to>
      <xdr:col>16</xdr:col>
      <xdr:colOff>381000</xdr:colOff>
      <xdr:row>52</xdr:row>
      <xdr:rowOff>9525</xdr:rowOff>
    </xdr:to>
    <xdr:sp macro="[0]!列印風險中立偏厭惡結果" textlink="">
      <xdr:nvSpPr>
        <xdr:cNvPr id="28" name="列印風險中偏厭惡結果">
          <a:extLst>
            <a:ext uri="{FF2B5EF4-FFF2-40B4-BE49-F238E27FC236}">
              <a16:creationId xmlns:a16="http://schemas.microsoft.com/office/drawing/2014/main" id="{00000000-0008-0000-0B00-00001C000000}"/>
            </a:ext>
          </a:extLst>
        </xdr:cNvPr>
        <xdr:cNvSpPr/>
      </xdr:nvSpPr>
      <xdr:spPr>
        <a:xfrm>
          <a:off x="9023350" y="10277475"/>
          <a:ext cx="1924050" cy="64770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列印結果</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6</xdr:col>
      <xdr:colOff>238125</xdr:colOff>
      <xdr:row>49</xdr:row>
      <xdr:rowOff>19050</xdr:rowOff>
    </xdr:from>
    <xdr:to>
      <xdr:col>9</xdr:col>
      <xdr:colOff>171450</xdr:colOff>
      <xdr:row>52</xdr:row>
      <xdr:rowOff>19050</xdr:rowOff>
    </xdr:to>
    <xdr:sp macro="[0]!返回風險中立偏厭人格頁_Click" textlink="">
      <xdr:nvSpPr>
        <xdr:cNvPr id="29" name="反回人格頁">
          <a:extLst>
            <a:ext uri="{FF2B5EF4-FFF2-40B4-BE49-F238E27FC236}">
              <a16:creationId xmlns:a16="http://schemas.microsoft.com/office/drawing/2014/main" id="{00000000-0008-0000-0B00-00001D000000}"/>
            </a:ext>
          </a:extLst>
        </xdr:cNvPr>
        <xdr:cNvSpPr/>
      </xdr:nvSpPr>
      <xdr:spPr>
        <a:xfrm>
          <a:off x="4200525" y="10287000"/>
          <a:ext cx="1914525" cy="64770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返回人格頁</a:t>
          </a:r>
        </a:p>
      </xdr:txBody>
    </xdr:sp>
    <xdr:clientData/>
  </xdr:twoCellAnchor>
  <xdr:twoCellAnchor>
    <xdr:from>
      <xdr:col>6</xdr:col>
      <xdr:colOff>342899</xdr:colOff>
      <xdr:row>49</xdr:row>
      <xdr:rowOff>123823</xdr:rowOff>
    </xdr:from>
    <xdr:to>
      <xdr:col>7</xdr:col>
      <xdr:colOff>76200</xdr:colOff>
      <xdr:row>51</xdr:row>
      <xdr:rowOff>142874</xdr:rowOff>
    </xdr:to>
    <xdr:pic macro="[0]!返回風險中立偏厭人格頁_Click">
      <xdr:nvPicPr>
        <xdr:cNvPr id="30" name="返回圖" descr="返回 以實心填滿">
          <a:extLst>
            <a:ext uri="{FF2B5EF4-FFF2-40B4-BE49-F238E27FC236}">
              <a16:creationId xmlns:a16="http://schemas.microsoft.com/office/drawing/2014/main" id="{00000000-0008-0000-0B00-00001E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6200000">
          <a:off x="4276724" y="10420348"/>
          <a:ext cx="450851" cy="393701"/>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762000</xdr:colOff>
      <xdr:row>6</xdr:row>
      <xdr:rowOff>165100</xdr:rowOff>
    </xdr:from>
    <xdr:to>
      <xdr:col>2</xdr:col>
      <xdr:colOff>482600</xdr:colOff>
      <xdr:row>8</xdr:row>
      <xdr:rowOff>209549</xdr:rowOff>
    </xdr:to>
    <xdr:sp macro="[0]!晴天型分析" textlink="">
      <xdr:nvSpPr>
        <xdr:cNvPr id="2" name="返回重測">
          <a:extLst>
            <a:ext uri="{FF2B5EF4-FFF2-40B4-BE49-F238E27FC236}">
              <a16:creationId xmlns:a16="http://schemas.microsoft.com/office/drawing/2014/main" id="{00000000-0008-0000-0C00-000002000000}"/>
            </a:ext>
          </a:extLst>
        </xdr:cNvPr>
        <xdr:cNvSpPr/>
      </xdr:nvSpPr>
      <xdr:spPr>
        <a:xfrm>
          <a:off x="762000" y="1460500"/>
          <a:ext cx="2095500" cy="476249"/>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1600" b="1">
              <a:solidFill>
                <a:schemeClr val="tx1"/>
              </a:solidFill>
              <a:latin typeface="微軟正黑體" panose="020B0604030504040204" pitchFamily="34" charset="-120"/>
              <a:ea typeface="微軟正黑體" panose="020B0604030504040204" pitchFamily="34" charset="-120"/>
            </a:rPr>
            <a:t>確認投資組合</a:t>
          </a: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9</xdr:col>
      <xdr:colOff>374196</xdr:colOff>
      <xdr:row>0</xdr:row>
      <xdr:rowOff>28575</xdr:rowOff>
    </xdr:from>
    <xdr:to>
      <xdr:col>22</xdr:col>
      <xdr:colOff>308882</xdr:colOff>
      <xdr:row>51</xdr:row>
      <xdr:rowOff>152400</xdr:rowOff>
    </xdr:to>
    <xdr:pic>
      <xdr:nvPicPr>
        <xdr:cNvPr id="3" name="圖片 2">
          <a:extLst>
            <a:ext uri="{FF2B5EF4-FFF2-40B4-BE49-F238E27FC236}">
              <a16:creationId xmlns:a16="http://schemas.microsoft.com/office/drawing/2014/main" id="{00000000-0008-0000-0E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6396" y="28575"/>
          <a:ext cx="8850086" cy="10325100"/>
        </a:xfrm>
        <a:prstGeom prst="rect">
          <a:avLst/>
        </a:prstGeom>
      </xdr:spPr>
    </xdr:pic>
    <xdr:clientData/>
  </xdr:twoCellAnchor>
  <xdr:twoCellAnchor editAs="oneCell">
    <xdr:from>
      <xdr:col>10</xdr:col>
      <xdr:colOff>261707</xdr:colOff>
      <xdr:row>7</xdr:row>
      <xdr:rowOff>152400</xdr:rowOff>
    </xdr:from>
    <xdr:to>
      <xdr:col>14</xdr:col>
      <xdr:colOff>541922</xdr:colOff>
      <xdr:row>22</xdr:row>
      <xdr:rowOff>38100</xdr:rowOff>
    </xdr:to>
    <xdr:pic>
      <xdr:nvPicPr>
        <xdr:cNvPr id="5" name="圖片 4">
          <a:extLst>
            <a:ext uri="{FF2B5EF4-FFF2-40B4-BE49-F238E27FC236}">
              <a16:creationId xmlns:a16="http://schemas.microsoft.com/office/drawing/2014/main" id="{00000000-0008-0000-0E00-000005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8407"/>
        <a:stretch/>
      </xdr:blipFill>
      <xdr:spPr>
        <a:xfrm>
          <a:off x="7119707" y="1552575"/>
          <a:ext cx="3023415" cy="2886075"/>
        </a:xfrm>
        <a:prstGeom prst="rect">
          <a:avLst/>
        </a:prstGeom>
      </xdr:spPr>
    </xdr:pic>
    <xdr:clientData/>
  </xdr:twoCellAnchor>
  <xdr:twoCellAnchor editAs="oneCell">
    <xdr:from>
      <xdr:col>13</xdr:col>
      <xdr:colOff>276225</xdr:colOff>
      <xdr:row>2</xdr:row>
      <xdr:rowOff>123825</xdr:rowOff>
    </xdr:from>
    <xdr:to>
      <xdr:col>18</xdr:col>
      <xdr:colOff>569119</xdr:colOff>
      <xdr:row>8</xdr:row>
      <xdr:rowOff>152400</xdr:rowOff>
    </xdr:to>
    <xdr:pic>
      <xdr:nvPicPr>
        <xdr:cNvPr id="6" name="圖片 5">
          <a:extLst>
            <a:ext uri="{FF2B5EF4-FFF2-40B4-BE49-F238E27FC236}">
              <a16:creationId xmlns:a16="http://schemas.microsoft.com/office/drawing/2014/main" id="{00000000-0008-0000-0E00-000006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75240"/>
        <a:stretch/>
      </xdr:blipFill>
      <xdr:spPr>
        <a:xfrm>
          <a:off x="9191625" y="523875"/>
          <a:ext cx="3721894" cy="1228725"/>
        </a:xfrm>
        <a:prstGeom prst="rect">
          <a:avLst/>
        </a:prstGeom>
      </xdr:spPr>
    </xdr:pic>
    <xdr:clientData/>
  </xdr:twoCellAnchor>
  <xdr:twoCellAnchor>
    <xdr:from>
      <xdr:col>14</xdr:col>
      <xdr:colOff>438150</xdr:colOff>
      <xdr:row>8</xdr:row>
      <xdr:rowOff>95250</xdr:rowOff>
    </xdr:from>
    <xdr:to>
      <xdr:col>21</xdr:col>
      <xdr:colOff>161925</xdr:colOff>
      <xdr:row>21</xdr:row>
      <xdr:rowOff>152400</xdr:rowOff>
    </xdr:to>
    <xdr:sp macro="" textlink="">
      <xdr:nvSpPr>
        <xdr:cNvPr id="9" name="矩形: 圓角 8">
          <a:extLst>
            <a:ext uri="{FF2B5EF4-FFF2-40B4-BE49-F238E27FC236}">
              <a16:creationId xmlns:a16="http://schemas.microsoft.com/office/drawing/2014/main" id="{00000000-0008-0000-0E00-000009000000}"/>
            </a:ext>
          </a:extLst>
        </xdr:cNvPr>
        <xdr:cNvSpPr/>
      </xdr:nvSpPr>
      <xdr:spPr>
        <a:xfrm>
          <a:off x="10039350" y="1695450"/>
          <a:ext cx="4524375" cy="26574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altLang="zh-TW" sz="1600" b="0" i="0">
              <a:solidFill>
                <a:schemeClr val="dk1"/>
              </a:solidFill>
              <a:effectLst/>
              <a:latin typeface="+mn-lt"/>
              <a:ea typeface="+mn-ea"/>
              <a:cs typeface="+mn-cs"/>
            </a:rPr>
            <a:t>晴天型人格者是在風險和回報之間尋求理性平衡的個體。在決策時既謹慎又靈活，能根據具體情況做出最佳選擇。此類型人格優勢在於高品質的決策和強大的風險管理能力，但在決策速度和風險取向上可能需要進一步調整和提升。理解並善用自己的性格特徵，可以幫助他們在各方面取得穩定且持續的成功。</a:t>
          </a:r>
          <a:endParaRPr lang="zh-TW" altLang="zh-TW" sz="1600">
            <a:effectLst/>
          </a:endParaRPr>
        </a:p>
        <a:p>
          <a:pPr algn="l"/>
          <a:endParaRPr lang="zh-TW" altLang="en-US" sz="1100"/>
        </a:p>
      </xdr:txBody>
    </xdr:sp>
    <xdr:clientData/>
  </xdr:twoCellAnchor>
  <xdr:twoCellAnchor>
    <xdr:from>
      <xdr:col>10</xdr:col>
      <xdr:colOff>523875</xdr:colOff>
      <xdr:row>23</xdr:row>
      <xdr:rowOff>133350</xdr:rowOff>
    </xdr:from>
    <xdr:to>
      <xdr:col>21</xdr:col>
      <xdr:colOff>180975</xdr:colOff>
      <xdr:row>45</xdr:row>
      <xdr:rowOff>28575</xdr:rowOff>
    </xdr:to>
    <xdr:sp macro="" textlink="">
      <xdr:nvSpPr>
        <xdr:cNvPr id="12" name="矩形: 圓角 11">
          <a:extLst>
            <a:ext uri="{FF2B5EF4-FFF2-40B4-BE49-F238E27FC236}">
              <a16:creationId xmlns:a16="http://schemas.microsoft.com/office/drawing/2014/main" id="{00000000-0008-0000-0E00-00000C000000}"/>
            </a:ext>
          </a:extLst>
        </xdr:cNvPr>
        <xdr:cNvSpPr/>
      </xdr:nvSpPr>
      <xdr:spPr>
        <a:xfrm>
          <a:off x="7381875" y="4733925"/>
          <a:ext cx="7200900" cy="42957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決策品質高</a:t>
          </a:r>
          <a:r>
            <a:rPr lang="zh-TW" altLang="en-US" sz="1400" b="0" i="0">
              <a:solidFill>
                <a:schemeClr val="dk1"/>
              </a:solidFill>
              <a:effectLst/>
              <a:latin typeface="+mn-lt"/>
              <a:ea typeface="+mn-ea"/>
              <a:cs typeface="+mn-cs"/>
            </a:rPr>
            <a:t>：晴天型人格者的決策往往品質很高，能夠綜合考慮各種因素，並做出最合理的選擇。</a:t>
          </a:r>
        </a:p>
        <a:p>
          <a:pPr algn="l" rtl="0" fontAlgn="base"/>
          <a:r>
            <a:rPr lang="zh-TW" altLang="en-US" sz="1400" b="1" i="0">
              <a:solidFill>
                <a:schemeClr val="dk1"/>
              </a:solidFill>
              <a:effectLst/>
              <a:latin typeface="+mn-lt"/>
              <a:ea typeface="+mn-ea"/>
              <a:cs typeface="+mn-cs"/>
            </a:rPr>
            <a:t>風險管理能力</a:t>
          </a:r>
          <a:r>
            <a:rPr lang="zh-TW" altLang="en-US" sz="1400" b="0" i="0">
              <a:solidFill>
                <a:schemeClr val="dk1"/>
              </a:solidFill>
              <a:effectLst/>
              <a:latin typeface="+mn-lt"/>
              <a:ea typeface="+mn-ea"/>
              <a:cs typeface="+mn-cs"/>
            </a:rPr>
            <a:t>：他們能夠有效地識別和管理風險，在追求回報的同時，保持風險的可控性。</a:t>
          </a:r>
        </a:p>
        <a:p>
          <a:pPr algn="l" rtl="0" fontAlgn="base"/>
          <a:r>
            <a:rPr lang="zh-TW" altLang="en-US" sz="1400" b="1" i="0">
              <a:solidFill>
                <a:schemeClr val="dk1"/>
              </a:solidFill>
              <a:effectLst/>
              <a:latin typeface="+mn-lt"/>
              <a:ea typeface="+mn-ea"/>
              <a:cs typeface="+mn-cs"/>
            </a:rPr>
            <a:t>靈活適應性</a:t>
          </a:r>
          <a:r>
            <a:rPr lang="zh-TW" altLang="en-US" sz="1400" b="0" i="0">
              <a:solidFill>
                <a:schemeClr val="dk1"/>
              </a:solidFill>
              <a:effectLst/>
              <a:latin typeface="+mn-lt"/>
              <a:ea typeface="+mn-ea"/>
              <a:cs typeface="+mn-cs"/>
            </a:rPr>
            <a:t>：無論是穩定還是變動的市場，他們的靈活適應性使其能夠在不同的環境中都表現出色。</a:t>
          </a:r>
          <a:endParaRPr lang="en-US" altLang="zh-TW" sz="1400" b="0" i="0">
            <a:solidFill>
              <a:schemeClr val="dk1"/>
            </a:solidFill>
            <a:effectLst/>
            <a:latin typeface="+mn-lt"/>
            <a:ea typeface="+mn-ea"/>
            <a:cs typeface="+mn-cs"/>
          </a:endParaRP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marL="0" indent="0" algn="l" rtl="0" fontAlgn="base"/>
          <a:r>
            <a:rPr lang="zh-TW" altLang="en-US" sz="1400" b="1" i="0">
              <a:solidFill>
                <a:schemeClr val="dk1"/>
              </a:solidFill>
              <a:effectLst/>
              <a:latin typeface="+mn-lt"/>
              <a:ea typeface="+mn-ea"/>
              <a:cs typeface="+mn-cs"/>
            </a:rPr>
            <a:t>決策速度</a:t>
          </a:r>
          <a:r>
            <a:rPr lang="zh-TW" altLang="en-US" sz="1400" b="0" i="0">
              <a:solidFill>
                <a:schemeClr val="dk1"/>
              </a:solidFill>
              <a:effectLst/>
              <a:latin typeface="+mn-lt"/>
              <a:ea typeface="+mn-ea"/>
              <a:cs typeface="+mn-cs"/>
            </a:rPr>
            <a:t>：由於他們在決策時會進行詳細的風險和回報分析，可能會導致決策過程稍慢，在某些需要快速反應的情況下可能成為劣勢。</a:t>
          </a:r>
        </a:p>
        <a:p>
          <a:pPr marL="0" indent="0" algn="l" rtl="0" fontAlgn="base"/>
          <a:r>
            <a:rPr lang="zh-TW" altLang="en-US" sz="1400" b="1" i="0">
              <a:solidFill>
                <a:schemeClr val="dk1"/>
              </a:solidFill>
              <a:effectLst/>
              <a:latin typeface="+mn-lt"/>
              <a:ea typeface="+mn-ea"/>
              <a:cs typeface="+mn-cs"/>
            </a:rPr>
            <a:t>平衡難度</a:t>
          </a:r>
          <a:r>
            <a:rPr lang="zh-TW" altLang="en-US" sz="1400" b="0" i="0">
              <a:solidFill>
                <a:schemeClr val="dk1"/>
              </a:solidFill>
              <a:effectLst/>
              <a:latin typeface="+mn-lt"/>
              <a:ea typeface="+mn-ea"/>
              <a:cs typeface="+mn-cs"/>
            </a:rPr>
            <a:t>：在某些極端情況下，找到風險和回報之間的最佳平衡點可能會非常困難，這需要他們不斷提升自己的判斷力和決策能力。</a:t>
          </a:r>
        </a:p>
        <a:p>
          <a:pPr marL="0" indent="0" algn="l" rtl="0" fontAlgn="base"/>
          <a:r>
            <a:rPr lang="zh-TW" altLang="en-US" sz="1400" b="1" i="0">
              <a:solidFill>
                <a:schemeClr val="dk1"/>
              </a:solidFill>
              <a:effectLst/>
              <a:latin typeface="+mn-lt"/>
              <a:ea typeface="+mn-ea"/>
              <a:cs typeface="+mn-cs"/>
            </a:rPr>
            <a:t>中庸風險</a:t>
          </a:r>
          <a:r>
            <a:rPr lang="zh-TW" altLang="en-US" sz="1400" b="0" i="0">
              <a:solidFill>
                <a:schemeClr val="dk1"/>
              </a:solidFill>
              <a:effectLst/>
              <a:latin typeface="+mn-lt"/>
              <a:ea typeface="+mn-ea"/>
              <a:cs typeface="+mn-cs"/>
            </a:rPr>
            <a:t>：有時候，他們可能會因為過於追求平衡而採取過於中庸的策略，錯失一些高潛力的機會。</a:t>
          </a:r>
        </a:p>
      </xdr:txBody>
    </xdr:sp>
    <xdr:clientData/>
  </xdr:twoCellAnchor>
  <xdr:twoCellAnchor>
    <xdr:from>
      <xdr:col>11</xdr:col>
      <xdr:colOff>451183</xdr:colOff>
      <xdr:row>22</xdr:row>
      <xdr:rowOff>161926</xdr:rowOff>
    </xdr:from>
    <xdr:to>
      <xdr:col>13</xdr:col>
      <xdr:colOff>460709</xdr:colOff>
      <xdr:row>24</xdr:row>
      <xdr:rowOff>142876</xdr:rowOff>
    </xdr:to>
    <xdr:sp macro="" textlink="">
      <xdr:nvSpPr>
        <xdr:cNvPr id="13" name="矩形: 圓角 12">
          <a:extLst>
            <a:ext uri="{FF2B5EF4-FFF2-40B4-BE49-F238E27FC236}">
              <a16:creationId xmlns:a16="http://schemas.microsoft.com/office/drawing/2014/main" id="{00000000-0008-0000-0E00-00000D000000}"/>
            </a:ext>
          </a:extLst>
        </xdr:cNvPr>
        <xdr:cNvSpPr/>
      </xdr:nvSpPr>
      <xdr:spPr>
        <a:xfrm>
          <a:off x="7711907" y="4941137"/>
          <a:ext cx="1329657" cy="41542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理性和客觀</a:t>
          </a:r>
          <a:endParaRPr lang="zh-TW" altLang="en-US" sz="1400"/>
        </a:p>
      </xdr:txBody>
    </xdr:sp>
    <xdr:clientData/>
  </xdr:twoCellAnchor>
  <xdr:twoCellAnchor>
    <xdr:from>
      <xdr:col>13</xdr:col>
      <xdr:colOff>558299</xdr:colOff>
      <xdr:row>22</xdr:row>
      <xdr:rowOff>161926</xdr:rowOff>
    </xdr:from>
    <xdr:to>
      <xdr:col>15</xdr:col>
      <xdr:colOff>567824</xdr:colOff>
      <xdr:row>24</xdr:row>
      <xdr:rowOff>142876</xdr:rowOff>
    </xdr:to>
    <xdr:sp macro="" textlink="">
      <xdr:nvSpPr>
        <xdr:cNvPr id="14" name="矩形: 圓角 13">
          <a:extLst>
            <a:ext uri="{FF2B5EF4-FFF2-40B4-BE49-F238E27FC236}">
              <a16:creationId xmlns:a16="http://schemas.microsoft.com/office/drawing/2014/main" id="{00000000-0008-0000-0E00-00000E000000}"/>
            </a:ext>
          </a:extLst>
        </xdr:cNvPr>
        <xdr:cNvSpPr/>
      </xdr:nvSpPr>
      <xdr:spPr>
        <a:xfrm>
          <a:off x="9139154" y="4941137"/>
          <a:ext cx="1329657" cy="41542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靈活和適應</a:t>
          </a:r>
          <a:endParaRPr lang="zh-TW" altLang="en-US" sz="1400"/>
        </a:p>
      </xdr:txBody>
    </xdr:sp>
    <xdr:clientData/>
  </xdr:twoCellAnchor>
  <xdr:twoCellAnchor>
    <xdr:from>
      <xdr:col>16</xdr:col>
      <xdr:colOff>37599</xdr:colOff>
      <xdr:row>22</xdr:row>
      <xdr:rowOff>161926</xdr:rowOff>
    </xdr:from>
    <xdr:to>
      <xdr:col>18</xdr:col>
      <xdr:colOff>492961</xdr:colOff>
      <xdr:row>24</xdr:row>
      <xdr:rowOff>142876</xdr:rowOff>
    </xdr:to>
    <xdr:sp macro="" textlink="">
      <xdr:nvSpPr>
        <xdr:cNvPr id="15" name="矩形: 圓角 14">
          <a:extLst>
            <a:ext uri="{FF2B5EF4-FFF2-40B4-BE49-F238E27FC236}">
              <a16:creationId xmlns:a16="http://schemas.microsoft.com/office/drawing/2014/main" id="{00000000-0008-0000-0E00-00000F000000}"/>
            </a:ext>
          </a:extLst>
        </xdr:cNvPr>
        <xdr:cNvSpPr/>
      </xdr:nvSpPr>
      <xdr:spPr>
        <a:xfrm>
          <a:off x="10598652" y="4941137"/>
          <a:ext cx="1775493" cy="41542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平衡風險和回報</a:t>
          </a:r>
          <a:endParaRPr lang="zh-TW" altLang="en-US" sz="1400"/>
        </a:p>
      </xdr:txBody>
    </xdr:sp>
    <xdr:clientData/>
  </xdr:twoCellAnchor>
  <xdr:twoCellAnchor>
    <xdr:from>
      <xdr:col>18</xdr:col>
      <xdr:colOff>620295</xdr:colOff>
      <xdr:row>22</xdr:row>
      <xdr:rowOff>142876</xdr:rowOff>
    </xdr:from>
    <xdr:to>
      <xdr:col>21</xdr:col>
      <xdr:colOff>39270</xdr:colOff>
      <xdr:row>24</xdr:row>
      <xdr:rowOff>123826</xdr:rowOff>
    </xdr:to>
    <xdr:sp macro="" textlink="">
      <xdr:nvSpPr>
        <xdr:cNvPr id="16" name="矩形: 圓角 15">
          <a:extLst>
            <a:ext uri="{FF2B5EF4-FFF2-40B4-BE49-F238E27FC236}">
              <a16:creationId xmlns:a16="http://schemas.microsoft.com/office/drawing/2014/main" id="{00000000-0008-0000-0E00-000010000000}"/>
            </a:ext>
          </a:extLst>
        </xdr:cNvPr>
        <xdr:cNvSpPr/>
      </xdr:nvSpPr>
      <xdr:spPr>
        <a:xfrm>
          <a:off x="12501479" y="4922087"/>
          <a:ext cx="1399173" cy="41542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謹慎而不保守</a:t>
          </a:r>
          <a:endParaRPr lang="zh-TW" altLang="en-US" sz="1400"/>
        </a:p>
      </xdr:txBody>
    </xdr:sp>
    <xdr:clientData/>
  </xdr:twoCellAnchor>
  <xdr:twoCellAnchor>
    <xdr:from>
      <xdr:col>17</xdr:col>
      <xdr:colOff>342900</xdr:colOff>
      <xdr:row>44</xdr:row>
      <xdr:rowOff>19049</xdr:rowOff>
    </xdr:from>
    <xdr:to>
      <xdr:col>21</xdr:col>
      <xdr:colOff>76200</xdr:colOff>
      <xdr:row>47</xdr:row>
      <xdr:rowOff>38099</xdr:rowOff>
    </xdr:to>
    <xdr:sp macro="[0]!start" textlink="">
      <xdr:nvSpPr>
        <xdr:cNvPr id="17" name="nextpage">
          <a:extLst>
            <a:ext uri="{FF2B5EF4-FFF2-40B4-BE49-F238E27FC236}">
              <a16:creationId xmlns:a16="http://schemas.microsoft.com/office/drawing/2014/main" id="{00000000-0008-0000-0E00-000011000000}"/>
            </a:ext>
          </a:extLst>
        </xdr:cNvPr>
        <xdr:cNvSpPr/>
      </xdr:nvSpPr>
      <xdr:spPr>
        <a:xfrm>
          <a:off x="12001500" y="8820149"/>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讓名人幫你選股</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15</xdr:col>
      <xdr:colOff>0</xdr:colOff>
      <xdr:row>44</xdr:row>
      <xdr:rowOff>28575</xdr:rowOff>
    </xdr:from>
    <xdr:to>
      <xdr:col>17</xdr:col>
      <xdr:colOff>123825</xdr:colOff>
      <xdr:row>47</xdr:row>
      <xdr:rowOff>57150</xdr:rowOff>
    </xdr:to>
    <xdr:sp macro="[0]!矩形圓角3_Click" textlink="">
      <xdr:nvSpPr>
        <xdr:cNvPr id="2" name="返回重測">
          <a:extLst>
            <a:ext uri="{FF2B5EF4-FFF2-40B4-BE49-F238E27FC236}">
              <a16:creationId xmlns:a16="http://schemas.microsoft.com/office/drawing/2014/main" id="{00000000-0008-0000-0E00-000002000000}"/>
            </a:ext>
          </a:extLst>
        </xdr:cNvPr>
        <xdr:cNvSpPr/>
      </xdr:nvSpPr>
      <xdr:spPr>
        <a:xfrm>
          <a:off x="9906000" y="9528175"/>
          <a:ext cx="1444625" cy="676275"/>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4</xdr:col>
      <xdr:colOff>352425</xdr:colOff>
      <xdr:row>0</xdr:row>
      <xdr:rowOff>0</xdr:rowOff>
    </xdr:from>
    <xdr:to>
      <xdr:col>18</xdr:col>
      <xdr:colOff>352426</xdr:colOff>
      <xdr:row>56</xdr:row>
      <xdr:rowOff>0</xdr:rowOff>
    </xdr:to>
    <xdr:pic>
      <xdr:nvPicPr>
        <xdr:cNvPr id="2" name="圖片 1">
          <a:extLst>
            <a:ext uri="{FF2B5EF4-FFF2-40B4-BE49-F238E27FC236}">
              <a16:creationId xmlns:a16="http://schemas.microsoft.com/office/drawing/2014/main" id="{00000000-0008-0000-0F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95625" y="0"/>
          <a:ext cx="9601201" cy="11201400"/>
        </a:xfrm>
        <a:prstGeom prst="rect">
          <a:avLst/>
        </a:prstGeom>
      </xdr:spPr>
    </xdr:pic>
    <xdr:clientData/>
  </xdr:twoCellAnchor>
  <xdr:twoCellAnchor>
    <xdr:from>
      <xdr:col>6</xdr:col>
      <xdr:colOff>111454</xdr:colOff>
      <xdr:row>4</xdr:row>
      <xdr:rowOff>94429</xdr:rowOff>
    </xdr:from>
    <xdr:to>
      <xdr:col>16</xdr:col>
      <xdr:colOff>559129</xdr:colOff>
      <xdr:row>8</xdr:row>
      <xdr:rowOff>58316</xdr:rowOff>
    </xdr:to>
    <xdr:grpSp>
      <xdr:nvGrpSpPr>
        <xdr:cNvPr id="3" name="群組 2">
          <a:extLst>
            <a:ext uri="{FF2B5EF4-FFF2-40B4-BE49-F238E27FC236}">
              <a16:creationId xmlns:a16="http://schemas.microsoft.com/office/drawing/2014/main" id="{00000000-0008-0000-0F00-000003000000}"/>
            </a:ext>
          </a:extLst>
        </xdr:cNvPr>
        <xdr:cNvGrpSpPr/>
      </xdr:nvGrpSpPr>
      <xdr:grpSpPr>
        <a:xfrm>
          <a:off x="4094636" y="960338"/>
          <a:ext cx="7086311" cy="829796"/>
          <a:chOff x="4225601" y="891419"/>
          <a:chExt cx="7299843" cy="760877"/>
        </a:xfrm>
      </xdr:grpSpPr>
      <xdr:sp macro="" textlink="">
        <xdr:nvSpPr>
          <xdr:cNvPr id="4" name="矩形: 圓角 3">
            <a:extLst>
              <a:ext uri="{FF2B5EF4-FFF2-40B4-BE49-F238E27FC236}">
                <a16:creationId xmlns:a16="http://schemas.microsoft.com/office/drawing/2014/main" id="{00000000-0008-0000-0F00-000004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5" name="矩形: 圓角 4">
            <a:extLst>
              <a:ext uri="{FF2B5EF4-FFF2-40B4-BE49-F238E27FC236}">
                <a16:creationId xmlns:a16="http://schemas.microsoft.com/office/drawing/2014/main" id="{00000000-0008-0000-0F00-000005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6" name="直線接點 5">
            <a:extLst>
              <a:ext uri="{FF2B5EF4-FFF2-40B4-BE49-F238E27FC236}">
                <a16:creationId xmlns:a16="http://schemas.microsoft.com/office/drawing/2014/main" id="{00000000-0008-0000-0F00-000006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7" name="直線接點 6">
            <a:extLst>
              <a:ext uri="{FF2B5EF4-FFF2-40B4-BE49-F238E27FC236}">
                <a16:creationId xmlns:a16="http://schemas.microsoft.com/office/drawing/2014/main" id="{00000000-0008-0000-0F00-000007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8" name="直線接點 7">
            <a:extLst>
              <a:ext uri="{FF2B5EF4-FFF2-40B4-BE49-F238E27FC236}">
                <a16:creationId xmlns:a16="http://schemas.microsoft.com/office/drawing/2014/main" id="{00000000-0008-0000-0F00-000008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9" name="直線接點 8">
            <a:extLst>
              <a:ext uri="{FF2B5EF4-FFF2-40B4-BE49-F238E27FC236}">
                <a16:creationId xmlns:a16="http://schemas.microsoft.com/office/drawing/2014/main" id="{00000000-0008-0000-0F00-000009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0" name="直線接點 9">
            <a:extLst>
              <a:ext uri="{FF2B5EF4-FFF2-40B4-BE49-F238E27FC236}">
                <a16:creationId xmlns:a16="http://schemas.microsoft.com/office/drawing/2014/main" id="{00000000-0008-0000-0F00-00000A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1" name="直線接點 10">
            <a:extLst>
              <a:ext uri="{FF2B5EF4-FFF2-40B4-BE49-F238E27FC236}">
                <a16:creationId xmlns:a16="http://schemas.microsoft.com/office/drawing/2014/main" id="{00000000-0008-0000-0F00-00000B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239772</xdr:colOff>
      <xdr:row>4</xdr:row>
      <xdr:rowOff>116816</xdr:rowOff>
    </xdr:from>
    <xdr:to>
      <xdr:col>8</xdr:col>
      <xdr:colOff>527319</xdr:colOff>
      <xdr:row>5</xdr:row>
      <xdr:rowOff>170732</xdr:rowOff>
    </xdr:to>
    <xdr:sp macro="" textlink="">
      <xdr:nvSpPr>
        <xdr:cNvPr id="12" name="文字方塊 11">
          <a:extLst>
            <a:ext uri="{FF2B5EF4-FFF2-40B4-BE49-F238E27FC236}">
              <a16:creationId xmlns:a16="http://schemas.microsoft.com/office/drawing/2014/main" id="{00000000-0008-0000-0F00-00000C000000}"/>
            </a:ext>
          </a:extLst>
        </xdr:cNvPr>
        <xdr:cNvSpPr txBox="1"/>
      </xdr:nvSpPr>
      <xdr:spPr>
        <a:xfrm>
          <a:off x="4354572" y="916916"/>
          <a:ext cx="1659147"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暱 稱</a:t>
          </a:r>
        </a:p>
      </xdr:txBody>
    </xdr:sp>
    <xdr:clientData/>
  </xdr:twoCellAnchor>
  <xdr:twoCellAnchor>
    <xdr:from>
      <xdr:col>9</xdr:col>
      <xdr:colOff>122955</xdr:colOff>
      <xdr:row>4</xdr:row>
      <xdr:rowOff>116457</xdr:rowOff>
    </xdr:from>
    <xdr:to>
      <xdr:col>11</xdr:col>
      <xdr:colOff>69041</xdr:colOff>
      <xdr:row>5</xdr:row>
      <xdr:rowOff>170373</xdr:rowOff>
    </xdr:to>
    <xdr:sp macro="" textlink="">
      <xdr:nvSpPr>
        <xdr:cNvPr id="13" name="文字方塊 12">
          <a:extLst>
            <a:ext uri="{FF2B5EF4-FFF2-40B4-BE49-F238E27FC236}">
              <a16:creationId xmlns:a16="http://schemas.microsoft.com/office/drawing/2014/main" id="{00000000-0008-0000-0F00-00000D000000}"/>
            </a:ext>
          </a:extLst>
        </xdr:cNvPr>
        <xdr:cNvSpPr txBox="1"/>
      </xdr:nvSpPr>
      <xdr:spPr>
        <a:xfrm>
          <a:off x="6295155" y="916557"/>
          <a:ext cx="1317686"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年 齡</a:t>
          </a:r>
        </a:p>
      </xdr:txBody>
    </xdr:sp>
    <xdr:clientData/>
  </xdr:twoCellAnchor>
  <xdr:twoCellAnchor>
    <xdr:from>
      <xdr:col>11</xdr:col>
      <xdr:colOff>374559</xdr:colOff>
      <xdr:row>4</xdr:row>
      <xdr:rowOff>116097</xdr:rowOff>
    </xdr:from>
    <xdr:to>
      <xdr:col>13</xdr:col>
      <xdr:colOff>203828</xdr:colOff>
      <xdr:row>5</xdr:row>
      <xdr:rowOff>170013</xdr:rowOff>
    </xdr:to>
    <xdr:sp macro="" textlink="">
      <xdr:nvSpPr>
        <xdr:cNvPr id="14" name="文字方塊 13">
          <a:extLst>
            <a:ext uri="{FF2B5EF4-FFF2-40B4-BE49-F238E27FC236}">
              <a16:creationId xmlns:a16="http://schemas.microsoft.com/office/drawing/2014/main" id="{00000000-0008-0000-0F00-00000E000000}"/>
            </a:ext>
          </a:extLst>
        </xdr:cNvPr>
        <xdr:cNvSpPr txBox="1"/>
      </xdr:nvSpPr>
      <xdr:spPr>
        <a:xfrm>
          <a:off x="7918359" y="916197"/>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性 別</a:t>
          </a:r>
          <a:endParaRPr lang="en-US" altLang="zh-TW" sz="1200" b="1">
            <a:solidFill>
              <a:srgbClr val="FFC000"/>
            </a:solidFill>
          </a:endParaRPr>
        </a:p>
      </xdr:txBody>
    </xdr:sp>
    <xdr:clientData/>
  </xdr:twoCellAnchor>
  <xdr:twoCellAnchor>
    <xdr:from>
      <xdr:col>13</xdr:col>
      <xdr:colOff>351014</xdr:colOff>
      <xdr:row>4</xdr:row>
      <xdr:rowOff>116816</xdr:rowOff>
    </xdr:from>
    <xdr:to>
      <xdr:col>16</xdr:col>
      <xdr:colOff>554276</xdr:colOff>
      <xdr:row>5</xdr:row>
      <xdr:rowOff>170732</xdr:rowOff>
    </xdr:to>
    <xdr:sp macro="" textlink="">
      <xdr:nvSpPr>
        <xdr:cNvPr id="15" name="文字方塊 14">
          <a:extLst>
            <a:ext uri="{FF2B5EF4-FFF2-40B4-BE49-F238E27FC236}">
              <a16:creationId xmlns:a16="http://schemas.microsoft.com/office/drawing/2014/main" id="{00000000-0008-0000-0F00-00000F000000}"/>
            </a:ext>
          </a:extLst>
        </xdr:cNvPr>
        <xdr:cNvSpPr txBox="1"/>
      </xdr:nvSpPr>
      <xdr:spPr>
        <a:xfrm>
          <a:off x="9266414" y="916916"/>
          <a:ext cx="2260662"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郵 件</a:t>
          </a:r>
        </a:p>
      </xdr:txBody>
    </xdr:sp>
    <xdr:clientData/>
  </xdr:twoCellAnchor>
  <xdr:twoCellAnchor>
    <xdr:from>
      <xdr:col>6</xdr:col>
      <xdr:colOff>239413</xdr:colOff>
      <xdr:row>6</xdr:row>
      <xdr:rowOff>98486</xdr:rowOff>
    </xdr:from>
    <xdr:to>
      <xdr:col>8</xdr:col>
      <xdr:colOff>526960</xdr:colOff>
      <xdr:row>7</xdr:row>
      <xdr:rowOff>152401</xdr:rowOff>
    </xdr:to>
    <xdr:sp macro="" textlink="">
      <xdr:nvSpPr>
        <xdr:cNvPr id="16" name="暱稱">
          <a:extLst>
            <a:ext uri="{FF2B5EF4-FFF2-40B4-BE49-F238E27FC236}">
              <a16:creationId xmlns:a16="http://schemas.microsoft.com/office/drawing/2014/main" id="{00000000-0008-0000-0F00-000010000000}"/>
            </a:ext>
          </a:extLst>
        </xdr:cNvPr>
        <xdr:cNvSpPr txBox="1"/>
      </xdr:nvSpPr>
      <xdr:spPr>
        <a:xfrm>
          <a:off x="4354213" y="1298636"/>
          <a:ext cx="1659147"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11</a:t>
          </a:r>
          <a:endParaRPr lang="zh-TW" altLang="en-US" sz="1200" b="1">
            <a:solidFill>
              <a:srgbClr val="FFC000"/>
            </a:solidFill>
          </a:endParaRPr>
        </a:p>
      </xdr:txBody>
    </xdr:sp>
    <xdr:clientData/>
  </xdr:twoCellAnchor>
  <xdr:twoCellAnchor>
    <xdr:from>
      <xdr:col>8</xdr:col>
      <xdr:colOff>671093</xdr:colOff>
      <xdr:row>6</xdr:row>
      <xdr:rowOff>98127</xdr:rowOff>
    </xdr:from>
    <xdr:to>
      <xdr:col>11</xdr:col>
      <xdr:colOff>149913</xdr:colOff>
      <xdr:row>7</xdr:row>
      <xdr:rowOff>152042</xdr:rowOff>
    </xdr:to>
    <xdr:sp macro="" textlink="">
      <xdr:nvSpPr>
        <xdr:cNvPr id="17" name="年齡">
          <a:extLst>
            <a:ext uri="{FF2B5EF4-FFF2-40B4-BE49-F238E27FC236}">
              <a16:creationId xmlns:a16="http://schemas.microsoft.com/office/drawing/2014/main" id="{00000000-0008-0000-0F00-000011000000}"/>
            </a:ext>
          </a:extLst>
        </xdr:cNvPr>
        <xdr:cNvSpPr txBox="1"/>
      </xdr:nvSpPr>
      <xdr:spPr>
        <a:xfrm>
          <a:off x="6157493" y="1298277"/>
          <a:ext cx="1536220"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2</a:t>
          </a:r>
          <a:endParaRPr lang="zh-TW" altLang="en-US" sz="1200" b="1">
            <a:solidFill>
              <a:srgbClr val="FFC000"/>
            </a:solidFill>
          </a:endParaRPr>
        </a:p>
      </xdr:txBody>
    </xdr:sp>
    <xdr:clientData/>
  </xdr:twoCellAnchor>
  <xdr:twoCellAnchor>
    <xdr:from>
      <xdr:col>11</xdr:col>
      <xdr:colOff>266728</xdr:colOff>
      <xdr:row>6</xdr:row>
      <xdr:rowOff>106754</xdr:rowOff>
    </xdr:from>
    <xdr:to>
      <xdr:col>13</xdr:col>
      <xdr:colOff>275714</xdr:colOff>
      <xdr:row>7</xdr:row>
      <xdr:rowOff>160669</xdr:rowOff>
    </xdr:to>
    <xdr:sp macro="" textlink="">
      <xdr:nvSpPr>
        <xdr:cNvPr id="18" name="性別">
          <a:extLst>
            <a:ext uri="{FF2B5EF4-FFF2-40B4-BE49-F238E27FC236}">
              <a16:creationId xmlns:a16="http://schemas.microsoft.com/office/drawing/2014/main" id="{00000000-0008-0000-0F00-000012000000}"/>
            </a:ext>
          </a:extLst>
        </xdr:cNvPr>
        <xdr:cNvSpPr txBox="1"/>
      </xdr:nvSpPr>
      <xdr:spPr>
        <a:xfrm>
          <a:off x="7810528" y="1306904"/>
          <a:ext cx="1380586"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3</a:t>
          </a:r>
          <a:endParaRPr lang="zh-TW" altLang="en-US" sz="1200" b="1">
            <a:solidFill>
              <a:srgbClr val="FFC000"/>
            </a:solidFill>
          </a:endParaRPr>
        </a:p>
      </xdr:txBody>
    </xdr:sp>
    <xdr:clientData/>
  </xdr:twoCellAnchor>
  <xdr:twoCellAnchor>
    <xdr:from>
      <xdr:col>13</xdr:col>
      <xdr:colOff>328192</xdr:colOff>
      <xdr:row>6</xdr:row>
      <xdr:rowOff>106395</xdr:rowOff>
    </xdr:from>
    <xdr:to>
      <xdr:col>16</xdr:col>
      <xdr:colOff>545290</xdr:colOff>
      <xdr:row>7</xdr:row>
      <xdr:rowOff>160310</xdr:rowOff>
    </xdr:to>
    <xdr:sp macro="" textlink="">
      <xdr:nvSpPr>
        <xdr:cNvPr id="19" name="郵件">
          <a:extLst>
            <a:ext uri="{FF2B5EF4-FFF2-40B4-BE49-F238E27FC236}">
              <a16:creationId xmlns:a16="http://schemas.microsoft.com/office/drawing/2014/main" id="{00000000-0008-0000-0F00-000013000000}"/>
            </a:ext>
          </a:extLst>
        </xdr:cNvPr>
        <xdr:cNvSpPr txBox="1"/>
      </xdr:nvSpPr>
      <xdr:spPr>
        <a:xfrm>
          <a:off x="9243592" y="1306545"/>
          <a:ext cx="2274498"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4</a:t>
          </a:r>
          <a:endParaRPr lang="zh-TW" altLang="en-US" sz="1200" b="1">
            <a:solidFill>
              <a:srgbClr val="FFC000"/>
            </a:solidFill>
          </a:endParaRPr>
        </a:p>
      </xdr:txBody>
    </xdr:sp>
    <xdr:clientData/>
  </xdr:twoCellAnchor>
  <xdr:twoCellAnchor>
    <xdr:from>
      <xdr:col>6</xdr:col>
      <xdr:colOff>95250</xdr:colOff>
      <xdr:row>9</xdr:row>
      <xdr:rowOff>180975</xdr:rowOff>
    </xdr:from>
    <xdr:to>
      <xdr:col>16</xdr:col>
      <xdr:colOff>561944</xdr:colOff>
      <xdr:row>50</xdr:row>
      <xdr:rowOff>189423</xdr:rowOff>
    </xdr:to>
    <xdr:grpSp>
      <xdr:nvGrpSpPr>
        <xdr:cNvPr id="20" name="群組 19">
          <a:extLst>
            <a:ext uri="{FF2B5EF4-FFF2-40B4-BE49-F238E27FC236}">
              <a16:creationId xmlns:a16="http://schemas.microsoft.com/office/drawing/2014/main" id="{00000000-0008-0000-0F00-000014000000}"/>
            </a:ext>
          </a:extLst>
        </xdr:cNvPr>
        <xdr:cNvGrpSpPr/>
      </xdr:nvGrpSpPr>
      <xdr:grpSpPr>
        <a:xfrm>
          <a:off x="4078432" y="2129270"/>
          <a:ext cx="7105330" cy="8884017"/>
          <a:chOff x="4210082" y="1972752"/>
          <a:chExt cx="7324694" cy="8209473"/>
        </a:xfrm>
      </xdr:grpSpPr>
      <xdr:sp macro="" textlink="">
        <xdr:nvSpPr>
          <xdr:cNvPr id="30" name="矩形: 圓角 29">
            <a:extLst>
              <a:ext uri="{FF2B5EF4-FFF2-40B4-BE49-F238E27FC236}">
                <a16:creationId xmlns:a16="http://schemas.microsoft.com/office/drawing/2014/main" id="{00000000-0008-0000-0F00-00001E000000}"/>
              </a:ext>
            </a:extLst>
          </xdr:cNvPr>
          <xdr:cNvSpPr/>
        </xdr:nvSpPr>
        <xdr:spPr>
          <a:xfrm>
            <a:off x="6638926" y="1972752"/>
            <a:ext cx="4895850" cy="315763"/>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32" name="文字方塊 31">
            <a:extLst>
              <a:ext uri="{FF2B5EF4-FFF2-40B4-BE49-F238E27FC236}">
                <a16:creationId xmlns:a16="http://schemas.microsoft.com/office/drawing/2014/main" id="{00000000-0008-0000-0F00-000020000000}"/>
              </a:ext>
            </a:extLst>
          </xdr:cNvPr>
          <xdr:cNvSpPr txBox="1"/>
        </xdr:nvSpPr>
        <xdr:spPr>
          <a:xfrm>
            <a:off x="8472606" y="1997192"/>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投 資 組 合</a:t>
            </a:r>
            <a:endParaRPr lang="en-US" altLang="zh-TW" sz="1200" b="1">
              <a:solidFill>
                <a:srgbClr val="FFC000"/>
              </a:solidFill>
            </a:endParaRPr>
          </a:p>
        </xdr:txBody>
      </xdr:sp>
      <xdr:sp macro="" textlink="">
        <xdr:nvSpPr>
          <xdr:cNvPr id="33" name="portfolio">
            <a:extLst>
              <a:ext uri="{FF2B5EF4-FFF2-40B4-BE49-F238E27FC236}">
                <a16:creationId xmlns:a16="http://schemas.microsoft.com/office/drawing/2014/main" id="{00000000-0008-0000-0F00-000021000000}"/>
              </a:ext>
            </a:extLst>
          </xdr:cNvPr>
          <xdr:cNvSpPr/>
        </xdr:nvSpPr>
        <xdr:spPr>
          <a:xfrm>
            <a:off x="6638238" y="2334163"/>
            <a:ext cx="4896537" cy="1962689"/>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lang="en-US" altLang="zh-TW" sz="1200" b="1">
                <a:solidFill>
                  <a:schemeClr val="tx1"/>
                </a:solidFill>
                <a:latin typeface="微軟正黑體" panose="020B0604030504040204" pitchFamily="34" charset="-120"/>
                <a:ea typeface="微軟正黑體" panose="020B0604030504040204" pitchFamily="34" charset="-120"/>
              </a:rPr>
              <a:t>6669.TW,3036.TW,2357.TW,4938.TW</a:t>
            </a:r>
          </a:p>
          <a:p>
            <a:pPr algn="l"/>
            <a:r>
              <a:rPr lang="en-US" altLang="zh-TW" sz="1200" b="1">
                <a:solidFill>
                  <a:schemeClr val="tx1"/>
                </a:solidFill>
                <a:latin typeface="微軟正黑體" panose="020B0604030504040204" pitchFamily="34" charset="-120"/>
                <a:ea typeface="微軟正黑體" panose="020B0604030504040204" pitchFamily="34" charset="-120"/>
              </a:rPr>
              <a:t>1905.TW,6414.TW,3356.TW,1809.TW</a:t>
            </a:r>
          </a:p>
          <a:p>
            <a:pPr algn="l"/>
            <a:r>
              <a:rPr lang="en-US" altLang="zh-TW" sz="1200" b="1">
                <a:solidFill>
                  <a:schemeClr val="tx1"/>
                </a:solidFill>
                <a:latin typeface="微軟正黑體" panose="020B0604030504040204" pitchFamily="34" charset="-120"/>
                <a:ea typeface="微軟正黑體" panose="020B0604030504040204" pitchFamily="34" charset="-120"/>
              </a:rPr>
              <a:t>2338.TW,3504.TW</a:t>
            </a:r>
          </a:p>
          <a:p>
            <a:pPr algn="l"/>
            <a:endParaRPr lang="zh-TW" altLang="en-US" sz="1200" b="1">
              <a:latin typeface="微軟正黑體" panose="020B0604030504040204" pitchFamily="34" charset="-120"/>
              <a:ea typeface="微軟正黑體" panose="020B0604030504040204" pitchFamily="34" charset="-120"/>
            </a:endParaRPr>
          </a:p>
        </xdr:txBody>
      </xdr:sp>
      <xdr:sp macro="" textlink="">
        <xdr:nvSpPr>
          <xdr:cNvPr id="34" name="矩形: 圓角 33">
            <a:extLst>
              <a:ext uri="{FF2B5EF4-FFF2-40B4-BE49-F238E27FC236}">
                <a16:creationId xmlns:a16="http://schemas.microsoft.com/office/drawing/2014/main" id="{00000000-0008-0000-0F00-000022000000}"/>
              </a:ext>
            </a:extLst>
          </xdr:cNvPr>
          <xdr:cNvSpPr/>
        </xdr:nvSpPr>
        <xdr:spPr>
          <a:xfrm>
            <a:off x="4210082" y="4981575"/>
            <a:ext cx="7316277" cy="5200650"/>
          </a:xfrm>
          <a:prstGeom prst="roundRect">
            <a:avLst>
              <a:gd name="adj" fmla="val 761"/>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grpSp>
        <xdr:nvGrpSpPr>
          <xdr:cNvPr id="35" name="群組 34">
            <a:extLst>
              <a:ext uri="{FF2B5EF4-FFF2-40B4-BE49-F238E27FC236}">
                <a16:creationId xmlns:a16="http://schemas.microsoft.com/office/drawing/2014/main" id="{00000000-0008-0000-0F00-000023000000}"/>
              </a:ext>
            </a:extLst>
          </xdr:cNvPr>
          <xdr:cNvGrpSpPr/>
        </xdr:nvGrpSpPr>
        <xdr:grpSpPr>
          <a:xfrm>
            <a:off x="4210441" y="4615985"/>
            <a:ext cx="7316277" cy="318099"/>
            <a:chOff x="4210441" y="7559210"/>
            <a:chExt cx="7316277" cy="318099"/>
          </a:xfrm>
        </xdr:grpSpPr>
        <xdr:sp macro="" textlink="">
          <xdr:nvSpPr>
            <xdr:cNvPr id="36" name="矩形: 圓角 35">
              <a:extLst>
                <a:ext uri="{FF2B5EF4-FFF2-40B4-BE49-F238E27FC236}">
                  <a16:creationId xmlns:a16="http://schemas.microsoft.com/office/drawing/2014/main" id="{00000000-0008-0000-0F00-000024000000}"/>
                </a:ext>
              </a:extLst>
            </xdr:cNvPr>
            <xdr:cNvSpPr/>
          </xdr:nvSpPr>
          <xdr:spPr>
            <a:xfrm>
              <a:off x="4210441" y="7559210"/>
              <a:ext cx="7316277" cy="318099"/>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37" name="文字方塊 36">
              <a:extLst>
                <a:ext uri="{FF2B5EF4-FFF2-40B4-BE49-F238E27FC236}">
                  <a16:creationId xmlns:a16="http://schemas.microsoft.com/office/drawing/2014/main" id="{00000000-0008-0000-0F00-000025000000}"/>
                </a:ext>
              </a:extLst>
            </xdr:cNvPr>
            <xdr:cNvSpPr txBox="1"/>
          </xdr:nvSpPr>
          <xdr:spPr>
            <a:xfrm>
              <a:off x="7348297" y="7594308"/>
              <a:ext cx="1200869" cy="2546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圖表分析</a:t>
              </a:r>
              <a:endParaRPr lang="en-US" altLang="zh-TW" sz="1200" b="1">
                <a:solidFill>
                  <a:srgbClr val="FFC000"/>
                </a:solidFill>
              </a:endParaRPr>
            </a:p>
          </xdr:txBody>
        </xdr:sp>
      </xdr:grpSp>
    </xdr:grpSp>
    <xdr:clientData/>
  </xdr:twoCellAnchor>
  <xdr:twoCellAnchor editAs="oneCell">
    <xdr:from>
      <xdr:col>5</xdr:col>
      <xdr:colOff>495301</xdr:colOff>
      <xdr:row>9</xdr:row>
      <xdr:rowOff>9524</xdr:rowOff>
    </xdr:from>
    <xdr:to>
      <xdr:col>10</xdr:col>
      <xdr:colOff>38247</xdr:colOff>
      <xdr:row>23</xdr:row>
      <xdr:rowOff>76199</xdr:rowOff>
    </xdr:to>
    <xdr:pic>
      <xdr:nvPicPr>
        <xdr:cNvPr id="31" name="圖片 30">
          <a:extLst>
            <a:ext uri="{FF2B5EF4-FFF2-40B4-BE49-F238E27FC236}">
              <a16:creationId xmlns:a16="http://schemas.microsoft.com/office/drawing/2014/main" id="{00000000-0008-0000-0F00-00001F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8129"/>
        <a:stretch/>
      </xdr:blipFill>
      <xdr:spPr>
        <a:xfrm>
          <a:off x="3924301" y="1809749"/>
          <a:ext cx="2971946" cy="2867025"/>
        </a:xfrm>
        <a:prstGeom prst="rect">
          <a:avLst/>
        </a:prstGeom>
      </xdr:spPr>
    </xdr:pic>
    <xdr:clientData/>
  </xdr:twoCellAnchor>
  <xdr:twoCellAnchor>
    <xdr:from>
      <xdr:col>6</xdr:col>
      <xdr:colOff>247650</xdr:colOff>
      <xdr:row>49</xdr:row>
      <xdr:rowOff>9525</xdr:rowOff>
    </xdr:from>
    <xdr:to>
      <xdr:col>9</xdr:col>
      <xdr:colOff>209550</xdr:colOff>
      <xdr:row>52</xdr:row>
      <xdr:rowOff>9525</xdr:rowOff>
    </xdr:to>
    <xdr:sp macro="[0]!返回風險中立人格頁面_Click" textlink="">
      <xdr:nvSpPr>
        <xdr:cNvPr id="38" name="反回人格頁">
          <a:extLst>
            <a:ext uri="{FF2B5EF4-FFF2-40B4-BE49-F238E27FC236}">
              <a16:creationId xmlns:a16="http://schemas.microsoft.com/office/drawing/2014/main" id="{00000000-0008-0000-0F00-000026000000}"/>
            </a:ext>
          </a:extLst>
        </xdr:cNvPr>
        <xdr:cNvSpPr/>
      </xdr:nvSpPr>
      <xdr:spPr>
        <a:xfrm>
          <a:off x="4362450" y="9810750"/>
          <a:ext cx="2019300" cy="60007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返回人格頁</a:t>
          </a:r>
        </a:p>
      </xdr:txBody>
    </xdr:sp>
    <xdr:clientData/>
  </xdr:twoCellAnchor>
  <xdr:twoCellAnchor>
    <xdr:from>
      <xdr:col>6</xdr:col>
      <xdr:colOff>381000</xdr:colOff>
      <xdr:row>49</xdr:row>
      <xdr:rowOff>152398</xdr:rowOff>
    </xdr:from>
    <xdr:to>
      <xdr:col>7</xdr:col>
      <xdr:colOff>133350</xdr:colOff>
      <xdr:row>51</xdr:row>
      <xdr:rowOff>190498</xdr:rowOff>
    </xdr:to>
    <xdr:pic>
      <xdr:nvPicPr>
        <xdr:cNvPr id="39" name="返回圖" descr="返回 以實心填滿">
          <a:extLst>
            <a:ext uri="{FF2B5EF4-FFF2-40B4-BE49-F238E27FC236}">
              <a16:creationId xmlns:a16="http://schemas.microsoft.com/office/drawing/2014/main" id="{00000000-0008-0000-0F00-00002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6200000">
          <a:off x="4495800" y="9953623"/>
          <a:ext cx="438150" cy="438150"/>
        </a:xfrm>
        <a:prstGeom prst="rect">
          <a:avLst/>
        </a:prstGeom>
      </xdr:spPr>
    </xdr:pic>
    <xdr:clientData/>
  </xdr:twoCellAnchor>
  <xdr:twoCellAnchor>
    <xdr:from>
      <xdr:col>13</xdr:col>
      <xdr:colOff>361950</xdr:colOff>
      <xdr:row>49</xdr:row>
      <xdr:rowOff>28575</xdr:rowOff>
    </xdr:from>
    <xdr:to>
      <xdr:col>16</xdr:col>
      <xdr:colOff>400050</xdr:colOff>
      <xdr:row>52</xdr:row>
      <xdr:rowOff>28575</xdr:rowOff>
    </xdr:to>
    <xdr:sp macro="[0]!列印風險中立結果" textlink="">
      <xdr:nvSpPr>
        <xdr:cNvPr id="40" name="列印風險中立結果">
          <a:extLst>
            <a:ext uri="{FF2B5EF4-FFF2-40B4-BE49-F238E27FC236}">
              <a16:creationId xmlns:a16="http://schemas.microsoft.com/office/drawing/2014/main" id="{00000000-0008-0000-0F00-000028000000}"/>
            </a:ext>
          </a:extLst>
        </xdr:cNvPr>
        <xdr:cNvSpPr/>
      </xdr:nvSpPr>
      <xdr:spPr>
        <a:xfrm>
          <a:off x="9277350" y="9829800"/>
          <a:ext cx="2095500" cy="600075"/>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列印結果</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812800</xdr:colOff>
      <xdr:row>7</xdr:row>
      <xdr:rowOff>0</xdr:rowOff>
    </xdr:from>
    <xdr:to>
      <xdr:col>2</xdr:col>
      <xdr:colOff>533400</xdr:colOff>
      <xdr:row>9</xdr:row>
      <xdr:rowOff>44449</xdr:rowOff>
    </xdr:to>
    <xdr:sp macro="[0]!雷雨型分析" textlink="">
      <xdr:nvSpPr>
        <xdr:cNvPr id="2" name="返回重測">
          <a:extLst>
            <a:ext uri="{FF2B5EF4-FFF2-40B4-BE49-F238E27FC236}">
              <a16:creationId xmlns:a16="http://schemas.microsoft.com/office/drawing/2014/main" id="{00000000-0008-0000-1000-000002000000}"/>
            </a:ext>
          </a:extLst>
        </xdr:cNvPr>
        <xdr:cNvSpPr/>
      </xdr:nvSpPr>
      <xdr:spPr>
        <a:xfrm>
          <a:off x="812800" y="1511300"/>
          <a:ext cx="2095500" cy="476249"/>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1600" b="1">
              <a:solidFill>
                <a:schemeClr val="tx1"/>
              </a:solidFill>
              <a:latin typeface="微軟正黑體" panose="020B0604030504040204" pitchFamily="34" charset="-120"/>
              <a:ea typeface="微軟正黑體" panose="020B0604030504040204" pitchFamily="34" charset="-120"/>
            </a:rPr>
            <a:t>確認投資組合</a:t>
          </a:r>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9</xdr:col>
      <xdr:colOff>381000</xdr:colOff>
      <xdr:row>0</xdr:row>
      <xdr:rowOff>0</xdr:rowOff>
    </xdr:from>
    <xdr:to>
      <xdr:col>22</xdr:col>
      <xdr:colOff>315686</xdr:colOff>
      <xdr:row>51</xdr:row>
      <xdr:rowOff>123825</xdr:rowOff>
    </xdr:to>
    <xdr:pic>
      <xdr:nvPicPr>
        <xdr:cNvPr id="2" name="圖片 1">
          <a:extLst>
            <a:ext uri="{FF2B5EF4-FFF2-40B4-BE49-F238E27FC236}">
              <a16:creationId xmlns:a16="http://schemas.microsoft.com/office/drawing/2014/main" id="{00000000-0008-0000-12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53200" y="0"/>
          <a:ext cx="8850086" cy="10325100"/>
        </a:xfrm>
        <a:prstGeom prst="rect">
          <a:avLst/>
        </a:prstGeom>
      </xdr:spPr>
    </xdr:pic>
    <xdr:clientData/>
  </xdr:twoCellAnchor>
  <xdr:twoCellAnchor>
    <xdr:from>
      <xdr:col>14</xdr:col>
      <xdr:colOff>444954</xdr:colOff>
      <xdr:row>8</xdr:row>
      <xdr:rowOff>66675</xdr:rowOff>
    </xdr:from>
    <xdr:to>
      <xdr:col>21</xdr:col>
      <xdr:colOff>168729</xdr:colOff>
      <xdr:row>20</xdr:row>
      <xdr:rowOff>19050</xdr:rowOff>
    </xdr:to>
    <xdr:sp macro="" textlink="">
      <xdr:nvSpPr>
        <xdr:cNvPr id="5" name="矩形: 圓角 4">
          <a:extLst>
            <a:ext uri="{FF2B5EF4-FFF2-40B4-BE49-F238E27FC236}">
              <a16:creationId xmlns:a16="http://schemas.microsoft.com/office/drawing/2014/main" id="{00000000-0008-0000-1200-000005000000}"/>
            </a:ext>
          </a:extLst>
        </xdr:cNvPr>
        <xdr:cNvSpPr/>
      </xdr:nvSpPr>
      <xdr:spPr>
        <a:xfrm>
          <a:off x="10046154" y="1666875"/>
          <a:ext cx="4524375" cy="23526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a:solidFill>
                <a:schemeClr val="dk1"/>
              </a:solidFill>
              <a:effectLst/>
              <a:latin typeface="+mn-lt"/>
              <a:ea typeface="+mn-ea"/>
              <a:cs typeface="+mn-cs"/>
            </a:rPr>
            <a:t>雷雨型人格者是一類在風險承擔上具備高度靈活性和動態平衡能力的個體。</a:t>
          </a:r>
          <a:endParaRPr lang="en-US" altLang="zh-TW" sz="1600" b="0" i="0">
            <a:solidFill>
              <a:schemeClr val="dk1"/>
            </a:solidFill>
            <a:effectLst/>
            <a:latin typeface="+mn-lt"/>
            <a:ea typeface="+mn-ea"/>
            <a:cs typeface="+mn-cs"/>
          </a:endParaRPr>
        </a:p>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a:solidFill>
                <a:schemeClr val="dk1"/>
              </a:solidFill>
              <a:effectLst/>
              <a:latin typeface="+mn-lt"/>
              <a:ea typeface="+mn-ea"/>
              <a:cs typeface="+mn-cs"/>
            </a:rPr>
            <a:t>他們能夠在理性評估風險的基礎上，適度承擔風險以追求高回報。他們的優勢在於靈活應對、創新精神和高回報潛力，但在決策壓力和風險評估方面可能面臨挑戰。</a:t>
          </a:r>
          <a:endParaRPr lang="zh-TW" altLang="en-US" sz="1100"/>
        </a:p>
      </xdr:txBody>
    </xdr:sp>
    <xdr:clientData/>
  </xdr:twoCellAnchor>
  <xdr:twoCellAnchor>
    <xdr:from>
      <xdr:col>10</xdr:col>
      <xdr:colOff>530679</xdr:colOff>
      <xdr:row>23</xdr:row>
      <xdr:rowOff>0</xdr:rowOff>
    </xdr:from>
    <xdr:to>
      <xdr:col>21</xdr:col>
      <xdr:colOff>187779</xdr:colOff>
      <xdr:row>45</xdr:row>
      <xdr:rowOff>76200</xdr:rowOff>
    </xdr:to>
    <xdr:sp macro="" textlink="">
      <xdr:nvSpPr>
        <xdr:cNvPr id="6" name="矩形: 圓角 5">
          <a:extLst>
            <a:ext uri="{FF2B5EF4-FFF2-40B4-BE49-F238E27FC236}">
              <a16:creationId xmlns:a16="http://schemas.microsoft.com/office/drawing/2014/main" id="{00000000-0008-0000-1200-000006000000}"/>
            </a:ext>
          </a:extLst>
        </xdr:cNvPr>
        <xdr:cNvSpPr/>
      </xdr:nvSpPr>
      <xdr:spPr>
        <a:xfrm>
          <a:off x="7388679" y="4600575"/>
          <a:ext cx="7200900" cy="4476750"/>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靈活應對能力：</a:t>
          </a:r>
          <a:r>
            <a:rPr lang="zh-TW" altLang="en-US" sz="1400" b="0" i="0">
              <a:solidFill>
                <a:schemeClr val="dk1"/>
              </a:solidFill>
              <a:effectLst/>
              <a:latin typeface="+mn-lt"/>
              <a:ea typeface="+mn-ea"/>
              <a:cs typeface="+mn-cs"/>
            </a:rPr>
            <a:t>他們能夠靈活應對不同的情況，無論是穩定還是動盪的環境，都能保持高效的運作。</a:t>
          </a:r>
        </a:p>
        <a:p>
          <a:pPr algn="l" rtl="0" fontAlgn="base"/>
          <a:r>
            <a:rPr lang="zh-TW" altLang="en-US" sz="1400" b="1" i="0">
              <a:solidFill>
                <a:schemeClr val="dk1"/>
              </a:solidFill>
              <a:effectLst/>
              <a:latin typeface="+mn-lt"/>
              <a:ea typeface="+mn-ea"/>
              <a:cs typeface="+mn-cs"/>
            </a:rPr>
            <a:t>高回報潛力：</a:t>
          </a:r>
          <a:r>
            <a:rPr lang="zh-TW" altLang="en-US" sz="1400" b="0" i="0">
              <a:solidFill>
                <a:schemeClr val="dk1"/>
              </a:solidFill>
              <a:effectLst/>
              <a:latin typeface="+mn-lt"/>
              <a:ea typeface="+mn-ea"/>
              <a:cs typeface="+mn-cs"/>
            </a:rPr>
            <a:t>在合適的時機，他們能夠承擔適度的風險，以換取高額的回報。</a:t>
          </a:r>
        </a:p>
        <a:p>
          <a:pPr algn="l" rtl="0" fontAlgn="base"/>
          <a:r>
            <a:rPr lang="zh-TW" altLang="en-US" sz="1400" b="1" i="0">
              <a:solidFill>
                <a:schemeClr val="dk1"/>
              </a:solidFill>
              <a:effectLst/>
              <a:latin typeface="+mn-lt"/>
              <a:ea typeface="+mn-ea"/>
              <a:cs typeface="+mn-cs"/>
            </a:rPr>
            <a:t>創新和適應：</a:t>
          </a:r>
          <a:r>
            <a:rPr lang="zh-TW" altLang="en-US" sz="1400" b="0" i="0">
              <a:solidFill>
                <a:schemeClr val="dk1"/>
              </a:solidFill>
              <a:effectLst/>
              <a:latin typeface="+mn-lt"/>
              <a:ea typeface="+mn-ea"/>
              <a:cs typeface="+mn-cs"/>
            </a:rPr>
            <a:t>他們既具備創新精神，又能夠適應變化，這使得他們在快速變化的市場中具備競爭優勢。</a:t>
          </a: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marL="0" indent="0" algn="l" rtl="0" fontAlgn="base"/>
          <a:r>
            <a:rPr lang="zh-TW" altLang="en-US" sz="1400" b="1" i="0">
              <a:solidFill>
                <a:schemeClr val="dk1"/>
              </a:solidFill>
              <a:effectLst/>
              <a:latin typeface="+mn-lt"/>
              <a:ea typeface="+mn-ea"/>
              <a:cs typeface="+mn-cs"/>
            </a:rPr>
            <a:t>決策壓力：</a:t>
          </a:r>
          <a:r>
            <a:rPr lang="zh-TW" altLang="en-US" sz="1400" b="0" i="0">
              <a:solidFill>
                <a:schemeClr val="dk1"/>
              </a:solidFill>
              <a:effectLst/>
              <a:latin typeface="+mn-lt"/>
              <a:ea typeface="+mn-ea"/>
              <a:cs typeface="+mn-cs"/>
            </a:rPr>
            <a:t>由於需要在謹慎和冒險之間找到平衡，他們在做重大決策時可能會感受到較大的壓力。</a:t>
          </a:r>
        </a:p>
        <a:p>
          <a:pPr marL="0" indent="0" algn="l" rtl="0" fontAlgn="base"/>
          <a:r>
            <a:rPr lang="zh-TW" altLang="en-US" sz="1400" b="1" i="0">
              <a:solidFill>
                <a:schemeClr val="dk1"/>
              </a:solidFill>
              <a:effectLst/>
              <a:latin typeface="+mn-lt"/>
              <a:ea typeface="+mn-ea"/>
              <a:cs typeface="+mn-cs"/>
            </a:rPr>
            <a:t>風險評估複雜：</a:t>
          </a:r>
          <a:r>
            <a:rPr lang="zh-TW" altLang="en-US" sz="1400" b="0" i="0">
              <a:solidFill>
                <a:schemeClr val="dk1"/>
              </a:solidFill>
              <a:effectLst/>
              <a:latin typeface="+mn-lt"/>
              <a:ea typeface="+mn-ea"/>
              <a:cs typeface="+mn-cs"/>
            </a:rPr>
            <a:t>在動態調整策略的過程中，準確評估風險和回報的難度較大，這需要他們具備高超的分析和判斷能力。</a:t>
          </a:r>
        </a:p>
        <a:p>
          <a:pPr marL="0" indent="0" algn="l" rtl="0" fontAlgn="base"/>
          <a:r>
            <a:rPr lang="zh-TW" altLang="en-US" sz="1400" b="1" i="0">
              <a:solidFill>
                <a:schemeClr val="dk1"/>
              </a:solidFill>
              <a:effectLst/>
              <a:latin typeface="+mn-lt"/>
              <a:ea typeface="+mn-ea"/>
              <a:cs typeface="+mn-cs"/>
            </a:rPr>
            <a:t>潛在的波動性：</a:t>
          </a:r>
          <a:r>
            <a:rPr lang="zh-TW" altLang="en-US" sz="1400" b="0" i="0">
              <a:solidFill>
                <a:schemeClr val="dk1"/>
              </a:solidFill>
              <a:effectLst/>
              <a:latin typeface="+mn-lt"/>
              <a:ea typeface="+mn-ea"/>
              <a:cs typeface="+mn-cs"/>
            </a:rPr>
            <a:t>雖然他們能夠承擔風險，但過於頻繁的策略調整可能會帶來不穩定性，需要謹慎管理。</a:t>
          </a:r>
        </a:p>
      </xdr:txBody>
    </xdr:sp>
    <xdr:clientData/>
  </xdr:twoCellAnchor>
  <xdr:twoCellAnchor>
    <xdr:from>
      <xdr:col>11</xdr:col>
      <xdr:colOff>495754</xdr:colOff>
      <xdr:row>22</xdr:row>
      <xdr:rowOff>28576</xdr:rowOff>
    </xdr:from>
    <xdr:to>
      <xdr:col>13</xdr:col>
      <xdr:colOff>505279</xdr:colOff>
      <xdr:row>24</xdr:row>
      <xdr:rowOff>9526</xdr:rowOff>
    </xdr:to>
    <xdr:sp macro="" textlink="">
      <xdr:nvSpPr>
        <xdr:cNvPr id="7" name="矩形: 圓角 6">
          <a:extLst>
            <a:ext uri="{FF2B5EF4-FFF2-40B4-BE49-F238E27FC236}">
              <a16:creationId xmlns:a16="http://schemas.microsoft.com/office/drawing/2014/main" id="{00000000-0008-0000-1200-000007000000}"/>
            </a:ext>
          </a:extLst>
        </xdr:cNvPr>
        <xdr:cNvSpPr/>
      </xdr:nvSpPr>
      <xdr:spPr>
        <a:xfrm>
          <a:off x="7760154" y="4778376"/>
          <a:ext cx="1330325" cy="41275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自信與謹慎</a:t>
          </a:r>
          <a:endParaRPr lang="zh-TW" altLang="en-US" sz="1400"/>
        </a:p>
      </xdr:txBody>
    </xdr:sp>
    <xdr:clientData/>
  </xdr:twoCellAnchor>
  <xdr:twoCellAnchor>
    <xdr:from>
      <xdr:col>13</xdr:col>
      <xdr:colOff>549582</xdr:colOff>
      <xdr:row>22</xdr:row>
      <xdr:rowOff>28576</xdr:rowOff>
    </xdr:from>
    <xdr:to>
      <xdr:col>16</xdr:col>
      <xdr:colOff>99187</xdr:colOff>
      <xdr:row>24</xdr:row>
      <xdr:rowOff>9526</xdr:rowOff>
    </xdr:to>
    <xdr:sp macro="" textlink="">
      <xdr:nvSpPr>
        <xdr:cNvPr id="8" name="矩形: 圓角 7">
          <a:extLst>
            <a:ext uri="{FF2B5EF4-FFF2-40B4-BE49-F238E27FC236}">
              <a16:creationId xmlns:a16="http://schemas.microsoft.com/office/drawing/2014/main" id="{00000000-0008-0000-1200-000008000000}"/>
            </a:ext>
          </a:extLst>
        </xdr:cNvPr>
        <xdr:cNvSpPr/>
      </xdr:nvSpPr>
      <xdr:spPr>
        <a:xfrm>
          <a:off x="9070872" y="4760350"/>
          <a:ext cx="1516057" cy="411111"/>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動態調整策略</a:t>
          </a:r>
          <a:endParaRPr lang="zh-TW" altLang="en-US" sz="1400"/>
        </a:p>
      </xdr:txBody>
    </xdr:sp>
    <xdr:clientData/>
  </xdr:twoCellAnchor>
  <xdr:twoCellAnchor>
    <xdr:from>
      <xdr:col>16</xdr:col>
      <xdr:colOff>151990</xdr:colOff>
      <xdr:row>22</xdr:row>
      <xdr:rowOff>28576</xdr:rowOff>
    </xdr:from>
    <xdr:to>
      <xdr:col>18</xdr:col>
      <xdr:colOff>542970</xdr:colOff>
      <xdr:row>24</xdr:row>
      <xdr:rowOff>9526</xdr:rowOff>
    </xdr:to>
    <xdr:sp macro="" textlink="">
      <xdr:nvSpPr>
        <xdr:cNvPr id="9" name="矩形: 圓角 8">
          <a:extLst>
            <a:ext uri="{FF2B5EF4-FFF2-40B4-BE49-F238E27FC236}">
              <a16:creationId xmlns:a16="http://schemas.microsoft.com/office/drawing/2014/main" id="{00000000-0008-0000-1200-000009000000}"/>
            </a:ext>
          </a:extLst>
        </xdr:cNvPr>
        <xdr:cNvSpPr/>
      </xdr:nvSpPr>
      <xdr:spPr>
        <a:xfrm>
          <a:off x="10639732" y="4760350"/>
          <a:ext cx="1701948" cy="411111"/>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理性與冒險並存</a:t>
          </a:r>
          <a:endParaRPr lang="zh-TW" altLang="en-US" sz="1400"/>
        </a:p>
      </xdr:txBody>
    </xdr:sp>
    <xdr:clientData/>
  </xdr:twoCellAnchor>
  <xdr:twoCellAnchor>
    <xdr:from>
      <xdr:col>18</xdr:col>
      <xdr:colOff>594486</xdr:colOff>
      <xdr:row>22</xdr:row>
      <xdr:rowOff>9526</xdr:rowOff>
    </xdr:from>
    <xdr:to>
      <xdr:col>21</xdr:col>
      <xdr:colOff>117782</xdr:colOff>
      <xdr:row>23</xdr:row>
      <xdr:rowOff>190501</xdr:rowOff>
    </xdr:to>
    <xdr:sp macro="" textlink="">
      <xdr:nvSpPr>
        <xdr:cNvPr id="10" name="矩形: 圓角 9">
          <a:extLst>
            <a:ext uri="{FF2B5EF4-FFF2-40B4-BE49-F238E27FC236}">
              <a16:creationId xmlns:a16="http://schemas.microsoft.com/office/drawing/2014/main" id="{00000000-0008-0000-1200-00000A000000}"/>
            </a:ext>
          </a:extLst>
        </xdr:cNvPr>
        <xdr:cNvSpPr/>
      </xdr:nvSpPr>
      <xdr:spPr>
        <a:xfrm>
          <a:off x="12393196" y="4741300"/>
          <a:ext cx="1489747" cy="396056"/>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積極把握機會</a:t>
          </a:r>
          <a:endParaRPr lang="zh-TW" altLang="en-US" sz="1400"/>
        </a:p>
      </xdr:txBody>
    </xdr:sp>
    <xdr:clientData/>
  </xdr:twoCellAnchor>
  <xdr:twoCellAnchor>
    <xdr:from>
      <xdr:col>17</xdr:col>
      <xdr:colOff>349704</xdr:colOff>
      <xdr:row>43</xdr:row>
      <xdr:rowOff>190499</xdr:rowOff>
    </xdr:from>
    <xdr:to>
      <xdr:col>21</xdr:col>
      <xdr:colOff>83004</xdr:colOff>
      <xdr:row>47</xdr:row>
      <xdr:rowOff>9524</xdr:rowOff>
    </xdr:to>
    <xdr:sp macro="[0]!start" textlink="">
      <xdr:nvSpPr>
        <xdr:cNvPr id="11" name="nextpage">
          <a:extLst>
            <a:ext uri="{FF2B5EF4-FFF2-40B4-BE49-F238E27FC236}">
              <a16:creationId xmlns:a16="http://schemas.microsoft.com/office/drawing/2014/main" id="{00000000-0008-0000-1200-00000B000000}"/>
            </a:ext>
          </a:extLst>
        </xdr:cNvPr>
        <xdr:cNvSpPr/>
      </xdr:nvSpPr>
      <xdr:spPr>
        <a:xfrm>
          <a:off x="12008304" y="8791574"/>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讓名人幫你選股</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editAs="oneCell">
    <xdr:from>
      <xdr:col>10</xdr:col>
      <xdr:colOff>231772</xdr:colOff>
      <xdr:row>7</xdr:row>
      <xdr:rowOff>161924</xdr:rowOff>
    </xdr:from>
    <xdr:to>
      <xdr:col>14</xdr:col>
      <xdr:colOff>523875</xdr:colOff>
      <xdr:row>22</xdr:row>
      <xdr:rowOff>9525</xdr:rowOff>
    </xdr:to>
    <xdr:pic>
      <xdr:nvPicPr>
        <xdr:cNvPr id="13" name="圖片 12">
          <a:extLst>
            <a:ext uri="{FF2B5EF4-FFF2-40B4-BE49-F238E27FC236}">
              <a16:creationId xmlns:a16="http://schemas.microsoft.com/office/drawing/2014/main" id="{00000000-0008-0000-1200-00000D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9629"/>
        <a:stretch/>
      </xdr:blipFill>
      <xdr:spPr>
        <a:xfrm>
          <a:off x="7089772" y="1562099"/>
          <a:ext cx="3035303" cy="2847976"/>
        </a:xfrm>
        <a:prstGeom prst="rect">
          <a:avLst/>
        </a:prstGeom>
      </xdr:spPr>
    </xdr:pic>
    <xdr:clientData/>
  </xdr:twoCellAnchor>
  <xdr:twoCellAnchor editAs="oneCell">
    <xdr:from>
      <xdr:col>13</xdr:col>
      <xdr:colOff>310261</xdr:colOff>
      <xdr:row>2</xdr:row>
      <xdr:rowOff>85725</xdr:rowOff>
    </xdr:from>
    <xdr:to>
      <xdr:col>18</xdr:col>
      <xdr:colOff>552450</xdr:colOff>
      <xdr:row>7</xdr:row>
      <xdr:rowOff>180975</xdr:rowOff>
    </xdr:to>
    <xdr:pic>
      <xdr:nvPicPr>
        <xdr:cNvPr id="14" name="圖片 13">
          <a:extLst>
            <a:ext uri="{FF2B5EF4-FFF2-40B4-BE49-F238E27FC236}">
              <a16:creationId xmlns:a16="http://schemas.microsoft.com/office/drawing/2014/main" id="{00000000-0008-0000-12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77622"/>
        <a:stretch/>
      </xdr:blipFill>
      <xdr:spPr>
        <a:xfrm>
          <a:off x="9225661" y="485775"/>
          <a:ext cx="3671189" cy="1095375"/>
        </a:xfrm>
        <a:prstGeom prst="rect">
          <a:avLst/>
        </a:prstGeom>
      </xdr:spPr>
    </xdr:pic>
    <xdr:clientData/>
  </xdr:twoCellAnchor>
  <xdr:twoCellAnchor>
    <xdr:from>
      <xdr:col>15</xdr:col>
      <xdr:colOff>19050</xdr:colOff>
      <xdr:row>44</xdr:row>
      <xdr:rowOff>9525</xdr:rowOff>
    </xdr:from>
    <xdr:to>
      <xdr:col>17</xdr:col>
      <xdr:colOff>161925</xdr:colOff>
      <xdr:row>47</xdr:row>
      <xdr:rowOff>38100</xdr:rowOff>
    </xdr:to>
    <xdr:sp macro="[0]!矩形圓角3_Click" textlink="">
      <xdr:nvSpPr>
        <xdr:cNvPr id="3" name="返回重測">
          <a:extLst>
            <a:ext uri="{FF2B5EF4-FFF2-40B4-BE49-F238E27FC236}">
              <a16:creationId xmlns:a16="http://schemas.microsoft.com/office/drawing/2014/main" id="{00000000-0008-0000-1200-000003000000}"/>
            </a:ext>
          </a:extLst>
        </xdr:cNvPr>
        <xdr:cNvSpPr/>
      </xdr:nvSpPr>
      <xdr:spPr>
        <a:xfrm>
          <a:off x="10306050" y="8810625"/>
          <a:ext cx="1514475" cy="62865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685800</xdr:colOff>
      <xdr:row>7</xdr:row>
      <xdr:rowOff>0</xdr:rowOff>
    </xdr:from>
    <xdr:to>
      <xdr:col>2</xdr:col>
      <xdr:colOff>406400</xdr:colOff>
      <xdr:row>9</xdr:row>
      <xdr:rowOff>44449</xdr:rowOff>
    </xdr:to>
    <xdr:sp macro="[0]!閃電型分析" textlink="">
      <xdr:nvSpPr>
        <xdr:cNvPr id="2" name="返回重測">
          <a:extLst>
            <a:ext uri="{FF2B5EF4-FFF2-40B4-BE49-F238E27FC236}">
              <a16:creationId xmlns:a16="http://schemas.microsoft.com/office/drawing/2014/main" id="{00000000-0008-0000-1300-000002000000}"/>
            </a:ext>
          </a:extLst>
        </xdr:cNvPr>
        <xdr:cNvSpPr/>
      </xdr:nvSpPr>
      <xdr:spPr>
        <a:xfrm>
          <a:off x="685800" y="1511300"/>
          <a:ext cx="2095500" cy="476249"/>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1600" b="1">
              <a:solidFill>
                <a:schemeClr val="tx1"/>
              </a:solidFill>
              <a:latin typeface="微軟正黑體" panose="020B0604030504040204" pitchFamily="34" charset="-120"/>
              <a:ea typeface="微軟正黑體" panose="020B0604030504040204" pitchFamily="34" charset="-120"/>
            </a:rPr>
            <a:t>確認投資組合</a:t>
          </a:r>
        </a:p>
      </xdr:txBody>
    </xdr:sp>
    <xdr:clientData/>
  </xdr:twoCellAnchor>
</xdr:wsDr>
</file>

<file path=xl/drawings/drawing16.xml><?xml version="1.0" encoding="utf-8"?>
<xdr:wsDr xmlns:xdr="http://schemas.openxmlformats.org/drawingml/2006/spreadsheetDrawing" xmlns:a="http://schemas.openxmlformats.org/drawingml/2006/main">
  <xdr:twoCellAnchor editAs="oneCell">
    <xdr:from>
      <xdr:col>10</xdr:col>
      <xdr:colOff>371475</xdr:colOff>
      <xdr:row>0</xdr:row>
      <xdr:rowOff>0</xdr:rowOff>
    </xdr:from>
    <xdr:to>
      <xdr:col>23</xdr:col>
      <xdr:colOff>306161</xdr:colOff>
      <xdr:row>51</xdr:row>
      <xdr:rowOff>123825</xdr:rowOff>
    </xdr:to>
    <xdr:pic>
      <xdr:nvPicPr>
        <xdr:cNvPr id="2" name="圖片 1">
          <a:extLst>
            <a:ext uri="{FF2B5EF4-FFF2-40B4-BE49-F238E27FC236}">
              <a16:creationId xmlns:a16="http://schemas.microsoft.com/office/drawing/2014/main" id="{00000000-0008-0000-15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229475" y="0"/>
          <a:ext cx="8850086" cy="10325100"/>
        </a:xfrm>
        <a:prstGeom prst="rect">
          <a:avLst/>
        </a:prstGeom>
      </xdr:spPr>
    </xdr:pic>
    <xdr:clientData/>
  </xdr:twoCellAnchor>
  <xdr:twoCellAnchor>
    <xdr:from>
      <xdr:col>15</xdr:col>
      <xdr:colOff>435429</xdr:colOff>
      <xdr:row>8</xdr:row>
      <xdr:rowOff>66676</xdr:rowOff>
    </xdr:from>
    <xdr:to>
      <xdr:col>22</xdr:col>
      <xdr:colOff>159204</xdr:colOff>
      <xdr:row>21</xdr:row>
      <xdr:rowOff>76201</xdr:rowOff>
    </xdr:to>
    <xdr:sp macro="" textlink="">
      <xdr:nvSpPr>
        <xdr:cNvPr id="5" name="矩形: 圓角 4">
          <a:extLst>
            <a:ext uri="{FF2B5EF4-FFF2-40B4-BE49-F238E27FC236}">
              <a16:creationId xmlns:a16="http://schemas.microsoft.com/office/drawing/2014/main" id="{00000000-0008-0000-1500-000005000000}"/>
            </a:ext>
          </a:extLst>
        </xdr:cNvPr>
        <xdr:cNvSpPr/>
      </xdr:nvSpPr>
      <xdr:spPr>
        <a:xfrm>
          <a:off x="10722429" y="1666876"/>
          <a:ext cx="4524375" cy="2609850"/>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rtl="0"/>
          <a:r>
            <a:rPr lang="zh-TW" altLang="en-US" sz="1600" b="0" i="0" u="none" strike="noStrike">
              <a:solidFill>
                <a:schemeClr val="dk1"/>
              </a:solidFill>
              <a:effectLst/>
              <a:latin typeface="+mn-lt"/>
              <a:ea typeface="+mn-ea"/>
              <a:cs typeface="+mn-cs"/>
            </a:rPr>
            <a:t>閃電型人格者是一類勇於冒險、富有創新精神和自信心的個體。他們在風險和挑戰面前表現非常出色，能夠快速決策並追求高回報。然而，他們在風險管理和穩定性方面可能面臨挑戰，需要通過有效的策略和管理來平衡風險與回報。理解並善用自己的性格特徵，可以幫助他們在各方面取得卓越的成功。</a:t>
          </a:r>
          <a:endParaRPr lang="zh-TW" altLang="en-US" sz="1600" b="0">
            <a:effectLst/>
          </a:endParaRPr>
        </a:p>
        <a:p>
          <a:br>
            <a:rPr lang="zh-TW" altLang="en-US" sz="1600"/>
          </a:br>
          <a:endParaRPr lang="zh-TW" altLang="en-US" sz="1100"/>
        </a:p>
      </xdr:txBody>
    </xdr:sp>
    <xdr:clientData/>
  </xdr:twoCellAnchor>
  <xdr:twoCellAnchor>
    <xdr:from>
      <xdr:col>11</xdr:col>
      <xdr:colOff>521154</xdr:colOff>
      <xdr:row>23</xdr:row>
      <xdr:rowOff>104775</xdr:rowOff>
    </xdr:from>
    <xdr:to>
      <xdr:col>22</xdr:col>
      <xdr:colOff>178254</xdr:colOff>
      <xdr:row>45</xdr:row>
      <xdr:rowOff>0</xdr:rowOff>
    </xdr:to>
    <xdr:sp macro="" textlink="">
      <xdr:nvSpPr>
        <xdr:cNvPr id="6" name="矩形: 圓角 5">
          <a:extLst>
            <a:ext uri="{FF2B5EF4-FFF2-40B4-BE49-F238E27FC236}">
              <a16:creationId xmlns:a16="http://schemas.microsoft.com/office/drawing/2014/main" id="{00000000-0008-0000-1500-000006000000}"/>
            </a:ext>
          </a:extLst>
        </xdr:cNvPr>
        <xdr:cNvSpPr/>
      </xdr:nvSpPr>
      <xdr:spPr>
        <a:xfrm>
          <a:off x="8064954" y="4705350"/>
          <a:ext cx="7200900" cy="42957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高回報潛力：</a:t>
          </a:r>
          <a:r>
            <a:rPr lang="zh-TW" altLang="en-US" sz="1400" b="0" i="0">
              <a:solidFill>
                <a:schemeClr val="dk1"/>
              </a:solidFill>
              <a:effectLst/>
              <a:latin typeface="+mn-lt"/>
              <a:ea typeface="+mn-ea"/>
              <a:cs typeface="+mn-cs"/>
            </a:rPr>
            <a:t>由於敢於承擔高風險，他們有機會獲得遠超平均水平的回報。這使得他們在成功時往往能夠取得巨大成就。</a:t>
          </a:r>
        </a:p>
        <a:p>
          <a:pPr algn="l" rtl="0" fontAlgn="base"/>
          <a:r>
            <a:rPr lang="zh-TW" altLang="en-US" sz="1400" b="1" i="0">
              <a:solidFill>
                <a:schemeClr val="dk1"/>
              </a:solidFill>
              <a:effectLst/>
              <a:latin typeface="+mn-lt"/>
              <a:ea typeface="+mn-ea"/>
              <a:cs typeface="+mn-cs"/>
            </a:rPr>
            <a:t>創新驅動：</a:t>
          </a:r>
          <a:r>
            <a:rPr lang="zh-TW" altLang="en-US" sz="1400" b="0" i="0">
              <a:solidFill>
                <a:schemeClr val="dk1"/>
              </a:solidFill>
              <a:effectLst/>
              <a:latin typeface="+mn-lt"/>
              <a:ea typeface="+mn-ea"/>
              <a:cs typeface="+mn-cs"/>
            </a:rPr>
            <a:t>他們的創新能力使其能夠在競爭激烈的市場中保持領先，並推動行業的發展和變革。</a:t>
          </a:r>
        </a:p>
        <a:p>
          <a:pPr algn="l" rtl="0" fontAlgn="base"/>
          <a:r>
            <a:rPr lang="zh-TW" altLang="en-US" sz="1400" b="1" i="0">
              <a:solidFill>
                <a:schemeClr val="dk1"/>
              </a:solidFill>
              <a:effectLst/>
              <a:latin typeface="+mn-lt"/>
              <a:ea typeface="+mn-ea"/>
              <a:cs typeface="+mn-cs"/>
            </a:rPr>
            <a:t>強大適應力：</a:t>
          </a:r>
          <a:r>
            <a:rPr lang="zh-TW" altLang="en-US" sz="1400" b="0" i="0">
              <a:solidFill>
                <a:schemeClr val="dk1"/>
              </a:solidFill>
              <a:effectLst/>
              <a:latin typeface="+mn-lt"/>
              <a:ea typeface="+mn-ea"/>
              <a:cs typeface="+mn-cs"/>
            </a:rPr>
            <a:t>他們能夠迅速適應變化的環境，並在不斷變化的市場中找到新的機會。</a:t>
          </a: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p>
        <a:p>
          <a:pPr marL="0" indent="0" algn="l" rtl="0" fontAlgn="base"/>
          <a:r>
            <a:rPr lang="zh-TW" altLang="en-US" sz="1400" b="1" i="0">
              <a:solidFill>
                <a:schemeClr val="dk1"/>
              </a:solidFill>
              <a:effectLst/>
              <a:latin typeface="+mn-lt"/>
              <a:ea typeface="+mn-ea"/>
              <a:cs typeface="+mn-cs"/>
            </a:rPr>
            <a:t>風險管理：</a:t>
          </a:r>
          <a:r>
            <a:rPr lang="zh-TW" altLang="en-US" sz="1400" b="0" i="0">
              <a:solidFill>
                <a:schemeClr val="dk1"/>
              </a:solidFill>
              <a:effectLst/>
              <a:latin typeface="+mn-lt"/>
              <a:ea typeface="+mn-ea"/>
              <a:cs typeface="+mn-cs"/>
            </a:rPr>
            <a:t>由於偏愛高風險，他們有時候可能會忽略風險管理的重要性，導致潛在的巨大損失。</a:t>
          </a:r>
        </a:p>
        <a:p>
          <a:pPr marL="0" indent="0" algn="l" rtl="0" fontAlgn="base"/>
          <a:r>
            <a:rPr lang="zh-TW" altLang="en-US" sz="1400" b="1" i="0">
              <a:solidFill>
                <a:schemeClr val="dk1"/>
              </a:solidFill>
              <a:effectLst/>
              <a:latin typeface="+mn-lt"/>
              <a:ea typeface="+mn-ea"/>
              <a:cs typeface="+mn-cs"/>
            </a:rPr>
            <a:t>決策波動性：</a:t>
          </a:r>
          <a:r>
            <a:rPr lang="zh-TW" altLang="en-US" sz="1400" b="0" i="0">
              <a:solidFill>
                <a:schemeClr val="dk1"/>
              </a:solidFill>
              <a:effectLst/>
              <a:latin typeface="+mn-lt"/>
              <a:ea typeface="+mn-ea"/>
              <a:cs typeface="+mn-cs"/>
            </a:rPr>
            <a:t>快速決策和頻繁變動策略可能會導致企業或項目缺乏穩定性，需要有強有力的管理來平衡這些風險。</a:t>
          </a:r>
        </a:p>
        <a:p>
          <a:pPr marL="0" indent="0" algn="l" rtl="0" fontAlgn="base"/>
          <a:r>
            <a:rPr lang="zh-TW" altLang="en-US" sz="1400" b="1" i="0">
              <a:solidFill>
                <a:schemeClr val="dk1"/>
              </a:solidFill>
              <a:effectLst/>
              <a:latin typeface="+mn-lt"/>
              <a:ea typeface="+mn-ea"/>
              <a:cs typeface="+mn-cs"/>
            </a:rPr>
            <a:t>壓力管理：</a:t>
          </a:r>
          <a:r>
            <a:rPr lang="zh-TW" altLang="en-US" sz="1400" b="0" i="0">
              <a:solidFill>
                <a:schemeClr val="dk1"/>
              </a:solidFill>
              <a:effectLst/>
              <a:latin typeface="+mn-lt"/>
              <a:ea typeface="+mn-ea"/>
              <a:cs typeface="+mn-cs"/>
            </a:rPr>
            <a:t>高風險帶來高壓力，他們需要具備強大的心理素質來應對壓力和挑戰，並保持持續的動力和熱情。</a:t>
          </a:r>
        </a:p>
      </xdr:txBody>
    </xdr:sp>
    <xdr:clientData/>
  </xdr:twoCellAnchor>
  <xdr:twoCellAnchor>
    <xdr:from>
      <xdr:col>12</xdr:col>
      <xdr:colOff>447184</xdr:colOff>
      <xdr:row>22</xdr:row>
      <xdr:rowOff>133351</xdr:rowOff>
    </xdr:from>
    <xdr:to>
      <xdr:col>14</xdr:col>
      <xdr:colOff>223592</xdr:colOff>
      <xdr:row>24</xdr:row>
      <xdr:rowOff>114301</xdr:rowOff>
    </xdr:to>
    <xdr:sp macro="" textlink="">
      <xdr:nvSpPr>
        <xdr:cNvPr id="7" name="矩形: 圓角 6">
          <a:extLst>
            <a:ext uri="{FF2B5EF4-FFF2-40B4-BE49-F238E27FC236}">
              <a16:creationId xmlns:a16="http://schemas.microsoft.com/office/drawing/2014/main" id="{00000000-0008-0000-1500-000007000000}"/>
            </a:ext>
          </a:extLst>
        </xdr:cNvPr>
        <xdr:cNvSpPr/>
      </xdr:nvSpPr>
      <xdr:spPr>
        <a:xfrm>
          <a:off x="8389156" y="4855605"/>
          <a:ext cx="1100070" cy="410245"/>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冒險精神</a:t>
          </a:r>
          <a:endParaRPr lang="zh-TW" altLang="en-US" sz="1400"/>
        </a:p>
      </xdr:txBody>
    </xdr:sp>
    <xdr:clientData/>
  </xdr:twoCellAnchor>
  <xdr:twoCellAnchor>
    <xdr:from>
      <xdr:col>14</xdr:col>
      <xdr:colOff>295142</xdr:colOff>
      <xdr:row>22</xdr:row>
      <xdr:rowOff>133351</xdr:rowOff>
    </xdr:from>
    <xdr:to>
      <xdr:col>16</xdr:col>
      <xdr:colOff>107324</xdr:colOff>
      <xdr:row>24</xdr:row>
      <xdr:rowOff>114301</xdr:rowOff>
    </xdr:to>
    <xdr:sp macro="" textlink="">
      <xdr:nvSpPr>
        <xdr:cNvPr id="8" name="矩形: 圓角 7">
          <a:extLst>
            <a:ext uri="{FF2B5EF4-FFF2-40B4-BE49-F238E27FC236}">
              <a16:creationId xmlns:a16="http://schemas.microsoft.com/office/drawing/2014/main" id="{00000000-0008-0000-1500-000008000000}"/>
            </a:ext>
          </a:extLst>
        </xdr:cNvPr>
        <xdr:cNvSpPr/>
      </xdr:nvSpPr>
      <xdr:spPr>
        <a:xfrm>
          <a:off x="9560776" y="4855605"/>
          <a:ext cx="1135844" cy="410245"/>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快速決策</a:t>
          </a:r>
          <a:endParaRPr lang="zh-TW" altLang="en-US" sz="1400"/>
        </a:p>
      </xdr:txBody>
    </xdr:sp>
    <xdr:clientData/>
  </xdr:twoCellAnchor>
  <xdr:twoCellAnchor>
    <xdr:from>
      <xdr:col>16</xdr:col>
      <xdr:colOff>187818</xdr:colOff>
      <xdr:row>22</xdr:row>
      <xdr:rowOff>133351</xdr:rowOff>
    </xdr:from>
    <xdr:to>
      <xdr:col>18</xdr:col>
      <xdr:colOff>8943</xdr:colOff>
      <xdr:row>24</xdr:row>
      <xdr:rowOff>114301</xdr:rowOff>
    </xdr:to>
    <xdr:sp macro="" textlink="">
      <xdr:nvSpPr>
        <xdr:cNvPr id="9" name="矩形: 圓角 8">
          <a:extLst>
            <a:ext uri="{FF2B5EF4-FFF2-40B4-BE49-F238E27FC236}">
              <a16:creationId xmlns:a16="http://schemas.microsoft.com/office/drawing/2014/main" id="{00000000-0008-0000-1500-000009000000}"/>
            </a:ext>
          </a:extLst>
        </xdr:cNvPr>
        <xdr:cNvSpPr/>
      </xdr:nvSpPr>
      <xdr:spPr>
        <a:xfrm>
          <a:off x="10777114" y="4855605"/>
          <a:ext cx="1144787" cy="410245"/>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高度自信</a:t>
          </a:r>
          <a:endParaRPr lang="zh-TW" altLang="en-US" sz="1400"/>
        </a:p>
      </xdr:txBody>
    </xdr:sp>
    <xdr:clientData/>
  </xdr:twoCellAnchor>
  <xdr:twoCellAnchor>
    <xdr:from>
      <xdr:col>18</xdr:col>
      <xdr:colOff>89436</xdr:colOff>
      <xdr:row>22</xdr:row>
      <xdr:rowOff>114301</xdr:rowOff>
    </xdr:from>
    <xdr:to>
      <xdr:col>19</xdr:col>
      <xdr:colOff>572394</xdr:colOff>
      <xdr:row>24</xdr:row>
      <xdr:rowOff>95251</xdr:rowOff>
    </xdr:to>
    <xdr:sp macro="" textlink="">
      <xdr:nvSpPr>
        <xdr:cNvPr id="10" name="矩形: 圓角 9">
          <a:extLst>
            <a:ext uri="{FF2B5EF4-FFF2-40B4-BE49-F238E27FC236}">
              <a16:creationId xmlns:a16="http://schemas.microsoft.com/office/drawing/2014/main" id="{00000000-0008-0000-1500-00000A000000}"/>
            </a:ext>
          </a:extLst>
        </xdr:cNvPr>
        <xdr:cNvSpPr/>
      </xdr:nvSpPr>
      <xdr:spPr>
        <a:xfrm>
          <a:off x="12002394" y="4836555"/>
          <a:ext cx="1144789" cy="410245"/>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接受失敗</a:t>
          </a:r>
          <a:endParaRPr lang="zh-TW" altLang="en-US" sz="1400"/>
        </a:p>
      </xdr:txBody>
    </xdr:sp>
    <xdr:clientData/>
  </xdr:twoCellAnchor>
  <xdr:twoCellAnchor>
    <xdr:from>
      <xdr:col>18</xdr:col>
      <xdr:colOff>340179</xdr:colOff>
      <xdr:row>43</xdr:row>
      <xdr:rowOff>190499</xdr:rowOff>
    </xdr:from>
    <xdr:to>
      <xdr:col>22</xdr:col>
      <xdr:colOff>73479</xdr:colOff>
      <xdr:row>47</xdr:row>
      <xdr:rowOff>9524</xdr:rowOff>
    </xdr:to>
    <xdr:sp macro="[0]!start" textlink="">
      <xdr:nvSpPr>
        <xdr:cNvPr id="11" name="nextpage">
          <a:extLst>
            <a:ext uri="{FF2B5EF4-FFF2-40B4-BE49-F238E27FC236}">
              <a16:creationId xmlns:a16="http://schemas.microsoft.com/office/drawing/2014/main" id="{00000000-0008-0000-1500-00000B000000}"/>
            </a:ext>
          </a:extLst>
        </xdr:cNvPr>
        <xdr:cNvSpPr/>
      </xdr:nvSpPr>
      <xdr:spPr>
        <a:xfrm>
          <a:off x="12684579" y="8791574"/>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讓名人幫你選股</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editAs="oneCell">
    <xdr:from>
      <xdr:col>11</xdr:col>
      <xdr:colOff>219075</xdr:colOff>
      <xdr:row>7</xdr:row>
      <xdr:rowOff>28574</xdr:rowOff>
    </xdr:from>
    <xdr:to>
      <xdr:col>15</xdr:col>
      <xdr:colOff>504825</xdr:colOff>
      <xdr:row>22</xdr:row>
      <xdr:rowOff>21680</xdr:rowOff>
    </xdr:to>
    <xdr:pic>
      <xdr:nvPicPr>
        <xdr:cNvPr id="13" name="圖片 12">
          <a:extLst>
            <a:ext uri="{FF2B5EF4-FFF2-40B4-BE49-F238E27FC236}">
              <a16:creationId xmlns:a16="http://schemas.microsoft.com/office/drawing/2014/main" id="{00000000-0008-0000-1500-00000D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5879"/>
        <a:stretch/>
      </xdr:blipFill>
      <xdr:spPr>
        <a:xfrm>
          <a:off x="7762875" y="1428749"/>
          <a:ext cx="3028950" cy="2993481"/>
        </a:xfrm>
        <a:prstGeom prst="rect">
          <a:avLst/>
        </a:prstGeom>
      </xdr:spPr>
    </xdr:pic>
    <xdr:clientData/>
  </xdr:twoCellAnchor>
  <xdr:twoCellAnchor editAs="oneCell">
    <xdr:from>
      <xdr:col>14</xdr:col>
      <xdr:colOff>209313</xdr:colOff>
      <xdr:row>2</xdr:row>
      <xdr:rowOff>38100</xdr:rowOff>
    </xdr:from>
    <xdr:to>
      <xdr:col>19</xdr:col>
      <xdr:colOff>589836</xdr:colOff>
      <xdr:row>7</xdr:row>
      <xdr:rowOff>104775</xdr:rowOff>
    </xdr:to>
    <xdr:pic>
      <xdr:nvPicPr>
        <xdr:cNvPr id="14" name="圖片 13">
          <a:extLst>
            <a:ext uri="{FF2B5EF4-FFF2-40B4-BE49-F238E27FC236}">
              <a16:creationId xmlns:a16="http://schemas.microsoft.com/office/drawing/2014/main" id="{00000000-0008-0000-15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78997"/>
        <a:stretch/>
      </xdr:blipFill>
      <xdr:spPr>
        <a:xfrm>
          <a:off x="9810513" y="438150"/>
          <a:ext cx="3809523" cy="1066800"/>
        </a:xfrm>
        <a:prstGeom prst="rect">
          <a:avLst/>
        </a:prstGeom>
      </xdr:spPr>
    </xdr:pic>
    <xdr:clientData/>
  </xdr:twoCellAnchor>
  <xdr:twoCellAnchor>
    <xdr:from>
      <xdr:col>20</xdr:col>
      <xdr:colOff>0</xdr:colOff>
      <xdr:row>22</xdr:row>
      <xdr:rowOff>114301</xdr:rowOff>
    </xdr:from>
    <xdr:to>
      <xdr:col>22</xdr:col>
      <xdr:colOff>73480</xdr:colOff>
      <xdr:row>24</xdr:row>
      <xdr:rowOff>95251</xdr:rowOff>
    </xdr:to>
    <xdr:sp macro="" textlink="">
      <xdr:nvSpPr>
        <xdr:cNvPr id="15" name="矩形: 圓角 14">
          <a:extLst>
            <a:ext uri="{FF2B5EF4-FFF2-40B4-BE49-F238E27FC236}">
              <a16:creationId xmlns:a16="http://schemas.microsoft.com/office/drawing/2014/main" id="{00000000-0008-0000-1500-00000F000000}"/>
            </a:ext>
          </a:extLst>
        </xdr:cNvPr>
        <xdr:cNvSpPr/>
      </xdr:nvSpPr>
      <xdr:spPr>
        <a:xfrm>
          <a:off x="13236620" y="4836555"/>
          <a:ext cx="1397142" cy="410245"/>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創新和創意</a:t>
          </a:r>
          <a:endParaRPr lang="zh-TW" altLang="en-US" sz="1400"/>
        </a:p>
      </xdr:txBody>
    </xdr:sp>
    <xdr:clientData/>
  </xdr:twoCellAnchor>
  <xdr:oneCellAnchor>
    <xdr:from>
      <xdr:col>15</xdr:col>
      <xdr:colOff>160046</xdr:colOff>
      <xdr:row>22</xdr:row>
      <xdr:rowOff>160006</xdr:rowOff>
    </xdr:from>
    <xdr:ext cx="184731" cy="937693"/>
    <xdr:sp macro="" textlink="">
      <xdr:nvSpPr>
        <xdr:cNvPr id="16" name="矩形 15">
          <a:extLst>
            <a:ext uri="{FF2B5EF4-FFF2-40B4-BE49-F238E27FC236}">
              <a16:creationId xmlns:a16="http://schemas.microsoft.com/office/drawing/2014/main" id="{00000000-0008-0000-1500-000010000000}"/>
            </a:ext>
          </a:extLst>
        </xdr:cNvPr>
        <xdr:cNvSpPr/>
      </xdr:nvSpPr>
      <xdr:spPr>
        <a:xfrm>
          <a:off x="10447046" y="4560556"/>
          <a:ext cx="184731" cy="937693"/>
        </a:xfrm>
        <a:prstGeom prst="rect">
          <a:avLst/>
        </a:prstGeom>
        <a:noFill/>
      </xdr:spPr>
      <xdr:txBody>
        <a:bodyPr wrap="none" lIns="91440" tIns="45720" rIns="91440" bIns="45720">
          <a:spAutoFit/>
        </a:bodyPr>
        <a:lstStyle/>
        <a:p>
          <a:pPr algn="ctr"/>
          <a:endParaRPr lang="zh-TW" altLang="en-US" sz="5400" b="1" cap="none" spc="0">
            <a:ln w="22225">
              <a:solidFill>
                <a:schemeClr val="accent2"/>
              </a:solidFill>
              <a:prstDash val="solid"/>
            </a:ln>
            <a:solidFill>
              <a:schemeClr val="accent2">
                <a:lumMod val="40000"/>
                <a:lumOff val="60000"/>
              </a:schemeClr>
            </a:solidFill>
            <a:effectLst/>
          </a:endParaRPr>
        </a:p>
      </xdr:txBody>
    </xdr:sp>
    <xdr:clientData/>
  </xdr:oneCellAnchor>
  <xdr:twoCellAnchor>
    <xdr:from>
      <xdr:col>16</xdr:col>
      <xdr:colOff>9525</xdr:colOff>
      <xdr:row>43</xdr:row>
      <xdr:rowOff>190500</xdr:rowOff>
    </xdr:from>
    <xdr:to>
      <xdr:col>18</xdr:col>
      <xdr:colOff>152400</xdr:colOff>
      <xdr:row>47</xdr:row>
      <xdr:rowOff>19050</xdr:rowOff>
    </xdr:to>
    <xdr:sp macro="[0]!矩形圓角3_Click" textlink="">
      <xdr:nvSpPr>
        <xdr:cNvPr id="3" name="返回重測">
          <a:extLst>
            <a:ext uri="{FF2B5EF4-FFF2-40B4-BE49-F238E27FC236}">
              <a16:creationId xmlns:a16="http://schemas.microsoft.com/office/drawing/2014/main" id="{00000000-0008-0000-1500-000003000000}"/>
            </a:ext>
          </a:extLst>
        </xdr:cNvPr>
        <xdr:cNvSpPr/>
      </xdr:nvSpPr>
      <xdr:spPr>
        <a:xfrm>
          <a:off x="10982325" y="8791575"/>
          <a:ext cx="1514475" cy="62865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17.xml><?xml version="1.0" encoding="utf-8"?>
<xdr:wsDr xmlns:xdr="http://schemas.openxmlformats.org/drawingml/2006/spreadsheetDrawing" xmlns:a="http://schemas.openxmlformats.org/drawingml/2006/main">
  <xdr:twoCellAnchor editAs="oneCell">
    <xdr:from>
      <xdr:col>4</xdr:col>
      <xdr:colOff>352425</xdr:colOff>
      <xdr:row>0</xdr:row>
      <xdr:rowOff>0</xdr:rowOff>
    </xdr:from>
    <xdr:to>
      <xdr:col>18</xdr:col>
      <xdr:colOff>352426</xdr:colOff>
      <xdr:row>56</xdr:row>
      <xdr:rowOff>0</xdr:rowOff>
    </xdr:to>
    <xdr:pic>
      <xdr:nvPicPr>
        <xdr:cNvPr id="2" name="圖片 1">
          <a:extLst>
            <a:ext uri="{FF2B5EF4-FFF2-40B4-BE49-F238E27FC236}">
              <a16:creationId xmlns:a16="http://schemas.microsoft.com/office/drawing/2014/main" id="{00000000-0008-0000-1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95625" y="0"/>
          <a:ext cx="9601201" cy="11201400"/>
        </a:xfrm>
        <a:prstGeom prst="rect">
          <a:avLst/>
        </a:prstGeom>
      </xdr:spPr>
    </xdr:pic>
    <xdr:clientData/>
  </xdr:twoCellAnchor>
  <xdr:twoCellAnchor>
    <xdr:from>
      <xdr:col>6</xdr:col>
      <xdr:colOff>111454</xdr:colOff>
      <xdr:row>4</xdr:row>
      <xdr:rowOff>94429</xdr:rowOff>
    </xdr:from>
    <xdr:to>
      <xdr:col>16</xdr:col>
      <xdr:colOff>559129</xdr:colOff>
      <xdr:row>8</xdr:row>
      <xdr:rowOff>58316</xdr:rowOff>
    </xdr:to>
    <xdr:grpSp>
      <xdr:nvGrpSpPr>
        <xdr:cNvPr id="3" name="群組 2">
          <a:extLst>
            <a:ext uri="{FF2B5EF4-FFF2-40B4-BE49-F238E27FC236}">
              <a16:creationId xmlns:a16="http://schemas.microsoft.com/office/drawing/2014/main" id="{00000000-0008-0000-1600-000003000000}"/>
            </a:ext>
          </a:extLst>
        </xdr:cNvPr>
        <xdr:cNvGrpSpPr/>
      </xdr:nvGrpSpPr>
      <xdr:grpSpPr>
        <a:xfrm>
          <a:off x="4073854" y="958029"/>
          <a:ext cx="7051675" cy="827487"/>
          <a:chOff x="4225601" y="891419"/>
          <a:chExt cx="7299843" cy="760877"/>
        </a:xfrm>
      </xdr:grpSpPr>
      <xdr:sp macro="" textlink="">
        <xdr:nvSpPr>
          <xdr:cNvPr id="4" name="矩形: 圓角 3">
            <a:extLst>
              <a:ext uri="{FF2B5EF4-FFF2-40B4-BE49-F238E27FC236}">
                <a16:creationId xmlns:a16="http://schemas.microsoft.com/office/drawing/2014/main" id="{00000000-0008-0000-1600-000004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5" name="矩形: 圓角 4">
            <a:extLst>
              <a:ext uri="{FF2B5EF4-FFF2-40B4-BE49-F238E27FC236}">
                <a16:creationId xmlns:a16="http://schemas.microsoft.com/office/drawing/2014/main" id="{00000000-0008-0000-1600-000005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6" name="直線接點 5">
            <a:extLst>
              <a:ext uri="{FF2B5EF4-FFF2-40B4-BE49-F238E27FC236}">
                <a16:creationId xmlns:a16="http://schemas.microsoft.com/office/drawing/2014/main" id="{00000000-0008-0000-1600-000006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7" name="直線接點 6">
            <a:extLst>
              <a:ext uri="{FF2B5EF4-FFF2-40B4-BE49-F238E27FC236}">
                <a16:creationId xmlns:a16="http://schemas.microsoft.com/office/drawing/2014/main" id="{00000000-0008-0000-1600-000007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8" name="直線接點 7">
            <a:extLst>
              <a:ext uri="{FF2B5EF4-FFF2-40B4-BE49-F238E27FC236}">
                <a16:creationId xmlns:a16="http://schemas.microsoft.com/office/drawing/2014/main" id="{00000000-0008-0000-1600-000008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9" name="直線接點 8">
            <a:extLst>
              <a:ext uri="{FF2B5EF4-FFF2-40B4-BE49-F238E27FC236}">
                <a16:creationId xmlns:a16="http://schemas.microsoft.com/office/drawing/2014/main" id="{00000000-0008-0000-1600-000009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0" name="直線接點 9">
            <a:extLst>
              <a:ext uri="{FF2B5EF4-FFF2-40B4-BE49-F238E27FC236}">
                <a16:creationId xmlns:a16="http://schemas.microsoft.com/office/drawing/2014/main" id="{00000000-0008-0000-1600-00000A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1" name="直線接點 10">
            <a:extLst>
              <a:ext uri="{FF2B5EF4-FFF2-40B4-BE49-F238E27FC236}">
                <a16:creationId xmlns:a16="http://schemas.microsoft.com/office/drawing/2014/main" id="{00000000-0008-0000-1600-00000B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239772</xdr:colOff>
      <xdr:row>4</xdr:row>
      <xdr:rowOff>116816</xdr:rowOff>
    </xdr:from>
    <xdr:to>
      <xdr:col>8</xdr:col>
      <xdr:colOff>527319</xdr:colOff>
      <xdr:row>5</xdr:row>
      <xdr:rowOff>170732</xdr:rowOff>
    </xdr:to>
    <xdr:sp macro="" textlink="">
      <xdr:nvSpPr>
        <xdr:cNvPr id="12" name="文字方塊 11">
          <a:extLst>
            <a:ext uri="{FF2B5EF4-FFF2-40B4-BE49-F238E27FC236}">
              <a16:creationId xmlns:a16="http://schemas.microsoft.com/office/drawing/2014/main" id="{00000000-0008-0000-1600-00000C000000}"/>
            </a:ext>
          </a:extLst>
        </xdr:cNvPr>
        <xdr:cNvSpPr txBox="1"/>
      </xdr:nvSpPr>
      <xdr:spPr>
        <a:xfrm>
          <a:off x="4354572" y="916916"/>
          <a:ext cx="1659147"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暱 稱</a:t>
          </a:r>
        </a:p>
      </xdr:txBody>
    </xdr:sp>
    <xdr:clientData/>
  </xdr:twoCellAnchor>
  <xdr:twoCellAnchor>
    <xdr:from>
      <xdr:col>9</xdr:col>
      <xdr:colOff>122955</xdr:colOff>
      <xdr:row>4</xdr:row>
      <xdr:rowOff>116457</xdr:rowOff>
    </xdr:from>
    <xdr:to>
      <xdr:col>11</xdr:col>
      <xdr:colOff>69041</xdr:colOff>
      <xdr:row>5</xdr:row>
      <xdr:rowOff>170373</xdr:rowOff>
    </xdr:to>
    <xdr:sp macro="" textlink="">
      <xdr:nvSpPr>
        <xdr:cNvPr id="13" name="文字方塊 12">
          <a:extLst>
            <a:ext uri="{FF2B5EF4-FFF2-40B4-BE49-F238E27FC236}">
              <a16:creationId xmlns:a16="http://schemas.microsoft.com/office/drawing/2014/main" id="{00000000-0008-0000-1600-00000D000000}"/>
            </a:ext>
          </a:extLst>
        </xdr:cNvPr>
        <xdr:cNvSpPr txBox="1"/>
      </xdr:nvSpPr>
      <xdr:spPr>
        <a:xfrm>
          <a:off x="6295155" y="916557"/>
          <a:ext cx="1317686"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年 齡</a:t>
          </a:r>
        </a:p>
      </xdr:txBody>
    </xdr:sp>
    <xdr:clientData/>
  </xdr:twoCellAnchor>
  <xdr:twoCellAnchor>
    <xdr:from>
      <xdr:col>11</xdr:col>
      <xdr:colOff>374559</xdr:colOff>
      <xdr:row>4</xdr:row>
      <xdr:rowOff>116097</xdr:rowOff>
    </xdr:from>
    <xdr:to>
      <xdr:col>13</xdr:col>
      <xdr:colOff>203828</xdr:colOff>
      <xdr:row>5</xdr:row>
      <xdr:rowOff>170013</xdr:rowOff>
    </xdr:to>
    <xdr:sp macro="" textlink="">
      <xdr:nvSpPr>
        <xdr:cNvPr id="14" name="文字方塊 13">
          <a:extLst>
            <a:ext uri="{FF2B5EF4-FFF2-40B4-BE49-F238E27FC236}">
              <a16:creationId xmlns:a16="http://schemas.microsoft.com/office/drawing/2014/main" id="{00000000-0008-0000-1600-00000E000000}"/>
            </a:ext>
          </a:extLst>
        </xdr:cNvPr>
        <xdr:cNvSpPr txBox="1"/>
      </xdr:nvSpPr>
      <xdr:spPr>
        <a:xfrm>
          <a:off x="7918359" y="916197"/>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性 別</a:t>
          </a:r>
          <a:endParaRPr lang="en-US" altLang="zh-TW" sz="1200" b="1">
            <a:solidFill>
              <a:srgbClr val="FFC000"/>
            </a:solidFill>
          </a:endParaRPr>
        </a:p>
      </xdr:txBody>
    </xdr:sp>
    <xdr:clientData/>
  </xdr:twoCellAnchor>
  <xdr:twoCellAnchor>
    <xdr:from>
      <xdr:col>13</xdr:col>
      <xdr:colOff>351014</xdr:colOff>
      <xdr:row>4</xdr:row>
      <xdr:rowOff>116816</xdr:rowOff>
    </xdr:from>
    <xdr:to>
      <xdr:col>16</xdr:col>
      <xdr:colOff>554276</xdr:colOff>
      <xdr:row>5</xdr:row>
      <xdr:rowOff>170732</xdr:rowOff>
    </xdr:to>
    <xdr:sp macro="" textlink="">
      <xdr:nvSpPr>
        <xdr:cNvPr id="15" name="文字方塊 14">
          <a:extLst>
            <a:ext uri="{FF2B5EF4-FFF2-40B4-BE49-F238E27FC236}">
              <a16:creationId xmlns:a16="http://schemas.microsoft.com/office/drawing/2014/main" id="{00000000-0008-0000-1600-00000F000000}"/>
            </a:ext>
          </a:extLst>
        </xdr:cNvPr>
        <xdr:cNvSpPr txBox="1"/>
      </xdr:nvSpPr>
      <xdr:spPr>
        <a:xfrm>
          <a:off x="9266414" y="916916"/>
          <a:ext cx="2260662"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郵 件</a:t>
          </a:r>
        </a:p>
      </xdr:txBody>
    </xdr:sp>
    <xdr:clientData/>
  </xdr:twoCellAnchor>
  <xdr:twoCellAnchor>
    <xdr:from>
      <xdr:col>6</xdr:col>
      <xdr:colOff>239413</xdr:colOff>
      <xdr:row>6</xdr:row>
      <xdr:rowOff>98486</xdr:rowOff>
    </xdr:from>
    <xdr:to>
      <xdr:col>8</xdr:col>
      <xdr:colOff>526960</xdr:colOff>
      <xdr:row>7</xdr:row>
      <xdr:rowOff>152401</xdr:rowOff>
    </xdr:to>
    <xdr:sp macro="" textlink="">
      <xdr:nvSpPr>
        <xdr:cNvPr id="16" name="暱稱">
          <a:extLst>
            <a:ext uri="{FF2B5EF4-FFF2-40B4-BE49-F238E27FC236}">
              <a16:creationId xmlns:a16="http://schemas.microsoft.com/office/drawing/2014/main" id="{00000000-0008-0000-1600-000010000000}"/>
            </a:ext>
          </a:extLst>
        </xdr:cNvPr>
        <xdr:cNvSpPr txBox="1"/>
      </xdr:nvSpPr>
      <xdr:spPr>
        <a:xfrm>
          <a:off x="4354213" y="1298636"/>
          <a:ext cx="1659147"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11</a:t>
          </a:r>
          <a:endParaRPr lang="zh-TW" altLang="en-US" sz="1200" b="1">
            <a:solidFill>
              <a:srgbClr val="FFC000"/>
            </a:solidFill>
          </a:endParaRPr>
        </a:p>
      </xdr:txBody>
    </xdr:sp>
    <xdr:clientData/>
  </xdr:twoCellAnchor>
  <xdr:twoCellAnchor>
    <xdr:from>
      <xdr:col>8</xdr:col>
      <xdr:colOff>671093</xdr:colOff>
      <xdr:row>6</xdr:row>
      <xdr:rowOff>98127</xdr:rowOff>
    </xdr:from>
    <xdr:to>
      <xdr:col>11</xdr:col>
      <xdr:colOff>149913</xdr:colOff>
      <xdr:row>7</xdr:row>
      <xdr:rowOff>152042</xdr:rowOff>
    </xdr:to>
    <xdr:sp macro="" textlink="">
      <xdr:nvSpPr>
        <xdr:cNvPr id="17" name="年齡">
          <a:extLst>
            <a:ext uri="{FF2B5EF4-FFF2-40B4-BE49-F238E27FC236}">
              <a16:creationId xmlns:a16="http://schemas.microsoft.com/office/drawing/2014/main" id="{00000000-0008-0000-1600-000011000000}"/>
            </a:ext>
          </a:extLst>
        </xdr:cNvPr>
        <xdr:cNvSpPr txBox="1"/>
      </xdr:nvSpPr>
      <xdr:spPr>
        <a:xfrm>
          <a:off x="6157493" y="1298277"/>
          <a:ext cx="1536220"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2</a:t>
          </a:r>
          <a:endParaRPr lang="zh-TW" altLang="en-US" sz="1200" b="1">
            <a:solidFill>
              <a:srgbClr val="FFC000"/>
            </a:solidFill>
          </a:endParaRPr>
        </a:p>
      </xdr:txBody>
    </xdr:sp>
    <xdr:clientData/>
  </xdr:twoCellAnchor>
  <xdr:twoCellAnchor>
    <xdr:from>
      <xdr:col>11</xdr:col>
      <xdr:colOff>266728</xdr:colOff>
      <xdr:row>6</xdr:row>
      <xdr:rowOff>106754</xdr:rowOff>
    </xdr:from>
    <xdr:to>
      <xdr:col>13</xdr:col>
      <xdr:colOff>275714</xdr:colOff>
      <xdr:row>7</xdr:row>
      <xdr:rowOff>160669</xdr:rowOff>
    </xdr:to>
    <xdr:sp macro="" textlink="">
      <xdr:nvSpPr>
        <xdr:cNvPr id="18" name="性別">
          <a:extLst>
            <a:ext uri="{FF2B5EF4-FFF2-40B4-BE49-F238E27FC236}">
              <a16:creationId xmlns:a16="http://schemas.microsoft.com/office/drawing/2014/main" id="{00000000-0008-0000-1600-000012000000}"/>
            </a:ext>
          </a:extLst>
        </xdr:cNvPr>
        <xdr:cNvSpPr txBox="1"/>
      </xdr:nvSpPr>
      <xdr:spPr>
        <a:xfrm>
          <a:off x="7810528" y="1306904"/>
          <a:ext cx="1380586"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3</a:t>
          </a:r>
          <a:endParaRPr lang="zh-TW" altLang="en-US" sz="1200" b="1">
            <a:solidFill>
              <a:srgbClr val="FFC000"/>
            </a:solidFill>
          </a:endParaRPr>
        </a:p>
      </xdr:txBody>
    </xdr:sp>
    <xdr:clientData/>
  </xdr:twoCellAnchor>
  <xdr:twoCellAnchor>
    <xdr:from>
      <xdr:col>13</xdr:col>
      <xdr:colOff>328192</xdr:colOff>
      <xdr:row>6</xdr:row>
      <xdr:rowOff>106395</xdr:rowOff>
    </xdr:from>
    <xdr:to>
      <xdr:col>16</xdr:col>
      <xdr:colOff>545290</xdr:colOff>
      <xdr:row>7</xdr:row>
      <xdr:rowOff>160310</xdr:rowOff>
    </xdr:to>
    <xdr:sp macro="" textlink="">
      <xdr:nvSpPr>
        <xdr:cNvPr id="19" name="郵件">
          <a:extLst>
            <a:ext uri="{FF2B5EF4-FFF2-40B4-BE49-F238E27FC236}">
              <a16:creationId xmlns:a16="http://schemas.microsoft.com/office/drawing/2014/main" id="{00000000-0008-0000-1600-000013000000}"/>
            </a:ext>
          </a:extLst>
        </xdr:cNvPr>
        <xdr:cNvSpPr txBox="1"/>
      </xdr:nvSpPr>
      <xdr:spPr>
        <a:xfrm>
          <a:off x="9243592" y="1306545"/>
          <a:ext cx="2274498"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4</a:t>
          </a:r>
          <a:endParaRPr lang="zh-TW" altLang="en-US" sz="1200" b="1">
            <a:solidFill>
              <a:srgbClr val="FFC000"/>
            </a:solidFill>
          </a:endParaRPr>
        </a:p>
      </xdr:txBody>
    </xdr:sp>
    <xdr:clientData/>
  </xdr:twoCellAnchor>
  <xdr:twoCellAnchor editAs="oneCell">
    <xdr:from>
      <xdr:col>5</xdr:col>
      <xdr:colOff>495300</xdr:colOff>
      <xdr:row>8</xdr:row>
      <xdr:rowOff>161924</xdr:rowOff>
    </xdr:from>
    <xdr:to>
      <xdr:col>10</xdr:col>
      <xdr:colOff>38099</xdr:colOff>
      <xdr:row>23</xdr:row>
      <xdr:rowOff>76778</xdr:rowOff>
    </xdr:to>
    <xdr:pic>
      <xdr:nvPicPr>
        <xdr:cNvPr id="31" name="圖片 30">
          <a:extLst>
            <a:ext uri="{FF2B5EF4-FFF2-40B4-BE49-F238E27FC236}">
              <a16:creationId xmlns:a16="http://schemas.microsoft.com/office/drawing/2014/main" id="{00000000-0008-0000-1600-00001F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7129"/>
        <a:stretch/>
      </xdr:blipFill>
      <xdr:spPr>
        <a:xfrm>
          <a:off x="3924300" y="1762124"/>
          <a:ext cx="2971799" cy="2915229"/>
        </a:xfrm>
        <a:prstGeom prst="rect">
          <a:avLst/>
        </a:prstGeom>
      </xdr:spPr>
    </xdr:pic>
    <xdr:clientData/>
  </xdr:twoCellAnchor>
  <xdr:twoCellAnchor>
    <xdr:from>
      <xdr:col>6</xdr:col>
      <xdr:colOff>95250</xdr:colOff>
      <xdr:row>9</xdr:row>
      <xdr:rowOff>161925</xdr:rowOff>
    </xdr:from>
    <xdr:to>
      <xdr:col>16</xdr:col>
      <xdr:colOff>561944</xdr:colOff>
      <xdr:row>50</xdr:row>
      <xdr:rowOff>170373</xdr:rowOff>
    </xdr:to>
    <xdr:grpSp>
      <xdr:nvGrpSpPr>
        <xdr:cNvPr id="20" name="群組 19">
          <a:extLst>
            <a:ext uri="{FF2B5EF4-FFF2-40B4-BE49-F238E27FC236}">
              <a16:creationId xmlns:a16="http://schemas.microsoft.com/office/drawing/2014/main" id="{00000000-0008-0000-1600-000014000000}"/>
            </a:ext>
          </a:extLst>
        </xdr:cNvPr>
        <xdr:cNvGrpSpPr/>
      </xdr:nvGrpSpPr>
      <xdr:grpSpPr>
        <a:xfrm>
          <a:off x="4057650" y="2105025"/>
          <a:ext cx="7070694" cy="8860348"/>
          <a:chOff x="4210082" y="1972752"/>
          <a:chExt cx="7324694" cy="8209473"/>
        </a:xfrm>
      </xdr:grpSpPr>
      <xdr:sp macro="" textlink="">
        <xdr:nvSpPr>
          <xdr:cNvPr id="30" name="矩形: 圓角 29">
            <a:extLst>
              <a:ext uri="{FF2B5EF4-FFF2-40B4-BE49-F238E27FC236}">
                <a16:creationId xmlns:a16="http://schemas.microsoft.com/office/drawing/2014/main" id="{00000000-0008-0000-1600-00001E000000}"/>
              </a:ext>
            </a:extLst>
          </xdr:cNvPr>
          <xdr:cNvSpPr/>
        </xdr:nvSpPr>
        <xdr:spPr>
          <a:xfrm>
            <a:off x="6638926" y="1972752"/>
            <a:ext cx="4895850" cy="315763"/>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32" name="文字方塊 31">
            <a:extLst>
              <a:ext uri="{FF2B5EF4-FFF2-40B4-BE49-F238E27FC236}">
                <a16:creationId xmlns:a16="http://schemas.microsoft.com/office/drawing/2014/main" id="{00000000-0008-0000-1600-000020000000}"/>
              </a:ext>
            </a:extLst>
          </xdr:cNvPr>
          <xdr:cNvSpPr txBox="1"/>
        </xdr:nvSpPr>
        <xdr:spPr>
          <a:xfrm>
            <a:off x="8472606" y="1997192"/>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投 資 組 合</a:t>
            </a:r>
            <a:endParaRPr lang="en-US" altLang="zh-TW" sz="1200" b="1">
              <a:solidFill>
                <a:srgbClr val="FFC000"/>
              </a:solidFill>
            </a:endParaRPr>
          </a:p>
        </xdr:txBody>
      </xdr:sp>
      <xdr:sp macro="" textlink="">
        <xdr:nvSpPr>
          <xdr:cNvPr id="33" name="portfolio">
            <a:extLst>
              <a:ext uri="{FF2B5EF4-FFF2-40B4-BE49-F238E27FC236}">
                <a16:creationId xmlns:a16="http://schemas.microsoft.com/office/drawing/2014/main" id="{00000000-0008-0000-1600-000021000000}"/>
              </a:ext>
            </a:extLst>
          </xdr:cNvPr>
          <xdr:cNvSpPr/>
        </xdr:nvSpPr>
        <xdr:spPr>
          <a:xfrm>
            <a:off x="6638238" y="2334163"/>
            <a:ext cx="4896537" cy="1971137"/>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lang="en-US" altLang="zh-TW" sz="1200" b="1">
                <a:solidFill>
                  <a:schemeClr val="tx1"/>
                </a:solidFill>
                <a:latin typeface="微軟正黑體" panose="020B0604030504040204" pitchFamily="34" charset="-120"/>
                <a:ea typeface="微軟正黑體" panose="020B0604030504040204" pitchFamily="34" charset="-120"/>
              </a:rPr>
              <a:t>6669.TW,3036.TW</a:t>
            </a:r>
          </a:p>
          <a:p>
            <a:pPr algn="l"/>
            <a:r>
              <a:rPr lang="en-US" altLang="zh-TW" sz="1200" b="1">
                <a:solidFill>
                  <a:schemeClr val="tx1"/>
                </a:solidFill>
                <a:latin typeface="微軟正黑體" panose="020B0604030504040204" pitchFamily="34" charset="-120"/>
                <a:ea typeface="微軟正黑體" panose="020B0604030504040204" pitchFamily="34" charset="-120"/>
              </a:rPr>
              <a:t>1905.TW,6414.TW,3356.TW</a:t>
            </a:r>
          </a:p>
          <a:p>
            <a:pPr algn="l"/>
            <a:r>
              <a:rPr lang="en-US" altLang="zh-TW" sz="1200" b="1">
                <a:solidFill>
                  <a:schemeClr val="tx1"/>
                </a:solidFill>
                <a:latin typeface="微軟正黑體" panose="020B0604030504040204" pitchFamily="34" charset="-120"/>
                <a:ea typeface="微軟正黑體" panose="020B0604030504040204" pitchFamily="34" charset="-120"/>
              </a:rPr>
              <a:t>2338.TW,3504.TW,3661.TW,6533.TW,2327.TW</a:t>
            </a:r>
          </a:p>
          <a:p>
            <a:pPr algn="l"/>
            <a:endParaRPr lang="zh-TW" altLang="en-US" sz="1200" b="1">
              <a:solidFill>
                <a:srgbClr val="FFC000"/>
              </a:solidFill>
              <a:latin typeface="微軟正黑體" panose="020B0604030504040204" pitchFamily="34" charset="-120"/>
              <a:ea typeface="微軟正黑體" panose="020B0604030504040204" pitchFamily="34" charset="-120"/>
            </a:endParaRPr>
          </a:p>
        </xdr:txBody>
      </xdr:sp>
      <xdr:sp macro="" textlink="">
        <xdr:nvSpPr>
          <xdr:cNvPr id="34" name="矩形: 圓角 33">
            <a:extLst>
              <a:ext uri="{FF2B5EF4-FFF2-40B4-BE49-F238E27FC236}">
                <a16:creationId xmlns:a16="http://schemas.microsoft.com/office/drawing/2014/main" id="{00000000-0008-0000-1600-000022000000}"/>
              </a:ext>
            </a:extLst>
          </xdr:cNvPr>
          <xdr:cNvSpPr/>
        </xdr:nvSpPr>
        <xdr:spPr>
          <a:xfrm>
            <a:off x="4210082" y="4981575"/>
            <a:ext cx="7316277" cy="5200650"/>
          </a:xfrm>
          <a:prstGeom prst="roundRect">
            <a:avLst>
              <a:gd name="adj" fmla="val 761"/>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grpSp>
        <xdr:nvGrpSpPr>
          <xdr:cNvPr id="35" name="群組 34">
            <a:extLst>
              <a:ext uri="{FF2B5EF4-FFF2-40B4-BE49-F238E27FC236}">
                <a16:creationId xmlns:a16="http://schemas.microsoft.com/office/drawing/2014/main" id="{00000000-0008-0000-1600-000023000000}"/>
              </a:ext>
            </a:extLst>
          </xdr:cNvPr>
          <xdr:cNvGrpSpPr/>
        </xdr:nvGrpSpPr>
        <xdr:grpSpPr>
          <a:xfrm>
            <a:off x="4210441" y="4615985"/>
            <a:ext cx="7316277" cy="318099"/>
            <a:chOff x="4210441" y="7559210"/>
            <a:chExt cx="7316277" cy="318099"/>
          </a:xfrm>
        </xdr:grpSpPr>
        <xdr:sp macro="" textlink="">
          <xdr:nvSpPr>
            <xdr:cNvPr id="36" name="矩形: 圓角 35">
              <a:extLst>
                <a:ext uri="{FF2B5EF4-FFF2-40B4-BE49-F238E27FC236}">
                  <a16:creationId xmlns:a16="http://schemas.microsoft.com/office/drawing/2014/main" id="{00000000-0008-0000-1600-000024000000}"/>
                </a:ext>
              </a:extLst>
            </xdr:cNvPr>
            <xdr:cNvSpPr/>
          </xdr:nvSpPr>
          <xdr:spPr>
            <a:xfrm>
              <a:off x="4210441" y="7559210"/>
              <a:ext cx="7316277" cy="318099"/>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37" name="文字方塊 36">
              <a:extLst>
                <a:ext uri="{FF2B5EF4-FFF2-40B4-BE49-F238E27FC236}">
                  <a16:creationId xmlns:a16="http://schemas.microsoft.com/office/drawing/2014/main" id="{00000000-0008-0000-1600-000025000000}"/>
                </a:ext>
              </a:extLst>
            </xdr:cNvPr>
            <xdr:cNvSpPr txBox="1"/>
          </xdr:nvSpPr>
          <xdr:spPr>
            <a:xfrm>
              <a:off x="7348297" y="7594308"/>
              <a:ext cx="1200869" cy="2546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圖表分析</a:t>
              </a:r>
              <a:endParaRPr lang="en-US" altLang="zh-TW" sz="1200" b="1">
                <a:solidFill>
                  <a:srgbClr val="FFC000"/>
                </a:solidFill>
              </a:endParaRPr>
            </a:p>
          </xdr:txBody>
        </xdr:sp>
      </xdr:grpSp>
    </xdr:grpSp>
    <xdr:clientData/>
  </xdr:twoCellAnchor>
  <xdr:twoCellAnchor>
    <xdr:from>
      <xdr:col>6</xdr:col>
      <xdr:colOff>228600</xdr:colOff>
      <xdr:row>49</xdr:row>
      <xdr:rowOff>19050</xdr:rowOff>
    </xdr:from>
    <xdr:to>
      <xdr:col>9</xdr:col>
      <xdr:colOff>190500</xdr:colOff>
      <xdr:row>52</xdr:row>
      <xdr:rowOff>19050</xdr:rowOff>
    </xdr:to>
    <xdr:sp macro="[0]!返回風險愛好人格頁_Click" textlink="">
      <xdr:nvSpPr>
        <xdr:cNvPr id="38" name="反回人格頁">
          <a:extLst>
            <a:ext uri="{FF2B5EF4-FFF2-40B4-BE49-F238E27FC236}">
              <a16:creationId xmlns:a16="http://schemas.microsoft.com/office/drawing/2014/main" id="{00000000-0008-0000-1600-000026000000}"/>
            </a:ext>
          </a:extLst>
        </xdr:cNvPr>
        <xdr:cNvSpPr/>
      </xdr:nvSpPr>
      <xdr:spPr>
        <a:xfrm>
          <a:off x="4343400" y="9820275"/>
          <a:ext cx="2019300" cy="60007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返回人格頁</a:t>
          </a:r>
        </a:p>
      </xdr:txBody>
    </xdr:sp>
    <xdr:clientData/>
  </xdr:twoCellAnchor>
  <xdr:twoCellAnchor>
    <xdr:from>
      <xdr:col>6</xdr:col>
      <xdr:colOff>361950</xdr:colOff>
      <xdr:row>49</xdr:row>
      <xdr:rowOff>133348</xdr:rowOff>
    </xdr:from>
    <xdr:to>
      <xdr:col>7</xdr:col>
      <xdr:colOff>114300</xdr:colOff>
      <xdr:row>51</xdr:row>
      <xdr:rowOff>171448</xdr:rowOff>
    </xdr:to>
    <xdr:pic macro="[0]!返回風險愛好人格頁_Click">
      <xdr:nvPicPr>
        <xdr:cNvPr id="39" name="返回圖" descr="返回 以實心填滿">
          <a:extLst>
            <a:ext uri="{FF2B5EF4-FFF2-40B4-BE49-F238E27FC236}">
              <a16:creationId xmlns:a16="http://schemas.microsoft.com/office/drawing/2014/main" id="{00000000-0008-0000-1600-00002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6200000">
          <a:off x="4476750" y="9934573"/>
          <a:ext cx="438150" cy="438150"/>
        </a:xfrm>
        <a:prstGeom prst="rect">
          <a:avLst/>
        </a:prstGeom>
      </xdr:spPr>
    </xdr:pic>
    <xdr:clientData/>
  </xdr:twoCellAnchor>
  <xdr:twoCellAnchor>
    <xdr:from>
      <xdr:col>13</xdr:col>
      <xdr:colOff>552449</xdr:colOff>
      <xdr:row>49</xdr:row>
      <xdr:rowOff>9525</xdr:rowOff>
    </xdr:from>
    <xdr:to>
      <xdr:col>16</xdr:col>
      <xdr:colOff>390524</xdr:colOff>
      <xdr:row>52</xdr:row>
      <xdr:rowOff>9525</xdr:rowOff>
    </xdr:to>
    <xdr:sp macro="[0]!列印風險愛好結果" textlink="">
      <xdr:nvSpPr>
        <xdr:cNvPr id="40" name="列印風險愛好結果">
          <a:extLst>
            <a:ext uri="{FF2B5EF4-FFF2-40B4-BE49-F238E27FC236}">
              <a16:creationId xmlns:a16="http://schemas.microsoft.com/office/drawing/2014/main" id="{00000000-0008-0000-1600-000028000000}"/>
            </a:ext>
          </a:extLst>
        </xdr:cNvPr>
        <xdr:cNvSpPr/>
      </xdr:nvSpPr>
      <xdr:spPr>
        <a:xfrm>
          <a:off x="9467849" y="9810750"/>
          <a:ext cx="1895475" cy="600075"/>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列印結果</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23</xdr:col>
          <xdr:colOff>508000</xdr:colOff>
          <xdr:row>3</xdr:row>
          <xdr:rowOff>38100</xdr:rowOff>
        </xdr:from>
        <xdr:to>
          <xdr:col>28</xdr:col>
          <xdr:colOff>266700</xdr:colOff>
          <xdr:row>42</xdr:row>
          <xdr:rowOff>69850</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1B00-0000013401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zh-TW" altLang="en-US" sz="1200" b="0" i="0" u="none" strike="noStrike" baseline="0">
                  <a:solidFill>
                    <a:srgbClr val="000000"/>
                  </a:solidFill>
                  <a:latin typeface="細明體"/>
                  <a:ea typeface="細明體"/>
                </a:rPr>
                <a:t>按鈕</a:t>
              </a:r>
              <a:r>
                <a:rPr lang="zh-TW" altLang="en-US" sz="1200" b="0" i="0" u="none" strike="noStrike" baseline="0">
                  <a:solidFill>
                    <a:srgbClr val="000000"/>
                  </a:solidFill>
                  <a:latin typeface="Aptos Narrow"/>
                  <a:ea typeface="細明體"/>
                </a:rPr>
                <a:t> 1</a:t>
              </a:r>
              <a:endParaRPr lang="zh-TW" altLang="en-US" sz="1200" b="0" i="0" u="none" strike="noStrike" baseline="0">
                <a:solidFill>
                  <a:srgbClr val="000000"/>
                </a:solidFill>
                <a:latin typeface="Aptos Narrow"/>
              </a:endParaRP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tttin/Downloads/taiex_mid100_stock_data.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27491;&#24335;&#29256;0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
    </sheetNames>
    <sheetDataSet>
      <sheetData sheetId="0">
        <row r="1">
          <cell r="A1" t="str">
            <v>股票代碼</v>
          </cell>
          <cell r="B1" t="str">
            <v>EPS</v>
          </cell>
          <cell r="C1" t="str">
            <v>Beta</v>
          </cell>
          <cell r="D1" t="str">
            <v>PE Ratio</v>
          </cell>
          <cell r="E1" t="str">
            <v>ROE</v>
          </cell>
          <cell r="F1" t="str">
            <v>ROA</v>
          </cell>
        </row>
        <row r="2">
          <cell r="A2" t="str">
            <v>2330.TW</v>
          </cell>
          <cell r="B2">
            <v>33.57</v>
          </cell>
          <cell r="C2">
            <v>1.24</v>
          </cell>
          <cell r="D2">
            <v>17.117671999999999</v>
          </cell>
          <cell r="E2">
            <v>0.25331999999999999</v>
          </cell>
          <cell r="F2">
            <v>0.10836999999999999</v>
          </cell>
        </row>
        <row r="3">
          <cell r="A3" t="str">
            <v>2454.TW</v>
          </cell>
          <cell r="B3">
            <v>57.55</v>
          </cell>
          <cell r="C3">
            <v>1.1439999999999999</v>
          </cell>
          <cell r="D3">
            <v>16.669052000000001</v>
          </cell>
          <cell r="E3">
            <v>0.25763000000000003</v>
          </cell>
          <cell r="F3">
            <v>8.8920004999999996E-2</v>
          </cell>
        </row>
        <row r="4">
          <cell r="A4" t="str">
            <v>2317.TW</v>
          </cell>
          <cell r="B4">
            <v>10.73</v>
          </cell>
          <cell r="C4">
            <v>0.61599999999999999</v>
          </cell>
          <cell r="D4">
            <v>12.099644</v>
          </cell>
          <cell r="E4">
            <v>0.100839995</v>
          </cell>
          <cell r="F4">
            <v>2.7369999999999998E-2</v>
          </cell>
        </row>
        <row r="5">
          <cell r="A5" t="str">
            <v>2409.TW</v>
          </cell>
          <cell r="B5">
            <v>-1.41</v>
          </cell>
          <cell r="C5">
            <v>1.2689999999999999</v>
          </cell>
          <cell r="D5">
            <v>23.81579</v>
          </cell>
          <cell r="E5">
            <v>-6.4159999999999995E-2</v>
          </cell>
          <cell r="F5">
            <v>-2.5700000000000001E-2</v>
          </cell>
        </row>
        <row r="6">
          <cell r="A6" t="str">
            <v>3008.TW</v>
          </cell>
          <cell r="B6">
            <v>153.68</v>
          </cell>
          <cell r="C6">
            <v>0.91900000000000004</v>
          </cell>
          <cell r="D6">
            <v>13.796581</v>
          </cell>
          <cell r="E6">
            <v>0.12922</v>
          </cell>
          <cell r="F6">
            <v>5.849E-2</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使用者輸入介面"/>
      <sheetName val="POS機按鈕"/>
      <sheetName val="POS機"/>
      <sheetName val="啟動人格問答"/>
      <sheetName val="雪天型結果"/>
      <sheetName val="雪天型隨機"/>
      <sheetName val="風險厭惡"/>
      <sheetName val="風險厭惡結果單"/>
      <sheetName val="陰天型結果"/>
      <sheetName val="陰天型隨機"/>
      <sheetName val="風險中立偏厭惡"/>
      <sheetName val="風險中立偏厭惡結果單"/>
      <sheetName val="晴天型結果"/>
      <sheetName val="晴天型隨機"/>
      <sheetName val="風險中立"/>
      <sheetName val="風險中立結果單"/>
      <sheetName val="雷雨型結果"/>
      <sheetName val="雷雨型隨機"/>
      <sheetName val="風險中立偏愛好"/>
      <sheetName val="風險中立偏愛好結果單"/>
      <sheetName val="閃電型結果"/>
      <sheetName val="閃電型隨機"/>
      <sheetName val="風險愛好"/>
      <sheetName val="風險愛好結果單"/>
      <sheetName val="題庫"/>
      <sheetName val="使用者資料"/>
      <sheetName val="stock price"/>
      <sheetName val="high_risk"/>
      <sheetName val="medium_risk"/>
      <sheetName val="low_risk"/>
      <sheetName val="名人介紹"/>
      <sheetName val="正式版01"/>
    </sheetNames>
    <definedNames>
      <definedName name="按鈕1_Click"/>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refreshError="1"/>
    </sheetDataSet>
  </externalBook>
</externalLink>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aptos narrow"/>
        <a:ea typeface="aptos narrow"/>
        <a:cs typeface="aptos narrow"/>
      </a:majorFont>
      <a:minorFont>
        <a:latin typeface="aptos narrow"/>
        <a:ea typeface="aptos narrow"/>
        <a:cs typeface="aptos narrow"/>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0.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1.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2.bin"/></Relationships>
</file>

<file path=xl/worksheets/_rels/sheet28.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3.vml"/><Relationship Id="rId1" Type="http://schemas.openxmlformats.org/officeDocument/2006/relationships/drawing" Target="../drawings/drawing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0F4B7-F833-4AC1-8CB0-5A3E906E5669}">
  <sheetPr codeName="工作表4"/>
  <dimension ref="E29:F32"/>
  <sheetViews>
    <sheetView topLeftCell="A13" zoomScale="50" zoomScaleNormal="50" workbookViewId="0">
      <selection activeCell="Y23" sqref="Y23"/>
    </sheetView>
  </sheetViews>
  <sheetFormatPr defaultColWidth="9" defaultRowHeight="17"/>
  <cols>
    <col min="1" max="16384" width="9" style="2"/>
  </cols>
  <sheetData>
    <row r="29" spans="5:6">
      <c r="F29" s="3"/>
    </row>
    <row r="32" spans="5:6">
      <c r="E32" s="3"/>
    </row>
  </sheetData>
  <phoneticPr fontId="6" type="noConversion"/>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D597FD-88FE-4AD1-BC92-E4CE23A83A61}">
  <sheetPr codeName="工作表6"/>
  <dimension ref="A1"/>
  <sheetViews>
    <sheetView topLeftCell="A7" zoomScale="38" zoomScaleNormal="38" workbookViewId="0">
      <selection activeCell="AF37" sqref="AF37"/>
    </sheetView>
  </sheetViews>
  <sheetFormatPr defaultColWidth="9" defaultRowHeight="17"/>
  <cols>
    <col min="1" max="16384" width="9" style="23"/>
  </cols>
  <sheetData/>
  <phoneticPr fontId="6" type="noConversion"/>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B584B-1716-48D1-993E-69BBF73F7AB5}">
  <sheetPr codeName="工作表10"/>
  <dimension ref="A1"/>
  <sheetViews>
    <sheetView topLeftCell="E3" zoomScale="37" zoomScaleNormal="37" workbookViewId="0">
      <selection activeCell="AD44" sqref="AD44"/>
    </sheetView>
  </sheetViews>
  <sheetFormatPr defaultColWidth="9" defaultRowHeight="14.5"/>
  <cols>
    <col min="1" max="16384" width="9" style="6"/>
  </cols>
  <sheetData/>
  <phoneticPr fontId="6" type="noConversion"/>
  <pageMargins left="0.7" right="0.7" top="0.75" bottom="0.75" header="0.3" footer="0.3"/>
  <pageSetup paperSize="9"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59D230-8B45-429F-BE56-FCD13D70A46D}">
  <sheetPr codeName="工作表5"/>
  <dimension ref="A2:A21"/>
  <sheetViews>
    <sheetView topLeftCell="A4" zoomScale="48" zoomScaleNormal="48" workbookViewId="0">
      <selection activeCell="M29" sqref="M29"/>
    </sheetView>
  </sheetViews>
  <sheetFormatPr defaultColWidth="9" defaultRowHeight="14.5"/>
  <cols>
    <col min="1" max="16384" width="9" style="4"/>
  </cols>
  <sheetData>
    <row r="2" ht="15" customHeight="1"/>
    <row r="3" ht="15.65" customHeight="1"/>
    <row r="6" ht="15" customHeight="1"/>
    <row r="7" ht="15" customHeight="1"/>
    <row r="8" ht="15" customHeight="1"/>
    <row r="9" ht="15" customHeight="1"/>
    <row r="10" ht="15" customHeight="1"/>
    <row r="11" ht="15" customHeight="1"/>
    <row r="12" ht="15.65" customHeight="1"/>
    <row r="13" ht="15.65" customHeight="1"/>
    <row r="14" ht="15" customHeight="1"/>
    <row r="15" ht="15" customHeight="1"/>
    <row r="16" ht="15" customHeight="1"/>
    <row r="17" ht="15" customHeight="1"/>
    <row r="18" ht="15" customHeight="1"/>
    <row r="19" ht="15" customHeight="1"/>
    <row r="20" ht="15.65" customHeight="1"/>
    <row r="21" ht="15" customHeight="1"/>
  </sheetData>
  <phoneticPr fontId="6"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48285F-6101-4F40-BFCA-C2B562B2D9FB}">
  <sheetPr codeName="工作表19"/>
  <dimension ref="A1:C7"/>
  <sheetViews>
    <sheetView workbookViewId="0">
      <selection activeCell="F12" sqref="F12"/>
    </sheetView>
  </sheetViews>
  <sheetFormatPr defaultColWidth="8.6640625" defaultRowHeight="17"/>
  <cols>
    <col min="1" max="1" width="16" style="26" customWidth="1"/>
    <col min="2" max="2" width="15.9140625" style="26" customWidth="1"/>
    <col min="3" max="3" width="14.33203125" style="26" customWidth="1"/>
    <col min="4" max="16384" width="8.6640625" style="26"/>
  </cols>
  <sheetData>
    <row r="1" spans="1:3">
      <c r="A1" s="27" t="s">
        <v>624</v>
      </c>
      <c r="B1" s="28" t="s">
        <v>625</v>
      </c>
      <c r="C1" s="29" t="s">
        <v>626</v>
      </c>
    </row>
    <row r="2" spans="1:3">
      <c r="A2" s="30" t="s">
        <v>304</v>
      </c>
      <c r="B2" s="31" t="s">
        <v>571</v>
      </c>
      <c r="C2" s="32" t="s">
        <v>204</v>
      </c>
    </row>
    <row r="3" spans="1:3">
      <c r="A3" s="30" t="s">
        <v>360</v>
      </c>
      <c r="B3" s="31" t="s">
        <v>531</v>
      </c>
    </row>
    <row r="4" spans="1:3">
      <c r="A4" s="30" t="s">
        <v>462</v>
      </c>
      <c r="B4" s="31" t="s">
        <v>583</v>
      </c>
    </row>
    <row r="5" spans="1:3">
      <c r="A5" s="30" t="s">
        <v>257</v>
      </c>
    </row>
    <row r="6" spans="1:3">
      <c r="A6" s="30" t="s">
        <v>407</v>
      </c>
    </row>
    <row r="7" spans="1:3">
      <c r="A7" s="30" t="s">
        <v>401</v>
      </c>
    </row>
  </sheetData>
  <phoneticPr fontId="6" type="noConversion"/>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4B3A44-033D-4710-B0AA-D34635853BB5}">
  <sheetPr codeName="工作表30"/>
  <dimension ref="A1:C7"/>
  <sheetViews>
    <sheetView workbookViewId="0">
      <selection sqref="A1:C7"/>
    </sheetView>
  </sheetViews>
  <sheetFormatPr defaultRowHeight="17"/>
  <cols>
    <col min="1" max="1" width="20.6640625" bestFit="1" customWidth="1"/>
    <col min="2" max="2" width="24.6640625" bestFit="1" customWidth="1"/>
    <col min="3" max="3" width="21.1640625" bestFit="1" customWidth="1"/>
  </cols>
  <sheetData>
    <row r="1" spans="1:3">
      <c r="A1" t="s">
        <v>627</v>
      </c>
      <c r="B1" t="s">
        <v>628</v>
      </c>
      <c r="C1" t="s">
        <v>629</v>
      </c>
    </row>
    <row r="2" spans="1:3">
      <c r="A2" t="s">
        <v>315</v>
      </c>
      <c r="B2" t="s">
        <v>569</v>
      </c>
      <c r="C2" t="s">
        <v>207</v>
      </c>
    </row>
    <row r="3" spans="1:3">
      <c r="A3" t="s">
        <v>222</v>
      </c>
      <c r="B3" t="s">
        <v>589</v>
      </c>
    </row>
    <row r="4" spans="1:3">
      <c r="A4" t="s">
        <v>290</v>
      </c>
      <c r="B4" t="s">
        <v>536</v>
      </c>
    </row>
    <row r="5" spans="1:3">
      <c r="A5" t="s">
        <v>443</v>
      </c>
    </row>
    <row r="6" spans="1:3">
      <c r="A6" t="s">
        <v>237</v>
      </c>
    </row>
    <row r="7" spans="1:3">
      <c r="A7" t="s">
        <v>464</v>
      </c>
    </row>
  </sheetData>
  <phoneticPr fontId="6"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473F0B-522F-467C-B8A8-DB821CFAE6C4}">
  <sheetPr codeName="工作表7">
    <pageSetUpPr fitToPage="1"/>
  </sheetPr>
  <dimension ref="A1"/>
  <sheetViews>
    <sheetView topLeftCell="B1" zoomScale="42" zoomScaleNormal="42" workbookViewId="0">
      <selection activeCell="W33" sqref="W33"/>
    </sheetView>
  </sheetViews>
  <sheetFormatPr defaultRowHeight="17"/>
  <sheetData/>
  <phoneticPr fontId="6" type="noConversion"/>
  <pageMargins left="0.7" right="0.7" top="0.75" bottom="0.75" header="0.3" footer="0.3"/>
  <pageSetup paperSize="9" scale="38"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98804D-D936-4851-BD31-CC8DCA19A520}">
  <sheetPr codeName="工作表13">
    <pageSetUpPr fitToPage="1"/>
  </sheetPr>
  <dimension ref="A1"/>
  <sheetViews>
    <sheetView zoomScale="41" zoomScaleNormal="41" workbookViewId="0">
      <selection activeCell="U24" sqref="U24"/>
    </sheetView>
  </sheetViews>
  <sheetFormatPr defaultRowHeight="17"/>
  <sheetData/>
  <phoneticPr fontId="6" type="noConversion"/>
  <pageMargins left="0.7" right="0.7" top="0.75" bottom="0.75" header="0.3" footer="0.3"/>
  <pageSetup paperSize="9" scale="47" orientation="portrait" horizontalDpi="1200" verticalDpi="120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8663D2-A89F-4957-B427-CB9A83397177}">
  <sheetPr codeName="工作表27"/>
  <dimension ref="A1:C6"/>
  <sheetViews>
    <sheetView workbookViewId="0">
      <selection activeCell="D10" sqref="D10"/>
    </sheetView>
  </sheetViews>
  <sheetFormatPr defaultRowHeight="17"/>
  <cols>
    <col min="1" max="1" width="16.6640625" customWidth="1"/>
    <col min="2" max="2" width="16.83203125" customWidth="1"/>
    <col min="3" max="3" width="16.1640625" customWidth="1"/>
  </cols>
  <sheetData>
    <row r="1" spans="1:3">
      <c r="A1" s="33" t="s">
        <v>643</v>
      </c>
      <c r="B1" s="35" t="s">
        <v>636</v>
      </c>
      <c r="C1" s="37" t="s">
        <v>626</v>
      </c>
    </row>
    <row r="2" spans="1:3">
      <c r="A2" s="34" t="s">
        <v>257</v>
      </c>
      <c r="B2" s="36" t="s">
        <v>550</v>
      </c>
      <c r="C2" s="38" t="s">
        <v>198</v>
      </c>
    </row>
    <row r="3" spans="1:3">
      <c r="A3" s="34" t="s">
        <v>386</v>
      </c>
      <c r="B3" s="36" t="s">
        <v>564</v>
      </c>
    </row>
    <row r="4" spans="1:3">
      <c r="A4" s="34" t="s">
        <v>454</v>
      </c>
      <c r="B4" s="36" t="s">
        <v>604</v>
      </c>
    </row>
    <row r="5" spans="1:3">
      <c r="A5" s="34" t="s">
        <v>304</v>
      </c>
      <c r="B5" s="36" t="s">
        <v>508</v>
      </c>
    </row>
    <row r="6" spans="1:3">
      <c r="A6" s="34" t="s">
        <v>448</v>
      </c>
    </row>
  </sheetData>
  <phoneticPr fontId="6" type="noConversion"/>
  <pageMargins left="0.7" right="0.7" top="0.75" bottom="0.75" header="0.3" footer="0.3"/>
  <pageSetup paperSize="9"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2C61A0-2908-43CC-9D0A-16847526BAA7}">
  <sheetPr codeName="工作表33"/>
  <dimension ref="A1:C6"/>
  <sheetViews>
    <sheetView workbookViewId="0">
      <selection activeCell="E18" sqref="E18"/>
    </sheetView>
  </sheetViews>
  <sheetFormatPr defaultRowHeight="17"/>
  <cols>
    <col min="1" max="1" width="23.08203125" bestFit="1" customWidth="1"/>
    <col min="2" max="2" width="26.33203125" bestFit="1" customWidth="1"/>
    <col min="3" max="3" width="24.1640625" bestFit="1" customWidth="1"/>
  </cols>
  <sheetData>
    <row r="1" spans="1:3">
      <c r="A1" t="s">
        <v>627</v>
      </c>
      <c r="B1" t="s">
        <v>628</v>
      </c>
      <c r="C1" t="s">
        <v>629</v>
      </c>
    </row>
    <row r="2" spans="1:3">
      <c r="A2" t="s">
        <v>328</v>
      </c>
      <c r="B2" t="s">
        <v>517</v>
      </c>
      <c r="C2" t="s">
        <v>172</v>
      </c>
    </row>
    <row r="3" spans="1:3">
      <c r="A3" t="s">
        <v>329</v>
      </c>
      <c r="B3" t="s">
        <v>563</v>
      </c>
    </row>
    <row r="4" spans="1:3">
      <c r="A4" t="s">
        <v>298</v>
      </c>
      <c r="B4" t="s">
        <v>609</v>
      </c>
    </row>
    <row r="5" spans="1:3">
      <c r="A5" t="s">
        <v>329</v>
      </c>
      <c r="B5" t="s">
        <v>547</v>
      </c>
    </row>
    <row r="6" spans="1:3">
      <c r="A6" t="s">
        <v>334</v>
      </c>
    </row>
  </sheetData>
  <phoneticPr fontId="6"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E4BA5-236D-482F-8891-A6E4BB18FD03}">
  <sheetPr codeName="工作表8">
    <pageSetUpPr fitToPage="1"/>
  </sheetPr>
  <dimension ref="Y17:Y26"/>
  <sheetViews>
    <sheetView topLeftCell="A13" zoomScale="51" zoomScaleNormal="51" workbookViewId="0">
      <selection activeCell="X23" sqref="X23"/>
    </sheetView>
  </sheetViews>
  <sheetFormatPr defaultRowHeight="17"/>
  <sheetData>
    <row r="17" spans="25:25">
      <c r="Y17" s="1" t="s">
        <v>99</v>
      </c>
    </row>
    <row r="26" spans="25:25">
      <c r="Y26" s="1" t="s">
        <v>99</v>
      </c>
    </row>
  </sheetData>
  <phoneticPr fontId="6" type="noConversion"/>
  <pageMargins left="0.7" right="0.7" top="0.75" bottom="0.75" header="0.3" footer="0.3"/>
  <pageSetup paperSize="9" scale="35" orientation="portrait" horizontalDpi="1200" verticalDpi="120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EE9F54-B384-475C-8499-1F575DEC666E}">
  <sheetPr codeName="工作表14">
    <pageSetUpPr fitToPage="1"/>
  </sheetPr>
  <dimension ref="T3:AH24"/>
  <sheetViews>
    <sheetView tabSelected="1" zoomScale="46" zoomScaleNormal="46" workbookViewId="0">
      <selection activeCell="AA25" sqref="AA25"/>
    </sheetView>
  </sheetViews>
  <sheetFormatPr defaultColWidth="8.6640625" defaultRowHeight="17"/>
  <cols>
    <col min="1" max="16384" width="8.6640625" style="124"/>
  </cols>
  <sheetData>
    <row r="3" spans="20:34">
      <c r="T3" s="124">
        <v>2.848401991901078E-2</v>
      </c>
      <c r="U3" s="124">
        <v>0.13670270863180511</v>
      </c>
      <c r="V3" s="124">
        <v>0.28580982401875282</v>
      </c>
      <c r="W3" s="124">
        <v>0.14133074339216867</v>
      </c>
      <c r="X3" s="124">
        <v>0.27791962087409161</v>
      </c>
      <c r="Y3" s="124">
        <v>7.8026215671318762E-3</v>
      </c>
      <c r="Z3" s="124">
        <v>7.9420891408355884E-2</v>
      </c>
      <c r="AA3" s="124">
        <v>2.7808722961971975E-2</v>
      </c>
      <c r="AB3" s="124">
        <v>2.5690051232501263E-3</v>
      </c>
      <c r="AC3" s="124">
        <v>1.2151842103461244E-2</v>
      </c>
      <c r="AD3" s="124">
        <v>1</v>
      </c>
      <c r="AE3" s="124">
        <v>1.1780257281125842E-3</v>
      </c>
      <c r="AF3" s="124">
        <v>5.2458459601889605E-4</v>
      </c>
      <c r="AG3" s="124">
        <v>2.2903811822901795E-2</v>
      </c>
      <c r="AH3" s="124">
        <v>-1.8216170563438316</v>
      </c>
    </row>
    <row r="23" s="124" customFormat="1" ht="9.75" customHeight="1"/>
    <row r="24" s="124" customFormat="1" hidden="1"/>
  </sheetData>
  <phoneticPr fontId="6" type="noConversion"/>
  <pageMargins left="0.7" right="0.7" top="0.75" bottom="0.75" header="0.3" footer="0.3"/>
  <pageSetup paperSize="9" scale="47" orientation="portrait" horizontalDpi="1200" verticalDpi="120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34757-4F42-4213-8C0A-9E59484DE716}">
  <sheetPr codeName="工作表25"/>
  <dimension ref="A1:C5"/>
  <sheetViews>
    <sheetView workbookViewId="0">
      <selection activeCell="C13" sqref="C13"/>
    </sheetView>
  </sheetViews>
  <sheetFormatPr defaultRowHeight="17"/>
  <cols>
    <col min="1" max="3" width="15.58203125" bestFit="1" customWidth="1"/>
  </cols>
  <sheetData>
    <row r="1" spans="1:3">
      <c r="A1" s="33" t="s">
        <v>635</v>
      </c>
      <c r="B1" s="35" t="s">
        <v>636</v>
      </c>
      <c r="C1" s="37" t="s">
        <v>637</v>
      </c>
    </row>
    <row r="2" spans="1:3">
      <c r="A2" s="34" t="s">
        <v>454</v>
      </c>
      <c r="B2" s="36" t="s">
        <v>508</v>
      </c>
      <c r="C2" s="38" t="s">
        <v>176</v>
      </c>
    </row>
    <row r="3" spans="1:3">
      <c r="A3" s="34" t="s">
        <v>369</v>
      </c>
      <c r="B3" s="36" t="s">
        <v>605</v>
      </c>
      <c r="C3" s="38" t="s">
        <v>196</v>
      </c>
    </row>
    <row r="4" spans="1:3">
      <c r="A4" s="34" t="s">
        <v>309</v>
      </c>
      <c r="B4" s="36" t="s">
        <v>562</v>
      </c>
    </row>
    <row r="5" spans="1:3">
      <c r="A5" s="34" t="s">
        <v>414</v>
      </c>
      <c r="B5" s="36" t="s">
        <v>507</v>
      </c>
    </row>
  </sheetData>
  <phoneticPr fontId="6" type="noConversion"/>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DA23FD-0FFD-4A9E-A850-490455896F41}">
  <sheetPr codeName="工作表31"/>
  <dimension ref="A1:C5"/>
  <sheetViews>
    <sheetView workbookViewId="0">
      <selection activeCell="C18" sqref="C18"/>
    </sheetView>
  </sheetViews>
  <sheetFormatPr defaultRowHeight="17"/>
  <cols>
    <col min="1" max="1" width="23.08203125" bestFit="1" customWidth="1"/>
    <col min="2" max="2" width="26.33203125" bestFit="1" customWidth="1"/>
    <col min="3" max="3" width="24.1640625" bestFit="1" customWidth="1"/>
  </cols>
  <sheetData>
    <row r="1" spans="1:3">
      <c r="A1" t="s">
        <v>627</v>
      </c>
      <c r="B1" t="s">
        <v>628</v>
      </c>
      <c r="C1" t="s">
        <v>629</v>
      </c>
    </row>
    <row r="2" spans="1:3">
      <c r="A2" t="s">
        <v>430</v>
      </c>
      <c r="B2" t="s">
        <v>534</v>
      </c>
      <c r="C2" t="s">
        <v>179</v>
      </c>
    </row>
    <row r="3" spans="1:3">
      <c r="A3" t="s">
        <v>273</v>
      </c>
      <c r="B3" t="s">
        <v>511</v>
      </c>
      <c r="C3" t="s">
        <v>180</v>
      </c>
    </row>
    <row r="4" spans="1:3">
      <c r="A4" t="s">
        <v>258</v>
      </c>
      <c r="B4" t="s">
        <v>579</v>
      </c>
    </row>
    <row r="5" spans="1:3">
      <c r="A5" t="s">
        <v>257</v>
      </c>
      <c r="B5" t="s">
        <v>569</v>
      </c>
    </row>
  </sheetData>
  <phoneticPr fontId="6"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2064FA-29A4-43C6-9EA5-64BE4C0F4440}">
  <sheetPr codeName="工作表9">
    <pageSetUpPr fitToPage="1"/>
  </sheetPr>
  <dimension ref="A1"/>
  <sheetViews>
    <sheetView topLeftCell="A10" zoomScale="45" zoomScaleNormal="45" workbookViewId="0">
      <selection activeCell="Y23" sqref="Y23"/>
    </sheetView>
  </sheetViews>
  <sheetFormatPr defaultRowHeight="17"/>
  <sheetData/>
  <phoneticPr fontId="6" type="noConversion"/>
  <pageMargins left="0.7" right="0.7" top="0.75" bottom="0.75" header="0.3" footer="0.3"/>
  <pageSetup paperSize="9" scale="41" orientation="portrait" horizontalDpi="1200" verticalDpi="120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4A79DE-8CA3-45A8-9C56-915285B12BD3}">
  <sheetPr codeName="工作表15">
    <pageSetUpPr fitToPage="1"/>
  </sheetPr>
  <dimension ref="T44"/>
  <sheetViews>
    <sheetView zoomScale="44" zoomScaleNormal="44" workbookViewId="0">
      <selection activeCell="X34" sqref="X34"/>
    </sheetView>
  </sheetViews>
  <sheetFormatPr defaultRowHeight="17"/>
  <sheetData>
    <row r="44" spans="20:20">
      <c r="T44" s="1" t="s">
        <v>99</v>
      </c>
    </row>
  </sheetData>
  <phoneticPr fontId="6" type="noConversion"/>
  <pageMargins left="0.7" right="0.7" top="0.75" bottom="0.75" header="0.3" footer="0.3"/>
  <pageSetup paperSize="9" scale="47" orientation="portrait" horizontalDpi="1200" verticalDpi="1200"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F4B8DD-BA36-47C9-99C7-8CA8C2CA55F0}">
  <sheetPr codeName="工作表24"/>
  <dimension ref="A1:C5"/>
  <sheetViews>
    <sheetView workbookViewId="0">
      <selection activeCell="D5" sqref="D5"/>
    </sheetView>
  </sheetViews>
  <sheetFormatPr defaultRowHeight="17"/>
  <cols>
    <col min="1" max="3" width="15.58203125" bestFit="1" customWidth="1"/>
  </cols>
  <sheetData>
    <row r="1" spans="1:3">
      <c r="A1" s="39" t="s">
        <v>639</v>
      </c>
      <c r="B1" s="40" t="s">
        <v>636</v>
      </c>
      <c r="C1" s="41" t="s">
        <v>640</v>
      </c>
    </row>
    <row r="2" spans="1:3">
      <c r="A2" s="42" t="s">
        <v>394</v>
      </c>
      <c r="B2" s="43" t="s">
        <v>638</v>
      </c>
      <c r="C2" s="44" t="s">
        <v>202</v>
      </c>
    </row>
    <row r="3" spans="1:3">
      <c r="A3" s="42" t="s">
        <v>353</v>
      </c>
      <c r="B3" s="43" t="s">
        <v>587</v>
      </c>
      <c r="C3" s="44" t="s">
        <v>205</v>
      </c>
    </row>
    <row r="4" spans="1:3">
      <c r="A4" s="42" t="s">
        <v>433</v>
      </c>
      <c r="B4" s="43" t="s">
        <v>495</v>
      </c>
      <c r="C4" s="44" t="s">
        <v>188</v>
      </c>
    </row>
    <row r="5" spans="1:3">
      <c r="A5" s="45"/>
      <c r="B5" s="43" t="s">
        <v>499</v>
      </c>
      <c r="C5" s="45"/>
    </row>
  </sheetData>
  <phoneticPr fontId="6" type="noConversion"/>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E69128-41E2-4BEF-9B26-B9F98390697F}">
  <sheetPr codeName="工作表32"/>
  <dimension ref="A1:C5"/>
  <sheetViews>
    <sheetView workbookViewId="0">
      <selection sqref="A1:C5"/>
    </sheetView>
  </sheetViews>
  <sheetFormatPr defaultRowHeight="17"/>
  <cols>
    <col min="1" max="1" width="23.08203125" bestFit="1" customWidth="1"/>
    <col min="2" max="2" width="26.33203125" bestFit="1" customWidth="1"/>
    <col min="3" max="3" width="24.1640625" bestFit="1" customWidth="1"/>
  </cols>
  <sheetData>
    <row r="1" spans="1:3">
      <c r="A1" t="s">
        <v>627</v>
      </c>
      <c r="B1" t="s">
        <v>628</v>
      </c>
      <c r="C1" t="s">
        <v>629</v>
      </c>
    </row>
    <row r="2" spans="1:3">
      <c r="A2" t="s">
        <v>345</v>
      </c>
      <c r="B2" t="s">
        <v>603</v>
      </c>
      <c r="C2" t="s">
        <v>196</v>
      </c>
    </row>
    <row r="3" spans="1:3">
      <c r="A3" t="s">
        <v>277</v>
      </c>
      <c r="B3" t="s">
        <v>531</v>
      </c>
      <c r="C3" t="s">
        <v>185</v>
      </c>
    </row>
    <row r="4" spans="1:3">
      <c r="A4" t="s">
        <v>361</v>
      </c>
      <c r="B4" t="s">
        <v>501</v>
      </c>
      <c r="C4" t="s">
        <v>175</v>
      </c>
    </row>
    <row r="5" spans="1:3">
      <c r="B5" t="s">
        <v>621</v>
      </c>
    </row>
  </sheetData>
  <phoneticPr fontId="6" type="noConversion"/>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FDB24-F2A9-465C-AB1B-A80DCF019C89}">
  <sheetPr codeName="工作表11">
    <pageSetUpPr fitToPage="1"/>
  </sheetPr>
  <dimension ref="A1"/>
  <sheetViews>
    <sheetView topLeftCell="B4" zoomScale="62" zoomScaleNormal="62" workbookViewId="0">
      <selection activeCell="AB24" sqref="AB24"/>
    </sheetView>
  </sheetViews>
  <sheetFormatPr defaultRowHeight="17"/>
  <sheetData/>
  <phoneticPr fontId="6" type="noConversion"/>
  <pageMargins left="0.7" right="0.7" top="0.75" bottom="0.75" header="0.3" footer="0.3"/>
  <pageSetup paperSize="9" scale="38" orientation="portrait" horizontalDpi="1200" verticalDpi="1200"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ED28D-2A5B-49BE-8E7A-42D2C0C88723}">
  <sheetPr codeName="工作表23"/>
  <dimension ref="A1:C6"/>
  <sheetViews>
    <sheetView workbookViewId="0">
      <selection activeCell="G11" sqref="G11"/>
    </sheetView>
  </sheetViews>
  <sheetFormatPr defaultRowHeight="17"/>
  <cols>
    <col min="1" max="3" width="15.58203125" bestFit="1" customWidth="1"/>
  </cols>
  <sheetData>
    <row r="1" spans="1:3">
      <c r="A1" s="33" t="s">
        <v>641</v>
      </c>
      <c r="B1" s="35" t="s">
        <v>625</v>
      </c>
      <c r="C1" s="37" t="s">
        <v>642</v>
      </c>
    </row>
    <row r="2" spans="1:3">
      <c r="A2" s="34" t="s">
        <v>454</v>
      </c>
      <c r="B2" s="36" t="s">
        <v>508</v>
      </c>
      <c r="C2" s="38" t="s">
        <v>176</v>
      </c>
    </row>
    <row r="3" spans="1:3">
      <c r="A3" s="34" t="s">
        <v>369</v>
      </c>
      <c r="B3" s="36" t="s">
        <v>605</v>
      </c>
      <c r="C3" s="38" t="s">
        <v>196</v>
      </c>
    </row>
    <row r="4" spans="1:3">
      <c r="B4" s="36" t="s">
        <v>562</v>
      </c>
      <c r="C4" s="38" t="s">
        <v>198</v>
      </c>
    </row>
    <row r="5" spans="1:3">
      <c r="C5" s="38" t="s">
        <v>210</v>
      </c>
    </row>
    <row r="6" spans="1:3">
      <c r="C6" s="38" t="s">
        <v>173</v>
      </c>
    </row>
  </sheetData>
  <phoneticPr fontId="6" type="noConversion"/>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697AD6-DF0B-46DB-B38D-592BDDECFFF6}">
  <sheetPr codeName="工作表29"/>
  <dimension ref="A1:C6"/>
  <sheetViews>
    <sheetView workbookViewId="0">
      <selection activeCell="C8" sqref="C8"/>
    </sheetView>
  </sheetViews>
  <sheetFormatPr defaultRowHeight="17"/>
  <cols>
    <col min="1" max="1" width="20.6640625" bestFit="1" customWidth="1"/>
    <col min="2" max="2" width="24.6640625" bestFit="1" customWidth="1"/>
    <col min="3" max="3" width="21.1640625" bestFit="1" customWidth="1"/>
  </cols>
  <sheetData>
    <row r="1" spans="1:3">
      <c r="A1" t="s">
        <v>627</v>
      </c>
      <c r="B1" t="s">
        <v>628</v>
      </c>
      <c r="C1" t="s">
        <v>629</v>
      </c>
    </row>
    <row r="2" spans="1:3">
      <c r="A2" t="s">
        <v>404</v>
      </c>
      <c r="B2" t="s">
        <v>519</v>
      </c>
      <c r="C2" t="s">
        <v>173</v>
      </c>
    </row>
    <row r="3" spans="1:3">
      <c r="A3" t="s">
        <v>320</v>
      </c>
      <c r="B3" t="s">
        <v>540</v>
      </c>
      <c r="C3" t="s">
        <v>200</v>
      </c>
    </row>
    <row r="4" spans="1:3">
      <c r="B4" t="s">
        <v>562</v>
      </c>
      <c r="C4" t="s">
        <v>216</v>
      </c>
    </row>
    <row r="5" spans="1:3">
      <c r="C5" t="s">
        <v>201</v>
      </c>
    </row>
    <row r="6" spans="1:3">
      <c r="C6" t="s">
        <v>199</v>
      </c>
    </row>
  </sheetData>
  <phoneticPr fontId="6" type="noConversion"/>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B4E3F5-FF29-4A03-8C1A-A1F66AC03C1C}">
  <sheetPr codeName="工作表12"/>
  <dimension ref="A1"/>
  <sheetViews>
    <sheetView topLeftCell="H11" zoomScale="65" zoomScaleNormal="65" workbookViewId="0">
      <selection activeCell="AA41" sqref="AA41"/>
    </sheetView>
  </sheetViews>
  <sheetFormatPr defaultRowHeight="17"/>
  <sheetData/>
  <phoneticPr fontId="6" type="noConversion"/>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8C4C0C-58D9-4010-820E-F05A81B342E5}">
  <sheetPr codeName="工作表17"/>
  <dimension ref="A1"/>
  <sheetViews>
    <sheetView zoomScale="50" zoomScaleNormal="50" workbookViewId="0">
      <selection activeCell="W25" sqref="W25"/>
    </sheetView>
  </sheetViews>
  <sheetFormatPr defaultRowHeight="17"/>
  <sheetData/>
  <phoneticPr fontId="6" type="noConversion"/>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57D5DB-4EBD-4121-AB46-C190C7BEEC07}">
  <sheetPr codeName="工作表26"/>
  <dimension ref="A1:AM66"/>
  <sheetViews>
    <sheetView zoomScale="24" zoomScaleNormal="24" workbookViewId="0">
      <selection activeCell="AA37" sqref="AA37:AA46"/>
    </sheetView>
  </sheetViews>
  <sheetFormatPr defaultColWidth="8.6640625" defaultRowHeight="17"/>
  <cols>
    <col min="1" max="1" width="12.33203125" style="46" customWidth="1"/>
    <col min="2" max="2" width="8.6640625" style="46"/>
    <col min="3" max="3" width="10.1640625" style="46" customWidth="1"/>
    <col min="4" max="14" width="8.6640625" style="46"/>
    <col min="15" max="15" width="25.1640625" style="46" customWidth="1"/>
    <col min="16" max="26" width="8.6640625" style="46"/>
    <col min="27" max="27" width="31.6640625" style="46" customWidth="1"/>
    <col min="28" max="28" width="9.1640625" style="46" customWidth="1"/>
    <col min="29" max="29" width="9.4140625" style="46" customWidth="1"/>
    <col min="30" max="30" width="8.6640625" style="46"/>
    <col min="31" max="31" width="9.58203125" style="46" customWidth="1"/>
    <col min="32" max="32" width="10.1640625" style="46" customWidth="1"/>
    <col min="33" max="16384" width="8.6640625" style="46"/>
  </cols>
  <sheetData>
    <row r="1" spans="1:39" ht="17.5" thickBot="1">
      <c r="A1" s="59" t="s">
        <v>710</v>
      </c>
      <c r="B1" s="60"/>
      <c r="C1" s="61" t="s">
        <v>711</v>
      </c>
      <c r="D1" s="62">
        <v>6541</v>
      </c>
      <c r="E1" s="63">
        <v>2345</v>
      </c>
      <c r="F1" s="64">
        <v>6669</v>
      </c>
      <c r="G1" s="63">
        <v>3653</v>
      </c>
      <c r="H1" s="64">
        <v>1519</v>
      </c>
      <c r="I1" s="62">
        <v>1905</v>
      </c>
      <c r="J1" s="63">
        <v>6409</v>
      </c>
      <c r="K1" s="64">
        <v>3443</v>
      </c>
      <c r="L1" s="63">
        <v>2637</v>
      </c>
      <c r="M1" s="64">
        <v>3661</v>
      </c>
      <c r="N1" s="60"/>
      <c r="O1" s="65" t="s">
        <v>712</v>
      </c>
      <c r="P1" s="62">
        <v>6541</v>
      </c>
      <c r="Q1" s="63">
        <v>2345</v>
      </c>
      <c r="R1" s="64">
        <v>6669</v>
      </c>
      <c r="S1" s="63">
        <v>3653</v>
      </c>
      <c r="T1" s="64">
        <v>1519</v>
      </c>
      <c r="U1" s="62">
        <v>1905</v>
      </c>
      <c r="V1" s="63">
        <v>6409</v>
      </c>
      <c r="W1" s="64">
        <v>3443</v>
      </c>
      <c r="X1" s="63">
        <v>2637</v>
      </c>
      <c r="Y1" s="64">
        <v>3661</v>
      </c>
      <c r="Z1" s="60"/>
      <c r="AA1" s="66" t="s">
        <v>713</v>
      </c>
      <c r="AB1" s="62">
        <v>4536</v>
      </c>
      <c r="AC1" s="63">
        <v>4766</v>
      </c>
      <c r="AD1" s="64">
        <v>1519</v>
      </c>
      <c r="AE1" s="63">
        <v>8081</v>
      </c>
      <c r="AF1" s="64">
        <v>2912</v>
      </c>
      <c r="AG1" s="62">
        <v>2345</v>
      </c>
      <c r="AH1" s="63">
        <v>4770</v>
      </c>
      <c r="AI1" s="64">
        <v>2379</v>
      </c>
      <c r="AJ1" s="63">
        <v>3617</v>
      </c>
      <c r="AK1" s="64">
        <v>6196</v>
      </c>
      <c r="AL1" s="60"/>
      <c r="AM1" s="60"/>
    </row>
    <row r="2" spans="1:39">
      <c r="A2" s="67">
        <v>6541</v>
      </c>
      <c r="B2" s="60"/>
      <c r="C2" s="60" t="s">
        <v>706</v>
      </c>
      <c r="D2" s="60">
        <v>61.9</v>
      </c>
      <c r="E2" s="60">
        <v>504</v>
      </c>
      <c r="F2" s="60">
        <v>2500</v>
      </c>
      <c r="G2" s="60">
        <v>962</v>
      </c>
      <c r="H2" s="60">
        <v>538</v>
      </c>
      <c r="I2" s="60">
        <v>22.75</v>
      </c>
      <c r="J2" s="60">
        <v>1625</v>
      </c>
      <c r="K2" s="60">
        <v>1580</v>
      </c>
      <c r="L2" s="60">
        <v>61.1</v>
      </c>
      <c r="M2" s="60">
        <v>4340</v>
      </c>
      <c r="N2" s="60"/>
      <c r="O2" s="68" t="s">
        <v>714</v>
      </c>
      <c r="P2" s="60">
        <v>0</v>
      </c>
      <c r="Q2" s="60">
        <v>0</v>
      </c>
      <c r="R2" s="60">
        <v>0</v>
      </c>
      <c r="S2" s="60">
        <v>0</v>
      </c>
      <c r="T2" s="60">
        <v>0</v>
      </c>
      <c r="U2" s="60">
        <v>0</v>
      </c>
      <c r="V2" s="60">
        <v>0</v>
      </c>
      <c r="W2" s="60">
        <v>0</v>
      </c>
      <c r="X2" s="60">
        <v>0</v>
      </c>
      <c r="Y2" s="60">
        <v>0</v>
      </c>
      <c r="Z2" s="60"/>
      <c r="AA2" s="66" t="s">
        <v>715</v>
      </c>
      <c r="AB2" s="60">
        <f t="shared" ref="AB2:AK2" si="0">AVERAGE(P3:P64)</f>
        <v>-7.368442466034404E-3</v>
      </c>
      <c r="AC2" s="60">
        <f t="shared" si="0"/>
        <v>-2.3502705158395449E-18</v>
      </c>
      <c r="AD2" s="60">
        <f t="shared" si="0"/>
        <v>-1.947190521656157E-4</v>
      </c>
      <c r="AE2" s="60">
        <f t="shared" si="0"/>
        <v>1.1797137908671513E-3</v>
      </c>
      <c r="AF2" s="60">
        <f t="shared" si="0"/>
        <v>4.564909712545152E-3</v>
      </c>
      <c r="AG2" s="60">
        <f t="shared" si="0"/>
        <v>-3.2223333759494197E-4</v>
      </c>
      <c r="AH2" s="60">
        <f t="shared" si="0"/>
        <v>6.8024072662441247E-4</v>
      </c>
      <c r="AI2" s="60">
        <f t="shared" si="0"/>
        <v>-1.3293378454099956E-3</v>
      </c>
      <c r="AJ2" s="60">
        <f t="shared" si="0"/>
        <v>3.8765063096137383E-3</v>
      </c>
      <c r="AK2" s="60">
        <f t="shared" si="0"/>
        <v>-6.6703599732384489E-3</v>
      </c>
      <c r="AL2" s="60"/>
      <c r="AM2" s="60"/>
    </row>
    <row r="3" spans="1:39">
      <c r="A3" s="67">
        <v>2345</v>
      </c>
      <c r="B3" s="60"/>
      <c r="C3" s="60" t="s">
        <v>705</v>
      </c>
      <c r="D3" s="60">
        <v>60.5</v>
      </c>
      <c r="E3" s="60">
        <v>508</v>
      </c>
      <c r="F3" s="60">
        <v>2445</v>
      </c>
      <c r="G3" s="60">
        <v>980</v>
      </c>
      <c r="H3" s="60">
        <v>528</v>
      </c>
      <c r="I3" s="60">
        <v>24</v>
      </c>
      <c r="J3" s="60">
        <v>1645</v>
      </c>
      <c r="K3" s="60">
        <v>1545</v>
      </c>
      <c r="L3" s="60">
        <v>62</v>
      </c>
      <c r="M3" s="60">
        <v>4200</v>
      </c>
      <c r="N3" s="60"/>
      <c r="O3" s="69" t="s">
        <v>716</v>
      </c>
      <c r="P3" s="60">
        <f t="shared" ref="P3:P34" si="1">LN(D3/D2)</f>
        <v>-2.2876814653754646E-2</v>
      </c>
      <c r="Q3" s="60">
        <f t="shared" ref="Q3:Q34" si="2">LN(E3/E2)</f>
        <v>7.9051795071132473E-3</v>
      </c>
      <c r="R3" s="60">
        <f t="shared" ref="R3:R34" si="3">LN(F3/F2)</f>
        <v>-2.2245608947319737E-2</v>
      </c>
      <c r="S3" s="60">
        <f t="shared" ref="S3:S34" si="4">LN(G3/G2)</f>
        <v>1.853812099891106E-2</v>
      </c>
      <c r="T3" s="60">
        <f t="shared" ref="T3:T34" si="5">LN(H3/H2)</f>
        <v>-1.8762276455522892E-2</v>
      </c>
      <c r="U3" s="60">
        <f t="shared" ref="U3:U34" si="6">LN(I3/I2)</f>
        <v>5.3488684950986222E-2</v>
      </c>
      <c r="V3" s="60">
        <f t="shared" ref="V3:V34" si="7">LN(J3/J2)</f>
        <v>1.2232568435634451E-2</v>
      </c>
      <c r="W3" s="60">
        <f t="shared" ref="W3:W34" si="8">LN(K3/K2)</f>
        <v>-2.2400936689166658E-2</v>
      </c>
      <c r="X3" s="60">
        <f t="shared" ref="X3:X34" si="9">LN(L3/L2)</f>
        <v>1.4622518867541963E-2</v>
      </c>
      <c r="Y3" s="60">
        <f t="shared" ref="Y3:Y34" si="10">LN(M3/M2)</f>
        <v>-3.2789822822990838E-2</v>
      </c>
      <c r="Z3" s="60"/>
      <c r="AA3" s="66" t="s">
        <v>717</v>
      </c>
      <c r="AB3" s="60">
        <f t="shared" ref="AB3:AK3" si="11">VAR(P3:P64)</f>
        <v>7.2854964712110919E-4</v>
      </c>
      <c r="AC3" s="60">
        <f t="shared" si="11"/>
        <v>7.7695727810543267E-4</v>
      </c>
      <c r="AD3" s="60">
        <f t="shared" si="11"/>
        <v>1.0704495750065819E-3</v>
      </c>
      <c r="AE3" s="60">
        <f t="shared" si="11"/>
        <v>1.0842574510211635E-3</v>
      </c>
      <c r="AF3" s="60">
        <f t="shared" si="11"/>
        <v>2.4545246174271398E-3</v>
      </c>
      <c r="AG3" s="60">
        <f t="shared" si="11"/>
        <v>3.3488831830356654E-4</v>
      </c>
      <c r="AH3" s="60">
        <f t="shared" si="11"/>
        <v>6.5243664159618975E-4</v>
      </c>
      <c r="AI3" s="60">
        <f t="shared" si="11"/>
        <v>1.0086304063206058E-3</v>
      </c>
      <c r="AJ3" s="60">
        <f t="shared" si="11"/>
        <v>6.2701721676949949E-4</v>
      </c>
      <c r="AK3" s="60">
        <f t="shared" si="11"/>
        <v>1.6152736108067424E-3</v>
      </c>
      <c r="AL3" s="60"/>
      <c r="AM3" s="60"/>
    </row>
    <row r="4" spans="1:39">
      <c r="A4" s="67">
        <v>6669</v>
      </c>
      <c r="B4" s="60"/>
      <c r="C4" s="60" t="s">
        <v>704</v>
      </c>
      <c r="D4" s="60">
        <v>60.1</v>
      </c>
      <c r="E4" s="60">
        <v>514</v>
      </c>
      <c r="F4" s="60">
        <v>2560</v>
      </c>
      <c r="G4" s="60">
        <v>953</v>
      </c>
      <c r="H4" s="60">
        <v>549</v>
      </c>
      <c r="I4" s="60">
        <v>23.3</v>
      </c>
      <c r="J4" s="60">
        <v>1675</v>
      </c>
      <c r="K4" s="60">
        <v>1565</v>
      </c>
      <c r="L4" s="60">
        <v>61.7</v>
      </c>
      <c r="M4" s="60">
        <v>4200</v>
      </c>
      <c r="N4" s="60"/>
      <c r="O4" s="60"/>
      <c r="P4" s="60">
        <f t="shared" si="1"/>
        <v>-6.633523495633906E-3</v>
      </c>
      <c r="Q4" s="60">
        <f t="shared" si="2"/>
        <v>1.1741817876683195E-2</v>
      </c>
      <c r="R4" s="60">
        <f t="shared" si="3"/>
        <v>4.5962135564635853E-2</v>
      </c>
      <c r="S4" s="60">
        <f t="shared" si="4"/>
        <v>-2.793766801041549E-2</v>
      </c>
      <c r="T4" s="60">
        <f t="shared" si="5"/>
        <v>3.9002157803269176E-2</v>
      </c>
      <c r="U4" s="60">
        <f t="shared" si="6"/>
        <v>-2.9600469776290744E-2</v>
      </c>
      <c r="V4" s="60">
        <f t="shared" si="7"/>
        <v>1.80727810596946E-2</v>
      </c>
      <c r="W4" s="60">
        <f t="shared" si="8"/>
        <v>1.2861913642407822E-2</v>
      </c>
      <c r="X4" s="60">
        <f t="shared" si="9"/>
        <v>-4.8504541337493542E-3</v>
      </c>
      <c r="Y4" s="60">
        <f t="shared" si="10"/>
        <v>0</v>
      </c>
      <c r="Z4" s="60"/>
      <c r="AA4" s="66" t="s">
        <v>718</v>
      </c>
      <c r="AB4" s="60">
        <f t="shared" ref="AB4:AK4" si="12">STDEV(P3:P64)</f>
        <v>2.6991658843448455E-2</v>
      </c>
      <c r="AC4" s="60">
        <f t="shared" si="12"/>
        <v>2.7873953399283582E-2</v>
      </c>
      <c r="AD4" s="60">
        <f t="shared" si="12"/>
        <v>3.2717725700399498E-2</v>
      </c>
      <c r="AE4" s="60">
        <f t="shared" si="12"/>
        <v>3.2928064793139054E-2</v>
      </c>
      <c r="AF4" s="60">
        <f t="shared" si="12"/>
        <v>4.9543159138544443E-2</v>
      </c>
      <c r="AG4" s="60">
        <f t="shared" si="12"/>
        <v>1.8299954051952332E-2</v>
      </c>
      <c r="AH4" s="60">
        <f t="shared" si="12"/>
        <v>2.5542839340922725E-2</v>
      </c>
      <c r="AI4" s="60">
        <f t="shared" si="12"/>
        <v>3.1758942147379621E-2</v>
      </c>
      <c r="AJ4" s="60">
        <f t="shared" si="12"/>
        <v>2.504031183450996E-2</v>
      </c>
      <c r="AK4" s="60">
        <f t="shared" si="12"/>
        <v>4.0190466665699996E-2</v>
      </c>
      <c r="AL4" s="60"/>
      <c r="AM4" s="60"/>
    </row>
    <row r="5" spans="1:39">
      <c r="A5" s="67">
        <v>3653</v>
      </c>
      <c r="B5" s="60"/>
      <c r="C5" s="60" t="s">
        <v>703</v>
      </c>
      <c r="D5" s="60">
        <v>59.9</v>
      </c>
      <c r="E5" s="60">
        <v>515</v>
      </c>
      <c r="F5" s="60">
        <v>2560</v>
      </c>
      <c r="G5" s="60">
        <v>996</v>
      </c>
      <c r="H5" s="60">
        <v>555</v>
      </c>
      <c r="I5" s="60">
        <v>23.4</v>
      </c>
      <c r="J5" s="60">
        <v>1695</v>
      </c>
      <c r="K5" s="60">
        <v>1525</v>
      </c>
      <c r="L5" s="60">
        <v>60.1</v>
      </c>
      <c r="M5" s="60">
        <v>4085</v>
      </c>
      <c r="N5" s="60"/>
      <c r="O5" s="60"/>
      <c r="P5" s="60">
        <f t="shared" si="1"/>
        <v>-3.3333364197582274E-3</v>
      </c>
      <c r="Q5" s="60">
        <f t="shared" si="2"/>
        <v>1.9436352085710307E-3</v>
      </c>
      <c r="R5" s="60">
        <f t="shared" si="3"/>
        <v>0</v>
      </c>
      <c r="S5" s="60">
        <f t="shared" si="4"/>
        <v>4.4132353930396148E-2</v>
      </c>
      <c r="T5" s="60">
        <f t="shared" si="5"/>
        <v>1.0869672236903891E-2</v>
      </c>
      <c r="U5" s="60">
        <f t="shared" si="6"/>
        <v>4.2826617920007281E-3</v>
      </c>
      <c r="V5" s="60">
        <f t="shared" si="7"/>
        <v>1.1869575555383729E-2</v>
      </c>
      <c r="W5" s="60">
        <f t="shared" si="8"/>
        <v>-2.5891413932741591E-2</v>
      </c>
      <c r="X5" s="60">
        <f t="shared" si="9"/>
        <v>-2.6274089370180307E-2</v>
      </c>
      <c r="Y5" s="60">
        <f t="shared" si="10"/>
        <v>-2.7762796977356431E-2</v>
      </c>
      <c r="Z5" s="60"/>
      <c r="AA5" s="66" t="s">
        <v>719</v>
      </c>
      <c r="AB5" s="60">
        <f t="shared" ref="AB5:AK5" si="13">STDEV(P3:P64) * SQRT(4)</f>
        <v>5.398331768689691E-2</v>
      </c>
      <c r="AC5" s="60">
        <f t="shared" si="13"/>
        <v>5.5747906798567164E-2</v>
      </c>
      <c r="AD5" s="60">
        <f t="shared" si="13"/>
        <v>6.5435451400798997E-2</v>
      </c>
      <c r="AE5" s="60">
        <f t="shared" si="13"/>
        <v>6.5856129586278109E-2</v>
      </c>
      <c r="AF5" s="60">
        <f t="shared" si="13"/>
        <v>9.9086318277088886E-2</v>
      </c>
      <c r="AG5" s="60">
        <f t="shared" si="13"/>
        <v>3.6599908103904663E-2</v>
      </c>
      <c r="AH5" s="60">
        <f t="shared" si="13"/>
        <v>5.1085678681845451E-2</v>
      </c>
      <c r="AI5" s="60">
        <f t="shared" si="13"/>
        <v>6.3517884294759241E-2</v>
      </c>
      <c r="AJ5" s="60">
        <f t="shared" si="13"/>
        <v>5.0080623669019921E-2</v>
      </c>
      <c r="AK5" s="60">
        <f t="shared" si="13"/>
        <v>8.0380933331399992E-2</v>
      </c>
      <c r="AL5" s="60"/>
      <c r="AM5" s="60"/>
    </row>
    <row r="6" spans="1:39">
      <c r="A6" s="67">
        <v>1519</v>
      </c>
      <c r="B6" s="60"/>
      <c r="C6" s="60" t="s">
        <v>702</v>
      </c>
      <c r="D6" s="60">
        <v>59</v>
      </c>
      <c r="E6" s="60">
        <v>507</v>
      </c>
      <c r="F6" s="60">
        <v>2510</v>
      </c>
      <c r="G6" s="60">
        <v>982</v>
      </c>
      <c r="H6" s="60">
        <v>541</v>
      </c>
      <c r="I6" s="60">
        <v>22.55</v>
      </c>
      <c r="J6" s="60">
        <v>1675</v>
      </c>
      <c r="K6" s="60">
        <v>1550</v>
      </c>
      <c r="L6" s="60">
        <v>59.8</v>
      </c>
      <c r="M6" s="60">
        <v>3910</v>
      </c>
      <c r="N6" s="60"/>
      <c r="O6" s="60"/>
      <c r="P6" s="60">
        <f t="shared" si="1"/>
        <v>-1.5139061215684153E-2</v>
      </c>
      <c r="Q6" s="60">
        <f t="shared" si="2"/>
        <v>-1.5655897072553021E-2</v>
      </c>
      <c r="R6" s="60">
        <f t="shared" si="3"/>
        <v>-1.972450534777859E-2</v>
      </c>
      <c r="S6" s="60">
        <f t="shared" si="4"/>
        <v>-1.4155949230132298E-2</v>
      </c>
      <c r="T6" s="60">
        <f t="shared" si="5"/>
        <v>-2.5548834899952952E-2</v>
      </c>
      <c r="U6" s="60">
        <f t="shared" si="6"/>
        <v>-3.7000956414968256E-2</v>
      </c>
      <c r="V6" s="60">
        <f t="shared" si="7"/>
        <v>-1.1869575555383882E-2</v>
      </c>
      <c r="W6" s="60">
        <f t="shared" si="8"/>
        <v>1.6260520871780326E-2</v>
      </c>
      <c r="X6" s="60">
        <f t="shared" si="9"/>
        <v>-5.0041805845759497E-3</v>
      </c>
      <c r="Y6" s="60">
        <f t="shared" si="10"/>
        <v>-4.3784354314691819E-2</v>
      </c>
      <c r="Z6" s="60"/>
      <c r="AA6" s="70" t="s">
        <v>720</v>
      </c>
      <c r="AB6" s="60"/>
      <c r="AC6" s="60"/>
      <c r="AD6" s="60"/>
      <c r="AE6" s="60"/>
      <c r="AF6" s="60"/>
      <c r="AG6" s="60"/>
      <c r="AH6" s="60"/>
      <c r="AI6" s="60"/>
      <c r="AJ6" s="60"/>
      <c r="AK6" s="60"/>
      <c r="AL6" s="60"/>
      <c r="AM6" s="60"/>
    </row>
    <row r="7" spans="1:39" ht="17.5" thickBot="1">
      <c r="A7" s="71">
        <v>1905</v>
      </c>
      <c r="B7" s="60"/>
      <c r="C7" s="60" t="s">
        <v>701</v>
      </c>
      <c r="D7" s="60">
        <v>56.5</v>
      </c>
      <c r="E7" s="60">
        <v>491</v>
      </c>
      <c r="F7" s="60">
        <v>2445</v>
      </c>
      <c r="G7" s="60">
        <v>934</v>
      </c>
      <c r="H7" s="60">
        <v>502</v>
      </c>
      <c r="I7" s="60">
        <v>22.25</v>
      </c>
      <c r="J7" s="60">
        <v>1620</v>
      </c>
      <c r="K7" s="60">
        <v>1490</v>
      </c>
      <c r="L7" s="60">
        <v>60.8</v>
      </c>
      <c r="M7" s="60">
        <v>3825</v>
      </c>
      <c r="N7" s="60"/>
      <c r="O7" s="60"/>
      <c r="P7" s="60">
        <f t="shared" si="1"/>
        <v>-4.3296805753324188E-2</v>
      </c>
      <c r="Q7" s="60">
        <f t="shared" si="2"/>
        <v>-3.2066875796662633E-2</v>
      </c>
      <c r="R7" s="60">
        <f t="shared" si="3"/>
        <v>-2.6237630216857148E-2</v>
      </c>
      <c r="S7" s="60">
        <f t="shared" si="4"/>
        <v>-5.0114870125623268E-2</v>
      </c>
      <c r="T7" s="60">
        <f t="shared" si="5"/>
        <v>-7.4819159154752346E-2</v>
      </c>
      <c r="U7" s="60">
        <f t="shared" si="6"/>
        <v>-1.3393057336438136E-2</v>
      </c>
      <c r="V7" s="60">
        <f t="shared" si="7"/>
        <v>-3.3387016032737055E-2</v>
      </c>
      <c r="W7" s="60">
        <f t="shared" si="8"/>
        <v>-3.9478810973787463E-2</v>
      </c>
      <c r="X7" s="60">
        <f t="shared" si="9"/>
        <v>1.6584128015535261E-2</v>
      </c>
      <c r="Y7" s="60">
        <f t="shared" si="10"/>
        <v>-2.197890671877523E-2</v>
      </c>
      <c r="Z7" s="60"/>
      <c r="AA7" s="60"/>
      <c r="AB7" s="60"/>
      <c r="AC7" s="60"/>
      <c r="AD7" s="60"/>
      <c r="AE7" s="60"/>
      <c r="AF7" s="60"/>
      <c r="AG7" s="60"/>
      <c r="AH7" s="60"/>
      <c r="AI7" s="60"/>
      <c r="AJ7" s="60"/>
      <c r="AK7" s="60"/>
      <c r="AL7" s="60"/>
      <c r="AM7" s="60"/>
    </row>
    <row r="8" spans="1:39" ht="17.5" thickTop="1">
      <c r="A8" s="71">
        <v>6409</v>
      </c>
      <c r="B8" s="60"/>
      <c r="C8" s="60" t="s">
        <v>700</v>
      </c>
      <c r="D8" s="60">
        <v>56.7</v>
      </c>
      <c r="E8" s="60">
        <v>491</v>
      </c>
      <c r="F8" s="60">
        <v>2430</v>
      </c>
      <c r="G8" s="60">
        <v>952</v>
      </c>
      <c r="H8" s="60">
        <v>514</v>
      </c>
      <c r="I8" s="60">
        <v>22.6</v>
      </c>
      <c r="J8" s="60">
        <v>1660</v>
      </c>
      <c r="K8" s="60">
        <v>1475</v>
      </c>
      <c r="L8" s="60">
        <v>61.6</v>
      </c>
      <c r="M8" s="60">
        <v>3750</v>
      </c>
      <c r="N8" s="60"/>
      <c r="O8" s="60"/>
      <c r="P8" s="60">
        <f t="shared" si="1"/>
        <v>3.5335725813112656E-3</v>
      </c>
      <c r="Q8" s="60">
        <f t="shared" si="2"/>
        <v>0</v>
      </c>
      <c r="R8" s="60">
        <f t="shared" si="3"/>
        <v>-6.1538655743782235E-3</v>
      </c>
      <c r="S8" s="60">
        <f t="shared" si="4"/>
        <v>1.9088596562522618E-2</v>
      </c>
      <c r="T8" s="60">
        <f t="shared" si="5"/>
        <v>2.3623145763435893E-2</v>
      </c>
      <c r="U8" s="60">
        <f t="shared" si="6"/>
        <v>1.5607897665990968E-2</v>
      </c>
      <c r="V8" s="60">
        <f t="shared" si="7"/>
        <v>2.4391453124159263E-2</v>
      </c>
      <c r="W8" s="60">
        <f t="shared" si="8"/>
        <v>-1.0118130165584667E-2</v>
      </c>
      <c r="X8" s="60">
        <f t="shared" si="9"/>
        <v>1.3072081567352921E-2</v>
      </c>
      <c r="Y8" s="60">
        <f t="shared" si="10"/>
        <v>-1.9802627296179754E-2</v>
      </c>
      <c r="Z8" s="60"/>
      <c r="AA8" s="131" t="s">
        <v>721</v>
      </c>
      <c r="AB8" s="132">
        <v>6541</v>
      </c>
      <c r="AC8" s="133">
        <v>2345</v>
      </c>
      <c r="AD8" s="134">
        <v>6669</v>
      </c>
      <c r="AE8" s="133">
        <v>3653</v>
      </c>
      <c r="AF8" s="134">
        <v>1519</v>
      </c>
      <c r="AG8" s="132">
        <v>1905</v>
      </c>
      <c r="AH8" s="133">
        <v>6409</v>
      </c>
      <c r="AI8" s="134">
        <v>3443</v>
      </c>
      <c r="AJ8" s="133">
        <v>2637</v>
      </c>
      <c r="AK8" s="135">
        <v>3661</v>
      </c>
      <c r="AL8" s="60"/>
      <c r="AM8" s="60"/>
    </row>
    <row r="9" spans="1:39">
      <c r="A9" s="71">
        <v>3443</v>
      </c>
      <c r="B9" s="60"/>
      <c r="C9" s="60" t="s">
        <v>699</v>
      </c>
      <c r="D9" s="60">
        <v>57.5</v>
      </c>
      <c r="E9" s="60">
        <v>475.5</v>
      </c>
      <c r="F9" s="60">
        <v>2435</v>
      </c>
      <c r="G9" s="60">
        <v>995</v>
      </c>
      <c r="H9" s="60">
        <v>525</v>
      </c>
      <c r="I9" s="60">
        <v>22.95</v>
      </c>
      <c r="J9" s="60">
        <v>1700</v>
      </c>
      <c r="K9" s="60">
        <v>1445</v>
      </c>
      <c r="L9" s="60">
        <v>61.5</v>
      </c>
      <c r="M9" s="60">
        <v>3585</v>
      </c>
      <c r="N9" s="60"/>
      <c r="O9" s="60"/>
      <c r="P9" s="60">
        <f t="shared" si="1"/>
        <v>1.4010737069598369E-2</v>
      </c>
      <c r="Q9" s="60">
        <f t="shared" si="2"/>
        <v>-3.2077245809075582E-2</v>
      </c>
      <c r="R9" s="60">
        <f t="shared" si="3"/>
        <v>2.0554991820959595E-3</v>
      </c>
      <c r="S9" s="60">
        <f t="shared" si="4"/>
        <v>4.4177702367227518E-2</v>
      </c>
      <c r="T9" s="60">
        <f t="shared" si="5"/>
        <v>2.1174997136458564E-2</v>
      </c>
      <c r="U9" s="60">
        <f t="shared" si="6"/>
        <v>1.5368030228313937E-2</v>
      </c>
      <c r="V9" s="60">
        <f t="shared" si="7"/>
        <v>2.3810648693718607E-2</v>
      </c>
      <c r="W9" s="60">
        <f t="shared" si="8"/>
        <v>-2.0548668227387677E-2</v>
      </c>
      <c r="X9" s="60">
        <f t="shared" si="9"/>
        <v>-1.624695727001922E-3</v>
      </c>
      <c r="Y9" s="60">
        <f t="shared" si="10"/>
        <v>-4.4997365930735805E-2</v>
      </c>
      <c r="Z9" s="60"/>
      <c r="AA9" s="127">
        <v>6541</v>
      </c>
      <c r="AB9" s="128" cm="1">
        <f t="array" ref="AB9:AK18">VarCovar(P3:Y64,AB10:AK22)</f>
        <v>7.1679884636109139E-4</v>
      </c>
      <c r="AC9" s="128">
        <v>1.1641320692600819E-5</v>
      </c>
      <c r="AD9" s="128">
        <v>1.3003013905528427E-4</v>
      </c>
      <c r="AE9" s="128">
        <v>1.2461784370391662E-4</v>
      </c>
      <c r="AF9" s="128">
        <v>1.0122763852865353E-4</v>
      </c>
      <c r="AG9" s="128">
        <v>7.1041648159523611E-5</v>
      </c>
      <c r="AH9" s="128">
        <v>1.2765043963799418E-4</v>
      </c>
      <c r="AI9" s="128">
        <v>1.1321063778197693E-4</v>
      </c>
      <c r="AJ9" s="128">
        <v>1.6548509367545619E-4</v>
      </c>
      <c r="AK9" s="136">
        <v>1.1118864568726645E-4</v>
      </c>
      <c r="AL9" s="60"/>
      <c r="AM9" s="60"/>
    </row>
    <row r="10" spans="1:39">
      <c r="A10" s="71">
        <v>2637</v>
      </c>
      <c r="B10" s="60"/>
      <c r="C10" s="60" t="s">
        <v>698</v>
      </c>
      <c r="D10" s="60">
        <v>55.5</v>
      </c>
      <c r="E10" s="60">
        <v>465</v>
      </c>
      <c r="F10" s="60">
        <v>2330</v>
      </c>
      <c r="G10" s="60">
        <v>983</v>
      </c>
      <c r="H10" s="60">
        <v>577</v>
      </c>
      <c r="I10" s="60">
        <v>22.7</v>
      </c>
      <c r="J10" s="60">
        <v>1685</v>
      </c>
      <c r="K10" s="60">
        <v>1330</v>
      </c>
      <c r="L10" s="60">
        <v>60.6</v>
      </c>
      <c r="M10" s="60">
        <v>3410</v>
      </c>
      <c r="N10" s="60"/>
      <c r="O10" s="60"/>
      <c r="P10" s="60">
        <f t="shared" si="1"/>
        <v>-3.5401927050915952E-2</v>
      </c>
      <c r="Q10" s="60">
        <f t="shared" si="2"/>
        <v>-2.2329476398088657E-2</v>
      </c>
      <c r="R10" s="60">
        <f t="shared" si="3"/>
        <v>-4.4078488956943947E-2</v>
      </c>
      <c r="S10" s="60">
        <f t="shared" si="4"/>
        <v>-1.2133617011426203E-2</v>
      </c>
      <c r="T10" s="60">
        <f t="shared" si="5"/>
        <v>9.4444003916475824E-2</v>
      </c>
      <c r="U10" s="60">
        <f t="shared" si="6"/>
        <v>-1.0953012019197206E-2</v>
      </c>
      <c r="V10" s="60">
        <f t="shared" si="7"/>
        <v>-8.8626872578453173E-3</v>
      </c>
      <c r="W10" s="60">
        <f t="shared" si="8"/>
        <v>-8.2930379330733078E-2</v>
      </c>
      <c r="X10" s="60">
        <f t="shared" si="9"/>
        <v>-1.4742281737203431E-2</v>
      </c>
      <c r="Y10" s="60">
        <f t="shared" si="10"/>
        <v>-5.0046182756158221E-2</v>
      </c>
      <c r="Z10" s="60"/>
      <c r="AA10" s="129">
        <v>2345</v>
      </c>
      <c r="AB10" s="128">
        <v>1.1641320692600819E-5</v>
      </c>
      <c r="AC10" s="128">
        <v>7.6442570910373222E-4</v>
      </c>
      <c r="AD10" s="128">
        <v>3.2074532920591811E-4</v>
      </c>
      <c r="AE10" s="128">
        <v>2.5531816900414161E-4</v>
      </c>
      <c r="AF10" s="128">
        <v>4.2670671162849692E-5</v>
      </c>
      <c r="AG10" s="128">
        <v>7.2882301039099991E-5</v>
      </c>
      <c r="AH10" s="128">
        <v>1.7094351236598127E-4</v>
      </c>
      <c r="AI10" s="128">
        <v>4.3994842754856736E-4</v>
      </c>
      <c r="AJ10" s="128">
        <v>-4.6581567673631613E-6</v>
      </c>
      <c r="AK10" s="136">
        <v>3.9444715078787592E-4</v>
      </c>
      <c r="AL10" s="60"/>
      <c r="AM10" s="60"/>
    </row>
    <row r="11" spans="1:39">
      <c r="A11" s="72">
        <v>3661</v>
      </c>
      <c r="B11" s="60"/>
      <c r="C11" s="60" t="s">
        <v>697</v>
      </c>
      <c r="D11" s="60">
        <v>55.1</v>
      </c>
      <c r="E11" s="60">
        <v>465.5</v>
      </c>
      <c r="F11" s="60">
        <v>2260</v>
      </c>
      <c r="G11" s="60">
        <v>911</v>
      </c>
      <c r="H11" s="60">
        <v>634</v>
      </c>
      <c r="I11" s="60">
        <v>22.5</v>
      </c>
      <c r="J11" s="60">
        <v>1760</v>
      </c>
      <c r="K11" s="60">
        <v>1340</v>
      </c>
      <c r="L11" s="60">
        <v>60.1</v>
      </c>
      <c r="M11" s="60">
        <v>3750</v>
      </c>
      <c r="N11" s="60"/>
      <c r="O11" s="60"/>
      <c r="P11" s="60">
        <f t="shared" si="1"/>
        <v>-7.2333045935199488E-3</v>
      </c>
      <c r="Q11" s="60">
        <f t="shared" si="2"/>
        <v>1.0746911297653593E-3</v>
      </c>
      <c r="R11" s="60">
        <f t="shared" si="3"/>
        <v>-3.050345429341474E-2</v>
      </c>
      <c r="S11" s="60">
        <f t="shared" si="4"/>
        <v>-7.6066222887208212E-2</v>
      </c>
      <c r="T11" s="60">
        <f t="shared" si="5"/>
        <v>9.4206687929126412E-2</v>
      </c>
      <c r="U11" s="60">
        <f t="shared" si="6"/>
        <v>-8.8496152769824993E-3</v>
      </c>
      <c r="V11" s="60">
        <f t="shared" si="7"/>
        <v>4.3548245245735459E-2</v>
      </c>
      <c r="W11" s="60">
        <f t="shared" si="8"/>
        <v>7.4906717291576587E-3</v>
      </c>
      <c r="X11" s="60">
        <f t="shared" si="9"/>
        <v>-8.2850515341069166E-3</v>
      </c>
      <c r="Y11" s="60">
        <f t="shared" si="10"/>
        <v>9.504354868689395E-2</v>
      </c>
      <c r="Z11" s="60"/>
      <c r="AA11" s="129">
        <v>6669</v>
      </c>
      <c r="AB11" s="128">
        <v>1.3003013905528427E-4</v>
      </c>
      <c r="AC11" s="128">
        <v>3.2074532920591811E-4</v>
      </c>
      <c r="AD11" s="128">
        <v>1.0531842592806694E-3</v>
      </c>
      <c r="AE11" s="128">
        <v>5.2999312394144172E-4</v>
      </c>
      <c r="AF11" s="128">
        <v>3.492447378765265E-4</v>
      </c>
      <c r="AG11" s="128">
        <v>-3.2536980798621751E-5</v>
      </c>
      <c r="AH11" s="128">
        <v>1.1400255762120805E-4</v>
      </c>
      <c r="AI11" s="128">
        <v>3.3947195066927756E-4</v>
      </c>
      <c r="AJ11" s="128">
        <v>-2.1671250778863983E-5</v>
      </c>
      <c r="AK11" s="136">
        <v>3.4815770287715273E-4</v>
      </c>
      <c r="AL11" s="60"/>
      <c r="AM11" s="60"/>
    </row>
    <row r="12" spans="1:39">
      <c r="A12" s="60"/>
      <c r="B12" s="60"/>
      <c r="C12" s="60" t="s">
        <v>696</v>
      </c>
      <c r="D12" s="60">
        <v>50.1</v>
      </c>
      <c r="E12" s="60">
        <v>454</v>
      </c>
      <c r="F12" s="60">
        <v>2200</v>
      </c>
      <c r="G12" s="60">
        <v>907</v>
      </c>
      <c r="H12" s="60">
        <v>665</v>
      </c>
      <c r="I12" s="60">
        <v>22.3</v>
      </c>
      <c r="J12" s="60">
        <v>1790</v>
      </c>
      <c r="K12" s="60">
        <v>1340</v>
      </c>
      <c r="L12" s="60">
        <v>58.9</v>
      </c>
      <c r="M12" s="60">
        <v>3605</v>
      </c>
      <c r="N12" s="60"/>
      <c r="O12" s="60"/>
      <c r="P12" s="60">
        <f t="shared" si="1"/>
        <v>-9.5128708068049725E-2</v>
      </c>
      <c r="Q12" s="60">
        <f t="shared" si="2"/>
        <v>-2.501489867577375E-2</v>
      </c>
      <c r="R12" s="60">
        <f t="shared" si="3"/>
        <v>-2.6907452919924382E-2</v>
      </c>
      <c r="S12" s="60">
        <f t="shared" si="4"/>
        <v>-4.4004471448217085E-3</v>
      </c>
      <c r="T12" s="60">
        <f t="shared" si="5"/>
        <v>4.7738086218628135E-2</v>
      </c>
      <c r="U12" s="60">
        <f t="shared" si="6"/>
        <v>-8.9286307443013184E-3</v>
      </c>
      <c r="V12" s="60">
        <f t="shared" si="7"/>
        <v>1.6901810802603254E-2</v>
      </c>
      <c r="W12" s="60">
        <f t="shared" si="8"/>
        <v>0</v>
      </c>
      <c r="X12" s="60">
        <f t="shared" si="9"/>
        <v>-2.0168750883620967E-2</v>
      </c>
      <c r="Y12" s="60">
        <f t="shared" si="10"/>
        <v>-3.9434069245407009E-2</v>
      </c>
      <c r="Z12" s="60"/>
      <c r="AA12" s="129">
        <v>3653</v>
      </c>
      <c r="AB12" s="128">
        <v>1.2461784370391662E-4</v>
      </c>
      <c r="AC12" s="128">
        <v>2.5531816900414161E-4</v>
      </c>
      <c r="AD12" s="128">
        <v>5.2999312394144172E-4</v>
      </c>
      <c r="AE12" s="128">
        <v>1.0667694276175965E-3</v>
      </c>
      <c r="AF12" s="128">
        <v>3.6563883816003747E-4</v>
      </c>
      <c r="AG12" s="128">
        <v>1.3099051684508262E-4</v>
      </c>
      <c r="AH12" s="128">
        <v>1.2288456361446442E-4</v>
      </c>
      <c r="AI12" s="128">
        <v>1.9589787164547303E-4</v>
      </c>
      <c r="AJ12" s="128">
        <v>-9.8075822570872607E-6</v>
      </c>
      <c r="AK12" s="136">
        <v>1.1613181415651665E-4</v>
      </c>
      <c r="AL12" s="60"/>
      <c r="AM12" s="60"/>
    </row>
    <row r="13" spans="1:39">
      <c r="A13" s="60"/>
      <c r="B13" s="60"/>
      <c r="C13" s="60" t="s">
        <v>695</v>
      </c>
      <c r="D13" s="60">
        <v>50.5</v>
      </c>
      <c r="E13" s="60">
        <v>457.5</v>
      </c>
      <c r="F13" s="60">
        <v>2195</v>
      </c>
      <c r="G13" s="60">
        <v>939</v>
      </c>
      <c r="H13" s="60">
        <v>694</v>
      </c>
      <c r="I13" s="60">
        <v>22.45</v>
      </c>
      <c r="J13" s="60">
        <v>1745</v>
      </c>
      <c r="K13" s="60">
        <v>1355</v>
      </c>
      <c r="L13" s="60">
        <v>58.6</v>
      </c>
      <c r="M13" s="60">
        <v>3665</v>
      </c>
      <c r="N13" s="60"/>
      <c r="O13" s="60"/>
      <c r="P13" s="60">
        <f t="shared" si="1"/>
        <v>7.9523281904950154E-3</v>
      </c>
      <c r="Q13" s="60">
        <f t="shared" si="2"/>
        <v>7.6796866742279155E-3</v>
      </c>
      <c r="R13" s="60">
        <f t="shared" si="3"/>
        <v>-2.2753138371355394E-3</v>
      </c>
      <c r="S13" s="60">
        <f t="shared" si="4"/>
        <v>3.4673029093126376E-2</v>
      </c>
      <c r="T13" s="60">
        <f t="shared" si="5"/>
        <v>4.2684919850950367E-2</v>
      </c>
      <c r="U13" s="60">
        <f t="shared" si="6"/>
        <v>6.7039357221901344E-3</v>
      </c>
      <c r="V13" s="60">
        <f t="shared" si="7"/>
        <v>-2.5461064198273143E-2</v>
      </c>
      <c r="W13" s="60">
        <f t="shared" si="8"/>
        <v>1.1131840368844199E-2</v>
      </c>
      <c r="X13" s="60">
        <f t="shared" si="9"/>
        <v>-5.1063940745740277E-3</v>
      </c>
      <c r="Y13" s="60">
        <f t="shared" si="10"/>
        <v>1.6506564601702408E-2</v>
      </c>
      <c r="Z13" s="60"/>
      <c r="AA13" s="129">
        <v>1519</v>
      </c>
      <c r="AB13" s="128">
        <v>1.0122763852865353E-4</v>
      </c>
      <c r="AC13" s="128">
        <v>4.2670671162849692E-5</v>
      </c>
      <c r="AD13" s="128">
        <v>3.492447378765265E-4</v>
      </c>
      <c r="AE13" s="128">
        <v>3.6563883816003747E-4</v>
      </c>
      <c r="AF13" s="128">
        <v>2.4149355106944429E-3</v>
      </c>
      <c r="AG13" s="128">
        <v>-5.1972322264103149E-5</v>
      </c>
      <c r="AH13" s="128">
        <v>9.4773011952967948E-5</v>
      </c>
      <c r="AI13" s="128">
        <v>3.1447780865514899E-4</v>
      </c>
      <c r="AJ13" s="128">
        <v>-1.3700479325069913E-4</v>
      </c>
      <c r="AK13" s="136">
        <v>6.365435076939748E-4</v>
      </c>
      <c r="AL13" s="60"/>
      <c r="AM13" s="60"/>
    </row>
    <row r="14" spans="1:39">
      <c r="A14" s="60"/>
      <c r="B14" s="60"/>
      <c r="C14" s="60" t="s">
        <v>694</v>
      </c>
      <c r="D14" s="60">
        <v>51.2</v>
      </c>
      <c r="E14" s="60">
        <v>444</v>
      </c>
      <c r="F14" s="60">
        <v>2175</v>
      </c>
      <c r="G14" s="60">
        <v>905</v>
      </c>
      <c r="H14" s="60">
        <v>660</v>
      </c>
      <c r="I14" s="60">
        <v>22.35</v>
      </c>
      <c r="J14" s="60">
        <v>1695</v>
      </c>
      <c r="K14" s="60">
        <v>1320</v>
      </c>
      <c r="L14" s="60">
        <v>61.5</v>
      </c>
      <c r="M14" s="60">
        <v>3305</v>
      </c>
      <c r="N14" s="60"/>
      <c r="O14" s="60"/>
      <c r="P14" s="60">
        <f t="shared" si="1"/>
        <v>1.3766195764147971E-2</v>
      </c>
      <c r="Q14" s="60">
        <f t="shared" si="2"/>
        <v>-2.9952322283351217E-2</v>
      </c>
      <c r="R14" s="60">
        <f t="shared" si="3"/>
        <v>-9.1533819864872482E-3</v>
      </c>
      <c r="S14" s="60">
        <f t="shared" si="4"/>
        <v>-3.688053550833674E-2</v>
      </c>
      <c r="T14" s="60">
        <f t="shared" si="5"/>
        <v>-5.023212548633324E-2</v>
      </c>
      <c r="U14" s="60">
        <f t="shared" si="6"/>
        <v>-4.4642931286853812E-3</v>
      </c>
      <c r="V14" s="60">
        <f t="shared" si="7"/>
        <v>-2.907181482197696E-2</v>
      </c>
      <c r="W14" s="60">
        <f t="shared" si="8"/>
        <v>-2.616971773338472E-2</v>
      </c>
      <c r="X14" s="60">
        <f t="shared" si="9"/>
        <v>4.8302478229505216E-2</v>
      </c>
      <c r="Y14" s="60">
        <f t="shared" si="10"/>
        <v>-0.10339186203496518</v>
      </c>
      <c r="Z14" s="60"/>
      <c r="AA14" s="127">
        <v>1905</v>
      </c>
      <c r="AB14" s="128">
        <v>7.1041648159523611E-5</v>
      </c>
      <c r="AC14" s="128">
        <v>7.2882301039099991E-5</v>
      </c>
      <c r="AD14" s="128">
        <v>-3.2536980798621751E-5</v>
      </c>
      <c r="AE14" s="128">
        <v>1.3099051684508262E-4</v>
      </c>
      <c r="AF14" s="128">
        <v>-5.1972322264103149E-5</v>
      </c>
      <c r="AG14" s="128">
        <v>3.2948689381479955E-4</v>
      </c>
      <c r="AH14" s="128">
        <v>-8.3382310208092336E-6</v>
      </c>
      <c r="AI14" s="128">
        <v>2.5963184277355445E-5</v>
      </c>
      <c r="AJ14" s="128">
        <v>1.1598757521048151E-4</v>
      </c>
      <c r="AK14" s="136">
        <v>6.4761705599351569E-5</v>
      </c>
      <c r="AL14" s="60"/>
      <c r="AM14" s="60"/>
    </row>
    <row r="15" spans="1:39">
      <c r="A15" s="60"/>
      <c r="B15" s="60"/>
      <c r="C15" s="60" t="s">
        <v>693</v>
      </c>
      <c r="D15" s="60">
        <v>51.2</v>
      </c>
      <c r="E15" s="60">
        <v>437.5</v>
      </c>
      <c r="F15" s="60">
        <v>2195</v>
      </c>
      <c r="G15" s="60">
        <v>845</v>
      </c>
      <c r="H15" s="60">
        <v>676</v>
      </c>
      <c r="I15" s="60">
        <v>22.75</v>
      </c>
      <c r="J15" s="60">
        <v>1615</v>
      </c>
      <c r="K15" s="60">
        <v>1295</v>
      </c>
      <c r="L15" s="60">
        <v>61.1</v>
      </c>
      <c r="M15" s="60">
        <v>3375</v>
      </c>
      <c r="N15" s="60"/>
      <c r="O15" s="60"/>
      <c r="P15" s="60">
        <f t="shared" si="1"/>
        <v>0</v>
      </c>
      <c r="Q15" s="60">
        <f t="shared" si="2"/>
        <v>-1.4747856634555653E-2</v>
      </c>
      <c r="R15" s="60">
        <f t="shared" si="3"/>
        <v>9.1533819864872013E-3</v>
      </c>
      <c r="S15" s="60">
        <f t="shared" si="4"/>
        <v>-6.8598316342752333E-2</v>
      </c>
      <c r="T15" s="60">
        <f t="shared" si="5"/>
        <v>2.3953241022492796E-2</v>
      </c>
      <c r="U15" s="60">
        <f t="shared" si="6"/>
        <v>1.7738824337381411E-2</v>
      </c>
      <c r="V15" s="60">
        <f t="shared" si="7"/>
        <v>-4.834778415779372E-2</v>
      </c>
      <c r="W15" s="60">
        <f t="shared" si="8"/>
        <v>-1.9121041446778397E-2</v>
      </c>
      <c r="X15" s="60">
        <f t="shared" si="9"/>
        <v>-6.5253086349225152E-3</v>
      </c>
      <c r="Y15" s="60">
        <f t="shared" si="10"/>
        <v>2.0958851020843522E-2</v>
      </c>
      <c r="Z15" s="60"/>
      <c r="AA15" s="129">
        <v>6409</v>
      </c>
      <c r="AB15" s="128">
        <v>1.2765043963799418E-4</v>
      </c>
      <c r="AC15" s="128">
        <v>1.7094351236598127E-4</v>
      </c>
      <c r="AD15" s="128">
        <v>1.1400255762120805E-4</v>
      </c>
      <c r="AE15" s="128">
        <v>1.2288456361446442E-4</v>
      </c>
      <c r="AF15" s="128">
        <v>9.4773011952967948E-5</v>
      </c>
      <c r="AG15" s="128">
        <v>-8.3382310208092336E-6</v>
      </c>
      <c r="AH15" s="128">
        <v>6.4191346995754134E-4</v>
      </c>
      <c r="AI15" s="128">
        <v>1.4702197750991696E-5</v>
      </c>
      <c r="AJ15" s="128">
        <v>3.9908710899219352E-5</v>
      </c>
      <c r="AK15" s="136">
        <v>1.8394139083117724E-5</v>
      </c>
      <c r="AL15" s="60"/>
      <c r="AM15" s="60"/>
    </row>
    <row r="16" spans="1:39">
      <c r="A16" s="60"/>
      <c r="B16" s="60"/>
      <c r="C16" s="60" t="s">
        <v>692</v>
      </c>
      <c r="D16" s="60">
        <v>49.35</v>
      </c>
      <c r="E16" s="60">
        <v>459</v>
      </c>
      <c r="F16" s="60">
        <v>2225</v>
      </c>
      <c r="G16" s="60">
        <v>876</v>
      </c>
      <c r="H16" s="60">
        <v>700</v>
      </c>
      <c r="I16" s="60">
        <v>23</v>
      </c>
      <c r="J16" s="60">
        <v>1630</v>
      </c>
      <c r="K16" s="60">
        <v>1300</v>
      </c>
      <c r="L16" s="60">
        <v>60.6</v>
      </c>
      <c r="M16" s="60">
        <v>3395</v>
      </c>
      <c r="N16" s="60"/>
      <c r="O16" s="60"/>
      <c r="P16" s="60">
        <f t="shared" si="1"/>
        <v>-3.6801766165971514E-2</v>
      </c>
      <c r="Q16" s="60">
        <f t="shared" si="2"/>
        <v>4.7973504262876047E-2</v>
      </c>
      <c r="R16" s="60">
        <f t="shared" si="3"/>
        <v>1.357486909106885E-2</v>
      </c>
      <c r="S16" s="60">
        <f t="shared" si="4"/>
        <v>3.6029463579217519E-2</v>
      </c>
      <c r="T16" s="60">
        <f t="shared" si="5"/>
        <v>3.488725900044054E-2</v>
      </c>
      <c r="U16" s="60">
        <f t="shared" si="6"/>
        <v>1.092907053219023E-2</v>
      </c>
      <c r="V16" s="60">
        <f t="shared" si="7"/>
        <v>9.2450581440512089E-3</v>
      </c>
      <c r="W16" s="60">
        <f t="shared" si="8"/>
        <v>3.8535693159899723E-3</v>
      </c>
      <c r="X16" s="60">
        <f t="shared" si="9"/>
        <v>-8.2169731022808234E-3</v>
      </c>
      <c r="Y16" s="60">
        <f t="shared" si="10"/>
        <v>5.9084366861662683E-3</v>
      </c>
      <c r="Z16" s="60"/>
      <c r="AA16" s="129">
        <v>3443</v>
      </c>
      <c r="AB16" s="128">
        <v>1.1321063778197693E-4</v>
      </c>
      <c r="AC16" s="128">
        <v>4.3994842754856736E-4</v>
      </c>
      <c r="AD16" s="128">
        <v>3.3947195066927756E-4</v>
      </c>
      <c r="AE16" s="128">
        <v>1.9589787164547303E-4</v>
      </c>
      <c r="AF16" s="128">
        <v>3.1447780865514899E-4</v>
      </c>
      <c r="AG16" s="128">
        <v>2.5963184277355445E-5</v>
      </c>
      <c r="AH16" s="128">
        <v>1.4702197750991696E-5</v>
      </c>
      <c r="AI16" s="128">
        <v>9.9236217396059625E-4</v>
      </c>
      <c r="AJ16" s="128">
        <v>-9.6574379846836928E-5</v>
      </c>
      <c r="AK16" s="136">
        <v>7.899585108103324E-4</v>
      </c>
      <c r="AL16" s="60"/>
      <c r="AM16" s="60"/>
    </row>
    <row r="17" spans="1:39">
      <c r="A17" s="60"/>
      <c r="B17" s="60"/>
      <c r="C17" s="60" t="s">
        <v>691</v>
      </c>
      <c r="D17" s="60">
        <v>49.15</v>
      </c>
      <c r="E17" s="60">
        <v>481</v>
      </c>
      <c r="F17" s="60">
        <v>2295</v>
      </c>
      <c r="G17" s="60">
        <v>889</v>
      </c>
      <c r="H17" s="60">
        <v>714</v>
      </c>
      <c r="I17" s="60">
        <v>22.95</v>
      </c>
      <c r="J17" s="60">
        <v>1635</v>
      </c>
      <c r="K17" s="60">
        <v>1320</v>
      </c>
      <c r="L17" s="60">
        <v>61.8</v>
      </c>
      <c r="M17" s="60">
        <v>3450</v>
      </c>
      <c r="N17" s="60"/>
      <c r="O17" s="60"/>
      <c r="P17" s="60">
        <f t="shared" si="1"/>
        <v>-4.0609192863150694E-3</v>
      </c>
      <c r="Q17" s="60">
        <f t="shared" si="2"/>
        <v>4.6817060045216005E-2</v>
      </c>
      <c r="R17" s="60">
        <f t="shared" si="3"/>
        <v>3.0975927894304929E-2</v>
      </c>
      <c r="S17" s="60">
        <f t="shared" si="4"/>
        <v>1.4731144577513233E-2</v>
      </c>
      <c r="T17" s="60">
        <f t="shared" si="5"/>
        <v>1.980262729617973E-2</v>
      </c>
      <c r="U17" s="60">
        <f t="shared" si="6"/>
        <v>-2.1762794225955173E-3</v>
      </c>
      <c r="V17" s="60">
        <f t="shared" si="7"/>
        <v>3.0627895305457308E-3</v>
      </c>
      <c r="W17" s="60">
        <f t="shared" si="8"/>
        <v>1.5267472130788381E-2</v>
      </c>
      <c r="X17" s="60">
        <f t="shared" si="9"/>
        <v>1.9608471388376337E-2</v>
      </c>
      <c r="Y17" s="60">
        <f t="shared" si="10"/>
        <v>1.6070470032608881E-2</v>
      </c>
      <c r="Z17" s="60"/>
      <c r="AA17" s="129">
        <v>2637</v>
      </c>
      <c r="AB17" s="128">
        <v>1.6548509367545619E-4</v>
      </c>
      <c r="AC17" s="128">
        <v>-4.6581567673631613E-6</v>
      </c>
      <c r="AD17" s="128">
        <v>-2.1671250778863983E-5</v>
      </c>
      <c r="AE17" s="128">
        <v>-9.8075822570872607E-6</v>
      </c>
      <c r="AF17" s="128">
        <v>-1.3700479325069913E-4</v>
      </c>
      <c r="AG17" s="128">
        <v>1.1598757521048151E-4</v>
      </c>
      <c r="AH17" s="128">
        <v>3.9908710899219352E-5</v>
      </c>
      <c r="AI17" s="128">
        <v>-9.6574379846836928E-5</v>
      </c>
      <c r="AJ17" s="128">
        <v>6.1690403585386267E-4</v>
      </c>
      <c r="AK17" s="136">
        <v>-2.09834271164226E-4</v>
      </c>
      <c r="AL17" s="60"/>
      <c r="AM17" s="60"/>
    </row>
    <row r="18" spans="1:39">
      <c r="A18" s="60"/>
      <c r="B18" s="60"/>
      <c r="C18" s="60" t="s">
        <v>690</v>
      </c>
      <c r="D18" s="60">
        <v>49.4</v>
      </c>
      <c r="E18" s="60">
        <v>475</v>
      </c>
      <c r="F18" s="60">
        <v>2265</v>
      </c>
      <c r="G18" s="60">
        <v>899</v>
      </c>
      <c r="H18" s="60">
        <v>785</v>
      </c>
      <c r="I18" s="60">
        <v>23.35</v>
      </c>
      <c r="J18" s="60">
        <v>1620</v>
      </c>
      <c r="K18" s="60">
        <v>1295</v>
      </c>
      <c r="L18" s="60">
        <v>61.9</v>
      </c>
      <c r="M18" s="60">
        <v>3460</v>
      </c>
      <c r="N18" s="60"/>
      <c r="O18" s="60"/>
      <c r="P18" s="60">
        <f t="shared" si="1"/>
        <v>5.0735776007011834E-3</v>
      </c>
      <c r="Q18" s="60">
        <f t="shared" si="2"/>
        <v>-1.2552466071119973E-2</v>
      </c>
      <c r="R18" s="60">
        <f t="shared" si="3"/>
        <v>-1.3158084577511088E-2</v>
      </c>
      <c r="S18" s="60">
        <f t="shared" si="4"/>
        <v>1.1185798957715801E-2</v>
      </c>
      <c r="T18" s="60">
        <f t="shared" si="5"/>
        <v>9.4800755442824125E-2</v>
      </c>
      <c r="U18" s="60">
        <f t="shared" si="6"/>
        <v>1.7279047608352169E-2</v>
      </c>
      <c r="V18" s="60">
        <f t="shared" si="7"/>
        <v>-9.2166551049239522E-3</v>
      </c>
      <c r="W18" s="60">
        <f t="shared" si="8"/>
        <v>-1.9121041446778397E-2</v>
      </c>
      <c r="X18" s="60">
        <f t="shared" si="9"/>
        <v>1.616815226905256E-3</v>
      </c>
      <c r="Y18" s="60">
        <f t="shared" si="10"/>
        <v>2.8943580263645565E-3</v>
      </c>
      <c r="Z18" s="60"/>
      <c r="AA18" s="129">
        <v>3661</v>
      </c>
      <c r="AB18" s="128">
        <v>1.1118864568726645E-4</v>
      </c>
      <c r="AC18" s="128">
        <v>3.9444715078787592E-4</v>
      </c>
      <c r="AD18" s="128">
        <v>3.4815770287715273E-4</v>
      </c>
      <c r="AE18" s="128">
        <v>1.1613181415651665E-4</v>
      </c>
      <c r="AF18" s="128">
        <v>6.365435076939748E-4</v>
      </c>
      <c r="AG18" s="128">
        <v>6.4761705599351569E-5</v>
      </c>
      <c r="AH18" s="128">
        <v>1.8394139083117724E-5</v>
      </c>
      <c r="AI18" s="128">
        <v>7.899585108103324E-4</v>
      </c>
      <c r="AJ18" s="128">
        <v>-2.09834271164226E-4</v>
      </c>
      <c r="AK18" s="136">
        <v>1.5892208106324396E-3</v>
      </c>
      <c r="AL18" s="60"/>
      <c r="AM18" s="60"/>
    </row>
    <row r="19" spans="1:39" ht="17.5" thickBot="1">
      <c r="A19" s="60"/>
      <c r="B19" s="60"/>
      <c r="C19" s="60" t="s">
        <v>689</v>
      </c>
      <c r="D19" s="60">
        <v>48.1</v>
      </c>
      <c r="E19" s="60">
        <v>465.5</v>
      </c>
      <c r="F19" s="60">
        <v>2225</v>
      </c>
      <c r="G19" s="60">
        <v>873</v>
      </c>
      <c r="H19" s="60">
        <v>788</v>
      </c>
      <c r="I19" s="60">
        <v>23.1</v>
      </c>
      <c r="J19" s="60">
        <v>1645</v>
      </c>
      <c r="K19" s="60">
        <v>1265</v>
      </c>
      <c r="L19" s="60">
        <v>59.5</v>
      </c>
      <c r="M19" s="60">
        <v>3340</v>
      </c>
      <c r="N19" s="60"/>
      <c r="O19" s="60"/>
      <c r="P19" s="60">
        <f t="shared" si="1"/>
        <v>-2.6668247082161294E-2</v>
      </c>
      <c r="Q19" s="60">
        <f t="shared" si="2"/>
        <v>-2.0202707317519466E-2</v>
      </c>
      <c r="R19" s="60">
        <f t="shared" si="3"/>
        <v>-1.7817843316793786E-2</v>
      </c>
      <c r="S19" s="60">
        <f t="shared" si="4"/>
        <v>-2.9347478632018118E-2</v>
      </c>
      <c r="T19" s="60">
        <f t="shared" si="5"/>
        <v>3.8143720754706925E-3</v>
      </c>
      <c r="U19" s="60">
        <f t="shared" si="6"/>
        <v>-1.076436658715843E-2</v>
      </c>
      <c r="V19" s="60">
        <f t="shared" si="7"/>
        <v>1.5314234973042575E-2</v>
      </c>
      <c r="W19" s="60">
        <f t="shared" si="8"/>
        <v>-2.3438572972017468E-2</v>
      </c>
      <c r="X19" s="60">
        <f t="shared" si="9"/>
        <v>-3.9543867138966321E-2</v>
      </c>
      <c r="Y19" s="60">
        <f t="shared" si="10"/>
        <v>-3.5297782081023819E-2</v>
      </c>
      <c r="Z19" s="60"/>
      <c r="AA19" s="130" t="s">
        <v>722</v>
      </c>
      <c r="AB19" s="126"/>
      <c r="AC19" s="126"/>
      <c r="AD19" s="126"/>
      <c r="AE19" s="126"/>
      <c r="AF19" s="126"/>
      <c r="AG19" s="126"/>
      <c r="AH19" s="126"/>
      <c r="AI19" s="126"/>
      <c r="AJ19" s="126"/>
      <c r="AK19" s="137"/>
      <c r="AL19" s="60"/>
      <c r="AM19" s="60"/>
    </row>
    <row r="20" spans="1:39" ht="17.5" thickTop="1">
      <c r="A20" s="60"/>
      <c r="B20" s="60"/>
      <c r="C20" s="60" t="s">
        <v>688</v>
      </c>
      <c r="D20" s="60">
        <v>48.55</v>
      </c>
      <c r="E20" s="60">
        <v>453</v>
      </c>
      <c r="F20" s="60">
        <v>2185</v>
      </c>
      <c r="G20" s="60">
        <v>901</v>
      </c>
      <c r="H20" s="60">
        <v>710</v>
      </c>
      <c r="I20" s="60">
        <v>23.8</v>
      </c>
      <c r="J20" s="60">
        <v>1635</v>
      </c>
      <c r="K20" s="60">
        <v>1240</v>
      </c>
      <c r="L20" s="60">
        <v>60</v>
      </c>
      <c r="M20" s="60">
        <v>3150</v>
      </c>
      <c r="N20" s="60"/>
      <c r="O20" s="60"/>
      <c r="P20" s="60">
        <f t="shared" si="1"/>
        <v>9.3120176256183945E-3</v>
      </c>
      <c r="Q20" s="60">
        <f t="shared" si="2"/>
        <v>-2.7219971234087748E-2</v>
      </c>
      <c r="R20" s="60">
        <f t="shared" si="3"/>
        <v>-1.8141087070650038E-2</v>
      </c>
      <c r="S20" s="60">
        <f t="shared" si="4"/>
        <v>3.1569701768735817E-2</v>
      </c>
      <c r="T20" s="60">
        <f t="shared" si="5"/>
        <v>-0.10423311982251804</v>
      </c>
      <c r="U20" s="60">
        <f t="shared" si="6"/>
        <v>2.9852963149681128E-2</v>
      </c>
      <c r="V20" s="60">
        <f t="shared" si="7"/>
        <v>-6.0975798681184449E-3</v>
      </c>
      <c r="W20" s="60">
        <f t="shared" si="8"/>
        <v>-1.9960742562538058E-2</v>
      </c>
      <c r="X20" s="60">
        <f t="shared" si="9"/>
        <v>8.3682496705165792E-3</v>
      </c>
      <c r="Y20" s="60">
        <f t="shared" si="10"/>
        <v>-5.8568354151067301E-2</v>
      </c>
      <c r="Z20" s="60"/>
      <c r="AA20" s="60"/>
      <c r="AB20" s="60"/>
      <c r="AC20" s="60"/>
      <c r="AD20" s="60"/>
      <c r="AE20" s="60"/>
      <c r="AF20" s="60"/>
      <c r="AG20" s="60"/>
      <c r="AH20" s="60"/>
      <c r="AI20" s="60"/>
      <c r="AJ20" s="60"/>
      <c r="AK20" s="60"/>
      <c r="AL20" s="60"/>
      <c r="AM20" s="60"/>
    </row>
    <row r="21" spans="1:39" ht="17.5" thickBot="1">
      <c r="A21" s="60"/>
      <c r="B21" s="60"/>
      <c r="C21" s="60" t="s">
        <v>687</v>
      </c>
      <c r="D21" s="60">
        <v>48.1</v>
      </c>
      <c r="E21" s="60">
        <v>458.5</v>
      </c>
      <c r="F21" s="60">
        <v>2190</v>
      </c>
      <c r="G21" s="60">
        <v>903</v>
      </c>
      <c r="H21" s="60">
        <v>670</v>
      </c>
      <c r="I21" s="60">
        <v>23.4</v>
      </c>
      <c r="J21" s="60">
        <v>1650</v>
      </c>
      <c r="K21" s="60">
        <v>1220</v>
      </c>
      <c r="L21" s="60">
        <v>58.9</v>
      </c>
      <c r="M21" s="60">
        <v>3165</v>
      </c>
      <c r="N21" s="60"/>
      <c r="O21" s="60"/>
      <c r="P21" s="60">
        <f t="shared" si="1"/>
        <v>-9.3120176256183598E-3</v>
      </c>
      <c r="Q21" s="60">
        <f t="shared" si="2"/>
        <v>1.2068166213485471E-2</v>
      </c>
      <c r="R21" s="60">
        <f t="shared" si="3"/>
        <v>2.2857152808560825E-3</v>
      </c>
      <c r="S21" s="60">
        <f t="shared" si="4"/>
        <v>2.2172958086475311E-3</v>
      </c>
      <c r="T21" s="60">
        <f t="shared" si="5"/>
        <v>-5.79872576503494E-2</v>
      </c>
      <c r="U21" s="60">
        <f t="shared" si="6"/>
        <v>-1.694955831377332E-2</v>
      </c>
      <c r="V21" s="60">
        <f t="shared" si="7"/>
        <v>9.1324835632724723E-3</v>
      </c>
      <c r="W21" s="60">
        <f t="shared" si="8"/>
        <v>-1.6260520871780291E-2</v>
      </c>
      <c r="X21" s="60">
        <f t="shared" si="9"/>
        <v>-1.8503471564559643E-2</v>
      </c>
      <c r="Y21" s="60">
        <f t="shared" si="10"/>
        <v>4.7506027585977988E-3</v>
      </c>
      <c r="Z21" s="60"/>
      <c r="AA21" s="60"/>
      <c r="AB21" s="60"/>
      <c r="AC21" s="60"/>
      <c r="AD21" s="60"/>
      <c r="AE21" s="60"/>
      <c r="AF21" s="60"/>
      <c r="AG21" s="60"/>
      <c r="AH21" s="60"/>
      <c r="AI21" s="60"/>
      <c r="AJ21" s="60"/>
      <c r="AK21" s="60"/>
      <c r="AL21" s="60"/>
      <c r="AM21" s="60"/>
    </row>
    <row r="22" spans="1:39" ht="17.5" thickTop="1">
      <c r="A22" s="60"/>
      <c r="B22" s="60"/>
      <c r="C22" s="60" t="s">
        <v>686</v>
      </c>
      <c r="D22" s="60">
        <v>48.7</v>
      </c>
      <c r="E22" s="60">
        <v>463</v>
      </c>
      <c r="F22" s="60">
        <v>2270</v>
      </c>
      <c r="G22" s="60">
        <v>921</v>
      </c>
      <c r="H22" s="60">
        <v>683</v>
      </c>
      <c r="I22" s="60">
        <v>23.2</v>
      </c>
      <c r="J22" s="60">
        <v>1640</v>
      </c>
      <c r="K22" s="60">
        <v>1245</v>
      </c>
      <c r="L22" s="60">
        <v>58.4</v>
      </c>
      <c r="M22" s="60">
        <v>3340</v>
      </c>
      <c r="N22" s="60"/>
      <c r="O22" s="60"/>
      <c r="P22" s="60">
        <f t="shared" si="1"/>
        <v>1.239685297682872E-2</v>
      </c>
      <c r="Q22" s="60">
        <f t="shared" si="2"/>
        <v>9.7667623897146286E-3</v>
      </c>
      <c r="R22" s="60">
        <f t="shared" si="3"/>
        <v>3.5878287664901851E-2</v>
      </c>
      <c r="S22" s="60">
        <f t="shared" si="4"/>
        <v>1.9737482838321337E-2</v>
      </c>
      <c r="T22" s="60">
        <f t="shared" si="5"/>
        <v>1.9217147185778351E-2</v>
      </c>
      <c r="U22" s="60">
        <f t="shared" si="6"/>
        <v>-8.5837436913914419E-3</v>
      </c>
      <c r="V22" s="60">
        <f t="shared" si="7"/>
        <v>-6.0790460763822263E-3</v>
      </c>
      <c r="W22" s="60">
        <f t="shared" si="8"/>
        <v>2.0284671171505717E-2</v>
      </c>
      <c r="X22" s="60">
        <f t="shared" si="9"/>
        <v>-8.5252008233596167E-3</v>
      </c>
      <c r="Y22" s="60">
        <f t="shared" si="10"/>
        <v>5.3817751392469623E-2</v>
      </c>
      <c r="Z22" s="60"/>
      <c r="AA22" s="131" t="s">
        <v>721</v>
      </c>
      <c r="AB22" s="132">
        <v>6541</v>
      </c>
      <c r="AC22" s="133">
        <v>2345</v>
      </c>
      <c r="AD22" s="134">
        <v>6669</v>
      </c>
      <c r="AE22" s="133">
        <v>3653</v>
      </c>
      <c r="AF22" s="134">
        <v>1519</v>
      </c>
      <c r="AG22" s="132">
        <v>1905</v>
      </c>
      <c r="AH22" s="133">
        <v>6409</v>
      </c>
      <c r="AI22" s="134">
        <v>3443</v>
      </c>
      <c r="AJ22" s="133">
        <v>2637</v>
      </c>
      <c r="AK22" s="135">
        <v>3661</v>
      </c>
      <c r="AL22" s="60"/>
      <c r="AM22" s="60"/>
    </row>
    <row r="23" spans="1:39">
      <c r="A23" s="60"/>
      <c r="B23" s="60"/>
      <c r="C23" s="60" t="s">
        <v>685</v>
      </c>
      <c r="D23" s="60">
        <v>49.25</v>
      </c>
      <c r="E23" s="60">
        <v>460.5</v>
      </c>
      <c r="F23" s="60">
        <v>2295</v>
      </c>
      <c r="G23" s="60">
        <v>928</v>
      </c>
      <c r="H23" s="60">
        <v>740</v>
      </c>
      <c r="I23" s="60">
        <v>23.5</v>
      </c>
      <c r="J23" s="60">
        <v>1600</v>
      </c>
      <c r="K23" s="60">
        <v>1295</v>
      </c>
      <c r="L23" s="60">
        <v>58.5</v>
      </c>
      <c r="M23" s="60">
        <v>3420</v>
      </c>
      <c r="N23" s="60"/>
      <c r="O23" s="60"/>
      <c r="P23" s="60">
        <f t="shared" si="1"/>
        <v>1.1230337529553755E-2</v>
      </c>
      <c r="Q23" s="60">
        <f t="shared" si="2"/>
        <v>-5.4141983908725143E-3</v>
      </c>
      <c r="R23" s="60">
        <f t="shared" si="3"/>
        <v>1.0953012019197145E-2</v>
      </c>
      <c r="S23" s="60">
        <f t="shared" si="4"/>
        <v>7.5716965308937328E-3</v>
      </c>
      <c r="T23" s="60">
        <f t="shared" si="5"/>
        <v>8.0155326627425305E-2</v>
      </c>
      <c r="U23" s="60">
        <f t="shared" si="6"/>
        <v>1.2848142477849059E-2</v>
      </c>
      <c r="V23" s="60">
        <f t="shared" si="7"/>
        <v>-2.4692612590371522E-2</v>
      </c>
      <c r="W23" s="60">
        <f t="shared" si="8"/>
        <v>3.9375165234830187E-2</v>
      </c>
      <c r="X23" s="60">
        <f t="shared" si="9"/>
        <v>1.7108644036293876E-3</v>
      </c>
      <c r="Y23" s="60">
        <f t="shared" si="10"/>
        <v>2.3669744085904703E-2</v>
      </c>
      <c r="Z23" s="60"/>
      <c r="AA23" s="127">
        <v>6541</v>
      </c>
      <c r="AB23" s="128" cm="1">
        <f t="array" ref="AB23:AK32">Cor_Matrix(P3:Y64,AB24:AK35)</f>
        <v>0.99999999999999989</v>
      </c>
      <c r="AC23" s="128">
        <v>1.5726640600694938E-2</v>
      </c>
      <c r="AD23" s="128">
        <v>0.14965567784238512</v>
      </c>
      <c r="AE23" s="128">
        <v>0.14251031597967115</v>
      </c>
      <c r="AF23" s="128">
        <v>7.6939203833443742E-2</v>
      </c>
      <c r="AG23" s="128">
        <v>0.14618247398401579</v>
      </c>
      <c r="AH23" s="128">
        <v>0.18818518118516964</v>
      </c>
      <c r="AI23" s="128">
        <v>0.1342312045014265</v>
      </c>
      <c r="AJ23" s="128">
        <v>0.24885789631585345</v>
      </c>
      <c r="AK23" s="136">
        <v>0.10417647779401826</v>
      </c>
      <c r="AL23" s="60"/>
      <c r="AM23" s="60"/>
    </row>
    <row r="24" spans="1:39">
      <c r="A24" s="60"/>
      <c r="B24" s="60"/>
      <c r="C24" s="60" t="s">
        <v>684</v>
      </c>
      <c r="D24" s="60">
        <v>49.8</v>
      </c>
      <c r="E24" s="60">
        <v>456</v>
      </c>
      <c r="F24" s="60">
        <v>2240</v>
      </c>
      <c r="G24" s="60">
        <v>893</v>
      </c>
      <c r="H24" s="60">
        <v>792</v>
      </c>
      <c r="I24" s="60">
        <v>23</v>
      </c>
      <c r="J24" s="60">
        <v>1580</v>
      </c>
      <c r="K24" s="60">
        <v>1375</v>
      </c>
      <c r="L24" s="60">
        <v>57.3</v>
      </c>
      <c r="M24" s="60">
        <v>3400</v>
      </c>
      <c r="N24" s="60"/>
      <c r="O24" s="60"/>
      <c r="P24" s="60">
        <f t="shared" si="1"/>
        <v>1.1105616412509232E-2</v>
      </c>
      <c r="Q24" s="60">
        <f t="shared" si="2"/>
        <v>-9.820046180975461E-3</v>
      </c>
      <c r="R24" s="60">
        <f t="shared" si="3"/>
        <v>-2.4256977645559983E-2</v>
      </c>
      <c r="S24" s="60">
        <f t="shared" si="4"/>
        <v>-3.8445151909701554E-2</v>
      </c>
      <c r="T24" s="60">
        <f t="shared" si="5"/>
        <v>6.7911205616210363E-2</v>
      </c>
      <c r="U24" s="60">
        <f t="shared" si="6"/>
        <v>-2.1506205220963619E-2</v>
      </c>
      <c r="V24" s="60">
        <f t="shared" si="7"/>
        <v>-1.2578782206860073E-2</v>
      </c>
      <c r="W24" s="60">
        <f t="shared" si="8"/>
        <v>5.9943035967033639E-2</v>
      </c>
      <c r="X24" s="60">
        <f t="shared" si="9"/>
        <v>-2.072613051711697E-2</v>
      </c>
      <c r="Y24" s="60">
        <f t="shared" si="10"/>
        <v>-5.8651194523981339E-3</v>
      </c>
      <c r="Z24" s="60"/>
      <c r="AA24" s="129">
        <v>2345</v>
      </c>
      <c r="AB24" s="128">
        <v>1.5726640600694938E-2</v>
      </c>
      <c r="AC24" s="128">
        <v>1.0000000000000002</v>
      </c>
      <c r="AD24" s="128">
        <v>0.35747075582354848</v>
      </c>
      <c r="AE24" s="128">
        <v>0.28273449543599533</v>
      </c>
      <c r="AF24" s="128">
        <v>3.1405742292170809E-2</v>
      </c>
      <c r="AG24" s="128">
        <v>0.14522298567491398</v>
      </c>
      <c r="AH24" s="128">
        <v>0.24403197581780975</v>
      </c>
      <c r="AI24" s="128">
        <v>0.50512518962275799</v>
      </c>
      <c r="AJ24" s="128">
        <v>-6.7832473250657513E-3</v>
      </c>
      <c r="AK24" s="136">
        <v>0.35787310325131871</v>
      </c>
      <c r="AL24" s="60"/>
      <c r="AM24" s="60"/>
    </row>
    <row r="25" spans="1:39">
      <c r="A25" s="60"/>
      <c r="B25" s="60"/>
      <c r="C25" s="60" t="s">
        <v>683</v>
      </c>
      <c r="D25" s="60">
        <v>49.9</v>
      </c>
      <c r="E25" s="60">
        <v>461</v>
      </c>
      <c r="F25" s="60">
        <v>2460</v>
      </c>
      <c r="G25" s="60">
        <v>930</v>
      </c>
      <c r="H25" s="60">
        <v>816</v>
      </c>
      <c r="I25" s="60">
        <v>22.8</v>
      </c>
      <c r="J25" s="60">
        <v>1520</v>
      </c>
      <c r="K25" s="60">
        <v>1385</v>
      </c>
      <c r="L25" s="60">
        <v>57.4</v>
      </c>
      <c r="M25" s="60">
        <v>3385</v>
      </c>
      <c r="N25" s="60"/>
      <c r="O25" s="60"/>
      <c r="P25" s="60">
        <f t="shared" si="1"/>
        <v>2.006018726865766E-3</v>
      </c>
      <c r="Q25" s="60">
        <f t="shared" si="2"/>
        <v>1.0905233482262527E-2</v>
      </c>
      <c r="R25" s="60">
        <f t="shared" si="3"/>
        <v>9.3685484077323036E-2</v>
      </c>
      <c r="S25" s="60">
        <f t="shared" si="4"/>
        <v>4.0598005270802477E-2</v>
      </c>
      <c r="T25" s="60">
        <f t="shared" si="5"/>
        <v>2.9852963149681128E-2</v>
      </c>
      <c r="U25" s="60">
        <f t="shared" si="6"/>
        <v>-8.7336799687545534E-3</v>
      </c>
      <c r="V25" s="60">
        <f t="shared" si="7"/>
        <v>-3.8714512180690393E-2</v>
      </c>
      <c r="W25" s="60">
        <f t="shared" si="8"/>
        <v>7.2464085207672533E-3</v>
      </c>
      <c r="X25" s="60">
        <f t="shared" si="9"/>
        <v>1.7436796048268374E-3</v>
      </c>
      <c r="Y25" s="60">
        <f t="shared" si="10"/>
        <v>-4.4215252578773739E-3</v>
      </c>
      <c r="Z25" s="60"/>
      <c r="AA25" s="129">
        <v>6669</v>
      </c>
      <c r="AB25" s="128">
        <v>0.14965567784238512</v>
      </c>
      <c r="AC25" s="128">
        <v>0.35747075582354848</v>
      </c>
      <c r="AD25" s="128">
        <v>1</v>
      </c>
      <c r="AE25" s="128">
        <v>0.50001470293727879</v>
      </c>
      <c r="AF25" s="128">
        <v>0.21899032222575973</v>
      </c>
      <c r="AG25" s="128">
        <v>-5.5233936863591682E-2</v>
      </c>
      <c r="AH25" s="128">
        <v>0.13865137168285949</v>
      </c>
      <c r="AI25" s="128">
        <v>0.33206003948929952</v>
      </c>
      <c r="AJ25" s="128">
        <v>-2.6885801772559569E-2</v>
      </c>
      <c r="AK25" s="136">
        <v>0.2691111590457953</v>
      </c>
      <c r="AL25" s="60"/>
      <c r="AM25" s="60"/>
    </row>
    <row r="26" spans="1:39">
      <c r="A26" s="60"/>
      <c r="B26" s="60"/>
      <c r="C26" s="60" t="s">
        <v>682</v>
      </c>
      <c r="D26" s="60">
        <v>49.85</v>
      </c>
      <c r="E26" s="60">
        <v>466</v>
      </c>
      <c r="F26" s="60">
        <v>2475</v>
      </c>
      <c r="G26" s="60">
        <v>925</v>
      </c>
      <c r="H26" s="60">
        <v>776</v>
      </c>
      <c r="I26" s="60">
        <v>22.75</v>
      </c>
      <c r="J26" s="60">
        <v>1585</v>
      </c>
      <c r="K26" s="60">
        <v>1300</v>
      </c>
      <c r="L26" s="60">
        <v>58.5</v>
      </c>
      <c r="M26" s="60">
        <v>3150</v>
      </c>
      <c r="N26" s="60"/>
      <c r="O26" s="60"/>
      <c r="P26" s="60">
        <f t="shared" si="1"/>
        <v>-1.00250634962559E-3</v>
      </c>
      <c r="Q26" s="60">
        <f t="shared" si="2"/>
        <v>1.0787591128997385E-2</v>
      </c>
      <c r="R26" s="60">
        <f t="shared" si="3"/>
        <v>6.0790460763821925E-3</v>
      </c>
      <c r="S26" s="60">
        <f t="shared" si="4"/>
        <v>-5.3908486348764233E-3</v>
      </c>
      <c r="T26" s="60">
        <f t="shared" si="5"/>
        <v>-5.0261834780888311E-2</v>
      </c>
      <c r="U26" s="60">
        <f t="shared" si="6"/>
        <v>-2.1953905634357262E-3</v>
      </c>
      <c r="V26" s="60">
        <f t="shared" si="7"/>
        <v>4.1874072471059016E-2</v>
      </c>
      <c r="W26" s="60">
        <f t="shared" si="8"/>
        <v>-6.333587517181076E-2</v>
      </c>
      <c r="X26" s="60">
        <f t="shared" si="9"/>
        <v>1.898245091229003E-2</v>
      </c>
      <c r="Y26" s="60">
        <f t="shared" si="10"/>
        <v>-7.1951453526696588E-2</v>
      </c>
      <c r="Z26" s="60"/>
      <c r="AA26" s="129">
        <v>3653</v>
      </c>
      <c r="AB26" s="128">
        <v>0.14251031597967115</v>
      </c>
      <c r="AC26" s="128">
        <v>0.28273449543599533</v>
      </c>
      <c r="AD26" s="128">
        <v>0.50001470293727879</v>
      </c>
      <c r="AE26" s="128">
        <v>1</v>
      </c>
      <c r="AF26" s="128">
        <v>0.22780553451848168</v>
      </c>
      <c r="AG26" s="128">
        <v>0.22094567427642448</v>
      </c>
      <c r="AH26" s="128">
        <v>0.14849909489510946</v>
      </c>
      <c r="AI26" s="128">
        <v>0.19039666467815675</v>
      </c>
      <c r="AJ26" s="128">
        <v>-1.2089765389474365E-2</v>
      </c>
      <c r="AK26" s="136">
        <v>8.9191569921177688E-2</v>
      </c>
      <c r="AL26" s="60"/>
      <c r="AM26" s="60"/>
    </row>
    <row r="27" spans="1:39">
      <c r="A27" s="60"/>
      <c r="B27" s="60"/>
      <c r="C27" s="60" t="s">
        <v>681</v>
      </c>
      <c r="D27" s="60">
        <v>49.9</v>
      </c>
      <c r="E27" s="60">
        <v>465</v>
      </c>
      <c r="F27" s="60">
        <v>2475</v>
      </c>
      <c r="G27" s="60">
        <v>912</v>
      </c>
      <c r="H27" s="60">
        <v>853</v>
      </c>
      <c r="I27" s="60">
        <v>23.15</v>
      </c>
      <c r="J27" s="60">
        <v>1590</v>
      </c>
      <c r="K27" s="60">
        <v>1315</v>
      </c>
      <c r="L27" s="60">
        <v>63.7</v>
      </c>
      <c r="M27" s="60">
        <v>3020</v>
      </c>
      <c r="N27" s="60"/>
      <c r="O27" s="60"/>
      <c r="P27" s="60">
        <f t="shared" si="1"/>
        <v>1.0025063496255707E-3</v>
      </c>
      <c r="Q27" s="60">
        <f t="shared" si="2"/>
        <v>-2.1482285382896063E-3</v>
      </c>
      <c r="R27" s="60">
        <f t="shared" si="3"/>
        <v>0</v>
      </c>
      <c r="S27" s="60">
        <f t="shared" si="4"/>
        <v>-1.4153747438093771E-2</v>
      </c>
      <c r="T27" s="60">
        <f t="shared" si="5"/>
        <v>9.4607027308460448E-2</v>
      </c>
      <c r="U27" s="60">
        <f t="shared" si="6"/>
        <v>1.7429635135283596E-2</v>
      </c>
      <c r="V27" s="60">
        <f t="shared" si="7"/>
        <v>3.1496089028962013E-3</v>
      </c>
      <c r="W27" s="60">
        <f t="shared" si="8"/>
        <v>1.1472401162236781E-2</v>
      </c>
      <c r="X27" s="60">
        <f t="shared" si="9"/>
        <v>8.5157808340306965E-2</v>
      </c>
      <c r="Y27" s="60">
        <f t="shared" si="10"/>
        <v>-4.2145621450763386E-2</v>
      </c>
      <c r="Z27" s="60"/>
      <c r="AA27" s="129">
        <v>1519</v>
      </c>
      <c r="AB27" s="128">
        <v>7.6939203833443742E-2</v>
      </c>
      <c r="AC27" s="128">
        <v>3.1405742292170809E-2</v>
      </c>
      <c r="AD27" s="128">
        <v>0.21899032222575973</v>
      </c>
      <c r="AE27" s="128">
        <v>0.22780553451848168</v>
      </c>
      <c r="AF27" s="128">
        <v>1.0000000000000002</v>
      </c>
      <c r="AG27" s="128">
        <v>-5.826399797038629E-2</v>
      </c>
      <c r="AH27" s="128">
        <v>7.6119104369611945E-2</v>
      </c>
      <c r="AI27" s="128">
        <v>0.2031431277053814</v>
      </c>
      <c r="AJ27" s="128">
        <v>-0.11224685643696383</v>
      </c>
      <c r="AK27" s="136">
        <v>0.32492505597618349</v>
      </c>
      <c r="AL27" s="60"/>
      <c r="AM27" s="60"/>
    </row>
    <row r="28" spans="1:39">
      <c r="A28" s="60"/>
      <c r="B28" s="60"/>
      <c r="C28" s="60" t="s">
        <v>680</v>
      </c>
      <c r="D28" s="60">
        <v>49</v>
      </c>
      <c r="E28" s="60">
        <v>476</v>
      </c>
      <c r="F28" s="60">
        <v>2355</v>
      </c>
      <c r="G28" s="60">
        <v>906</v>
      </c>
      <c r="H28" s="60">
        <v>857</v>
      </c>
      <c r="I28" s="60">
        <v>23.35</v>
      </c>
      <c r="J28" s="60">
        <v>1610</v>
      </c>
      <c r="K28" s="60">
        <v>1320</v>
      </c>
      <c r="L28" s="60">
        <v>63.2</v>
      </c>
      <c r="M28" s="60">
        <v>3020</v>
      </c>
      <c r="N28" s="60"/>
      <c r="O28" s="60"/>
      <c r="P28" s="60">
        <f t="shared" si="1"/>
        <v>-1.8200704646846391E-2</v>
      </c>
      <c r="Q28" s="60">
        <f t="shared" si="2"/>
        <v>2.3380448644063714E-2</v>
      </c>
      <c r="R28" s="60">
        <f t="shared" si="3"/>
        <v>-4.9699668552272529E-2</v>
      </c>
      <c r="S28" s="60">
        <f t="shared" si="4"/>
        <v>-6.6006840313520242E-3</v>
      </c>
      <c r="T28" s="60">
        <f t="shared" si="5"/>
        <v>4.6783711061007208E-3</v>
      </c>
      <c r="U28" s="60">
        <f t="shared" si="6"/>
        <v>8.6022035826632884E-3</v>
      </c>
      <c r="V28" s="60">
        <f t="shared" si="7"/>
        <v>1.2500162764231468E-2</v>
      </c>
      <c r="W28" s="60">
        <f t="shared" si="8"/>
        <v>3.7950709685515343E-3</v>
      </c>
      <c r="X28" s="60">
        <f t="shared" si="9"/>
        <v>-7.8802614253059757E-3</v>
      </c>
      <c r="Y28" s="60">
        <f t="shared" si="10"/>
        <v>0</v>
      </c>
      <c r="Z28" s="60"/>
      <c r="AA28" s="127">
        <v>1905</v>
      </c>
      <c r="AB28" s="128">
        <v>0.14618247398401579</v>
      </c>
      <c r="AC28" s="128">
        <v>0.14522298567491398</v>
      </c>
      <c r="AD28" s="128">
        <v>-5.5233936863591682E-2</v>
      </c>
      <c r="AE28" s="128">
        <v>0.22094567427642448</v>
      </c>
      <c r="AF28" s="128">
        <v>-5.826399797038629E-2</v>
      </c>
      <c r="AG28" s="128">
        <v>0.99999999999999989</v>
      </c>
      <c r="AH28" s="128">
        <v>-1.8130784962251248E-2</v>
      </c>
      <c r="AI28" s="128">
        <v>4.5405010751761975E-2</v>
      </c>
      <c r="AJ28" s="128">
        <v>0.25726670934785828</v>
      </c>
      <c r="AK28" s="136">
        <v>8.9496712847744325E-2</v>
      </c>
      <c r="AL28" s="60"/>
      <c r="AM28" s="60"/>
    </row>
    <row r="29" spans="1:39">
      <c r="A29" s="60"/>
      <c r="B29" s="60"/>
      <c r="C29" s="60" t="s">
        <v>679</v>
      </c>
      <c r="D29" s="60">
        <v>48.65</v>
      </c>
      <c r="E29" s="60">
        <v>473</v>
      </c>
      <c r="F29" s="60">
        <v>2325</v>
      </c>
      <c r="G29" s="60">
        <v>906</v>
      </c>
      <c r="H29" s="60">
        <v>860</v>
      </c>
      <c r="I29" s="60">
        <v>23.4</v>
      </c>
      <c r="J29" s="60">
        <v>1645</v>
      </c>
      <c r="K29" s="60">
        <v>1325</v>
      </c>
      <c r="L29" s="60">
        <v>64.2</v>
      </c>
      <c r="M29" s="60">
        <v>3015</v>
      </c>
      <c r="N29" s="60"/>
      <c r="O29" s="60"/>
      <c r="P29" s="60">
        <f t="shared" si="1"/>
        <v>-7.168489478612516E-3</v>
      </c>
      <c r="Q29" s="60">
        <f t="shared" si="2"/>
        <v>-6.3224657394870144E-3</v>
      </c>
      <c r="R29" s="60">
        <f t="shared" si="3"/>
        <v>-1.2820688429061434E-2</v>
      </c>
      <c r="S29" s="60">
        <f t="shared" si="4"/>
        <v>0</v>
      </c>
      <c r="T29" s="60">
        <f t="shared" si="5"/>
        <v>3.494470649773557E-3</v>
      </c>
      <c r="U29" s="60">
        <f t="shared" si="6"/>
        <v>2.1390382487492207E-3</v>
      </c>
      <c r="V29" s="60">
        <f t="shared" si="7"/>
        <v>2.1506205220963682E-2</v>
      </c>
      <c r="W29" s="60">
        <f t="shared" si="8"/>
        <v>3.7807228399061523E-3</v>
      </c>
      <c r="X29" s="60">
        <f t="shared" si="9"/>
        <v>1.5698909543103833E-2</v>
      </c>
      <c r="Y29" s="60">
        <f t="shared" si="10"/>
        <v>-1.6570012076294581E-3</v>
      </c>
      <c r="Z29" s="60"/>
      <c r="AA29" s="129">
        <v>6409</v>
      </c>
      <c r="AB29" s="128">
        <v>0.18818518118516964</v>
      </c>
      <c r="AC29" s="128">
        <v>0.24403197581780975</v>
      </c>
      <c r="AD29" s="128">
        <v>0.13865137168285949</v>
      </c>
      <c r="AE29" s="128">
        <v>0.14849909489510946</v>
      </c>
      <c r="AF29" s="128">
        <v>7.6119104369611945E-2</v>
      </c>
      <c r="AG29" s="128">
        <v>-1.8130784962251248E-2</v>
      </c>
      <c r="AH29" s="128">
        <v>1</v>
      </c>
      <c r="AI29" s="128">
        <v>1.8420818117497646E-2</v>
      </c>
      <c r="AJ29" s="128">
        <v>6.3419183963519421E-2</v>
      </c>
      <c r="AK29" s="136">
        <v>1.8211641801570998E-2</v>
      </c>
      <c r="AL29" s="60"/>
      <c r="AM29" s="60"/>
    </row>
    <row r="30" spans="1:39">
      <c r="A30" s="60"/>
      <c r="B30" s="60"/>
      <c r="C30" s="60" t="s">
        <v>678</v>
      </c>
      <c r="D30" s="60">
        <v>48.25</v>
      </c>
      <c r="E30" s="60">
        <v>456</v>
      </c>
      <c r="F30" s="60">
        <v>2405</v>
      </c>
      <c r="G30" s="60">
        <v>920</v>
      </c>
      <c r="H30" s="60">
        <v>946</v>
      </c>
      <c r="I30" s="60">
        <v>23</v>
      </c>
      <c r="J30" s="60">
        <v>1655</v>
      </c>
      <c r="K30" s="60">
        <v>1255</v>
      </c>
      <c r="L30" s="60">
        <v>66.7</v>
      </c>
      <c r="M30" s="60">
        <v>2900</v>
      </c>
      <c r="N30" s="60"/>
      <c r="O30" s="60"/>
      <c r="P30" s="60">
        <f t="shared" si="1"/>
        <v>-8.2559808470191488E-3</v>
      </c>
      <c r="Q30" s="60">
        <f t="shared" si="2"/>
        <v>-3.6602578977546853E-2</v>
      </c>
      <c r="R30" s="60">
        <f t="shared" si="3"/>
        <v>3.3829864518404883E-2</v>
      </c>
      <c r="S30" s="60">
        <f t="shared" si="4"/>
        <v>1.5334364000106742E-2</v>
      </c>
      <c r="T30" s="60">
        <f t="shared" si="5"/>
        <v>9.5310179804324935E-2</v>
      </c>
      <c r="U30" s="60">
        <f t="shared" si="6"/>
        <v>-1.7241806434505992E-2</v>
      </c>
      <c r="V30" s="60">
        <f t="shared" si="7"/>
        <v>6.0606246116909545E-3</v>
      </c>
      <c r="W30" s="60">
        <f t="shared" si="8"/>
        <v>-5.4276886854438308E-2</v>
      </c>
      <c r="X30" s="60">
        <f t="shared" si="9"/>
        <v>3.8201742225662493E-2</v>
      </c>
      <c r="Y30" s="60">
        <f t="shared" si="10"/>
        <v>-3.8889093186720472E-2</v>
      </c>
      <c r="Z30" s="60"/>
      <c r="AA30" s="129">
        <v>3443</v>
      </c>
      <c r="AB30" s="128">
        <v>0.1342312045014265</v>
      </c>
      <c r="AC30" s="128">
        <v>0.50512518962275799</v>
      </c>
      <c r="AD30" s="128">
        <v>0.33206003948929952</v>
      </c>
      <c r="AE30" s="128">
        <v>0.19039666467815675</v>
      </c>
      <c r="AF30" s="128">
        <v>0.2031431277053814</v>
      </c>
      <c r="AG30" s="128">
        <v>4.5405010751761975E-2</v>
      </c>
      <c r="AH30" s="128">
        <v>1.8420818117497646E-2</v>
      </c>
      <c r="AI30" s="128">
        <v>1</v>
      </c>
      <c r="AJ30" s="128">
        <v>-0.12342923046962656</v>
      </c>
      <c r="AK30" s="136">
        <v>0.62903825774233968</v>
      </c>
      <c r="AL30" s="60"/>
      <c r="AM30" s="60"/>
    </row>
    <row r="31" spans="1:39">
      <c r="A31" s="60"/>
      <c r="B31" s="60"/>
      <c r="C31" s="60" t="s">
        <v>677</v>
      </c>
      <c r="D31" s="60">
        <v>47.85</v>
      </c>
      <c r="E31" s="60">
        <v>431</v>
      </c>
      <c r="F31" s="60">
        <v>2420</v>
      </c>
      <c r="G31" s="60">
        <v>896</v>
      </c>
      <c r="H31" s="60">
        <v>876</v>
      </c>
      <c r="I31" s="60">
        <v>23</v>
      </c>
      <c r="J31" s="60">
        <v>1645</v>
      </c>
      <c r="K31" s="60">
        <v>1160</v>
      </c>
      <c r="L31" s="60">
        <v>66</v>
      </c>
      <c r="M31" s="60">
        <v>2755</v>
      </c>
      <c r="N31" s="60"/>
      <c r="O31" s="60"/>
      <c r="P31" s="60">
        <f t="shared" si="1"/>
        <v>-8.3247098860316036E-3</v>
      </c>
      <c r="Q31" s="60">
        <f t="shared" si="2"/>
        <v>-5.6384719410638294E-2</v>
      </c>
      <c r="R31" s="60">
        <f t="shared" si="3"/>
        <v>6.2176366108705819E-3</v>
      </c>
      <c r="S31" s="60">
        <f t="shared" si="4"/>
        <v>-2.6433257068155483E-2</v>
      </c>
      <c r="T31" s="60">
        <f t="shared" si="5"/>
        <v>-7.6876478115486785E-2</v>
      </c>
      <c r="U31" s="60">
        <f t="shared" si="6"/>
        <v>0</v>
      </c>
      <c r="V31" s="60">
        <f t="shared" si="7"/>
        <v>-6.060624611690958E-3</v>
      </c>
      <c r="W31" s="60">
        <f t="shared" si="8"/>
        <v>-7.8715567465473979E-2</v>
      </c>
      <c r="X31" s="60">
        <f t="shared" si="9"/>
        <v>-1.0550210895152486E-2</v>
      </c>
      <c r="Y31" s="60">
        <f t="shared" si="10"/>
        <v>-5.1293294387550578E-2</v>
      </c>
      <c r="Z31" s="60"/>
      <c r="AA31" s="129">
        <v>2637</v>
      </c>
      <c r="AB31" s="128">
        <v>0.24885789631585345</v>
      </c>
      <c r="AC31" s="128">
        <v>-6.7832473250657513E-3</v>
      </c>
      <c r="AD31" s="128">
        <v>-2.6885801772559569E-2</v>
      </c>
      <c r="AE31" s="128">
        <v>-1.2089765389474365E-2</v>
      </c>
      <c r="AF31" s="128">
        <v>-0.11224685643696383</v>
      </c>
      <c r="AG31" s="128">
        <v>0.25726670934785828</v>
      </c>
      <c r="AH31" s="128">
        <v>6.3419183963519421E-2</v>
      </c>
      <c r="AI31" s="128">
        <v>-0.12342923046962656</v>
      </c>
      <c r="AJ31" s="128">
        <v>1</v>
      </c>
      <c r="AK31" s="136">
        <v>-0.21192173131169151</v>
      </c>
      <c r="AL31" s="60"/>
      <c r="AM31" s="60"/>
    </row>
    <row r="32" spans="1:39">
      <c r="A32" s="60"/>
      <c r="B32" s="60"/>
      <c r="C32" s="60" t="s">
        <v>676</v>
      </c>
      <c r="D32" s="60">
        <v>46</v>
      </c>
      <c r="E32" s="60">
        <v>416.5</v>
      </c>
      <c r="F32" s="60">
        <v>2305</v>
      </c>
      <c r="G32" s="60">
        <v>858</v>
      </c>
      <c r="H32" s="60">
        <v>864</v>
      </c>
      <c r="I32" s="60">
        <v>22.1</v>
      </c>
      <c r="J32" s="60">
        <v>1615</v>
      </c>
      <c r="K32" s="60">
        <v>1185</v>
      </c>
      <c r="L32" s="60">
        <v>62.9</v>
      </c>
      <c r="M32" s="60">
        <v>2830</v>
      </c>
      <c r="N32" s="60"/>
      <c r="O32" s="60"/>
      <c r="P32" s="60">
        <f t="shared" si="1"/>
        <v>-3.9429721409868328E-2</v>
      </c>
      <c r="Q32" s="60">
        <f t="shared" si="2"/>
        <v>-3.4221628496850356E-2</v>
      </c>
      <c r="R32" s="60">
        <f t="shared" si="3"/>
        <v>-4.8686863719983195E-2</v>
      </c>
      <c r="S32" s="60">
        <f t="shared" si="4"/>
        <v>-4.333631348696821E-2</v>
      </c>
      <c r="T32" s="60">
        <f t="shared" si="5"/>
        <v>-1.3793322132335873E-2</v>
      </c>
      <c r="U32" s="60">
        <f t="shared" si="6"/>
        <v>-3.9916607405442436E-2</v>
      </c>
      <c r="V32" s="60">
        <f t="shared" si="7"/>
        <v>-1.8405427542715298E-2</v>
      </c>
      <c r="W32" s="60">
        <f t="shared" si="8"/>
        <v>2.1322769468821244E-2</v>
      </c>
      <c r="X32" s="60">
        <f t="shared" si="9"/>
        <v>-4.810857832003073E-2</v>
      </c>
      <c r="Y32" s="60">
        <f t="shared" si="10"/>
        <v>2.6859269050268478E-2</v>
      </c>
      <c r="Z32" s="60"/>
      <c r="AA32" s="129">
        <v>3661</v>
      </c>
      <c r="AB32" s="128">
        <v>0.10417647779401826</v>
      </c>
      <c r="AC32" s="128">
        <v>0.35787310325131871</v>
      </c>
      <c r="AD32" s="128">
        <v>0.2691111590457953</v>
      </c>
      <c r="AE32" s="128">
        <v>8.9191569921177688E-2</v>
      </c>
      <c r="AF32" s="128">
        <v>0.32492505597618349</v>
      </c>
      <c r="AG32" s="128">
        <v>8.9496712847744325E-2</v>
      </c>
      <c r="AH32" s="128">
        <v>1.8211641801570998E-2</v>
      </c>
      <c r="AI32" s="128">
        <v>0.62903825774233968</v>
      </c>
      <c r="AJ32" s="128">
        <v>-0.21192173131169151</v>
      </c>
      <c r="AK32" s="136">
        <v>1.0000000000000002</v>
      </c>
      <c r="AL32" s="60"/>
      <c r="AM32" s="60"/>
    </row>
    <row r="33" spans="1:39" ht="17.5" thickBot="1">
      <c r="A33" s="60"/>
      <c r="B33" s="60"/>
      <c r="C33" s="60" t="s">
        <v>675</v>
      </c>
      <c r="D33" s="60">
        <v>47.8</v>
      </c>
      <c r="E33" s="60">
        <v>408</v>
      </c>
      <c r="F33" s="60">
        <v>2390</v>
      </c>
      <c r="G33" s="60">
        <v>910</v>
      </c>
      <c r="H33" s="60">
        <v>950</v>
      </c>
      <c r="I33" s="60">
        <v>22.35</v>
      </c>
      <c r="J33" s="60">
        <v>1630</v>
      </c>
      <c r="K33" s="60">
        <v>1200</v>
      </c>
      <c r="L33" s="60">
        <v>63.2</v>
      </c>
      <c r="M33" s="60">
        <v>2900</v>
      </c>
      <c r="N33" s="60"/>
      <c r="O33" s="60"/>
      <c r="P33" s="60">
        <f t="shared" si="1"/>
        <v>3.8384243008315291E-2</v>
      </c>
      <c r="Q33" s="60">
        <f t="shared" si="2"/>
        <v>-2.0619287202735703E-2</v>
      </c>
      <c r="R33" s="60">
        <f t="shared" si="3"/>
        <v>3.6212689494807472E-2</v>
      </c>
      <c r="S33" s="60">
        <f t="shared" si="4"/>
        <v>5.8840500022933395E-2</v>
      </c>
      <c r="T33" s="60">
        <f t="shared" si="5"/>
        <v>9.4889215790530848E-2</v>
      </c>
      <c r="U33" s="60">
        <f t="shared" si="6"/>
        <v>1.1248712535870667E-2</v>
      </c>
      <c r="V33" s="60">
        <f t="shared" si="7"/>
        <v>9.2450581440512089E-3</v>
      </c>
      <c r="W33" s="60">
        <f t="shared" si="8"/>
        <v>1.2578782206860185E-2</v>
      </c>
      <c r="X33" s="60">
        <f t="shared" si="9"/>
        <v>4.7581374464170179E-3</v>
      </c>
      <c r="Y33" s="60">
        <f t="shared" si="10"/>
        <v>2.4434025337282041E-2</v>
      </c>
      <c r="Z33" s="60"/>
      <c r="AA33" s="130" t="s">
        <v>723</v>
      </c>
      <c r="AB33" s="126"/>
      <c r="AC33" s="126"/>
      <c r="AD33" s="126"/>
      <c r="AE33" s="126"/>
      <c r="AF33" s="126"/>
      <c r="AG33" s="126"/>
      <c r="AH33" s="126"/>
      <c r="AI33" s="126"/>
      <c r="AJ33" s="126"/>
      <c r="AK33" s="137"/>
      <c r="AL33" s="60"/>
      <c r="AM33" s="60"/>
    </row>
    <row r="34" spans="1:39" ht="17.5" thickTop="1">
      <c r="A34" s="60"/>
      <c r="B34" s="60"/>
      <c r="C34" s="60" t="s">
        <v>674</v>
      </c>
      <c r="D34" s="60">
        <v>47.2</v>
      </c>
      <c r="E34" s="60">
        <v>409</v>
      </c>
      <c r="F34" s="60">
        <v>2500</v>
      </c>
      <c r="G34" s="60">
        <v>936</v>
      </c>
      <c r="H34" s="60">
        <v>955</v>
      </c>
      <c r="I34" s="60">
        <v>22.7</v>
      </c>
      <c r="J34" s="60">
        <v>1600</v>
      </c>
      <c r="K34" s="60">
        <v>1215</v>
      </c>
      <c r="L34" s="60">
        <v>64.7</v>
      </c>
      <c r="M34" s="60">
        <v>3035</v>
      </c>
      <c r="N34" s="60"/>
      <c r="O34" s="60"/>
      <c r="P34" s="60">
        <f t="shared" si="1"/>
        <v>-1.2631746905900462E-2</v>
      </c>
      <c r="Q34" s="60">
        <f t="shared" si="2"/>
        <v>2.4479816386400372E-3</v>
      </c>
      <c r="R34" s="60">
        <f t="shared" si="3"/>
        <v>4.4997365930735722E-2</v>
      </c>
      <c r="S34" s="60">
        <f t="shared" si="4"/>
        <v>2.8170876966696224E-2</v>
      </c>
      <c r="T34" s="60">
        <f t="shared" si="5"/>
        <v>5.249355886143745E-3</v>
      </c>
      <c r="U34" s="60">
        <f t="shared" si="6"/>
        <v>1.5538603427779166E-2</v>
      </c>
      <c r="V34" s="60">
        <f t="shared" si="7"/>
        <v>-1.8576385572935419E-2</v>
      </c>
      <c r="W34" s="60">
        <f t="shared" si="8"/>
        <v>1.242251999855711E-2</v>
      </c>
      <c r="X34" s="60">
        <f t="shared" si="9"/>
        <v>2.3456900354043048E-2</v>
      </c>
      <c r="Y34" s="60">
        <f t="shared" si="10"/>
        <v>4.5500687519033169E-2</v>
      </c>
      <c r="Z34" s="60"/>
      <c r="AA34" s="60"/>
      <c r="AB34" s="60"/>
      <c r="AC34" s="60"/>
      <c r="AD34" s="60"/>
      <c r="AE34" s="60"/>
      <c r="AF34" s="60"/>
      <c r="AG34" s="60"/>
      <c r="AH34" s="60"/>
      <c r="AI34" s="60"/>
      <c r="AJ34" s="60"/>
      <c r="AK34" s="60"/>
      <c r="AL34" s="60"/>
      <c r="AM34" s="60"/>
    </row>
    <row r="35" spans="1:39" ht="17.5" thickBot="1">
      <c r="A35" s="60"/>
      <c r="B35" s="60"/>
      <c r="C35" s="60" t="s">
        <v>673</v>
      </c>
      <c r="D35" s="60">
        <v>46.1</v>
      </c>
      <c r="E35" s="60">
        <v>401</v>
      </c>
      <c r="F35" s="60">
        <v>2315</v>
      </c>
      <c r="G35" s="60">
        <v>907</v>
      </c>
      <c r="H35" s="60">
        <v>915</v>
      </c>
      <c r="I35" s="60">
        <v>22.25</v>
      </c>
      <c r="J35" s="60">
        <v>1515</v>
      </c>
      <c r="K35" s="60">
        <v>1155</v>
      </c>
      <c r="L35" s="60">
        <v>66.3</v>
      </c>
      <c r="M35" s="60">
        <v>2860</v>
      </c>
      <c r="N35" s="60"/>
      <c r="O35" s="60"/>
      <c r="P35" s="60">
        <f t="shared" ref="P35:P64" si="14">LN(D35/D34)</f>
        <v>-2.358094258890691E-2</v>
      </c>
      <c r="Q35" s="60">
        <f t="shared" ref="Q35:Q64" si="15">LN(E35/E34)</f>
        <v>-1.9753728736232538E-2</v>
      </c>
      <c r="R35" s="60">
        <f t="shared" ref="R35:R64" si="16">LN(F35/F34)</f>
        <v>-7.6881044335957618E-2</v>
      </c>
      <c r="S35" s="60">
        <f t="shared" ref="S35:S64" si="17">LN(G35/G34)</f>
        <v>-3.1473026362455442E-2</v>
      </c>
      <c r="T35" s="60">
        <f t="shared" ref="T35:T64" si="18">LN(H35/H34)</f>
        <v>-4.2787275205208981E-2</v>
      </c>
      <c r="U35" s="60">
        <f t="shared" ref="U35:U64" si="19">LN(I35/I34)</f>
        <v>-2.0022915875107704E-2</v>
      </c>
      <c r="V35" s="60">
        <f t="shared" ref="V35:V64" si="20">LN(J35/J34)</f>
        <v>-5.4588190284403065E-2</v>
      </c>
      <c r="W35" s="60">
        <f t="shared" ref="W35:W64" si="21">LN(K35/K34)</f>
        <v>-5.0643732818754915E-2</v>
      </c>
      <c r="X35" s="60">
        <f t="shared" ref="X35:X64" si="22">LN(L35/L34)</f>
        <v>2.4428695684961865E-2</v>
      </c>
      <c r="Y35" s="60">
        <f t="shared" ref="Y35:Y64" si="23">LN(M35/M34)</f>
        <v>-5.9389799679700379E-2</v>
      </c>
      <c r="Z35" s="60"/>
      <c r="AA35" s="60"/>
      <c r="AB35" s="60"/>
      <c r="AC35" s="60"/>
      <c r="AD35" s="60"/>
      <c r="AE35" s="60"/>
      <c r="AF35" s="60"/>
      <c r="AG35" s="60"/>
      <c r="AH35" s="60"/>
      <c r="AI35" s="60"/>
      <c r="AJ35" s="60"/>
      <c r="AK35" s="60"/>
      <c r="AL35" s="60"/>
      <c r="AM35" s="60"/>
    </row>
    <row r="36" spans="1:39" ht="17.5" thickTop="1">
      <c r="A36" s="60"/>
      <c r="B36" s="60"/>
      <c r="C36" s="60" t="s">
        <v>672</v>
      </c>
      <c r="D36" s="60">
        <v>45.35</v>
      </c>
      <c r="E36" s="60">
        <v>384.5</v>
      </c>
      <c r="F36" s="60">
        <v>2160</v>
      </c>
      <c r="G36" s="60">
        <v>869</v>
      </c>
      <c r="H36" s="60">
        <v>824</v>
      </c>
      <c r="I36" s="60">
        <v>22.75</v>
      </c>
      <c r="J36" s="60">
        <v>1465</v>
      </c>
      <c r="K36" s="60">
        <v>1105</v>
      </c>
      <c r="L36" s="60">
        <v>69.2</v>
      </c>
      <c r="M36" s="60">
        <v>2765</v>
      </c>
      <c r="N36" s="60"/>
      <c r="O36" s="60"/>
      <c r="P36" s="60">
        <f t="shared" si="14"/>
        <v>-1.6402773441457269E-2</v>
      </c>
      <c r="Q36" s="60">
        <f t="shared" si="15"/>
        <v>-4.2017638360870566E-2</v>
      </c>
      <c r="R36" s="60">
        <f t="shared" si="16"/>
        <v>-6.9301465842123711E-2</v>
      </c>
      <c r="S36" s="60">
        <f t="shared" si="17"/>
        <v>-4.2799324849744566E-2</v>
      </c>
      <c r="T36" s="60">
        <f t="shared" si="18"/>
        <v>-0.10475353536604964</v>
      </c>
      <c r="U36" s="60">
        <f t="shared" si="19"/>
        <v>2.2223136784710256E-2</v>
      </c>
      <c r="V36" s="60">
        <f t="shared" si="20"/>
        <v>-3.356019649230179E-2</v>
      </c>
      <c r="W36" s="60">
        <f t="shared" si="21"/>
        <v>-4.4255009004040703E-2</v>
      </c>
      <c r="X36" s="60">
        <f t="shared" si="22"/>
        <v>4.2810965431807124E-2</v>
      </c>
      <c r="Y36" s="60">
        <f t="shared" si="23"/>
        <v>-3.3780989857463112E-2</v>
      </c>
      <c r="Z36" s="60"/>
      <c r="AA36" s="131" t="s">
        <v>721</v>
      </c>
      <c r="AB36" s="132">
        <v>6541</v>
      </c>
      <c r="AC36" s="133">
        <v>2345</v>
      </c>
      <c r="AD36" s="134">
        <v>6669</v>
      </c>
      <c r="AE36" s="133">
        <v>3653</v>
      </c>
      <c r="AF36" s="134">
        <v>1519</v>
      </c>
      <c r="AG36" s="132">
        <v>1905</v>
      </c>
      <c r="AH36" s="133">
        <v>6409</v>
      </c>
      <c r="AI36" s="134">
        <v>3443</v>
      </c>
      <c r="AJ36" s="133">
        <v>2637</v>
      </c>
      <c r="AK36" s="135">
        <v>3661</v>
      </c>
      <c r="AL36" s="60"/>
      <c r="AM36" s="60"/>
    </row>
    <row r="37" spans="1:39">
      <c r="A37" s="60"/>
      <c r="B37" s="60"/>
      <c r="C37" s="60" t="s">
        <v>671</v>
      </c>
      <c r="D37" s="60">
        <v>47.95</v>
      </c>
      <c r="E37" s="60">
        <v>405</v>
      </c>
      <c r="F37" s="60">
        <v>2130</v>
      </c>
      <c r="G37" s="60">
        <v>866</v>
      </c>
      <c r="H37" s="60">
        <v>825</v>
      </c>
      <c r="I37" s="60">
        <v>23.05</v>
      </c>
      <c r="J37" s="60">
        <v>1500</v>
      </c>
      <c r="K37" s="60">
        <v>1125</v>
      </c>
      <c r="L37" s="60">
        <v>69.2</v>
      </c>
      <c r="M37" s="60">
        <v>2860</v>
      </c>
      <c r="N37" s="60"/>
      <c r="O37" s="60"/>
      <c r="P37" s="60">
        <f t="shared" si="14"/>
        <v>5.5748624768301676E-2</v>
      </c>
      <c r="Q37" s="60">
        <f t="shared" si="15"/>
        <v>5.1943278160840566E-2</v>
      </c>
      <c r="R37" s="60">
        <f t="shared" si="16"/>
        <v>-1.3986241974739839E-2</v>
      </c>
      <c r="S37" s="60">
        <f t="shared" si="17"/>
        <v>-3.4582167029568295E-3</v>
      </c>
      <c r="T37" s="60">
        <f t="shared" si="18"/>
        <v>1.2128564252092296E-3</v>
      </c>
      <c r="U37" s="60">
        <f t="shared" si="19"/>
        <v>1.3100624045698056E-2</v>
      </c>
      <c r="V37" s="60">
        <f t="shared" si="20"/>
        <v>2.3609865639133667E-2</v>
      </c>
      <c r="W37" s="60">
        <f t="shared" si="21"/>
        <v>1.7937700686667252E-2</v>
      </c>
      <c r="X37" s="60">
        <f t="shared" si="22"/>
        <v>0</v>
      </c>
      <c r="Y37" s="60">
        <f t="shared" si="23"/>
        <v>3.3780989857463001E-2</v>
      </c>
      <c r="Z37" s="60"/>
      <c r="AA37" s="127">
        <v>6541</v>
      </c>
      <c r="AB37" s="128" cm="1">
        <f t="array" ref="AB37:AK46">CholeskyDecompose(_xlfn.ANCHORARRAY(AB23))</f>
        <v>0.99999999999999989</v>
      </c>
      <c r="AC37" s="128">
        <v>0</v>
      </c>
      <c r="AD37" s="128">
        <v>0</v>
      </c>
      <c r="AE37" s="128">
        <v>0</v>
      </c>
      <c r="AF37" s="128">
        <v>0</v>
      </c>
      <c r="AG37" s="128">
        <v>0</v>
      </c>
      <c r="AH37" s="128">
        <v>0</v>
      </c>
      <c r="AI37" s="128">
        <v>0</v>
      </c>
      <c r="AJ37" s="128">
        <v>0</v>
      </c>
      <c r="AK37" s="136">
        <v>0</v>
      </c>
      <c r="AL37" s="60"/>
      <c r="AM37" s="60"/>
    </row>
    <row r="38" spans="1:39">
      <c r="A38" s="60"/>
      <c r="B38" s="60"/>
      <c r="C38" s="60" t="s">
        <v>670</v>
      </c>
      <c r="D38" s="60">
        <v>47.2</v>
      </c>
      <c r="E38" s="60">
        <v>412</v>
      </c>
      <c r="F38" s="60">
        <v>2290</v>
      </c>
      <c r="G38" s="60">
        <v>943</v>
      </c>
      <c r="H38" s="60">
        <v>854</v>
      </c>
      <c r="I38" s="60">
        <v>23.05</v>
      </c>
      <c r="J38" s="60">
        <v>1480</v>
      </c>
      <c r="K38" s="60">
        <v>1190</v>
      </c>
      <c r="L38" s="60">
        <v>67.5</v>
      </c>
      <c r="M38" s="60">
        <v>2975</v>
      </c>
      <c r="N38" s="60"/>
      <c r="O38" s="60"/>
      <c r="P38" s="60">
        <f t="shared" si="14"/>
        <v>-1.5764908737937514E-2</v>
      </c>
      <c r="Q38" s="60">
        <f t="shared" si="15"/>
        <v>1.7136282242987237E-2</v>
      </c>
      <c r="R38" s="60">
        <f t="shared" si="16"/>
        <v>7.2429837844814507E-2</v>
      </c>
      <c r="S38" s="60">
        <f t="shared" si="17"/>
        <v>8.5181374071022359E-2</v>
      </c>
      <c r="T38" s="60">
        <f t="shared" si="18"/>
        <v>3.4547807453888885E-2</v>
      </c>
      <c r="U38" s="60">
        <f t="shared" si="19"/>
        <v>0</v>
      </c>
      <c r="V38" s="60">
        <f t="shared" si="20"/>
        <v>-1.3423020332140661E-2</v>
      </c>
      <c r="W38" s="60">
        <f t="shared" si="21"/>
        <v>5.6170271467054493E-2</v>
      </c>
      <c r="X38" s="60">
        <f t="shared" si="22"/>
        <v>-2.48732647451398E-2</v>
      </c>
      <c r="Y38" s="60">
        <f t="shared" si="23"/>
        <v>3.9422414165831858E-2</v>
      </c>
      <c r="Z38" s="60"/>
      <c r="AA38" s="129">
        <v>2345</v>
      </c>
      <c r="AB38" s="128">
        <v>1.5726640600694942E-2</v>
      </c>
      <c r="AC38" s="128">
        <v>0.99987632874041821</v>
      </c>
      <c r="AD38" s="128">
        <v>0</v>
      </c>
      <c r="AE38" s="128">
        <v>0</v>
      </c>
      <c r="AF38" s="128">
        <v>0</v>
      </c>
      <c r="AG38" s="128">
        <v>0</v>
      </c>
      <c r="AH38" s="128">
        <v>0</v>
      </c>
      <c r="AI38" s="128">
        <v>0</v>
      </c>
      <c r="AJ38" s="128">
        <v>0</v>
      </c>
      <c r="AK38" s="136">
        <v>0</v>
      </c>
      <c r="AL38" s="60"/>
      <c r="AM38" s="60"/>
    </row>
    <row r="39" spans="1:39">
      <c r="A39" s="60"/>
      <c r="B39" s="60"/>
      <c r="C39" s="60" t="s">
        <v>669</v>
      </c>
      <c r="D39" s="60">
        <v>47.5</v>
      </c>
      <c r="E39" s="60">
        <v>401</v>
      </c>
      <c r="F39" s="60">
        <v>2250</v>
      </c>
      <c r="G39" s="60">
        <v>933</v>
      </c>
      <c r="H39" s="60">
        <v>863</v>
      </c>
      <c r="I39" s="60">
        <v>22.9</v>
      </c>
      <c r="J39" s="60">
        <v>1495</v>
      </c>
      <c r="K39" s="60">
        <v>1200</v>
      </c>
      <c r="L39" s="60">
        <v>67.099999999999994</v>
      </c>
      <c r="M39" s="60">
        <v>2830</v>
      </c>
      <c r="N39" s="60"/>
      <c r="O39" s="60"/>
      <c r="P39" s="60">
        <f t="shared" si="14"/>
        <v>6.3358184490857035E-3</v>
      </c>
      <c r="Q39" s="60">
        <f t="shared" si="15"/>
        <v>-2.7061922042957192E-2</v>
      </c>
      <c r="R39" s="60">
        <f t="shared" si="16"/>
        <v>-1.7621601349819559E-2</v>
      </c>
      <c r="S39" s="60">
        <f t="shared" si="17"/>
        <v>-1.0661081786113703E-2</v>
      </c>
      <c r="T39" s="60">
        <f t="shared" si="18"/>
        <v>1.0483497294857983E-2</v>
      </c>
      <c r="U39" s="60">
        <f t="shared" si="19"/>
        <v>-6.5288588824636675E-3</v>
      </c>
      <c r="V39" s="60">
        <f t="shared" si="20"/>
        <v>1.0084119066626008E-2</v>
      </c>
      <c r="W39" s="60">
        <f t="shared" si="21"/>
        <v>8.3682496705165792E-3</v>
      </c>
      <c r="X39" s="60">
        <f t="shared" si="22"/>
        <v>-5.943553900848106E-3</v>
      </c>
      <c r="Y39" s="60">
        <f t="shared" si="23"/>
        <v>-4.9967327342446875E-2</v>
      </c>
      <c r="Z39" s="60"/>
      <c r="AA39" s="129">
        <v>6669</v>
      </c>
      <c r="AB39" s="128">
        <v>0.14965567784238515</v>
      </c>
      <c r="AC39" s="128">
        <v>0.3551610979846101</v>
      </c>
      <c r="AD39" s="128">
        <v>0.92274794639050939</v>
      </c>
      <c r="AE39" s="128">
        <v>0</v>
      </c>
      <c r="AF39" s="128">
        <v>0</v>
      </c>
      <c r="AG39" s="128">
        <v>0</v>
      </c>
      <c r="AH39" s="128">
        <v>0</v>
      </c>
      <c r="AI39" s="128">
        <v>0</v>
      </c>
      <c r="AJ39" s="128">
        <v>0</v>
      </c>
      <c r="AK39" s="136">
        <v>0</v>
      </c>
      <c r="AL39" s="60"/>
      <c r="AM39" s="60"/>
    </row>
    <row r="40" spans="1:39">
      <c r="A40" s="60"/>
      <c r="B40" s="60"/>
      <c r="C40" s="60" t="s">
        <v>668</v>
      </c>
      <c r="D40" s="60">
        <v>48</v>
      </c>
      <c r="E40" s="60">
        <v>428</v>
      </c>
      <c r="F40" s="60">
        <v>2325</v>
      </c>
      <c r="G40" s="60">
        <v>958</v>
      </c>
      <c r="H40" s="60">
        <v>854</v>
      </c>
      <c r="I40" s="60">
        <v>23</v>
      </c>
      <c r="J40" s="60">
        <v>1500</v>
      </c>
      <c r="K40" s="60">
        <v>1320</v>
      </c>
      <c r="L40" s="60">
        <v>68.7</v>
      </c>
      <c r="M40" s="60">
        <v>3110</v>
      </c>
      <c r="N40" s="60"/>
      <c r="O40" s="60"/>
      <c r="P40" s="60">
        <f t="shared" si="14"/>
        <v>1.0471299867295437E-2</v>
      </c>
      <c r="Q40" s="60">
        <f t="shared" si="15"/>
        <v>6.516176827522753E-2</v>
      </c>
      <c r="R40" s="60">
        <f t="shared" si="16"/>
        <v>3.278982282299097E-2</v>
      </c>
      <c r="S40" s="60">
        <f t="shared" si="17"/>
        <v>2.6442577123516747E-2</v>
      </c>
      <c r="T40" s="60">
        <f t="shared" si="18"/>
        <v>-1.0483497294858042E-2</v>
      </c>
      <c r="U40" s="60">
        <f t="shared" si="19"/>
        <v>4.3573053689558473E-3</v>
      </c>
      <c r="V40" s="60">
        <f t="shared" si="20"/>
        <v>3.3389012655146303E-3</v>
      </c>
      <c r="W40" s="60">
        <f t="shared" si="21"/>
        <v>9.5310179804324935E-2</v>
      </c>
      <c r="X40" s="60">
        <f t="shared" si="22"/>
        <v>2.3565155250667751E-2</v>
      </c>
      <c r="Y40" s="60">
        <f t="shared" si="23"/>
        <v>9.4346014535996545E-2</v>
      </c>
      <c r="Z40" s="60"/>
      <c r="AA40" s="129">
        <v>3653</v>
      </c>
      <c r="AB40" s="128">
        <v>0.14251031597967118</v>
      </c>
      <c r="AC40" s="128">
        <v>0.28052798016334629</v>
      </c>
      <c r="AD40" s="128">
        <v>0.41078888447525486</v>
      </c>
      <c r="AE40" s="128">
        <v>0.85571452866970954</v>
      </c>
      <c r="AF40" s="128">
        <v>0</v>
      </c>
      <c r="AG40" s="128">
        <v>0</v>
      </c>
      <c r="AH40" s="128">
        <v>0</v>
      </c>
      <c r="AI40" s="128">
        <v>0</v>
      </c>
      <c r="AJ40" s="128">
        <v>0</v>
      </c>
      <c r="AK40" s="136">
        <v>0</v>
      </c>
      <c r="AL40" s="60"/>
      <c r="AM40" s="60"/>
    </row>
    <row r="41" spans="1:39">
      <c r="A41" s="60"/>
      <c r="B41" s="60"/>
      <c r="C41" s="60" t="s">
        <v>667</v>
      </c>
      <c r="D41" s="60">
        <v>47.25</v>
      </c>
      <c r="E41" s="60">
        <v>447.5</v>
      </c>
      <c r="F41" s="60">
        <v>2360</v>
      </c>
      <c r="G41" s="60">
        <v>979</v>
      </c>
      <c r="H41" s="60">
        <v>853</v>
      </c>
      <c r="I41" s="60">
        <v>24.1</v>
      </c>
      <c r="J41" s="60">
        <v>1520</v>
      </c>
      <c r="K41" s="60">
        <v>1360</v>
      </c>
      <c r="L41" s="60">
        <v>68.900000000000006</v>
      </c>
      <c r="M41" s="60">
        <v>3125</v>
      </c>
      <c r="N41" s="60"/>
      <c r="O41" s="60"/>
      <c r="P41" s="60">
        <f t="shared" si="14"/>
        <v>-1.5748356968139168E-2</v>
      </c>
      <c r="Q41" s="60">
        <f t="shared" si="15"/>
        <v>4.4553342133113211E-2</v>
      </c>
      <c r="R41" s="60">
        <f t="shared" si="16"/>
        <v>1.4941579998199141E-2</v>
      </c>
      <c r="S41" s="60">
        <f t="shared" si="17"/>
        <v>2.1683864559649883E-2</v>
      </c>
      <c r="T41" s="60">
        <f t="shared" si="18"/>
        <v>-1.1716462968907467E-3</v>
      </c>
      <c r="U41" s="60">
        <f t="shared" si="19"/>
        <v>4.671762456745978E-2</v>
      </c>
      <c r="V41" s="60">
        <f t="shared" si="20"/>
        <v>1.3245226750020723E-2</v>
      </c>
      <c r="W41" s="60">
        <f t="shared" si="21"/>
        <v>2.9852963149681128E-2</v>
      </c>
      <c r="X41" s="60">
        <f t="shared" si="22"/>
        <v>2.9069787913093108E-3</v>
      </c>
      <c r="Y41" s="60">
        <f t="shared" si="23"/>
        <v>4.8115569972221172E-3</v>
      </c>
      <c r="Z41" s="60"/>
      <c r="AA41" s="129">
        <v>1519</v>
      </c>
      <c r="AB41" s="128">
        <v>7.6939203833443756E-2</v>
      </c>
      <c r="AC41" s="128">
        <v>3.0199481893343098E-2</v>
      </c>
      <c r="AD41" s="128">
        <v>0.21322209726418717</v>
      </c>
      <c r="AE41" s="128">
        <v>0.141145011664776</v>
      </c>
      <c r="AF41" s="128">
        <v>0.96321481151779509</v>
      </c>
      <c r="AG41" s="128">
        <v>0</v>
      </c>
      <c r="AH41" s="128">
        <v>0</v>
      </c>
      <c r="AI41" s="128">
        <v>0</v>
      </c>
      <c r="AJ41" s="128">
        <v>0</v>
      </c>
      <c r="AK41" s="136">
        <v>0</v>
      </c>
      <c r="AL41" s="60"/>
      <c r="AM41" s="60"/>
    </row>
    <row r="42" spans="1:39">
      <c r="A42" s="60"/>
      <c r="B42" s="60"/>
      <c r="C42" s="60" t="s">
        <v>666</v>
      </c>
      <c r="D42" s="60">
        <v>46.9</v>
      </c>
      <c r="E42" s="60">
        <v>461.5</v>
      </c>
      <c r="F42" s="60">
        <v>2360</v>
      </c>
      <c r="G42" s="60">
        <v>977</v>
      </c>
      <c r="H42" s="60">
        <v>847</v>
      </c>
      <c r="I42" s="60">
        <v>23.15</v>
      </c>
      <c r="J42" s="60">
        <v>1550</v>
      </c>
      <c r="K42" s="60">
        <v>1370</v>
      </c>
      <c r="L42" s="60">
        <v>68.099999999999994</v>
      </c>
      <c r="M42" s="60">
        <v>3120</v>
      </c>
      <c r="N42" s="60"/>
      <c r="O42" s="60"/>
      <c r="P42" s="60">
        <f t="shared" si="14"/>
        <v>-7.4349784875180902E-3</v>
      </c>
      <c r="Q42" s="60">
        <f t="shared" si="15"/>
        <v>3.0805516227996755E-2</v>
      </c>
      <c r="R42" s="60">
        <f t="shared" si="16"/>
        <v>0</v>
      </c>
      <c r="S42" s="60">
        <f t="shared" si="17"/>
        <v>-2.0449904877275966E-3</v>
      </c>
      <c r="T42" s="60">
        <f t="shared" si="18"/>
        <v>-7.0588528396246884E-3</v>
      </c>
      <c r="U42" s="60">
        <f t="shared" si="19"/>
        <v>-4.0217059964366315E-2</v>
      </c>
      <c r="V42" s="60">
        <f t="shared" si="20"/>
        <v>1.9544596072970131E-2</v>
      </c>
      <c r="W42" s="60">
        <f t="shared" si="21"/>
        <v>7.3260400920728812E-3</v>
      </c>
      <c r="X42" s="60">
        <f t="shared" si="22"/>
        <v>-1.1678964864146374E-2</v>
      </c>
      <c r="Y42" s="60">
        <f t="shared" si="23"/>
        <v>-1.6012813669738792E-3</v>
      </c>
      <c r="Z42" s="60"/>
      <c r="AA42" s="127">
        <v>1905</v>
      </c>
      <c r="AB42" s="128">
        <v>0.14618247398401582</v>
      </c>
      <c r="AC42" s="128">
        <v>0.14294170422505523</v>
      </c>
      <c r="AD42" s="128">
        <v>-0.1385842225029347</v>
      </c>
      <c r="AE42" s="128">
        <v>0.2535224856542061</v>
      </c>
      <c r="AF42" s="128">
        <v>-8.3119716608855351E-2</v>
      </c>
      <c r="AG42" s="128">
        <v>0.93156332513951123</v>
      </c>
      <c r="AH42" s="128">
        <v>0</v>
      </c>
      <c r="AI42" s="128">
        <v>0</v>
      </c>
      <c r="AJ42" s="128">
        <v>0</v>
      </c>
      <c r="AK42" s="136">
        <v>0</v>
      </c>
      <c r="AL42" s="60"/>
      <c r="AM42" s="60"/>
    </row>
    <row r="43" spans="1:39">
      <c r="A43" s="60"/>
      <c r="B43" s="60"/>
      <c r="C43" s="60" t="s">
        <v>665</v>
      </c>
      <c r="D43" s="60">
        <v>45.55</v>
      </c>
      <c r="E43" s="60">
        <v>469</v>
      </c>
      <c r="F43" s="60">
        <v>2275</v>
      </c>
      <c r="G43" s="60">
        <v>932</v>
      </c>
      <c r="H43" s="60">
        <v>802</v>
      </c>
      <c r="I43" s="60">
        <v>23.85</v>
      </c>
      <c r="J43" s="60">
        <v>1450</v>
      </c>
      <c r="K43" s="60">
        <v>1375</v>
      </c>
      <c r="L43" s="60">
        <v>67.8</v>
      </c>
      <c r="M43" s="60">
        <v>3150</v>
      </c>
      <c r="N43" s="60"/>
      <c r="O43" s="60"/>
      <c r="P43" s="60">
        <f t="shared" si="14"/>
        <v>-2.9207051746266356E-2</v>
      </c>
      <c r="Q43" s="60">
        <f t="shared" si="15"/>
        <v>1.6120714503372512E-2</v>
      </c>
      <c r="R43" s="60">
        <f t="shared" si="16"/>
        <v>-3.6681566634604978E-2</v>
      </c>
      <c r="S43" s="60">
        <f t="shared" si="17"/>
        <v>-4.7153837357191572E-2</v>
      </c>
      <c r="T43" s="60">
        <f t="shared" si="18"/>
        <v>-5.4592086785539895E-2</v>
      </c>
      <c r="U43" s="60">
        <f t="shared" si="19"/>
        <v>2.9789436802107317E-2</v>
      </c>
      <c r="V43" s="60">
        <f t="shared" si="20"/>
        <v>-6.6691374498672282E-2</v>
      </c>
      <c r="W43" s="60">
        <f t="shared" si="21"/>
        <v>3.6429912785010087E-3</v>
      </c>
      <c r="X43" s="60">
        <f t="shared" si="22"/>
        <v>-4.4150182091167202E-3</v>
      </c>
      <c r="Y43" s="60">
        <f t="shared" si="23"/>
        <v>9.5694510161506725E-3</v>
      </c>
      <c r="Z43" s="60"/>
      <c r="AA43" s="129">
        <v>6409</v>
      </c>
      <c r="AB43" s="128">
        <v>0.18818518118516966</v>
      </c>
      <c r="AC43" s="128">
        <v>0.24110227252866559</v>
      </c>
      <c r="AD43" s="128">
        <v>2.6939364202405076E-2</v>
      </c>
      <c r="AE43" s="128">
        <v>5.0225208205937046E-2</v>
      </c>
      <c r="AF43" s="128">
        <v>4.3111896550439184E-2</v>
      </c>
      <c r="AG43" s="128">
        <v>-9.1802809208290759E-2</v>
      </c>
      <c r="AH43" s="128">
        <v>0.94494515157132208</v>
      </c>
      <c r="AI43" s="128">
        <v>0</v>
      </c>
      <c r="AJ43" s="128">
        <v>0</v>
      </c>
      <c r="AK43" s="136">
        <v>0</v>
      </c>
      <c r="AL43" s="60"/>
      <c r="AM43" s="60"/>
    </row>
    <row r="44" spans="1:39">
      <c r="A44" s="60"/>
      <c r="B44" s="60"/>
      <c r="C44" s="60" t="s">
        <v>664</v>
      </c>
      <c r="D44" s="60">
        <v>45.6</v>
      </c>
      <c r="E44" s="60">
        <v>442.5</v>
      </c>
      <c r="F44" s="60">
        <v>2225</v>
      </c>
      <c r="G44" s="60">
        <v>925</v>
      </c>
      <c r="H44" s="60">
        <v>818</v>
      </c>
      <c r="I44" s="60">
        <v>23.8</v>
      </c>
      <c r="J44" s="60">
        <v>1500</v>
      </c>
      <c r="K44" s="60">
        <v>1345</v>
      </c>
      <c r="L44" s="60">
        <v>69</v>
      </c>
      <c r="M44" s="60">
        <v>3145</v>
      </c>
      <c r="N44" s="60"/>
      <c r="O44" s="60"/>
      <c r="P44" s="60">
        <f t="shared" si="14"/>
        <v>1.097092814373149E-3</v>
      </c>
      <c r="Q44" s="60">
        <f t="shared" si="15"/>
        <v>-5.8162303998295195E-2</v>
      </c>
      <c r="R44" s="60">
        <f t="shared" si="16"/>
        <v>-2.2223136784710235E-2</v>
      </c>
      <c r="S44" s="60">
        <f t="shared" si="17"/>
        <v>-7.5390771731659754E-3</v>
      </c>
      <c r="T44" s="60">
        <f t="shared" si="18"/>
        <v>1.9753728736232649E-2</v>
      </c>
      <c r="U44" s="60">
        <f t="shared" si="19"/>
        <v>-2.0986366569212492E-3</v>
      </c>
      <c r="V44" s="60">
        <f t="shared" si="20"/>
        <v>3.3901551675681416E-2</v>
      </c>
      <c r="W44" s="60">
        <f t="shared" si="21"/>
        <v>-2.2059718064732219E-2</v>
      </c>
      <c r="X44" s="60">
        <f t="shared" si="22"/>
        <v>1.7544309650909525E-2</v>
      </c>
      <c r="Y44" s="60">
        <f t="shared" si="23"/>
        <v>-1.5885626851378416E-3</v>
      </c>
      <c r="Z44" s="60"/>
      <c r="AA44" s="129">
        <v>3443</v>
      </c>
      <c r="AB44" s="128">
        <v>0.13423120450142653</v>
      </c>
      <c r="AC44" s="128">
        <v>0.50307639980419527</v>
      </c>
      <c r="AD44" s="128">
        <v>0.14445809561414488</v>
      </c>
      <c r="AE44" s="128">
        <v>-3.4125227475970424E-2</v>
      </c>
      <c r="AF44" s="128">
        <v>0.1574288359957404</v>
      </c>
      <c r="AG44" s="128">
        <v>-4.6924036631446125E-3</v>
      </c>
      <c r="AH44" s="128">
        <v>-0.14554057721376407</v>
      </c>
      <c r="AI44" s="128">
        <v>0.81294251364322578</v>
      </c>
      <c r="AJ44" s="128">
        <v>0</v>
      </c>
      <c r="AK44" s="136">
        <v>0</v>
      </c>
      <c r="AL44" s="60"/>
      <c r="AM44" s="60"/>
    </row>
    <row r="45" spans="1:39">
      <c r="A45" s="60"/>
      <c r="B45" s="60"/>
      <c r="C45" s="60" t="s">
        <v>663</v>
      </c>
      <c r="D45" s="60">
        <v>44.7</v>
      </c>
      <c r="E45" s="60">
        <v>458.5</v>
      </c>
      <c r="F45" s="60">
        <v>2285</v>
      </c>
      <c r="G45" s="60">
        <v>901</v>
      </c>
      <c r="H45" s="60">
        <v>797</v>
      </c>
      <c r="I45" s="60">
        <v>23.45</v>
      </c>
      <c r="J45" s="60">
        <v>1515</v>
      </c>
      <c r="K45" s="60">
        <v>1350</v>
      </c>
      <c r="L45" s="60">
        <v>68.7</v>
      </c>
      <c r="M45" s="60">
        <v>2835</v>
      </c>
      <c r="N45" s="60"/>
      <c r="O45" s="60"/>
      <c r="P45" s="60">
        <f t="shared" si="14"/>
        <v>-1.9934214900817253E-2</v>
      </c>
      <c r="Q45" s="60">
        <f t="shared" si="15"/>
        <v>3.5519827248535356E-2</v>
      </c>
      <c r="R45" s="60">
        <f t="shared" si="16"/>
        <v>2.6609108727964507E-2</v>
      </c>
      <c r="S45" s="60">
        <f t="shared" si="17"/>
        <v>-2.6288479904087236E-2</v>
      </c>
      <c r="T45" s="60">
        <f t="shared" si="18"/>
        <v>-2.6007657812532052E-2</v>
      </c>
      <c r="U45" s="60">
        <f t="shared" si="19"/>
        <v>-1.4815085785140699E-2</v>
      </c>
      <c r="V45" s="60">
        <f t="shared" si="20"/>
        <v>9.950330853168092E-3</v>
      </c>
      <c r="W45" s="60">
        <f t="shared" si="21"/>
        <v>3.7105793965355534E-3</v>
      </c>
      <c r="X45" s="60">
        <f t="shared" si="22"/>
        <v>-4.3573053689557007E-3</v>
      </c>
      <c r="Y45" s="60">
        <f t="shared" si="23"/>
        <v>-0.10377195297268844</v>
      </c>
      <c r="Z45" s="60"/>
      <c r="AA45" s="129">
        <v>2637</v>
      </c>
      <c r="AB45" s="128">
        <v>0.24885789631585348</v>
      </c>
      <c r="AC45" s="128">
        <v>-1.0698269089483826E-2</v>
      </c>
      <c r="AD45" s="128">
        <v>-6.5379923273490834E-2</v>
      </c>
      <c r="AE45" s="128">
        <v>-2.0679879407307981E-2</v>
      </c>
      <c r="AF45" s="128">
        <v>-0.11857313147420105</v>
      </c>
      <c r="AG45" s="128">
        <v>0.22407891453782619</v>
      </c>
      <c r="AH45" s="128">
        <v>5.0426338286949229E-2</v>
      </c>
      <c r="AI45" s="128">
        <v>-0.14226756039421187</v>
      </c>
      <c r="AJ45" s="128">
        <v>0.91989090707463206</v>
      </c>
      <c r="AK45" s="136">
        <v>0</v>
      </c>
      <c r="AL45" s="60"/>
      <c r="AM45" s="60"/>
    </row>
    <row r="46" spans="1:39">
      <c r="A46" s="60"/>
      <c r="B46" s="60"/>
      <c r="C46" s="60" t="s">
        <v>662</v>
      </c>
      <c r="D46" s="60">
        <v>43.05</v>
      </c>
      <c r="E46" s="60">
        <v>446</v>
      </c>
      <c r="F46" s="60">
        <v>2345</v>
      </c>
      <c r="G46" s="60">
        <v>900</v>
      </c>
      <c r="H46" s="60">
        <v>817</v>
      </c>
      <c r="I46" s="60">
        <v>22.65</v>
      </c>
      <c r="J46" s="60">
        <v>1500</v>
      </c>
      <c r="K46" s="60">
        <v>1315</v>
      </c>
      <c r="L46" s="60">
        <v>71.900000000000006</v>
      </c>
      <c r="M46" s="60">
        <v>2760</v>
      </c>
      <c r="N46" s="60"/>
      <c r="O46" s="60"/>
      <c r="P46" s="60">
        <f t="shared" si="14"/>
        <v>-3.7611270745783458E-2</v>
      </c>
      <c r="Q46" s="60">
        <f t="shared" si="15"/>
        <v>-2.7641339676455452E-2</v>
      </c>
      <c r="R46" s="60">
        <f t="shared" si="16"/>
        <v>2.5919377552074713E-2</v>
      </c>
      <c r="S46" s="60">
        <f t="shared" si="17"/>
        <v>-1.1104942840271764E-3</v>
      </c>
      <c r="T46" s="60">
        <f t="shared" si="18"/>
        <v>2.4784416069787825E-2</v>
      </c>
      <c r="U46" s="60">
        <f t="shared" si="19"/>
        <v>-3.4710642963245428E-2</v>
      </c>
      <c r="V46" s="60">
        <f t="shared" si="20"/>
        <v>-9.950330853168092E-3</v>
      </c>
      <c r="W46" s="60">
        <f t="shared" si="21"/>
        <v>-2.6267926820610188E-2</v>
      </c>
      <c r="X46" s="60">
        <f t="shared" si="22"/>
        <v>4.5527065498697311E-2</v>
      </c>
      <c r="Y46" s="60">
        <f t="shared" si="23"/>
        <v>-2.6811257450656815E-2</v>
      </c>
      <c r="Z46" s="60"/>
      <c r="AA46" s="129">
        <v>3661</v>
      </c>
      <c r="AB46" s="128">
        <v>0.10417647779401827</v>
      </c>
      <c r="AC46" s="128">
        <v>0.35627881867627392</v>
      </c>
      <c r="AD46" s="128">
        <v>0.13761524120784552</v>
      </c>
      <c r="AE46" s="128">
        <v>-9.5980188364197569E-2</v>
      </c>
      <c r="AF46" s="128">
        <v>0.30144353675979318</v>
      </c>
      <c r="AG46" s="128">
        <v>9.8545286271642454E-2</v>
      </c>
      <c r="AH46" s="128">
        <v>-9.5379261802881851E-2</v>
      </c>
      <c r="AI46" s="128">
        <v>0.43273543604686865</v>
      </c>
      <c r="AJ46" s="128">
        <v>-0.1597883644544883</v>
      </c>
      <c r="AK46" s="136">
        <v>0.7152577519730644</v>
      </c>
      <c r="AL46" s="60"/>
      <c r="AM46" s="60"/>
    </row>
    <row r="47" spans="1:39" ht="17.5" thickBot="1">
      <c r="A47" s="60"/>
      <c r="B47" s="60"/>
      <c r="C47" s="60" t="s">
        <v>661</v>
      </c>
      <c r="D47" s="60">
        <v>43.45</v>
      </c>
      <c r="E47" s="60">
        <v>445</v>
      </c>
      <c r="F47" s="60">
        <v>2395</v>
      </c>
      <c r="G47" s="60">
        <v>940</v>
      </c>
      <c r="H47" s="60">
        <v>888</v>
      </c>
      <c r="I47" s="60">
        <v>22.65</v>
      </c>
      <c r="J47" s="60">
        <v>1500</v>
      </c>
      <c r="K47" s="60">
        <v>1315</v>
      </c>
      <c r="L47" s="60">
        <v>70.099999999999994</v>
      </c>
      <c r="M47" s="60">
        <v>2770</v>
      </c>
      <c r="N47" s="60"/>
      <c r="O47" s="60"/>
      <c r="P47" s="60">
        <f t="shared" si="14"/>
        <v>9.248620837661382E-3</v>
      </c>
      <c r="Q47" s="60">
        <f t="shared" si="15"/>
        <v>-2.2446698538238618E-3</v>
      </c>
      <c r="R47" s="60">
        <f t="shared" si="16"/>
        <v>2.109782896463596E-2</v>
      </c>
      <c r="S47" s="60">
        <f t="shared" si="17"/>
        <v>4.3485111939738891E-2</v>
      </c>
      <c r="T47" s="60">
        <f t="shared" si="18"/>
        <v>8.3332648132167259E-2</v>
      </c>
      <c r="U47" s="60">
        <f t="shared" si="19"/>
        <v>0</v>
      </c>
      <c r="V47" s="60">
        <f t="shared" si="20"/>
        <v>0</v>
      </c>
      <c r="W47" s="60">
        <f t="shared" si="21"/>
        <v>0</v>
      </c>
      <c r="X47" s="60">
        <f t="shared" si="22"/>
        <v>-2.5353470686456773E-2</v>
      </c>
      <c r="Y47" s="60">
        <f t="shared" si="23"/>
        <v>3.6166404701885148E-3</v>
      </c>
      <c r="Z47" s="60"/>
      <c r="AA47" s="130" t="s">
        <v>724</v>
      </c>
      <c r="AB47" s="126"/>
      <c r="AC47" s="126"/>
      <c r="AD47" s="126"/>
      <c r="AE47" s="126"/>
      <c r="AF47" s="126"/>
      <c r="AG47" s="126"/>
      <c r="AH47" s="126"/>
      <c r="AI47" s="126"/>
      <c r="AJ47" s="126"/>
      <c r="AK47" s="137"/>
      <c r="AL47" s="60"/>
      <c r="AM47" s="60"/>
    </row>
    <row r="48" spans="1:39" ht="17.5" thickTop="1">
      <c r="A48" s="60"/>
      <c r="B48" s="60"/>
      <c r="C48" s="60" t="s">
        <v>660</v>
      </c>
      <c r="D48" s="60">
        <v>43</v>
      </c>
      <c r="E48" s="60">
        <v>444</v>
      </c>
      <c r="F48" s="60">
        <v>2450</v>
      </c>
      <c r="G48" s="60">
        <v>980</v>
      </c>
      <c r="H48" s="60">
        <v>835</v>
      </c>
      <c r="I48" s="60">
        <v>22.65</v>
      </c>
      <c r="J48" s="60">
        <v>1515</v>
      </c>
      <c r="K48" s="60">
        <v>1275</v>
      </c>
      <c r="L48" s="60">
        <v>70.599999999999994</v>
      </c>
      <c r="M48" s="60">
        <v>2625</v>
      </c>
      <c r="N48" s="60"/>
      <c r="O48" s="60"/>
      <c r="P48" s="60">
        <f t="shared" si="14"/>
        <v>-1.0410736017838687E-2</v>
      </c>
      <c r="Q48" s="60">
        <f t="shared" si="15"/>
        <v>-2.2497197340154416E-3</v>
      </c>
      <c r="R48" s="60">
        <f t="shared" si="16"/>
        <v>2.2704793693757098E-2</v>
      </c>
      <c r="S48" s="60">
        <f t="shared" si="17"/>
        <v>4.1672696400568081E-2</v>
      </c>
      <c r="T48" s="60">
        <f t="shared" si="18"/>
        <v>-6.154001814131458E-2</v>
      </c>
      <c r="U48" s="60">
        <f t="shared" si="19"/>
        <v>0</v>
      </c>
      <c r="V48" s="60">
        <f t="shared" si="20"/>
        <v>9.950330853168092E-3</v>
      </c>
      <c r="W48" s="60">
        <f t="shared" si="21"/>
        <v>-3.0890487019338445E-2</v>
      </c>
      <c r="X48" s="60">
        <f t="shared" si="22"/>
        <v>7.1073504586520184E-3</v>
      </c>
      <c r="Y48" s="60">
        <f t="shared" si="23"/>
        <v>-5.3766424155660027E-2</v>
      </c>
      <c r="Z48" s="60"/>
      <c r="AA48" s="60"/>
      <c r="AB48" s="60"/>
      <c r="AC48" s="60"/>
      <c r="AD48" s="60"/>
      <c r="AE48" s="60"/>
      <c r="AF48" s="60"/>
      <c r="AG48" s="60"/>
      <c r="AH48" s="60"/>
      <c r="AI48" s="60"/>
      <c r="AJ48" s="60"/>
      <c r="AK48" s="60"/>
      <c r="AL48" s="60"/>
      <c r="AM48" s="60"/>
    </row>
    <row r="49" spans="1:39">
      <c r="A49" s="60"/>
      <c r="B49" s="60"/>
      <c r="C49" s="60" t="s">
        <v>659</v>
      </c>
      <c r="D49" s="60">
        <v>43</v>
      </c>
      <c r="E49" s="60">
        <v>461.5</v>
      </c>
      <c r="F49" s="60">
        <v>2405</v>
      </c>
      <c r="G49" s="60">
        <v>942</v>
      </c>
      <c r="H49" s="60">
        <v>798</v>
      </c>
      <c r="I49" s="60">
        <v>22.8</v>
      </c>
      <c r="J49" s="60">
        <v>1590</v>
      </c>
      <c r="K49" s="60">
        <v>1270</v>
      </c>
      <c r="L49" s="60">
        <v>73</v>
      </c>
      <c r="M49" s="60">
        <v>2550</v>
      </c>
      <c r="N49" s="60"/>
      <c r="O49" s="60"/>
      <c r="P49" s="60">
        <f t="shared" si="14"/>
        <v>0</v>
      </c>
      <c r="Q49" s="60">
        <f t="shared" si="15"/>
        <v>3.8657491510682082E-2</v>
      </c>
      <c r="R49" s="60">
        <f t="shared" si="16"/>
        <v>-1.8538120998911112E-2</v>
      </c>
      <c r="S49" s="60">
        <f t="shared" si="17"/>
        <v>-3.9547297088254565E-2</v>
      </c>
      <c r="T49" s="60">
        <f t="shared" si="18"/>
        <v>-4.5323127401046666E-2</v>
      </c>
      <c r="U49" s="60">
        <f t="shared" si="19"/>
        <v>6.6006840313520927E-3</v>
      </c>
      <c r="V49" s="60">
        <f t="shared" si="20"/>
        <v>4.8318577270807732E-2</v>
      </c>
      <c r="W49" s="60">
        <f t="shared" si="21"/>
        <v>-3.9292781398895501E-3</v>
      </c>
      <c r="X49" s="60">
        <f t="shared" si="22"/>
        <v>3.342929664919489E-2</v>
      </c>
      <c r="Y49" s="60">
        <f t="shared" si="23"/>
        <v>-2.8987536873252298E-2</v>
      </c>
      <c r="Z49" s="60"/>
      <c r="AA49" s="60"/>
      <c r="AB49" s="60"/>
      <c r="AC49" s="60"/>
      <c r="AD49" s="60"/>
      <c r="AE49" s="60"/>
      <c r="AF49" s="60"/>
      <c r="AG49" s="60"/>
      <c r="AH49" s="60"/>
      <c r="AI49" s="60"/>
      <c r="AJ49" s="60"/>
      <c r="AK49" s="60"/>
      <c r="AL49" s="60"/>
      <c r="AM49" s="60"/>
    </row>
    <row r="50" spans="1:39">
      <c r="A50" s="60"/>
      <c r="B50" s="60"/>
      <c r="C50" s="60" t="s">
        <v>658</v>
      </c>
      <c r="D50" s="60">
        <v>43.55</v>
      </c>
      <c r="E50" s="60">
        <v>454</v>
      </c>
      <c r="F50" s="60">
        <v>2385</v>
      </c>
      <c r="G50" s="60">
        <v>916</v>
      </c>
      <c r="H50" s="60">
        <v>750</v>
      </c>
      <c r="I50" s="60">
        <v>22.75</v>
      </c>
      <c r="J50" s="60">
        <v>1550</v>
      </c>
      <c r="K50" s="60">
        <v>1335</v>
      </c>
      <c r="L50" s="60">
        <v>73.8</v>
      </c>
      <c r="M50" s="60">
        <v>2520</v>
      </c>
      <c r="N50" s="60"/>
      <c r="O50" s="60"/>
      <c r="P50" s="60">
        <f t="shared" si="14"/>
        <v>1.2709587604949314E-2</v>
      </c>
      <c r="Q50" s="60">
        <f t="shared" si="15"/>
        <v>-1.6384855901558859E-2</v>
      </c>
      <c r="R50" s="60">
        <f t="shared" si="16"/>
        <v>-8.3507792174199631E-3</v>
      </c>
      <c r="S50" s="60">
        <f t="shared" si="17"/>
        <v>-2.7988909902232784E-2</v>
      </c>
      <c r="T50" s="60">
        <f t="shared" si="18"/>
        <v>-6.2035390919452635E-2</v>
      </c>
      <c r="U50" s="60">
        <f t="shared" si="19"/>
        <v>-2.1953905634357262E-3</v>
      </c>
      <c r="V50" s="60">
        <f t="shared" si="20"/>
        <v>-2.5479085300984899E-2</v>
      </c>
      <c r="W50" s="60">
        <f t="shared" si="21"/>
        <v>4.9914391381712858E-2</v>
      </c>
      <c r="X50" s="60">
        <f t="shared" si="22"/>
        <v>1.0899290458035638E-2</v>
      </c>
      <c r="Y50" s="60">
        <f t="shared" si="23"/>
        <v>-1.1834457647002796E-2</v>
      </c>
      <c r="Z50" s="60"/>
      <c r="AA50" s="60"/>
      <c r="AB50" s="60"/>
      <c r="AC50" s="60"/>
      <c r="AD50" s="60"/>
      <c r="AE50" s="60"/>
      <c r="AF50" s="60"/>
      <c r="AG50" s="60"/>
      <c r="AH50" s="60"/>
      <c r="AI50" s="60"/>
      <c r="AJ50" s="60"/>
      <c r="AK50" s="60"/>
      <c r="AL50" s="60"/>
      <c r="AM50" s="60"/>
    </row>
    <row r="51" spans="1:39">
      <c r="A51" s="60"/>
      <c r="B51" s="60"/>
      <c r="C51" s="60" t="s">
        <v>657</v>
      </c>
      <c r="D51" s="60">
        <v>42.2</v>
      </c>
      <c r="E51" s="60">
        <v>470</v>
      </c>
      <c r="F51" s="60">
        <v>2470</v>
      </c>
      <c r="G51" s="60">
        <v>918</v>
      </c>
      <c r="H51" s="60">
        <v>767</v>
      </c>
      <c r="I51" s="60">
        <v>22.65</v>
      </c>
      <c r="J51" s="60">
        <v>1570</v>
      </c>
      <c r="K51" s="60">
        <v>1370</v>
      </c>
      <c r="L51" s="60">
        <v>73.900000000000006</v>
      </c>
      <c r="M51" s="60">
        <v>2710</v>
      </c>
      <c r="N51" s="60"/>
      <c r="O51" s="60"/>
      <c r="P51" s="60">
        <f t="shared" si="14"/>
        <v>-3.148948225654552E-2</v>
      </c>
      <c r="Q51" s="60">
        <f t="shared" si="15"/>
        <v>3.4635496662756338E-2</v>
      </c>
      <c r="R51" s="60">
        <f t="shared" si="16"/>
        <v>3.5019026299581354E-2</v>
      </c>
      <c r="S51" s="60">
        <f t="shared" si="17"/>
        <v>2.1810259463601461E-3</v>
      </c>
      <c r="T51" s="60">
        <f t="shared" si="18"/>
        <v>2.241359483690001E-2</v>
      </c>
      <c r="U51" s="60">
        <f t="shared" si="19"/>
        <v>-4.4052934679164914E-3</v>
      </c>
      <c r="V51" s="60">
        <f t="shared" si="20"/>
        <v>1.2820688429061469E-2</v>
      </c>
      <c r="W51" s="60">
        <f t="shared" si="21"/>
        <v>2.5879447987820759E-2</v>
      </c>
      <c r="X51" s="60">
        <f t="shared" si="22"/>
        <v>1.3540963477294517E-3</v>
      </c>
      <c r="Y51" s="60">
        <f t="shared" si="23"/>
        <v>7.2689733368277554E-2</v>
      </c>
      <c r="Z51" s="60"/>
      <c r="AA51" s="60"/>
      <c r="AB51" s="60"/>
      <c r="AC51" s="60"/>
      <c r="AD51" s="60"/>
      <c r="AE51" s="60"/>
      <c r="AF51" s="60"/>
      <c r="AG51" s="60"/>
      <c r="AH51" s="60"/>
      <c r="AI51" s="60"/>
      <c r="AJ51" s="60"/>
      <c r="AK51" s="60"/>
      <c r="AL51" s="60"/>
      <c r="AM51" s="60"/>
    </row>
    <row r="52" spans="1:39">
      <c r="A52" s="60"/>
      <c r="B52" s="60"/>
      <c r="C52" s="60" t="s">
        <v>656</v>
      </c>
      <c r="D52" s="60">
        <v>42.8</v>
      </c>
      <c r="E52" s="60">
        <v>469.5</v>
      </c>
      <c r="F52" s="60">
        <v>2595</v>
      </c>
      <c r="G52" s="60">
        <v>882</v>
      </c>
      <c r="H52" s="60">
        <v>755</v>
      </c>
      <c r="I52" s="60">
        <v>22.6</v>
      </c>
      <c r="J52" s="60">
        <v>1630</v>
      </c>
      <c r="K52" s="60">
        <v>1410</v>
      </c>
      <c r="L52" s="60">
        <v>71.400000000000006</v>
      </c>
      <c r="M52" s="60">
        <v>2855</v>
      </c>
      <c r="N52" s="60"/>
      <c r="O52" s="60"/>
      <c r="P52" s="60">
        <f t="shared" si="14"/>
        <v>1.4117881545784803E-2</v>
      </c>
      <c r="Q52" s="60">
        <f t="shared" si="15"/>
        <v>-1.0643960557867014E-3</v>
      </c>
      <c r="R52" s="60">
        <f t="shared" si="16"/>
        <v>4.9368365977966219E-2</v>
      </c>
      <c r="S52" s="60">
        <f t="shared" si="17"/>
        <v>-4.000533461369913E-2</v>
      </c>
      <c r="T52" s="60">
        <f t="shared" si="18"/>
        <v>-1.5769052118231468E-2</v>
      </c>
      <c r="U52" s="60">
        <f t="shared" si="19"/>
        <v>-2.2099456508027329E-3</v>
      </c>
      <c r="V52" s="60">
        <f t="shared" si="20"/>
        <v>3.750439545845427E-2</v>
      </c>
      <c r="W52" s="60">
        <f t="shared" si="21"/>
        <v>2.8778964550043327E-2</v>
      </c>
      <c r="X52" s="60">
        <f t="shared" si="22"/>
        <v>-3.4414958608617437E-2</v>
      </c>
      <c r="Y52" s="60">
        <f t="shared" si="23"/>
        <v>5.2123208216364056E-2</v>
      </c>
      <c r="Z52" s="60"/>
      <c r="AA52" s="60"/>
      <c r="AB52" s="60"/>
      <c r="AC52" s="60"/>
      <c r="AD52" s="60"/>
      <c r="AE52" s="60"/>
      <c r="AF52" s="60"/>
      <c r="AG52" s="60"/>
      <c r="AH52" s="60"/>
      <c r="AI52" s="60"/>
      <c r="AJ52" s="60"/>
      <c r="AK52" s="60"/>
      <c r="AL52" s="60"/>
      <c r="AM52" s="60"/>
    </row>
    <row r="53" spans="1:39">
      <c r="A53" s="60"/>
      <c r="B53" s="60"/>
      <c r="C53" s="60" t="s">
        <v>655</v>
      </c>
      <c r="D53" s="60">
        <v>42.85</v>
      </c>
      <c r="E53" s="60">
        <v>494.5</v>
      </c>
      <c r="F53" s="60">
        <v>2665</v>
      </c>
      <c r="G53" s="60">
        <v>920</v>
      </c>
      <c r="H53" s="60">
        <v>739</v>
      </c>
      <c r="I53" s="60">
        <v>22.8</v>
      </c>
      <c r="J53" s="60">
        <v>1680</v>
      </c>
      <c r="K53" s="60">
        <v>1420</v>
      </c>
      <c r="L53" s="60">
        <v>75</v>
      </c>
      <c r="M53" s="60">
        <v>2805</v>
      </c>
      <c r="N53" s="60"/>
      <c r="O53" s="60"/>
      <c r="P53" s="60">
        <f t="shared" si="14"/>
        <v>1.1675424560378682E-3</v>
      </c>
      <c r="Q53" s="60">
        <f t="shared" si="15"/>
        <v>5.1878852414449297E-2</v>
      </c>
      <c r="R53" s="60">
        <f t="shared" si="16"/>
        <v>2.6617540999955926E-2</v>
      </c>
      <c r="S53" s="60">
        <f t="shared" si="17"/>
        <v>4.2181614036294668E-2</v>
      </c>
      <c r="T53" s="60">
        <f t="shared" si="18"/>
        <v>-2.1419828300822973E-2</v>
      </c>
      <c r="U53" s="60">
        <f t="shared" si="19"/>
        <v>8.8106296821549059E-3</v>
      </c>
      <c r="V53" s="60">
        <f t="shared" si="20"/>
        <v>3.0213778596496633E-2</v>
      </c>
      <c r="W53" s="60">
        <f t="shared" si="21"/>
        <v>7.0671672230923528E-3</v>
      </c>
      <c r="X53" s="60">
        <f t="shared" si="22"/>
        <v>4.9190244190771566E-2</v>
      </c>
      <c r="Y53" s="60">
        <f t="shared" si="23"/>
        <v>-1.7668304133313915E-2</v>
      </c>
      <c r="Z53" s="60"/>
      <c r="AA53" s="60"/>
      <c r="AB53" s="60"/>
      <c r="AC53" s="60"/>
      <c r="AD53" s="60"/>
      <c r="AE53" s="60"/>
      <c r="AF53" s="60"/>
      <c r="AG53" s="60"/>
      <c r="AH53" s="60"/>
      <c r="AI53" s="60"/>
      <c r="AJ53" s="60"/>
      <c r="AK53" s="60"/>
      <c r="AL53" s="60"/>
      <c r="AM53" s="60"/>
    </row>
    <row r="54" spans="1:39">
      <c r="A54" s="60"/>
      <c r="B54" s="60"/>
      <c r="C54" s="60" t="s">
        <v>654</v>
      </c>
      <c r="D54" s="60">
        <v>38.6</v>
      </c>
      <c r="E54" s="60">
        <v>499.5</v>
      </c>
      <c r="F54" s="60">
        <v>2635</v>
      </c>
      <c r="G54" s="60">
        <v>922</v>
      </c>
      <c r="H54" s="60">
        <v>741</v>
      </c>
      <c r="I54" s="60">
        <v>22.75</v>
      </c>
      <c r="J54" s="60">
        <v>1605</v>
      </c>
      <c r="K54" s="60">
        <v>1430</v>
      </c>
      <c r="L54" s="60">
        <v>70.8</v>
      </c>
      <c r="M54" s="60">
        <v>2800</v>
      </c>
      <c r="N54" s="60"/>
      <c r="O54" s="60"/>
      <c r="P54" s="60">
        <f t="shared" si="14"/>
        <v>-0.10445336857300365</v>
      </c>
      <c r="Q54" s="60">
        <f t="shared" si="15"/>
        <v>1.006044702584148E-2</v>
      </c>
      <c r="R54" s="60">
        <f t="shared" si="16"/>
        <v>-1.1320875624482198E-2</v>
      </c>
      <c r="S54" s="60">
        <f t="shared" si="17"/>
        <v>2.1715535135079325E-3</v>
      </c>
      <c r="T54" s="60">
        <f t="shared" si="18"/>
        <v>2.702704347885073E-3</v>
      </c>
      <c r="U54" s="60">
        <f t="shared" si="19"/>
        <v>-2.1953905634357262E-3</v>
      </c>
      <c r="V54" s="60">
        <f t="shared" si="20"/>
        <v>-4.5670036833188321E-2</v>
      </c>
      <c r="W54" s="60">
        <f t="shared" si="21"/>
        <v>7.0175726586465398E-3</v>
      </c>
      <c r="X54" s="60">
        <f t="shared" si="22"/>
        <v>-5.7629112836636416E-2</v>
      </c>
      <c r="Y54" s="60">
        <f t="shared" si="23"/>
        <v>-1.7841217935014426E-3</v>
      </c>
      <c r="Z54" s="60"/>
      <c r="AA54" s="60"/>
      <c r="AB54" s="60"/>
      <c r="AC54" s="60"/>
      <c r="AD54" s="60"/>
      <c r="AE54" s="60"/>
      <c r="AF54" s="60"/>
      <c r="AG54" s="60"/>
      <c r="AH54" s="60"/>
      <c r="AI54" s="60"/>
      <c r="AJ54" s="60"/>
      <c r="AK54" s="60"/>
      <c r="AL54" s="60"/>
      <c r="AM54" s="60"/>
    </row>
    <row r="55" spans="1:39">
      <c r="A55" s="60"/>
      <c r="B55" s="60"/>
      <c r="C55" s="60" t="s">
        <v>653</v>
      </c>
      <c r="D55" s="60">
        <v>36.950000000000003</v>
      </c>
      <c r="E55" s="60">
        <v>504</v>
      </c>
      <c r="F55" s="60">
        <v>2595</v>
      </c>
      <c r="G55" s="60">
        <v>923</v>
      </c>
      <c r="H55" s="60">
        <v>731</v>
      </c>
      <c r="I55" s="60">
        <v>23</v>
      </c>
      <c r="J55" s="60">
        <v>1640</v>
      </c>
      <c r="K55" s="60">
        <v>1460</v>
      </c>
      <c r="L55" s="60">
        <v>70.8</v>
      </c>
      <c r="M55" s="60">
        <v>2845</v>
      </c>
      <c r="N55" s="60"/>
      <c r="O55" s="60"/>
      <c r="P55" s="60">
        <f t="shared" si="14"/>
        <v>-4.3686629076574321E-2</v>
      </c>
      <c r="Q55" s="60">
        <f t="shared" si="15"/>
        <v>8.9686699827603161E-3</v>
      </c>
      <c r="R55" s="60">
        <f t="shared" si="16"/>
        <v>-1.5296665375473648E-2</v>
      </c>
      <c r="S55" s="60">
        <f t="shared" si="17"/>
        <v>1.0840109462583103E-3</v>
      </c>
      <c r="T55" s="60">
        <f t="shared" si="18"/>
        <v>-1.35871655463084E-2</v>
      </c>
      <c r="U55" s="60">
        <f t="shared" si="19"/>
        <v>1.092907053219023E-2</v>
      </c>
      <c r="V55" s="60">
        <f t="shared" si="20"/>
        <v>2.1572485254127763E-2</v>
      </c>
      <c r="W55" s="60">
        <f t="shared" si="21"/>
        <v>2.0761991448429225E-2</v>
      </c>
      <c r="X55" s="60">
        <f t="shared" si="22"/>
        <v>0</v>
      </c>
      <c r="Y55" s="60">
        <f t="shared" si="23"/>
        <v>1.5943650397135946E-2</v>
      </c>
      <c r="Z55" s="60"/>
      <c r="AA55" s="60"/>
      <c r="AB55" s="60"/>
      <c r="AC55" s="60"/>
      <c r="AD55" s="60"/>
      <c r="AE55" s="60"/>
      <c r="AF55" s="60"/>
      <c r="AG55" s="60"/>
      <c r="AH55" s="60"/>
      <c r="AI55" s="60"/>
      <c r="AJ55" s="60"/>
      <c r="AK55" s="60"/>
      <c r="AL55" s="60"/>
      <c r="AM55" s="60"/>
    </row>
    <row r="56" spans="1:39">
      <c r="A56" s="60"/>
      <c r="B56" s="60"/>
      <c r="C56" s="60" t="s">
        <v>652</v>
      </c>
      <c r="D56" s="60">
        <v>39.549999999999997</v>
      </c>
      <c r="E56" s="60">
        <v>500</v>
      </c>
      <c r="F56" s="60">
        <v>2565</v>
      </c>
      <c r="G56" s="60">
        <v>935</v>
      </c>
      <c r="H56" s="60">
        <v>730</v>
      </c>
      <c r="I56" s="60">
        <v>22.65</v>
      </c>
      <c r="J56" s="60">
        <v>1680</v>
      </c>
      <c r="K56" s="60">
        <v>1435</v>
      </c>
      <c r="L56" s="60">
        <v>70.099999999999994</v>
      </c>
      <c r="M56" s="60">
        <v>2750</v>
      </c>
      <c r="N56" s="60"/>
      <c r="O56" s="60"/>
      <c r="P56" s="60">
        <f t="shared" si="14"/>
        <v>6.8000046819451945E-2</v>
      </c>
      <c r="Q56" s="60">
        <f t="shared" si="15"/>
        <v>-7.9681696491768449E-3</v>
      </c>
      <c r="R56" s="60">
        <f t="shared" si="16"/>
        <v>-1.1628037995119099E-2</v>
      </c>
      <c r="S56" s="60">
        <f t="shared" si="17"/>
        <v>1.2917294785834926E-2</v>
      </c>
      <c r="T56" s="60">
        <f t="shared" si="18"/>
        <v>-1.3689256073417322E-3</v>
      </c>
      <c r="U56" s="60">
        <f t="shared" si="19"/>
        <v>-1.5334364000106687E-2</v>
      </c>
      <c r="V56" s="60">
        <f t="shared" si="20"/>
        <v>2.4097551579060524E-2</v>
      </c>
      <c r="W56" s="60">
        <f t="shared" si="21"/>
        <v>-1.7271586508660595E-2</v>
      </c>
      <c r="X56" s="60">
        <f t="shared" si="22"/>
        <v>-9.9362066591297191E-3</v>
      </c>
      <c r="Y56" s="60">
        <f t="shared" si="23"/>
        <v>-3.39621558998143E-2</v>
      </c>
      <c r="Z56" s="60"/>
      <c r="AA56" s="60"/>
      <c r="AB56" s="60"/>
      <c r="AC56" s="60"/>
      <c r="AD56" s="60"/>
      <c r="AE56" s="60"/>
      <c r="AF56" s="60"/>
      <c r="AG56" s="60"/>
      <c r="AH56" s="60"/>
      <c r="AI56" s="60"/>
      <c r="AJ56" s="60"/>
      <c r="AK56" s="60"/>
      <c r="AL56" s="60"/>
      <c r="AM56" s="60"/>
    </row>
    <row r="57" spans="1:39">
      <c r="A57" s="60"/>
      <c r="B57" s="60"/>
      <c r="C57" s="60" t="s">
        <v>651</v>
      </c>
      <c r="D57" s="60">
        <v>39</v>
      </c>
      <c r="E57" s="60">
        <v>506</v>
      </c>
      <c r="F57" s="60">
        <v>2595</v>
      </c>
      <c r="G57" s="60">
        <v>931</v>
      </c>
      <c r="H57" s="60">
        <v>690</v>
      </c>
      <c r="I57" s="60">
        <v>22.7</v>
      </c>
      <c r="J57" s="60">
        <v>1770</v>
      </c>
      <c r="K57" s="60">
        <v>1445</v>
      </c>
      <c r="L57" s="60">
        <v>73.3</v>
      </c>
      <c r="M57" s="60">
        <v>2750</v>
      </c>
      <c r="N57" s="60"/>
      <c r="O57" s="60"/>
      <c r="P57" s="60">
        <f t="shared" si="14"/>
        <v>-1.400404808401633E-2</v>
      </c>
      <c r="Q57" s="60">
        <f t="shared" si="15"/>
        <v>1.1928570865273812E-2</v>
      </c>
      <c r="R57" s="60">
        <f t="shared" si="16"/>
        <v>1.1628037995119214E-2</v>
      </c>
      <c r="S57" s="60">
        <f t="shared" si="17"/>
        <v>-4.2872520116199238E-3</v>
      </c>
      <c r="T57" s="60">
        <f t="shared" si="18"/>
        <v>-5.6352936551131744E-2</v>
      </c>
      <c r="U57" s="60">
        <f t="shared" si="19"/>
        <v>2.2050725583139755E-3</v>
      </c>
      <c r="V57" s="60">
        <f t="shared" si="20"/>
        <v>5.2185753170570247E-2</v>
      </c>
      <c r="W57" s="60">
        <f t="shared" si="21"/>
        <v>6.944472352810995E-3</v>
      </c>
      <c r="X57" s="60">
        <f t="shared" si="22"/>
        <v>4.4637814852061426E-2</v>
      </c>
      <c r="Y57" s="60">
        <f t="shared" si="23"/>
        <v>0</v>
      </c>
      <c r="Z57" s="60"/>
      <c r="AA57" s="60"/>
      <c r="AB57" s="60"/>
      <c r="AC57" s="60"/>
      <c r="AD57" s="60"/>
      <c r="AE57" s="60"/>
      <c r="AF57" s="60"/>
      <c r="AG57" s="60"/>
      <c r="AH57" s="60"/>
      <c r="AI57" s="60"/>
      <c r="AJ57" s="60"/>
      <c r="AK57" s="60"/>
      <c r="AL57" s="60"/>
      <c r="AM57" s="60"/>
    </row>
    <row r="58" spans="1:39">
      <c r="A58" s="60"/>
      <c r="B58" s="60"/>
      <c r="C58" s="60" t="s">
        <v>650</v>
      </c>
      <c r="D58" s="60">
        <v>38.1</v>
      </c>
      <c r="E58" s="60">
        <v>510</v>
      </c>
      <c r="F58" s="60">
        <v>2740</v>
      </c>
      <c r="G58" s="60">
        <v>970</v>
      </c>
      <c r="H58" s="60">
        <v>683</v>
      </c>
      <c r="I58" s="60">
        <v>22.3</v>
      </c>
      <c r="J58" s="60">
        <v>1785</v>
      </c>
      <c r="K58" s="60">
        <v>1430</v>
      </c>
      <c r="L58" s="60">
        <v>71.7</v>
      </c>
      <c r="M58" s="60">
        <v>2720</v>
      </c>
      <c r="N58" s="60"/>
      <c r="O58" s="60"/>
      <c r="P58" s="60">
        <f t="shared" si="14"/>
        <v>-2.3347363996991062E-2</v>
      </c>
      <c r="Q58" s="60">
        <f t="shared" si="15"/>
        <v>7.8740564309058656E-3</v>
      </c>
      <c r="R58" s="60">
        <f t="shared" si="16"/>
        <v>5.4371403782126959E-2</v>
      </c>
      <c r="S58" s="60">
        <f t="shared" si="17"/>
        <v>4.1036794220361335E-2</v>
      </c>
      <c r="T58" s="60">
        <f t="shared" si="18"/>
        <v>-1.0196738020514981E-2</v>
      </c>
      <c r="U58" s="60">
        <f t="shared" si="19"/>
        <v>-1.777824602128383E-2</v>
      </c>
      <c r="V58" s="60">
        <f t="shared" si="20"/>
        <v>8.4388686458646035E-3</v>
      </c>
      <c r="W58" s="60">
        <f t="shared" si="21"/>
        <v>-1.0434877292579619E-2</v>
      </c>
      <c r="X58" s="60">
        <f t="shared" si="22"/>
        <v>-2.2069861287031051E-2</v>
      </c>
      <c r="Y58" s="60">
        <f t="shared" si="23"/>
        <v>-1.0969031370573933E-2</v>
      </c>
      <c r="Z58" s="60"/>
      <c r="AA58" s="60"/>
      <c r="AB58" s="60"/>
      <c r="AC58" s="60"/>
      <c r="AD58" s="60"/>
      <c r="AE58" s="60"/>
      <c r="AF58" s="60"/>
      <c r="AG58" s="60"/>
      <c r="AH58" s="60"/>
      <c r="AI58" s="60"/>
      <c r="AJ58" s="60"/>
      <c r="AK58" s="60"/>
      <c r="AL58" s="60"/>
      <c r="AM58" s="60"/>
    </row>
    <row r="59" spans="1:39">
      <c r="A59" s="60"/>
      <c r="B59" s="60"/>
      <c r="C59" s="60" t="s">
        <v>649</v>
      </c>
      <c r="D59" s="60">
        <v>38</v>
      </c>
      <c r="E59" s="60">
        <v>512</v>
      </c>
      <c r="F59" s="60">
        <v>2740</v>
      </c>
      <c r="G59" s="60">
        <v>991</v>
      </c>
      <c r="H59" s="60">
        <v>704</v>
      </c>
      <c r="I59" s="60">
        <v>22.2</v>
      </c>
      <c r="J59" s="60">
        <v>1755</v>
      </c>
      <c r="K59" s="60">
        <v>1465</v>
      </c>
      <c r="L59" s="60">
        <v>71.599999999999994</v>
      </c>
      <c r="M59" s="60">
        <v>2820</v>
      </c>
      <c r="N59" s="60"/>
      <c r="O59" s="60"/>
      <c r="P59" s="60">
        <f t="shared" si="14"/>
        <v>-2.6281224062695806E-3</v>
      </c>
      <c r="Q59" s="60">
        <f t="shared" si="15"/>
        <v>3.9138993211363148E-3</v>
      </c>
      <c r="R59" s="60">
        <f t="shared" si="16"/>
        <v>0</v>
      </c>
      <c r="S59" s="60">
        <f t="shared" si="17"/>
        <v>2.141846283255941E-2</v>
      </c>
      <c r="T59" s="60">
        <f t="shared" si="18"/>
        <v>3.0283496587252365E-2</v>
      </c>
      <c r="U59" s="60">
        <f t="shared" si="19"/>
        <v>-4.4943895878393264E-3</v>
      </c>
      <c r="V59" s="60">
        <f t="shared" si="20"/>
        <v>-1.694955831377332E-2</v>
      </c>
      <c r="W59" s="60">
        <f t="shared" si="21"/>
        <v>2.4180798197214613E-2</v>
      </c>
      <c r="X59" s="60">
        <f t="shared" si="22"/>
        <v>-1.3956736389749138E-3</v>
      </c>
      <c r="Y59" s="60">
        <f t="shared" si="23"/>
        <v>3.6105004642116356E-2</v>
      </c>
      <c r="Z59" s="60"/>
      <c r="AA59" s="60"/>
      <c r="AB59" s="60"/>
      <c r="AC59" s="60"/>
      <c r="AD59" s="60"/>
      <c r="AE59" s="60"/>
      <c r="AF59" s="60"/>
      <c r="AG59" s="60"/>
      <c r="AH59" s="60"/>
      <c r="AI59" s="60"/>
      <c r="AJ59" s="60"/>
      <c r="AK59" s="60"/>
      <c r="AL59" s="60"/>
      <c r="AM59" s="60"/>
    </row>
    <row r="60" spans="1:39">
      <c r="A60" s="60"/>
      <c r="B60" s="60"/>
      <c r="C60" s="60" t="s">
        <v>648</v>
      </c>
      <c r="D60" s="60">
        <v>38.549999999999997</v>
      </c>
      <c r="E60" s="60">
        <v>514</v>
      </c>
      <c r="F60" s="60">
        <v>2710</v>
      </c>
      <c r="G60" s="60">
        <v>1005</v>
      </c>
      <c r="H60" s="60">
        <v>736</v>
      </c>
      <c r="I60" s="60">
        <v>22.6</v>
      </c>
      <c r="J60" s="60">
        <v>1705</v>
      </c>
      <c r="K60" s="60">
        <v>1495</v>
      </c>
      <c r="L60" s="60">
        <v>73.7</v>
      </c>
      <c r="M60" s="60">
        <v>2905</v>
      </c>
      <c r="N60" s="60"/>
      <c r="O60" s="60"/>
      <c r="P60" s="60">
        <f t="shared" si="14"/>
        <v>1.4369940282952607E-2</v>
      </c>
      <c r="Q60" s="60">
        <f t="shared" si="15"/>
        <v>3.8986404156573229E-3</v>
      </c>
      <c r="R60" s="60">
        <f t="shared" si="16"/>
        <v>-1.1009285508369368E-2</v>
      </c>
      <c r="S60" s="60">
        <f t="shared" si="17"/>
        <v>1.4028286163188054E-2</v>
      </c>
      <c r="T60" s="60">
        <f t="shared" si="18"/>
        <v>4.4451762570833796E-2</v>
      </c>
      <c r="U60" s="60">
        <f t="shared" si="19"/>
        <v>1.7857617400006472E-2</v>
      </c>
      <c r="V60" s="60">
        <f t="shared" si="20"/>
        <v>-2.8903746182348991E-2</v>
      </c>
      <c r="W60" s="60">
        <f t="shared" si="21"/>
        <v>2.0270964373619201E-2</v>
      </c>
      <c r="X60" s="60">
        <f t="shared" si="22"/>
        <v>2.8907725228691027E-2</v>
      </c>
      <c r="Y60" s="60">
        <f t="shared" si="23"/>
        <v>2.9696505353852348E-2</v>
      </c>
      <c r="Z60" s="60"/>
      <c r="AA60" s="60"/>
      <c r="AB60" s="60"/>
      <c r="AC60" s="60"/>
      <c r="AD60" s="60"/>
      <c r="AE60" s="60"/>
      <c r="AF60" s="60"/>
      <c r="AG60" s="60"/>
      <c r="AH60" s="60"/>
      <c r="AI60" s="60"/>
      <c r="AJ60" s="60"/>
      <c r="AK60" s="60"/>
      <c r="AL60" s="60"/>
      <c r="AM60" s="60"/>
    </row>
    <row r="61" spans="1:39">
      <c r="A61" s="60"/>
      <c r="B61" s="60"/>
      <c r="C61" s="60" t="s">
        <v>647</v>
      </c>
      <c r="D61" s="60">
        <v>39</v>
      </c>
      <c r="E61" s="60">
        <v>502</v>
      </c>
      <c r="F61" s="60">
        <v>2685</v>
      </c>
      <c r="G61" s="60">
        <v>1040</v>
      </c>
      <c r="H61" s="60">
        <v>731</v>
      </c>
      <c r="I61" s="60">
        <v>22.85</v>
      </c>
      <c r="J61" s="60">
        <v>1715</v>
      </c>
      <c r="K61" s="60">
        <v>1530</v>
      </c>
      <c r="L61" s="60">
        <v>75.5</v>
      </c>
      <c r="M61" s="60">
        <v>2935</v>
      </c>
      <c r="N61" s="60"/>
      <c r="O61" s="60"/>
      <c r="P61" s="60">
        <f t="shared" si="14"/>
        <v>1.160554612030811E-2</v>
      </c>
      <c r="Q61" s="60">
        <f t="shared" si="15"/>
        <v>-2.3623145763435941E-2</v>
      </c>
      <c r="R61" s="60">
        <f t="shared" si="16"/>
        <v>-9.2679069307815085E-3</v>
      </c>
      <c r="S61" s="60">
        <f t="shared" si="17"/>
        <v>3.4233171642242176E-2</v>
      </c>
      <c r="T61" s="60">
        <f t="shared" si="18"/>
        <v>-6.8166589790976803E-3</v>
      </c>
      <c r="U61" s="60">
        <f t="shared" si="19"/>
        <v>1.1001211061973583E-2</v>
      </c>
      <c r="V61" s="60">
        <f t="shared" si="20"/>
        <v>5.8479698824231204E-3</v>
      </c>
      <c r="W61" s="60">
        <f t="shared" si="21"/>
        <v>2.3141528561694331E-2</v>
      </c>
      <c r="X61" s="60">
        <f t="shared" si="22"/>
        <v>2.4129857059687992E-2</v>
      </c>
      <c r="Y61" s="60">
        <f t="shared" si="23"/>
        <v>1.0274062976185284E-2</v>
      </c>
      <c r="Z61" s="60"/>
      <c r="AA61" s="60"/>
      <c r="AB61" s="60"/>
      <c r="AC61" s="60"/>
      <c r="AD61" s="60"/>
      <c r="AE61" s="60"/>
      <c r="AF61" s="60"/>
      <c r="AG61" s="60"/>
      <c r="AH61" s="60"/>
      <c r="AI61" s="60"/>
      <c r="AJ61" s="60"/>
      <c r="AK61" s="60"/>
      <c r="AL61" s="60"/>
      <c r="AM61" s="60"/>
    </row>
    <row r="62" spans="1:39">
      <c r="A62" s="60"/>
      <c r="B62" s="60"/>
      <c r="C62" s="60" t="s">
        <v>646</v>
      </c>
      <c r="D62" s="60">
        <v>38.35</v>
      </c>
      <c r="E62" s="60">
        <v>527</v>
      </c>
      <c r="F62" s="60">
        <v>2640</v>
      </c>
      <c r="G62" s="60">
        <v>1085</v>
      </c>
      <c r="H62" s="60">
        <v>737</v>
      </c>
      <c r="I62" s="60">
        <v>22.5</v>
      </c>
      <c r="J62" s="60">
        <v>1735</v>
      </c>
      <c r="K62" s="60">
        <v>1530</v>
      </c>
      <c r="L62" s="60">
        <v>76</v>
      </c>
      <c r="M62" s="60">
        <v>2880</v>
      </c>
      <c r="N62" s="60"/>
      <c r="O62" s="60"/>
      <c r="P62" s="60">
        <f t="shared" si="14"/>
        <v>-1.6807118316381174E-2</v>
      </c>
      <c r="Q62" s="60">
        <f t="shared" si="15"/>
        <v>4.8600428849633087E-2</v>
      </c>
      <c r="R62" s="60">
        <f t="shared" si="16"/>
        <v>-1.6901810802603254E-2</v>
      </c>
      <c r="S62" s="60">
        <f t="shared" si="17"/>
        <v>4.2359273839141641E-2</v>
      </c>
      <c r="T62" s="60">
        <f t="shared" si="18"/>
        <v>8.1744324395581266E-3</v>
      </c>
      <c r="U62" s="60">
        <f t="shared" si="19"/>
        <v>-1.5435808129839362E-2</v>
      </c>
      <c r="V62" s="60">
        <f t="shared" si="20"/>
        <v>1.1594332780919227E-2</v>
      </c>
      <c r="W62" s="60">
        <f t="shared" si="21"/>
        <v>0</v>
      </c>
      <c r="X62" s="60">
        <f t="shared" si="22"/>
        <v>6.6006840313520927E-3</v>
      </c>
      <c r="Y62" s="60">
        <f t="shared" si="23"/>
        <v>-1.8917159132205225E-2</v>
      </c>
      <c r="Z62" s="60"/>
      <c r="AA62" s="60"/>
      <c r="AB62" s="60"/>
      <c r="AC62" s="60"/>
      <c r="AD62" s="60"/>
      <c r="AE62" s="60"/>
      <c r="AF62" s="60"/>
      <c r="AG62" s="60"/>
      <c r="AH62" s="60"/>
      <c r="AI62" s="60"/>
      <c r="AJ62" s="60"/>
      <c r="AK62" s="60"/>
      <c r="AL62" s="60"/>
      <c r="AM62" s="60"/>
    </row>
    <row r="63" spans="1:39">
      <c r="A63" s="60"/>
      <c r="B63" s="60"/>
      <c r="C63" s="60" t="s">
        <v>645</v>
      </c>
      <c r="D63" s="60">
        <v>38.700000000000003</v>
      </c>
      <c r="E63" s="60">
        <v>525</v>
      </c>
      <c r="F63" s="60">
        <v>2645</v>
      </c>
      <c r="G63" s="60">
        <v>1050</v>
      </c>
      <c r="H63" s="60">
        <v>719</v>
      </c>
      <c r="I63" s="60">
        <v>22.3</v>
      </c>
      <c r="J63" s="60">
        <v>1695</v>
      </c>
      <c r="K63" s="60">
        <v>1510</v>
      </c>
      <c r="L63" s="60">
        <v>76.599999999999994</v>
      </c>
      <c r="M63" s="60">
        <v>2915</v>
      </c>
      <c r="N63" s="60"/>
      <c r="O63" s="60"/>
      <c r="P63" s="60">
        <f t="shared" si="14"/>
        <v>9.0850722224710568E-3</v>
      </c>
      <c r="Q63" s="60">
        <f t="shared" si="15"/>
        <v>-3.8022859497385706E-3</v>
      </c>
      <c r="R63" s="60">
        <f t="shared" si="16"/>
        <v>1.8921481520379623E-3</v>
      </c>
      <c r="S63" s="60">
        <f t="shared" si="17"/>
        <v>-3.2789822822990838E-2</v>
      </c>
      <c r="T63" s="60">
        <f t="shared" si="18"/>
        <v>-2.4726534468289915E-2</v>
      </c>
      <c r="U63" s="60">
        <f t="shared" si="19"/>
        <v>-8.9286307443013184E-3</v>
      </c>
      <c r="V63" s="60">
        <f t="shared" si="20"/>
        <v>-2.3324672566408893E-2</v>
      </c>
      <c r="W63" s="60">
        <f t="shared" si="21"/>
        <v>-1.3158084577511088E-2</v>
      </c>
      <c r="X63" s="60">
        <f t="shared" si="22"/>
        <v>7.8637364602144513E-3</v>
      </c>
      <c r="Y63" s="60">
        <f t="shared" si="23"/>
        <v>1.2079525654601041E-2</v>
      </c>
      <c r="Z63" s="60"/>
      <c r="AA63" s="60"/>
      <c r="AB63" s="60"/>
      <c r="AC63" s="60"/>
      <c r="AD63" s="60"/>
      <c r="AE63" s="60"/>
      <c r="AF63" s="60"/>
      <c r="AG63" s="60"/>
      <c r="AH63" s="60"/>
      <c r="AI63" s="60"/>
      <c r="AJ63" s="60"/>
      <c r="AK63" s="60"/>
      <c r="AL63" s="60"/>
      <c r="AM63" s="60"/>
    </row>
    <row r="64" spans="1:39">
      <c r="A64" s="60"/>
      <c r="B64" s="60"/>
      <c r="C64" s="60" t="s">
        <v>644</v>
      </c>
      <c r="D64" s="60">
        <v>39.200000000000003</v>
      </c>
      <c r="E64" s="60">
        <v>504</v>
      </c>
      <c r="F64" s="60">
        <v>2470</v>
      </c>
      <c r="G64" s="60">
        <v>1035</v>
      </c>
      <c r="H64" s="60">
        <v>714</v>
      </c>
      <c r="I64" s="60">
        <v>22.3</v>
      </c>
      <c r="J64" s="60">
        <v>1695</v>
      </c>
      <c r="K64" s="60">
        <v>1455</v>
      </c>
      <c r="L64" s="60">
        <v>77.7</v>
      </c>
      <c r="M64" s="60">
        <v>2870</v>
      </c>
      <c r="N64" s="60"/>
      <c r="O64" s="60"/>
      <c r="P64" s="60">
        <f t="shared" si="14"/>
        <v>1.2837146760680682E-2</v>
      </c>
      <c r="Q64" s="60">
        <f t="shared" si="15"/>
        <v>-4.0821994520255166E-2</v>
      </c>
      <c r="R64" s="60">
        <f t="shared" si="16"/>
        <v>-6.8452914670376841E-2</v>
      </c>
      <c r="S64" s="60">
        <f t="shared" si="17"/>
        <v>-1.4388737452099556E-2</v>
      </c>
      <c r="T64" s="60">
        <f t="shared" si="18"/>
        <v>-6.9783953814622577E-3</v>
      </c>
      <c r="U64" s="60">
        <f t="shared" si="19"/>
        <v>0</v>
      </c>
      <c r="V64" s="60">
        <f t="shared" si="20"/>
        <v>0</v>
      </c>
      <c r="W64" s="60">
        <f t="shared" si="21"/>
        <v>-3.7103750203377084E-2</v>
      </c>
      <c r="X64" s="60">
        <f t="shared" si="22"/>
        <v>1.4258180627056158E-2</v>
      </c>
      <c r="Y64" s="60">
        <f t="shared" si="23"/>
        <v>-1.5557790030926008E-2</v>
      </c>
      <c r="Z64" s="60"/>
      <c r="AA64" s="60"/>
      <c r="AB64" s="60"/>
      <c r="AC64" s="60"/>
      <c r="AD64" s="60"/>
      <c r="AE64" s="60"/>
      <c r="AF64" s="60"/>
      <c r="AG64" s="60"/>
      <c r="AH64" s="60"/>
      <c r="AI64" s="60"/>
      <c r="AJ64" s="60"/>
      <c r="AK64" s="60"/>
      <c r="AL64" s="60"/>
      <c r="AM64" s="60"/>
    </row>
    <row r="65" spans="1:39">
      <c r="A65" s="60"/>
      <c r="B65" s="60"/>
      <c r="C65" s="60"/>
      <c r="D65" s="60"/>
      <c r="E65" s="60"/>
      <c r="F65" s="60"/>
      <c r="G65" s="60"/>
      <c r="H65" s="60"/>
      <c r="I65" s="60"/>
      <c r="J65" s="60"/>
      <c r="K65" s="60"/>
      <c r="L65" s="60"/>
      <c r="M65" s="60"/>
      <c r="N65" s="60"/>
      <c r="O65" s="60"/>
      <c r="P65" s="60"/>
      <c r="Q65" s="60"/>
      <c r="R65" s="60"/>
      <c r="S65" s="60"/>
      <c r="T65" s="60"/>
      <c r="U65" s="60"/>
      <c r="V65" s="60"/>
      <c r="W65" s="60"/>
      <c r="X65" s="60"/>
      <c r="Y65" s="60"/>
      <c r="Z65" s="60"/>
      <c r="AA65" s="60"/>
      <c r="AB65" s="60"/>
      <c r="AC65" s="60"/>
      <c r="AD65" s="60"/>
      <c r="AE65" s="60"/>
      <c r="AF65" s="60"/>
      <c r="AG65" s="60"/>
      <c r="AH65" s="60"/>
      <c r="AI65" s="60"/>
      <c r="AJ65" s="60"/>
      <c r="AK65" s="60"/>
      <c r="AL65" s="60"/>
      <c r="AM65" s="60"/>
    </row>
    <row r="66" spans="1:39">
      <c r="A66" s="60"/>
      <c r="B66" s="60"/>
      <c r="C66" s="60"/>
      <c r="D66" s="60"/>
      <c r="E66" s="60"/>
      <c r="F66" s="60"/>
      <c r="G66" s="60"/>
      <c r="H66" s="60"/>
      <c r="I66" s="60"/>
      <c r="J66" s="60"/>
      <c r="K66" s="60"/>
      <c r="L66" s="60"/>
      <c r="M66" s="60"/>
      <c r="N66" s="60"/>
      <c r="O66" s="60"/>
      <c r="P66" s="60"/>
      <c r="Q66" s="60"/>
      <c r="R66" s="60"/>
      <c r="S66" s="60"/>
      <c r="T66" s="60"/>
      <c r="U66" s="60"/>
      <c r="V66" s="60"/>
      <c r="W66" s="60"/>
      <c r="X66" s="60"/>
      <c r="Y66" s="60"/>
      <c r="Z66" s="60"/>
      <c r="AA66" s="60"/>
      <c r="AB66" s="60"/>
      <c r="AC66" s="60"/>
      <c r="AD66" s="60"/>
      <c r="AE66" s="60"/>
      <c r="AF66" s="60"/>
      <c r="AG66" s="60"/>
      <c r="AH66" s="60"/>
      <c r="AI66" s="60"/>
      <c r="AJ66" s="60"/>
      <c r="AK66" s="60"/>
      <c r="AL66" s="60"/>
      <c r="AM66" s="60"/>
    </row>
  </sheetData>
  <mergeCells count="3">
    <mergeCell ref="AA19:AK19"/>
    <mergeCell ref="AA33:AK33"/>
    <mergeCell ref="AA47:AK47"/>
  </mergeCells>
  <phoneticPr fontId="6" type="noConversion"/>
  <pageMargins left="0.7" right="0.7" top="0.75" bottom="0.75" header="0.3" footer="0.3"/>
  <pageSetup paperSize="9" orientation="portrait" horizontalDpi="1200" verticalDpi="1200" r:id="rId1"/>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6EB281-474F-4C87-8DF2-2F84D826F95A}">
  <sheetPr codeName="工作表28"/>
  <dimension ref="A1:BD2003"/>
  <sheetViews>
    <sheetView topLeftCell="Z1" zoomScale="42" zoomScaleNormal="42" workbookViewId="0">
      <selection activeCell="AN4" sqref="AN4:AW1001"/>
    </sheetView>
  </sheetViews>
  <sheetFormatPr defaultColWidth="8.6640625" defaultRowHeight="17"/>
  <cols>
    <col min="1" max="1" width="15.83203125" style="46" bestFit="1" customWidth="1"/>
    <col min="2" max="11" width="13" style="46" bestFit="1" customWidth="1"/>
    <col min="12" max="12" width="8.4140625" style="46" customWidth="1"/>
    <col min="13" max="13" width="15.83203125" style="46" bestFit="1" customWidth="1"/>
    <col min="14" max="15" width="16.08203125" style="46" bestFit="1" customWidth="1"/>
    <col min="16" max="16" width="17.4140625" style="46" bestFit="1" customWidth="1"/>
    <col min="17" max="20" width="16.08203125" style="46" bestFit="1" customWidth="1"/>
    <col min="21" max="21" width="17.4140625" style="46" bestFit="1" customWidth="1"/>
    <col min="22" max="23" width="16.08203125" style="46" bestFit="1" customWidth="1"/>
    <col min="24" max="24" width="8" style="46" customWidth="1"/>
    <col min="25" max="25" width="15.83203125" style="46" bestFit="1" customWidth="1"/>
    <col min="26" max="35" width="13" style="46" bestFit="1" customWidth="1"/>
    <col min="36" max="38" width="8.6640625" style="46"/>
    <col min="39" max="39" width="15.83203125" style="46" bestFit="1" customWidth="1"/>
    <col min="40" max="43" width="13" style="46" bestFit="1" customWidth="1"/>
    <col min="44" max="46" width="8.83203125" style="46" bestFit="1" customWidth="1"/>
    <col min="47" max="47" width="12.1640625" style="46" bestFit="1" customWidth="1"/>
    <col min="48" max="49" width="13" style="46" bestFit="1" customWidth="1"/>
    <col min="50" max="50" width="15.6640625" style="46" bestFit="1" customWidth="1"/>
    <col min="51" max="51" width="13" style="46" bestFit="1" customWidth="1"/>
    <col min="52" max="52" width="12.83203125" style="46" bestFit="1" customWidth="1"/>
    <col min="53" max="53" width="22.6640625" style="46" customWidth="1"/>
    <col min="54" max="54" width="15.83203125" style="46" bestFit="1" customWidth="1"/>
    <col min="55" max="55" width="16.08203125" style="46" bestFit="1" customWidth="1"/>
    <col min="56" max="16384" width="8.6640625" style="46"/>
  </cols>
  <sheetData>
    <row r="1" spans="1:56" ht="17.5" thickTop="1">
      <c r="A1" s="73" t="s">
        <v>725</v>
      </c>
      <c r="B1" s="74">
        <v>6541</v>
      </c>
      <c r="C1" s="75">
        <v>2345</v>
      </c>
      <c r="D1" s="76">
        <v>6669</v>
      </c>
      <c r="E1" s="75">
        <v>3653</v>
      </c>
      <c r="F1" s="76">
        <v>1519</v>
      </c>
      <c r="G1" s="74">
        <v>1905</v>
      </c>
      <c r="H1" s="75">
        <v>6409</v>
      </c>
      <c r="I1" s="76">
        <v>3443</v>
      </c>
      <c r="J1" s="75">
        <v>2637</v>
      </c>
      <c r="K1" s="77">
        <v>3661</v>
      </c>
      <c r="L1" s="60"/>
      <c r="M1" s="78" t="s">
        <v>725</v>
      </c>
      <c r="N1" s="79" t="s">
        <v>748</v>
      </c>
      <c r="O1" s="80" t="s">
        <v>749</v>
      </c>
      <c r="P1" s="81" t="s">
        <v>738</v>
      </c>
      <c r="Q1" s="80" t="s">
        <v>750</v>
      </c>
      <c r="R1" s="81" t="s">
        <v>751</v>
      </c>
      <c r="S1" s="79" t="s">
        <v>752</v>
      </c>
      <c r="T1" s="80" t="s">
        <v>753</v>
      </c>
      <c r="U1" s="81" t="s">
        <v>754</v>
      </c>
      <c r="V1" s="80" t="s">
        <v>755</v>
      </c>
      <c r="W1" s="82" t="s">
        <v>739</v>
      </c>
      <c r="X1" s="60"/>
      <c r="Y1" s="83" t="s">
        <v>725</v>
      </c>
      <c r="Z1" s="84" t="s">
        <v>764</v>
      </c>
      <c r="AA1" s="85" t="s">
        <v>765</v>
      </c>
      <c r="AB1" s="86" t="s">
        <v>742</v>
      </c>
      <c r="AC1" s="85" t="s">
        <v>766</v>
      </c>
      <c r="AD1" s="86" t="s">
        <v>767</v>
      </c>
      <c r="AE1" s="84" t="s">
        <v>768</v>
      </c>
      <c r="AF1" s="85" t="s">
        <v>769</v>
      </c>
      <c r="AG1" s="86" t="s">
        <v>770</v>
      </c>
      <c r="AH1" s="85" t="s">
        <v>771</v>
      </c>
      <c r="AI1" s="87" t="s">
        <v>743</v>
      </c>
      <c r="AJ1" s="60"/>
      <c r="AK1" s="60"/>
      <c r="AL1" s="60"/>
      <c r="AM1" s="88" t="s">
        <v>725</v>
      </c>
      <c r="AN1" s="89" t="s">
        <v>772</v>
      </c>
      <c r="AO1" s="90" t="s">
        <v>773</v>
      </c>
      <c r="AP1" s="91" t="s">
        <v>744</v>
      </c>
      <c r="AQ1" s="90" t="s">
        <v>774</v>
      </c>
      <c r="AR1" s="91" t="s">
        <v>775</v>
      </c>
      <c r="AS1" s="89" t="s">
        <v>776</v>
      </c>
      <c r="AT1" s="90" t="s">
        <v>777</v>
      </c>
      <c r="AU1" s="91" t="s">
        <v>778</v>
      </c>
      <c r="AV1" s="90" t="s">
        <v>779</v>
      </c>
      <c r="AW1" s="92" t="s">
        <v>745</v>
      </c>
      <c r="AX1" s="89" t="s">
        <v>726</v>
      </c>
      <c r="AY1" s="90" t="s">
        <v>727</v>
      </c>
      <c r="AZ1" s="91" t="s">
        <v>709</v>
      </c>
      <c r="BA1" s="91" t="s">
        <v>728</v>
      </c>
      <c r="BB1" s="93" t="s">
        <v>729</v>
      </c>
      <c r="BC1" s="94" t="s">
        <v>730</v>
      </c>
      <c r="BD1" s="60"/>
    </row>
    <row r="2" spans="1:56" ht="17.5" thickBot="1">
      <c r="A2" s="95">
        <v>1</v>
      </c>
      <c r="B2" s="128">
        <v>0.42890198384128064</v>
      </c>
      <c r="C2" s="128">
        <v>0.81379166913386358</v>
      </c>
      <c r="D2" s="128">
        <v>0.80362107648883385</v>
      </c>
      <c r="E2" s="128">
        <v>0.77699076737883077</v>
      </c>
      <c r="F2" s="128">
        <v>0.37051922773649526</v>
      </c>
      <c r="G2" s="128">
        <v>0.90831517423399832</v>
      </c>
      <c r="H2" s="128">
        <v>0.79865227293891872</v>
      </c>
      <c r="I2" s="128">
        <v>0.76711724005923321</v>
      </c>
      <c r="J2" s="128">
        <v>0.18957674049711537</v>
      </c>
      <c r="K2" s="96">
        <v>0.44418033884696717</v>
      </c>
      <c r="L2" s="60"/>
      <c r="M2" s="97">
        <v>1</v>
      </c>
      <c r="N2" s="128">
        <v>-0.17917032015578149</v>
      </c>
      <c r="O2" s="128">
        <v>0.89195572962325165</v>
      </c>
      <c r="P2" s="128">
        <v>0.85462668997811941</v>
      </c>
      <c r="Q2" s="128">
        <v>0.76206960042244154</v>
      </c>
      <c r="R2" s="128">
        <v>-0.33047847346891807</v>
      </c>
      <c r="S2" s="128">
        <v>1.3304512098729975</v>
      </c>
      <c r="T2" s="128">
        <v>0.83681697520202025</v>
      </c>
      <c r="U2" s="128">
        <v>0.72938609693671286</v>
      </c>
      <c r="V2" s="128">
        <v>-0.87945710537083266</v>
      </c>
      <c r="W2" s="98">
        <v>-0.1403788372609196</v>
      </c>
      <c r="X2" s="60"/>
      <c r="Y2" s="99">
        <v>1</v>
      </c>
      <c r="Z2" s="128">
        <v>0</v>
      </c>
      <c r="AA2" s="128">
        <v>0</v>
      </c>
      <c r="AB2" s="128">
        <v>0</v>
      </c>
      <c r="AC2" s="128">
        <v>0</v>
      </c>
      <c r="AD2" s="128">
        <v>0</v>
      </c>
      <c r="AE2" s="128">
        <v>0</v>
      </c>
      <c r="AF2" s="128">
        <v>0</v>
      </c>
      <c r="AG2" s="128">
        <v>0</v>
      </c>
      <c r="AH2" s="128">
        <v>0</v>
      </c>
      <c r="AI2" s="100">
        <v>0</v>
      </c>
      <c r="AJ2" s="60"/>
      <c r="AK2" s="60"/>
      <c r="AL2" s="60"/>
      <c r="AM2" s="101">
        <v>1</v>
      </c>
      <c r="AN2" s="128">
        <v>0</v>
      </c>
      <c r="AO2" s="128">
        <v>0</v>
      </c>
      <c r="AP2" s="128">
        <v>0</v>
      </c>
      <c r="AQ2" s="128">
        <v>0</v>
      </c>
      <c r="AR2" s="128">
        <v>0</v>
      </c>
      <c r="AS2" s="128">
        <v>0</v>
      </c>
      <c r="AT2" s="128">
        <v>0</v>
      </c>
      <c r="AU2" s="128">
        <v>0</v>
      </c>
      <c r="AV2" s="128">
        <v>0</v>
      </c>
      <c r="AW2" s="128">
        <v>0</v>
      </c>
      <c r="AX2" s="128">
        <v>0</v>
      </c>
      <c r="AY2" s="128">
        <v>0</v>
      </c>
      <c r="AZ2" s="128">
        <v>0</v>
      </c>
      <c r="BA2" s="128">
        <v>0</v>
      </c>
      <c r="BB2" s="102">
        <v>0</v>
      </c>
      <c r="BC2" s="103">
        <v>4.2900000000000001E-2</v>
      </c>
      <c r="BD2" s="60"/>
    </row>
    <row r="3" spans="1:56">
      <c r="A3" s="95">
        <v>2</v>
      </c>
      <c r="B3" s="128">
        <v>0.439925047195872</v>
      </c>
      <c r="C3" s="128">
        <v>0.16381123641426876</v>
      </c>
      <c r="D3" s="128">
        <v>8.7150807025974109E-2</v>
      </c>
      <c r="E3" s="128">
        <v>0.57675207538462536</v>
      </c>
      <c r="F3" s="128">
        <v>0.38135987008171579</v>
      </c>
      <c r="G3" s="128">
        <v>0.74698651339356847</v>
      </c>
      <c r="H3" s="128">
        <v>0.98786086293696274</v>
      </c>
      <c r="I3" s="128">
        <v>0.9522865883857492</v>
      </c>
      <c r="J3" s="128">
        <v>0.27052821616447154</v>
      </c>
      <c r="K3" s="104">
        <v>0.28000397248935438</v>
      </c>
      <c r="L3" s="105"/>
      <c r="M3" s="106">
        <v>2</v>
      </c>
      <c r="N3" s="140">
        <v>-0.15115925032714256</v>
      </c>
      <c r="O3" s="140">
        <v>-0.97891400263188733</v>
      </c>
      <c r="P3" s="140">
        <v>-1.3585109385303324</v>
      </c>
      <c r="Q3" s="140">
        <v>0.19359137877232876</v>
      </c>
      <c r="R3" s="140">
        <v>-0.30191122283374533</v>
      </c>
      <c r="S3" s="140">
        <v>0.66503677290675545</v>
      </c>
      <c r="T3" s="140">
        <v>2.2526967799012798</v>
      </c>
      <c r="U3" s="128">
        <v>1.6674406163534903</v>
      </c>
      <c r="V3" s="128">
        <v>-0.61121624172739764</v>
      </c>
      <c r="W3" s="98">
        <v>-0.58282970631993736</v>
      </c>
      <c r="X3" s="60"/>
      <c r="Y3" s="99">
        <v>2</v>
      </c>
      <c r="Z3" s="128">
        <f>(幕後結果!$AB$2+幕後結果!$AB$4*幕後結果_最佳化!$N1004)*12/3</f>
        <v>-4.5793925527584239E-2</v>
      </c>
      <c r="AA3" s="128">
        <f>(幕後結果!$AC$2+幕後結果!$AC$4*幕後結果_最佳化!$O1004)*12/3</f>
        <v>-0.1093963659696931</v>
      </c>
      <c r="AB3" s="128">
        <f>(幕後結果!$AD$2+幕後結果!$AD$4*幕後結果_最佳化!$P1004)*12/3</f>
        <v>-0.21329453278363783</v>
      </c>
      <c r="AC3" s="128">
        <f>(幕後結果!$AE$2+幕後結果!$AE$4*幕後結果_最佳化!$Q1004)*12/3</f>
        <v>-8.5972510999258289E-2</v>
      </c>
      <c r="AD3" s="128">
        <f>(幕後結果!$AF$2+幕後結果!$AF$4*幕後結果_最佳化!$R1004)*12/3</f>
        <v>-9.9521933949640096E-2</v>
      </c>
      <c r="AE3" s="128">
        <f>(幕後結果!$AG$2+幕後結果!$AG$4*幕後結果_最佳化!$S1004)*12/3</f>
        <v>5.1410697771048036E-2</v>
      </c>
      <c r="AF3" s="128">
        <f>(幕後結果!$AH$2+幕後結果!$AH$4*幕後結果_最佳化!$T1004)*12/3</f>
        <v>0.182876459668006</v>
      </c>
      <c r="AG3" s="128">
        <f>(幕後結果!$AI$2+幕後結果!$AI$4*幕後結果_最佳化!$U1004)*12/3</f>
        <v>2.7891240346378809E-2</v>
      </c>
      <c r="AH3" s="128">
        <f>(幕後結果!$AJ$2+幕後結果!$AJ$4*幕後結果_最佳化!$V1004)*12/3</f>
        <v>-2.8904373811670412E-2</v>
      </c>
      <c r="AI3" s="100">
        <f>(幕後結果!$AK$2+幕後結果!$AK$4*幕後結果_最佳化!$W1004)*12/3</f>
        <v>-9.2276685323795127E-2</v>
      </c>
      <c r="AJ3" s="60"/>
      <c r="AK3" s="60"/>
      <c r="AL3" s="60"/>
      <c r="AM3" s="101">
        <v>2</v>
      </c>
      <c r="AN3" s="128">
        <f>B1004/SUM($B1004:$K1004)</f>
        <v>0.17028534348377347</v>
      </c>
      <c r="AO3" s="128">
        <f t="shared" ref="AO3:AW3" si="0">C1004/SUM($B1004:$K1004)</f>
        <v>6.9164937046195113E-2</v>
      </c>
      <c r="AP3" s="128">
        <f t="shared" si="0"/>
        <v>0.11367437753856514</v>
      </c>
      <c r="AQ3" s="128">
        <f t="shared" si="0"/>
        <v>1.4632186383206035E-2</v>
      </c>
      <c r="AR3" s="128">
        <f t="shared" si="0"/>
        <v>7.5031938525193631E-2</v>
      </c>
      <c r="AS3" s="128">
        <f t="shared" si="0"/>
        <v>5.4708429852614163E-2</v>
      </c>
      <c r="AT3" s="128">
        <f t="shared" si="0"/>
        <v>0.17105722214850322</v>
      </c>
      <c r="AU3" s="128">
        <f t="shared" si="0"/>
        <v>9.9179457770170357E-2</v>
      </c>
      <c r="AV3" s="128">
        <f t="shared" si="0"/>
        <v>0.11074051791785289</v>
      </c>
      <c r="AW3" s="128">
        <f t="shared" si="0"/>
        <v>0.12152558933392603</v>
      </c>
      <c r="AX3" s="128">
        <f>SUM(AN3:AW3)</f>
        <v>1</v>
      </c>
      <c r="AY3" s="128">
        <f>SUMPRODUCT(AN3:AW3,幕後結果_最佳化!$Z$1005:$AI$1005)</f>
        <v>-5.3832775835932836E-3</v>
      </c>
      <c r="AZ3" s="128">
        <f>(SUMPRODUCT(AN3:AW3,MMULT(AN3:AW3,幕後結果!$AB$9:$AK$18)))</f>
        <v>2.3109385882818593E-4</v>
      </c>
      <c r="BA3" s="128">
        <f>AZ3^0.5</f>
        <v>1.5201771568741123E-2</v>
      </c>
      <c r="BB3" s="102">
        <f>(AY3-$BC$2)/$BA3</f>
        <v>-3.1761612365545946</v>
      </c>
      <c r="BC3" s="107" t="s">
        <v>731</v>
      </c>
      <c r="BD3" s="60"/>
    </row>
    <row r="4" spans="1:56">
      <c r="A4" s="95">
        <v>3</v>
      </c>
      <c r="B4" s="128">
        <v>2.7507851541911821E-2</v>
      </c>
      <c r="C4" s="128">
        <v>0.5261603428118391</v>
      </c>
      <c r="D4" s="128">
        <v>0.90825303920427891</v>
      </c>
      <c r="E4" s="128">
        <v>0.18942881727067995</v>
      </c>
      <c r="F4" s="128">
        <v>0.36251805919042646</v>
      </c>
      <c r="G4" s="128">
        <v>0.22188443119030343</v>
      </c>
      <c r="H4" s="128">
        <v>0.56510370961450684</v>
      </c>
      <c r="I4" s="128">
        <v>0.73382807757798729</v>
      </c>
      <c r="J4" s="128">
        <v>0.98101471549814812</v>
      </c>
      <c r="K4" s="104">
        <v>0.66859909548476004</v>
      </c>
      <c r="L4" s="105"/>
      <c r="M4" s="106">
        <v>3</v>
      </c>
      <c r="N4" s="140">
        <v>-1.9187521901418341</v>
      </c>
      <c r="O4" s="140">
        <v>6.5621320520572096E-2</v>
      </c>
      <c r="P4" s="140">
        <v>1.3300739072113037</v>
      </c>
      <c r="Q4" s="140">
        <v>-0.88000309198438609</v>
      </c>
      <c r="R4" s="140">
        <v>-0.35173618820535207</v>
      </c>
      <c r="S4" s="140">
        <v>-0.76584444972735577</v>
      </c>
      <c r="T4" s="140">
        <v>0.16392195820140762</v>
      </c>
      <c r="U4" s="128">
        <v>0.62443210703112983</v>
      </c>
      <c r="V4" s="128">
        <v>2.0751722986878827</v>
      </c>
      <c r="W4" s="98">
        <v>0.43604813093190675</v>
      </c>
      <c r="X4" s="60"/>
      <c r="Y4" s="99">
        <v>3</v>
      </c>
      <c r="Z4" s="128">
        <f>(幕後結果!$AB$2+幕後結果!$AB$4*幕後結果_最佳化!$N1005)*12/3</f>
        <v>-0.2366349879498493</v>
      </c>
      <c r="AA4" s="128">
        <f>(幕後結果!$AC$2+幕後結果!$AC$4*幕後結果_最佳化!$O1005)*12/3</f>
        <v>3.9511528468644539E-3</v>
      </c>
      <c r="AB4" s="128">
        <f>(幕後結果!$AD$2+幕後結果!$AD$4*幕後結果_最佳化!$P1005)*12/3</f>
        <v>0.12531222167989023</v>
      </c>
      <c r="AC4" s="128">
        <f>(幕後結果!$AE$2+幕後結果!$AE$4*幕後結果_最佳化!$Q1005)*12/3</f>
        <v>-5.6090748041112942E-2</v>
      </c>
      <c r="AD4" s="128">
        <f>(幕後結果!$AF$2+幕後結果!$AF$4*幕後結果_最佳化!$R1005)*12/3</f>
        <v>-4.6156364945734281E-2</v>
      </c>
      <c r="AE4" s="128">
        <f>(幕後結果!$AG$2+幕後結果!$AG$4*幕後結果_最佳化!$S1005)*12/3</f>
        <v>-0.10104067540248375</v>
      </c>
      <c r="AF4" s="128">
        <f>(幕後結果!$AH$2+幕後結果!$AH$4*幕後結果_最佳化!$T1005)*12/3</f>
        <v>-1.1949449860346078E-2</v>
      </c>
      <c r="AG4" s="128">
        <f>(幕後結果!$AI$2+幕後結果!$AI$4*幕後結果_最佳化!$U1005)*12/3</f>
        <v>4.9259337864300666E-2</v>
      </c>
      <c r="AH4" s="128">
        <f>(幕後結果!$AJ$2+幕後結果!$AJ$4*幕後結果_最佳化!$V1005)*12/3</f>
        <v>0.13084151201970959</v>
      </c>
      <c r="AI4" s="100">
        <f>(幕後結果!$AK$2+幕後結果!$AK$4*幕後結果_最佳化!$W1005)*12/3</f>
        <v>-3.4721611584747937E-3</v>
      </c>
      <c r="AJ4" s="60"/>
      <c r="AK4" s="60"/>
      <c r="AL4" s="60"/>
      <c r="AM4" s="101">
        <v>3</v>
      </c>
      <c r="AN4" s="128">
        <f t="shared" ref="AN4:AN67" si="1">B1005/SUM($B1005:$K1005)</f>
        <v>0.11918324765721168</v>
      </c>
      <c r="AO4" s="128">
        <f t="shared" ref="AO4:AO67" si="2">C1005/SUM($B1005:$K1005)</f>
        <v>0.10277195480466053</v>
      </c>
      <c r="AP4" s="128">
        <f t="shared" ref="AP4:AP67" si="3">D1005/SUM($B1005:$K1005)</f>
        <v>0.11928529842350606</v>
      </c>
      <c r="AQ4" s="128">
        <f t="shared" ref="AQ4:AQ67" si="4">E1005/SUM($B1005:$K1005)</f>
        <v>0.15318511062367732</v>
      </c>
      <c r="AR4" s="128">
        <f t="shared" ref="AR4:AR67" si="5">F1005/SUM($B1005:$K1005)</f>
        <v>0.10841990922380464</v>
      </c>
      <c r="AS4" s="128">
        <f t="shared" ref="AS4:AS67" si="6">G1005/SUM($B1005:$K1005)</f>
        <v>5.9781630832173263E-2</v>
      </c>
      <c r="AT4" s="128">
        <f t="shared" ref="AT4:AT67" si="7">H1005/SUM($B1005:$K1005)</f>
        <v>0.12002224888375433</v>
      </c>
      <c r="AU4" s="128">
        <f t="shared" ref="AU4:AU67" si="8">I1005/SUM($B1005:$K1005)</f>
        <v>4.5356013290650976E-2</v>
      </c>
      <c r="AV4" s="128">
        <f t="shared" ref="AV4:AV67" si="9">J1005/SUM($B1005:$K1005)</f>
        <v>1.0888493148575287E-2</v>
      </c>
      <c r="AW4" s="128">
        <f t="shared" ref="AW4:AW67" si="10">K1005/SUM($B1005:$K1005)</f>
        <v>0.16110609311198593</v>
      </c>
      <c r="AX4" s="128">
        <f t="shared" ref="AX4:AX67" si="11">SUM(AN4:AW4)</f>
        <v>1</v>
      </c>
      <c r="AY4" s="128">
        <f>SUMPRODUCT(AN4:AW4,幕後結果_最佳化!$Z$1005:$AI$1005)</f>
        <v>-6.3352636820735251E-3</v>
      </c>
      <c r="AZ4" s="128">
        <f>(SUMPRODUCT(AN4:AW4,MMULT(AN4:AW4,幕後結果!$AB$9:$AK$18)))</f>
        <v>3.1689855053886431E-4</v>
      </c>
      <c r="BA4" s="128">
        <f t="shared" ref="BA4:BA67" si="12">AZ4^0.5</f>
        <v>1.7801644602082816E-2</v>
      </c>
      <c r="BB4" s="102">
        <f t="shared" ref="BB4:BB67" si="13">(AY4-$BC$2)/$BA4</f>
        <v>-2.7657705106815205</v>
      </c>
      <c r="BC4" s="60"/>
      <c r="BD4" s="60"/>
    </row>
    <row r="5" spans="1:56">
      <c r="A5" s="95">
        <v>4</v>
      </c>
      <c r="B5" s="128">
        <v>0.71839404783177363</v>
      </c>
      <c r="C5" s="128">
        <v>8.089310346700751E-2</v>
      </c>
      <c r="D5" s="128">
        <v>0.70772182767016334</v>
      </c>
      <c r="E5" s="128">
        <v>0.26866737976134591</v>
      </c>
      <c r="F5" s="128">
        <v>0.17562985432036782</v>
      </c>
      <c r="G5" s="128">
        <v>0.89100251986247203</v>
      </c>
      <c r="H5" s="128">
        <v>0.8177455061276373</v>
      </c>
      <c r="I5" s="128">
        <v>0.1633433947591123</v>
      </c>
      <c r="J5" s="128">
        <v>0.5770110796579575</v>
      </c>
      <c r="K5" s="104">
        <v>0.16901256025341604</v>
      </c>
      <c r="L5" s="105"/>
      <c r="M5" s="106">
        <v>4</v>
      </c>
      <c r="N5" s="140">
        <v>0.57807734094652086</v>
      </c>
      <c r="O5" s="140">
        <v>-1.3990892967576007</v>
      </c>
      <c r="P5" s="140">
        <v>0.54674149124021998</v>
      </c>
      <c r="Q5" s="140">
        <v>-0.61684834666731325</v>
      </c>
      <c r="R5" s="140">
        <v>-0.93214865019726612</v>
      </c>
      <c r="S5" s="140">
        <v>1.2318771980145737</v>
      </c>
      <c r="T5" s="140">
        <v>0.90680677272382593</v>
      </c>
      <c r="U5" s="128">
        <v>-0.98080930347982387</v>
      </c>
      <c r="V5" s="128">
        <v>0.19425292906742753</v>
      </c>
      <c r="W5" s="98">
        <v>-0.95807464359154204</v>
      </c>
      <c r="X5" s="60"/>
      <c r="Y5" s="99">
        <v>4</v>
      </c>
      <c r="Z5" s="128">
        <f>(幕後結果!$AB$2+幕後結果!$AB$4*幕後結果_最佳化!$N1006)*12/3</f>
        <v>3.2939295623687678E-2</v>
      </c>
      <c r="AA5" s="128">
        <f>(幕後結果!$AC$2+幕後結果!$AC$4*幕後結果_最佳化!$O1006)*12/3</f>
        <v>-0.15495967526953761</v>
      </c>
      <c r="AB5" s="128">
        <f>(幕後結果!$AD$2+幕後結果!$AD$4*幕後結果_最佳化!$P1006)*12/3</f>
        <v>1.1538045841267171E-2</v>
      </c>
      <c r="AC5" s="128">
        <f>(幕後結果!$AE$2+幕後結果!$AE$4*幕後結果_最佳化!$Q1006)*12/3</f>
        <v>-7.6067184976637239E-2</v>
      </c>
      <c r="AD5" s="128">
        <f>(幕後結果!$AF$2+幕後結果!$AF$4*幕後結果_最佳化!$R1006)*12/3</f>
        <v>-0.15338205089774215</v>
      </c>
      <c r="AE5" s="128">
        <f>(幕後結果!$AG$2+幕後結果!$AG$4*幕後結果_最佳化!$S1006)*12/3</f>
        <v>6.2937569723463552E-2</v>
      </c>
      <c r="AF5" s="128">
        <f>(幕後結果!$AH$2+幕後結果!$AH$4*幕後結果_最佳化!$T1006)*12/3</f>
        <v>4.9598784885138504E-2</v>
      </c>
      <c r="AG5" s="128">
        <f>(幕後結果!$AI$2+幕後結果!$AI$4*幕後結果_最佳化!$U1006)*12/3</f>
        <v>-0.20959947618684746</v>
      </c>
      <c r="AH5" s="128">
        <f>(幕後結果!$AJ$2+幕後結果!$AJ$4*幕後結果_最佳化!$V1006)*12/3</f>
        <v>0.10428481444100308</v>
      </c>
      <c r="AI5" s="100">
        <f>(幕後結果!$AK$2+幕後結果!$AK$4*幕後結果_最佳化!$W1006)*12/3</f>
        <v>-0.29846935955198661</v>
      </c>
      <c r="AJ5" s="60"/>
      <c r="AK5" s="60"/>
      <c r="AL5" s="60"/>
      <c r="AM5" s="101">
        <v>4</v>
      </c>
      <c r="AN5" s="128">
        <f t="shared" si="1"/>
        <v>0.18722220130917755</v>
      </c>
      <c r="AO5" s="128">
        <f t="shared" si="2"/>
        <v>0.12151305159307228</v>
      </c>
      <c r="AP5" s="128">
        <f t="shared" si="3"/>
        <v>0.18521969051382162</v>
      </c>
      <c r="AQ5" s="128">
        <f t="shared" si="4"/>
        <v>3.2629470424047242E-2</v>
      </c>
      <c r="AR5" s="128">
        <f t="shared" si="5"/>
        <v>7.4865309856967364E-4</v>
      </c>
      <c r="AS5" s="128">
        <f t="shared" si="6"/>
        <v>8.5092273301271143E-2</v>
      </c>
      <c r="AT5" s="128">
        <f t="shared" si="7"/>
        <v>1.7061190467582865E-2</v>
      </c>
      <c r="AU5" s="128">
        <f t="shared" si="8"/>
        <v>0.12369459867591033</v>
      </c>
      <c r="AV5" s="128">
        <f t="shared" si="9"/>
        <v>0.18096991761946871</v>
      </c>
      <c r="AW5" s="128">
        <f t="shared" si="10"/>
        <v>6.5848952997078505E-2</v>
      </c>
      <c r="AX5" s="128">
        <f t="shared" si="11"/>
        <v>0.99999999999999989</v>
      </c>
      <c r="AY5" s="128">
        <f>SUMPRODUCT(AN5:AW5,幕後結果_最佳化!$Z$1005:$AI$1005)</f>
        <v>-5.5541058217519271E-3</v>
      </c>
      <c r="AZ5" s="128">
        <f>(SUMPRODUCT(AN5:AW5,MMULT(AN5:AW5,幕後結果!$AB$9:$AK$18)))</f>
        <v>2.3036000890397709E-4</v>
      </c>
      <c r="BA5" s="128">
        <f t="shared" si="12"/>
        <v>1.5177615389249298E-2</v>
      </c>
      <c r="BB5" s="102">
        <f t="shared" si="13"/>
        <v>-3.1924715825961196</v>
      </c>
      <c r="BC5" s="60"/>
      <c r="BD5" s="60"/>
    </row>
    <row r="6" spans="1:56">
      <c r="A6" s="95">
        <v>5</v>
      </c>
      <c r="B6" s="128">
        <v>0.67315023849051725</v>
      </c>
      <c r="C6" s="128">
        <v>0.56440864276732827</v>
      </c>
      <c r="D6" s="128">
        <v>0.28633501406668116</v>
      </c>
      <c r="E6" s="128">
        <v>0.50468369144872161</v>
      </c>
      <c r="F6" s="128">
        <v>0.58086106610271293</v>
      </c>
      <c r="G6" s="128">
        <v>0.89855659475556382</v>
      </c>
      <c r="H6" s="128">
        <v>0.59811702666476552</v>
      </c>
      <c r="I6" s="128">
        <v>0.5239311905745152</v>
      </c>
      <c r="J6" s="128">
        <v>7.5821189858937821E-3</v>
      </c>
      <c r="K6" s="104">
        <v>0.36521166124485993</v>
      </c>
      <c r="L6" s="105"/>
      <c r="M6" s="106">
        <v>5</v>
      </c>
      <c r="N6" s="140">
        <v>0.4486287050421256</v>
      </c>
      <c r="O6" s="140">
        <v>0.16215637283221537</v>
      </c>
      <c r="P6" s="140">
        <v>-0.5641235849088384</v>
      </c>
      <c r="Q6" s="140">
        <v>1.1740543129537874E-2</v>
      </c>
      <c r="R6" s="140">
        <v>0.20409678354663766</v>
      </c>
      <c r="S6" s="140">
        <v>1.2733699076022127</v>
      </c>
      <c r="T6" s="140">
        <v>0.24847624620605077</v>
      </c>
      <c r="U6" s="128">
        <v>6.0022620203058499E-2</v>
      </c>
      <c r="V6" s="128">
        <v>-2.4284327298260728</v>
      </c>
      <c r="W6" s="98">
        <v>-0.34456247251868438</v>
      </c>
      <c r="X6" s="60"/>
      <c r="Y6" s="99">
        <v>5</v>
      </c>
      <c r="Z6" s="128">
        <f>(幕後結果!$AB$2+幕後結果!$AB$4*幕後結果_最佳化!$N1007)*12/3</f>
        <v>1.8963161951362852E-2</v>
      </c>
      <c r="AA6" s="128">
        <f>(幕後結果!$AC$2+幕後結果!$AC$4*幕後結果_最佳化!$O1007)*12/3</f>
        <v>1.8864170834180974E-2</v>
      </c>
      <c r="AB6" s="128">
        <f>(幕後結果!$AD$2+幕後結果!$AD$4*幕後結果_最佳化!$P1007)*12/3</f>
        <v>-5.2579203790988176E-2</v>
      </c>
      <c r="AC6" s="128">
        <f>(幕後結果!$AE$2+幕後結果!$AE$4*幕後結果_最佳化!$Q1007)*12/3</f>
        <v>-1.0067890967752298E-2</v>
      </c>
      <c r="AD6" s="128">
        <f>(幕後結果!$AF$2+幕後結果!$AF$4*幕後結果_最佳化!$R1007)*12/3</f>
        <v>4.1520493701437886E-2</v>
      </c>
      <c r="AE6" s="128">
        <f>(幕後結果!$AG$2+幕後結果!$AG$4*幕後結果_最佳化!$S1007)*12/3</f>
        <v>9.6738497923825564E-2</v>
      </c>
      <c r="AF6" s="128">
        <f>(幕後結果!$AH$2+幕後結果!$AH$4*幕後結果_最佳化!$T1007)*12/3</f>
        <v>2.6793615012742144E-2</v>
      </c>
      <c r="AG6" s="128">
        <f>(幕後結果!$AI$2+幕後結果!$AI$4*幕後結果_最佳化!$U1007)*12/3</f>
        <v>7.219969336123345E-3</v>
      </c>
      <c r="AH6" s="128">
        <f>(幕後結果!$AJ$2+幕後結果!$AJ$4*幕後結果_最佳化!$V1007)*12/3</f>
        <v>-0.1670096218164149</v>
      </c>
      <c r="AI6" s="100">
        <f>(幕後結果!$AK$2+幕後結果!$AK$4*幕後結果_最佳化!$W1007)*12/3</f>
        <v>3.064906847459602E-2</v>
      </c>
      <c r="AJ6" s="60"/>
      <c r="AK6" s="60"/>
      <c r="AL6" s="60"/>
      <c r="AM6" s="101">
        <v>5</v>
      </c>
      <c r="AN6" s="128">
        <f t="shared" si="1"/>
        <v>4.8612791721123809E-2</v>
      </c>
      <c r="AO6" s="128">
        <f t="shared" si="2"/>
        <v>8.4634305754611741E-2</v>
      </c>
      <c r="AP6" s="128">
        <f t="shared" si="3"/>
        <v>2.1980549317148809E-2</v>
      </c>
      <c r="AQ6" s="128">
        <f t="shared" si="4"/>
        <v>0.10535184328624995</v>
      </c>
      <c r="AR6" s="128">
        <f t="shared" si="5"/>
        <v>0.13191781898070437</v>
      </c>
      <c r="AS6" s="128">
        <f t="shared" si="6"/>
        <v>4.8763746492426388E-2</v>
      </c>
      <c r="AT6" s="128">
        <f t="shared" si="7"/>
        <v>0.19040958155167279</v>
      </c>
      <c r="AU6" s="128">
        <f t="shared" si="8"/>
        <v>7.3064289763357271E-2</v>
      </c>
      <c r="AV6" s="128">
        <f t="shared" si="9"/>
        <v>0.16267481584929527</v>
      </c>
      <c r="AW6" s="128">
        <f t="shared" si="10"/>
        <v>0.13259025728340962</v>
      </c>
      <c r="AX6" s="128">
        <f t="shared" si="11"/>
        <v>1</v>
      </c>
      <c r="AY6" s="128">
        <f>SUMPRODUCT(AN6:AW6,幕後結果_最佳化!$Z$1005:$AI$1005)</f>
        <v>3.9391471167636279E-4</v>
      </c>
      <c r="AZ6" s="128">
        <f>(SUMPRODUCT(AN6:AW6,MMULT(AN6:AW6,幕後結果!$AB$9:$AK$18)))</f>
        <v>2.4035175891262009E-4</v>
      </c>
      <c r="BA6" s="128">
        <f t="shared" si="12"/>
        <v>1.5503282198057935E-2</v>
      </c>
      <c r="BB6" s="102">
        <f t="shared" si="13"/>
        <v>-2.7417475051604421</v>
      </c>
      <c r="BC6" s="60"/>
      <c r="BD6" s="60"/>
    </row>
    <row r="7" spans="1:56">
      <c r="A7" s="95">
        <v>6</v>
      </c>
      <c r="B7" s="128">
        <v>0.43197660403950744</v>
      </c>
      <c r="C7" s="128">
        <v>0.27661661057601883</v>
      </c>
      <c r="D7" s="128">
        <v>0.50116436368437212</v>
      </c>
      <c r="E7" s="128">
        <v>0.42234006570374905</v>
      </c>
      <c r="F7" s="128">
        <v>0.48215113029940748</v>
      </c>
      <c r="G7" s="128">
        <v>0.18183753458456575</v>
      </c>
      <c r="H7" s="128">
        <v>1.2758457318306826E-2</v>
      </c>
      <c r="I7" s="128">
        <v>6.6095183942325386E-2</v>
      </c>
      <c r="J7" s="128">
        <v>0.31446865458059481</v>
      </c>
      <c r="K7" s="104">
        <v>0.65261353060697003</v>
      </c>
      <c r="L7" s="105"/>
      <c r="M7" s="106">
        <v>6</v>
      </c>
      <c r="N7" s="140">
        <v>-0.17134409782684085</v>
      </c>
      <c r="O7" s="140">
        <v>-0.59292219851140471</v>
      </c>
      <c r="P7" s="140">
        <v>2.9186310768767871E-3</v>
      </c>
      <c r="Q7" s="140">
        <v>-0.19591061154083442</v>
      </c>
      <c r="R7" s="140">
        <v>-4.4755418178011583E-2</v>
      </c>
      <c r="S7" s="140">
        <v>-0.90838458115415688</v>
      </c>
      <c r="T7" s="140">
        <v>-2.2334859681319985</v>
      </c>
      <c r="U7" s="128">
        <v>-1.5055202763315956</v>
      </c>
      <c r="V7" s="128">
        <v>-0.48322313657920035</v>
      </c>
      <c r="W7" s="98">
        <v>0.39238612175234994</v>
      </c>
      <c r="X7" s="60"/>
      <c r="Y7" s="99">
        <v>6</v>
      </c>
      <c r="Z7" s="128">
        <f>(幕後結果!$AB$2+幕後結果!$AB$4*幕後結果_最佳化!$N1008)*12/3</f>
        <v>-4.7973215597659796E-2</v>
      </c>
      <c r="AA7" s="128">
        <f>(幕後結果!$AC$2+幕後結果!$AC$4*幕後結果_最佳化!$O1008)*12/3</f>
        <v>-6.6400611315412097E-2</v>
      </c>
      <c r="AB7" s="128">
        <f>(幕後結果!$AD$2+幕後結果!$AD$4*幕後結果_最佳化!$P1008)*12/3</f>
        <v>-3.1341466382102758E-2</v>
      </c>
      <c r="AC7" s="128">
        <f>(幕後結果!$AE$2+幕後結果!$AE$4*幕後結果_最佳化!$Q1008)*12/3</f>
        <v>-4.2327997731895044E-2</v>
      </c>
      <c r="AD7" s="128">
        <f>(幕後結果!$AF$2+幕後結果!$AF$4*幕後結果_最佳化!$R1008)*12/3</f>
        <v>-1.8009000006151549E-3</v>
      </c>
      <c r="AE7" s="128">
        <f>(幕後結果!$AG$2+幕後結果!$AG$4*幕後結果_最佳化!$S1008)*12/3</f>
        <v>-7.4662287167721567E-2</v>
      </c>
      <c r="AF7" s="128">
        <f>(幕後結果!$AH$2+幕後結果!$AH$4*幕後結果_最佳化!$T1008)*12/3</f>
        <v>-0.22348839482033242</v>
      </c>
      <c r="AG7" s="128">
        <f>(幕後結果!$AI$2+幕後結果!$AI$4*幕後結果_最佳化!$U1008)*12/3</f>
        <v>-0.15976739596949205</v>
      </c>
      <c r="AH7" s="128">
        <f>(幕後結果!$AJ$2+幕後結果!$AJ$4*幕後結果_最佳化!$V1008)*12/3</f>
        <v>-4.194966488197352E-2</v>
      </c>
      <c r="AI7" s="100">
        <f>(幕後結果!$AK$2+幕後結果!$AK$4*幕後結果_最佳化!$W1008)*12/3</f>
        <v>-8.9939914575319635E-2</v>
      </c>
      <c r="AJ7" s="60"/>
      <c r="AK7" s="60"/>
      <c r="AL7" s="60"/>
      <c r="AM7" s="101">
        <v>6</v>
      </c>
      <c r="AN7" s="128">
        <f t="shared" si="1"/>
        <v>5.0730236945516184E-2</v>
      </c>
      <c r="AO7" s="128">
        <f t="shared" si="2"/>
        <v>0.1440701988505817</v>
      </c>
      <c r="AP7" s="128">
        <f t="shared" si="3"/>
        <v>3.6880117082810394E-3</v>
      </c>
      <c r="AQ7" s="128">
        <f t="shared" si="4"/>
        <v>0.11020599115282352</v>
      </c>
      <c r="AR7" s="128">
        <f t="shared" si="5"/>
        <v>0.16275779352221195</v>
      </c>
      <c r="AS7" s="128">
        <f t="shared" si="6"/>
        <v>0.16810428291200019</v>
      </c>
      <c r="AT7" s="128">
        <f t="shared" si="7"/>
        <v>3.703192275494032E-2</v>
      </c>
      <c r="AU7" s="128">
        <f t="shared" si="8"/>
        <v>5.7980022668381641E-2</v>
      </c>
      <c r="AV7" s="128">
        <f t="shared" si="9"/>
        <v>0.17668669316442859</v>
      </c>
      <c r="AW7" s="128">
        <f t="shared" si="10"/>
        <v>8.8744846320834819E-2</v>
      </c>
      <c r="AX7" s="128">
        <f t="shared" si="11"/>
        <v>0.99999999999999989</v>
      </c>
      <c r="AY7" s="128">
        <f>SUMPRODUCT(AN7:AW7,幕後結果_最佳化!$Z$1005:$AI$1005)</f>
        <v>1.845302073645872E-3</v>
      </c>
      <c r="AZ7" s="128">
        <f>(SUMPRODUCT(AN7:AW7,MMULT(AN7:AW7,幕後結果!$AB$9:$AK$18)))</f>
        <v>2.3136357559076637E-4</v>
      </c>
      <c r="BA7" s="128">
        <f t="shared" si="12"/>
        <v>1.5210640209759955E-2</v>
      </c>
      <c r="BB7" s="102">
        <f t="shared" si="13"/>
        <v>-2.6990775772877234</v>
      </c>
      <c r="BC7" s="60"/>
      <c r="BD7" s="60"/>
    </row>
    <row r="8" spans="1:56">
      <c r="A8" s="95">
        <v>7</v>
      </c>
      <c r="B8" s="128">
        <v>0.83395677494297638</v>
      </c>
      <c r="C8" s="128">
        <v>0.93766719208684646</v>
      </c>
      <c r="D8" s="128">
        <v>0.35264192326582333</v>
      </c>
      <c r="E8" s="128">
        <v>0.93891848049617654</v>
      </c>
      <c r="F8" s="128">
        <v>0.50786268799306034</v>
      </c>
      <c r="G8" s="128">
        <v>0.42945524363812293</v>
      </c>
      <c r="H8" s="128">
        <v>0.70258560236491174</v>
      </c>
      <c r="I8" s="128">
        <v>7.3955705040635422E-2</v>
      </c>
      <c r="J8" s="128">
        <v>0.83421592239926956</v>
      </c>
      <c r="K8" s="104">
        <v>0.55232355689228863</v>
      </c>
      <c r="L8" s="105"/>
      <c r="M8" s="106">
        <v>7</v>
      </c>
      <c r="N8" s="140">
        <v>0.96991983948576144</v>
      </c>
      <c r="O8" s="140">
        <v>1.5354814270814279</v>
      </c>
      <c r="P8" s="140">
        <v>-0.37819754842353714</v>
      </c>
      <c r="Q8" s="140">
        <v>1.5457579374083827</v>
      </c>
      <c r="R8" s="140">
        <v>1.9710112155696236E-2</v>
      </c>
      <c r="S8" s="140">
        <v>-0.17776124152371747</v>
      </c>
      <c r="T8" s="140">
        <v>0.53185157987214682</v>
      </c>
      <c r="U8" s="128">
        <v>-1.4469482783502363</v>
      </c>
      <c r="V8" s="128">
        <v>0.97096008561337033</v>
      </c>
      <c r="W8" s="98">
        <v>0.13153400744090174</v>
      </c>
      <c r="X8" s="60"/>
      <c r="Y8" s="99">
        <v>7</v>
      </c>
      <c r="Z8" s="128">
        <f>(幕後結果!$AB$2+幕後結果!$AB$4*幕後結果_最佳化!$N1009)*12/3</f>
        <v>7.5245211787430211E-2</v>
      </c>
      <c r="AA8" s="128">
        <f>(幕後結果!$AC$2+幕後結果!$AC$4*幕後結果_最佳化!$O1009)*12/3</f>
        <v>0.17287928888032436</v>
      </c>
      <c r="AB8" s="128">
        <f>(幕後結果!$AD$2+幕後結果!$AD$4*幕後結果_最佳化!$P1009)*12/3</f>
        <v>4.3915666298374484E-2</v>
      </c>
      <c r="AC8" s="128">
        <f>(幕後結果!$AE$2+幕後結果!$AE$4*幕後結果_最佳化!$Q1009)*12/3</f>
        <v>0.23341575861858244</v>
      </c>
      <c r="AD8" s="128">
        <f>(幕後結果!$AF$2+幕後結果!$AF$4*幕後結果_最佳化!$R1009)*12/3</f>
        <v>7.3255839797652267E-2</v>
      </c>
      <c r="AE8" s="128">
        <f>(幕後結果!$AG$2+幕後結果!$AG$4*幕後結果_最佳化!$S1009)*12/3</f>
        <v>4.543685679724304E-2</v>
      </c>
      <c r="AF8" s="128">
        <f>(幕後結果!$AH$2+幕後結果!$AH$4*幕後結果_最佳化!$T1009)*12/3</f>
        <v>0.11918808636310546</v>
      </c>
      <c r="AG8" s="128">
        <f>(幕後結果!$AI$2+幕後結果!$AI$4*幕後結果_最佳化!$U1009)*12/3</f>
        <v>-6.3052535877001381E-2</v>
      </c>
      <c r="AH8" s="128">
        <f>(幕後結果!$AJ$2+幕後結果!$AJ$4*幕後結果_最佳化!$V1009)*12/3</f>
        <v>0.14585452071828356</v>
      </c>
      <c r="AI8" s="100">
        <f>(幕後結果!$AK$2+幕後結果!$AK$4*幕後結果_最佳化!$W1009)*12/3</f>
        <v>-7.5202972415787994E-2</v>
      </c>
      <c r="AJ8" s="60"/>
      <c r="AK8" s="60"/>
      <c r="AL8" s="60"/>
      <c r="AM8" s="101">
        <v>7</v>
      </c>
      <c r="AN8" s="128">
        <f t="shared" si="1"/>
        <v>5.3013460365017209E-2</v>
      </c>
      <c r="AO8" s="128">
        <f t="shared" si="2"/>
        <v>1.1274221184903137E-2</v>
      </c>
      <c r="AP8" s="128">
        <f t="shared" si="3"/>
        <v>0.19271241929886412</v>
      </c>
      <c r="AQ8" s="128">
        <f t="shared" si="4"/>
        <v>0.167409301680155</v>
      </c>
      <c r="AR8" s="128">
        <f t="shared" si="5"/>
        <v>0.12142736895868224</v>
      </c>
      <c r="AS8" s="128">
        <f t="shared" si="6"/>
        <v>8.6497264177967485E-3</v>
      </c>
      <c r="AT8" s="128">
        <f t="shared" si="7"/>
        <v>0.11870229628197088</v>
      </c>
      <c r="AU8" s="128">
        <f t="shared" si="8"/>
        <v>2.2523002252436357E-2</v>
      </c>
      <c r="AV8" s="128">
        <f t="shared" si="9"/>
        <v>0.12046191859461856</v>
      </c>
      <c r="AW8" s="128">
        <f t="shared" si="10"/>
        <v>0.1838262849655557</v>
      </c>
      <c r="AX8" s="128">
        <f t="shared" si="11"/>
        <v>0.99999999999999978</v>
      </c>
      <c r="AY8" s="128">
        <f>SUMPRODUCT(AN8:AW8,幕後結果_最佳化!$Z$1005:$AI$1005)</f>
        <v>-3.6205530647733892E-3</v>
      </c>
      <c r="AZ8" s="128">
        <f>(SUMPRODUCT(AN8:AW8,MMULT(AN8:AW8,幕後結果!$AB$9:$AK$18)))</f>
        <v>3.3471329241690064E-4</v>
      </c>
      <c r="BA8" s="128">
        <f t="shared" si="12"/>
        <v>1.8295171286897005E-2</v>
      </c>
      <c r="BB8" s="102">
        <f t="shared" si="13"/>
        <v>-2.5427776726032287</v>
      </c>
      <c r="BC8" s="60"/>
      <c r="BD8" s="60"/>
    </row>
    <row r="9" spans="1:56">
      <c r="A9" s="95">
        <v>8</v>
      </c>
      <c r="B9" s="128">
        <v>0.96597612931004484</v>
      </c>
      <c r="C9" s="128">
        <v>0.45547870847742544</v>
      </c>
      <c r="D9" s="128">
        <v>0.10885119375960239</v>
      </c>
      <c r="E9" s="128">
        <v>0.51276329283164501</v>
      </c>
      <c r="F9" s="128">
        <v>0.86422331641989758</v>
      </c>
      <c r="G9" s="128">
        <v>0.81842124266538363</v>
      </c>
      <c r="H9" s="128">
        <v>0.25493925643866255</v>
      </c>
      <c r="I9" s="128">
        <v>8.3089163686740131E-2</v>
      </c>
      <c r="J9" s="128">
        <v>0.42809968325178671</v>
      </c>
      <c r="K9" s="104">
        <v>0.4150496307259226</v>
      </c>
      <c r="L9" s="105"/>
      <c r="M9" s="106">
        <v>8</v>
      </c>
      <c r="N9" s="140">
        <v>1.8246905416758727</v>
      </c>
      <c r="O9" s="140">
        <v>-0.11183098775336719</v>
      </c>
      <c r="P9" s="140">
        <v>-1.2326606800101934</v>
      </c>
      <c r="Q9" s="140">
        <v>3.1998290308680184E-2</v>
      </c>
      <c r="R9" s="140">
        <v>1.0994923541438308</v>
      </c>
      <c r="S9" s="140">
        <v>0.90936495391205696</v>
      </c>
      <c r="T9" s="140">
        <v>-0.65902687208504152</v>
      </c>
      <c r="U9" s="128">
        <v>-1.3845885081742881</v>
      </c>
      <c r="V9" s="128">
        <v>-0.18121430528083562</v>
      </c>
      <c r="W9" s="98">
        <v>-0.21457426330913995</v>
      </c>
      <c r="X9" s="60"/>
      <c r="Y9" s="99">
        <v>8</v>
      </c>
      <c r="Z9" s="128">
        <f>(幕後結果!$AB$2+幕後結果!$AB$4*幕後結果_最佳化!$N1010)*12/3</f>
        <v>0.16753192851899165</v>
      </c>
      <c r="AA9" s="128">
        <f>(幕後結果!$AC$2+幕後結果!$AC$4*幕後結果_最佳化!$O1010)*12/3</f>
        <v>-9.2676329430424077E-3</v>
      </c>
      <c r="AB9" s="128">
        <f>(幕後結果!$AD$2+幕後結果!$AD$4*幕後結果_最佳化!$P1010)*12/3</f>
        <v>-0.11909635771060696</v>
      </c>
      <c r="AC9" s="128">
        <f>(幕後結果!$AE$2+幕後結果!$AE$4*幕後結果_最佳化!$Q1010)*12/3</f>
        <v>-2.8250883286125062E-2</v>
      </c>
      <c r="AD9" s="128">
        <f>(幕後結果!$AF$2+幕後結果!$AF$4*幕後結果_最佳化!$R1010)*12/3</f>
        <v>0.20409528046770728</v>
      </c>
      <c r="AE9" s="128">
        <f>(幕後結果!$AG$2+幕後結果!$AG$4*幕後結果_最佳化!$S1010)*12/3</f>
        <v>8.5484589836985717E-2</v>
      </c>
      <c r="AF9" s="128">
        <f>(幕後結果!$AH$2+幕後結果!$AH$4*幕後結果_最佳化!$T1010)*12/3</f>
        <v>-3.5491969047168823E-2</v>
      </c>
      <c r="AG9" s="128">
        <f>(幕後結果!$AI$2+幕後結果!$AI$4*幕後結果_最佳化!$U1010)*12/3</f>
        <v>-0.11346797010447245</v>
      </c>
      <c r="AH9" s="128">
        <f>(幕後結果!$AJ$2+幕後結果!$AJ$4*幕後結果_最佳化!$V1010)*12/3</f>
        <v>7.6170304637625211E-2</v>
      </c>
      <c r="AI9" s="100">
        <f>(幕後結果!$AK$2+幕後結果!$AK$4*幕後結果_最佳化!$W1010)*12/3</f>
        <v>-6.8838308202733567E-2</v>
      </c>
      <c r="AJ9" s="60"/>
      <c r="AK9" s="60"/>
      <c r="AL9" s="60"/>
      <c r="AM9" s="101">
        <v>8</v>
      </c>
      <c r="AN9" s="128">
        <f t="shared" si="1"/>
        <v>1.6882727693337006E-2</v>
      </c>
      <c r="AO9" s="128">
        <f t="shared" si="2"/>
        <v>0.17073722850164597</v>
      </c>
      <c r="AP9" s="128">
        <f t="shared" si="3"/>
        <v>6.4560608556659682E-2</v>
      </c>
      <c r="AQ9" s="128">
        <f t="shared" si="4"/>
        <v>0.12445635633577748</v>
      </c>
      <c r="AR9" s="128">
        <f t="shared" si="5"/>
        <v>8.7846356260388739E-2</v>
      </c>
      <c r="AS9" s="128">
        <f t="shared" si="6"/>
        <v>0.14269769281320818</v>
      </c>
      <c r="AT9" s="128">
        <f t="shared" si="7"/>
        <v>8.4796738294746002E-2</v>
      </c>
      <c r="AU9" s="128">
        <f t="shared" si="8"/>
        <v>0.16353087948910799</v>
      </c>
      <c r="AV9" s="128">
        <f t="shared" si="9"/>
        <v>0.11486693485351886</v>
      </c>
      <c r="AW9" s="128">
        <f t="shared" si="10"/>
        <v>2.9624477201610329E-2</v>
      </c>
      <c r="AX9" s="128">
        <f t="shared" si="11"/>
        <v>1.0000000000000002</v>
      </c>
      <c r="AY9" s="128">
        <f>SUMPRODUCT(AN9:AW9,幕後結果_最佳化!$Z$1005:$AI$1005)</f>
        <v>1.3664518233357723E-3</v>
      </c>
      <c r="AZ9" s="128">
        <f>(SUMPRODUCT(AN9:AW9,MMULT(AN9:AW9,幕後結果!$AB$9:$AK$18)))</f>
        <v>2.3279787382045382E-4</v>
      </c>
      <c r="BA9" s="128">
        <f t="shared" si="12"/>
        <v>1.5257715222812811E-2</v>
      </c>
      <c r="BB9" s="102">
        <f t="shared" si="13"/>
        <v>-2.722134183928449</v>
      </c>
      <c r="BC9" s="60"/>
      <c r="BD9" s="60"/>
    </row>
    <row r="10" spans="1:56">
      <c r="A10" s="95">
        <v>9</v>
      </c>
      <c r="B10" s="128">
        <v>0.82006236973560775</v>
      </c>
      <c r="C10" s="128">
        <v>7.3986840245236607E-2</v>
      </c>
      <c r="D10" s="128">
        <v>0.48338363446237187</v>
      </c>
      <c r="E10" s="128">
        <v>6.5744259886321821E-2</v>
      </c>
      <c r="F10" s="128">
        <v>0.76758617343371149</v>
      </c>
      <c r="G10" s="128">
        <v>0.80721467824595527</v>
      </c>
      <c r="H10" s="128">
        <v>0.20387297056939158</v>
      </c>
      <c r="I10" s="128">
        <v>0.42713249828051625</v>
      </c>
      <c r="J10" s="128">
        <v>9.351251517928505E-2</v>
      </c>
      <c r="K10" s="104">
        <v>0.56344191094881269</v>
      </c>
      <c r="L10" s="105"/>
      <c r="M10" s="106">
        <v>9</v>
      </c>
      <c r="N10" s="140">
        <v>0.91560280323151622</v>
      </c>
      <c r="O10" s="140">
        <v>-1.446725996417876</v>
      </c>
      <c r="P10" s="140">
        <v>-4.1663101773445455E-2</v>
      </c>
      <c r="Q10" s="140">
        <v>-1.5082579542764039</v>
      </c>
      <c r="R10" s="140">
        <v>0.73092059902426043</v>
      </c>
      <c r="S10" s="140">
        <v>0.86767798042926136</v>
      </c>
      <c r="T10" s="140">
        <v>-0.82786679592687651</v>
      </c>
      <c r="U10" s="128">
        <v>-0.18367936660156026</v>
      </c>
      <c r="V10" s="128">
        <v>-1.3194310997604659</v>
      </c>
      <c r="W10" s="98">
        <v>0.15970155222097526</v>
      </c>
      <c r="X10" s="60"/>
      <c r="Y10" s="99">
        <v>9</v>
      </c>
      <c r="Z10" s="128">
        <f>(幕後結果!$AB$2+幕後結果!$AB$4*幕後結果_最佳化!$N1011)*12/3</f>
        <v>6.9380784139582971E-2</v>
      </c>
      <c r="AA10" s="128">
        <f>(幕後結果!$AC$2+幕後結果!$AC$4*幕後結果_最佳化!$O1011)*12/3</f>
        <v>-0.15967847543027586</v>
      </c>
      <c r="AB10" s="128">
        <f>(幕後結果!$AD$2+幕後結果!$AD$4*幕後結果_最佳化!$P1011)*12/3</f>
        <v>-5.5121733028637744E-2</v>
      </c>
      <c r="AC10" s="128">
        <f>(幕後結果!$AE$2+幕後結果!$AE$4*幕後結果_最佳化!$Q1011)*12/3</f>
        <v>-0.20379709573648372</v>
      </c>
      <c r="AD10" s="128">
        <f>(幕後結果!$AF$2+幕後結果!$AF$4*幕後結果_最佳化!$R1011)*12/3</f>
        <v>0.11913393837182878</v>
      </c>
      <c r="AE10" s="128">
        <f>(幕後結果!$AG$2+幕後結果!$AG$4*幕後結果_最佳化!$S1011)*12/3</f>
        <v>2.0523676241210948E-2</v>
      </c>
      <c r="AF10" s="128">
        <f>(幕後結果!$AH$2+幕後結果!$AH$4*幕後結果_最佳化!$T1011)*12/3</f>
        <v>-0.10801374486832155</v>
      </c>
      <c r="AG10" s="128">
        <f>(幕後結果!$AI$2+幕後結果!$AI$4*幕後結果_最佳化!$U1011)*12/3</f>
        <v>-6.5951045578737974E-2</v>
      </c>
      <c r="AH10" s="128">
        <f>(幕後結果!$AJ$2+幕後結果!$AJ$4*幕後結果_最佳化!$V1011)*12/3</f>
        <v>-6.9064079938877171E-2</v>
      </c>
      <c r="AI10" s="100">
        <f>(幕後結果!$AK$2+幕後結果!$AK$4*幕後結果_最佳化!$W1011)*12/3</f>
        <v>2.9480232736182527E-2</v>
      </c>
      <c r="AJ10" s="60"/>
      <c r="AK10" s="60"/>
      <c r="AL10" s="60"/>
      <c r="AM10" s="101">
        <v>9</v>
      </c>
      <c r="AN10" s="128">
        <f t="shared" si="1"/>
        <v>7.7940501186208294E-2</v>
      </c>
      <c r="AO10" s="128">
        <f t="shared" si="2"/>
        <v>0.14021988369562791</v>
      </c>
      <c r="AP10" s="128">
        <f t="shared" si="3"/>
        <v>0.12423871644898229</v>
      </c>
      <c r="AQ10" s="128">
        <f t="shared" si="4"/>
        <v>0.10426570918506603</v>
      </c>
      <c r="AR10" s="128">
        <f t="shared" si="5"/>
        <v>1.2258235964800246E-2</v>
      </c>
      <c r="AS10" s="128">
        <f t="shared" si="6"/>
        <v>0.13992948603437691</v>
      </c>
      <c r="AT10" s="128">
        <f t="shared" si="7"/>
        <v>8.43906916797839E-2</v>
      </c>
      <c r="AU10" s="128">
        <f t="shared" si="8"/>
        <v>9.4424093243946461E-2</v>
      </c>
      <c r="AV10" s="128">
        <f t="shared" si="9"/>
        <v>8.3507164411022614E-2</v>
      </c>
      <c r="AW10" s="128">
        <f t="shared" si="10"/>
        <v>0.13882551815018532</v>
      </c>
      <c r="AX10" s="128">
        <f t="shared" si="11"/>
        <v>0.99999999999999989</v>
      </c>
      <c r="AY10" s="128">
        <f>SUMPRODUCT(AN10:AW10,幕後結果_最佳化!$Z$1005:$AI$1005)</f>
        <v>-5.043460159657091E-3</v>
      </c>
      <c r="AZ10" s="128">
        <f>(SUMPRODUCT(AN10:AW10,MMULT(AN10:AW10,幕後結果!$AB$9:$AK$18)))</f>
        <v>2.4288347569635909E-4</v>
      </c>
      <c r="BA10" s="128">
        <f t="shared" si="12"/>
        <v>1.5584719301173156E-2</v>
      </c>
      <c r="BB10" s="102">
        <f t="shared" si="13"/>
        <v>-3.0763120742282539</v>
      </c>
      <c r="BC10" s="60"/>
      <c r="BD10" s="60"/>
    </row>
    <row r="11" spans="1:56">
      <c r="A11" s="95">
        <v>10</v>
      </c>
      <c r="B11" s="128">
        <v>0.44042354868530298</v>
      </c>
      <c r="C11" s="128">
        <v>0.82616903032099454</v>
      </c>
      <c r="D11" s="128">
        <v>0.50401038928219832</v>
      </c>
      <c r="E11" s="128">
        <v>0.49760822105603664</v>
      </c>
      <c r="F11" s="128">
        <v>0.7875806972278947</v>
      </c>
      <c r="G11" s="128">
        <v>0.26138572176646546</v>
      </c>
      <c r="H11" s="128">
        <v>0.8038275657348728</v>
      </c>
      <c r="I11" s="128">
        <v>0.33472974236976327</v>
      </c>
      <c r="J11" s="128">
        <v>0.50974480299532199</v>
      </c>
      <c r="K11" s="104">
        <v>0.20665670181303142</v>
      </c>
      <c r="L11" s="105"/>
      <c r="M11" s="106">
        <v>10</v>
      </c>
      <c r="N11" s="140">
        <v>-0.14989545527731088</v>
      </c>
      <c r="O11" s="140">
        <v>0.93913402025157577</v>
      </c>
      <c r="P11" s="140">
        <v>1.0052724481283382E-2</v>
      </c>
      <c r="Q11" s="140">
        <v>-5.9953366435368041E-3</v>
      </c>
      <c r="R11" s="140">
        <v>0.79805494525906195</v>
      </c>
      <c r="S11" s="140">
        <v>-0.63907914905462104</v>
      </c>
      <c r="T11" s="140">
        <v>0.85537267020898644</v>
      </c>
      <c r="U11" s="128">
        <v>-0.42688995161386928</v>
      </c>
      <c r="V11" s="128">
        <v>2.4429028283382913E-2</v>
      </c>
      <c r="W11" s="98">
        <v>-0.81807668032479153</v>
      </c>
      <c r="X11" s="60"/>
      <c r="Y11" s="99">
        <v>10</v>
      </c>
      <c r="Z11" s="128">
        <f>(幕後結果!$AB$2+幕後結果!$AB$4*幕後結果_最佳化!$N1012)*12/3</f>
        <v>-4.5657477828251858E-2</v>
      </c>
      <c r="AA11" s="128">
        <f>(幕後結果!$AC$2+幕後結果!$AC$4*幕後結果_最佳化!$O1012)*12/3</f>
        <v>0.10443372723358441</v>
      </c>
      <c r="AB11" s="128">
        <f>(幕後結果!$AD$2+幕後結果!$AD$4*幕後結果_最佳化!$P1012)*12/3</f>
        <v>4.115049829396758E-2</v>
      </c>
      <c r="AC11" s="128">
        <f>(幕後結果!$AE$2+幕後結果!$AE$4*幕後結果_最佳化!$Q1012)*12/3</f>
        <v>3.6473491740347065E-2</v>
      </c>
      <c r="AD11" s="128">
        <f>(幕後結果!$AF$2+幕後結果!$AF$4*幕後結果_最佳化!$R1012)*12/3</f>
        <v>0.17418664895101674</v>
      </c>
      <c r="AE11" s="128">
        <f>(幕後結果!$AG$2+幕後結果!$AG$4*幕後結果_最佳化!$S1012)*12/3</f>
        <v>-4.1714305632072124E-2</v>
      </c>
      <c r="AF11" s="128">
        <f>(幕後結果!$AH$2+幕後結果!$AH$4*幕後結果_最佳化!$T1012)*12/3</f>
        <v>0.11506287822911969</v>
      </c>
      <c r="AG11" s="128">
        <f>(幕後結果!$AI$2+幕後結果!$AI$4*幕後結果_最佳化!$U1012)*12/3</f>
        <v>8.7962666072551841E-3</v>
      </c>
      <c r="AH11" s="128">
        <f>(幕後結果!$AJ$2+幕後結果!$AJ$4*幕後結果_最佳化!$V1012)*12/3</f>
        <v>-4.5738700234410068E-4</v>
      </c>
      <c r="AI11" s="100">
        <f>(幕後結果!$AK$2+幕後結果!$AK$4*幕後結果_最佳化!$W1012)*12/3</f>
        <v>-8.4045662245798403E-2</v>
      </c>
      <c r="AJ11" s="60"/>
      <c r="AK11" s="60"/>
      <c r="AL11" s="60"/>
      <c r="AM11" s="101">
        <v>10</v>
      </c>
      <c r="AN11" s="128">
        <f t="shared" si="1"/>
        <v>6.2034761825497317E-2</v>
      </c>
      <c r="AO11" s="128">
        <f t="shared" si="2"/>
        <v>8.4030548476406314E-2</v>
      </c>
      <c r="AP11" s="128">
        <f t="shared" si="3"/>
        <v>0.18491541119789492</v>
      </c>
      <c r="AQ11" s="128">
        <f t="shared" si="4"/>
        <v>5.4015282567145322E-2</v>
      </c>
      <c r="AR11" s="128">
        <f t="shared" si="5"/>
        <v>0.12364887184214236</v>
      </c>
      <c r="AS11" s="128">
        <f t="shared" si="6"/>
        <v>2.2488851034397718E-2</v>
      </c>
      <c r="AT11" s="128">
        <f t="shared" si="7"/>
        <v>0.19055550837968138</v>
      </c>
      <c r="AU11" s="128">
        <f t="shared" si="8"/>
        <v>3.7336218764300877E-2</v>
      </c>
      <c r="AV11" s="128">
        <f t="shared" si="9"/>
        <v>0.11283516541143253</v>
      </c>
      <c r="AW11" s="128">
        <f t="shared" si="10"/>
        <v>0.12813938050110121</v>
      </c>
      <c r="AX11" s="128">
        <f t="shared" si="11"/>
        <v>0.99999999999999989</v>
      </c>
      <c r="AY11" s="128">
        <f>SUMPRODUCT(AN11:AW11,幕後結果_最佳化!$Z$1005:$AI$1005)</f>
        <v>-1.8967163183833268E-3</v>
      </c>
      <c r="AZ11" s="128">
        <f>(SUMPRODUCT(AN11:AW11,MMULT(AN11:AW11,幕後結果!$AB$9:$AK$18)))</f>
        <v>2.7889500449097647E-4</v>
      </c>
      <c r="BA11" s="128">
        <f t="shared" si="12"/>
        <v>1.6700149834387008E-2</v>
      </c>
      <c r="BB11" s="102">
        <f t="shared" si="13"/>
        <v>-2.6824140359593143</v>
      </c>
      <c r="BC11" s="60"/>
      <c r="BD11" s="60"/>
    </row>
    <row r="12" spans="1:56">
      <c r="A12" s="95">
        <v>11</v>
      </c>
      <c r="B12" s="128">
        <v>0.57401640565128731</v>
      </c>
      <c r="C12" s="128">
        <v>0.93266455727868913</v>
      </c>
      <c r="D12" s="128">
        <v>0.60840505525883248</v>
      </c>
      <c r="E12" s="128">
        <v>0.14518293065447518</v>
      </c>
      <c r="F12" s="128">
        <v>0.49361904534503731</v>
      </c>
      <c r="G12" s="128">
        <v>0.95969764173022765</v>
      </c>
      <c r="H12" s="128">
        <v>0.40577998312805152</v>
      </c>
      <c r="I12" s="128">
        <v>0.24024284554474495</v>
      </c>
      <c r="J12" s="128">
        <v>0.46949485546435343</v>
      </c>
      <c r="K12" s="104">
        <v>0.82909046043405121</v>
      </c>
      <c r="L12" s="105"/>
      <c r="M12" s="106">
        <v>11</v>
      </c>
      <c r="N12" s="140">
        <v>0.18660902682163474</v>
      </c>
      <c r="O12" s="140">
        <v>1.4959338835605738</v>
      </c>
      <c r="P12" s="140">
        <v>0.27516446092494889</v>
      </c>
      <c r="Q12" s="140">
        <v>-1.0573193582910827</v>
      </c>
      <c r="R12" s="140">
        <v>-1.5995363404446541E-2</v>
      </c>
      <c r="S12" s="140">
        <v>1.7471880925052954</v>
      </c>
      <c r="T12" s="140">
        <v>-0.2384140564361768</v>
      </c>
      <c r="U12" s="128">
        <v>-0.70552160582949031</v>
      </c>
      <c r="V12" s="128">
        <v>-7.6539724676641982E-2</v>
      </c>
      <c r="W12" s="98">
        <v>0.95057713722823967</v>
      </c>
      <c r="X12" s="60"/>
      <c r="Y12" s="99">
        <v>11</v>
      </c>
      <c r="Z12" s="128">
        <f>(幕後結果!$AB$2+幕後結果!$AB$4*幕後結果_最佳化!$N1013)*12/3</f>
        <v>-9.3262211078276695E-3</v>
      </c>
      <c r="AA12" s="128">
        <f>(幕後結果!$AC$2+幕後結果!$AC$4*幕後結果_最佳化!$O1013)*12/3</f>
        <v>0.1670969487149426</v>
      </c>
      <c r="AB12" s="128">
        <f>(幕後結果!$AD$2+幕後結果!$AD$4*幕後結果_最佳化!$P1013)*12/3</f>
        <v>0.10563645087314077</v>
      </c>
      <c r="AC12" s="128">
        <f>(幕後結果!$AE$2+幕後結果!$AE$4*幕後結果_最佳化!$Q1013)*12/3</f>
        <v>-4.0785624590424369E-2</v>
      </c>
      <c r="AD12" s="128">
        <f>(幕後結果!$AF$2+幕後結果!$AF$4*幕後結果_最佳化!$R1013)*12/3</f>
        <v>9.0570560018747824E-3</v>
      </c>
      <c r="AE12" s="128">
        <f>(幕後結果!$AG$2+幕後結果!$AG$4*幕後結果_最佳化!$S1013)*12/3</f>
        <v>0.1131859535971886</v>
      </c>
      <c r="AF12" s="128">
        <f>(幕後結果!$AH$2+幕後結果!$AH$4*幕後結果_最佳化!$T1013)*12/3</f>
        <v>-9.853837088719692E-4</v>
      </c>
      <c r="AG12" s="128">
        <f>(幕後結果!$AI$2+幕後結果!$AI$4*幕後結果_最佳化!$U1013)*12/3</f>
        <v>3.3286602302151219E-2</v>
      </c>
      <c r="AH12" s="128">
        <f>(幕後結果!$AJ$2+幕後結果!$AJ$4*幕後結果_最佳化!$V1013)*12/3</f>
        <v>6.0143601942460378E-2</v>
      </c>
      <c r="AI12" s="100">
        <f>(幕後結果!$AK$2+幕後結果!$AK$4*幕後結果_最佳化!$W1013)*12/3</f>
        <v>0.17727508183360696</v>
      </c>
      <c r="AJ12" s="60"/>
      <c r="AK12" s="60"/>
      <c r="AL12" s="60"/>
      <c r="AM12" s="101">
        <v>11</v>
      </c>
      <c r="AN12" s="128">
        <f t="shared" si="1"/>
        <v>9.3878124873019775E-2</v>
      </c>
      <c r="AO12" s="128">
        <f t="shared" si="2"/>
        <v>3.4813334819088999E-2</v>
      </c>
      <c r="AP12" s="128">
        <f t="shared" si="3"/>
        <v>0.13165168550653594</v>
      </c>
      <c r="AQ12" s="128">
        <f t="shared" si="4"/>
        <v>0.11643841549362026</v>
      </c>
      <c r="AR12" s="128">
        <f t="shared" si="5"/>
        <v>0.12793201062371568</v>
      </c>
      <c r="AS12" s="128">
        <f t="shared" si="6"/>
        <v>1.8477477989792799E-2</v>
      </c>
      <c r="AT12" s="128">
        <f t="shared" si="7"/>
        <v>8.1510814344321822E-2</v>
      </c>
      <c r="AU12" s="128">
        <f t="shared" si="8"/>
        <v>0.16524798097547436</v>
      </c>
      <c r="AV12" s="128">
        <f t="shared" si="9"/>
        <v>0.1311224547146902</v>
      </c>
      <c r="AW12" s="128">
        <f t="shared" si="10"/>
        <v>9.8927700659740297E-2</v>
      </c>
      <c r="AX12" s="128">
        <f t="shared" si="11"/>
        <v>1.0000000000000002</v>
      </c>
      <c r="AY12" s="128">
        <f>SUMPRODUCT(AN12:AW12,幕後結果_最佳化!$Z$1005:$AI$1005)</f>
        <v>-2.7428005559478564E-3</v>
      </c>
      <c r="AZ12" s="128">
        <f>(SUMPRODUCT(AN12:AW12,MMULT(AN12:AW12,幕後結果!$AB$9:$AK$18)))</f>
        <v>2.9392574302114017E-4</v>
      </c>
      <c r="BA12" s="128">
        <f t="shared" si="12"/>
        <v>1.7144262685258302E-2</v>
      </c>
      <c r="BB12" s="102">
        <f t="shared" si="13"/>
        <v>-2.6622784189602018</v>
      </c>
      <c r="BC12" s="60"/>
      <c r="BD12" s="60"/>
    </row>
    <row r="13" spans="1:56">
      <c r="A13" s="95">
        <v>12</v>
      </c>
      <c r="B13" s="128">
        <v>0.18446434400211276</v>
      </c>
      <c r="C13" s="128">
        <v>0.64596586461901584</v>
      </c>
      <c r="D13" s="128">
        <v>0.65288767959042393</v>
      </c>
      <c r="E13" s="128">
        <v>0.51460235655814235</v>
      </c>
      <c r="F13" s="128">
        <v>0.36482275420204391</v>
      </c>
      <c r="G13" s="128">
        <v>0.39333345756238969</v>
      </c>
      <c r="H13" s="128">
        <v>0.89200785149239104</v>
      </c>
      <c r="I13" s="128">
        <v>1.566915281059611E-2</v>
      </c>
      <c r="J13" s="128">
        <v>0.54306459249070294</v>
      </c>
      <c r="K13" s="104">
        <v>0.91295364384326527</v>
      </c>
      <c r="L13" s="105"/>
      <c r="M13" s="106">
        <v>12</v>
      </c>
      <c r="N13" s="140">
        <v>-0.89848190482366053</v>
      </c>
      <c r="O13" s="140">
        <v>0.37445171894557439</v>
      </c>
      <c r="P13" s="140">
        <v>0.39312841129159926</v>
      </c>
      <c r="Q13" s="140">
        <v>3.6610856770618573E-2</v>
      </c>
      <c r="R13" s="140">
        <v>-0.34559712300727763</v>
      </c>
      <c r="S13" s="140">
        <v>-0.27064131676397857</v>
      </c>
      <c r="T13" s="140">
        <v>1.2372769099919756</v>
      </c>
      <c r="U13" s="128">
        <v>-2.1527503306311773</v>
      </c>
      <c r="V13" s="128">
        <v>0.10815742712424462</v>
      </c>
      <c r="W13" s="98">
        <v>1.3591700410337233</v>
      </c>
      <c r="X13" s="60"/>
      <c r="Y13" s="99">
        <v>12</v>
      </c>
      <c r="Z13" s="128">
        <f>(幕後結果!$AB$2+幕後結果!$AB$4*幕後結果_最佳化!$N1014)*12/3</f>
        <v>-0.12647983807218549</v>
      </c>
      <c r="AA13" s="128">
        <f>(幕後結果!$AC$2+幕後結果!$AC$4*幕後結果_最佳化!$O1014)*12/3</f>
        <v>4.0169188587367247E-2</v>
      </c>
      <c r="AB13" s="128">
        <f>(幕後結果!$AD$2+幕後結果!$AD$4*幕後結果_最佳化!$P1014)*12/3</f>
        <v>4.6502974868004171E-2</v>
      </c>
      <c r="AC13" s="128">
        <f>(幕後結果!$AE$2+幕後結果!$AE$4*幕後結果_最佳化!$Q1014)*12/3</f>
        <v>2.7086556055892844E-2</v>
      </c>
      <c r="AD13" s="128">
        <f>(幕後結果!$AF$2+幕後結果!$AF$4*幕後結果_最佳化!$R1014)*12/3</f>
        <v>-4.1531700725609071E-2</v>
      </c>
      <c r="AE13" s="128">
        <f>(幕後結果!$AG$2+幕後結果!$AG$4*幕後結果_最佳化!$S1014)*12/3</f>
        <v>-2.6646143952015349E-2</v>
      </c>
      <c r="AF13" s="128">
        <f>(幕後結果!$AH$2+幕後結果!$AH$4*幕後結果_最佳化!$T1014)*12/3</f>
        <v>0.11641057766196289</v>
      </c>
      <c r="AG13" s="128">
        <f>(幕後結果!$AI$2+幕後結果!$AI$4*幕後結果_最佳化!$U1014)*12/3</f>
        <v>-0.24159861062564394</v>
      </c>
      <c r="AH13" s="128">
        <f>(幕後結果!$AJ$2+幕後結果!$AJ$4*幕後結果_最佳化!$V1014)*12/3</f>
        <v>3.4979807704627067E-2</v>
      </c>
      <c r="AI13" s="100">
        <f>(幕後結果!$AK$2+幕後結果!$AK$4*幕後結果_最佳化!$W1014)*12/3</f>
        <v>-4.8410120960515703E-2</v>
      </c>
      <c r="AJ13" s="60"/>
      <c r="AK13" s="60"/>
      <c r="AL13" s="60"/>
      <c r="AM13" s="101">
        <v>12</v>
      </c>
      <c r="AN13" s="128">
        <f t="shared" si="1"/>
        <v>0.16760407850635753</v>
      </c>
      <c r="AO13" s="128">
        <f t="shared" si="2"/>
        <v>5.0610990949691605E-2</v>
      </c>
      <c r="AP13" s="128">
        <f t="shared" si="3"/>
        <v>3.0915484387623066E-2</v>
      </c>
      <c r="AQ13" s="128">
        <f t="shared" si="4"/>
        <v>9.3163243877783103E-2</v>
      </c>
      <c r="AR13" s="128">
        <f t="shared" si="5"/>
        <v>0.11549319250696269</v>
      </c>
      <c r="AS13" s="128">
        <f t="shared" si="6"/>
        <v>0.1384024590308246</v>
      </c>
      <c r="AT13" s="128">
        <f t="shared" si="7"/>
        <v>0.1508259625523799</v>
      </c>
      <c r="AU13" s="128">
        <f t="shared" si="8"/>
        <v>2.984673653189596E-2</v>
      </c>
      <c r="AV13" s="128">
        <f t="shared" si="9"/>
        <v>0.16606896455627801</v>
      </c>
      <c r="AW13" s="128">
        <f t="shared" si="10"/>
        <v>5.7068887100203532E-2</v>
      </c>
      <c r="AX13" s="128">
        <f t="shared" si="11"/>
        <v>0.99999999999999989</v>
      </c>
      <c r="AY13" s="128">
        <f>SUMPRODUCT(AN13:AW13,幕後結果_最佳化!$Z$1005:$AI$1005)</f>
        <v>-8.9584939905324162E-4</v>
      </c>
      <c r="AZ13" s="128">
        <f>(SUMPRODUCT(AN13:AW13,MMULT(AN13:AW13,幕後結果!$AB$9:$AK$18)))</f>
        <v>1.8926077006374198E-4</v>
      </c>
      <c r="BA13" s="128">
        <f t="shared" si="12"/>
        <v>1.3757207931253419E-2</v>
      </c>
      <c r="BB13" s="102">
        <f t="shared" si="13"/>
        <v>-3.1834838593635331</v>
      </c>
      <c r="BC13" s="60"/>
      <c r="BD13" s="60"/>
    </row>
    <row r="14" spans="1:56">
      <c r="A14" s="95">
        <v>13</v>
      </c>
      <c r="B14" s="128">
        <v>6.4851803202747638E-2</v>
      </c>
      <c r="C14" s="128">
        <v>9.2465476987039885E-2</v>
      </c>
      <c r="D14" s="128">
        <v>0.48338769198355802</v>
      </c>
      <c r="E14" s="128">
        <v>0.66917481491015396</v>
      </c>
      <c r="F14" s="128">
        <v>0.75934873938218606</v>
      </c>
      <c r="G14" s="128">
        <v>0.36439857981930568</v>
      </c>
      <c r="H14" s="128">
        <v>0.26769456667815117</v>
      </c>
      <c r="I14" s="128">
        <v>0.27409536170649917</v>
      </c>
      <c r="J14" s="128">
        <v>0.12535188783528284</v>
      </c>
      <c r="K14" s="104">
        <v>0.79311173107525534</v>
      </c>
      <c r="L14" s="105"/>
      <c r="M14" s="106">
        <v>13</v>
      </c>
      <c r="N14" s="140">
        <v>-1.515271722183303</v>
      </c>
      <c r="O14" s="140">
        <v>-1.3257245456339812</v>
      </c>
      <c r="P14" s="140">
        <v>-4.1652922247222418E-2</v>
      </c>
      <c r="Q14" s="140">
        <v>0.43763572420914038</v>
      </c>
      <c r="R14" s="140">
        <v>0.70420916990997551</v>
      </c>
      <c r="S14" s="140">
        <v>-0.34672602093162902</v>
      </c>
      <c r="T14" s="140">
        <v>-0.61980050927097785</v>
      </c>
      <c r="U14" s="128">
        <v>-0.60047348982615878</v>
      </c>
      <c r="V14" s="128">
        <v>-1.1486416492552687</v>
      </c>
      <c r="W14" s="98">
        <v>0.81726581546351307</v>
      </c>
      <c r="X14" s="60"/>
      <c r="Y14" s="99">
        <v>13</v>
      </c>
      <c r="Z14" s="128">
        <f>(幕後結果!$AB$2+幕後結果!$AB$4*幕後結果_最佳化!$N1015)*12/3</f>
        <v>-0.19307255938532286</v>
      </c>
      <c r="AA14" s="128">
        <f>(幕後結果!$AC$2+幕後結果!$AC$4*幕後結果_最佳化!$O1015)*12/3</f>
        <v>-0.15045141678853646</v>
      </c>
      <c r="AB14" s="128">
        <f>(幕後結果!$AD$2+幕後結果!$AD$4*幕後結果_最佳化!$P1015)*12/3</f>
        <v>-9.7106397726681268E-2</v>
      </c>
      <c r="AC14" s="128">
        <f>(幕後結果!$AE$2+幕後結果!$AE$4*幕後結果_最佳化!$Q1015)*12/3</f>
        <v>-2.5636077743466396E-2</v>
      </c>
      <c r="AD14" s="128">
        <f>(幕後結果!$AF$2+幕後結果!$AF$4*幕後結果_最佳化!$R1015)*12/3</f>
        <v>0.13212438117085293</v>
      </c>
      <c r="AE14" s="128">
        <f>(幕後結果!$AG$2+幕後結果!$AG$4*幕後結果_最佳化!$S1015)*12/3</f>
        <v>-5.0758501701658236E-2</v>
      </c>
      <c r="AF14" s="128">
        <f>(幕後結果!$AH$2+幕後結果!$AH$4*幕後結果_最佳化!$T1015)*12/3</f>
        <v>-0.11042522406080946</v>
      </c>
      <c r="AG14" s="128">
        <f>(幕後結果!$AI$2+幕後結果!$AI$4*幕後結果_最佳化!$U1015)*12/3</f>
        <v>-0.15480586587719264</v>
      </c>
      <c r="AH14" s="128">
        <f>(幕後結果!$AJ$2+幕後結果!$AJ$4*幕後結果_最佳化!$V1015)*12/3</f>
        <v>-0.13802884925607131</v>
      </c>
      <c r="AI14" s="100">
        <f>(幕後結果!$AK$2+幕後結果!$AK$4*幕後結果_最佳化!$W1015)*12/3</f>
        <v>-1.5820907748007623E-2</v>
      </c>
      <c r="AJ14" s="60"/>
      <c r="AK14" s="60"/>
      <c r="AL14" s="60"/>
      <c r="AM14" s="101">
        <v>13</v>
      </c>
      <c r="AN14" s="128">
        <f t="shared" si="1"/>
        <v>0.10716406049172136</v>
      </c>
      <c r="AO14" s="128">
        <f t="shared" si="2"/>
        <v>0.1508674806408927</v>
      </c>
      <c r="AP14" s="128">
        <f t="shared" si="3"/>
        <v>1.7673591067772793E-2</v>
      </c>
      <c r="AQ14" s="128">
        <f t="shared" si="4"/>
        <v>6.5099391351534877E-2</v>
      </c>
      <c r="AR14" s="128">
        <f t="shared" si="5"/>
        <v>4.7631578201532791E-2</v>
      </c>
      <c r="AS14" s="128">
        <f t="shared" si="6"/>
        <v>9.4712293988732779E-2</v>
      </c>
      <c r="AT14" s="128">
        <f t="shared" si="7"/>
        <v>0.13386728616156612</v>
      </c>
      <c r="AU14" s="128">
        <f t="shared" si="8"/>
        <v>0.1915620741467946</v>
      </c>
      <c r="AV14" s="128">
        <f t="shared" si="9"/>
        <v>0.10261520068581464</v>
      </c>
      <c r="AW14" s="128">
        <f t="shared" si="10"/>
        <v>8.8807043263637364E-2</v>
      </c>
      <c r="AX14" s="128">
        <f t="shared" si="11"/>
        <v>1</v>
      </c>
      <c r="AY14" s="128">
        <f>SUMPRODUCT(AN14:AW14,幕後結果_最佳化!$Z$1005:$AI$1005)</f>
        <v>-3.1913922103788636E-3</v>
      </c>
      <c r="AZ14" s="128">
        <f>(SUMPRODUCT(AN14:AW14,MMULT(AN14:AW14,幕後結果!$AB$9:$AK$18)))</f>
        <v>2.3101192775335571E-4</v>
      </c>
      <c r="BA14" s="128">
        <f t="shared" si="12"/>
        <v>1.5199076542782318E-2</v>
      </c>
      <c r="BB14" s="102">
        <f t="shared" si="13"/>
        <v>-3.0325126714534889</v>
      </c>
      <c r="BC14" s="60"/>
      <c r="BD14" s="60"/>
    </row>
    <row r="15" spans="1:56">
      <c r="A15" s="95">
        <v>14</v>
      </c>
      <c r="B15" s="128">
        <v>0.66087682644880985</v>
      </c>
      <c r="C15" s="128">
        <v>0.45149212565061259</v>
      </c>
      <c r="D15" s="128">
        <v>0.68743838550767977</v>
      </c>
      <c r="E15" s="128">
        <v>0.39043564896579008</v>
      </c>
      <c r="F15" s="128">
        <v>0.30624372580428161</v>
      </c>
      <c r="G15" s="128">
        <v>9.8734599659310973E-2</v>
      </c>
      <c r="H15" s="128">
        <v>0.28151808211655993</v>
      </c>
      <c r="I15" s="128">
        <v>0.94404524343446394</v>
      </c>
      <c r="J15" s="128">
        <v>3.1166313458894646E-3</v>
      </c>
      <c r="K15" s="104">
        <v>0.75594692168257138</v>
      </c>
      <c r="L15" s="105"/>
      <c r="M15" s="106">
        <v>14</v>
      </c>
      <c r="N15" s="140">
        <v>0.41485733130972674</v>
      </c>
      <c r="O15" s="140">
        <v>-0.12189237899661771</v>
      </c>
      <c r="P15" s="140">
        <v>0.48860237822469327</v>
      </c>
      <c r="Q15" s="140">
        <v>-0.27818376358283231</v>
      </c>
      <c r="R15" s="140">
        <v>-0.50652598658630565</v>
      </c>
      <c r="S15" s="140">
        <v>-1.2887954757515192</v>
      </c>
      <c r="T15" s="140">
        <v>-0.57833767341348896</v>
      </c>
      <c r="U15" s="128">
        <v>1.5896686529375281</v>
      </c>
      <c r="V15" s="128">
        <v>-2.7352515212169437</v>
      </c>
      <c r="W15" s="98">
        <v>0.69332414062521797</v>
      </c>
      <c r="X15" s="60"/>
      <c r="Y15" s="99">
        <v>14</v>
      </c>
      <c r="Z15" s="128">
        <f>(幕後結果!$AB$2+幕後結果!$AB$4*幕後結果_最佳化!$N1016)*12/3</f>
        <v>1.5316980357524828E-2</v>
      </c>
      <c r="AA15" s="128">
        <f>(幕後結果!$AC$2+幕後結果!$AC$4*幕後結果_最佳化!$O1016)*12/3</f>
        <v>-1.2861375723171642E-2</v>
      </c>
      <c r="AB15" s="128">
        <f>(幕後結果!$AD$2+幕後結果!$AD$4*幕後結果_最佳化!$P1016)*12/3</f>
        <v>6.0684795766263351E-2</v>
      </c>
      <c r="AC15" s="128">
        <f>(幕後結果!$AE$2+幕後結果!$AE$4*幕後結果_最佳化!$Q1016)*12/3</f>
        <v>3.0848018262251437E-3</v>
      </c>
      <c r="AD15" s="128">
        <f>(幕後結果!$AF$2+幕後結果!$AF$4*幕後結果_最佳化!$R1016)*12/3</f>
        <v>-5.9966840104696766E-2</v>
      </c>
      <c r="AE15" s="128">
        <f>(幕後結果!$AG$2+幕後結果!$AG$4*幕後結果_最佳化!$S1016)*12/3</f>
        <v>-9.3045587795936344E-2</v>
      </c>
      <c r="AF15" s="128">
        <f>(幕後結果!$AH$2+幕後結果!$AH$4*幕後結果_最佳化!$T1016)*12/3</f>
        <v>-3.8366978600053753E-2</v>
      </c>
      <c r="AG15" s="128">
        <f>(幕後結果!$AI$2+幕後結果!$AI$4*幕後結果_最佳化!$U1016)*12/3</f>
        <v>0.16963984768918117</v>
      </c>
      <c r="AH15" s="128">
        <f>(幕後結果!$AJ$2+幕後結果!$AJ$4*幕後結果_最佳化!$V1016)*12/3</f>
        <v>-0.27714847997863556</v>
      </c>
      <c r="AI15" s="100">
        <f>(幕後結果!$AK$2+幕後結果!$AK$4*幕後結果_最佳化!$W1016)*12/3</f>
        <v>0.21286507099714994</v>
      </c>
      <c r="AJ15" s="60"/>
      <c r="AK15" s="60"/>
      <c r="AL15" s="60"/>
      <c r="AM15" s="101">
        <v>14</v>
      </c>
      <c r="AN15" s="128">
        <f t="shared" si="1"/>
        <v>7.8675531307979288E-2</v>
      </c>
      <c r="AO15" s="128">
        <f t="shared" si="2"/>
        <v>0.14549514621230866</v>
      </c>
      <c r="AP15" s="128">
        <f t="shared" si="3"/>
        <v>7.9575387570691977E-2</v>
      </c>
      <c r="AQ15" s="128">
        <f t="shared" si="4"/>
        <v>0.13536590037113583</v>
      </c>
      <c r="AR15" s="128">
        <f t="shared" si="5"/>
        <v>0.14765697672741201</v>
      </c>
      <c r="AS15" s="128">
        <f t="shared" si="6"/>
        <v>9.6680211066653324E-2</v>
      </c>
      <c r="AT15" s="128">
        <f t="shared" si="7"/>
        <v>9.476408285659918E-2</v>
      </c>
      <c r="AU15" s="128">
        <f t="shared" si="8"/>
        <v>2.5219997418743787E-2</v>
      </c>
      <c r="AV15" s="128">
        <f t="shared" si="9"/>
        <v>4.0906032611546517E-2</v>
      </c>
      <c r="AW15" s="128">
        <f t="shared" si="10"/>
        <v>0.15566073385692952</v>
      </c>
      <c r="AX15" s="128">
        <f t="shared" si="11"/>
        <v>1.0000000000000002</v>
      </c>
      <c r="AY15" s="128">
        <f>SUMPRODUCT(AN15:AW15,幕後結果_最佳化!$Z$1005:$AI$1005)</f>
        <v>-3.563303667400518E-3</v>
      </c>
      <c r="AZ15" s="128">
        <f>(SUMPRODUCT(AN15:AW15,MMULT(AN15:AW15,幕後結果!$AB$9:$AK$18)))</f>
        <v>3.0596841482206569E-4</v>
      </c>
      <c r="BA15" s="128">
        <f t="shared" si="12"/>
        <v>1.749195285901679E-2</v>
      </c>
      <c r="BB15" s="102">
        <f t="shared" si="13"/>
        <v>-2.6562673728822404</v>
      </c>
      <c r="BC15" s="60"/>
      <c r="BD15" s="60"/>
    </row>
    <row r="16" spans="1:56">
      <c r="A16" s="95">
        <v>15</v>
      </c>
      <c r="B16" s="128">
        <v>0.95611565605939663</v>
      </c>
      <c r="C16" s="128">
        <v>0.77812976538496703</v>
      </c>
      <c r="D16" s="128">
        <v>0.75129453437306837</v>
      </c>
      <c r="E16" s="128">
        <v>0.74843995971069921</v>
      </c>
      <c r="F16" s="128">
        <v>0.96519685447683856</v>
      </c>
      <c r="G16" s="128">
        <v>0.39329458766125591</v>
      </c>
      <c r="H16" s="128">
        <v>0.28886826388221865</v>
      </c>
      <c r="I16" s="128">
        <v>0.96484665809852599</v>
      </c>
      <c r="J16" s="128">
        <v>0.67377450279092943</v>
      </c>
      <c r="K16" s="104">
        <v>0.27515040241625943</v>
      </c>
      <c r="L16" s="105"/>
      <c r="M16" s="106">
        <v>15</v>
      </c>
      <c r="N16" s="140">
        <v>1.7072871793585422</v>
      </c>
      <c r="O16" s="140">
        <v>0.76589216332494814</v>
      </c>
      <c r="P16" s="140">
        <v>0.67856909346332117</v>
      </c>
      <c r="Q16" s="140">
        <v>0.66958860418640975</v>
      </c>
      <c r="R16" s="140">
        <v>1.8144641902044341</v>
      </c>
      <c r="S16" s="140">
        <v>-0.27074238498798492</v>
      </c>
      <c r="T16" s="140">
        <v>-0.55669398429351769</v>
      </c>
      <c r="U16" s="128">
        <v>1.8099297379530932</v>
      </c>
      <c r="V16" s="128">
        <v>0.45035984433472803</v>
      </c>
      <c r="W16" s="98">
        <v>-0.59730943731274544</v>
      </c>
      <c r="X16" s="60"/>
      <c r="Y16" s="99">
        <v>15</v>
      </c>
      <c r="Z16" s="128">
        <f>(幕後結果!$AB$2+幕後結果!$AB$4*幕後結果_最佳化!$N1017)*12/3</f>
        <v>0.15485628250801903</v>
      </c>
      <c r="AA16" s="128">
        <f>(幕後結果!$AC$2+幕後結果!$AC$4*幕後結果_最佳化!$O1017)*12/3</f>
        <v>8.8376859661760857E-2</v>
      </c>
      <c r="AB16" s="128">
        <f>(幕後結果!$AD$2+幕後結果!$AD$4*幕後結果_最佳化!$P1017)*12/3</f>
        <v>0.15020276967291649</v>
      </c>
      <c r="AC16" s="128">
        <f>(幕後結果!$AE$2+幕後結果!$AE$4*幕後結果_最佳化!$Q1017)*12/3</f>
        <v>0.17724684084052267</v>
      </c>
      <c r="AD16" s="128">
        <f>(幕後結果!$AF$2+幕後結果!$AF$4*幕後結果_最佳化!$R1017)*12/3</f>
        <v>0.44262665403336926</v>
      </c>
      <c r="AE16" s="128">
        <f>(幕後結果!$AG$2+幕後結果!$AG$4*幕後結果_最佳化!$S1017)*12/3</f>
        <v>1.0343384964661216E-3</v>
      </c>
      <c r="AF16" s="128">
        <f>(幕後結果!$AH$2+幕後結果!$AH$4*幕後結果_最佳化!$T1017)*12/3</f>
        <v>1.6502812129722003E-2</v>
      </c>
      <c r="AG16" s="128">
        <f>(幕後結果!$AI$2+幕後結果!$AI$4*幕後結果_最佳化!$U1017)*12/3</f>
        <v>0.31595080169473588</v>
      </c>
      <c r="AH16" s="128">
        <f>(幕後結果!$AJ$2+幕後結果!$AJ$4*幕後結果_最佳化!$V1017)*12/3</f>
        <v>3.6676868308415884E-2</v>
      </c>
      <c r="AI16" s="100">
        <f>(幕後結果!$AK$2+幕後結果!$AK$4*幕後結果_最佳化!$W1017)*12/3</f>
        <v>0.18829704052523863</v>
      </c>
      <c r="AJ16" s="60"/>
      <c r="AK16" s="60"/>
      <c r="AL16" s="60"/>
      <c r="AM16" s="101">
        <v>15</v>
      </c>
      <c r="AN16" s="128">
        <f t="shared" si="1"/>
        <v>5.4795897675345526E-2</v>
      </c>
      <c r="AO16" s="128">
        <f t="shared" si="2"/>
        <v>0.10990511700725021</v>
      </c>
      <c r="AP16" s="128">
        <f t="shared" si="3"/>
        <v>8.127889311796431E-2</v>
      </c>
      <c r="AQ16" s="128">
        <f t="shared" si="4"/>
        <v>4.415967751231039E-2</v>
      </c>
      <c r="AR16" s="128">
        <f t="shared" si="5"/>
        <v>0.11617279057679457</v>
      </c>
      <c r="AS16" s="128">
        <f t="shared" si="6"/>
        <v>0.16476571059607648</v>
      </c>
      <c r="AT16" s="128">
        <f t="shared" si="7"/>
        <v>0.13150600628983583</v>
      </c>
      <c r="AU16" s="128">
        <f t="shared" si="8"/>
        <v>0.13620066194760883</v>
      </c>
      <c r="AV16" s="128">
        <f t="shared" si="9"/>
        <v>9.5659876834676652E-2</v>
      </c>
      <c r="AW16" s="128">
        <f t="shared" si="10"/>
        <v>6.5555368442137094E-2</v>
      </c>
      <c r="AX16" s="128">
        <f t="shared" si="11"/>
        <v>0.99999999999999989</v>
      </c>
      <c r="AY16" s="128">
        <f>SUMPRODUCT(AN16:AW16,幕後結果_最佳化!$Z$1005:$AI$1005)</f>
        <v>-3.7105696954741374E-4</v>
      </c>
      <c r="AZ16" s="128">
        <f>(SUMPRODUCT(AN16:AW16,MMULT(AN16:AW16,幕後結果!$AB$9:$AK$18)))</f>
        <v>2.1717831919702257E-4</v>
      </c>
      <c r="BA16" s="128">
        <f t="shared" si="12"/>
        <v>1.4736971167679693E-2</v>
      </c>
      <c r="BB16" s="102">
        <f t="shared" si="13"/>
        <v>-2.9362245794744513</v>
      </c>
      <c r="BC16" s="60"/>
      <c r="BD16" s="60"/>
    </row>
    <row r="17" spans="1:56">
      <c r="A17" s="95">
        <v>16</v>
      </c>
      <c r="B17" s="128">
        <v>0.99288575496849307</v>
      </c>
      <c r="C17" s="128">
        <v>6.4011554044832275E-2</v>
      </c>
      <c r="D17" s="128">
        <v>0.13912199795193603</v>
      </c>
      <c r="E17" s="128">
        <v>0.39321228505356731</v>
      </c>
      <c r="F17" s="128">
        <v>0.17580175841067103</v>
      </c>
      <c r="G17" s="128">
        <v>0.8642170580928159</v>
      </c>
      <c r="H17" s="128">
        <v>0.87551748835066245</v>
      </c>
      <c r="I17" s="128">
        <v>0.11402046106103558</v>
      </c>
      <c r="J17" s="128">
        <v>0.21428772191227807</v>
      </c>
      <c r="K17" s="104">
        <v>6.0428496433713175E-3</v>
      </c>
      <c r="L17" s="105"/>
      <c r="M17" s="106">
        <v>16</v>
      </c>
      <c r="N17" s="140">
        <v>2.4514425422721371</v>
      </c>
      <c r="O17" s="140">
        <v>-1.5219440195167937</v>
      </c>
      <c r="P17" s="140">
        <v>-1.0842724970115594</v>
      </c>
      <c r="Q17" s="140">
        <v>-0.27095639461997151</v>
      </c>
      <c r="R17" s="140">
        <v>-0.93148349802803498</v>
      </c>
      <c r="S17" s="140">
        <v>1.099463643228429</v>
      </c>
      <c r="T17" s="140">
        <v>1.1528668916696283</v>
      </c>
      <c r="U17" s="128">
        <v>-1.2054207316582168</v>
      </c>
      <c r="V17" s="128">
        <v>-0.79163172350254785</v>
      </c>
      <c r="W17" s="98">
        <v>-2.5096321275174849</v>
      </c>
      <c r="X17" s="60"/>
      <c r="Y17" s="99">
        <v>16</v>
      </c>
      <c r="Z17" s="128">
        <f>(幕後結果!$AB$2+幕後結果!$AB$4*幕後結果_最佳化!$N1018)*12/3</f>
        <v>0.2352002332371643</v>
      </c>
      <c r="AA17" s="128">
        <f>(幕後結果!$AC$2+幕後結果!$AC$4*幕後結果_最佳化!$O1018)*12/3</f>
        <v>-0.16537090770622395</v>
      </c>
      <c r="AB17" s="128">
        <f>(幕後結果!$AD$2+幕後結果!$AD$4*幕後結果_最佳化!$P1018)*12/3</f>
        <v>-0.15444398733960954</v>
      </c>
      <c r="AC17" s="128">
        <f>(幕後結果!$AE$2+幕後結果!$AE$4*幕後結果_最佳化!$Q1018)*12/3</f>
        <v>-9.470551920179672E-2</v>
      </c>
      <c r="AD17" s="128">
        <f>(幕後結果!$AF$2+幕後結果!$AF$4*幕後結果_最佳化!$R1018)*12/3</f>
        <v>-0.18466985137019307</v>
      </c>
      <c r="AE17" s="128">
        <f>(幕後結果!$AG$2+幕後結果!$AG$4*幕後結果_最佳化!$S1018)*12/3</f>
        <v>9.5629295033253015E-2</v>
      </c>
      <c r="AF17" s="128">
        <f>(幕後結果!$AH$2+幕後結果!$AH$4*幕後結果_最佳化!$T1018)*12/3</f>
        <v>0.10487869598569528</v>
      </c>
      <c r="AG17" s="128">
        <f>(幕後結果!$AI$2+幕後結果!$AI$4*幕後結果_最佳化!$U1018)*12/3</f>
        <v>-0.24459019801807538</v>
      </c>
      <c r="AH17" s="128">
        <f>(幕後結果!$AJ$2+幕後結果!$AJ$4*幕後結果_最佳化!$V1018)*12/3</f>
        <v>7.1702878522053079E-2</v>
      </c>
      <c r="AI17" s="100">
        <f>(幕後結果!$AK$2+幕後結果!$AK$4*幕後結果_最佳化!$W1018)*12/3</f>
        <v>-0.49009851899063972</v>
      </c>
      <c r="AJ17" s="60"/>
      <c r="AK17" s="60"/>
      <c r="AL17" s="60"/>
      <c r="AM17" s="101">
        <v>16</v>
      </c>
      <c r="AN17" s="128">
        <f t="shared" si="1"/>
        <v>0.17047582314412116</v>
      </c>
      <c r="AO17" s="128">
        <f t="shared" si="2"/>
        <v>0.18163353341791919</v>
      </c>
      <c r="AP17" s="128">
        <f t="shared" si="3"/>
        <v>0.11813736191031826</v>
      </c>
      <c r="AQ17" s="128">
        <f t="shared" si="4"/>
        <v>2.2717637912800501E-2</v>
      </c>
      <c r="AR17" s="128">
        <f t="shared" si="5"/>
        <v>2.4629199259098129E-2</v>
      </c>
      <c r="AS17" s="128">
        <f t="shared" si="6"/>
        <v>4.0406460106653351E-2</v>
      </c>
      <c r="AT17" s="128">
        <f t="shared" si="7"/>
        <v>0.18389823926850402</v>
      </c>
      <c r="AU17" s="128">
        <f t="shared" si="8"/>
        <v>0.11417271468965762</v>
      </c>
      <c r="AV17" s="128">
        <f t="shared" si="9"/>
        <v>4.7523267837090308E-2</v>
      </c>
      <c r="AW17" s="128">
        <f t="shared" si="10"/>
        <v>9.6405762453837404E-2</v>
      </c>
      <c r="AX17" s="128">
        <f t="shared" si="11"/>
        <v>0.99999999999999989</v>
      </c>
      <c r="AY17" s="128">
        <f>SUMPRODUCT(AN17:AW17,幕後結果_最佳化!$Z$1005:$AI$1005)</f>
        <v>-6.4274270910992803E-3</v>
      </c>
      <c r="AZ17" s="128">
        <f>(SUMPRODUCT(AN17:AW17,MMULT(AN17:AW17,幕後結果!$AB$9:$AK$18)))</f>
        <v>2.5455635914420577E-4</v>
      </c>
      <c r="BA17" s="128">
        <f t="shared" si="12"/>
        <v>1.595482244163832E-2</v>
      </c>
      <c r="BB17" s="102">
        <f t="shared" si="13"/>
        <v>-3.0916938920214081</v>
      </c>
      <c r="BC17" s="60"/>
      <c r="BD17" s="60"/>
    </row>
    <row r="18" spans="1:56">
      <c r="A18" s="95">
        <v>17</v>
      </c>
      <c r="B18" s="128">
        <v>0.172764439137854</v>
      </c>
      <c r="C18" s="128">
        <v>5.1669531056732998E-2</v>
      </c>
      <c r="D18" s="128">
        <v>0.92826188103125196</v>
      </c>
      <c r="E18" s="128">
        <v>0.27944554074315708</v>
      </c>
      <c r="F18" s="128">
        <v>0.45946643587596037</v>
      </c>
      <c r="G18" s="128">
        <v>0.78695281085494928</v>
      </c>
      <c r="H18" s="128">
        <v>0.98419220651627337</v>
      </c>
      <c r="I18" s="128">
        <v>0.81006409849656902</v>
      </c>
      <c r="J18" s="128">
        <v>0.11134869417597093</v>
      </c>
      <c r="K18" s="104">
        <v>0.58896301723193512</v>
      </c>
      <c r="L18" s="105"/>
      <c r="M18" s="106">
        <v>17</v>
      </c>
      <c r="N18" s="140">
        <v>-0.94329725747501258</v>
      </c>
      <c r="O18" s="140">
        <v>-1.6288769898406263</v>
      </c>
      <c r="P18" s="140">
        <v>1.46296762505593</v>
      </c>
      <c r="Q18" s="140">
        <v>-0.58448941978253333</v>
      </c>
      <c r="R18" s="140">
        <v>-0.101778020987829</v>
      </c>
      <c r="S18" s="140">
        <v>0.79589274531582477</v>
      </c>
      <c r="T18" s="140">
        <v>2.149237387514694</v>
      </c>
      <c r="U18" s="128">
        <v>0.8781325269857716</v>
      </c>
      <c r="V18" s="128">
        <v>-1.2193868770499978</v>
      </c>
      <c r="W18" s="98">
        <v>0.22487828137729007</v>
      </c>
      <c r="X18" s="60"/>
      <c r="Y18" s="99">
        <v>17</v>
      </c>
      <c r="Z18" s="128">
        <f>(幕後結果!$AB$2+幕後結果!$AB$4*幕後結果_最佳化!$N1019)*12/3</f>
        <v>-0.13131840091104199</v>
      </c>
      <c r="AA18" s="128">
        <f>(幕後結果!$AC$2+幕後結果!$AC$4*幕後結果_最佳化!$O1019)*12/3</f>
        <v>-0.18324453383260433</v>
      </c>
      <c r="AB18" s="128">
        <f>(幕後結果!$AD$2+幕後結果!$AD$4*幕後結果_最佳化!$P1019)*12/3</f>
        <v>8.1704714277375912E-2</v>
      </c>
      <c r="AC18" s="128">
        <f>(幕後結果!$AE$2+幕後結果!$AE$4*幕後結果_最佳化!$Q1019)*12/3</f>
        <v>-5.9893964930266906E-2</v>
      </c>
      <c r="AD18" s="128">
        <f>(幕後結果!$AF$2+幕後結果!$AF$4*幕後結果_最佳化!$R1019)*12/3</f>
        <v>2.0169504020495999E-2</v>
      </c>
      <c r="AE18" s="128">
        <f>(幕後結果!$AG$2+幕後結果!$AG$4*幕後結果_最佳化!$S1019)*12/3</f>
        <v>7.7755832200590168E-4</v>
      </c>
      <c r="AF18" s="128">
        <f>(幕後結果!$AH$2+幕後結果!$AH$4*幕後結果_最佳化!$T1019)*12/3</f>
        <v>0.14507357909321872</v>
      </c>
      <c r="AG18" s="128">
        <f>(幕後結果!$AI$2+幕後結果!$AI$4*幕後結果_最佳化!$U1019)*12/3</f>
        <v>-4.7680423785923499E-2</v>
      </c>
      <c r="AH18" s="128">
        <f>(幕後結果!$AJ$2+幕後結果!$AJ$4*幕後結果_最佳化!$V1019)*12/3</f>
        <v>-0.10956792120759988</v>
      </c>
      <c r="AI18" s="100">
        <f>(幕後結果!$AK$2+幕後結果!$AK$4*幕後結果_最佳化!$W1019)*12/3</f>
        <v>-1.3984856271245724E-3</v>
      </c>
      <c r="AJ18" s="60"/>
      <c r="AK18" s="60"/>
      <c r="AL18" s="60"/>
      <c r="AM18" s="101">
        <v>17</v>
      </c>
      <c r="AN18" s="128">
        <f t="shared" si="1"/>
        <v>4.4842574039891794E-2</v>
      </c>
      <c r="AO18" s="128">
        <f t="shared" si="2"/>
        <v>8.2911057036772762E-2</v>
      </c>
      <c r="AP18" s="128">
        <f t="shared" si="3"/>
        <v>0.19472273372302948</v>
      </c>
      <c r="AQ18" s="128">
        <f t="shared" si="4"/>
        <v>0.18825319440983895</v>
      </c>
      <c r="AR18" s="128">
        <f t="shared" si="5"/>
        <v>0.10962123931668402</v>
      </c>
      <c r="AS18" s="128">
        <f t="shared" si="6"/>
        <v>0.11639057417631049</v>
      </c>
      <c r="AT18" s="128">
        <f t="shared" si="7"/>
        <v>0.10397631017981455</v>
      </c>
      <c r="AU18" s="128">
        <f t="shared" si="8"/>
        <v>6.3490199906940409E-2</v>
      </c>
      <c r="AV18" s="128">
        <f t="shared" si="9"/>
        <v>6.6626460438337226E-2</v>
      </c>
      <c r="AW18" s="128">
        <f t="shared" si="10"/>
        <v>2.9165656772380401E-2</v>
      </c>
      <c r="AX18" s="128">
        <f t="shared" si="11"/>
        <v>0.99999999999999989</v>
      </c>
      <c r="AY18" s="128">
        <f>SUMPRODUCT(AN18:AW18,幕後結果_最佳化!$Z$1005:$AI$1005)</f>
        <v>-3.4447454196909384E-4</v>
      </c>
      <c r="AZ18" s="128">
        <f>(SUMPRODUCT(AN18:AW18,MMULT(AN18:AW18,幕後結果!$AB$9:$AK$18)))</f>
        <v>2.8410636312955692E-4</v>
      </c>
      <c r="BA18" s="128">
        <f t="shared" si="12"/>
        <v>1.6855454996218787E-2</v>
      </c>
      <c r="BB18" s="102">
        <f t="shared" si="13"/>
        <v>-2.5656070721122748</v>
      </c>
      <c r="BC18" s="60"/>
      <c r="BD18" s="60"/>
    </row>
    <row r="19" spans="1:56">
      <c r="A19" s="95">
        <v>18</v>
      </c>
      <c r="B19" s="128">
        <v>0.66523499071949477</v>
      </c>
      <c r="C19" s="128">
        <v>0.63971207866140456</v>
      </c>
      <c r="D19" s="128">
        <v>0.52198199824290437</v>
      </c>
      <c r="E19" s="128">
        <v>0.18786880304856313</v>
      </c>
      <c r="F19" s="128">
        <v>0.88653873965128316</v>
      </c>
      <c r="G19" s="128">
        <v>0.28904903505462354</v>
      </c>
      <c r="H19" s="128">
        <v>0.50522208746410535</v>
      </c>
      <c r="I19" s="128">
        <v>0.57258666087137278</v>
      </c>
      <c r="J19" s="128">
        <v>0.84795277287261595</v>
      </c>
      <c r="K19" s="104">
        <v>0.93533099600242497</v>
      </c>
      <c r="L19" s="105"/>
      <c r="M19" s="106">
        <v>18</v>
      </c>
      <c r="N19" s="140">
        <v>0.42679311932190672</v>
      </c>
      <c r="O19" s="140">
        <v>0.3576892983102416</v>
      </c>
      <c r="P19" s="140">
        <v>5.5128609747378002E-2</v>
      </c>
      <c r="Q19" s="140">
        <v>-0.88577718549384377</v>
      </c>
      <c r="R19" s="140">
        <v>1.2083243632642415</v>
      </c>
      <c r="S19" s="140">
        <v>-0.55616499011931242</v>
      </c>
      <c r="T19" s="140">
        <v>1.3090205922594566E-2</v>
      </c>
      <c r="U19" s="128">
        <v>0.18296347407188851</v>
      </c>
      <c r="V19" s="128">
        <v>1.0276925906160539</v>
      </c>
      <c r="W19" s="98">
        <v>1.5167175634311321</v>
      </c>
      <c r="X19" s="60"/>
      <c r="Y19" s="99">
        <v>18</v>
      </c>
      <c r="Z19" s="128">
        <f>(幕後結果!$AB$2+幕後結果!$AB$4*幕後結果_最佳化!$N1020)*12/3</f>
        <v>1.6605647229734757E-2</v>
      </c>
      <c r="AA19" s="128">
        <f>(幕後結果!$AC$2+幕後結果!$AC$4*幕後結果_最佳化!$O1020)*12/3</f>
        <v>4.062428956757818E-2</v>
      </c>
      <c r="AB19" s="128">
        <f>(幕後結果!$AD$2+幕後結果!$AD$4*幕後結果_最佳化!$P1020)*12/3</f>
        <v>3.08629792900884E-2</v>
      </c>
      <c r="AC19" s="128">
        <f>(幕後結果!$AE$2+幕後結果!$AE$4*幕後結果_最佳化!$Q1020)*12/3</f>
        <v>-7.0905306872265109E-2</v>
      </c>
      <c r="AD19" s="128">
        <f>(幕後結果!$AF$2+幕後結果!$AF$4*幕後結果_最佳化!$R1020)*12/3</f>
        <v>0.23510938940073747</v>
      </c>
      <c r="AE19" s="128">
        <f>(幕後結果!$AG$2+幕後結果!$AG$4*幕後結果_最佳化!$S1020)*12/3</f>
        <v>-5.5253630049709561E-2</v>
      </c>
      <c r="AF19" s="128">
        <f>(幕後結果!$AH$2+幕後結果!$AH$4*幕後結果_最佳化!$T1020)*12/3</f>
        <v>2.7147357367712441E-2</v>
      </c>
      <c r="AG19" s="128">
        <f>(幕後結果!$AI$2+幕後結果!$AI$4*幕後結果_最佳化!$U1020)*12/3</f>
        <v>7.2821536834864531E-2</v>
      </c>
      <c r="AH19" s="128">
        <f>(幕後結果!$AJ$2+幕後結果!$AJ$4*幕後結果_最佳化!$V1020)*12/3</f>
        <v>9.2549394136915777E-2</v>
      </c>
      <c r="AI19" s="100">
        <f>(幕後結果!$AK$2+幕後結果!$AK$4*幕後結果_最佳化!$W1020)*12/3</f>
        <v>0.22611556257138629</v>
      </c>
      <c r="AJ19" s="60"/>
      <c r="AK19" s="60"/>
      <c r="AL19" s="60"/>
      <c r="AM19" s="101">
        <v>18</v>
      </c>
      <c r="AN19" s="128">
        <f t="shared" si="1"/>
        <v>0.29678462733559596</v>
      </c>
      <c r="AO19" s="128">
        <f t="shared" si="2"/>
        <v>3.0828393414176525E-2</v>
      </c>
      <c r="AP19" s="128">
        <f t="shared" si="3"/>
        <v>8.9393207182928251E-3</v>
      </c>
      <c r="AQ19" s="128">
        <f t="shared" si="4"/>
        <v>9.632167707481748E-2</v>
      </c>
      <c r="AR19" s="128">
        <f t="shared" si="5"/>
        <v>0.11774522648771205</v>
      </c>
      <c r="AS19" s="128">
        <f t="shared" si="6"/>
        <v>2.1771893009086905E-2</v>
      </c>
      <c r="AT19" s="128">
        <f t="shared" si="7"/>
        <v>0.18999622432040256</v>
      </c>
      <c r="AU19" s="128">
        <f t="shared" si="8"/>
        <v>0.1949874523216362</v>
      </c>
      <c r="AV19" s="128">
        <f t="shared" si="9"/>
        <v>3.6320660562229039E-2</v>
      </c>
      <c r="AW19" s="128">
        <f t="shared" si="10"/>
        <v>6.3045247560502872E-3</v>
      </c>
      <c r="AX19" s="128">
        <f t="shared" si="11"/>
        <v>0.99999999999999978</v>
      </c>
      <c r="AY19" s="128">
        <f>SUMPRODUCT(AN19:AW19,幕後結果_最佳化!$Z$1005:$AI$1005)</f>
        <v>-6.2255914736415972E-3</v>
      </c>
      <c r="AZ19" s="128">
        <f>(SUMPRODUCT(AN19:AW19,MMULT(AN19:AW19,幕後結果!$AB$9:$AK$18)))</f>
        <v>2.7100373485546014E-4</v>
      </c>
      <c r="BA19" s="128">
        <f t="shared" si="12"/>
        <v>1.6462191070919452E-2</v>
      </c>
      <c r="BB19" s="102">
        <f t="shared" si="13"/>
        <v>-2.9841465976192083</v>
      </c>
      <c r="BC19" s="60"/>
      <c r="BD19" s="60"/>
    </row>
    <row r="20" spans="1:56">
      <c r="A20" s="95">
        <v>19</v>
      </c>
      <c r="B20" s="128">
        <v>0.96537543416574145</v>
      </c>
      <c r="C20" s="128">
        <v>0.12584473120633644</v>
      </c>
      <c r="D20" s="128">
        <v>0.69008479916275145</v>
      </c>
      <c r="E20" s="128">
        <v>8.692217129376667E-2</v>
      </c>
      <c r="F20" s="128">
        <v>0.29326505925140123</v>
      </c>
      <c r="G20" s="128">
        <v>0.199157255036013</v>
      </c>
      <c r="H20" s="128">
        <v>0.8237759863373908</v>
      </c>
      <c r="I20" s="128">
        <v>0.2791168748460382</v>
      </c>
      <c r="J20" s="128">
        <v>0.91799147003221182</v>
      </c>
      <c r="K20" s="104">
        <v>0.88459153291197001</v>
      </c>
      <c r="L20" s="105"/>
      <c r="M20" s="106">
        <v>19</v>
      </c>
      <c r="N20" s="140">
        <v>1.8167909331112659</v>
      </c>
      <c r="O20" s="140">
        <v>-1.1462554694123905</v>
      </c>
      <c r="P20" s="140">
        <v>0.49609072652698627</v>
      </c>
      <c r="Q20" s="140">
        <v>-1.3599544374601111</v>
      </c>
      <c r="R20" s="140">
        <v>-0.54387118576380855</v>
      </c>
      <c r="S20" s="140">
        <v>-0.84463527054460363</v>
      </c>
      <c r="T20" s="140">
        <v>0.92985140343774386</v>
      </c>
      <c r="U20" s="128">
        <v>-0.5854669996915175</v>
      </c>
      <c r="V20" s="128">
        <v>1.3916874644315278</v>
      </c>
      <c r="W20" s="98">
        <v>1.1982571206153978</v>
      </c>
      <c r="X20" s="60"/>
      <c r="Y20" s="99">
        <v>19</v>
      </c>
      <c r="Z20" s="128">
        <f>(幕後結果!$AB$2+幕後結果!$AB$4*幕後結果_最佳化!$N1021)*12/3</f>
        <v>0.16667903436150108</v>
      </c>
      <c r="AA20" s="128">
        <f>(幕後結果!$AC$2+幕後結果!$AC$4*幕後結果_最佳化!$O1021)*12/3</f>
        <v>-0.12460122023434539</v>
      </c>
      <c r="AB20" s="128">
        <f>(幕後結果!$AD$2+幕後結果!$AD$4*幕後結果_最佳化!$P1021)*12/3</f>
        <v>4.1434112807247077E-2</v>
      </c>
      <c r="AC20" s="128">
        <f>(幕後結果!$AE$2+幕後結果!$AE$4*幕後結果_最佳化!$Q1021)*12/3</f>
        <v>-0.12996871755471581</v>
      </c>
      <c r="AD20" s="128">
        <f>(幕後結果!$AF$2+幕後結果!$AF$4*幕後結果_最佳化!$R1021)*12/3</f>
        <v>-8.1792163601091317E-2</v>
      </c>
      <c r="AE20" s="128">
        <f>(幕後結果!$AG$2+幕後結果!$AG$4*幕後結果_最佳化!$S1021)*12/3</f>
        <v>-7.8399004411569426E-2</v>
      </c>
      <c r="AF20" s="128">
        <f>(幕後結果!$AH$2+幕後結果!$AH$4*幕後結果_最佳化!$T1021)*12/3</f>
        <v>9.9103276244123448E-2</v>
      </c>
      <c r="AG20" s="128">
        <f>(幕後結果!$AI$2+幕後結果!$AI$4*幕後結果_最佳化!$U1021)*12/3</f>
        <v>-0.12062145894707928</v>
      </c>
      <c r="AH20" s="128">
        <f>(幕後結果!$AJ$2+幕後結果!$AJ$4*幕後結果_最佳化!$V1021)*12/3</f>
        <v>0.19035563182931645</v>
      </c>
      <c r="AI20" s="100">
        <f>(幕後結果!$AK$2+幕後結果!$AK$4*幕後結果_最佳化!$W1021)*12/3</f>
        <v>-2.2639282378885919E-2</v>
      </c>
      <c r="AJ20" s="60"/>
      <c r="AK20" s="60"/>
      <c r="AL20" s="60"/>
      <c r="AM20" s="101">
        <v>19</v>
      </c>
      <c r="AN20" s="128">
        <f t="shared" si="1"/>
        <v>1.7838130478153091E-2</v>
      </c>
      <c r="AO20" s="128">
        <f t="shared" si="2"/>
        <v>8.6346104321117043E-2</v>
      </c>
      <c r="AP20" s="128">
        <f t="shared" si="3"/>
        <v>3.9248069215087215E-2</v>
      </c>
      <c r="AQ20" s="128">
        <f t="shared" si="4"/>
        <v>2.8495599483497114E-2</v>
      </c>
      <c r="AR20" s="128">
        <f t="shared" si="5"/>
        <v>0.21111919291856784</v>
      </c>
      <c r="AS20" s="128">
        <f t="shared" si="6"/>
        <v>0.14446657282661596</v>
      </c>
      <c r="AT20" s="128">
        <f t="shared" si="7"/>
        <v>0.13919876919999896</v>
      </c>
      <c r="AU20" s="128">
        <f t="shared" si="8"/>
        <v>9.1041909823366643E-2</v>
      </c>
      <c r="AV20" s="128">
        <f t="shared" si="9"/>
        <v>0.1503346798878879</v>
      </c>
      <c r="AW20" s="128">
        <f t="shared" si="10"/>
        <v>9.1910971845708164E-2</v>
      </c>
      <c r="AX20" s="128">
        <f t="shared" si="11"/>
        <v>0.99999999999999989</v>
      </c>
      <c r="AY20" s="128">
        <f>SUMPRODUCT(AN20:AW20,幕後結果_最佳化!$Z$1005:$AI$1005)</f>
        <v>2.8451916790453646E-3</v>
      </c>
      <c r="AZ20" s="128">
        <f>(SUMPRODUCT(AN20:AW20,MMULT(AN20:AW20,幕後結果!$AB$9:$AK$18)))</f>
        <v>2.6407558887565278E-4</v>
      </c>
      <c r="BA20" s="128">
        <f t="shared" si="12"/>
        <v>1.6250402729644974E-2</v>
      </c>
      <c r="BB20" s="102">
        <f t="shared" si="13"/>
        <v>-2.4648501940129899</v>
      </c>
      <c r="BC20" s="60"/>
      <c r="BD20" s="60"/>
    </row>
    <row r="21" spans="1:56">
      <c r="A21" s="95">
        <v>20</v>
      </c>
      <c r="B21" s="128">
        <v>0.2074343688427065</v>
      </c>
      <c r="C21" s="128">
        <v>0.57788564634534456</v>
      </c>
      <c r="D21" s="128">
        <v>0.83866066802744554</v>
      </c>
      <c r="E21" s="128">
        <v>0.9588317568707263</v>
      </c>
      <c r="F21" s="128">
        <v>0.77512596291920244</v>
      </c>
      <c r="G21" s="128">
        <v>0.46935091896539216</v>
      </c>
      <c r="H21" s="128">
        <v>0.61949611674516447</v>
      </c>
      <c r="I21" s="128">
        <v>0.39263187410199207</v>
      </c>
      <c r="J21" s="128">
        <v>0.59141486109372532</v>
      </c>
      <c r="K21" s="104">
        <v>0.67305694412594641</v>
      </c>
      <c r="L21" s="105"/>
      <c r="M21" s="106">
        <v>20</v>
      </c>
      <c r="N21" s="140">
        <v>-0.81535569389593621</v>
      </c>
      <c r="O21" s="140">
        <v>0.19648738273133853</v>
      </c>
      <c r="P21" s="140">
        <v>0.98896827476652904</v>
      </c>
      <c r="Q21" s="140">
        <v>1.7372872197630034</v>
      </c>
      <c r="R21" s="140">
        <v>0.75583509189048015</v>
      </c>
      <c r="S21" s="140">
        <v>-7.6901583371847673E-2</v>
      </c>
      <c r="T21" s="140">
        <v>0.30415767772796387</v>
      </c>
      <c r="U21" s="128">
        <v>-0.27246597726151278</v>
      </c>
      <c r="V21" s="128">
        <v>0.23118603604231575</v>
      </c>
      <c r="W21" s="98">
        <v>0.44837010720592657</v>
      </c>
      <c r="X21" s="60"/>
      <c r="Y21" s="99">
        <v>20</v>
      </c>
      <c r="Z21" s="128">
        <f>(幕後結果!$AB$2+幕後結果!$AB$4*幕後結果_最佳化!$N1022)*12/3</f>
        <v>-0.11750498076694681</v>
      </c>
      <c r="AA21" s="128">
        <f>(幕後結果!$AC$2+幕後結果!$AC$4*幕後結果_最佳化!$O1022)*12/3</f>
        <v>2.0475122085467971E-2</v>
      </c>
      <c r="AB21" s="128">
        <f>(幕後結果!$AD$2+幕後結果!$AD$4*幕後結果_最佳化!$P1022)*12/3</f>
        <v>0.11181335435909275</v>
      </c>
      <c r="AC21" s="128">
        <f>(幕後結果!$AE$2+幕後結果!$AE$4*幕後結果_最佳化!$Q1022)*12/3</f>
        <v>0.24598972711626019</v>
      </c>
      <c r="AD21" s="128">
        <f>(幕後結果!$AF$2+幕後結果!$AF$4*幕後結果_最佳化!$R1022)*12/3</f>
        <v>0.2416620042227362</v>
      </c>
      <c r="AE21" s="128">
        <f>(幕後結果!$AG$2+幕後結果!$AG$4*幕後結果_最佳化!$S1022)*12/3</f>
        <v>4.4073307006047046E-3</v>
      </c>
      <c r="AF21" s="128">
        <f>(幕後結果!$AH$2+幕後結果!$AH$4*幕後結果_最佳化!$T1022)*12/3</f>
        <v>3.6937238397489143E-2</v>
      </c>
      <c r="AG21" s="128">
        <f>(幕後結果!$AI$2+幕後結果!$AI$4*幕後結果_最佳化!$U1022)*12/3</f>
        <v>-1.4646124998303636E-2</v>
      </c>
      <c r="AH21" s="128">
        <f>(幕後結果!$AJ$2+幕後結果!$AJ$4*幕後結果_最佳化!$V1022)*12/3</f>
        <v>9.1428085969093645E-4</v>
      </c>
      <c r="AI21" s="100">
        <f>(幕後結果!$AK$2+幕後結果!$AK$4*幕後結果_最佳化!$W1022)*12/3</f>
        <v>2.3399420616928613E-2</v>
      </c>
      <c r="AJ21" s="60"/>
      <c r="AK21" s="60"/>
      <c r="AL21" s="60"/>
      <c r="AM21" s="101">
        <v>20</v>
      </c>
      <c r="AN21" s="128">
        <f t="shared" si="1"/>
        <v>0.15030248214615352</v>
      </c>
      <c r="AO21" s="128">
        <f t="shared" si="2"/>
        <v>0.13858186610942899</v>
      </c>
      <c r="AP21" s="128">
        <f t="shared" si="3"/>
        <v>0.13584832241618242</v>
      </c>
      <c r="AQ21" s="128">
        <f t="shared" si="4"/>
        <v>5.9265385086364787E-2</v>
      </c>
      <c r="AR21" s="128">
        <f t="shared" si="5"/>
        <v>0.13747568937200114</v>
      </c>
      <c r="AS21" s="128">
        <f t="shared" si="6"/>
        <v>0.10106898973563085</v>
      </c>
      <c r="AT21" s="128">
        <f t="shared" si="7"/>
        <v>0.10854382082001095</v>
      </c>
      <c r="AU21" s="128">
        <f t="shared" si="8"/>
        <v>6.1761636885108448E-3</v>
      </c>
      <c r="AV21" s="128">
        <f t="shared" si="9"/>
        <v>0.14126726340179083</v>
      </c>
      <c r="AW21" s="128">
        <f t="shared" si="10"/>
        <v>2.1470017223925743E-2</v>
      </c>
      <c r="AX21" s="128">
        <f t="shared" si="11"/>
        <v>1</v>
      </c>
      <c r="AY21" s="128">
        <f>SUMPRODUCT(AN21:AW21,幕後結果_最佳化!$Z$1005:$AI$1005)</f>
        <v>-3.390295524816606E-4</v>
      </c>
      <c r="AZ21" s="128">
        <f>(SUMPRODUCT(AN21:AW21,MMULT(AN21:AW21,幕後結果!$AB$9:$AK$18)))</f>
        <v>2.1727824265490038E-4</v>
      </c>
      <c r="BA21" s="128">
        <f t="shared" si="12"/>
        <v>1.4740361008296248E-2</v>
      </c>
      <c r="BB21" s="102">
        <f t="shared" si="13"/>
        <v>-2.9333765657534197</v>
      </c>
      <c r="BC21" s="60"/>
      <c r="BD21" s="60"/>
    </row>
    <row r="22" spans="1:56">
      <c r="A22" s="95">
        <v>21</v>
      </c>
      <c r="B22" s="128">
        <v>2.358871777274163E-2</v>
      </c>
      <c r="C22" s="128">
        <v>0.49409562365104054</v>
      </c>
      <c r="D22" s="128">
        <v>0.7551959484871813</v>
      </c>
      <c r="E22" s="128">
        <v>9.6637191858457205E-2</v>
      </c>
      <c r="F22" s="128">
        <v>4.4142099267719725E-2</v>
      </c>
      <c r="G22" s="128">
        <v>0.34856677489143029</v>
      </c>
      <c r="H22" s="128">
        <v>0.97865586327595433</v>
      </c>
      <c r="I22" s="128">
        <v>0.60835307337668221</v>
      </c>
      <c r="J22" s="128">
        <v>0.28793976150708289</v>
      </c>
      <c r="K22" s="104">
        <v>0.48787464686965643</v>
      </c>
      <c r="L22" s="105"/>
      <c r="M22" s="106">
        <v>21</v>
      </c>
      <c r="N22" s="140">
        <v>-1.9847038022324344</v>
      </c>
      <c r="O22" s="140">
        <v>-1.4800617048857727E-2</v>
      </c>
      <c r="P22" s="140">
        <v>0.69093227402515078</v>
      </c>
      <c r="Q22" s="140">
        <v>-1.3009534651122669</v>
      </c>
      <c r="R22" s="140">
        <v>-1.704518844576099</v>
      </c>
      <c r="S22" s="140">
        <v>-0.38919277217211257</v>
      </c>
      <c r="T22" s="140">
        <v>2.0267471928643443</v>
      </c>
      <c r="U22" s="128">
        <v>0.27502913679058233</v>
      </c>
      <c r="V22" s="128">
        <v>-0.55941353967940688</v>
      </c>
      <c r="W22" s="98">
        <v>-3.0398434034651436E-2</v>
      </c>
      <c r="X22" s="60"/>
      <c r="Y22" s="99">
        <v>21</v>
      </c>
      <c r="Z22" s="128">
        <f>(幕後結果!$AB$2+幕後結果!$AB$4*幕後結果_最佳化!$N1023)*12/3</f>
        <v>-0.24375556160474901</v>
      </c>
      <c r="AA22" s="128">
        <f>(幕後結果!$AC$2+幕後結果!$AC$4*幕後結果_最佳化!$O1023)*12/3</f>
        <v>-5.1300907461233804E-3</v>
      </c>
      <c r="AB22" s="128">
        <f>(幕後結果!$AD$2+幕後結果!$AD$4*幕後結果_最佳化!$P1023)*12/3</f>
        <v>4.3099198233188335E-2</v>
      </c>
      <c r="AC22" s="128">
        <f>(幕後結果!$AE$2+幕後結果!$AE$4*幕後結果_最佳化!$Q1023)*12/3</f>
        <v>-0.14232605922469882</v>
      </c>
      <c r="AD22" s="128">
        <f>(幕後結果!$AF$2+幕後結果!$AF$4*幕後結果_最佳化!$R1023)*12/3</f>
        <v>-0.34464744259935504</v>
      </c>
      <c r="AE22" s="128">
        <f>(幕後結果!$AG$2+幕後結果!$AG$4*幕後結果_最佳化!$S1023)*12/3</f>
        <v>-7.0001336954197343E-2</v>
      </c>
      <c r="AF22" s="128">
        <f>(幕後結果!$AH$2+幕後結果!$AH$4*幕後結果_最佳化!$T1023)*12/3</f>
        <v>0.15123941334531699</v>
      </c>
      <c r="AG22" s="128">
        <f>(幕後結果!$AI$2+幕後結果!$AI$4*幕後結果_最佳化!$U1023)*12/3</f>
        <v>-6.4713455516029639E-2</v>
      </c>
      <c r="AH22" s="128">
        <f>(幕後結果!$AJ$2+幕後結果!$AJ$4*幕後結果_最佳化!$V1023)*12/3</f>
        <v>-6.9495404692733465E-2</v>
      </c>
      <c r="AI22" s="100">
        <f>(幕後結果!$AK$2+幕後結果!$AK$4*幕後結果_最佳化!$W1023)*12/3</f>
        <v>-0.11524564555154347</v>
      </c>
      <c r="AJ22" s="60"/>
      <c r="AK22" s="60"/>
      <c r="AL22" s="60"/>
      <c r="AM22" s="101">
        <v>21</v>
      </c>
      <c r="AN22" s="128">
        <f t="shared" si="1"/>
        <v>0.11858488145807278</v>
      </c>
      <c r="AO22" s="128">
        <f t="shared" si="2"/>
        <v>1.0202353387287245E-2</v>
      </c>
      <c r="AP22" s="128">
        <f t="shared" si="3"/>
        <v>1.1653098452090838E-2</v>
      </c>
      <c r="AQ22" s="128">
        <f t="shared" si="4"/>
        <v>0.17859392544923097</v>
      </c>
      <c r="AR22" s="128">
        <f t="shared" si="5"/>
        <v>0.15667616162788783</v>
      </c>
      <c r="AS22" s="128">
        <f t="shared" si="6"/>
        <v>7.4638013015568151E-3</v>
      </c>
      <c r="AT22" s="128">
        <f t="shared" si="7"/>
        <v>0.20025773224371601</v>
      </c>
      <c r="AU22" s="128">
        <f t="shared" si="8"/>
        <v>9.1211516709964399E-2</v>
      </c>
      <c r="AV22" s="128">
        <f t="shared" si="9"/>
        <v>0.13771562046059846</v>
      </c>
      <c r="AW22" s="128">
        <f t="shared" si="10"/>
        <v>8.7640908909594667E-2</v>
      </c>
      <c r="AX22" s="128">
        <f t="shared" si="11"/>
        <v>1.0000000000000002</v>
      </c>
      <c r="AY22" s="128">
        <f>SUMPRODUCT(AN22:AW22,幕後結果_最佳化!$Z$1005:$AI$1005)</f>
        <v>-5.3981633327560008E-4</v>
      </c>
      <c r="AZ22" s="128">
        <f>(SUMPRODUCT(AN22:AW22,MMULT(AN22:AW22,幕後結果!$AB$9:$AK$18)))</f>
        <v>2.7042314109842228E-4</v>
      </c>
      <c r="BA22" s="128">
        <f t="shared" si="12"/>
        <v>1.6444547458000242E-2</v>
      </c>
      <c r="BB22" s="102">
        <f t="shared" si="13"/>
        <v>-2.6415939048625026</v>
      </c>
      <c r="BC22" s="60"/>
      <c r="BD22" s="60"/>
    </row>
    <row r="23" spans="1:56">
      <c r="A23" s="95">
        <v>22</v>
      </c>
      <c r="B23" s="128">
        <v>0.46853625498171381</v>
      </c>
      <c r="C23" s="128">
        <v>0.1788301690812939</v>
      </c>
      <c r="D23" s="128">
        <v>9.5651878734816842E-2</v>
      </c>
      <c r="E23" s="128">
        <v>0.4690088893720461</v>
      </c>
      <c r="F23" s="128">
        <v>0.87738954284174775</v>
      </c>
      <c r="G23" s="128">
        <v>0.97874200421258228</v>
      </c>
      <c r="H23" s="128">
        <v>0.38634505234962258</v>
      </c>
      <c r="I23" s="128">
        <v>0.26470452798644728</v>
      </c>
      <c r="J23" s="128">
        <v>0.61584015461852903</v>
      </c>
      <c r="K23" s="104">
        <v>0.26699602759350483</v>
      </c>
      <c r="L23" s="105"/>
      <c r="M23" s="106">
        <v>22</v>
      </c>
      <c r="N23" s="140">
        <v>-7.8949853045321677E-2</v>
      </c>
      <c r="O23" s="140">
        <v>-0.91983242102079099</v>
      </c>
      <c r="P23" s="140">
        <v>-1.3067319682585421</v>
      </c>
      <c r="Q23" s="140">
        <v>-7.7761491805218366E-2</v>
      </c>
      <c r="R23" s="140">
        <v>1.1620358221889266</v>
      </c>
      <c r="S23" s="140">
        <v>2.0284338174864089</v>
      </c>
      <c r="T23" s="140">
        <v>-0.28885792248390235</v>
      </c>
      <c r="U23" s="128">
        <v>-0.62890835489289953</v>
      </c>
      <c r="V23" s="128">
        <v>0.29457352292796773</v>
      </c>
      <c r="W23" s="98">
        <v>-0.62192367739511745</v>
      </c>
      <c r="X23" s="60"/>
      <c r="Y23" s="99">
        <v>22</v>
      </c>
      <c r="Z23" s="128">
        <f>(幕後結果!$AB$2+幕後結果!$AB$4*幕後結果_最佳化!$N1024)*12/3</f>
        <v>-3.7997719860696465E-2</v>
      </c>
      <c r="AA23" s="128">
        <f>(幕後結果!$AC$2+幕後結果!$AC$4*幕後結果_最佳化!$O1024)*12/3</f>
        <v>-0.10268321572608059</v>
      </c>
      <c r="AB23" s="128">
        <f>(幕後結果!$AD$2+幕後結果!$AD$4*幕後結果_最佳化!$P1024)*12/3</f>
        <v>-0.20288127060680913</v>
      </c>
      <c r="AC23" s="128">
        <f>(幕後結果!$AE$2+幕後結果!$AE$4*幕後結果_最佳化!$Q1024)*12/3</f>
        <v>-0.11021622644333394</v>
      </c>
      <c r="AD23" s="128">
        <f>(幕後結果!$AF$2+幕後結果!$AF$4*幕後結果_最佳化!$R1024)*12/3</f>
        <v>0.17597286174002233</v>
      </c>
      <c r="AE23" s="128">
        <f>(幕後結果!$AG$2+幕後結果!$AG$4*幕後結果_最佳化!$S1024)*12/3</f>
        <v>0.13130383113489846</v>
      </c>
      <c r="AF23" s="128">
        <f>(幕後結果!$AH$2+幕後結果!$AH$4*幕後結果_最佳化!$T1024)*12/3</f>
        <v>-6.7247233490488278E-2</v>
      </c>
      <c r="AG23" s="128">
        <f>(幕後結果!$AI$2+幕後結果!$AI$4*幕後結果_最佳化!$U1024)*12/3</f>
        <v>-0.12667004442115956</v>
      </c>
      <c r="AH23" s="128">
        <f>(幕後結果!$AJ$2+幕後結果!$AJ$4*幕後結果_最佳化!$V1024)*12/3</f>
        <v>8.9611445033635037E-2</v>
      </c>
      <c r="AI23" s="100">
        <f>(幕後結果!$AK$2+幕後結果!$AK$4*幕後結果_最佳化!$W1024)*12/3</f>
        <v>-0.13835120577069693</v>
      </c>
      <c r="AJ23" s="60"/>
      <c r="AK23" s="60"/>
      <c r="AL23" s="60"/>
      <c r="AM23" s="101">
        <v>22</v>
      </c>
      <c r="AN23" s="128">
        <f t="shared" si="1"/>
        <v>7.556913907635901E-2</v>
      </c>
      <c r="AO23" s="128">
        <f t="shared" si="2"/>
        <v>0.11390941483190309</v>
      </c>
      <c r="AP23" s="128">
        <f t="shared" si="3"/>
        <v>0.13386866884642026</v>
      </c>
      <c r="AQ23" s="128">
        <f t="shared" si="4"/>
        <v>0.12985249239192143</v>
      </c>
      <c r="AR23" s="128">
        <f t="shared" si="5"/>
        <v>7.0446427035169804E-2</v>
      </c>
      <c r="AS23" s="128">
        <f t="shared" si="6"/>
        <v>0.15034653198825113</v>
      </c>
      <c r="AT23" s="128">
        <f t="shared" si="7"/>
        <v>7.5533738155277197E-2</v>
      </c>
      <c r="AU23" s="128">
        <f t="shared" si="8"/>
        <v>1.4153264420524066E-2</v>
      </c>
      <c r="AV23" s="128">
        <f t="shared" si="9"/>
        <v>8.7188187761711777E-2</v>
      </c>
      <c r="AW23" s="128">
        <f t="shared" si="10"/>
        <v>0.14913213549246215</v>
      </c>
      <c r="AX23" s="128">
        <f t="shared" si="11"/>
        <v>1</v>
      </c>
      <c r="AY23" s="128">
        <f>SUMPRODUCT(AN23:AW23,幕後結果_最佳化!$Z$1005:$AI$1005)</f>
        <v>-3.9946407165591634E-3</v>
      </c>
      <c r="AZ23" s="128">
        <f>(SUMPRODUCT(AN23:AW23,MMULT(AN23:AW23,幕後結果!$AB$9:$AK$18)))</f>
        <v>2.4334697521342309E-4</v>
      </c>
      <c r="BA23" s="128">
        <f t="shared" si="12"/>
        <v>1.5599582533305918E-2</v>
      </c>
      <c r="BB23" s="102">
        <f t="shared" si="13"/>
        <v>-3.0061471591586937</v>
      </c>
      <c r="BC23" s="60"/>
      <c r="BD23" s="60"/>
    </row>
    <row r="24" spans="1:56">
      <c r="A24" s="95">
        <v>23</v>
      </c>
      <c r="B24" s="128">
        <v>0.56700983995059029</v>
      </c>
      <c r="C24" s="128">
        <v>0.85522230636614371</v>
      </c>
      <c r="D24" s="128">
        <v>0.58718936266541122</v>
      </c>
      <c r="E24" s="128">
        <v>0.10668758320019456</v>
      </c>
      <c r="F24" s="128">
        <v>0.86125518976649351</v>
      </c>
      <c r="G24" s="128">
        <v>5.6620956713359094E-2</v>
      </c>
      <c r="H24" s="128">
        <v>0.21134546402240262</v>
      </c>
      <c r="I24" s="128">
        <v>0.7109459827746536</v>
      </c>
      <c r="J24" s="128">
        <v>0.33886848630746758</v>
      </c>
      <c r="K24" s="104">
        <v>0.32095467321972593</v>
      </c>
      <c r="L24" s="105"/>
      <c r="M24" s="106">
        <v>23</v>
      </c>
      <c r="N24" s="140">
        <v>0.16876648643637726</v>
      </c>
      <c r="O24" s="140">
        <v>1.0590974805556088</v>
      </c>
      <c r="P24" s="140">
        <v>0.22032086087069733</v>
      </c>
      <c r="Q24" s="140">
        <v>-1.2443380669377591</v>
      </c>
      <c r="R24" s="140">
        <v>1.0859759775410016</v>
      </c>
      <c r="S24" s="140">
        <v>-1.5837882528202059</v>
      </c>
      <c r="T24" s="140">
        <v>-0.80176150877029517</v>
      </c>
      <c r="U24" s="128">
        <v>0.55615041290112532</v>
      </c>
      <c r="V24" s="128">
        <v>-0.41555320805538537</v>
      </c>
      <c r="W24" s="98">
        <v>-0.46503087503804241</v>
      </c>
      <c r="X24" s="60"/>
      <c r="Y24" s="99">
        <v>23</v>
      </c>
      <c r="Z24" s="128">
        <f>(幕後結果!$AB$2+幕後結果!$AB$4*幕後結果_最佳化!$N1025)*12/3</f>
        <v>-1.1252620159744953E-2</v>
      </c>
      <c r="AA24" s="128">
        <f>(幕後結果!$AC$2+幕後結果!$AC$4*幕後結果_最佳化!$O1025)*12/3</f>
        <v>0.11836625593063836</v>
      </c>
      <c r="AB24" s="128">
        <f>(幕後結果!$AD$2+幕後結果!$AD$4*幕後結果_最佳化!$P1025)*12/3</f>
        <v>7.8359767587082949E-2</v>
      </c>
      <c r="AC24" s="128">
        <f>(幕後結果!$AE$2+幕後結果!$AE$4*幕後結果_最佳化!$Q1025)*12/3</f>
        <v>-8.130707857734891E-2</v>
      </c>
      <c r="AD24" s="128">
        <f>(幕後結果!$AF$2+幕後結果!$AF$4*幕後結果_最佳化!$R1025)*12/3</f>
        <v>0.20896954294328982</v>
      </c>
      <c r="AE24" s="128">
        <f>(幕後結果!$AG$2+幕後結果!$AG$4*幕後結果_最佳化!$S1025)*12/3</f>
        <v>-0.12833496186343049</v>
      </c>
      <c r="AF24" s="128">
        <f>(幕後結果!$AH$2+幕後結果!$AH$4*幕後結果_最佳化!$T1025)*12/3</f>
        <v>-3.149189557077172E-2</v>
      </c>
      <c r="AG24" s="128">
        <f>(幕後結果!$AI$2+幕後結果!$AI$4*幕後結果_最佳化!$U1025)*12/3</f>
        <v>0.16960505618081742</v>
      </c>
      <c r="AH24" s="128">
        <f>(幕後結果!$AJ$2+幕後結果!$AJ$4*幕後結果_最佳化!$V1025)*12/3</f>
        <v>-7.8994132318505952E-2</v>
      </c>
      <c r="AI24" s="100">
        <f>(幕後結果!$AK$2+幕後結果!$AK$4*幕後結果_最佳化!$W1025)*12/3</f>
        <v>9.6602562926622448E-2</v>
      </c>
      <c r="AJ24" s="60"/>
      <c r="AK24" s="60"/>
      <c r="AL24" s="60"/>
      <c r="AM24" s="101">
        <v>23</v>
      </c>
      <c r="AN24" s="128">
        <f t="shared" si="1"/>
        <v>0.15382805029093588</v>
      </c>
      <c r="AO24" s="128">
        <f t="shared" si="2"/>
        <v>8.9365614252223585E-2</v>
      </c>
      <c r="AP24" s="128">
        <f t="shared" si="3"/>
        <v>4.6076203797430153E-2</v>
      </c>
      <c r="AQ24" s="128">
        <f t="shared" si="4"/>
        <v>9.9439927088662936E-2</v>
      </c>
      <c r="AR24" s="128">
        <f t="shared" si="5"/>
        <v>0.13473381738979676</v>
      </c>
      <c r="AS24" s="128">
        <f t="shared" si="6"/>
        <v>9.4126103937335129E-2</v>
      </c>
      <c r="AT24" s="128">
        <f t="shared" si="7"/>
        <v>0.14273286709234187</v>
      </c>
      <c r="AU24" s="128">
        <f t="shared" si="8"/>
        <v>9.4310634481464359E-2</v>
      </c>
      <c r="AV24" s="128">
        <f t="shared" si="9"/>
        <v>3.7081373181492523E-2</v>
      </c>
      <c r="AW24" s="128">
        <f t="shared" si="10"/>
        <v>0.10830540848831677</v>
      </c>
      <c r="AX24" s="128">
        <f t="shared" si="11"/>
        <v>1</v>
      </c>
      <c r="AY24" s="128">
        <f>SUMPRODUCT(AN24:AW24,幕後結果_最佳化!$Z$1005:$AI$1005)</f>
        <v>-4.5865708413643565E-3</v>
      </c>
      <c r="AZ24" s="128">
        <f>(SUMPRODUCT(AN24:AW24,MMULT(AN24:AW24,幕後結果!$AB$9:$AK$18)))</f>
        <v>2.6319047819252822E-4</v>
      </c>
      <c r="BA24" s="128">
        <f t="shared" si="12"/>
        <v>1.6223146371543599E-2</v>
      </c>
      <c r="BB24" s="102">
        <f t="shared" si="13"/>
        <v>-2.9270876162874755</v>
      </c>
      <c r="BC24" s="60"/>
      <c r="BD24" s="60"/>
    </row>
    <row r="25" spans="1:56">
      <c r="A25" s="95">
        <v>24</v>
      </c>
      <c r="B25" s="128">
        <v>0.33210009753195857</v>
      </c>
      <c r="C25" s="128">
        <v>0.27209972813425076</v>
      </c>
      <c r="D25" s="128">
        <v>0.53798712475748056</v>
      </c>
      <c r="E25" s="128">
        <v>0.637857909580406</v>
      </c>
      <c r="F25" s="128">
        <v>0.20234833360013149</v>
      </c>
      <c r="G25" s="128">
        <v>0.57910126535837425</v>
      </c>
      <c r="H25" s="128">
        <v>0.16478974835535642</v>
      </c>
      <c r="I25" s="128">
        <v>0.59501488839746375</v>
      </c>
      <c r="J25" s="128">
        <v>0.51488881778424833</v>
      </c>
      <c r="K25" s="104">
        <v>0.13676622845485098</v>
      </c>
      <c r="L25" s="105"/>
      <c r="M25" s="106">
        <v>24</v>
      </c>
      <c r="N25" s="140">
        <v>-0.43412152548175598</v>
      </c>
      <c r="O25" s="140">
        <v>-0.60647488285746398</v>
      </c>
      <c r="P25" s="140">
        <v>9.5363948473744367E-2</v>
      </c>
      <c r="Q25" s="140">
        <v>0.35273891694288201</v>
      </c>
      <c r="R25" s="140">
        <v>-0.83326255927284099</v>
      </c>
      <c r="S25" s="140">
        <v>0.19959483282015686</v>
      </c>
      <c r="T25" s="140">
        <v>-0.97496121989084961</v>
      </c>
      <c r="U25" s="128">
        <v>0.24046444536238176</v>
      </c>
      <c r="V25" s="128">
        <v>3.7329399475861676E-2</v>
      </c>
      <c r="W25" s="98">
        <v>-1.0949638894129352</v>
      </c>
      <c r="X25" s="60"/>
      <c r="Y25" s="99">
        <v>24</v>
      </c>
      <c r="Z25" s="128">
        <f>(幕後結果!$AB$2+幕後結果!$AB$4*幕後結果_最佳化!$N1026)*12/3</f>
        <v>-7.6344410313741506E-2</v>
      </c>
      <c r="AA25" s="128">
        <f>(幕後結果!$AC$2+幕後結果!$AC$4*幕後結果_最佳化!$O1026)*12/3</f>
        <v>-6.8372260293758938E-2</v>
      </c>
      <c r="AB25" s="128">
        <f>(幕後結果!$AD$2+幕後結果!$AD$4*幕後結果_最佳化!$P1026)*12/3</f>
        <v>-2.5954269518129191E-2</v>
      </c>
      <c r="AC25" s="128">
        <f>(幕後結果!$AE$2+幕後結果!$AE$4*幕後結果_最佳化!$Q1026)*12/3</f>
        <v>1.9077901272157128E-2</v>
      </c>
      <c r="AD25" s="128">
        <f>(幕後結果!$AF$2+幕後結果!$AF$4*幕後結果_最佳化!$R1026)*12/3</f>
        <v>-0.13714853001016239</v>
      </c>
      <c r="AE25" s="128">
        <f>(幕後結果!$AG$2+幕後結果!$AG$4*幕後結果_最佳化!$S1026)*12/3</f>
        <v>1.1978941086354153E-2</v>
      </c>
      <c r="AF25" s="128">
        <f>(幕後結果!$AH$2+幕後結果!$AH$4*幕後結果_最佳化!$T1026)*12/3</f>
        <v>-0.11816451447963087</v>
      </c>
      <c r="AG25" s="128">
        <f>(幕後結果!$AI$2+幕後結果!$AI$4*幕後結果_最佳化!$U1026)*12/3</f>
        <v>-2.5182315909082913E-2</v>
      </c>
      <c r="AH25" s="128">
        <f>(幕後結果!$AJ$2+幕後結果!$AJ$4*幕後結果_最佳化!$V1026)*12/3</f>
        <v>1.3444374367739287E-2</v>
      </c>
      <c r="AI25" s="100">
        <f>(幕後結果!$AK$2+幕後結果!$AK$4*幕後結果_最佳化!$W1026)*12/3</f>
        <v>-0.2044265036103621</v>
      </c>
      <c r="AJ25" s="60"/>
      <c r="AK25" s="60"/>
      <c r="AL25" s="60"/>
      <c r="AM25" s="101">
        <v>24</v>
      </c>
      <c r="AN25" s="128">
        <f t="shared" si="1"/>
        <v>9.2039895663727181E-2</v>
      </c>
      <c r="AO25" s="128">
        <f t="shared" si="2"/>
        <v>1.0447185553650066E-2</v>
      </c>
      <c r="AP25" s="128">
        <f t="shared" si="3"/>
        <v>9.558365410629914E-2</v>
      </c>
      <c r="AQ25" s="128">
        <f t="shared" si="4"/>
        <v>0.1057352078911232</v>
      </c>
      <c r="AR25" s="128">
        <f t="shared" si="5"/>
        <v>6.7818215067265611E-2</v>
      </c>
      <c r="AS25" s="128">
        <f t="shared" si="6"/>
        <v>0.1838777337940137</v>
      </c>
      <c r="AT25" s="128">
        <f t="shared" si="7"/>
        <v>0.2129776851068777</v>
      </c>
      <c r="AU25" s="128">
        <f t="shared" si="8"/>
        <v>4.8179283989461627E-2</v>
      </c>
      <c r="AV25" s="128">
        <f t="shared" si="9"/>
        <v>5.2385445203541603E-2</v>
      </c>
      <c r="AW25" s="128">
        <f t="shared" si="10"/>
        <v>0.13095569362404019</v>
      </c>
      <c r="AX25" s="128">
        <f t="shared" si="11"/>
        <v>1</v>
      </c>
      <c r="AY25" s="128">
        <f>SUMPRODUCT(AN25:AW25,幕後結果_最佳化!$Z$1005:$AI$1005)</f>
        <v>-3.8838056163348093E-3</v>
      </c>
      <c r="AZ25" s="128">
        <f>(SUMPRODUCT(AN25:AW25,MMULT(AN25:AW25,幕後結果!$AB$9:$AK$18)))</f>
        <v>2.1198009897873784E-4</v>
      </c>
      <c r="BA25" s="128">
        <f t="shared" si="12"/>
        <v>1.4559536358646104E-2</v>
      </c>
      <c r="BB25" s="102">
        <f t="shared" si="13"/>
        <v>-3.2132757846064579</v>
      </c>
      <c r="BC25" s="60"/>
      <c r="BD25" s="60"/>
    </row>
    <row r="26" spans="1:56">
      <c r="A26" s="95">
        <v>25</v>
      </c>
      <c r="B26" s="128">
        <v>2.1774439545274804E-2</v>
      </c>
      <c r="C26" s="128">
        <v>0.23767421968518243</v>
      </c>
      <c r="D26" s="128">
        <v>0.56478061733854523</v>
      </c>
      <c r="E26" s="128">
        <v>0.80954572975689865</v>
      </c>
      <c r="F26" s="128">
        <v>0.76084823537125823</v>
      </c>
      <c r="G26" s="128">
        <v>0.48044842893138373</v>
      </c>
      <c r="H26" s="128">
        <v>0.55162429781612743</v>
      </c>
      <c r="I26" s="128">
        <v>0.33751548298975598</v>
      </c>
      <c r="J26" s="128">
        <v>0.36075718996959294</v>
      </c>
      <c r="K26" s="104">
        <v>0.8935314407733399</v>
      </c>
      <c r="L26" s="105"/>
      <c r="M26" s="106">
        <v>25</v>
      </c>
      <c r="N26" s="140">
        <v>-2.0184071140743693</v>
      </c>
      <c r="O26" s="140">
        <v>-0.71380391354453687</v>
      </c>
      <c r="P26" s="140">
        <v>0.16310118687161651</v>
      </c>
      <c r="Q26" s="140">
        <v>0.8762235055623484</v>
      </c>
      <c r="R26" s="140">
        <v>0.70903375630182763</v>
      </c>
      <c r="S26" s="140">
        <v>-4.9028155760967293E-2</v>
      </c>
      <c r="T26" s="140">
        <v>0.12976620110634676</v>
      </c>
      <c r="U26" s="128">
        <v>-0.41925337729837503</v>
      </c>
      <c r="V26" s="128">
        <v>-0.35643559040530581</v>
      </c>
      <c r="W26" s="98">
        <v>1.2455296641215636</v>
      </c>
      <c r="X26" s="60"/>
      <c r="Y26" s="99">
        <v>25</v>
      </c>
      <c r="Z26" s="128">
        <f>(幕後結果!$AB$2+幕後結果!$AB$4*幕後結果_最佳化!$N1027)*12/3</f>
        <v>-0.24739439478527647</v>
      </c>
      <c r="AA26" s="128">
        <f>(幕後結果!$AC$2+幕後結果!$AC$4*幕後結果_最佳化!$O1027)*12/3</f>
        <v>-8.3115490786778171E-2</v>
      </c>
      <c r="AB26" s="128">
        <f>(幕後結果!$AD$2+幕後結果!$AD$4*幕後結果_最佳化!$P1027)*12/3</f>
        <v>-5.3792085237094507E-2</v>
      </c>
      <c r="AC26" s="128">
        <f>(幕後結果!$AE$2+幕後結果!$AE$4*幕後結果_最佳化!$Q1027)*12/3</f>
        <v>4.8040536240369601E-2</v>
      </c>
      <c r="AD26" s="128">
        <f>(幕後結果!$AF$2+幕後結果!$AF$4*幕後結果_最佳化!$R1027)*12/3</f>
        <v>0.14995566582128966</v>
      </c>
      <c r="AE26" s="128">
        <f>(幕後結果!$AG$2+幕後結果!$AG$4*幕後結果_最佳化!$S1027)*12/3</f>
        <v>-2.3406733621942566E-2</v>
      </c>
      <c r="AF26" s="128">
        <f>(幕後結果!$AH$2+幕後結果!$AH$4*幕後結果_最佳化!$T1027)*12/3</f>
        <v>-3.26140864948955E-2</v>
      </c>
      <c r="AG26" s="128">
        <f>(幕後結果!$AI$2+幕後結果!$AI$4*幕後結果_最佳化!$U1027)*12/3</f>
        <v>-0.1176466824561026</v>
      </c>
      <c r="AH26" s="128">
        <f>(幕後結果!$AJ$2+幕後結果!$AJ$4*幕後結果_最佳化!$V1027)*12/3</f>
        <v>-7.2655345694318807E-2</v>
      </c>
      <c r="AI26" s="100">
        <f>(幕後結果!$AK$2+幕後結果!$AK$4*幕後結果_最佳化!$W1027)*12/3</f>
        <v>4.352161347401487E-2</v>
      </c>
      <c r="AJ26" s="60"/>
      <c r="AK26" s="60"/>
      <c r="AL26" s="60"/>
      <c r="AM26" s="101">
        <v>25</v>
      </c>
      <c r="AN26" s="128">
        <f t="shared" si="1"/>
        <v>3.8044944800255366E-2</v>
      </c>
      <c r="AO26" s="128">
        <f t="shared" si="2"/>
        <v>7.016564369509741E-2</v>
      </c>
      <c r="AP26" s="128">
        <f t="shared" si="3"/>
        <v>8.007692686749926E-2</v>
      </c>
      <c r="AQ26" s="128">
        <f t="shared" si="4"/>
        <v>0.15888225384739518</v>
      </c>
      <c r="AR26" s="128">
        <f t="shared" si="5"/>
        <v>8.3599119987974257E-2</v>
      </c>
      <c r="AS26" s="128">
        <f t="shared" si="6"/>
        <v>6.9882489162333292E-2</v>
      </c>
      <c r="AT26" s="128">
        <f t="shared" si="7"/>
        <v>0.12192834827561118</v>
      </c>
      <c r="AU26" s="128">
        <f t="shared" si="8"/>
        <v>0.17630588787427393</v>
      </c>
      <c r="AV26" s="128">
        <f t="shared" si="9"/>
        <v>0.19578939725512265</v>
      </c>
      <c r="AW26" s="128">
        <f t="shared" si="10"/>
        <v>5.3249882344373247E-3</v>
      </c>
      <c r="AX26" s="128">
        <f t="shared" si="11"/>
        <v>0.99999999999999978</v>
      </c>
      <c r="AY26" s="128">
        <f>SUMPRODUCT(AN26:AW26,幕後結果_最佳化!$Z$1005:$AI$1005)</f>
        <v>2.6153992908656293E-3</v>
      </c>
      <c r="AZ26" s="128">
        <f>(SUMPRODUCT(AN26:AW26,MMULT(AN26:AW26,幕後結果!$AB$9:$AK$18)))</f>
        <v>2.1864476168657765E-4</v>
      </c>
      <c r="BA26" s="128">
        <f t="shared" si="12"/>
        <v>1.4786641325418617E-2</v>
      </c>
      <c r="BB26" s="102">
        <f t="shared" si="13"/>
        <v>-2.724391551980375</v>
      </c>
      <c r="BC26" s="60"/>
      <c r="BD26" s="60"/>
    </row>
    <row r="27" spans="1:56">
      <c r="A27" s="95">
        <v>26</v>
      </c>
      <c r="B27" s="128">
        <v>0.88824081114659048</v>
      </c>
      <c r="C27" s="128">
        <v>0.13155955419395626</v>
      </c>
      <c r="D27" s="128">
        <v>0.29238348307265438</v>
      </c>
      <c r="E27" s="128">
        <v>0.34611346199318183</v>
      </c>
      <c r="F27" s="128">
        <v>0.21470059170776468</v>
      </c>
      <c r="G27" s="128">
        <v>1.4296042107370122E-2</v>
      </c>
      <c r="H27" s="128">
        <v>0.88041137669256164</v>
      </c>
      <c r="I27" s="128">
        <v>1.5890812086794881E-2</v>
      </c>
      <c r="J27" s="128">
        <v>0.25308404626323466</v>
      </c>
      <c r="K27" s="104">
        <v>0.65460267791240723</v>
      </c>
      <c r="L27" s="105"/>
      <c r="M27" s="106">
        <v>26</v>
      </c>
      <c r="N27" s="140">
        <v>1.2172256390796101</v>
      </c>
      <c r="O27" s="140">
        <v>-1.1190492978352242</v>
      </c>
      <c r="P27" s="140">
        <v>-0.5464349864688981</v>
      </c>
      <c r="Q27" s="140">
        <v>-0.39583477091122704</v>
      </c>
      <c r="R27" s="140">
        <v>-0.79021677074182517</v>
      </c>
      <c r="S27" s="140">
        <v>-2.1890654370883262</v>
      </c>
      <c r="T27" s="140">
        <v>1.1770457492694284</v>
      </c>
      <c r="U27" s="128">
        <v>-2.1471464520139456</v>
      </c>
      <c r="V27" s="128">
        <v>-0.66481614873330697</v>
      </c>
      <c r="W27" s="98">
        <v>0.39777690297098778</v>
      </c>
      <c r="X27" s="60"/>
      <c r="Y27" s="99">
        <v>26</v>
      </c>
      <c r="Z27" s="128">
        <f>(幕後結果!$AB$2+幕後結果!$AB$4*幕後結果_最佳化!$N1028)*12/3</f>
        <v>0.10194598687800378</v>
      </c>
      <c r="AA27" s="128">
        <f>(幕後結果!$AC$2+幕後結果!$AC$4*幕後結果_最佳化!$O1028)*12/3</f>
        <v>-0.12261953165687789</v>
      </c>
      <c r="AB27" s="128">
        <f>(幕後結果!$AD$2+幕後結果!$AD$4*幕後結果_最佳化!$P1028)*12/3</f>
        <v>-9.4940466015545136E-2</v>
      </c>
      <c r="AC27" s="128">
        <f>(幕後結果!$AE$2+幕後結果!$AE$4*幕後結果_最佳化!$Q1028)*12/3</f>
        <v>-8.7960266808977158E-2</v>
      </c>
      <c r="AD27" s="128">
        <f>(幕後結果!$AF$2+幕後結果!$AF$4*幕後結果_最佳化!$R1028)*12/3</f>
        <v>-0.15487843363888065</v>
      </c>
      <c r="AE27" s="128">
        <f>(幕後結果!$AG$2+幕後結果!$AG$4*幕後結果_最佳化!$S1028)*12/3</f>
        <v>-0.14624052621026029</v>
      </c>
      <c r="AF27" s="128">
        <f>(幕後結果!$AH$2+幕後結果!$AH$4*幕後結果_最佳化!$T1028)*12/3</f>
        <v>0.12571436174521111</v>
      </c>
      <c r="AG27" s="128">
        <f>(幕後結果!$AI$2+幕後結果!$AI$4*幕後結果_最佳化!$U1028)*12/3</f>
        <v>-0.32239254648770621</v>
      </c>
      <c r="AH27" s="128">
        <f>(幕後結果!$AJ$2+幕後結果!$AJ$4*幕後結果_最佳化!$V1028)*12/3</f>
        <v>-1.3015898580761305E-2</v>
      </c>
      <c r="AI27" s="100">
        <f>(幕後結果!$AK$2+幕後結果!$AK$4*幕後結果_最佳化!$W1028)*12/3</f>
        <v>-0.25394885092978992</v>
      </c>
      <c r="AJ27" s="60"/>
      <c r="AK27" s="60"/>
      <c r="AL27" s="60"/>
      <c r="AM27" s="101">
        <v>26</v>
      </c>
      <c r="AN27" s="128">
        <f t="shared" si="1"/>
        <v>1.7220216267756345E-2</v>
      </c>
      <c r="AO27" s="128">
        <f t="shared" si="2"/>
        <v>7.1990014611973963E-2</v>
      </c>
      <c r="AP27" s="128">
        <f t="shared" si="3"/>
        <v>0.16693322944668726</v>
      </c>
      <c r="AQ27" s="128">
        <f t="shared" si="4"/>
        <v>1.3363373362613675E-2</v>
      </c>
      <c r="AR27" s="128">
        <f t="shared" si="5"/>
        <v>0.15879813317990746</v>
      </c>
      <c r="AS27" s="128">
        <f t="shared" si="6"/>
        <v>0.11632618124318755</v>
      </c>
      <c r="AT27" s="128">
        <f t="shared" si="7"/>
        <v>0.11265645861939867</v>
      </c>
      <c r="AU27" s="128">
        <f t="shared" si="8"/>
        <v>5.8124821110298562E-2</v>
      </c>
      <c r="AV27" s="128">
        <f t="shared" si="9"/>
        <v>0.13124313463373216</v>
      </c>
      <c r="AW27" s="128">
        <f t="shared" si="10"/>
        <v>0.15334443752444438</v>
      </c>
      <c r="AX27" s="128">
        <f t="shared" si="11"/>
        <v>1</v>
      </c>
      <c r="AY27" s="128">
        <f>SUMPRODUCT(AN27:AW27,幕後結果_最佳化!$Z$1005:$AI$1005)</f>
        <v>-9.0075375254565753E-4</v>
      </c>
      <c r="AZ27" s="128">
        <f>(SUMPRODUCT(AN27:AW27,MMULT(AN27:AW27,幕後結果!$AB$9:$AK$18)))</f>
        <v>2.8292961329280729E-4</v>
      </c>
      <c r="BA27" s="128">
        <f t="shared" si="12"/>
        <v>1.6820511683441956E-2</v>
      </c>
      <c r="BB27" s="102">
        <f t="shared" si="13"/>
        <v>-2.6040084021738141</v>
      </c>
      <c r="BC27" s="60"/>
      <c r="BD27" s="60"/>
    </row>
    <row r="28" spans="1:56">
      <c r="A28" s="95">
        <v>27</v>
      </c>
      <c r="B28" s="128">
        <v>0.54210889523152694</v>
      </c>
      <c r="C28" s="128">
        <v>0.47164042198803457</v>
      </c>
      <c r="D28" s="128">
        <v>0.937900232702501</v>
      </c>
      <c r="E28" s="128">
        <v>0.87186317757438681</v>
      </c>
      <c r="F28" s="128">
        <v>0.31670269963859954</v>
      </c>
      <c r="G28" s="128">
        <v>0.9797668749306212</v>
      </c>
      <c r="H28" s="128">
        <v>6.727371030114071E-2</v>
      </c>
      <c r="I28" s="128">
        <v>0.83529603683354536</v>
      </c>
      <c r="J28" s="128">
        <v>0.60928162500888838</v>
      </c>
      <c r="K28" s="104">
        <v>5.7719897349017835E-2</v>
      </c>
      <c r="L28" s="105"/>
      <c r="M28" s="106">
        <v>27</v>
      </c>
      <c r="N28" s="140">
        <v>0.1057481081386637</v>
      </c>
      <c r="O28" s="140">
        <v>-7.1146897409394741E-2</v>
      </c>
      <c r="P28" s="140">
        <v>1.5373830502404611</v>
      </c>
      <c r="Q28" s="140">
        <v>1.1352426957364226</v>
      </c>
      <c r="R28" s="140">
        <v>-0.47693922506574732</v>
      </c>
      <c r="S28" s="140">
        <v>2.0489577126612804</v>
      </c>
      <c r="T28" s="140">
        <v>-1.4964077906790505</v>
      </c>
      <c r="U28" s="128">
        <v>0.97530714705318533</v>
      </c>
      <c r="V28" s="128">
        <v>0.27744719113844596</v>
      </c>
      <c r="W28" s="98">
        <v>-1.574206164360763</v>
      </c>
      <c r="X28" s="60"/>
      <c r="Y28" s="99">
        <v>27</v>
      </c>
      <c r="Z28" s="128">
        <f>(幕後結果!$AB$2+幕後結果!$AB$4*幕後結果_最佳化!$N1029)*12/3</f>
        <v>-1.8056502431261993E-2</v>
      </c>
      <c r="AA28" s="128">
        <f>(幕後結果!$AC$2+幕後結果!$AC$4*幕後結果_最佳化!$O1029)*12/3</f>
        <v>-7.7461756737763621E-3</v>
      </c>
      <c r="AB28" s="128">
        <f>(幕後結果!$AD$2+幕後結果!$AD$4*幕後結果_最佳化!$P1029)*12/3</f>
        <v>0.1836410297045081</v>
      </c>
      <c r="AC28" s="128">
        <f>(幕後結果!$AE$2+幕後結果!$AE$4*幕後結果_最佳化!$Q1029)*12/3</f>
        <v>0.2152075629128235</v>
      </c>
      <c r="AD28" s="128">
        <f>(幕後結果!$AF$2+幕後結果!$AF$4*幕後結果_最佳化!$R1029)*12/3</f>
        <v>2.5122462648721422E-2</v>
      </c>
      <c r="AE28" s="128">
        <f>(幕後結果!$AG$2+幕後結果!$AG$4*幕後結果_最佳化!$S1029)*12/3</f>
        <v>0.14719089801133262</v>
      </c>
      <c r="AF28" s="128">
        <f>(幕後結果!$AH$2+幕後結果!$AH$4*幕後結果_最佳化!$T1029)*12/3</f>
        <v>-0.15273323182360737</v>
      </c>
      <c r="AG28" s="128">
        <f>(幕後結果!$AI$2+幕後結果!$AI$4*幕後結果_最佳化!$U1029)*12/3</f>
        <v>0.13286041411497432</v>
      </c>
      <c r="AH28" s="128">
        <f>(幕後結果!$AJ$2+幕後結果!$AJ$4*幕後結果_最佳化!$V1029)*12/3</f>
        <v>6.1557697239344254E-2</v>
      </c>
      <c r="AI28" s="100">
        <f>(幕後結果!$AK$2+幕後結果!$AK$4*幕後結果_最佳化!$W1029)*12/3</f>
        <v>-0.10048721597212322</v>
      </c>
      <c r="AJ28" s="60"/>
      <c r="AK28" s="60"/>
      <c r="AL28" s="60"/>
      <c r="AM28" s="101">
        <v>27</v>
      </c>
      <c r="AN28" s="128">
        <f t="shared" si="1"/>
        <v>8.1042358310260951E-2</v>
      </c>
      <c r="AO28" s="128">
        <f t="shared" si="2"/>
        <v>0.15717792414910597</v>
      </c>
      <c r="AP28" s="128">
        <f t="shared" si="3"/>
        <v>0.15714615727503711</v>
      </c>
      <c r="AQ28" s="128">
        <f t="shared" si="4"/>
        <v>9.76415271957701E-2</v>
      </c>
      <c r="AR28" s="128">
        <f t="shared" si="5"/>
        <v>1.6580969999832665E-3</v>
      </c>
      <c r="AS28" s="128">
        <f t="shared" si="6"/>
        <v>0.12605713795236792</v>
      </c>
      <c r="AT28" s="128">
        <f t="shared" si="7"/>
        <v>7.5664107088663862E-2</v>
      </c>
      <c r="AU28" s="128">
        <f t="shared" si="8"/>
        <v>8.0020706781282272E-2</v>
      </c>
      <c r="AV28" s="128">
        <f t="shared" si="9"/>
        <v>0.11012155148411401</v>
      </c>
      <c r="AW28" s="128">
        <f t="shared" si="10"/>
        <v>0.11347043276341447</v>
      </c>
      <c r="AX28" s="128">
        <f t="shared" si="11"/>
        <v>0.99999999999999989</v>
      </c>
      <c r="AY28" s="128">
        <f>SUMPRODUCT(AN28:AW28,幕後結果_最佳化!$Z$1005:$AI$1005)</f>
        <v>-4.2813968533451964E-3</v>
      </c>
      <c r="AZ28" s="128">
        <f>(SUMPRODUCT(AN28:AW28,MMULT(AN28:AW28,幕後結果!$AB$9:$AK$18)))</f>
        <v>2.3663786190203427E-4</v>
      </c>
      <c r="BA28" s="128">
        <f t="shared" si="12"/>
        <v>1.5383038123271823E-2</v>
      </c>
      <c r="BB28" s="102">
        <f t="shared" si="13"/>
        <v>-3.0671052411921198</v>
      </c>
      <c r="BC28" s="60"/>
      <c r="BD28" s="60"/>
    </row>
    <row r="29" spans="1:56">
      <c r="A29" s="95">
        <v>28</v>
      </c>
      <c r="B29" s="128">
        <v>0.94102218504303115</v>
      </c>
      <c r="C29" s="128">
        <v>0.90177783861965954</v>
      </c>
      <c r="D29" s="128">
        <v>0.4783485256080684</v>
      </c>
      <c r="E29" s="128">
        <v>0.81178158357478702</v>
      </c>
      <c r="F29" s="128">
        <v>5.812017737770625E-2</v>
      </c>
      <c r="G29" s="128">
        <v>0.43180462069864722</v>
      </c>
      <c r="H29" s="128">
        <v>0.42998001691162258</v>
      </c>
      <c r="I29" s="128">
        <v>0.21566462828281496</v>
      </c>
      <c r="J29" s="128">
        <v>0.38909120382111473</v>
      </c>
      <c r="K29" s="104">
        <v>0.84383836585424588</v>
      </c>
      <c r="L29" s="105"/>
      <c r="M29" s="106">
        <v>28</v>
      </c>
      <c r="N29" s="140">
        <v>1.5634123808371039</v>
      </c>
      <c r="O29" s="140">
        <v>1.2917483058363808</v>
      </c>
      <c r="P29" s="140">
        <v>-5.429886826816719E-2</v>
      </c>
      <c r="Q29" s="140">
        <v>0.88448059548048041</v>
      </c>
      <c r="R29" s="140">
        <v>-1.5707516156635519</v>
      </c>
      <c r="S29" s="140">
        <v>-0.17178158748284253</v>
      </c>
      <c r="T29" s="140">
        <v>-0.17642504037275272</v>
      </c>
      <c r="U29" s="128">
        <v>-0.78691904739989682</v>
      </c>
      <c r="V29" s="128">
        <v>-0.28168845513242652</v>
      </c>
      <c r="W29" s="98">
        <v>1.0103591153514191</v>
      </c>
      <c r="X29" s="60"/>
      <c r="Y29" s="99">
        <v>28</v>
      </c>
      <c r="Z29" s="128">
        <f>(幕後結果!$AB$2+幕後結果!$AB$4*幕後結果_最佳化!$N1030)*12/3</f>
        <v>0.13932260459657683</v>
      </c>
      <c r="AA29" s="128">
        <f>(幕後結果!$AC$2+幕後結果!$AC$4*幕後結果_最佳化!$O1030)*12/3</f>
        <v>0.14674808924067867</v>
      </c>
      <c r="AB29" s="128">
        <f>(幕後結果!$AD$2+幕後結果!$AD$4*幕後結果_最佳化!$P1030)*12/3</f>
        <v>8.3325063051609777E-2</v>
      </c>
      <c r="AC29" s="128">
        <f>(幕後結果!$AE$2+幕後結果!$AE$4*幕後結果_最佳化!$Q1030)*12/3</f>
        <v>0.1785436672440768</v>
      </c>
      <c r="AD29" s="128">
        <f>(幕後結果!$AF$2+幕後結果!$AF$4*幕後結果_最佳化!$R1030)*12/3</f>
        <v>-0.22755589580160016</v>
      </c>
      <c r="AE29" s="128">
        <f>(幕後結果!$AG$2+幕後結果!$AG$4*幕後結果_最佳化!$S1030)*12/3</f>
        <v>4.3764373676142464E-2</v>
      </c>
      <c r="AF29" s="128">
        <f>(幕後結果!$AH$2+幕後結果!$AH$4*幕後結果_最佳化!$T1030)*12/3</f>
        <v>4.6650039045740464E-2</v>
      </c>
      <c r="AG29" s="128">
        <f>(幕後結果!$AI$2+幕後結果!$AI$4*幕後結果_最佳化!$U1030)*12/3</f>
        <v>-1.0251252262418579E-2</v>
      </c>
      <c r="AH29" s="128">
        <f>(幕後結果!$AJ$2+幕後結果!$AJ$4*幕後結果_最佳化!$V1030)*12/3</f>
        <v>5.0782555229392234E-2</v>
      </c>
      <c r="AI29" s="100">
        <f>(幕後結果!$AK$2+幕後結果!$AK$4*幕後結果_最佳化!$W1030)*12/3</f>
        <v>5.1173034141390759E-2</v>
      </c>
      <c r="AJ29" s="60"/>
      <c r="AK29" s="60"/>
      <c r="AL29" s="60"/>
      <c r="AM29" s="101">
        <v>28</v>
      </c>
      <c r="AN29" s="128">
        <f t="shared" si="1"/>
        <v>9.6133813204203318E-4</v>
      </c>
      <c r="AO29" s="128">
        <f t="shared" si="2"/>
        <v>0.1636714308920513</v>
      </c>
      <c r="AP29" s="128">
        <f t="shared" si="3"/>
        <v>3.58971114480338E-2</v>
      </c>
      <c r="AQ29" s="128">
        <f t="shared" si="4"/>
        <v>0.1775267314054508</v>
      </c>
      <c r="AR29" s="128">
        <f t="shared" si="5"/>
        <v>0.19421300383943446</v>
      </c>
      <c r="AS29" s="128">
        <f t="shared" si="6"/>
        <v>9.3765089709297186E-2</v>
      </c>
      <c r="AT29" s="128">
        <f t="shared" si="7"/>
        <v>0.17512375101320704</v>
      </c>
      <c r="AU29" s="128">
        <f t="shared" si="8"/>
        <v>1.9772190878137724E-3</v>
      </c>
      <c r="AV29" s="128">
        <f t="shared" si="9"/>
        <v>0.1046465746902876</v>
      </c>
      <c r="AW29" s="128">
        <f t="shared" si="10"/>
        <v>5.2217749782382153E-2</v>
      </c>
      <c r="AX29" s="128">
        <f t="shared" si="11"/>
        <v>1.0000000000000002</v>
      </c>
      <c r="AY29" s="128">
        <f>SUMPRODUCT(AN29:AW29,幕後結果_最佳化!$Z$1005:$AI$1005)</f>
        <v>4.2494998942162986E-3</v>
      </c>
      <c r="AZ29" s="128">
        <f>(SUMPRODUCT(AN29:AW29,MMULT(AN29:AW29,幕後結果!$AB$9:$AK$18)))</f>
        <v>2.8822926295010904E-4</v>
      </c>
      <c r="BA29" s="128">
        <f t="shared" si="12"/>
        <v>1.6977316129179812E-2</v>
      </c>
      <c r="BB29" s="102">
        <f t="shared" si="13"/>
        <v>-2.2765965958160517</v>
      </c>
      <c r="BC29" s="60"/>
      <c r="BD29" s="60"/>
    </row>
    <row r="30" spans="1:56">
      <c r="A30" s="95">
        <v>29</v>
      </c>
      <c r="B30" s="128">
        <v>0.96414913652953449</v>
      </c>
      <c r="C30" s="128">
        <v>0.24513257356300566</v>
      </c>
      <c r="D30" s="128">
        <v>0.32252498941774776</v>
      </c>
      <c r="E30" s="128">
        <v>0.16331971675460899</v>
      </c>
      <c r="F30" s="128">
        <v>0.84369551728762504</v>
      </c>
      <c r="G30" s="128">
        <v>0.32419354498138109</v>
      </c>
      <c r="H30" s="128">
        <v>0.10311595164981435</v>
      </c>
      <c r="I30" s="128">
        <v>0.36784263619291413</v>
      </c>
      <c r="J30" s="128">
        <v>0.91230674673283896</v>
      </c>
      <c r="K30" s="104">
        <v>0.76846269846773252</v>
      </c>
      <c r="L30" s="105"/>
      <c r="M30" s="106">
        <v>29</v>
      </c>
      <c r="N30" s="140">
        <v>1.8010073154074242</v>
      </c>
      <c r="O30" s="140">
        <v>-0.68988716623518065</v>
      </c>
      <c r="P30" s="140">
        <v>-0.46064965726225304</v>
      </c>
      <c r="Q30" s="140">
        <v>-0.98090532051290291</v>
      </c>
      <c r="R30" s="140">
        <v>1.0097627609183046</v>
      </c>
      <c r="S30" s="140">
        <v>-0.45600401650443539</v>
      </c>
      <c r="T30" s="140">
        <v>-1.2639947723417821</v>
      </c>
      <c r="U30" s="128">
        <v>-0.33757262774425967</v>
      </c>
      <c r="V30" s="128">
        <v>1.3550974641506237</v>
      </c>
      <c r="W30" s="98">
        <v>0.73379349939822092</v>
      </c>
      <c r="X30" s="60"/>
      <c r="Y30" s="99">
        <v>29</v>
      </c>
      <c r="Z30" s="128">
        <f>(幕後結果!$AB$2+幕後結果!$AB$4*幕後結果_最佳化!$N1031)*12/3</f>
        <v>0.16497493026399102</v>
      </c>
      <c r="AA30" s="128">
        <f>(幕後結果!$AC$2+幕後結果!$AC$4*幕後結果_最佳化!$O1031)*12/3</f>
        <v>-7.3752033612454165E-2</v>
      </c>
      <c r="AB30" s="128">
        <f>(幕後結果!$AD$2+幕後結果!$AD$4*幕後結果_最佳化!$P1031)*12/3</f>
        <v>-5.3199692447721804E-2</v>
      </c>
      <c r="AC30" s="128">
        <f>(幕後結果!$AE$2+幕後結果!$AE$4*幕後結果_最佳化!$Q1031)*12/3</f>
        <v>-0.12244606783544872</v>
      </c>
      <c r="AD30" s="128">
        <f>(幕後結果!$AF$2+幕後結果!$AF$4*幕後結果_最佳化!$R1031)*12/3</f>
        <v>0.18743599260568486</v>
      </c>
      <c r="AE30" s="128">
        <f>(幕後結果!$AG$2+幕後結果!$AG$4*幕後結果_最佳化!$S1031)*12/3</f>
        <v>-4.0004940910922077E-2</v>
      </c>
      <c r="AF30" s="128">
        <f>(幕後結果!$AH$2+幕後結果!$AH$4*幕後結果_最佳化!$T1031)*12/3</f>
        <v>-9.9255937103587336E-2</v>
      </c>
      <c r="AG30" s="128">
        <f>(幕後結果!$AI$2+幕後結果!$AI$4*幕後結果_最佳化!$U1031)*12/3</f>
        <v>-1.3923339524641259E-2</v>
      </c>
      <c r="AH30" s="128">
        <f>(幕後結果!$AJ$2+幕後結果!$AJ$4*幕後結果_最佳化!$V1031)*12/3</f>
        <v>0.16723979375135603</v>
      </c>
      <c r="AI30" s="100">
        <f>(幕後結果!$AK$2+幕後結果!$AK$4*幕後結果_最佳化!$W1031)*12/3</f>
        <v>5.6084688426843811E-2</v>
      </c>
      <c r="AJ30" s="60"/>
      <c r="AK30" s="60"/>
      <c r="AL30" s="60"/>
      <c r="AM30" s="101">
        <v>29</v>
      </c>
      <c r="AN30" s="128">
        <f t="shared" si="1"/>
        <v>8.5564517738826951E-2</v>
      </c>
      <c r="AO30" s="128">
        <f t="shared" si="2"/>
        <v>5.8367849282225381E-2</v>
      </c>
      <c r="AP30" s="128">
        <f t="shared" si="3"/>
        <v>0.1116189312716367</v>
      </c>
      <c r="AQ30" s="128">
        <f t="shared" si="4"/>
        <v>0.10627774769941874</v>
      </c>
      <c r="AR30" s="128">
        <f t="shared" si="5"/>
        <v>0.11696400782483773</v>
      </c>
      <c r="AS30" s="128">
        <f t="shared" si="6"/>
        <v>0.13314352309593222</v>
      </c>
      <c r="AT30" s="128">
        <f t="shared" si="7"/>
        <v>7.5740259978478539E-2</v>
      </c>
      <c r="AU30" s="128">
        <f t="shared" si="8"/>
        <v>0.14720310119442848</v>
      </c>
      <c r="AV30" s="128">
        <f t="shared" si="9"/>
        <v>0.15953140304545058</v>
      </c>
      <c r="AW30" s="128">
        <f t="shared" si="10"/>
        <v>5.5886588687646703E-3</v>
      </c>
      <c r="AX30" s="128">
        <f t="shared" si="11"/>
        <v>1</v>
      </c>
      <c r="AY30" s="128">
        <f>SUMPRODUCT(AN30:AW30,幕後結果_最佳化!$Z$1005:$AI$1005)</f>
        <v>8.6592629421332053E-4</v>
      </c>
      <c r="AZ30" s="128">
        <f>(SUMPRODUCT(AN30:AW30,MMULT(AN30:AW30,幕後結果!$AB$9:$AK$18)))</f>
        <v>2.1314488240594331E-4</v>
      </c>
      <c r="BA30" s="128">
        <f t="shared" si="12"/>
        <v>1.4599482264996362E-2</v>
      </c>
      <c r="BB30" s="102">
        <f t="shared" si="13"/>
        <v>-2.8791482425762003</v>
      </c>
      <c r="BC30" s="60"/>
      <c r="BD30" s="60"/>
    </row>
    <row r="31" spans="1:56">
      <c r="A31" s="95">
        <v>30</v>
      </c>
      <c r="B31" s="128">
        <v>0.40583822896937738</v>
      </c>
      <c r="C31" s="128">
        <v>7.2507369252019283E-2</v>
      </c>
      <c r="D31" s="128">
        <v>0.82961135608699133</v>
      </c>
      <c r="E31" s="128">
        <v>0.14589612661651197</v>
      </c>
      <c r="F31" s="128">
        <v>0.32650123580072621</v>
      </c>
      <c r="G31" s="128">
        <v>0.19223641141635017</v>
      </c>
      <c r="H31" s="128">
        <v>0.85450256240778821</v>
      </c>
      <c r="I31" s="128">
        <v>0.53474745857201689</v>
      </c>
      <c r="J31" s="128">
        <v>0.30792480776646403</v>
      </c>
      <c r="K31" s="104">
        <v>0.32840031759475186</v>
      </c>
      <c r="L31" s="105"/>
      <c r="M31" s="106">
        <v>30</v>
      </c>
      <c r="N31" s="140">
        <v>-0.23826384949386833</v>
      </c>
      <c r="O31" s="140">
        <v>-1.4573683148758301</v>
      </c>
      <c r="P31" s="140">
        <v>0.95263055980882716</v>
      </c>
      <c r="Q31" s="140">
        <v>-1.05419804870802</v>
      </c>
      <c r="R31" s="140">
        <v>-0.44959503108571436</v>
      </c>
      <c r="S31" s="140">
        <v>-0.86968454074509027</v>
      </c>
      <c r="T31" s="140">
        <v>1.0559416473408643</v>
      </c>
      <c r="U31" s="128">
        <v>8.7209380941156281E-2</v>
      </c>
      <c r="V31" s="128">
        <v>-0.50174114851756624</v>
      </c>
      <c r="W31" s="98">
        <v>-0.44433467485569894</v>
      </c>
      <c r="X31" s="60"/>
      <c r="Y31" s="99">
        <v>30</v>
      </c>
      <c r="Z31" s="128">
        <f>(幕後結果!$AB$2+幕後結果!$AB$4*幕後結果_最佳化!$N1032)*12/3</f>
        <v>-5.5198316025198584E-2</v>
      </c>
      <c r="AA31" s="128">
        <f>(幕後結果!$AC$2+幕後結果!$AC$4*幕後結果_最佳化!$O1032)*12/3</f>
        <v>-0.16288815541743756</v>
      </c>
      <c r="AB31" s="128">
        <f>(幕後結果!$AD$2+幕後結果!$AD$4*幕後結果_最佳化!$P1032)*12/3</f>
        <v>4.1856223466457211E-2</v>
      </c>
      <c r="AC31" s="128">
        <f>(幕後結果!$AE$2+幕後結果!$AE$4*幕後結果_最佳化!$Q1032)*12/3</f>
        <v>-0.12087539427946369</v>
      </c>
      <c r="AD31" s="128">
        <f>(幕後結果!$AF$2+幕後結果!$AF$4*幕後結果_最佳化!$R1032)*12/3</f>
        <v>-6.9148980695686646E-2</v>
      </c>
      <c r="AE31" s="128">
        <f>(幕後結果!$AG$2+幕後結果!$AG$4*幕後結果_最佳化!$S1032)*12/3</f>
        <v>-0.10488330397246332</v>
      </c>
      <c r="AF31" s="128">
        <f>(幕後結果!$AH$2+幕後結果!$AH$4*幕後結果_最佳化!$T1032)*12/3</f>
        <v>6.7575962397074613E-2</v>
      </c>
      <c r="AG31" s="128">
        <f>(幕後結果!$AI$2+幕後結果!$AI$4*幕後結果_最佳化!$U1032)*12/3</f>
        <v>-9.9456516470855336E-2</v>
      </c>
      <c r="AH31" s="128">
        <f>(幕後結果!$AJ$2+幕後結果!$AJ$4*幕後結果_最佳化!$V1032)*12/3</f>
        <v>-4.9244188560940205E-2</v>
      </c>
      <c r="AI31" s="100">
        <f>(幕後結果!$AK$2+幕後結果!$AK$4*幕後結果_最佳化!$W1032)*12/3</f>
        <v>-0.16069589757037647</v>
      </c>
      <c r="AJ31" s="60"/>
      <c r="AK31" s="60"/>
      <c r="AL31" s="60"/>
      <c r="AM31" s="101">
        <v>30</v>
      </c>
      <c r="AN31" s="128">
        <f t="shared" si="1"/>
        <v>4.6563616086247768E-2</v>
      </c>
      <c r="AO31" s="128">
        <f t="shared" si="2"/>
        <v>0.16649783362103582</v>
      </c>
      <c r="AP31" s="128">
        <f t="shared" si="3"/>
        <v>4.479468283710776E-2</v>
      </c>
      <c r="AQ31" s="128">
        <f t="shared" si="4"/>
        <v>0.10757950009964133</v>
      </c>
      <c r="AR31" s="128">
        <f t="shared" si="5"/>
        <v>0.15379728888074604</v>
      </c>
      <c r="AS31" s="128">
        <f t="shared" si="6"/>
        <v>1.0856765020301458E-2</v>
      </c>
      <c r="AT31" s="128">
        <f t="shared" si="7"/>
        <v>0.10223377745856098</v>
      </c>
      <c r="AU31" s="128">
        <f t="shared" si="8"/>
        <v>0.1678866237127164</v>
      </c>
      <c r="AV31" s="128">
        <f t="shared" si="9"/>
        <v>2.8520823441418344E-2</v>
      </c>
      <c r="AW31" s="128">
        <f t="shared" si="10"/>
        <v>0.17126908884222414</v>
      </c>
      <c r="AX31" s="128">
        <f t="shared" si="11"/>
        <v>1</v>
      </c>
      <c r="AY31" s="128">
        <f>SUMPRODUCT(AN31:AW31,幕後結果_最佳化!$Z$1005:$AI$1005)</f>
        <v>-3.9683206709106925E-3</v>
      </c>
      <c r="AZ31" s="128">
        <f>(SUMPRODUCT(AN31:AW31,MMULT(AN31:AW31,幕後結果!$AB$9:$AK$18)))</f>
        <v>3.9743374810394597E-4</v>
      </c>
      <c r="BA31" s="128">
        <f t="shared" si="12"/>
        <v>1.9935740470420103E-2</v>
      </c>
      <c r="BB31" s="102">
        <f t="shared" si="13"/>
        <v>-2.3509696437136176</v>
      </c>
      <c r="BC31" s="60"/>
      <c r="BD31" s="60"/>
    </row>
    <row r="32" spans="1:56">
      <c r="A32" s="95">
        <v>31</v>
      </c>
      <c r="B32" s="128">
        <v>0.13130876223756571</v>
      </c>
      <c r="C32" s="128">
        <v>6.3295738206261554E-3</v>
      </c>
      <c r="D32" s="128">
        <v>0.26396464975302791</v>
      </c>
      <c r="E32" s="128">
        <v>4.413729703010727E-2</v>
      </c>
      <c r="F32" s="128">
        <v>0.32273067253323529</v>
      </c>
      <c r="G32" s="128">
        <v>0.99485552952382572</v>
      </c>
      <c r="H32" s="128">
        <v>0.16047661177759531</v>
      </c>
      <c r="I32" s="128">
        <v>8.9997328114098663E-2</v>
      </c>
      <c r="J32" s="128">
        <v>0.99755791188668441</v>
      </c>
      <c r="K32" s="104">
        <v>0.75689834393316846</v>
      </c>
      <c r="L32" s="105"/>
      <c r="M32" s="106">
        <v>31</v>
      </c>
      <c r="N32" s="140">
        <v>-1.1202258651374022</v>
      </c>
      <c r="O32" s="140">
        <v>-2.4932169350917852</v>
      </c>
      <c r="P32" s="140">
        <v>-0.63117011591927152</v>
      </c>
      <c r="Q32" s="140">
        <v>-1.7045703020960927</v>
      </c>
      <c r="R32" s="140">
        <v>-0.4600764528890775</v>
      </c>
      <c r="S32" s="140">
        <v>2.5659643257037326</v>
      </c>
      <c r="T32" s="140">
        <v>-0.99250093504584602</v>
      </c>
      <c r="U32" s="128">
        <v>-1.34077148732063</v>
      </c>
      <c r="V32" s="128">
        <v>2.8145751119470823</v>
      </c>
      <c r="W32" s="98">
        <v>0.69636015085050817</v>
      </c>
      <c r="X32" s="60"/>
      <c r="Y32" s="99">
        <v>31</v>
      </c>
      <c r="Z32" s="128">
        <f>(幕後結果!$AB$2+幕後結果!$AB$4*幕後結果_最佳化!$N1033)*12/3</f>
        <v>-0.15042078738172021</v>
      </c>
      <c r="AA32" s="128">
        <f>(幕後結果!$AC$2+幕後結果!$AC$4*幕後結果_最佳化!$O1033)*12/3</f>
        <v>-0.2799131372973182</v>
      </c>
      <c r="AB32" s="128">
        <f>(幕後結果!$AD$2+幕後結果!$AD$4*幕後結果_最佳化!$P1033)*12/3</f>
        <v>-0.21482514165877864</v>
      </c>
      <c r="AC32" s="128">
        <f>(幕後結果!$AE$2+幕後結果!$AE$4*幕後結果_最佳化!$Q1033)*12/3</f>
        <v>-0.33469890738412084</v>
      </c>
      <c r="AD32" s="128">
        <f>(幕後結果!$AF$2+幕後結果!$AF$4*幕後結果_最佳化!$R1033)*12/3</f>
        <v>-0.17591122051291888</v>
      </c>
      <c r="AE32" s="128">
        <f>(幕後結果!$AG$2+幕後結果!$AG$4*幕後結果_最佳化!$S1033)*12/3</f>
        <v>0.1131795438679248</v>
      </c>
      <c r="AF32" s="128">
        <f>(幕後結果!$AH$2+幕後結果!$AH$4*幕後結果_最佳化!$T1033)*12/3</f>
        <v>-0.21263606370375868</v>
      </c>
      <c r="AG32" s="128">
        <f>(幕後結果!$AI$2+幕後結果!$AI$4*幕後結果_最佳化!$U1033)*12/3</f>
        <v>-0.31879684503658512</v>
      </c>
      <c r="AH32" s="128">
        <f>(幕後結果!$AJ$2+幕後結果!$AJ$4*幕後結果_最佳化!$V1033)*12/3</f>
        <v>0.33439395328765781</v>
      </c>
      <c r="AI32" s="100">
        <f>(幕後結果!$AK$2+幕後結果!$AK$4*幕後結果_最佳化!$W1033)*12/3</f>
        <v>-0.22783525411803071</v>
      </c>
      <c r="AJ32" s="60"/>
      <c r="AK32" s="60"/>
      <c r="AL32" s="60"/>
      <c r="AM32" s="101">
        <v>31</v>
      </c>
      <c r="AN32" s="128">
        <f t="shared" si="1"/>
        <v>2.2644781641676104E-2</v>
      </c>
      <c r="AO32" s="128">
        <f t="shared" si="2"/>
        <v>0.18794533197755642</v>
      </c>
      <c r="AP32" s="128">
        <f t="shared" si="3"/>
        <v>1.6231628188135994E-3</v>
      </c>
      <c r="AQ32" s="128">
        <f t="shared" si="4"/>
        <v>1.214371155127356E-3</v>
      </c>
      <c r="AR32" s="128">
        <f t="shared" si="5"/>
        <v>0.18398120449419653</v>
      </c>
      <c r="AS32" s="128">
        <f t="shared" si="6"/>
        <v>0.2127548547035438</v>
      </c>
      <c r="AT32" s="128">
        <f t="shared" si="7"/>
        <v>8.6434768118870436E-2</v>
      </c>
      <c r="AU32" s="128">
        <f t="shared" si="8"/>
        <v>0.21945920544203465</v>
      </c>
      <c r="AV32" s="128">
        <f t="shared" si="9"/>
        <v>8.244091685951907E-2</v>
      </c>
      <c r="AW32" s="128">
        <f t="shared" si="10"/>
        <v>1.5014027886621371E-3</v>
      </c>
      <c r="AX32" s="128">
        <f t="shared" si="11"/>
        <v>1</v>
      </c>
      <c r="AY32" s="128">
        <f>SUMPRODUCT(AN32:AW32,幕後結果_最佳化!$Z$1005:$AI$1005)</f>
        <v>3.0012097327747978E-3</v>
      </c>
      <c r="AZ32" s="128">
        <f>(SUMPRODUCT(AN32:AW32,MMULT(AN32:AW32,幕後結果!$AB$9:$AK$18)))</f>
        <v>2.6141564204597794E-4</v>
      </c>
      <c r="BA32" s="128">
        <f t="shared" si="12"/>
        <v>1.6168353102464641E-2</v>
      </c>
      <c r="BB32" s="102">
        <f t="shared" si="13"/>
        <v>-2.467708987697899</v>
      </c>
      <c r="BC32" s="60"/>
      <c r="BD32" s="60"/>
    </row>
    <row r="33" spans="1:56">
      <c r="A33" s="95">
        <v>32</v>
      </c>
      <c r="B33" s="128">
        <v>0.40362637489211761</v>
      </c>
      <c r="C33" s="128">
        <v>6.975766908770753E-2</v>
      </c>
      <c r="D33" s="128">
        <v>0.78345030814306749</v>
      </c>
      <c r="E33" s="128">
        <v>0.43717569897181208</v>
      </c>
      <c r="F33" s="128">
        <v>4.0922560145003173E-2</v>
      </c>
      <c r="G33" s="128">
        <v>0.11493833133581721</v>
      </c>
      <c r="H33" s="128">
        <v>0.83327656614341561</v>
      </c>
      <c r="I33" s="128">
        <v>0.75336965228553177</v>
      </c>
      <c r="J33" s="128">
        <v>0.68637076206240333</v>
      </c>
      <c r="K33" s="104">
        <v>0.54820835651326583</v>
      </c>
      <c r="L33" s="105"/>
      <c r="M33" s="106">
        <v>32</v>
      </c>
      <c r="N33" s="140">
        <v>-0.24397168461343538</v>
      </c>
      <c r="O33" s="140">
        <v>-1.4775982682048585</v>
      </c>
      <c r="P33" s="140">
        <v>0.78389898787957391</v>
      </c>
      <c r="Q33" s="140">
        <v>-0.15813376090055598</v>
      </c>
      <c r="R33" s="140">
        <v>-1.7400791528856778</v>
      </c>
      <c r="S33" s="140">
        <v>-1.2006766305844474</v>
      </c>
      <c r="T33" s="140">
        <v>0.96719438683872871</v>
      </c>
      <c r="U33" s="128">
        <v>0.68513189462997159</v>
      </c>
      <c r="V33" s="128">
        <v>0.48558917090073284</v>
      </c>
      <c r="W33" s="98">
        <v>0.12113603569425684</v>
      </c>
      <c r="X33" s="60"/>
      <c r="Y33" s="99">
        <v>32</v>
      </c>
      <c r="Z33" s="128">
        <f>(幕後結果!$AB$2+幕後結果!$AB$4*幕後結果_最佳化!$N1034)*12/3</f>
        <v>-5.5814571778326626E-2</v>
      </c>
      <c r="AA33" s="128">
        <f>(幕後結果!$AC$2+幕後結果!$AC$4*幕後結果_最佳化!$O1034)*12/3</f>
        <v>-0.16515344000523194</v>
      </c>
      <c r="AB33" s="128">
        <f>(幕後結果!$AD$2+幕後結果!$AD$4*幕後結果_最佳化!$P1034)*12/3</f>
        <v>2.0427969685735244E-2</v>
      </c>
      <c r="AC33" s="128">
        <f>(幕後結果!$AE$2+幕後結果!$AE$4*幕後結果_最佳化!$Q1034)*12/3</f>
        <v>-2.9865689573692119E-2</v>
      </c>
      <c r="AD33" s="128">
        <f>(幕後結果!$AF$2+幕後結果!$AF$4*幕後結果_最佳化!$R1034)*12/3</f>
        <v>-0.29775415787609916</v>
      </c>
      <c r="AE33" s="128">
        <f>(幕後結果!$AG$2+幕後結果!$AG$4*幕後結果_最佳化!$S1034)*12/3</f>
        <v>-0.10153408499617432</v>
      </c>
      <c r="AF33" s="128">
        <f>(幕後結果!$AH$2+幕後結果!$AH$4*幕後結果_最佳化!$T1034)*12/3</f>
        <v>5.9953710287372571E-2</v>
      </c>
      <c r="AG33" s="128">
        <f>(幕後結果!$AI$2+幕後結果!$AI$4*幕後結果_最佳化!$U1034)*12/3</f>
        <v>-7.0048971692245568E-2</v>
      </c>
      <c r="AH33" s="128">
        <f>(幕後結果!$AJ$2+幕後結果!$AJ$4*幕後結果_最佳化!$V1034)*12/3</f>
        <v>3.9783289080805556E-2</v>
      </c>
      <c r="AI33" s="100">
        <f>(幕後結果!$AK$2+幕後結果!$AK$4*幕後結果_最佳化!$W1034)*12/3</f>
        <v>-0.16467508638533873</v>
      </c>
      <c r="AJ33" s="60"/>
      <c r="AK33" s="60"/>
      <c r="AL33" s="60"/>
      <c r="AM33" s="101">
        <v>32</v>
      </c>
      <c r="AN33" s="128">
        <f t="shared" si="1"/>
        <v>0.17664591502426025</v>
      </c>
      <c r="AO33" s="128">
        <f t="shared" si="2"/>
        <v>0.10004050648692465</v>
      </c>
      <c r="AP33" s="128">
        <f t="shared" si="3"/>
        <v>4.2504074617802541E-2</v>
      </c>
      <c r="AQ33" s="128">
        <f t="shared" si="4"/>
        <v>0.14310507544266507</v>
      </c>
      <c r="AR33" s="128">
        <f t="shared" si="5"/>
        <v>0.1133455874746441</v>
      </c>
      <c r="AS33" s="128">
        <f t="shared" si="6"/>
        <v>4.9651177723183261E-2</v>
      </c>
      <c r="AT33" s="128">
        <f t="shared" si="7"/>
        <v>4.0655732561127146E-3</v>
      </c>
      <c r="AU33" s="128">
        <f t="shared" si="8"/>
        <v>7.9651813970690391E-2</v>
      </c>
      <c r="AV33" s="128">
        <f t="shared" si="9"/>
        <v>0.2169729999876108</v>
      </c>
      <c r="AW33" s="128">
        <f t="shared" si="10"/>
        <v>7.4017276016105998E-2</v>
      </c>
      <c r="AX33" s="128">
        <f t="shared" si="11"/>
        <v>0.99999999999999967</v>
      </c>
      <c r="AY33" s="128">
        <f>SUMPRODUCT(AN33:AW33,幕後結果_最佳化!$Z$1005:$AI$1005)</f>
        <v>-2.023433023230806E-3</v>
      </c>
      <c r="AZ33" s="128">
        <f>(SUMPRODUCT(AN33:AW33,MMULT(AN33:AW33,幕後結果!$AB$9:$AK$18)))</f>
        <v>2.3271948243415636E-4</v>
      </c>
      <c r="BA33" s="128">
        <f t="shared" si="12"/>
        <v>1.5255146096781779E-2</v>
      </c>
      <c r="BB33" s="102">
        <f t="shared" si="13"/>
        <v>-2.9448051653014216</v>
      </c>
      <c r="BC33" s="60"/>
      <c r="BD33" s="60"/>
    </row>
    <row r="34" spans="1:56">
      <c r="A34" s="95">
        <v>33</v>
      </c>
      <c r="B34" s="128">
        <v>0.700124673261042</v>
      </c>
      <c r="C34" s="128">
        <v>9.6016555670840997E-2</v>
      </c>
      <c r="D34" s="128">
        <v>0.85686329692434748</v>
      </c>
      <c r="E34" s="128">
        <v>0.50177922280366971</v>
      </c>
      <c r="F34" s="128">
        <v>0.8098673393057203</v>
      </c>
      <c r="G34" s="128">
        <v>0.9767017412340373</v>
      </c>
      <c r="H34" s="128">
        <v>0.69419744042376608</v>
      </c>
      <c r="I34" s="128">
        <v>0.25000592310378744</v>
      </c>
      <c r="J34" s="128">
        <v>0.92773503827732817</v>
      </c>
      <c r="K34" s="104">
        <v>0.22443526172186434</v>
      </c>
      <c r="L34" s="105"/>
      <c r="M34" s="106">
        <v>33</v>
      </c>
      <c r="N34" s="140">
        <v>0.52475911965458322</v>
      </c>
      <c r="O34" s="140">
        <v>-1.3045881915379915</v>
      </c>
      <c r="P34" s="140">
        <v>1.0663324043994793</v>
      </c>
      <c r="Q34" s="140">
        <v>4.4598649712490335E-3</v>
      </c>
      <c r="R34" s="140">
        <v>0.87740753597788912</v>
      </c>
      <c r="S34" s="140">
        <v>1.9899493295087733</v>
      </c>
      <c r="T34" s="140">
        <v>0.50778359021945729</v>
      </c>
      <c r="U34" s="128">
        <v>-0.67447111110476843</v>
      </c>
      <c r="V34" s="128">
        <v>1.459127845629143</v>
      </c>
      <c r="W34" s="98">
        <v>-0.75729937804061875</v>
      </c>
      <c r="X34" s="60"/>
      <c r="Y34" s="99">
        <v>33</v>
      </c>
      <c r="Z34" s="128">
        <f>(幕後結果!$AB$2+幕後結果!$AB$4*幕後結果_最佳化!$N1035)*12/3</f>
        <v>2.7182706666681797E-2</v>
      </c>
      <c r="AA34" s="128">
        <f>(幕後結果!$AC$2+幕後結果!$AC$4*幕後結果_最佳化!$O1035)*12/3</f>
        <v>-0.14451799179650437</v>
      </c>
      <c r="AB34" s="128">
        <f>(幕後結果!$AD$2+幕後結果!$AD$4*幕後結果_最佳化!$P1035)*12/3</f>
        <v>7.7632457079932021E-2</v>
      </c>
      <c r="AC34" s="128">
        <f>(幕後結果!$AE$2+幕後結果!$AE$4*幕後結果_最佳化!$Q1035)*12/3</f>
        <v>2.4563146734746976E-2</v>
      </c>
      <c r="AD34" s="128">
        <f>(幕後結果!$AF$2+幕後結果!$AF$4*幕後結果_最佳化!$R1035)*12/3</f>
        <v>0.23111760401080153</v>
      </c>
      <c r="AE34" s="128">
        <f>(幕後結果!$AG$2+幕後結果!$AG$4*幕後結果_最佳化!$S1035)*12/3</f>
        <v>0.11029820634978477</v>
      </c>
      <c r="AF34" s="128">
        <f>(幕後結果!$AH$2+幕後結果!$AH$4*幕後結果_最佳化!$T1035)*12/3</f>
        <v>1.7856058986611772E-2</v>
      </c>
      <c r="AG34" s="128">
        <f>(幕後結果!$AI$2+幕後結果!$AI$4*幕後結果_最佳化!$U1035)*12/3</f>
        <v>-0.12287600811938183</v>
      </c>
      <c r="AH34" s="128">
        <f>(幕後結果!$AJ$2+幕後結果!$AJ$4*幕後結果_最佳化!$V1035)*12/3</f>
        <v>0.20384988744027246</v>
      </c>
      <c r="AI34" s="100">
        <f>(幕後結果!$AK$2+幕後結果!$AK$4*幕後結果_最佳化!$W1035)*12/3</f>
        <v>-0.17431558423621255</v>
      </c>
      <c r="AJ34" s="60"/>
      <c r="AK34" s="60"/>
      <c r="AL34" s="60"/>
      <c r="AM34" s="101">
        <v>33</v>
      </c>
      <c r="AN34" s="128">
        <f t="shared" si="1"/>
        <v>8.0363407755642408E-2</v>
      </c>
      <c r="AO34" s="128">
        <f t="shared" si="2"/>
        <v>0.12243975748136399</v>
      </c>
      <c r="AP34" s="128">
        <f t="shared" si="3"/>
        <v>8.0921237317273617E-2</v>
      </c>
      <c r="AQ34" s="128">
        <f t="shared" si="4"/>
        <v>0.16136254231272004</v>
      </c>
      <c r="AR34" s="128">
        <f t="shared" si="5"/>
        <v>0.11226516592151534</v>
      </c>
      <c r="AS34" s="128">
        <f t="shared" si="6"/>
        <v>0.11145959921497815</v>
      </c>
      <c r="AT34" s="128">
        <f t="shared" si="7"/>
        <v>4.6318050875493157E-2</v>
      </c>
      <c r="AU34" s="128">
        <f t="shared" si="8"/>
        <v>0.17342062137298217</v>
      </c>
      <c r="AV34" s="128">
        <f t="shared" si="9"/>
        <v>2.5022454011466043E-2</v>
      </c>
      <c r="AW34" s="128">
        <f t="shared" si="10"/>
        <v>8.6427163736565255E-2</v>
      </c>
      <c r="AX34" s="128">
        <f t="shared" si="11"/>
        <v>1.0000000000000002</v>
      </c>
      <c r="AY34" s="128">
        <f>SUMPRODUCT(AN34:AW34,幕後結果_最佳化!$Z$1005:$AI$1005)</f>
        <v>-3.775301661121448E-3</v>
      </c>
      <c r="AZ34" s="128">
        <f>(SUMPRODUCT(AN34:AW34,MMULT(AN34:AW34,幕後結果!$AB$9:$AK$18)))</f>
        <v>3.093072583159101E-4</v>
      </c>
      <c r="BA34" s="128">
        <f t="shared" si="12"/>
        <v>1.7587133317169972E-2</v>
      </c>
      <c r="BB34" s="102">
        <f t="shared" si="13"/>
        <v>-2.653945973989591</v>
      </c>
      <c r="BC34" s="60"/>
      <c r="BD34" s="60"/>
    </row>
    <row r="35" spans="1:56">
      <c r="A35" s="95">
        <v>34</v>
      </c>
      <c r="B35" s="128">
        <v>1.8563115557233445E-2</v>
      </c>
      <c r="C35" s="128">
        <v>0.43264138939197494</v>
      </c>
      <c r="D35" s="128">
        <v>8.7831751658051793E-3</v>
      </c>
      <c r="E35" s="128">
        <v>0.16425135212910202</v>
      </c>
      <c r="F35" s="128">
        <v>0.94791516446351309</v>
      </c>
      <c r="G35" s="128">
        <v>0.27729864872754839</v>
      </c>
      <c r="H35" s="128">
        <v>0.64766607852113012</v>
      </c>
      <c r="I35" s="128">
        <v>3.8172658324370889E-2</v>
      </c>
      <c r="J35" s="128">
        <v>0.87366235630656153</v>
      </c>
      <c r="K35" s="104">
        <v>0.95420895472485845</v>
      </c>
      <c r="L35" s="105"/>
      <c r="M35" s="106">
        <v>34</v>
      </c>
      <c r="N35" s="140">
        <v>-2.0843732278441074</v>
      </c>
      <c r="O35" s="140">
        <v>-0.16965333046533698</v>
      </c>
      <c r="P35" s="140">
        <v>-2.3746341777025624</v>
      </c>
      <c r="Q35" s="140">
        <v>-0.97713422839008035</v>
      </c>
      <c r="R35" s="140">
        <v>1.6249666220890306</v>
      </c>
      <c r="S35" s="140">
        <v>-0.59088526809215081</v>
      </c>
      <c r="T35" s="140">
        <v>0.3790269610424713</v>
      </c>
      <c r="U35" s="128">
        <v>-1.7722967126666422</v>
      </c>
      <c r="V35" s="128">
        <v>1.1438754651222058</v>
      </c>
      <c r="W35" s="98">
        <v>1.6871105825943502</v>
      </c>
      <c r="X35" s="60"/>
      <c r="Y35" s="99">
        <v>34</v>
      </c>
      <c r="Z35" s="128">
        <f>(幕後結果!$AB$2+幕後結果!$AB$4*幕後結果_最佳化!$N1036)*12/3</f>
        <v>-0.25451653413768</v>
      </c>
      <c r="AA35" s="128">
        <f>(幕後結果!$AC$2+幕後結果!$AC$4*幕後結果_最佳化!$O1036)*12/3</f>
        <v>-2.2568150590546791E-2</v>
      </c>
      <c r="AB35" s="128">
        <f>(幕後結果!$AD$2+幕後結果!$AD$4*幕後結果_最佳化!$P1036)*12/3</f>
        <v>-0.33625090932002238</v>
      </c>
      <c r="AC35" s="128">
        <f>(幕後結果!$AE$2+幕後結果!$AE$4*幕後結果_最佳化!$Q1036)*12/3</f>
        <v>-0.27928681981127645</v>
      </c>
      <c r="AD35" s="128">
        <f>(幕後結果!$AF$2+幕後結果!$AF$4*幕後結果_最佳化!$R1036)*12/3</f>
        <v>0.16797041704243401</v>
      </c>
      <c r="AE35" s="128">
        <f>(幕後結果!$AG$2+幕後結果!$AG$4*幕後結果_最佳化!$S1036)*12/3</f>
        <v>-6.9591817181072532E-2</v>
      </c>
      <c r="AF35" s="128">
        <f>(幕後結果!$AH$2+幕後結果!$AH$4*幕後結果_最佳化!$T1036)*12/3</f>
        <v>-3.7914243406987989E-3</v>
      </c>
      <c r="AG35" s="128">
        <f>(幕後結果!$AI$2+幕後結果!$AI$4*幕後結果_最佳化!$U1036)*12/3</f>
        <v>-0.24823217418956742</v>
      </c>
      <c r="AH35" s="128">
        <f>(幕後結果!$AJ$2+幕後結果!$AJ$4*幕後結果_最佳化!$V1036)*12/3</f>
        <v>8.1309388477456224E-2</v>
      </c>
      <c r="AI35" s="100">
        <f>(幕後結果!$AK$2+幕後結果!$AK$4*幕後結果_最佳化!$W1036)*12/3</f>
        <v>-3.8735299681680532E-3</v>
      </c>
      <c r="AJ35" s="60"/>
      <c r="AK35" s="60"/>
      <c r="AL35" s="60"/>
      <c r="AM35" s="101">
        <v>34</v>
      </c>
      <c r="AN35" s="128">
        <f t="shared" si="1"/>
        <v>4.5105993969255097E-2</v>
      </c>
      <c r="AO35" s="128">
        <f t="shared" si="2"/>
        <v>0.14125369059824661</v>
      </c>
      <c r="AP35" s="128">
        <f t="shared" si="3"/>
        <v>0.14273568226662708</v>
      </c>
      <c r="AQ35" s="128">
        <f t="shared" si="4"/>
        <v>0.12156684239150328</v>
      </c>
      <c r="AR35" s="128">
        <f t="shared" si="5"/>
        <v>5.5987554327288176E-3</v>
      </c>
      <c r="AS35" s="128">
        <f t="shared" si="6"/>
        <v>0.14005444640551418</v>
      </c>
      <c r="AT35" s="128">
        <f t="shared" si="7"/>
        <v>8.5713077857766079E-2</v>
      </c>
      <c r="AU35" s="128">
        <f t="shared" si="8"/>
        <v>8.9607397133853739E-2</v>
      </c>
      <c r="AV35" s="128">
        <f t="shared" si="9"/>
        <v>0.16122175499616828</v>
      </c>
      <c r="AW35" s="128">
        <f t="shared" si="10"/>
        <v>6.7142358948336964E-2</v>
      </c>
      <c r="AX35" s="128">
        <f t="shared" si="11"/>
        <v>1</v>
      </c>
      <c r="AY35" s="128">
        <f>SUMPRODUCT(AN35:AW35,幕後結果_最佳化!$Z$1005:$AI$1005)</f>
        <v>-9.3086211041575441E-4</v>
      </c>
      <c r="AZ35" s="128">
        <f>(SUMPRODUCT(AN35:AW35,MMULT(AN35:AW35,幕後結果!$AB$9:$AK$18)))</f>
        <v>2.1194930073084142E-4</v>
      </c>
      <c r="BA35" s="128">
        <f t="shared" si="12"/>
        <v>1.455847865440759E-2</v>
      </c>
      <c r="BB35" s="102">
        <f t="shared" si="13"/>
        <v>-3.0106759882596617</v>
      </c>
      <c r="BC35" s="60"/>
      <c r="BD35" s="60"/>
    </row>
    <row r="36" spans="1:56">
      <c r="A36" s="95">
        <v>35</v>
      </c>
      <c r="B36" s="128">
        <v>8.3702064869585868E-2</v>
      </c>
      <c r="C36" s="128">
        <v>0.59565912785590913</v>
      </c>
      <c r="D36" s="128">
        <v>0.86075403986291876</v>
      </c>
      <c r="E36" s="128">
        <v>0.14446395872184747</v>
      </c>
      <c r="F36" s="128">
        <v>0.10008856432729973</v>
      </c>
      <c r="G36" s="128">
        <v>0.79471235625327807</v>
      </c>
      <c r="H36" s="128">
        <v>6.8621521819519193E-2</v>
      </c>
      <c r="I36" s="128">
        <v>0.44307403696417791</v>
      </c>
      <c r="J36" s="128">
        <v>0.32359936843201154</v>
      </c>
      <c r="K36" s="104">
        <v>0.87857508157926256</v>
      </c>
      <c r="L36" s="105"/>
      <c r="M36" s="106">
        <v>35</v>
      </c>
      <c r="N36" s="140">
        <v>-1.3805930231449703</v>
      </c>
      <c r="O36" s="140">
        <v>0.24212701713568194</v>
      </c>
      <c r="P36" s="140">
        <v>1.0837133371479657</v>
      </c>
      <c r="Q36" s="140">
        <v>-1.0604764077866609</v>
      </c>
      <c r="R36" s="140">
        <v>-1.2810470837988819</v>
      </c>
      <c r="S36" s="140">
        <v>0.82288166977329069</v>
      </c>
      <c r="T36" s="140">
        <v>-1.4861364087935784</v>
      </c>
      <c r="U36" s="128">
        <v>-0.14317993773620227</v>
      </c>
      <c r="V36" s="128">
        <v>-0.45765720681822569</v>
      </c>
      <c r="W36" s="98">
        <v>1.1678932261538422</v>
      </c>
      <c r="X36" s="60"/>
      <c r="Y36" s="99">
        <v>35</v>
      </c>
      <c r="Z36" s="128">
        <f>(幕後結果!$AB$2+幕後結果!$AB$4*幕後結果_最佳化!$N1037)*12/3</f>
        <v>-0.17853175339363428</v>
      </c>
      <c r="AA36" s="128">
        <f>(幕後結果!$AC$2+幕後結果!$AC$4*幕後結果_最佳化!$O1037)*12/3</f>
        <v>2.4572002949797677E-2</v>
      </c>
      <c r="AB36" s="128">
        <f>(幕後結果!$AD$2+幕後結果!$AD$4*幕後結果_最佳化!$P1037)*12/3</f>
        <v>0.11430569369609526</v>
      </c>
      <c r="AC36" s="128">
        <f>(幕後結果!$AE$2+幕後結果!$AE$4*幕後結果_最佳化!$Q1037)*12/3</f>
        <v>-7.3137976325166845E-2</v>
      </c>
      <c r="AD36" s="128">
        <f>(幕後結果!$AF$2+幕後結果!$AF$4*幕後結果_最佳化!$R1037)*12/3</f>
        <v>-0.22974201438717104</v>
      </c>
      <c r="AE36" s="128">
        <f>(幕後結果!$AG$2+幕後結果!$AG$4*幕後結果_最佳化!$S1037)*12/3</f>
        <v>1.9704628615434577E-2</v>
      </c>
      <c r="AF36" s="128">
        <f>(幕後結果!$AH$2+幕後結果!$AH$4*幕後結果_最佳化!$T1037)*12/3</f>
        <v>-0.1771605481832397</v>
      </c>
      <c r="AG36" s="128">
        <f>(幕後結果!$AI$2+幕後結果!$AI$4*幕後結果_最佳化!$U1037)*12/3</f>
        <v>-2.3204587935253818E-3</v>
      </c>
      <c r="AH36" s="128">
        <f>(幕後結果!$AJ$2+幕後結果!$AJ$4*幕後結果_最佳化!$V1037)*12/3</f>
        <v>-3.8016284153952182E-2</v>
      </c>
      <c r="AI36" s="100">
        <f>(幕後結果!$AK$2+幕後結果!$AK$4*幕後結果_最佳化!$W1037)*12/3</f>
        <v>0.11423403572790554</v>
      </c>
      <c r="AJ36" s="60"/>
      <c r="AK36" s="60"/>
      <c r="AL36" s="60"/>
      <c r="AM36" s="101">
        <v>35</v>
      </c>
      <c r="AN36" s="128">
        <f t="shared" si="1"/>
        <v>5.5803959552763391E-2</v>
      </c>
      <c r="AO36" s="128">
        <f t="shared" si="2"/>
        <v>1.541095388250974E-2</v>
      </c>
      <c r="AP36" s="128">
        <f t="shared" si="3"/>
        <v>0.20168492040873748</v>
      </c>
      <c r="AQ36" s="128">
        <f t="shared" si="4"/>
        <v>0.11239763956139565</v>
      </c>
      <c r="AR36" s="128">
        <f t="shared" si="5"/>
        <v>4.0634025677493218E-2</v>
      </c>
      <c r="AS36" s="128">
        <f t="shared" si="6"/>
        <v>1.6612637003324271E-2</v>
      </c>
      <c r="AT36" s="128">
        <f t="shared" si="7"/>
        <v>0.17018733267401237</v>
      </c>
      <c r="AU36" s="128">
        <f t="shared" si="8"/>
        <v>0.17709811104813261</v>
      </c>
      <c r="AV36" s="128">
        <f t="shared" si="9"/>
        <v>1.6695145302593337E-2</v>
      </c>
      <c r="AW36" s="128">
        <f t="shared" si="10"/>
        <v>0.19347527488903782</v>
      </c>
      <c r="AX36" s="128">
        <f t="shared" si="11"/>
        <v>0.99999999999999989</v>
      </c>
      <c r="AY36" s="128">
        <f>SUMPRODUCT(AN36:AW36,幕後結果_最佳化!$Z$1005:$AI$1005)</f>
        <v>-7.7750431381892176E-3</v>
      </c>
      <c r="AZ36" s="128">
        <f>(SUMPRODUCT(AN36:AW36,MMULT(AN36:AW36,幕後結果!$AB$9:$AK$18)))</f>
        <v>3.7396339340232514E-4</v>
      </c>
      <c r="BA36" s="128">
        <f t="shared" si="12"/>
        <v>1.9338133141601987E-2</v>
      </c>
      <c r="BB36" s="102">
        <f t="shared" si="13"/>
        <v>-2.6204723468974551</v>
      </c>
      <c r="BC36" s="60"/>
      <c r="BD36" s="60"/>
    </row>
    <row r="37" spans="1:56">
      <c r="A37" s="95">
        <v>36</v>
      </c>
      <c r="B37" s="128">
        <v>0.90479670074116036</v>
      </c>
      <c r="C37" s="128">
        <v>0.75099522661402873</v>
      </c>
      <c r="D37" s="128">
        <v>0.82084757133590847</v>
      </c>
      <c r="E37" s="128">
        <v>0.57361298327307964</v>
      </c>
      <c r="F37" s="128">
        <v>0.82021396897738263</v>
      </c>
      <c r="G37" s="128">
        <v>0.15591799929289318</v>
      </c>
      <c r="H37" s="128">
        <v>0.3510660365193401</v>
      </c>
      <c r="I37" s="128">
        <v>0.49019544132077275</v>
      </c>
      <c r="J37" s="128">
        <v>0.80650938446499887</v>
      </c>
      <c r="K37" s="104">
        <v>0.12655781219346651</v>
      </c>
      <c r="L37" s="105"/>
      <c r="M37" s="106">
        <v>36</v>
      </c>
      <c r="N37" s="140">
        <v>1.3093772361379745</v>
      </c>
      <c r="O37" s="140">
        <v>0.67762491172765527</v>
      </c>
      <c r="P37" s="140">
        <v>0.91859995156890661</v>
      </c>
      <c r="Q37" s="140">
        <v>0.18558013431114104</v>
      </c>
      <c r="R37" s="140">
        <v>0.91618082290992531</v>
      </c>
      <c r="S37" s="140">
        <v>-1.0113770553704862</v>
      </c>
      <c r="T37" s="140">
        <v>-0.38244398103703636</v>
      </c>
      <c r="U37" s="128">
        <v>-2.4578858545902475E-2</v>
      </c>
      <c r="V37" s="128">
        <v>0.86510487167172989</v>
      </c>
      <c r="W37" s="98">
        <v>-1.1428144827269233</v>
      </c>
      <c r="X37" s="60"/>
      <c r="Y37" s="99">
        <v>36</v>
      </c>
      <c r="Z37" s="128">
        <f>(幕後結果!$AB$2+幕後結果!$AB$4*幕後結果_最佳化!$N1038)*12/3</f>
        <v>0.11189528475671699</v>
      </c>
      <c r="AA37" s="128">
        <f>(幕後結果!$AC$2+幕後結果!$AC$4*幕後結果_最佳化!$O1038)*12/3</f>
        <v>7.7838930716943394E-2</v>
      </c>
      <c r="AB37" s="128">
        <f>(幕後結果!$AD$2+幕後結果!$AD$4*幕後結果_最佳化!$P1038)*12/3</f>
        <v>0.1672931230174258</v>
      </c>
      <c r="AC37" s="128">
        <f>(幕後結果!$AE$2+幕後結果!$AE$4*幕後結果_最佳化!$Q1038)*12/3</f>
        <v>0.1249519665722994</v>
      </c>
      <c r="AD37" s="128">
        <f>(幕後結果!$AF$2+幕後結果!$AF$4*幕後結果_最佳化!$R1038)*12/3</f>
        <v>0.26116872165466432</v>
      </c>
      <c r="AE37" s="128">
        <f>(幕後結果!$AG$2+幕後結果!$AG$4*幕後結果_最佳化!$S1038)*12/3</f>
        <v>-6.0602768045849707E-2</v>
      </c>
      <c r="AF37" s="128">
        <f>(幕後結果!$AH$2+幕後結果!$AH$4*幕後結果_最佳化!$T1038)*12/3</f>
        <v>2.4668040730739259E-2</v>
      </c>
      <c r="AG37" s="128">
        <f>(幕後結果!$AI$2+幕後結果!$AI$4*幕後結果_最佳化!$U1038)*12/3</f>
        <v>9.9827817903431024E-2</v>
      </c>
      <c r="AH37" s="128">
        <f>(幕後結果!$AJ$2+幕後結果!$AJ$4*幕後結果_最佳化!$V1038)*12/3</f>
        <v>8.5564271386532956E-2</v>
      </c>
      <c r="AI37" s="100">
        <f>(幕後結果!$AK$2+幕後結果!$AK$4*幕後結果_最佳化!$W1038)*12/3</f>
        <v>-6.9582051559075431E-2</v>
      </c>
      <c r="AJ37" s="60"/>
      <c r="AK37" s="60"/>
      <c r="AL37" s="60"/>
      <c r="AM37" s="101">
        <v>36</v>
      </c>
      <c r="AN37" s="128">
        <f t="shared" si="1"/>
        <v>7.4729375196467537E-2</v>
      </c>
      <c r="AO37" s="128">
        <f t="shared" si="2"/>
        <v>9.4344868690971959E-2</v>
      </c>
      <c r="AP37" s="128">
        <f t="shared" si="3"/>
        <v>0.19717329745720324</v>
      </c>
      <c r="AQ37" s="128">
        <f t="shared" si="4"/>
        <v>0.10763883106382023</v>
      </c>
      <c r="AR37" s="128">
        <f t="shared" si="5"/>
        <v>4.0988699035290739E-2</v>
      </c>
      <c r="AS37" s="128">
        <f t="shared" si="6"/>
        <v>3.1060152402262696E-2</v>
      </c>
      <c r="AT37" s="128">
        <f t="shared" si="7"/>
        <v>7.6597360180903989E-2</v>
      </c>
      <c r="AU37" s="128">
        <f t="shared" si="8"/>
        <v>4.1001761626431592E-2</v>
      </c>
      <c r="AV37" s="128">
        <f t="shared" si="9"/>
        <v>0.14906421822943591</v>
      </c>
      <c r="AW37" s="128">
        <f t="shared" si="10"/>
        <v>0.18740143611721205</v>
      </c>
      <c r="AX37" s="128">
        <f t="shared" si="11"/>
        <v>1</v>
      </c>
      <c r="AY37" s="128">
        <f>SUMPRODUCT(AN37:AW37,幕後結果_最佳化!$Z$1005:$AI$1005)</f>
        <v>-5.1693047228454601E-3</v>
      </c>
      <c r="AZ37" s="128">
        <f>(SUMPRODUCT(AN37:AW37,MMULT(AN37:AW37,幕後結果!$AB$9:$AK$18)))</f>
        <v>2.8252146179291553E-4</v>
      </c>
      <c r="BA37" s="128">
        <f t="shared" si="12"/>
        <v>1.6808374751680056E-2</v>
      </c>
      <c r="BB37" s="102">
        <f t="shared" si="13"/>
        <v>-2.8598425149963274</v>
      </c>
      <c r="BC37" s="60"/>
      <c r="BD37" s="60"/>
    </row>
    <row r="38" spans="1:56">
      <c r="A38" s="95">
        <v>37</v>
      </c>
      <c r="B38" s="128">
        <v>0.36554200834320016</v>
      </c>
      <c r="C38" s="128">
        <v>0.42678937276304119</v>
      </c>
      <c r="D38" s="128">
        <v>0.99818506543522956</v>
      </c>
      <c r="E38" s="128">
        <v>0.35586876725057959</v>
      </c>
      <c r="F38" s="128">
        <v>7.8295256428314142E-2</v>
      </c>
      <c r="G38" s="128">
        <v>0.25094409804820739</v>
      </c>
      <c r="H38" s="128">
        <v>0.75847015580456789</v>
      </c>
      <c r="I38" s="128">
        <v>0.46226837116585284</v>
      </c>
      <c r="J38" s="128">
        <v>0.38990274004975456</v>
      </c>
      <c r="K38" s="104">
        <v>0.41265495017006315</v>
      </c>
      <c r="L38" s="105"/>
      <c r="M38" s="106">
        <v>37</v>
      </c>
      <c r="N38" s="140">
        <v>-0.34368390491262546</v>
      </c>
      <c r="O38" s="140">
        <v>-0.18455415705455833</v>
      </c>
      <c r="P38" s="140">
        <v>2.9086552370129071</v>
      </c>
      <c r="Q38" s="140">
        <v>-0.36952353452906539</v>
      </c>
      <c r="R38" s="140">
        <v>-1.4166321188154805</v>
      </c>
      <c r="S38" s="140">
        <v>-0.67152176939468322</v>
      </c>
      <c r="T38" s="140">
        <v>0.70138995604581955</v>
      </c>
      <c r="U38" s="128">
        <v>-9.4720616086980333E-2</v>
      </c>
      <c r="V38" s="128">
        <v>-0.27957253621676997</v>
      </c>
      <c r="W38" s="98">
        <v>-0.22072071583288227</v>
      </c>
      <c r="X38" s="60"/>
      <c r="Y38" s="99">
        <v>37</v>
      </c>
      <c r="Z38" s="128">
        <f>(幕後結果!$AB$2+幕後結果!$AB$4*幕後結果_最佳化!$N1039)*12/3</f>
        <v>-6.6580164709680673E-2</v>
      </c>
      <c r="AA38" s="128">
        <f>(幕後結果!$AC$2+幕後結果!$AC$4*幕後結果_最佳化!$O1039)*12/3</f>
        <v>-2.1177105228265745E-2</v>
      </c>
      <c r="AB38" s="128">
        <f>(幕後結果!$AD$2+幕後結果!$AD$4*幕後結果_最佳化!$P1039)*12/3</f>
        <v>0.33516345190704316</v>
      </c>
      <c r="AC38" s="128">
        <f>(幕後結果!$AE$2+幕後結果!$AE$4*幕後結果_最佳化!$Q1039)*12/3</f>
        <v>0.10717590860579081</v>
      </c>
      <c r="AD38" s="128">
        <f>(幕後結果!$AF$2+幕後結果!$AF$4*幕後結果_最佳化!$R1039)*12/3</f>
        <v>-0.14592719887930214</v>
      </c>
      <c r="AE38" s="128">
        <f>(幕後結果!$AG$2+幕後結果!$AG$4*幕後結果_最佳化!$S1039)*12/3</f>
        <v>-8.0433474325723606E-2</v>
      </c>
      <c r="AF38" s="128">
        <f>(幕後結果!$AH$2+幕後結果!$AH$4*幕後結果_最佳化!$T1039)*12/3</f>
        <v>6.5451541080057934E-2</v>
      </c>
      <c r="AG38" s="128">
        <f>(幕後結果!$AI$2+幕後結果!$AI$4*幕後結果_最佳化!$U1039)*12/3</f>
        <v>-1.867387729054748E-2</v>
      </c>
      <c r="AH38" s="128">
        <f>(幕後結果!$AJ$2+幕後結果!$AJ$4*幕後結果_最佳化!$V1039)*12/3</f>
        <v>-3.025879011808354E-2</v>
      </c>
      <c r="AI38" s="100">
        <f>(幕後結果!$AK$2+幕後結果!$AK$4*幕後結果_最佳化!$W1039)*12/3</f>
        <v>-8.7788789694351624E-2</v>
      </c>
      <c r="AJ38" s="60"/>
      <c r="AK38" s="60"/>
      <c r="AL38" s="60"/>
      <c r="AM38" s="101">
        <v>37</v>
      </c>
      <c r="AN38" s="128">
        <f t="shared" si="1"/>
        <v>0.1478326762177897</v>
      </c>
      <c r="AO38" s="128">
        <f t="shared" si="2"/>
        <v>0.14070847968786648</v>
      </c>
      <c r="AP38" s="128">
        <f t="shared" si="3"/>
        <v>9.1454757566269501E-2</v>
      </c>
      <c r="AQ38" s="128">
        <f t="shared" si="4"/>
        <v>9.0084827049701499E-2</v>
      </c>
      <c r="AR38" s="128">
        <f t="shared" si="5"/>
        <v>1.9287123527212471E-2</v>
      </c>
      <c r="AS38" s="128">
        <f t="shared" si="6"/>
        <v>2.7875108553884694E-2</v>
      </c>
      <c r="AT38" s="128">
        <f t="shared" si="7"/>
        <v>8.8605726661637824E-2</v>
      </c>
      <c r="AU38" s="128">
        <f t="shared" si="8"/>
        <v>9.1282066628808577E-3</v>
      </c>
      <c r="AV38" s="128">
        <f t="shared" si="9"/>
        <v>0.22682209790305718</v>
      </c>
      <c r="AW38" s="128">
        <f t="shared" si="10"/>
        <v>0.1582009961696999</v>
      </c>
      <c r="AX38" s="128">
        <f t="shared" si="11"/>
        <v>1</v>
      </c>
      <c r="AY38" s="128">
        <f>SUMPRODUCT(AN38:AW38,幕後結果_最佳化!$Z$1005:$AI$1005)</f>
        <v>-4.0993424885691814E-3</v>
      </c>
      <c r="AZ38" s="128">
        <f>(SUMPRODUCT(AN38:AW38,MMULT(AN38:AW38,幕後結果!$AB$9:$AK$18)))</f>
        <v>2.1522471093351109E-4</v>
      </c>
      <c r="BA38" s="128">
        <f t="shared" si="12"/>
        <v>1.4670538876725391E-2</v>
      </c>
      <c r="BB38" s="102">
        <f t="shared" si="13"/>
        <v>-3.2036548134665317</v>
      </c>
      <c r="BC38" s="60"/>
      <c r="BD38" s="60"/>
    </row>
    <row r="39" spans="1:56">
      <c r="A39" s="95">
        <v>38</v>
      </c>
      <c r="B39" s="128">
        <v>0.73226205500797326</v>
      </c>
      <c r="C39" s="128">
        <v>0.51888374028195638</v>
      </c>
      <c r="D39" s="128">
        <v>0.9594919585432089</v>
      </c>
      <c r="E39" s="128">
        <v>0.59638566730313625</v>
      </c>
      <c r="F39" s="128">
        <v>0.10914132743224592</v>
      </c>
      <c r="G39" s="128">
        <v>0.48892245225031394</v>
      </c>
      <c r="H39" s="128">
        <v>3.8702466803109958E-2</v>
      </c>
      <c r="I39" s="128">
        <v>0.5787012797444735</v>
      </c>
      <c r="J39" s="128">
        <v>0.25066753108288231</v>
      </c>
      <c r="K39" s="104">
        <v>7.1014572540048615E-2</v>
      </c>
      <c r="L39" s="105"/>
      <c r="M39" s="106">
        <v>38</v>
      </c>
      <c r="N39" s="140">
        <v>0.61966875564918633</v>
      </c>
      <c r="O39" s="140">
        <v>4.7352207140000387E-2</v>
      </c>
      <c r="P39" s="140">
        <v>1.7448207085786129</v>
      </c>
      <c r="Q39" s="140">
        <v>0.24400278188771343</v>
      </c>
      <c r="R39" s="140">
        <v>-1.231107515957518</v>
      </c>
      <c r="S39" s="140">
        <v>-2.7770863568265424E-2</v>
      </c>
      <c r="T39" s="140">
        <v>-1.7659458521932945</v>
      </c>
      <c r="U39" s="128">
        <v>0.19857215040351886</v>
      </c>
      <c r="V39" s="128">
        <v>-0.67239060513868387</v>
      </c>
      <c r="W39" s="98">
        <v>-1.468276450432946</v>
      </c>
      <c r="X39" s="60"/>
      <c r="Y39" s="99">
        <v>38</v>
      </c>
      <c r="Z39" s="128">
        <f>(幕後結果!$AB$2+幕後結果!$AB$4*幕後結果_最佳化!$N1040)*12/3</f>
        <v>3.7429780729570608E-2</v>
      </c>
      <c r="AA39" s="128">
        <f>(幕後結果!$AC$2+幕後結果!$AC$4*幕後結果_最佳化!$O1040)*12/3</f>
        <v>6.365480952474651E-3</v>
      </c>
      <c r="AB39" s="128">
        <f>(幕後結果!$AD$2+幕後結果!$AD$4*幕後結果_最佳化!$P1040)*12/3</f>
        <v>0.22426467818307697</v>
      </c>
      <c r="AC39" s="128">
        <f>(幕後結果!$AE$2+幕後結果!$AE$4*幕後結果_最佳化!$Q1040)*12/3</f>
        <v>0.14000611264193707</v>
      </c>
      <c r="AD39" s="128">
        <f>(幕後結果!$AF$2+幕後結果!$AF$4*幕後結果_最佳化!$R1040)*12/3</f>
        <v>-0.1264539581250253</v>
      </c>
      <c r="AE39" s="128">
        <f>(幕後結果!$AG$2+幕後結果!$AG$4*幕後結果_最佳化!$S1040)*12/3</f>
        <v>-1.7378036095289651E-3</v>
      </c>
      <c r="AF39" s="128">
        <f>(幕後結果!$AH$2+幕後結果!$AH$4*幕後結果_最佳化!$T1040)*12/3</f>
        <v>-0.15380139357017875</v>
      </c>
      <c r="AG39" s="128">
        <f>(幕後結果!$AI$2+幕後結果!$AI$4*幕後結果_最佳化!$U1040)*12/3</f>
        <v>6.7790526384638922E-2</v>
      </c>
      <c r="AH39" s="128">
        <f>(幕後結果!$AJ$2+幕後結果!$AJ$4*幕後結果_最佳化!$V1040)*12/3</f>
        <v>-4.073376087680064E-2</v>
      </c>
      <c r="AI39" s="100">
        <f>(幕後結果!$AK$2+幕後結果!$AK$4*幕後結果_最佳化!$W1040)*12/3</f>
        <v>-0.14952250891737334</v>
      </c>
      <c r="AJ39" s="60"/>
      <c r="AK39" s="60"/>
      <c r="AL39" s="60"/>
      <c r="AM39" s="101">
        <v>38</v>
      </c>
      <c r="AN39" s="128">
        <f t="shared" si="1"/>
        <v>0.11490262172018252</v>
      </c>
      <c r="AO39" s="128">
        <f t="shared" si="2"/>
        <v>3.6017655339246231E-2</v>
      </c>
      <c r="AP39" s="128">
        <f t="shared" si="3"/>
        <v>1.8679835556489992E-2</v>
      </c>
      <c r="AQ39" s="128">
        <f t="shared" si="4"/>
        <v>0.18677140353705685</v>
      </c>
      <c r="AR39" s="128">
        <f t="shared" si="5"/>
        <v>0.12306443010635124</v>
      </c>
      <c r="AS39" s="128">
        <f t="shared" si="6"/>
        <v>0.16238588351684366</v>
      </c>
      <c r="AT39" s="128">
        <f t="shared" si="7"/>
        <v>9.771779981289884E-2</v>
      </c>
      <c r="AU39" s="128">
        <f t="shared" si="8"/>
        <v>0.18889160817642039</v>
      </c>
      <c r="AV39" s="128">
        <f t="shared" si="9"/>
        <v>5.7889687415197538E-2</v>
      </c>
      <c r="AW39" s="128">
        <f t="shared" si="10"/>
        <v>1.3679074819312851E-2</v>
      </c>
      <c r="AX39" s="128">
        <f t="shared" si="11"/>
        <v>1</v>
      </c>
      <c r="AY39" s="128">
        <f>SUMPRODUCT(AN39:AW39,幕後結果_最佳化!$Z$1005:$AI$1005)</f>
        <v>-1.3685278372660126E-3</v>
      </c>
      <c r="AZ39" s="128">
        <f>(SUMPRODUCT(AN39:AW39,MMULT(AN39:AW39,幕後結果!$AB$9:$AK$18)))</f>
        <v>2.4468892973358375E-4</v>
      </c>
      <c r="BA39" s="128">
        <f t="shared" si="12"/>
        <v>1.5642535911212854E-2</v>
      </c>
      <c r="BB39" s="102">
        <f t="shared" si="13"/>
        <v>-2.830009666497459</v>
      </c>
      <c r="BC39" s="60"/>
      <c r="BD39" s="60"/>
    </row>
    <row r="40" spans="1:56">
      <c r="A40" s="95">
        <v>39</v>
      </c>
      <c r="B40" s="128">
        <v>0.41142125968700172</v>
      </c>
      <c r="C40" s="128">
        <v>0.89038845276444145</v>
      </c>
      <c r="D40" s="128">
        <v>0.99469569094766053</v>
      </c>
      <c r="E40" s="128">
        <v>0.34319354880522246</v>
      </c>
      <c r="F40" s="128">
        <v>0.82634312932693477</v>
      </c>
      <c r="G40" s="128">
        <v>0.45329765591525262</v>
      </c>
      <c r="H40" s="128">
        <v>0.31523709172031222</v>
      </c>
      <c r="I40" s="128">
        <v>0.47381718821735785</v>
      </c>
      <c r="J40" s="128">
        <v>0.59525097982583031</v>
      </c>
      <c r="K40" s="104">
        <v>0.39345124669830822</v>
      </c>
      <c r="L40" s="105"/>
      <c r="M40" s="106">
        <v>39</v>
      </c>
      <c r="N40" s="140">
        <v>-0.2238904853924773</v>
      </c>
      <c r="O40" s="140">
        <v>1.2285965904632996</v>
      </c>
      <c r="P40" s="140">
        <v>2.5553332372244886</v>
      </c>
      <c r="Q40" s="140">
        <v>-0.40376287692521012</v>
      </c>
      <c r="R40" s="140">
        <v>0.9398125088533037</v>
      </c>
      <c r="S40" s="140">
        <v>-0.11733408981547214</v>
      </c>
      <c r="T40" s="140">
        <v>-0.4810595391726662</v>
      </c>
      <c r="U40" s="128">
        <v>-6.5677763377610221E-2</v>
      </c>
      <c r="V40" s="128">
        <v>0.24107364288378952</v>
      </c>
      <c r="W40" s="98">
        <v>-0.27033506224753467</v>
      </c>
      <c r="X40" s="60"/>
      <c r="Y40" s="99">
        <v>39</v>
      </c>
      <c r="Z40" s="128">
        <f>(幕後結果!$AB$2+幕後結果!$AB$4*幕後結果_最佳化!$N1041)*12/3</f>
        <v>-5.364647226416893E-2</v>
      </c>
      <c r="AA40" s="128">
        <f>(幕後結果!$AC$2+幕後結果!$AC$4*幕後結果_最佳化!$O1041)*12/3</f>
        <v>0.1365738537306373</v>
      </c>
      <c r="AB40" s="128">
        <f>(幕後結果!$AD$2+幕後結果!$AD$4*幕後結果_最佳化!$P1041)*12/3</f>
        <v>0.3605258123538031</v>
      </c>
      <c r="AC40" s="128">
        <f>(幕後結果!$AE$2+幕後結果!$AE$4*幕後結果_最佳化!$Q1041)*12/3</f>
        <v>0.13866307685135557</v>
      </c>
      <c r="AD40" s="128">
        <f>(幕後結果!$AF$2+幕後結果!$AF$4*幕後結果_最佳化!$R1041)*12/3</f>
        <v>0.29827415571418259</v>
      </c>
      <c r="AE40" s="128">
        <f>(幕後結果!$AG$2+幕後結果!$AG$4*幕後結果_最佳化!$S1041)*12/3</f>
        <v>-3.7963805163677186E-2</v>
      </c>
      <c r="AF40" s="128">
        <f>(幕後結果!$AH$2+幕後結果!$AH$4*幕後結果_最佳化!$T1041)*12/3</f>
        <v>-7.5617304519214716E-3</v>
      </c>
      <c r="AG40" s="128">
        <f>(幕後結果!$AI$2+幕後結果!$AI$4*幕後結果_最佳化!$U1041)*12/3</f>
        <v>0.13900386152001093</v>
      </c>
      <c r="AH40" s="128">
        <f>(幕後結果!$AJ$2+幕後結果!$AJ$4*幕後結果_最佳化!$V1041)*12/3</f>
        <v>-3.6551670324328628E-4</v>
      </c>
      <c r="AI40" s="100">
        <f>(幕後結果!$AK$2+幕後結果!$AK$4*幕後結果_最佳化!$W1041)*12/3</f>
        <v>0.11191531008705868</v>
      </c>
      <c r="AJ40" s="60"/>
      <c r="AK40" s="60"/>
      <c r="AL40" s="60"/>
      <c r="AM40" s="101">
        <v>39</v>
      </c>
      <c r="AN40" s="128">
        <f t="shared" si="1"/>
        <v>0.10666896118999587</v>
      </c>
      <c r="AO40" s="128">
        <f t="shared" si="2"/>
        <v>0.14677379908486196</v>
      </c>
      <c r="AP40" s="128">
        <f t="shared" si="3"/>
        <v>0.10777493136919168</v>
      </c>
      <c r="AQ40" s="128">
        <f t="shared" si="4"/>
        <v>0.16058499966826187</v>
      </c>
      <c r="AR40" s="128">
        <f t="shared" si="5"/>
        <v>5.212767093216638E-2</v>
      </c>
      <c r="AS40" s="128">
        <f t="shared" si="6"/>
        <v>0.14546826270143229</v>
      </c>
      <c r="AT40" s="128">
        <f t="shared" si="7"/>
        <v>0.12548751830235091</v>
      </c>
      <c r="AU40" s="128">
        <f t="shared" si="8"/>
        <v>5.669106301078676E-2</v>
      </c>
      <c r="AV40" s="128">
        <f t="shared" si="9"/>
        <v>1.6805946548417862E-2</v>
      </c>
      <c r="AW40" s="128">
        <f t="shared" si="10"/>
        <v>8.1616847192534286E-2</v>
      </c>
      <c r="AX40" s="128">
        <f t="shared" si="11"/>
        <v>0.99999999999999989</v>
      </c>
      <c r="AY40" s="128">
        <f>SUMPRODUCT(AN40:AW40,幕後結果_最佳化!$Z$1005:$AI$1005)</f>
        <v>-4.24344855364141E-3</v>
      </c>
      <c r="AZ40" s="128">
        <f>(SUMPRODUCT(AN40:AW40,MMULT(AN40:AW40,幕後結果!$AB$9:$AK$18)))</f>
        <v>2.4452204569416162E-4</v>
      </c>
      <c r="BA40" s="128">
        <f t="shared" si="12"/>
        <v>1.5637200698787542E-2</v>
      </c>
      <c r="BB40" s="102">
        <f t="shared" si="13"/>
        <v>-3.014826595996607</v>
      </c>
      <c r="BC40" s="60"/>
      <c r="BD40" s="60"/>
    </row>
    <row r="41" spans="1:56">
      <c r="A41" s="95">
        <v>40</v>
      </c>
      <c r="B41" s="128">
        <v>0.61548976449676873</v>
      </c>
      <c r="C41" s="128">
        <v>0.44420007744336965</v>
      </c>
      <c r="D41" s="128">
        <v>0.23813400646772331</v>
      </c>
      <c r="E41" s="128">
        <v>0.52817285966653094</v>
      </c>
      <c r="F41" s="128">
        <v>0.12240949303766868</v>
      </c>
      <c r="G41" s="128">
        <v>0.10851164599723218</v>
      </c>
      <c r="H41" s="128">
        <v>0.46267365892834267</v>
      </c>
      <c r="I41" s="128">
        <v>0.88415736440006842</v>
      </c>
      <c r="J41" s="128">
        <v>0.35648970143003789</v>
      </c>
      <c r="K41" s="104">
        <v>0.91686376518861756</v>
      </c>
      <c r="L41" s="105"/>
      <c r="M41" s="106">
        <v>40</v>
      </c>
      <c r="N41" s="140">
        <v>0.29365640364957935</v>
      </c>
      <c r="O41" s="140">
        <v>-0.14032887019720419</v>
      </c>
      <c r="P41" s="140">
        <v>-0.7123177855846754</v>
      </c>
      <c r="Q41" s="140">
        <v>7.0677685674844379E-2</v>
      </c>
      <c r="R41" s="140">
        <v>-1.1630259201805258</v>
      </c>
      <c r="S41" s="140">
        <v>-1.2344821557620014</v>
      </c>
      <c r="T41" s="140">
        <v>-9.3700191873094224E-2</v>
      </c>
      <c r="U41" s="128">
        <v>1.1960289261319867</v>
      </c>
      <c r="V41" s="128">
        <v>-0.36785761904941949</v>
      </c>
      <c r="W41" s="98">
        <v>1.38428086887789</v>
      </c>
      <c r="X41" s="60"/>
      <c r="Y41" s="99">
        <v>40</v>
      </c>
      <c r="Z41" s="128">
        <f>(幕後結果!$AB$2+幕後結果!$AB$4*幕後結果_最佳化!$N1042)*12/3</f>
        <v>2.231323993876131E-3</v>
      </c>
      <c r="AA41" s="128">
        <f>(幕後結果!$AC$2+幕後結果!$AC$4*幕後結果_最佳化!$O1042)*12/3</f>
        <v>-1.5129233414644333E-2</v>
      </c>
      <c r="AB41" s="128">
        <f>(幕後結果!$AD$2+幕後結果!$AD$4*幕後結果_最佳化!$P1042)*12/3</f>
        <v>-8.7570074649349919E-2</v>
      </c>
      <c r="AC41" s="128">
        <f>(幕後結果!$AE$2+幕後結果!$AE$4*幕後結果_最佳化!$Q1042)*12/3</f>
        <v>-2.5528787931158318E-2</v>
      </c>
      <c r="AD41" s="128">
        <f>(幕後結果!$AF$2+幕後結果!$AF$4*幕後結果_最佳化!$R1042)*12/3</f>
        <v>-0.2282263075998209</v>
      </c>
      <c r="AE41" s="128">
        <f>(幕後結果!$AG$2+幕後結果!$AG$4*幕後結果_最佳化!$S1042)*12/3</f>
        <v>-6.8180752188957902E-2</v>
      </c>
      <c r="AF41" s="128">
        <f>(幕後結果!$AH$2+幕後結果!$AH$4*幕後結果_最佳化!$T1042)*12/3</f>
        <v>7.2205405659194833E-4</v>
      </c>
      <c r="AG41" s="128">
        <f>(幕後結果!$AI$2+幕後結果!$AI$4*幕後結果_最佳化!$U1042)*12/3</f>
        <v>8.0069557599958749E-2</v>
      </c>
      <c r="AH41" s="128">
        <f>(幕後結果!$AJ$2+幕後結果!$AJ$4*幕後結果_最佳化!$V1042)*12/3</f>
        <v>-3.7809614714148454E-2</v>
      </c>
      <c r="AI41" s="100">
        <f>(幕後結果!$AK$2+幕後結果!$AK$4*幕後結果_最佳化!$W1042)*12/3</f>
        <v>0.13069567308464472</v>
      </c>
      <c r="AJ41" s="60"/>
      <c r="AK41" s="60"/>
      <c r="AL41" s="60"/>
      <c r="AM41" s="101">
        <v>40</v>
      </c>
      <c r="AN41" s="128">
        <f t="shared" si="1"/>
        <v>0.1145042302030167</v>
      </c>
      <c r="AO41" s="128">
        <f t="shared" si="2"/>
        <v>0.10187580870196886</v>
      </c>
      <c r="AP41" s="128">
        <f t="shared" si="3"/>
        <v>0.10812933490020976</v>
      </c>
      <c r="AQ41" s="128">
        <f t="shared" si="4"/>
        <v>3.1628003337252714E-2</v>
      </c>
      <c r="AR41" s="128">
        <f t="shared" si="5"/>
        <v>0.11521574270516957</v>
      </c>
      <c r="AS41" s="128">
        <f t="shared" si="6"/>
        <v>4.3153824839398572E-2</v>
      </c>
      <c r="AT41" s="128">
        <f t="shared" si="7"/>
        <v>4.469911423404483E-2</v>
      </c>
      <c r="AU41" s="128">
        <f t="shared" si="8"/>
        <v>0.13656350155084049</v>
      </c>
      <c r="AV41" s="128">
        <f t="shared" si="9"/>
        <v>0.14672956553699962</v>
      </c>
      <c r="AW41" s="128">
        <f t="shared" si="10"/>
        <v>0.15750087399109899</v>
      </c>
      <c r="AX41" s="128">
        <f t="shared" si="11"/>
        <v>1</v>
      </c>
      <c r="AY41" s="128">
        <f>SUMPRODUCT(AN41:AW41,幕後結果_最佳化!$Z$1005:$AI$1005)</f>
        <v>-4.5352374509011421E-3</v>
      </c>
      <c r="AZ41" s="128">
        <f>(SUMPRODUCT(AN41:AW41,MMULT(AN41:AW41,幕後結果!$AB$9:$AK$18)))</f>
        <v>2.8800929658899483E-4</v>
      </c>
      <c r="BA41" s="128">
        <f t="shared" si="12"/>
        <v>1.6970836649646794E-2</v>
      </c>
      <c r="BB41" s="102">
        <f t="shared" si="13"/>
        <v>-2.7951030600420275</v>
      </c>
      <c r="BC41" s="60"/>
      <c r="BD41" s="60"/>
    </row>
    <row r="42" spans="1:56">
      <c r="A42" s="95">
        <v>41</v>
      </c>
      <c r="B42" s="128">
        <v>0.10423887039085256</v>
      </c>
      <c r="C42" s="128">
        <v>0.5918985248552906</v>
      </c>
      <c r="D42" s="128">
        <v>0.47760303033677243</v>
      </c>
      <c r="E42" s="128">
        <v>0.8360298212620445</v>
      </c>
      <c r="F42" s="128">
        <v>1.0908562427494939E-2</v>
      </c>
      <c r="G42" s="128">
        <v>0.2982560627744919</v>
      </c>
      <c r="H42" s="128">
        <v>0.54662255612177613</v>
      </c>
      <c r="I42" s="128">
        <v>0.62492836560211562</v>
      </c>
      <c r="J42" s="128">
        <v>0.36422460485924169</v>
      </c>
      <c r="K42" s="104">
        <v>0.55911310439303707</v>
      </c>
      <c r="L42" s="105"/>
      <c r="M42" s="106">
        <v>41</v>
      </c>
      <c r="N42" s="140">
        <v>-1.2577622805331097</v>
      </c>
      <c r="O42" s="140">
        <v>0.23243141630595654</v>
      </c>
      <c r="P42" s="140">
        <v>-5.6170400785709153E-2</v>
      </c>
      <c r="Q42" s="140">
        <v>0.97827090180430321</v>
      </c>
      <c r="R42" s="140">
        <v>-2.2935367020297055</v>
      </c>
      <c r="S42" s="140">
        <v>-0.52942288601437382</v>
      </c>
      <c r="T42" s="140">
        <v>0.11713271195962514</v>
      </c>
      <c r="U42" s="128">
        <v>0.31845045800143118</v>
      </c>
      <c r="V42" s="128">
        <v>-0.34718916571303671</v>
      </c>
      <c r="W42" s="98">
        <v>0.14872099835372207</v>
      </c>
      <c r="X42" s="60"/>
      <c r="Y42" s="99">
        <v>41</v>
      </c>
      <c r="Z42" s="128">
        <f>(幕後結果!$AB$2+幕後結果!$AB$4*幕後結果_最佳化!$N1043)*12/3</f>
        <v>-0.16527013139336721</v>
      </c>
      <c r="AA42" s="128">
        <f>(幕後結果!$AC$2+幕後結果!$AC$4*幕後結果_最佳化!$O1043)*12/3</f>
        <v>2.3706495867237467E-2</v>
      </c>
      <c r="AB42" s="128">
        <f>(幕後結果!$AD$2+幕後結果!$AD$4*幕後結果_最佳化!$P1043)*12/3</f>
        <v>-2.1392586578477906E-2</v>
      </c>
      <c r="AC42" s="128">
        <f>(幕後結果!$AE$2+幕後結果!$AE$4*幕後結果_最佳化!$Q1043)*12/3</f>
        <v>9.691820882458739E-2</v>
      </c>
      <c r="AD42" s="128">
        <f>(幕後結果!$AF$2+幕後結果!$AF$4*幕後結果_最佳化!$R1043)*12/3</f>
        <v>-0.41233366187055226</v>
      </c>
      <c r="AE42" s="128">
        <f>(幕後結果!$AG$2+幕後結果!$AG$4*幕後結果_最佳化!$S1043)*12/3</f>
        <v>-1.5738099843343747E-2</v>
      </c>
      <c r="AF42" s="128">
        <f>(幕後結果!$AH$2+幕後結果!$AH$4*幕後結果_最佳化!$T1043)*12/3</f>
        <v>-4.6991333993668064E-3</v>
      </c>
      <c r="AG42" s="128">
        <f>(幕後結果!$AI$2+幕後結果!$AI$4*幕後結果_最佳化!$U1043)*12/3</f>
        <v>-3.2013710586409262E-2</v>
      </c>
      <c r="AH42" s="128">
        <f>(幕後結果!$AJ$2+幕後結果!$AJ$4*幕後結果_最佳化!$V1043)*12/3</f>
        <v>-3.8331068499239243E-2</v>
      </c>
      <c r="AI42" s="100">
        <f>(幕後結果!$AK$2+幕後結果!$AK$4*幕後結果_最佳化!$W1043)*12/3</f>
        <v>-0.1239269240999072</v>
      </c>
      <c r="AJ42" s="60"/>
      <c r="AK42" s="60"/>
      <c r="AL42" s="60"/>
      <c r="AM42" s="101">
        <v>41</v>
      </c>
      <c r="AN42" s="128">
        <f t="shared" si="1"/>
        <v>4.8733009164588226E-2</v>
      </c>
      <c r="AO42" s="128">
        <f t="shared" si="2"/>
        <v>0.17328310771411626</v>
      </c>
      <c r="AP42" s="128">
        <f t="shared" si="3"/>
        <v>9.8147672871282954E-3</v>
      </c>
      <c r="AQ42" s="128">
        <f t="shared" si="4"/>
        <v>0.16810786043642389</v>
      </c>
      <c r="AR42" s="128">
        <f t="shared" si="5"/>
        <v>0.16393158552569984</v>
      </c>
      <c r="AS42" s="128">
        <f t="shared" si="6"/>
        <v>3.9306875033417107E-3</v>
      </c>
      <c r="AT42" s="128">
        <f t="shared" si="7"/>
        <v>0.18117772566914334</v>
      </c>
      <c r="AU42" s="128">
        <f t="shared" si="8"/>
        <v>0.13124104926643879</v>
      </c>
      <c r="AV42" s="128">
        <f t="shared" si="9"/>
        <v>0.10320759769378592</v>
      </c>
      <c r="AW42" s="128">
        <f t="shared" si="10"/>
        <v>1.6572609739333787E-2</v>
      </c>
      <c r="AX42" s="128">
        <f t="shared" si="11"/>
        <v>1</v>
      </c>
      <c r="AY42" s="128">
        <f>SUMPRODUCT(AN42:AW42,幕後結果_最佳化!$Z$1005:$AI$1005)</f>
        <v>2.7535271583428974E-3</v>
      </c>
      <c r="AZ42" s="128">
        <f>(SUMPRODUCT(AN42:AW42,MMULT(AN42:AW42,幕後結果!$AB$9:$AK$18)))</f>
        <v>2.8728585322441752E-4</v>
      </c>
      <c r="BA42" s="128">
        <f t="shared" si="12"/>
        <v>1.694950893755974E-2</v>
      </c>
      <c r="BB42" s="102">
        <f t="shared" si="13"/>
        <v>-2.3685920925233059</v>
      </c>
      <c r="BC42" s="60"/>
      <c r="BD42" s="60"/>
    </row>
    <row r="43" spans="1:56">
      <c r="A43" s="95">
        <v>42</v>
      </c>
      <c r="B43" s="128">
        <v>9.6420463060105543E-2</v>
      </c>
      <c r="C43" s="128">
        <v>0.90186431229599617</v>
      </c>
      <c r="D43" s="128">
        <v>0.15565942145567302</v>
      </c>
      <c r="E43" s="128">
        <v>0.47331814021312568</v>
      </c>
      <c r="F43" s="128">
        <v>0.81732969092723717</v>
      </c>
      <c r="G43" s="128">
        <v>0.62262137380219218</v>
      </c>
      <c r="H43" s="128">
        <v>0.86775532737650662</v>
      </c>
      <c r="I43" s="128">
        <v>0.88966462356622356</v>
      </c>
      <c r="J43" s="128">
        <v>0.86052729556677399</v>
      </c>
      <c r="K43" s="104">
        <v>0.38573522361181944</v>
      </c>
      <c r="L43" s="105"/>
      <c r="M43" s="106">
        <v>42</v>
      </c>
      <c r="N43" s="140">
        <v>-1.3022207725429142</v>
      </c>
      <c r="O43" s="140">
        <v>1.2922477061459912</v>
      </c>
      <c r="P43" s="140">
        <v>-1.0124585768705554</v>
      </c>
      <c r="Q43" s="140">
        <v>-6.6931444048852373E-2</v>
      </c>
      <c r="R43" s="140">
        <v>0.90523553860792427</v>
      </c>
      <c r="S43" s="140">
        <v>0.31237275648201546</v>
      </c>
      <c r="T43" s="140">
        <v>1.1158429972490376</v>
      </c>
      <c r="U43" s="128">
        <v>1.2247464873709628</v>
      </c>
      <c r="V43" s="128">
        <v>1.0826914307680091</v>
      </c>
      <c r="W43" s="98">
        <v>-0.2904520259903865</v>
      </c>
      <c r="X43" s="60"/>
      <c r="Y43" s="99">
        <v>42</v>
      </c>
      <c r="Z43" s="128">
        <f>(幕後結果!$AB$2+幕後結果!$AB$4*幕後結果_最佳化!$N1044)*12/3</f>
        <v>-0.1700701651894585</v>
      </c>
      <c r="AA43" s="128">
        <f>(幕後結果!$AC$2+幕後結果!$AC$4*幕後結果_最佳化!$O1044)*12/3</f>
        <v>0.14177900579539698</v>
      </c>
      <c r="AB43" s="128">
        <f>(幕後結果!$AD$2+幕後結果!$AD$4*幕後結果_最佳化!$P1044)*12/3</f>
        <v>-8.8484981292550391E-2</v>
      </c>
      <c r="AC43" s="128">
        <f>(幕後結果!$AE$2+幕後結果!$AE$4*幕後結果_最佳化!$Q1044)*12/3</f>
        <v>-3.4300795372292615E-2</v>
      </c>
      <c r="AD43" s="128">
        <f>(幕後結果!$AF$2+幕後結果!$AF$4*幕後結果_最佳化!$R1044)*12/3</f>
        <v>0.13427863570782494</v>
      </c>
      <c r="AE43" s="128">
        <f>(幕後結果!$AG$2+幕後結果!$AG$4*幕後結果_最佳化!$S1044)*12/3</f>
        <v>2.3119433814921358E-2</v>
      </c>
      <c r="AF43" s="128">
        <f>(幕後結果!$AH$2+幕後結果!$AH$4*幕後結果_最佳化!$T1044)*12/3</f>
        <v>0.11517369369699455</v>
      </c>
      <c r="AG43" s="128">
        <f>(幕後結果!$AI$2+幕後結果!$AI$4*幕後結果_最佳化!$U1044)*12/3</f>
        <v>0.16054300316764447</v>
      </c>
      <c r="AH43" s="128">
        <f>(幕後結果!$AJ$2+幕後結果!$AJ$4*幕後結果_最佳化!$V1044)*12/3</f>
        <v>7.2630947582935312E-2</v>
      </c>
      <c r="AI43" s="100">
        <f>(幕後結果!$AK$2+幕後結果!$AK$4*幕後結果_最佳化!$W1044)*12/3</f>
        <v>5.985791192231002E-2</v>
      </c>
      <c r="AJ43" s="60"/>
      <c r="AK43" s="60"/>
      <c r="AL43" s="60"/>
      <c r="AM43" s="101">
        <v>42</v>
      </c>
      <c r="AN43" s="128">
        <f t="shared" si="1"/>
        <v>0.16906318257999062</v>
      </c>
      <c r="AO43" s="128">
        <f t="shared" si="2"/>
        <v>0.2222948105430825</v>
      </c>
      <c r="AP43" s="128">
        <f t="shared" si="3"/>
        <v>2.4419048005629503E-2</v>
      </c>
      <c r="AQ43" s="128">
        <f t="shared" si="4"/>
        <v>0.12470929436636081</v>
      </c>
      <c r="AR43" s="128">
        <f t="shared" si="5"/>
        <v>0.10178750270973583</v>
      </c>
      <c r="AS43" s="128">
        <f t="shared" si="6"/>
        <v>0.1875127785490302</v>
      </c>
      <c r="AT43" s="128">
        <f t="shared" si="7"/>
        <v>4.4602481905260359E-2</v>
      </c>
      <c r="AU43" s="128">
        <f t="shared" si="8"/>
        <v>3.0153996272732405E-2</v>
      </c>
      <c r="AV43" s="128">
        <f t="shared" si="9"/>
        <v>1.8721533378382126E-2</v>
      </c>
      <c r="AW43" s="128">
        <f t="shared" si="10"/>
        <v>7.6735371689795648E-2</v>
      </c>
      <c r="AX43" s="128">
        <f t="shared" si="11"/>
        <v>1</v>
      </c>
      <c r="AY43" s="128">
        <f>SUMPRODUCT(AN43:AW43,幕後結果_最佳化!$Z$1005:$AI$1005)</f>
        <v>-4.5566235367021325E-3</v>
      </c>
      <c r="AZ43" s="128">
        <f>(SUMPRODUCT(AN43:AW43,MMULT(AN43:AW43,幕後結果!$AB$9:$AK$18)))</f>
        <v>2.3775646173531049E-4</v>
      </c>
      <c r="BA43" s="128">
        <f t="shared" si="12"/>
        <v>1.5419353479809408E-2</v>
      </c>
      <c r="BB43" s="102">
        <f t="shared" si="13"/>
        <v>-3.077731086380719</v>
      </c>
      <c r="BC43" s="60"/>
      <c r="BD43" s="60"/>
    </row>
    <row r="44" spans="1:56">
      <c r="A44" s="95">
        <v>43</v>
      </c>
      <c r="B44" s="128">
        <v>0.98027692206693806</v>
      </c>
      <c r="C44" s="128">
        <v>0.66084783292736171</v>
      </c>
      <c r="D44" s="128">
        <v>3.7687448976767346E-2</v>
      </c>
      <c r="E44" s="128">
        <v>0.33713018802761652</v>
      </c>
      <c r="F44" s="128">
        <v>0.30279865095785197</v>
      </c>
      <c r="G44" s="128">
        <v>0.80113852617193793</v>
      </c>
      <c r="H44" s="128">
        <v>0.28767140529474822</v>
      </c>
      <c r="I44" s="128">
        <v>0.89205548362874731</v>
      </c>
      <c r="J44" s="128">
        <v>0.88486635288391957</v>
      </c>
      <c r="K44" s="104">
        <v>0.21298753224845735</v>
      </c>
      <c r="L44" s="105"/>
      <c r="M44" s="106">
        <v>43</v>
      </c>
      <c r="N44" s="140">
        <v>2.0595021855417781</v>
      </c>
      <c r="O44" s="140">
        <v>0.4147781256455188</v>
      </c>
      <c r="P44" s="140">
        <v>-1.7781763375091395</v>
      </c>
      <c r="Q44" s="140">
        <v>-0.42030812375022725</v>
      </c>
      <c r="R44" s="140">
        <v>-0.51636815641116196</v>
      </c>
      <c r="S44" s="140">
        <v>0.8456949381859814</v>
      </c>
      <c r="T44" s="140">
        <v>-0.56020031734363529</v>
      </c>
      <c r="U44" s="128">
        <v>1.2375336418296954</v>
      </c>
      <c r="V44" s="128">
        <v>1.1996706032670601</v>
      </c>
      <c r="W44" s="98">
        <v>-0.79609802074170399</v>
      </c>
      <c r="X44" s="60"/>
      <c r="Y44" s="99">
        <v>43</v>
      </c>
      <c r="Z44" s="128">
        <f>(幕後結果!$AB$2+幕後結果!$AB$4*幕後結果_最佳化!$N1045)*12/3</f>
        <v>0.19288375165378299</v>
      </c>
      <c r="AA44" s="128">
        <f>(幕後結果!$AC$2+幕後結果!$AC$4*幕後結果_最佳化!$O1045)*12/3</f>
        <v>4.985154883516859E-2</v>
      </c>
      <c r="AB44" s="128">
        <f>(幕後結果!$AD$2+幕後結果!$AD$4*幕後結果_最佳化!$P1045)*12/3</f>
        <v>-0.15589745005644301</v>
      </c>
      <c r="AC44" s="128">
        <f>(幕後結果!$AE$2+幕後結果!$AE$4*幕後結果_最佳化!$Q1045)*12/3</f>
        <v>-8.4879945571516402E-2</v>
      </c>
      <c r="AD44" s="128">
        <f>(幕後結果!$AF$2+幕後結果!$AF$4*幕後結果_最佳化!$R1045)*12/3</f>
        <v>-0.13331503996696883</v>
      </c>
      <c r="AE44" s="128">
        <f>(幕後結果!$AG$2+幕後結果!$AG$4*幕後結果_最佳化!$S1045)*12/3</f>
        <v>9.6137138333239211E-2</v>
      </c>
      <c r="AF44" s="128">
        <f>(幕後結果!$AH$2+幕後結果!$AH$4*幕後結果_最佳化!$T1045)*12/3</f>
        <v>-1.8806400864178049E-2</v>
      </c>
      <c r="AG44" s="128">
        <f>(幕後結果!$AI$2+幕後結果!$AI$4*幕後結果_最佳化!$U1045)*12/3</f>
        <v>0.15282969230806154</v>
      </c>
      <c r="AH44" s="128">
        <f>(幕後結果!$AJ$2+幕後結果!$AJ$4*幕後結果_最佳化!$V1045)*12/3</f>
        <v>0.1940956383221282</v>
      </c>
      <c r="AI44" s="100">
        <f>(幕後結果!$AK$2+幕後結果!$AK$4*幕後結果_最佳化!$W1045)*12/3</f>
        <v>-4.0587935108202536E-2</v>
      </c>
      <c r="AJ44" s="60"/>
      <c r="AK44" s="60"/>
      <c r="AL44" s="60"/>
      <c r="AM44" s="101">
        <v>43</v>
      </c>
      <c r="AN44" s="128">
        <f t="shared" si="1"/>
        <v>0.1349403813189646</v>
      </c>
      <c r="AO44" s="128">
        <f t="shared" si="2"/>
        <v>0.17527301482435281</v>
      </c>
      <c r="AP44" s="128">
        <f t="shared" si="3"/>
        <v>6.6726635391770664E-2</v>
      </c>
      <c r="AQ44" s="128">
        <f t="shared" si="4"/>
        <v>8.6097998174536214E-2</v>
      </c>
      <c r="AR44" s="128">
        <f t="shared" si="5"/>
        <v>3.6154219819953363E-2</v>
      </c>
      <c r="AS44" s="128">
        <f t="shared" si="6"/>
        <v>8.8637479084016618E-2</v>
      </c>
      <c r="AT44" s="128">
        <f t="shared" si="7"/>
        <v>9.2696038176325546E-2</v>
      </c>
      <c r="AU44" s="128">
        <f t="shared" si="8"/>
        <v>2.1323082387830004E-2</v>
      </c>
      <c r="AV44" s="128">
        <f t="shared" si="9"/>
        <v>0.2290396716425929</v>
      </c>
      <c r="AW44" s="128">
        <f t="shared" si="10"/>
        <v>6.9111479179657154E-2</v>
      </c>
      <c r="AX44" s="128">
        <f t="shared" si="11"/>
        <v>0.99999999999999978</v>
      </c>
      <c r="AY44" s="128">
        <f>SUMPRODUCT(AN44:AW44,幕後結果_最佳化!$Z$1005:$AI$1005)</f>
        <v>-7.1763130412205028E-4</v>
      </c>
      <c r="AZ44" s="128">
        <f>(SUMPRODUCT(AN44:AW44,MMULT(AN44:AW44,幕後結果!$AB$9:$AK$18)))</f>
        <v>1.8561991053491248E-4</v>
      </c>
      <c r="BA44" s="128">
        <f t="shared" si="12"/>
        <v>1.3624239814936923E-2</v>
      </c>
      <c r="BB44" s="102">
        <f t="shared" si="13"/>
        <v>-3.2014726617115108</v>
      </c>
      <c r="BC44" s="60"/>
      <c r="BD44" s="60"/>
    </row>
    <row r="45" spans="1:56">
      <c r="A45" s="95">
        <v>44</v>
      </c>
      <c r="B45" s="128">
        <v>0.48693794580838268</v>
      </c>
      <c r="C45" s="128">
        <v>0.706099240575216</v>
      </c>
      <c r="D45" s="128">
        <v>0.53211400806825204</v>
      </c>
      <c r="E45" s="128">
        <v>0.25167322457343144</v>
      </c>
      <c r="F45" s="128">
        <v>0.53086668746306342</v>
      </c>
      <c r="G45" s="128">
        <v>0.26923212679808106</v>
      </c>
      <c r="H45" s="128">
        <v>0.17084234475210724</v>
      </c>
      <c r="I45" s="128">
        <v>0.21402429745548712</v>
      </c>
      <c r="J45" s="128">
        <v>0.58734953292272052</v>
      </c>
      <c r="K45" s="104">
        <v>0.95028353385190933</v>
      </c>
      <c r="L45" s="105"/>
      <c r="M45" s="106">
        <v>44</v>
      </c>
      <c r="N45" s="140">
        <v>-3.2747566518770803E-2</v>
      </c>
      <c r="O45" s="140">
        <v>0.5420246587143841</v>
      </c>
      <c r="P45" s="140">
        <v>8.0585014845747802E-2</v>
      </c>
      <c r="Q45" s="140">
        <v>-0.66923364192238666</v>
      </c>
      <c r="R45" s="140">
        <v>7.7448668601248327E-2</v>
      </c>
      <c r="S45" s="140">
        <v>-0.61513699291921953</v>
      </c>
      <c r="T45" s="140">
        <v>-0.95084180063361023</v>
      </c>
      <c r="U45" s="128">
        <v>-0.79253533846330282</v>
      </c>
      <c r="V45" s="128">
        <v>0.22073223038668061</v>
      </c>
      <c r="W45" s="98">
        <v>1.6476090004525532</v>
      </c>
      <c r="X45" s="60"/>
      <c r="Y45" s="99">
        <v>44</v>
      </c>
      <c r="Z45" s="128">
        <f>(幕後結果!$AB$2+幕後結果!$AB$4*幕後結果_最佳化!$N1046)*12/3</f>
        <v>-3.30094144378488E-2</v>
      </c>
      <c r="AA45" s="128">
        <f>(幕後結果!$AC$2+幕後結果!$AC$4*幕後結果_最佳化!$O1046)*12/3</f>
        <v>6.0368585057649658E-2</v>
      </c>
      <c r="AB45" s="128">
        <f>(幕後結果!$AD$2+幕後結果!$AD$4*幕後結果_最佳化!$P1046)*12/3</f>
        <v>3.350470291134592E-2</v>
      </c>
      <c r="AC45" s="128">
        <f>(幕後結果!$AE$2+幕後結果!$AE$4*幕後結果_最佳化!$Q1046)*12/3</f>
        <v>-4.6936494008152592E-2</v>
      </c>
      <c r="AD45" s="128">
        <f>(幕後結果!$AF$2+幕後結果!$AF$4*幕後結果_最佳化!$R1046)*12/3</f>
        <v>2.0473725124715288E-2</v>
      </c>
      <c r="AE45" s="128">
        <f>(幕後結果!$AG$2+幕後結果!$AG$4*幕後結果_最佳化!$S1046)*12/3</f>
        <v>-5.1622543667965558E-2</v>
      </c>
      <c r="AF45" s="128">
        <f>(幕後結果!$AH$2+幕後結果!$AH$4*幕後結果_最佳化!$T1046)*12/3</f>
        <v>-7.3458390021269623E-2</v>
      </c>
      <c r="AG45" s="128">
        <f>(幕後結果!$AI$2+幕後結果!$AI$4*幕後結果_最佳化!$U1046)*12/3</f>
        <v>-2.9207380968539687E-2</v>
      </c>
      <c r="AH45" s="128">
        <f>(幕後結果!$AJ$2+幕後結果!$AJ$4*幕後結果_最佳化!$V1046)*12/3</f>
        <v>2.7070084195888286E-2</v>
      </c>
      <c r="AI45" s="100">
        <f>(幕後結果!$AK$2+幕後結果!$AK$4*幕後結果_最佳化!$W1046)*12/3</f>
        <v>0.15315931670582211</v>
      </c>
      <c r="AJ45" s="60"/>
      <c r="AK45" s="60"/>
      <c r="AL45" s="60"/>
      <c r="AM45" s="101">
        <v>44</v>
      </c>
      <c r="AN45" s="128">
        <f t="shared" si="1"/>
        <v>0.13962377391956285</v>
      </c>
      <c r="AO45" s="128">
        <f t="shared" si="2"/>
        <v>0.15887738844788013</v>
      </c>
      <c r="AP45" s="128">
        <f t="shared" si="3"/>
        <v>0.11842746725141895</v>
      </c>
      <c r="AQ45" s="128">
        <f t="shared" si="4"/>
        <v>3.1863669933304035E-2</v>
      </c>
      <c r="AR45" s="128">
        <f t="shared" si="5"/>
        <v>1.7451810350353147E-2</v>
      </c>
      <c r="AS45" s="128">
        <f t="shared" si="6"/>
        <v>9.3996395518744627E-2</v>
      </c>
      <c r="AT45" s="128">
        <f t="shared" si="7"/>
        <v>0.12789678542022073</v>
      </c>
      <c r="AU45" s="128">
        <f t="shared" si="8"/>
        <v>0.12855635666369614</v>
      </c>
      <c r="AV45" s="128">
        <f t="shared" si="9"/>
        <v>7.0416934628310598E-2</v>
      </c>
      <c r="AW45" s="128">
        <f t="shared" si="10"/>
        <v>0.11288941786650877</v>
      </c>
      <c r="AX45" s="128">
        <f t="shared" si="11"/>
        <v>0.99999999999999989</v>
      </c>
      <c r="AY45" s="128">
        <f>SUMPRODUCT(AN45:AW45,幕後結果_最佳化!$Z$1005:$AI$1005)</f>
        <v>-6.1279205123204693E-3</v>
      </c>
      <c r="AZ45" s="128">
        <f>(SUMPRODUCT(AN45:AW45,MMULT(AN45:AW45,幕後結果!$AB$9:$AK$18)))</f>
        <v>2.4147675926431425E-4</v>
      </c>
      <c r="BA45" s="128">
        <f t="shared" si="12"/>
        <v>1.5539522491515441E-2</v>
      </c>
      <c r="BB45" s="102">
        <f t="shared" si="13"/>
        <v>-3.1550467872542187</v>
      </c>
      <c r="BC45" s="60"/>
      <c r="BD45" s="60"/>
    </row>
    <row r="46" spans="1:56">
      <c r="A46" s="95">
        <v>45</v>
      </c>
      <c r="B46" s="128">
        <v>0.34456569801320436</v>
      </c>
      <c r="C46" s="128">
        <v>0.61599354525338601</v>
      </c>
      <c r="D46" s="128">
        <v>0.79087070229047418</v>
      </c>
      <c r="E46" s="128">
        <v>0.56829596445308961</v>
      </c>
      <c r="F46" s="128">
        <v>0.85384866289753014</v>
      </c>
      <c r="G46" s="128">
        <v>0.61145132630800103</v>
      </c>
      <c r="H46" s="128">
        <v>6.930448880901241E-2</v>
      </c>
      <c r="I46" s="128">
        <v>5.8013378462776988E-2</v>
      </c>
      <c r="J46" s="128">
        <v>0.68618385435628282</v>
      </c>
      <c r="K46" s="104">
        <v>0.14512574794207245</v>
      </c>
      <c r="L46" s="105"/>
      <c r="M46" s="106">
        <v>45</v>
      </c>
      <c r="N46" s="140">
        <v>-0.40003410665372513</v>
      </c>
      <c r="O46" s="140">
        <v>0.29497508909591741</v>
      </c>
      <c r="P46" s="140">
        <v>0.80944609825619795</v>
      </c>
      <c r="Q46" s="140">
        <v>0.17203747030881114</v>
      </c>
      <c r="R46" s="140">
        <v>1.0530836094323239</v>
      </c>
      <c r="S46" s="140">
        <v>0.28310369739165903</v>
      </c>
      <c r="T46" s="140">
        <v>-1.4809909781228605</v>
      </c>
      <c r="U46" s="128">
        <v>-1.5716714918871431</v>
      </c>
      <c r="V46" s="128">
        <v>0.48506210585121373</v>
      </c>
      <c r="W46" s="98">
        <v>-1.0575700652628832</v>
      </c>
      <c r="X46" s="60"/>
      <c r="Y46" s="99">
        <v>45</v>
      </c>
      <c r="Z46" s="128">
        <f>(幕後結果!$AB$2+幕後結果!$AB$4*幕後結果_最佳化!$N1047)*12/3</f>
        <v>-7.2664106394301695E-2</v>
      </c>
      <c r="AA46" s="128">
        <f>(幕後結果!$AC$2+幕後結果!$AC$4*幕後結果_最佳化!$O1047)*12/3</f>
        <v>3.2182978548917315E-2</v>
      </c>
      <c r="AB46" s="128">
        <f>(幕後結果!$AD$2+幕後結果!$AD$4*幕後結果_最佳化!$P1047)*12/3</f>
        <v>0.10284614761349901</v>
      </c>
      <c r="AC46" s="128">
        <f>(幕後結果!$AE$2+幕後結果!$AE$4*幕後結果_最佳化!$Q1047)*12/3</f>
        <v>7.1294950506973015E-2</v>
      </c>
      <c r="AD46" s="128">
        <f>(幕後結果!$AF$2+幕後結果!$AF$4*幕後結果_最佳化!$R1047)*12/3</f>
        <v>0.25395617396889392</v>
      </c>
      <c r="AE46" s="128">
        <f>(幕後結果!$AG$2+幕後結果!$AG$4*幕後結果_最佳化!$S1047)*12/3</f>
        <v>5.3958338793577004E-3</v>
      </c>
      <c r="AF46" s="128">
        <f>(幕後結果!$AH$2+幕後結果!$AH$4*幕後結果_最佳化!$T1047)*12/3</f>
        <v>-0.13559445954927143</v>
      </c>
      <c r="AG46" s="128">
        <f>(幕後結果!$AI$2+幕後結果!$AI$4*幕後結果_最佳化!$U1047)*12/3</f>
        <v>-9.3215791942180978E-2</v>
      </c>
      <c r="AH46" s="128">
        <f>(幕後結果!$AJ$2+幕後結果!$AJ$4*幕後結果_最佳化!$V1047)*12/3</f>
        <v>5.3016880946404797E-2</v>
      </c>
      <c r="AI46" s="100">
        <f>(幕後結果!$AK$2+幕後結果!$AK$4*幕後結果_最佳化!$W1047)*12/3</f>
        <v>-0.16640948824337892</v>
      </c>
      <c r="AJ46" s="60"/>
      <c r="AK46" s="60"/>
      <c r="AL46" s="60"/>
      <c r="AM46" s="101">
        <v>45</v>
      </c>
      <c r="AN46" s="128">
        <f t="shared" si="1"/>
        <v>0.15772802817236661</v>
      </c>
      <c r="AO46" s="128">
        <f t="shared" si="2"/>
        <v>0.12042985525296312</v>
      </c>
      <c r="AP46" s="128">
        <f t="shared" si="3"/>
        <v>5.9391404515129191E-2</v>
      </c>
      <c r="AQ46" s="128">
        <f t="shared" si="4"/>
        <v>2.6893799381424055E-2</v>
      </c>
      <c r="AR46" s="128">
        <f t="shared" si="5"/>
        <v>0.10906493351978935</v>
      </c>
      <c r="AS46" s="128">
        <f t="shared" si="6"/>
        <v>4.9916338303336562E-2</v>
      </c>
      <c r="AT46" s="128">
        <f t="shared" si="7"/>
        <v>0.20013553626492625</v>
      </c>
      <c r="AU46" s="128">
        <f t="shared" si="8"/>
        <v>9.1736989900713037E-2</v>
      </c>
      <c r="AV46" s="128">
        <f t="shared" si="9"/>
        <v>6.8401970891781197E-2</v>
      </c>
      <c r="AW46" s="128">
        <f t="shared" si="10"/>
        <v>0.1163011437975706</v>
      </c>
      <c r="AX46" s="128">
        <f t="shared" si="11"/>
        <v>1</v>
      </c>
      <c r="AY46" s="128">
        <f>SUMPRODUCT(AN46:AW46,幕後結果_最佳化!$Z$1005:$AI$1005)</f>
        <v>-4.4615925241018395E-3</v>
      </c>
      <c r="AZ46" s="128">
        <f>(SUMPRODUCT(AN46:AW46,MMULT(AN46:AW46,幕後結果!$AB$9:$AK$18)))</f>
        <v>2.4901554029410785E-4</v>
      </c>
      <c r="BA46" s="128">
        <f t="shared" si="12"/>
        <v>1.5780226243438587E-2</v>
      </c>
      <c r="BB46" s="102">
        <f t="shared" si="13"/>
        <v>-3.0013253164728724</v>
      </c>
      <c r="BC46" s="60"/>
      <c r="BD46" s="60"/>
    </row>
    <row r="47" spans="1:56">
      <c r="A47" s="95">
        <v>46</v>
      </c>
      <c r="B47" s="128">
        <v>0.84969938309693038</v>
      </c>
      <c r="C47" s="128">
        <v>6.685721083760976E-2</v>
      </c>
      <c r="D47" s="128">
        <v>0.95533724152599531</v>
      </c>
      <c r="E47" s="128">
        <v>0.39484505073323795</v>
      </c>
      <c r="F47" s="128">
        <v>0.91704054062297091</v>
      </c>
      <c r="G47" s="128">
        <v>0.20025553350449221</v>
      </c>
      <c r="H47" s="128">
        <v>0.73701804875733923</v>
      </c>
      <c r="I47" s="128">
        <v>0.48796759450013227</v>
      </c>
      <c r="J47" s="128">
        <v>0.8459393963069135</v>
      </c>
      <c r="K47" s="104">
        <v>0.21262298347025688</v>
      </c>
      <c r="L47" s="105"/>
      <c r="M47" s="106">
        <v>46</v>
      </c>
      <c r="N47" s="140">
        <v>1.0351449271236903</v>
      </c>
      <c r="O47" s="140">
        <v>-1.4996139899525882</v>
      </c>
      <c r="P47" s="140">
        <v>1.6989663877691505</v>
      </c>
      <c r="Q47" s="140">
        <v>-0.26671305503642523</v>
      </c>
      <c r="R47" s="140">
        <v>1.385436885851052</v>
      </c>
      <c r="S47" s="140">
        <v>-0.84070884005402879</v>
      </c>
      <c r="T47" s="140">
        <v>0.63417916602858204</v>
      </c>
      <c r="U47" s="128">
        <v>-3.0165342028171033E-2</v>
      </c>
      <c r="V47" s="128">
        <v>1.0191722311085112</v>
      </c>
      <c r="W47" s="98">
        <v>-0.79735313858543133</v>
      </c>
      <c r="X47" s="60"/>
      <c r="Y47" s="99">
        <v>46</v>
      </c>
      <c r="Z47" s="128">
        <f>(幕後結果!$AB$2+幕後結果!$AB$4*幕後結果_最佳化!$N1048)*12/3</f>
        <v>8.2287345041658203E-2</v>
      </c>
      <c r="AA47" s="128">
        <f>(幕後結果!$AC$2+幕後結果!$AC$4*幕後結果_最佳化!$O1048)*12/3</f>
        <v>-0.16536492434980957</v>
      </c>
      <c r="AB47" s="128">
        <f>(幕後結果!$AD$2+幕後結果!$AD$4*幕後結果_最佳化!$P1048)*12/3</f>
        <v>0.15496122922976605</v>
      </c>
      <c r="AC47" s="128">
        <f>(幕後結果!$AE$2+幕後結果!$AE$4*幕後結果_最佳化!$Q1048)*12/3</f>
        <v>3.0603135108671787E-2</v>
      </c>
      <c r="AD47" s="128">
        <f>(幕後結果!$AF$2+幕後結果!$AF$4*幕後結果_最佳化!$R1048)*12/3</f>
        <v>0.35385329656243925</v>
      </c>
      <c r="AE47" s="128">
        <f>(幕後結果!$AG$2+幕後結果!$AG$4*幕後結果_最佳化!$S1048)*12/3</f>
        <v>-9.384539196055626E-2</v>
      </c>
      <c r="AF47" s="128">
        <f>(幕後結果!$AH$2+幕後結果!$AH$4*幕後結果_最佳化!$T1048)*12/3</f>
        <v>6.4206124941818543E-2</v>
      </c>
      <c r="AG47" s="128">
        <f>(幕後結果!$AI$2+幕後結果!$AI$4*幕後結果_最佳化!$U1048)*12/3</f>
        <v>-3.7801590723613096E-2</v>
      </c>
      <c r="AH47" s="128">
        <f>(幕後結果!$AJ$2+幕後結果!$AJ$4*幕後結果_最佳化!$V1048)*12/3</f>
        <v>9.4555485311392143E-2</v>
      </c>
      <c r="AI47" s="100">
        <f>(幕後結果!$AK$2+幕後結果!$AK$4*幕後結果_最佳化!$W1048)*12/3</f>
        <v>-0.12940233073032148</v>
      </c>
      <c r="AJ47" s="60"/>
      <c r="AK47" s="60"/>
      <c r="AL47" s="60"/>
      <c r="AM47" s="101">
        <v>46</v>
      </c>
      <c r="AN47" s="128">
        <f t="shared" si="1"/>
        <v>5.2206804897908125E-2</v>
      </c>
      <c r="AO47" s="128">
        <f t="shared" si="2"/>
        <v>8.1718381490290259E-2</v>
      </c>
      <c r="AP47" s="128">
        <f t="shared" si="3"/>
        <v>2.3907117855226392E-2</v>
      </c>
      <c r="AQ47" s="128">
        <f t="shared" si="4"/>
        <v>9.1366332277635839E-2</v>
      </c>
      <c r="AR47" s="128">
        <f t="shared" si="5"/>
        <v>0.13049537483788973</v>
      </c>
      <c r="AS47" s="128">
        <f t="shared" si="6"/>
        <v>9.2634212380959258E-2</v>
      </c>
      <c r="AT47" s="128">
        <f t="shared" si="7"/>
        <v>0.14736212772744234</v>
      </c>
      <c r="AU47" s="128">
        <f t="shared" si="8"/>
        <v>0.11873913106182195</v>
      </c>
      <c r="AV47" s="128">
        <f t="shared" si="9"/>
        <v>0.16708973216015696</v>
      </c>
      <c r="AW47" s="128">
        <f t="shared" si="10"/>
        <v>9.448078531066903E-2</v>
      </c>
      <c r="AX47" s="128">
        <f t="shared" si="11"/>
        <v>1</v>
      </c>
      <c r="AY47" s="128">
        <f>SUMPRODUCT(AN47:AW47,幕後結果_最佳化!$Z$1005:$AI$1005)</f>
        <v>8.9541477929617943E-4</v>
      </c>
      <c r="AZ47" s="128">
        <f>(SUMPRODUCT(AN47:AW47,MMULT(AN47:AW47,幕後結果!$AB$9:$AK$18)))</f>
        <v>2.2245067775410041E-4</v>
      </c>
      <c r="BA47" s="128">
        <f t="shared" si="12"/>
        <v>1.4914780513105127E-2</v>
      </c>
      <c r="BB47" s="102">
        <f t="shared" si="13"/>
        <v>-2.8163059579586687</v>
      </c>
      <c r="BC47" s="60"/>
      <c r="BD47" s="60"/>
    </row>
    <row r="48" spans="1:56">
      <c r="A48" s="95">
        <v>47</v>
      </c>
      <c r="B48" s="128">
        <v>0.72881677406741718</v>
      </c>
      <c r="C48" s="128">
        <v>0.68541118785221644</v>
      </c>
      <c r="D48" s="128">
        <v>0.36957963886011003</v>
      </c>
      <c r="E48" s="128">
        <v>0.53289547470943832</v>
      </c>
      <c r="F48" s="128">
        <v>0.62483633438976605</v>
      </c>
      <c r="G48" s="128">
        <v>0.40009386910270139</v>
      </c>
      <c r="H48" s="128">
        <v>0.50173909692575958</v>
      </c>
      <c r="I48" s="128">
        <v>0.75777310019398647</v>
      </c>
      <c r="J48" s="128">
        <v>0.15593495153616455</v>
      </c>
      <c r="K48" s="104">
        <v>0.15022739485209313</v>
      </c>
      <c r="L48" s="105"/>
      <c r="M48" s="106">
        <v>47</v>
      </c>
      <c r="N48" s="140">
        <v>0.60923836840648782</v>
      </c>
      <c r="O48" s="140">
        <v>0.48288467417645975</v>
      </c>
      <c r="P48" s="140">
        <v>-0.33296688823194426</v>
      </c>
      <c r="Q48" s="140">
        <v>8.2550388775811043E-2</v>
      </c>
      <c r="R48" s="140">
        <v>0.31820778059066418</v>
      </c>
      <c r="S48" s="140">
        <v>-0.2531041420157305</v>
      </c>
      <c r="T48" s="140">
        <v>4.3592833332254579E-3</v>
      </c>
      <c r="U48" s="128">
        <v>0.69915719246373409</v>
      </c>
      <c r="V48" s="128">
        <v>-1.0113061926391005</v>
      </c>
      <c r="W48" s="98">
        <v>-1.0354586029410198</v>
      </c>
      <c r="X48" s="60"/>
      <c r="Y48" s="99">
        <v>47</v>
      </c>
      <c r="Z48" s="128">
        <f>(幕後結果!$AB$2+幕後結果!$AB$4*幕後結果_最佳化!$N1049)*12/3</f>
        <v>3.6303646913330712E-2</v>
      </c>
      <c r="AA48" s="128">
        <f>(幕後結果!$AC$2+幕後結果!$AC$4*幕後結果_最佳化!$O1049)*12/3</f>
        <v>5.4901233020148626E-2</v>
      </c>
      <c r="AB48" s="128">
        <f>(幕後結果!$AD$2+幕後結果!$AD$4*幕後結果_最佳化!$P1049)*12/3</f>
        <v>-6.6113578891785789E-3</v>
      </c>
      <c r="AC48" s="128">
        <f>(幕後結果!$AE$2+幕後結果!$AE$4*幕後結果_最佳化!$Q1049)*12/3</f>
        <v>2.5285182453899716E-2</v>
      </c>
      <c r="AD48" s="128">
        <f>(幕後結果!$AF$2+幕後結果!$AF$4*幕後結果_最佳化!$R1049)*12/3</f>
        <v>7.9418747869373835E-2</v>
      </c>
      <c r="AE48" s="128">
        <f>(幕後結果!$AG$2+幕後結果!$AG$4*幕後結果_最佳化!$S1049)*12/3</f>
        <v>-4.0028318642223257E-3</v>
      </c>
      <c r="AF48" s="128">
        <f>(幕後結果!$AH$2+幕後結果!$AH$4*幕後結果_最佳化!$T1049)*12/3</f>
        <v>3.0033810165873656E-2</v>
      </c>
      <c r="AG48" s="128">
        <f>(幕後結果!$AI$2+幕後結果!$AI$4*幕後結果_最佳化!$U1049)*12/3</f>
        <v>0.1081018050898233</v>
      </c>
      <c r="AH48" s="128">
        <f>(幕後結果!$AJ$2+幕後結果!$AJ$4*幕後結果_最佳化!$V1049)*12/3</f>
        <v>-8.0395881547431935E-2</v>
      </c>
      <c r="AI48" s="100">
        <f>(幕後結果!$AK$2+幕後結果!$AK$4*幕後結果_最佳化!$W1049)*12/3</f>
        <v>-3.0563147052934395E-2</v>
      </c>
      <c r="AJ48" s="60"/>
      <c r="AK48" s="60"/>
      <c r="AL48" s="60"/>
      <c r="AM48" s="101">
        <v>47</v>
      </c>
      <c r="AN48" s="128">
        <f t="shared" si="1"/>
        <v>4.7191708114404957E-2</v>
      </c>
      <c r="AO48" s="128">
        <f t="shared" si="2"/>
        <v>0.17661574120114609</v>
      </c>
      <c r="AP48" s="128">
        <f t="shared" si="3"/>
        <v>0.12137972617551571</v>
      </c>
      <c r="AQ48" s="128">
        <f t="shared" si="4"/>
        <v>8.05425354606778E-2</v>
      </c>
      <c r="AR48" s="128">
        <f t="shared" si="5"/>
        <v>0.172885324236428</v>
      </c>
      <c r="AS48" s="128">
        <f t="shared" si="6"/>
        <v>6.4722468191286381E-2</v>
      </c>
      <c r="AT48" s="128">
        <f t="shared" si="7"/>
        <v>0.11611656858177422</v>
      </c>
      <c r="AU48" s="128">
        <f t="shared" si="8"/>
        <v>9.4717636269901082E-2</v>
      </c>
      <c r="AV48" s="128">
        <f t="shared" si="9"/>
        <v>0.11314887337693268</v>
      </c>
      <c r="AW48" s="128">
        <f t="shared" si="10"/>
        <v>1.2679418391932979E-2</v>
      </c>
      <c r="AX48" s="128">
        <f t="shared" si="11"/>
        <v>0.99999999999999978</v>
      </c>
      <c r="AY48" s="128">
        <f>SUMPRODUCT(AN48:AW48,幕後結果_最佳化!$Z$1005:$AI$1005)</f>
        <v>2.3123987038367187E-3</v>
      </c>
      <c r="AZ48" s="128">
        <f>(SUMPRODUCT(AN48:AW48,MMULT(AN48:AW48,幕後結果!$AB$9:$AK$18)))</f>
        <v>2.7069855166238449E-4</v>
      </c>
      <c r="BA48" s="128">
        <f t="shared" si="12"/>
        <v>1.6452919244388957E-2</v>
      </c>
      <c r="BB48" s="102">
        <f t="shared" si="13"/>
        <v>-2.4668936067382163</v>
      </c>
      <c r="BC48" s="60"/>
      <c r="BD48" s="60"/>
    </row>
    <row r="49" spans="1:56">
      <c r="A49" s="95">
        <v>48</v>
      </c>
      <c r="B49" s="128">
        <v>0.41284645520794405</v>
      </c>
      <c r="C49" s="128">
        <v>0.16399084434200817</v>
      </c>
      <c r="D49" s="128">
        <v>4.3860298386365626E-2</v>
      </c>
      <c r="E49" s="128">
        <v>0.5695388715856009</v>
      </c>
      <c r="F49" s="128">
        <v>0.25194784856167973</v>
      </c>
      <c r="G49" s="128">
        <v>0.55816131342545661</v>
      </c>
      <c r="H49" s="128">
        <v>4.1810578072658089E-2</v>
      </c>
      <c r="I49" s="128">
        <v>0.87787612516768965</v>
      </c>
      <c r="J49" s="128">
        <v>0.17072887204907516</v>
      </c>
      <c r="K49" s="104">
        <v>0.8389831454545873</v>
      </c>
      <c r="L49" s="105"/>
      <c r="M49" s="106">
        <v>48</v>
      </c>
      <c r="N49" s="140">
        <v>-0.22022887398071497</v>
      </c>
      <c r="O49" s="140">
        <v>-0.97818731586580465</v>
      </c>
      <c r="P49" s="140">
        <v>-1.7075461007334147</v>
      </c>
      <c r="Q49" s="140">
        <v>0.17520028954288677</v>
      </c>
      <c r="R49" s="140">
        <v>-0.66837273168232958</v>
      </c>
      <c r="S49" s="140">
        <v>0.14630911172226846</v>
      </c>
      <c r="T49" s="140">
        <v>-1.7300510422964726</v>
      </c>
      <c r="U49" s="128">
        <v>1.1644350516274649</v>
      </c>
      <c r="V49" s="128">
        <v>-0.95128889222974167</v>
      </c>
      <c r="W49" s="98">
        <v>0.99028730656066699</v>
      </c>
      <c r="X49" s="60"/>
      <c r="Y49" s="99">
        <v>48</v>
      </c>
      <c r="Z49" s="128">
        <f>(幕後結果!$AB$2+幕後結果!$AB$4*幕後結果_最佳化!$N1050)*12/3</f>
        <v>-5.3251140399994651E-2</v>
      </c>
      <c r="AA49" s="128">
        <f>(幕後結果!$AC$2+幕後結果!$AC$4*幕後結果_最佳化!$O1050)*12/3</f>
        <v>-0.10943646390618771</v>
      </c>
      <c r="AB49" s="128">
        <f>(幕後結果!$AD$2+幕後結果!$AD$4*幕後結果_最佳化!$P1050)*12/3</f>
        <v>-0.25676330964266691</v>
      </c>
      <c r="AC49" s="128">
        <f>(幕後結果!$AE$2+幕後結果!$AE$4*幕後結果_最佳化!$Q1050)*12/3</f>
        <v>-0.10819981943831956</v>
      </c>
      <c r="AD49" s="128">
        <f>(幕後結果!$AF$2+幕後結果!$AF$4*幕後結果_最佳化!$R1050)*12/3</f>
        <v>-0.18578473659627134</v>
      </c>
      <c r="AE49" s="128">
        <f>(幕後結果!$AG$2+幕後結果!$AG$4*幕後結果_最佳化!$S1050)*12/3</f>
        <v>2.0736155885204263E-2</v>
      </c>
      <c r="AF49" s="128">
        <f>(幕後結果!$AH$2+幕後結果!$AH$4*幕後結果_最佳化!$T1050)*12/3</f>
        <v>-0.20075712451961178</v>
      </c>
      <c r="AG49" s="128">
        <f>(幕後結果!$AI$2+幕後結果!$AI$4*幕後結果_最佳化!$U1050)*12/3</f>
        <v>3.5104357333124156E-2</v>
      </c>
      <c r="AH49" s="128">
        <f>(幕後結果!$AJ$2+幕後結果!$AJ$4*幕後結果_最佳化!$V1050)*12/3</f>
        <v>-7.9874757271722011E-2</v>
      </c>
      <c r="AI49" s="100">
        <f>(幕後結果!$AK$2+幕後結果!$AK$4*幕後結果_最佳化!$W1050)*12/3</f>
        <v>8.8891887840644612E-2</v>
      </c>
      <c r="AJ49" s="60"/>
      <c r="AK49" s="60"/>
      <c r="AL49" s="60"/>
      <c r="AM49" s="101">
        <v>48</v>
      </c>
      <c r="AN49" s="128">
        <f t="shared" si="1"/>
        <v>8.4153337312417614E-2</v>
      </c>
      <c r="AO49" s="128">
        <f t="shared" si="2"/>
        <v>4.4581045007988145E-2</v>
      </c>
      <c r="AP49" s="128">
        <f t="shared" si="3"/>
        <v>0.10273035956740595</v>
      </c>
      <c r="AQ49" s="128">
        <f t="shared" si="4"/>
        <v>5.7205630989218534E-2</v>
      </c>
      <c r="AR49" s="128">
        <f t="shared" si="5"/>
        <v>1.1076206067740079E-2</v>
      </c>
      <c r="AS49" s="128">
        <f t="shared" si="6"/>
        <v>1.7241446365871946E-3</v>
      </c>
      <c r="AT49" s="128">
        <f t="shared" si="7"/>
        <v>0.16784610898479987</v>
      </c>
      <c r="AU49" s="128">
        <f t="shared" si="8"/>
        <v>0.13658229992443685</v>
      </c>
      <c r="AV49" s="128">
        <f t="shared" si="9"/>
        <v>0.15860047815183362</v>
      </c>
      <c r="AW49" s="128">
        <f t="shared" si="10"/>
        <v>0.23550038935757212</v>
      </c>
      <c r="AX49" s="128">
        <f t="shared" si="11"/>
        <v>1</v>
      </c>
      <c r="AY49" s="128">
        <f>SUMPRODUCT(AN49:AW49,幕後結果_最佳化!$Z$1005:$AI$1005)</f>
        <v>-6.5350539310036464E-3</v>
      </c>
      <c r="AZ49" s="128">
        <f>(SUMPRODUCT(AN49:AW49,MMULT(AN49:AW49,幕後結果!$AB$9:$AK$18)))</f>
        <v>2.859041116670361E-4</v>
      </c>
      <c r="BA49" s="128">
        <f t="shared" si="12"/>
        <v>1.6908699289627103E-2</v>
      </c>
      <c r="BB49" s="102">
        <f t="shared" si="13"/>
        <v>-2.923646170780879</v>
      </c>
      <c r="BC49" s="60"/>
      <c r="BD49" s="60"/>
    </row>
    <row r="50" spans="1:56">
      <c r="A50" s="95">
        <v>49</v>
      </c>
      <c r="B50" s="128">
        <v>7.3417664563386609E-3</v>
      </c>
      <c r="C50" s="128">
        <v>0.23422587586182209</v>
      </c>
      <c r="D50" s="128">
        <v>0.12810532891043303</v>
      </c>
      <c r="E50" s="128">
        <v>7.4116495261278503E-2</v>
      </c>
      <c r="F50" s="128">
        <v>0.13847098544683756</v>
      </c>
      <c r="G50" s="128">
        <v>0.68308191075242863</v>
      </c>
      <c r="H50" s="128">
        <v>0.21130056941379971</v>
      </c>
      <c r="I50" s="128">
        <v>0.78070631806474244</v>
      </c>
      <c r="J50" s="128">
        <v>0.91206795685447095</v>
      </c>
      <c r="K50" s="104">
        <v>2.0648379275163276E-2</v>
      </c>
      <c r="L50" s="105"/>
      <c r="M50" s="106">
        <v>49</v>
      </c>
      <c r="N50" s="140">
        <v>-2.4400917293902138</v>
      </c>
      <c r="O50" s="140">
        <v>-0.72500045429475002</v>
      </c>
      <c r="P50" s="140">
        <v>-1.1353930799651015</v>
      </c>
      <c r="Q50" s="140">
        <v>-1.4458011248909366</v>
      </c>
      <c r="R50" s="140">
        <v>-1.0872146204495494</v>
      </c>
      <c r="S50" s="140">
        <v>0.47633437633930842</v>
      </c>
      <c r="T50" s="140">
        <v>-0.80191671103883633</v>
      </c>
      <c r="U50" s="128">
        <v>0.77458087169266476</v>
      </c>
      <c r="V50" s="128">
        <v>1.3535998140358241</v>
      </c>
      <c r="W50" s="98">
        <v>-2.0405381174427601</v>
      </c>
      <c r="X50" s="60"/>
      <c r="Y50" s="99">
        <v>49</v>
      </c>
      <c r="Z50" s="128">
        <f>(幕後結果!$AB$2+幕後結果!$AB$4*幕後結果_最佳化!$N1051)*12/3</f>
        <v>-0.29292226388982079</v>
      </c>
      <c r="AA50" s="128">
        <f>(幕後結果!$AC$2+幕後結果!$AC$4*幕後結果_最佳化!$O1051)*12/3</f>
        <v>-8.5103108643829653E-2</v>
      </c>
      <c r="AB50" s="128">
        <f>(幕後結果!$AD$2+幕後結果!$AD$4*幕後結果_最佳化!$P1051)*12/3</f>
        <v>-0.21937871860431782</v>
      </c>
      <c r="AC50" s="128">
        <f>(幕後結果!$AE$2+幕後結果!$AE$4*幕後結果_最佳化!$Q1051)*12/3</f>
        <v>-0.29225554699421075</v>
      </c>
      <c r="AD50" s="128">
        <f>(幕後結果!$AF$2+幕後結果!$AF$4*幕後結果_最佳化!$R1051)*12/3</f>
        <v>-0.31923095510597005</v>
      </c>
      <c r="AE50" s="128">
        <f>(幕後結果!$AG$2+幕後結果!$AG$4*幕後結果_最佳化!$S1051)*12/3</f>
        <v>-1.1201825749155589E-2</v>
      </c>
      <c r="AF50" s="128">
        <f>(幕後結果!$AH$2+幕後結果!$AH$4*幕後結果_最佳化!$T1051)*12/3</f>
        <v>-0.1592777336789172</v>
      </c>
      <c r="AG50" s="128">
        <f>(幕後結果!$AI$2+幕後結果!$AI$4*幕後結果_最佳化!$U1051)*12/3</f>
        <v>-3.5035901374361439E-2</v>
      </c>
      <c r="AH50" s="128">
        <f>(幕後結果!$AJ$2+幕後結果!$AJ$4*幕後結果_最佳化!$V1051)*12/3</f>
        <v>9.9123709397901175E-2</v>
      </c>
      <c r="AI50" s="100">
        <f>(幕後結果!$AK$2+幕後結果!$AK$4*幕後結果_最佳化!$W1051)*12/3</f>
        <v>-0.36024628531855557</v>
      </c>
      <c r="AJ50" s="60"/>
      <c r="AK50" s="60"/>
      <c r="AL50" s="60"/>
      <c r="AM50" s="101">
        <v>49</v>
      </c>
      <c r="AN50" s="128">
        <f t="shared" si="1"/>
        <v>5.8819771341998249E-2</v>
      </c>
      <c r="AO50" s="128">
        <f t="shared" si="2"/>
        <v>7.6278831433861022E-2</v>
      </c>
      <c r="AP50" s="128">
        <f t="shared" si="3"/>
        <v>0.10216284832848957</v>
      </c>
      <c r="AQ50" s="128">
        <f t="shared" si="4"/>
        <v>0.11108256515545802</v>
      </c>
      <c r="AR50" s="128">
        <f t="shared" si="5"/>
        <v>8.8406888285684965E-2</v>
      </c>
      <c r="AS50" s="128">
        <f t="shared" si="6"/>
        <v>0.14872800767306082</v>
      </c>
      <c r="AT50" s="128">
        <f t="shared" si="7"/>
        <v>0.13067243358240435</v>
      </c>
      <c r="AU50" s="128">
        <f t="shared" si="8"/>
        <v>4.0278161417739038E-2</v>
      </c>
      <c r="AV50" s="128">
        <f t="shared" si="9"/>
        <v>4.2506034372048501E-2</v>
      </c>
      <c r="AW50" s="128">
        <f t="shared" si="10"/>
        <v>0.20106445840925546</v>
      </c>
      <c r="AX50" s="128">
        <f t="shared" si="11"/>
        <v>0.99999999999999989</v>
      </c>
      <c r="AY50" s="128">
        <f>SUMPRODUCT(AN50:AW50,幕後結果_最佳化!$Z$1005:$AI$1005)</f>
        <v>-5.2176441881402243E-3</v>
      </c>
      <c r="AZ50" s="128">
        <f>(SUMPRODUCT(AN50:AW50,MMULT(AN50:AW50,幕後結果!$AB$9:$AK$18)))</f>
        <v>2.7612014679412729E-4</v>
      </c>
      <c r="BA50" s="128">
        <f t="shared" si="12"/>
        <v>1.661686332597483E-2</v>
      </c>
      <c r="BB50" s="102">
        <f t="shared" si="13"/>
        <v>-2.8957116180238787</v>
      </c>
      <c r="BC50" s="60"/>
      <c r="BD50" s="60"/>
    </row>
    <row r="51" spans="1:56">
      <c r="A51" s="95">
        <v>50</v>
      </c>
      <c r="B51" s="128">
        <v>0.82335559822984261</v>
      </c>
      <c r="C51" s="128">
        <v>0.51976874603591816</v>
      </c>
      <c r="D51" s="128">
        <v>0.38154941655924324</v>
      </c>
      <c r="E51" s="128">
        <v>0.86457968981880318</v>
      </c>
      <c r="F51" s="128">
        <v>0.2040909972085474</v>
      </c>
      <c r="G51" s="128">
        <v>0.39863649812812074</v>
      </c>
      <c r="H51" s="128">
        <v>0.52336576226183995</v>
      </c>
      <c r="I51" s="128">
        <v>0.41987771977197852</v>
      </c>
      <c r="J51" s="128">
        <v>0.91187401489309616</v>
      </c>
      <c r="K51" s="104">
        <v>0.24752258790846615</v>
      </c>
      <c r="L51" s="105"/>
      <c r="M51" s="106">
        <v>50</v>
      </c>
      <c r="N51" s="140">
        <v>0.92822898246798291</v>
      </c>
      <c r="O51" s="140">
        <v>4.9573194652880181E-2</v>
      </c>
      <c r="P51" s="140">
        <v>-0.30141398275565107</v>
      </c>
      <c r="Q51" s="140">
        <v>1.1011287627196353</v>
      </c>
      <c r="R51" s="140">
        <v>-0.82709715890330515</v>
      </c>
      <c r="S51" s="140">
        <v>-0.25687794565002264</v>
      </c>
      <c r="T51" s="140">
        <v>5.8602806232502899E-2</v>
      </c>
      <c r="U51" s="128">
        <v>-0.20220631103977682</v>
      </c>
      <c r="V51" s="128">
        <v>1.3523856730352175</v>
      </c>
      <c r="W51" s="98">
        <v>-0.68230648101187819</v>
      </c>
      <c r="X51" s="60"/>
      <c r="Y51" s="99">
        <v>50</v>
      </c>
      <c r="Z51" s="128">
        <f>(幕後結果!$AB$2+幕後結果!$AB$4*幕後結果_最佳化!$N1052)*12/3</f>
        <v>7.0743990229370737E-2</v>
      </c>
      <c r="AA51" s="128">
        <f>(幕後結果!$AC$2+幕後結果!$AC$4*幕後結果_最佳化!$O1052)*12/3</f>
        <v>7.1541274830730214E-3</v>
      </c>
      <c r="AB51" s="128">
        <f>(幕後結果!$AD$2+幕後結果!$AD$4*幕後結果_最佳化!$P1052)*12/3</f>
        <v>-1.6693815245080516E-2</v>
      </c>
      <c r="AC51" s="128">
        <f>(幕後結果!$AE$2+幕後結果!$AE$4*幕後結果_最佳化!$Q1052)*12/3</f>
        <v>0.13177156138228385</v>
      </c>
      <c r="AD51" s="128">
        <f>(幕後結果!$AF$2+幕後結果!$AF$4*幕後結果_最佳化!$R1052)*12/3</f>
        <v>-0.10710580576996365</v>
      </c>
      <c r="AE51" s="128">
        <f>(幕後結果!$AG$2+幕後結果!$AG$4*幕後結果_最佳化!$S1052)*12/3</f>
        <v>2.0170252862097823E-2</v>
      </c>
      <c r="AF51" s="128">
        <f>(幕後結果!$AH$2+幕後結果!$AH$4*幕後結果_最佳化!$T1052)*12/3</f>
        <v>3.1034331547420094E-2</v>
      </c>
      <c r="AG51" s="128">
        <f>(幕後結果!$AI$2+幕後結果!$AI$4*幕後結果_最佳化!$U1052)*12/3</f>
        <v>-3.49797360806356E-2</v>
      </c>
      <c r="AH51" s="128">
        <f>(幕後結果!$AJ$2+幕後結果!$AJ$4*幕後結果_最佳化!$V1052)*12/3</f>
        <v>0.17012317525461254</v>
      </c>
      <c r="AI51" s="100">
        <f>(幕後結果!$AK$2+幕後結果!$AK$4*幕後結果_最佳化!$W1052)*12/3</f>
        <v>-0.20426755443199204</v>
      </c>
      <c r="AJ51" s="60"/>
      <c r="AK51" s="60"/>
      <c r="AL51" s="60"/>
      <c r="AM51" s="101">
        <v>50</v>
      </c>
      <c r="AN51" s="128">
        <f t="shared" si="1"/>
        <v>0.15618699455481347</v>
      </c>
      <c r="AO51" s="128">
        <f t="shared" si="2"/>
        <v>0.11267017232132803</v>
      </c>
      <c r="AP51" s="128">
        <f t="shared" si="3"/>
        <v>0.12193151381158003</v>
      </c>
      <c r="AQ51" s="128">
        <f t="shared" si="4"/>
        <v>8.0999966618680558E-2</v>
      </c>
      <c r="AR51" s="128">
        <f t="shared" si="5"/>
        <v>4.5391213632585949E-2</v>
      </c>
      <c r="AS51" s="128">
        <f t="shared" si="6"/>
        <v>7.3577210076570046E-2</v>
      </c>
      <c r="AT51" s="128">
        <f t="shared" si="7"/>
        <v>0.12380958507125681</v>
      </c>
      <c r="AU51" s="128">
        <f t="shared" si="8"/>
        <v>0.18336004210629195</v>
      </c>
      <c r="AV51" s="128">
        <f t="shared" si="9"/>
        <v>3.3431274958115745E-3</v>
      </c>
      <c r="AW51" s="128">
        <f t="shared" si="10"/>
        <v>9.8730174311081609E-2</v>
      </c>
      <c r="AX51" s="128">
        <f t="shared" si="11"/>
        <v>1</v>
      </c>
      <c r="AY51" s="128">
        <f>SUMPRODUCT(AN51:AW51,幕後結果_最佳化!$Z$1005:$AI$1005)</f>
        <v>-7.5279125236977409E-3</v>
      </c>
      <c r="AZ51" s="128">
        <f>(SUMPRODUCT(AN51:AW51,MMULT(AN51:AW51,幕後結果!$AB$9:$AK$18)))</f>
        <v>2.8653325438418933E-4</v>
      </c>
      <c r="BA51" s="128">
        <f t="shared" si="12"/>
        <v>1.6927293179483521E-2</v>
      </c>
      <c r="BB51" s="102">
        <f t="shared" si="13"/>
        <v>-2.9790889771329865</v>
      </c>
      <c r="BC51" s="60"/>
      <c r="BD51" s="60"/>
    </row>
    <row r="52" spans="1:56">
      <c r="A52" s="95">
        <v>51</v>
      </c>
      <c r="B52" s="128">
        <v>0.16253019894590648</v>
      </c>
      <c r="C52" s="128">
        <v>4.7644094985250351E-2</v>
      </c>
      <c r="D52" s="128">
        <v>0.20685550511633055</v>
      </c>
      <c r="E52" s="128">
        <v>0.49044120768378874</v>
      </c>
      <c r="F52" s="128">
        <v>0.79214776501411066</v>
      </c>
      <c r="G52" s="128">
        <v>0.36053542863294807</v>
      </c>
      <c r="H52" s="128">
        <v>0.37343312043367094</v>
      </c>
      <c r="I52" s="128">
        <v>0.20579069249853488</v>
      </c>
      <c r="J52" s="128">
        <v>8.7740704663639368E-2</v>
      </c>
      <c r="K52" s="104">
        <v>0.8271332583680655</v>
      </c>
      <c r="L52" s="105"/>
      <c r="M52" s="106">
        <v>51</v>
      </c>
      <c r="N52" s="140">
        <v>-0.98411210059048804</v>
      </c>
      <c r="O52" s="140">
        <v>-1.6681387318310157</v>
      </c>
      <c r="P52" s="140">
        <v>-0.81738050991097044</v>
      </c>
      <c r="Q52" s="140">
        <v>-2.3962632148439834E-2</v>
      </c>
      <c r="R52" s="140">
        <v>0.81389610894761211</v>
      </c>
      <c r="S52" s="140">
        <v>-0.3570279826986838</v>
      </c>
      <c r="T52" s="140">
        <v>-0.32277421663994355</v>
      </c>
      <c r="U52" s="128">
        <v>-0.82111391443899262</v>
      </c>
      <c r="V52" s="128">
        <v>-1.3547996149686337</v>
      </c>
      <c r="W52" s="98">
        <v>0.94289720777806685</v>
      </c>
      <c r="X52" s="60"/>
      <c r="Y52" s="99">
        <v>51</v>
      </c>
      <c r="Z52" s="128">
        <f>(幕後結果!$AB$2+幕後結果!$AB$4*幕後結果_最佳化!$N1053)*12/3</f>
        <v>-0.13572504219552914</v>
      </c>
      <c r="AA52" s="128">
        <f>(幕後結果!$AC$2+幕後結果!$AC$4*幕後結果_最佳化!$O1053)*12/3</f>
        <v>-0.18769307929962487</v>
      </c>
      <c r="AB52" s="128">
        <f>(幕後結果!$AD$2+幕後結果!$AD$4*幕後結果_最佳化!$P1053)*12/3</f>
        <v>-0.19629635814756966</v>
      </c>
      <c r="AC52" s="128">
        <f>(幕後結果!$AE$2+幕後結果!$AE$4*幕後結果_最佳化!$Q1053)*12/3</f>
        <v>-0.12231521055782006</v>
      </c>
      <c r="AD52" s="128">
        <f>(幕後結果!$AF$2+幕後結果!$AF$4*幕後結果_最佳化!$R1053)*12/3</f>
        <v>0.11342159744947337</v>
      </c>
      <c r="AE52" s="128">
        <f>(幕後結果!$AG$2+幕後結果!$AG$4*幕後結果_最佳化!$S1053)*12/3</f>
        <v>-5.0724469268022182E-2</v>
      </c>
      <c r="AF52" s="128">
        <f>(幕後結果!$AH$2+幕後結果!$AH$4*幕後結果_最佳化!$T1053)*12/3</f>
        <v>-8.3894779445909937E-2</v>
      </c>
      <c r="AG52" s="128">
        <f>(幕後結果!$AI$2+幕後結果!$AI$4*幕後結果_最佳化!$U1053)*12/3</f>
        <v>-0.20594429399071271</v>
      </c>
      <c r="AH52" s="128">
        <f>(幕後結果!$AJ$2+幕後結果!$AJ$4*幕後結果_最佳化!$V1053)*12/3</f>
        <v>-0.13427079699631961</v>
      </c>
      <c r="AI52" s="100">
        <f>(幕後結果!$AK$2+幕後結果!$AK$4*幕後結果_最佳化!$W1053)*12/3</f>
        <v>-3.158644196698894E-2</v>
      </c>
      <c r="AJ52" s="60"/>
      <c r="AK52" s="60"/>
      <c r="AL52" s="60"/>
      <c r="AM52" s="101">
        <v>51</v>
      </c>
      <c r="AN52" s="128">
        <f t="shared" si="1"/>
        <v>0.12913016130895549</v>
      </c>
      <c r="AO52" s="128">
        <f t="shared" si="2"/>
        <v>0.15058120329182187</v>
      </c>
      <c r="AP52" s="128">
        <f t="shared" si="3"/>
        <v>7.1901554622387259E-2</v>
      </c>
      <c r="AQ52" s="128">
        <f t="shared" si="4"/>
        <v>4.310634080101116E-2</v>
      </c>
      <c r="AR52" s="128">
        <f t="shared" si="5"/>
        <v>9.3713158794502344E-2</v>
      </c>
      <c r="AS52" s="128">
        <f t="shared" si="6"/>
        <v>9.6887991794140493E-3</v>
      </c>
      <c r="AT52" s="128">
        <f t="shared" si="7"/>
        <v>0.12082814660831452</v>
      </c>
      <c r="AU52" s="128">
        <f t="shared" si="8"/>
        <v>0.16194647450241295</v>
      </c>
      <c r="AV52" s="128">
        <f t="shared" si="9"/>
        <v>0.11379706775120103</v>
      </c>
      <c r="AW52" s="128">
        <f t="shared" si="10"/>
        <v>0.10530709313997925</v>
      </c>
      <c r="AX52" s="128">
        <f t="shared" si="11"/>
        <v>0.99999999999999989</v>
      </c>
      <c r="AY52" s="128">
        <f>SUMPRODUCT(AN52:AW52,幕後結果_最佳化!$Z$1005:$AI$1005)</f>
        <v>-3.7895723013769483E-3</v>
      </c>
      <c r="AZ52" s="128">
        <f>(SUMPRODUCT(AN52:AW52,MMULT(AN52:AW52,幕後結果!$AB$9:$AK$18)))</f>
        <v>2.6712760034812292E-4</v>
      </c>
      <c r="BA52" s="128">
        <f t="shared" si="12"/>
        <v>1.6344038679228672E-2</v>
      </c>
      <c r="BB52" s="102">
        <f t="shared" si="13"/>
        <v>-2.8566728957092988</v>
      </c>
      <c r="BC52" s="60"/>
      <c r="BD52" s="60"/>
    </row>
    <row r="53" spans="1:56">
      <c r="A53" s="95">
        <v>52</v>
      </c>
      <c r="B53" s="128">
        <v>0.47125684654776223</v>
      </c>
      <c r="C53" s="128">
        <v>0.64730750332203302</v>
      </c>
      <c r="D53" s="128">
        <v>8.7413899505596637E-2</v>
      </c>
      <c r="E53" s="128">
        <v>7.8288039033780343E-4</v>
      </c>
      <c r="F53" s="128">
        <v>0.58956352248027133</v>
      </c>
      <c r="G53" s="128">
        <v>0.9552497030742555</v>
      </c>
      <c r="H53" s="128">
        <v>0.93188973313221335</v>
      </c>
      <c r="I53" s="128">
        <v>2.7691272644006393E-2</v>
      </c>
      <c r="J53" s="128">
        <v>0.99647499830071262</v>
      </c>
      <c r="K53" s="104">
        <v>0.1014421705475117</v>
      </c>
      <c r="L53" s="105"/>
      <c r="M53" s="106">
        <v>52</v>
      </c>
      <c r="N53" s="140">
        <v>-7.211084819022355E-2</v>
      </c>
      <c r="O53" s="140">
        <v>0.37806138504640907</v>
      </c>
      <c r="P53" s="140">
        <v>-1.3568533908786793</v>
      </c>
      <c r="Q53" s="140">
        <v>-3.1622109790024853</v>
      </c>
      <c r="R53" s="140">
        <v>0.22642233898433747</v>
      </c>
      <c r="S53" s="140">
        <v>1.6980379796266643</v>
      </c>
      <c r="T53" s="140">
        <v>1.4900140803260411</v>
      </c>
      <c r="U53" s="128">
        <v>-1.915862928230887</v>
      </c>
      <c r="V53" s="128">
        <v>2.694473020147452</v>
      </c>
      <c r="W53" s="98">
        <v>-1.2733768698610095</v>
      </c>
      <c r="X53" s="60"/>
      <c r="Y53" s="99">
        <v>52</v>
      </c>
      <c r="Z53" s="128">
        <f>(幕後結果!$AB$2+幕後結果!$AB$4*幕後結果_最佳化!$N1054)*12/3</f>
        <v>-3.7259335517186479E-2</v>
      </c>
      <c r="AA53" s="128">
        <f>(幕後結果!$AC$2+幕後結果!$AC$4*幕後結果_最佳化!$O1054)*12/3</f>
        <v>4.2020605594437911E-2</v>
      </c>
      <c r="AB53" s="128">
        <f>(幕後結果!$AD$2+幕後結果!$AD$4*幕後結果_最佳化!$P1054)*12/3</f>
        <v>-0.148473597547923</v>
      </c>
      <c r="AC53" s="128">
        <f>(幕後結果!$AE$2+幕後結果!$AE$4*幕後結果_最佳化!$Q1054)*12/3</f>
        <v>-0.4124862996987318</v>
      </c>
      <c r="AD53" s="128">
        <f>(幕後結果!$AF$2+幕後結果!$AF$4*幕後結果_最佳化!$R1054)*12/3</f>
        <v>-8.3141132482462854E-2</v>
      </c>
      <c r="AE53" s="128">
        <f>(幕後結果!$AG$2+幕後結果!$AG$4*幕後結果_最佳化!$S1054)*12/3</f>
        <v>7.138794534831816E-2</v>
      </c>
      <c r="AF53" s="128">
        <f>(幕後結果!$AH$2+幕後結果!$AH$4*幕後結果_最佳化!$T1054)*12/3</f>
        <v>0.11961155659686866</v>
      </c>
      <c r="AG53" s="128">
        <f>(幕後結果!$AI$2+幕後結果!$AI$4*幕後結果_最佳化!$U1054)*12/3</f>
        <v>-0.21546620319381216</v>
      </c>
      <c r="AH53" s="128">
        <f>(幕後結果!$AJ$2+幕後結果!$AJ$4*幕後結果_最佳化!$V1054)*12/3</f>
        <v>0.34724852872328266</v>
      </c>
      <c r="AI53" s="100">
        <f>(幕後結果!$AK$2+幕後結果!$AK$4*幕後結果_最佳化!$W1054)*12/3</f>
        <v>-0.32135154948677497</v>
      </c>
      <c r="AJ53" s="60"/>
      <c r="AK53" s="60"/>
      <c r="AL53" s="60"/>
      <c r="AM53" s="101">
        <v>52</v>
      </c>
      <c r="AN53" s="128">
        <f t="shared" si="1"/>
        <v>0.13297633740898168</v>
      </c>
      <c r="AO53" s="128">
        <f t="shared" si="2"/>
        <v>7.510755894429387E-2</v>
      </c>
      <c r="AP53" s="128">
        <f t="shared" si="3"/>
        <v>0.10777314679272736</v>
      </c>
      <c r="AQ53" s="128">
        <f t="shared" si="4"/>
        <v>8.9346650556994839E-2</v>
      </c>
      <c r="AR53" s="128">
        <f t="shared" si="5"/>
        <v>7.2352400524806224E-2</v>
      </c>
      <c r="AS53" s="128">
        <f t="shared" si="6"/>
        <v>0.13592883593304037</v>
      </c>
      <c r="AT53" s="128">
        <f t="shared" si="7"/>
        <v>0.11948884523804421</v>
      </c>
      <c r="AU53" s="128">
        <f t="shared" si="8"/>
        <v>8.3549538388915864E-2</v>
      </c>
      <c r="AV53" s="128">
        <f t="shared" si="9"/>
        <v>5.9291970605472949E-2</v>
      </c>
      <c r="AW53" s="128">
        <f t="shared" si="10"/>
        <v>0.12418471560672265</v>
      </c>
      <c r="AX53" s="128">
        <f t="shared" si="11"/>
        <v>1</v>
      </c>
      <c r="AY53" s="128">
        <f>SUMPRODUCT(AN53:AW53,幕後結果_最佳化!$Z$1005:$AI$1005)</f>
        <v>-5.4464593787169422E-3</v>
      </c>
      <c r="AZ53" s="128">
        <f>(SUMPRODUCT(AN53:AW53,MMULT(AN53:AW53,幕後結果!$AB$9:$AK$18)))</f>
        <v>2.3153337347923015E-4</v>
      </c>
      <c r="BA53" s="128">
        <f t="shared" si="12"/>
        <v>1.5216220735755319E-2</v>
      </c>
      <c r="BB53" s="102">
        <f t="shared" si="13"/>
        <v>-3.1772974523898472</v>
      </c>
      <c r="BC53" s="60"/>
      <c r="BD53" s="60"/>
    </row>
    <row r="54" spans="1:56">
      <c r="A54" s="95">
        <v>53</v>
      </c>
      <c r="B54" s="128">
        <v>0.92508383580164155</v>
      </c>
      <c r="C54" s="128">
        <v>0.25971658274092557</v>
      </c>
      <c r="D54" s="128">
        <v>0.51567532863919197</v>
      </c>
      <c r="E54" s="128">
        <v>0.9020834712874306</v>
      </c>
      <c r="F54" s="128">
        <v>0.79771079904359565</v>
      </c>
      <c r="G54" s="128">
        <v>0.97040781209348137</v>
      </c>
      <c r="H54" s="128">
        <v>0.26620056158190408</v>
      </c>
      <c r="I54" s="128">
        <v>0.15503647878617066</v>
      </c>
      <c r="J54" s="128">
        <v>0.8121554430038993</v>
      </c>
      <c r="K54" s="104">
        <v>0.29756147874393868</v>
      </c>
      <c r="L54" s="105"/>
      <c r="M54" s="106">
        <v>53</v>
      </c>
      <c r="N54" s="140">
        <v>1.4401239707730593</v>
      </c>
      <c r="O54" s="140">
        <v>-0.64421941089577583</v>
      </c>
      <c r="P54" s="140">
        <v>3.9302337852163582E-2</v>
      </c>
      <c r="Q54" s="140">
        <v>1.2935148325367658</v>
      </c>
      <c r="R54" s="140">
        <v>0.83347232100927215</v>
      </c>
      <c r="S54" s="140">
        <v>1.8868212212629971</v>
      </c>
      <c r="T54" s="140">
        <v>-0.62434486868062999</v>
      </c>
      <c r="U54" s="128">
        <v>-1.0150689579697723</v>
      </c>
      <c r="V54" s="128">
        <v>0.88586716058017578</v>
      </c>
      <c r="W54" s="98">
        <v>-0.53142693939054397</v>
      </c>
      <c r="X54" s="60"/>
      <c r="Y54" s="99">
        <v>53</v>
      </c>
      <c r="Z54" s="128">
        <f>(幕後結果!$AB$2+幕後結果!$AB$4*幕後結果_最佳化!$N1055)*12/3</f>
        <v>0.12601156978137737</v>
      </c>
      <c r="AA54" s="128">
        <f>(幕後結果!$AC$2+幕後結果!$AC$4*幕後結果_最佳化!$O1055)*12/3</f>
        <v>-6.9293692337257878E-2</v>
      </c>
      <c r="AB54" s="128">
        <f>(幕後結果!$AD$2+幕後結果!$AD$4*幕後結果_最佳化!$P1055)*12/3</f>
        <v>2.2294803567441631E-3</v>
      </c>
      <c r="AC54" s="128">
        <f>(幕後結果!$AE$2+幕後結果!$AE$4*幕後結果_最佳化!$Q1055)*12/3</f>
        <v>0.15586332869496763</v>
      </c>
      <c r="AD54" s="128">
        <f>(幕後結果!$AF$2+幕後結果!$AF$4*幕後結果_最佳化!$R1055)*12/3</f>
        <v>0.2332993582619379</v>
      </c>
      <c r="AE54" s="128">
        <f>(幕後結果!$AG$2+幕後結果!$AG$4*幕後結果_最佳化!$S1055)*12/3</f>
        <v>0.15457828597584392</v>
      </c>
      <c r="AF54" s="128">
        <f>(幕後結果!$AH$2+幕後結果!$AH$4*幕後結果_最佳化!$T1055)*12/3</f>
        <v>-5.3017754128510702E-2</v>
      </c>
      <c r="AG54" s="128">
        <f>(幕後結果!$AI$2+幕後結果!$AI$4*幕後結果_最佳化!$U1055)*12/3</f>
        <v>-0.10455925645016299</v>
      </c>
      <c r="AH54" s="128">
        <f>(幕後結果!$AJ$2+幕後結果!$AJ$4*幕後結果_最佳化!$V1055)*12/3</f>
        <v>0.17453779415815054</v>
      </c>
      <c r="AI54" s="100">
        <f>(幕後結果!$AK$2+幕後結果!$AK$4*幕後結果_最佳化!$W1055)*12/3</f>
        <v>-0.13317347009109742</v>
      </c>
      <c r="AJ54" s="60"/>
      <c r="AK54" s="60"/>
      <c r="AL54" s="60"/>
      <c r="AM54" s="101">
        <v>53</v>
      </c>
      <c r="AN54" s="128">
        <f t="shared" si="1"/>
        <v>0.10613674276622291</v>
      </c>
      <c r="AO54" s="128">
        <f t="shared" si="2"/>
        <v>3.2818594216385007E-2</v>
      </c>
      <c r="AP54" s="128">
        <f t="shared" si="3"/>
        <v>0.1148801631298996</v>
      </c>
      <c r="AQ54" s="128">
        <f t="shared" si="4"/>
        <v>0.13619495314233657</v>
      </c>
      <c r="AR54" s="128">
        <f t="shared" si="5"/>
        <v>0.16451403642682016</v>
      </c>
      <c r="AS54" s="128">
        <f t="shared" si="6"/>
        <v>0.18444409468479431</v>
      </c>
      <c r="AT54" s="128">
        <f t="shared" si="7"/>
        <v>1.5940090339325334E-3</v>
      </c>
      <c r="AU54" s="128">
        <f t="shared" si="8"/>
        <v>0.18580421878116501</v>
      </c>
      <c r="AV54" s="128">
        <f t="shared" si="9"/>
        <v>7.1439701388233481E-2</v>
      </c>
      <c r="AW54" s="128">
        <f t="shared" si="10"/>
        <v>2.1734864302105725E-3</v>
      </c>
      <c r="AX54" s="128">
        <f t="shared" si="11"/>
        <v>1.0000000000000002</v>
      </c>
      <c r="AY54" s="128">
        <f>SUMPRODUCT(AN54:AW54,幕後結果_最佳化!$Z$1005:$AI$1005)</f>
        <v>-1.2196137565478585E-3</v>
      </c>
      <c r="AZ54" s="128">
        <f>(SUMPRODUCT(AN54:AW54,MMULT(AN54:AW54,幕後結果!$AB$9:$AK$18)))</f>
        <v>2.8011051121885417E-4</v>
      </c>
      <c r="BA54" s="128">
        <f t="shared" si="12"/>
        <v>1.6736502359180491E-2</v>
      </c>
      <c r="BB54" s="102">
        <f t="shared" si="13"/>
        <v>-2.6361310630919776</v>
      </c>
      <c r="BC54" s="60"/>
      <c r="BD54" s="60"/>
    </row>
    <row r="55" spans="1:56">
      <c r="A55" s="95">
        <v>54</v>
      </c>
      <c r="B55" s="128">
        <v>0.77485175729271805</v>
      </c>
      <c r="C55" s="128">
        <v>9.1680720659170767E-4</v>
      </c>
      <c r="D55" s="128">
        <v>0.19510984534227083</v>
      </c>
      <c r="E55" s="128">
        <v>0.73088377659020343</v>
      </c>
      <c r="F55" s="128">
        <v>0.8761785667412092</v>
      </c>
      <c r="G55" s="128">
        <v>0.44812095639946103</v>
      </c>
      <c r="H55" s="128">
        <v>0.11830514982629947</v>
      </c>
      <c r="I55" s="128">
        <v>0.71871370611391971</v>
      </c>
      <c r="J55" s="128">
        <v>0.16778797989525418</v>
      </c>
      <c r="K55" s="104">
        <v>0.93972359442305931</v>
      </c>
      <c r="L55" s="105"/>
      <c r="M55" s="106">
        <v>54</v>
      </c>
      <c r="N55" s="140">
        <v>0.7549208320984282</v>
      </c>
      <c r="O55" s="140">
        <v>-3.1159370000953692</v>
      </c>
      <c r="P55" s="140">
        <v>-0.8592190219174346</v>
      </c>
      <c r="Q55" s="140">
        <v>0.61548806805968481</v>
      </c>
      <c r="R55" s="140">
        <v>1.1560936172327334</v>
      </c>
      <c r="S55" s="140">
        <v>-0.13041018012309441</v>
      </c>
      <c r="T55" s="140">
        <v>-1.1835018856309676</v>
      </c>
      <c r="U55" s="128">
        <v>0.57902458021622427</v>
      </c>
      <c r="V55" s="128">
        <v>-0.96294333691844625</v>
      </c>
      <c r="W55" s="98">
        <v>1.5524574296292404</v>
      </c>
      <c r="X55" s="60"/>
      <c r="Y55" s="99">
        <v>54</v>
      </c>
      <c r="Z55" s="128">
        <f>(幕後結果!$AB$2+幕後結果!$AB$4*幕後結果_最佳化!$N1056)*12/3</f>
        <v>5.203249235111438E-2</v>
      </c>
      <c r="AA55" s="128">
        <f>(幕後結果!$AC$2+幕後結果!$AC$4*幕後結果_最佳化!$O1056)*12/3</f>
        <v>-0.34604724642729384</v>
      </c>
      <c r="AB55" s="128">
        <f>(幕後結果!$AD$2+幕後結果!$AD$4*幕後結果_最佳化!$P1056)*12/3</f>
        <v>-0.23458288566340946</v>
      </c>
      <c r="AC55" s="128">
        <f>(幕後結果!$AE$2+幕後結果!$AE$4*幕後結果_最佳化!$Q1056)*12/3</f>
        <v>-7.3360046697500736E-2</v>
      </c>
      <c r="AD55" s="128">
        <f>(幕後結果!$AF$2+幕後結果!$AF$4*幕後結果_最佳化!$R1056)*12/3</f>
        <v>0.21271027801044509</v>
      </c>
      <c r="AE55" s="128">
        <f>(幕後結果!$AG$2+幕後結果!$AG$4*幕後結果_最佳化!$S1056)*12/3</f>
        <v>-2.160235082697055E-2</v>
      </c>
      <c r="AF55" s="128">
        <f>(幕後結果!$AH$2+幕後結果!$AH$4*幕後結果_最佳化!$T1056)*12/3</f>
        <v>-0.1666749928444923</v>
      </c>
      <c r="AG55" s="128">
        <f>(幕後結果!$AI$2+幕後結果!$AI$4*幕後結果_最佳化!$U1056)*12/3</f>
        <v>-0.10513819574576726</v>
      </c>
      <c r="AH55" s="128">
        <f>(幕後結果!$AJ$2+幕後結果!$AJ$4*幕後結果_最佳化!$V1056)*12/3</f>
        <v>-7.7595067642255391E-2</v>
      </c>
      <c r="AI55" s="100">
        <f>(幕後結果!$AK$2+幕後結果!$AK$4*幕後結果_最佳化!$W1056)*12/3</f>
        <v>9.4621800989905983E-2</v>
      </c>
      <c r="AJ55" s="60"/>
      <c r="AK55" s="60"/>
      <c r="AL55" s="60"/>
      <c r="AM55" s="101">
        <v>54</v>
      </c>
      <c r="AN55" s="128">
        <f t="shared" si="1"/>
        <v>1.7698345971846406E-2</v>
      </c>
      <c r="AO55" s="128">
        <f t="shared" si="2"/>
        <v>0.1336989150207101</v>
      </c>
      <c r="AP55" s="128">
        <f t="shared" si="3"/>
        <v>0.11998350206098482</v>
      </c>
      <c r="AQ55" s="128">
        <f t="shared" si="4"/>
        <v>0.11492046735797164</v>
      </c>
      <c r="AR55" s="128">
        <f t="shared" si="5"/>
        <v>8.8765081676856081E-2</v>
      </c>
      <c r="AS55" s="128">
        <f t="shared" si="6"/>
        <v>0.19161966062371283</v>
      </c>
      <c r="AT55" s="128">
        <f t="shared" si="7"/>
        <v>0.10189601550497301</v>
      </c>
      <c r="AU55" s="128">
        <f t="shared" si="8"/>
        <v>9.4080397116035719E-2</v>
      </c>
      <c r="AV55" s="128">
        <f t="shared" si="9"/>
        <v>5.7218991476645421E-2</v>
      </c>
      <c r="AW55" s="128">
        <f t="shared" si="10"/>
        <v>8.0118623190263943E-2</v>
      </c>
      <c r="AX55" s="128">
        <f t="shared" si="11"/>
        <v>1</v>
      </c>
      <c r="AY55" s="128">
        <f>SUMPRODUCT(AN55:AW55,幕後結果_最佳化!$Z$1005:$AI$1005)</f>
        <v>-9.5552294658663665E-4</v>
      </c>
      <c r="AZ55" s="128">
        <f>(SUMPRODUCT(AN55:AW55,MMULT(AN55:AW55,幕後結果!$AB$9:$AK$18)))</f>
        <v>2.4007938403494962E-4</v>
      </c>
      <c r="BA55" s="128">
        <f t="shared" si="12"/>
        <v>1.5494495281710522E-2</v>
      </c>
      <c r="BB55" s="102">
        <f t="shared" si="13"/>
        <v>-2.8303937720612984</v>
      </c>
      <c r="BC55" s="60"/>
      <c r="BD55" s="60"/>
    </row>
    <row r="56" spans="1:56">
      <c r="A56" s="95">
        <v>55</v>
      </c>
      <c r="B56" s="128">
        <v>0.88248144073239243</v>
      </c>
      <c r="C56" s="128">
        <v>8.5540757136962409E-2</v>
      </c>
      <c r="D56" s="128">
        <v>3.9330209615289657E-2</v>
      </c>
      <c r="E56" s="128">
        <v>0.82475741149634296</v>
      </c>
      <c r="F56" s="128">
        <v>0.72177163230576946</v>
      </c>
      <c r="G56" s="128">
        <v>0.16155112686851525</v>
      </c>
      <c r="H56" s="128">
        <v>0.67237546777274049</v>
      </c>
      <c r="I56" s="128">
        <v>9.7811041359337603E-2</v>
      </c>
      <c r="J56" s="128">
        <v>0.85646559969040448</v>
      </c>
      <c r="K56" s="104">
        <v>0.94433667737025662</v>
      </c>
      <c r="L56" s="105"/>
      <c r="M56" s="106">
        <v>55</v>
      </c>
      <c r="N56" s="140">
        <v>1.1874831007119111</v>
      </c>
      <c r="O56" s="140">
        <v>-1.3687369548018269</v>
      </c>
      <c r="P56" s="140">
        <v>-1.7585120726799446</v>
      </c>
      <c r="Q56" s="140">
        <v>0.93364861931524101</v>
      </c>
      <c r="R56" s="140">
        <v>0.58811257161097807</v>
      </c>
      <c r="S56" s="140">
        <v>-0.98810290388995548</v>
      </c>
      <c r="T56" s="140">
        <v>0.44648206584104994</v>
      </c>
      <c r="U56" s="128">
        <v>-1.2941254769961845</v>
      </c>
      <c r="V56" s="128">
        <v>1.0645738898649013</v>
      </c>
      <c r="W56" s="98">
        <v>1.5922584478297765</v>
      </c>
      <c r="X56" s="60"/>
      <c r="Y56" s="99">
        <v>55</v>
      </c>
      <c r="Z56" s="128">
        <f>(幕後結果!$AB$2+幕後結果!$AB$4*幕後結果_最佳化!$N1057)*12/3</f>
        <v>9.8734785082967361E-2</v>
      </c>
      <c r="AA56" s="128">
        <f>(幕後結果!$AC$2+幕後結果!$AC$4*幕後結果_最佳化!$O1057)*12/3</f>
        <v>-0.15050736940583637</v>
      </c>
      <c r="AB56" s="128">
        <f>(幕後結果!$AD$2+幕後結果!$AD$4*幕後結果_最佳化!$P1057)*12/3</f>
        <v>-0.25350000373322773</v>
      </c>
      <c r="AC56" s="128">
        <f>(幕後結果!$AE$2+幕後結果!$AE$4*幕後結果_最佳化!$Q1057)*12/3</f>
        <v>-1.3481269389629298E-2</v>
      </c>
      <c r="AD56" s="128">
        <f>(幕後結果!$AF$2+幕後結果!$AF$4*幕後結果_最佳化!$R1057)*12/3</f>
        <v>9.2244184357997236E-2</v>
      </c>
      <c r="AE56" s="128">
        <f>(幕後結果!$AG$2+幕後結果!$AG$4*幕後結果_最佳化!$S1057)*12/3</f>
        <v>-3.8695620946972833E-2</v>
      </c>
      <c r="AF56" s="128">
        <f>(幕後結果!$AH$2+幕後結果!$AH$4*幕後結果_最佳化!$T1057)*12/3</f>
        <v>4.675139931036696E-2</v>
      </c>
      <c r="AG56" s="128">
        <f>(幕後結果!$AI$2+幕後結果!$AI$4*幕後結果_最佳化!$U1057)*12/3</f>
        <v>-0.23841308160692096</v>
      </c>
      <c r="AH56" s="128">
        <f>(幕後結果!$AJ$2+幕後結果!$AJ$4*幕後結果_最佳化!$V1057)*12/3</f>
        <v>0.14577497249030266</v>
      </c>
      <c r="AI56" s="100">
        <f>(幕後結果!$AK$2+幕後結果!$AK$4*幕後結果_最佳化!$W1057)*12/3</f>
        <v>-6.6787436964477365E-2</v>
      </c>
      <c r="AJ56" s="60"/>
      <c r="AK56" s="60"/>
      <c r="AL56" s="60"/>
      <c r="AM56" s="101">
        <v>55</v>
      </c>
      <c r="AN56" s="128">
        <f t="shared" si="1"/>
        <v>2.2974429860260472E-2</v>
      </c>
      <c r="AO56" s="128">
        <f t="shared" si="2"/>
        <v>9.0127357519032059E-2</v>
      </c>
      <c r="AP56" s="128">
        <f t="shared" si="3"/>
        <v>3.5906917768579266E-2</v>
      </c>
      <c r="AQ56" s="128">
        <f t="shared" si="4"/>
        <v>0.17355016383618382</v>
      </c>
      <c r="AR56" s="128">
        <f t="shared" si="5"/>
        <v>9.3672861121791753E-2</v>
      </c>
      <c r="AS56" s="128">
        <f t="shared" si="6"/>
        <v>0.16438531371645149</v>
      </c>
      <c r="AT56" s="128">
        <f t="shared" si="7"/>
        <v>9.6958932878885545E-2</v>
      </c>
      <c r="AU56" s="128">
        <f t="shared" si="8"/>
        <v>5.4508263511948707E-2</v>
      </c>
      <c r="AV56" s="128">
        <f t="shared" si="9"/>
        <v>0.16581036853987852</v>
      </c>
      <c r="AW56" s="128">
        <f t="shared" si="10"/>
        <v>0.10210539124698838</v>
      </c>
      <c r="AX56" s="128">
        <f t="shared" si="11"/>
        <v>1</v>
      </c>
      <c r="AY56" s="128">
        <f>SUMPRODUCT(AN56:AW56,幕後結果_最佳化!$Z$1005:$AI$1005)</f>
        <v>1.0839494334315106E-3</v>
      </c>
      <c r="AZ56" s="128">
        <f>(SUMPRODUCT(AN56:AW56,MMULT(AN56:AW56,幕後結果!$AB$9:$AK$18)))</f>
        <v>2.103582732771288E-4</v>
      </c>
      <c r="BA56" s="128">
        <f t="shared" si="12"/>
        <v>1.4503733080732311E-2</v>
      </c>
      <c r="BB56" s="102">
        <f t="shared" si="13"/>
        <v>-2.883123285143713</v>
      </c>
      <c r="BC56" s="60"/>
      <c r="BD56" s="60"/>
    </row>
    <row r="57" spans="1:56">
      <c r="A57" s="95">
        <v>56</v>
      </c>
      <c r="B57" s="128">
        <v>0.72631983791932897</v>
      </c>
      <c r="C57" s="128">
        <v>0.98056056817856563</v>
      </c>
      <c r="D57" s="128">
        <v>0.35208443195132344</v>
      </c>
      <c r="E57" s="128">
        <v>0.46257134084665297</v>
      </c>
      <c r="F57" s="128">
        <v>0.66814060049487733</v>
      </c>
      <c r="G57" s="128">
        <v>0.6301000249820865</v>
      </c>
      <c r="H57" s="128">
        <v>0.50507470114237374</v>
      </c>
      <c r="I57" s="128">
        <v>0.16565067901807584</v>
      </c>
      <c r="J57" s="128">
        <v>1.156929244231053E-2</v>
      </c>
      <c r="K57" s="104">
        <v>0.93610183575102668</v>
      </c>
      <c r="L57" s="105"/>
      <c r="M57" s="106">
        <v>56</v>
      </c>
      <c r="N57" s="140">
        <v>0.60172031625956146</v>
      </c>
      <c r="O57" s="140">
        <v>2.0654666951444187</v>
      </c>
      <c r="P57" s="140">
        <v>-0.37969899819467745</v>
      </c>
      <c r="Q57" s="140">
        <v>-9.395779673939747E-2</v>
      </c>
      <c r="R57" s="140">
        <v>0.43478457947365612</v>
      </c>
      <c r="S57" s="140">
        <v>0.3321182764794216</v>
      </c>
      <c r="T57" s="140">
        <v>1.272073243231378E-2</v>
      </c>
      <c r="U57" s="128">
        <v>-0.97149597189876691</v>
      </c>
      <c r="V57" s="128">
        <v>-2.271138666936225</v>
      </c>
      <c r="W57" s="98">
        <v>1.5228496360305352</v>
      </c>
      <c r="X57" s="60"/>
      <c r="Y57" s="99">
        <v>56</v>
      </c>
      <c r="Z57" s="128">
        <f>(幕後結果!$AB$2+幕後結果!$AB$4*幕後結果_最佳化!$N1058)*12/3</f>
        <v>3.5491948118462346E-2</v>
      </c>
      <c r="AA57" s="128">
        <f>(幕後結果!$AC$2+幕後結果!$AC$4*幕後結果_最佳化!$O1058)*12/3</f>
        <v>0.23131749851831432</v>
      </c>
      <c r="AB57" s="128">
        <f>(幕後結果!$AD$2+幕後結果!$AD$4*幕後結果_最佳化!$P1058)*12/3</f>
        <v>6.115680067912569E-2</v>
      </c>
      <c r="AC57" s="128">
        <f>(幕後結果!$AE$2+幕後結果!$AE$4*幕後結果_最佳化!$Q1058)*12/3</f>
        <v>6.1196462441462367E-2</v>
      </c>
      <c r="AD57" s="128">
        <f>(幕後結果!$AF$2+幕後結果!$AF$4*幕後結果_最佳化!$R1058)*12/3</f>
        <v>0.10411614252372643</v>
      </c>
      <c r="AE57" s="128">
        <f>(幕後結果!$AG$2+幕後結果!$AG$4*幕後結果_最佳化!$S1058)*12/3</f>
        <v>4.8871402120423256E-2</v>
      </c>
      <c r="AF57" s="128">
        <f>(幕後結果!$AH$2+幕後結果!$AH$4*幕後結果_最佳化!$T1058)*12/3</f>
        <v>6.3671393702126836E-2</v>
      </c>
      <c r="AG57" s="128">
        <f>(幕後結果!$AI$2+幕後結果!$AI$4*幕後結果_最佳化!$U1058)*12/3</f>
        <v>3.8316940888526198E-2</v>
      </c>
      <c r="AH57" s="128">
        <f>(幕後結果!$AJ$2+幕後結果!$AJ$4*幕後結果_最佳化!$V1058)*12/3</f>
        <v>-0.16208641603336379</v>
      </c>
      <c r="AI57" s="100">
        <f>(幕後結果!$AK$2+幕後結果!$AK$4*幕後結果_最佳化!$W1058)*12/3</f>
        <v>0.28674665705200381</v>
      </c>
      <c r="AJ57" s="60"/>
      <c r="AK57" s="60"/>
      <c r="AL57" s="60"/>
      <c r="AM57" s="101">
        <v>56</v>
      </c>
      <c r="AN57" s="128">
        <f t="shared" si="1"/>
        <v>8.9918475562886083E-2</v>
      </c>
      <c r="AO57" s="128">
        <f t="shared" si="2"/>
        <v>9.9508228518307221E-2</v>
      </c>
      <c r="AP57" s="128">
        <f t="shared" si="3"/>
        <v>0.10466453962398216</v>
      </c>
      <c r="AQ57" s="128">
        <f t="shared" si="4"/>
        <v>2.3254758525731386E-2</v>
      </c>
      <c r="AR57" s="128">
        <f t="shared" si="5"/>
        <v>0.20232206643443573</v>
      </c>
      <c r="AS57" s="128">
        <f t="shared" si="6"/>
        <v>0.12963648249780027</v>
      </c>
      <c r="AT57" s="128">
        <f t="shared" si="7"/>
        <v>5.9372249461992342E-2</v>
      </c>
      <c r="AU57" s="128">
        <f t="shared" si="8"/>
        <v>4.0885037716615037E-2</v>
      </c>
      <c r="AV57" s="128">
        <f t="shared" si="9"/>
        <v>0.11754944632771763</v>
      </c>
      <c r="AW57" s="128">
        <f t="shared" si="10"/>
        <v>0.13288871533053215</v>
      </c>
      <c r="AX57" s="128">
        <f t="shared" si="11"/>
        <v>0.99999999999999989</v>
      </c>
      <c r="AY57" s="128">
        <f>SUMPRODUCT(AN57:AW57,幕後結果_最佳化!$Z$1005:$AI$1005)</f>
        <v>-1.6130432306470355E-3</v>
      </c>
      <c r="AZ57" s="128">
        <f>(SUMPRODUCT(AN57:AW57,MMULT(AN57:AW57,幕後結果!$AB$9:$AK$18)))</f>
        <v>2.9059695762806122E-4</v>
      </c>
      <c r="BA57" s="128">
        <f t="shared" si="12"/>
        <v>1.7046904634802802E-2</v>
      </c>
      <c r="BB57" s="102">
        <f t="shared" si="13"/>
        <v>-2.6112097289363385</v>
      </c>
      <c r="BC57" s="60"/>
      <c r="BD57" s="60"/>
    </row>
    <row r="58" spans="1:56">
      <c r="A58" s="95">
        <v>57</v>
      </c>
      <c r="B58" s="128">
        <v>0.25283545141855046</v>
      </c>
      <c r="C58" s="128">
        <v>0.5001760353919964</v>
      </c>
      <c r="D58" s="128">
        <v>0.46251940268597957</v>
      </c>
      <c r="E58" s="128">
        <v>0.29258184787172681</v>
      </c>
      <c r="F58" s="128">
        <v>5.2127147675153696E-2</v>
      </c>
      <c r="G58" s="128">
        <v>0.38439998452065915</v>
      </c>
      <c r="H58" s="128">
        <v>0.97141025491965838</v>
      </c>
      <c r="I58" s="128">
        <v>0.12197037822009715</v>
      </c>
      <c r="J58" s="128">
        <v>0.73032079699624575</v>
      </c>
      <c r="K58" s="104">
        <v>0.75945709163481778</v>
      </c>
      <c r="L58" s="105"/>
      <c r="M58" s="106">
        <v>57</v>
      </c>
      <c r="N58" s="140">
        <v>-0.66559359283673525</v>
      </c>
      <c r="O58" s="140">
        <v>4.4125530523311801E-4</v>
      </c>
      <c r="P58" s="140">
        <v>-9.408856313689791E-2</v>
      </c>
      <c r="Q58" s="140">
        <v>-0.54585778911848526</v>
      </c>
      <c r="R58" s="140">
        <v>-1.6245696173352577</v>
      </c>
      <c r="S58" s="140">
        <v>-0.29394495047573277</v>
      </c>
      <c r="T58" s="140">
        <v>1.901936243960197</v>
      </c>
      <c r="U58" s="128">
        <v>-1.1651933015573985</v>
      </c>
      <c r="V58" s="128">
        <v>0.61378349396192855</v>
      </c>
      <c r="W58" s="98">
        <v>0.70455724001251119</v>
      </c>
      <c r="X58" s="60"/>
      <c r="Y58" s="99">
        <v>57</v>
      </c>
      <c r="Z58" s="128">
        <f>(幕後結果!$AB$2+幕後結果!$AB$4*幕後結果_最佳化!$N1059)*12/3</f>
        <v>-0.10133567060907479</v>
      </c>
      <c r="AA58" s="128">
        <f>(幕後結果!$AC$2+幕後結果!$AC$4*幕後結果_最佳化!$O1059)*12/3</f>
        <v>-1.1178961048504933E-3</v>
      </c>
      <c r="AB58" s="128">
        <f>(幕後結果!$AD$2+幕後結果!$AD$4*幕後結果_最佳化!$P1059)*12/3</f>
        <v>-2.515661439578926E-2</v>
      </c>
      <c r="AC58" s="128">
        <f>(幕後結果!$AE$2+幕後結果!$AE$4*幕後結果_最佳化!$Q1059)*12/3</f>
        <v>-7.4371609663012483E-2</v>
      </c>
      <c r="AD58" s="128">
        <f>(幕後結果!$AF$2+幕後結果!$AF$4*幕後結果_最佳化!$R1059)*12/3</f>
        <v>-0.3212325401225905</v>
      </c>
      <c r="AE58" s="128">
        <f>(幕後結果!$AG$2+幕後結果!$AG$4*幕後結果_最佳化!$S1059)*12/3</f>
        <v>-2.7741710670036401E-2</v>
      </c>
      <c r="AF58" s="128">
        <f>(幕後結果!$AH$2+幕後結果!$AH$4*幕後結果_最佳化!$T1059)*12/3</f>
        <v>0.16610043786743442</v>
      </c>
      <c r="AG58" s="128">
        <f>(幕後結果!$AI$2+幕後結果!$AI$4*幕後結果_最佳化!$U1059)*12/3</f>
        <v>-0.2038113297159678</v>
      </c>
      <c r="AH58" s="128">
        <f>(幕後結果!$AJ$2+幕後結果!$AJ$4*幕後結果_最佳化!$V1059)*12/3</f>
        <v>9.6120907277268977E-2</v>
      </c>
      <c r="AI58" s="100">
        <f>(幕後結果!$AK$2+幕後結果!$AK$4*幕後結果_最佳化!$W1059)*12/3</f>
        <v>-0.15982160661168354</v>
      </c>
      <c r="AJ58" s="60"/>
      <c r="AK58" s="60"/>
      <c r="AL58" s="60"/>
      <c r="AM58" s="101">
        <v>57</v>
      </c>
      <c r="AN58" s="128">
        <f t="shared" si="1"/>
        <v>6.4997428701720024E-3</v>
      </c>
      <c r="AO58" s="128">
        <f t="shared" si="2"/>
        <v>0.13078226683904917</v>
      </c>
      <c r="AP58" s="128">
        <f t="shared" si="3"/>
        <v>0.15775514713475414</v>
      </c>
      <c r="AQ58" s="128">
        <f t="shared" si="4"/>
        <v>0.22247263543639209</v>
      </c>
      <c r="AR58" s="128">
        <f t="shared" si="5"/>
        <v>0.21145271019798215</v>
      </c>
      <c r="AS58" s="128">
        <f t="shared" si="6"/>
        <v>1.4434003164950514E-2</v>
      </c>
      <c r="AT58" s="128">
        <f t="shared" si="7"/>
        <v>2.9670634473826381E-3</v>
      </c>
      <c r="AU58" s="128">
        <f t="shared" si="8"/>
        <v>0.10145734291372489</v>
      </c>
      <c r="AV58" s="128">
        <f t="shared" si="9"/>
        <v>3.3897909429048634E-2</v>
      </c>
      <c r="AW58" s="128">
        <f t="shared" si="10"/>
        <v>0.11828117856654381</v>
      </c>
      <c r="AX58" s="128">
        <f t="shared" si="11"/>
        <v>1</v>
      </c>
      <c r="AY58" s="128">
        <f>SUMPRODUCT(AN58:AW58,幕後結果_最佳化!$Z$1005:$AI$1005)</f>
        <v>-1.526221037137567E-3</v>
      </c>
      <c r="AZ58" s="128">
        <f>(SUMPRODUCT(AN58:AW58,MMULT(AN58:AW58,幕後結果!$AB$9:$AK$18)))</f>
        <v>4.8388162857959416E-4</v>
      </c>
      <c r="BA58" s="128">
        <f t="shared" si="12"/>
        <v>2.1997309575936649E-2</v>
      </c>
      <c r="BB58" s="102">
        <f t="shared" si="13"/>
        <v>-2.0196206669626728</v>
      </c>
      <c r="BC58" s="60"/>
      <c r="BD58" s="60"/>
    </row>
    <row r="59" spans="1:56">
      <c r="A59" s="95">
        <v>58</v>
      </c>
      <c r="B59" s="128">
        <v>0.14924135555873952</v>
      </c>
      <c r="C59" s="128">
        <v>0.56862272089931576</v>
      </c>
      <c r="D59" s="128">
        <v>0.51997084034844976</v>
      </c>
      <c r="E59" s="128">
        <v>0.78039803931835605</v>
      </c>
      <c r="F59" s="128">
        <v>9.6277275499355053E-2</v>
      </c>
      <c r="G59" s="128">
        <v>0.86606173786827334</v>
      </c>
      <c r="H59" s="128">
        <v>0.30741486414535357</v>
      </c>
      <c r="I59" s="128">
        <v>0.71241242051815523</v>
      </c>
      <c r="J59" s="128">
        <v>0.86779633041299054</v>
      </c>
      <c r="K59" s="104">
        <v>0.39713937229635454</v>
      </c>
      <c r="L59" s="105"/>
      <c r="M59" s="106">
        <v>58</v>
      </c>
      <c r="N59" s="140">
        <v>-1.0396926614793478</v>
      </c>
      <c r="O59" s="140">
        <v>0.17286879769473082</v>
      </c>
      <c r="P59" s="140">
        <v>5.0080399206431259E-2</v>
      </c>
      <c r="Q59" s="140">
        <v>0.77353821522197996</v>
      </c>
      <c r="R59" s="140">
        <v>-1.3030592010920432</v>
      </c>
      <c r="S59" s="140">
        <v>1.1079659435041991</v>
      </c>
      <c r="T59" s="140">
        <v>-0.50319137489203547</v>
      </c>
      <c r="U59" s="128">
        <v>0.56044615234595418</v>
      </c>
      <c r="V59" s="128">
        <v>1.116034565536832</v>
      </c>
      <c r="W59" s="98">
        <v>-0.26075850658310479</v>
      </c>
      <c r="X59" s="60"/>
      <c r="Y59" s="99">
        <v>58</v>
      </c>
      <c r="Z59" s="128">
        <f>(幕後結果!$AB$2+幕後結果!$AB$4*幕後結果_最佳化!$N1060)*12/3</f>
        <v>-0.1417258883468876</v>
      </c>
      <c r="AA59" s="128">
        <f>(幕後結果!$AC$2+幕後結果!$AC$4*幕後結果_最佳化!$O1060)*12/3</f>
        <v>1.744870971812354E-2</v>
      </c>
      <c r="AB59" s="128">
        <f>(幕後結果!$AD$2+幕後結果!$AD$4*幕後結果_最佳化!$P1060)*12/3</f>
        <v>-7.0591159607709302E-3</v>
      </c>
      <c r="AC59" s="128">
        <f>(幕後結果!$AE$2+幕後結果!$AE$4*幕後結果_最佳化!$Q1060)*12/3</f>
        <v>8.1484443210021476E-2</v>
      </c>
      <c r="AD59" s="128">
        <f>(幕後結果!$AF$2+幕後結果!$AF$4*幕後結果_最佳化!$R1060)*12/3</f>
        <v>-0.22153701818115504</v>
      </c>
      <c r="AE59" s="128">
        <f>(幕後結果!$AG$2+幕後結果!$AG$4*幕後結果_最佳化!$S1060)*12/3</f>
        <v>8.6722473534794633E-2</v>
      </c>
      <c r="AF59" s="128">
        <f>(幕後結果!$AH$2+幕後結果!$AH$4*幕後結果_最佳化!$T1060)*12/3</f>
        <v>-7.3616921486106449E-2</v>
      </c>
      <c r="AG59" s="128">
        <f>(幕後結果!$AI$2+幕後結果!$AI$4*幕後結果_最佳化!$U1060)*12/3</f>
        <v>2.6028917097620802E-2</v>
      </c>
      <c r="AH59" s="128">
        <f>(幕後結果!$AJ$2+幕後結果!$AJ$4*幕後結果_最佳化!$V1060)*12/3</f>
        <v>0.12011905983886034</v>
      </c>
      <c r="AI59" s="100">
        <f>(幕後結果!$AK$2+幕後結果!$AK$4*幕後結果_最佳化!$W1060)*12/3</f>
        <v>-0.1025623990823873</v>
      </c>
      <c r="AJ59" s="60"/>
      <c r="AK59" s="60"/>
      <c r="AL59" s="60"/>
      <c r="AM59" s="108">
        <v>58</v>
      </c>
      <c r="AN59" s="128">
        <f t="shared" si="1"/>
        <v>2.8691924132706471E-2</v>
      </c>
      <c r="AO59" s="128">
        <f t="shared" si="2"/>
        <v>9.4147194975131632E-2</v>
      </c>
      <c r="AP59" s="128">
        <f t="shared" si="3"/>
        <v>0.12300783030412854</v>
      </c>
      <c r="AQ59" s="128">
        <f t="shared" si="4"/>
        <v>6.7303623788520089E-3</v>
      </c>
      <c r="AR59" s="128">
        <f t="shared" si="5"/>
        <v>0.16413253938767131</v>
      </c>
      <c r="AS59" s="128">
        <f t="shared" si="6"/>
        <v>0.15589032849459919</v>
      </c>
      <c r="AT59" s="128">
        <f t="shared" si="7"/>
        <v>0.10435691883058949</v>
      </c>
      <c r="AU59" s="128">
        <f t="shared" si="8"/>
        <v>0.17290995195161396</v>
      </c>
      <c r="AV59" s="128">
        <f t="shared" si="9"/>
        <v>1.8227397268363529E-2</v>
      </c>
      <c r="AW59" s="128">
        <f t="shared" si="10"/>
        <v>0.13190555227634387</v>
      </c>
      <c r="AX59" s="128">
        <f t="shared" si="11"/>
        <v>1</v>
      </c>
      <c r="AY59" s="128">
        <f>SUMPRODUCT(AN59:AW59,幕後結果_最佳化!$Z$1005:$AI$1005)</f>
        <v>-2.9828272636295947E-3</v>
      </c>
      <c r="AZ59" s="128">
        <f>(SUMPRODUCT(AN59:AW59,MMULT(AN59:AW59,幕後結果!$AB$9:$AK$18)))</f>
        <v>3.3457576185767448E-4</v>
      </c>
      <c r="BA59" s="128">
        <f t="shared" si="12"/>
        <v>1.8291412243391009E-2</v>
      </c>
      <c r="BB59" s="102">
        <f t="shared" si="13"/>
        <v>-2.5084354697766886</v>
      </c>
      <c r="BC59" s="60"/>
      <c r="BD59" s="60"/>
    </row>
    <row r="60" spans="1:56">
      <c r="A60" s="95">
        <v>59</v>
      </c>
      <c r="B60" s="128">
        <v>0.22887318641867282</v>
      </c>
      <c r="C60" s="128">
        <v>0.69785046657800254</v>
      </c>
      <c r="D60" s="128">
        <v>0.95998689627863509</v>
      </c>
      <c r="E60" s="128">
        <v>0.37184670451884494</v>
      </c>
      <c r="F60" s="128">
        <v>0.70659498654780606</v>
      </c>
      <c r="G60" s="128">
        <v>0.43674645375462817</v>
      </c>
      <c r="H60" s="128">
        <v>0.2701673159018283</v>
      </c>
      <c r="I60" s="128">
        <v>0.77071932951690014</v>
      </c>
      <c r="J60" s="128">
        <v>0.45994391562501735</v>
      </c>
      <c r="K60" s="104">
        <v>0.98153882770165901</v>
      </c>
      <c r="L60" s="105"/>
      <c r="M60" s="106">
        <v>59</v>
      </c>
      <c r="N60" s="140">
        <v>-0.74256287381430219</v>
      </c>
      <c r="O60" s="140">
        <v>0.51822819245092799</v>
      </c>
      <c r="P60" s="140">
        <v>1.7505340298951757</v>
      </c>
      <c r="Q60" s="140">
        <v>-0.32696625397502183</v>
      </c>
      <c r="R60" s="140">
        <v>0.54346449986845047</v>
      </c>
      <c r="S60" s="140">
        <v>-0.15922335049002551</v>
      </c>
      <c r="T60" s="140">
        <v>-0.61230704140637049</v>
      </c>
      <c r="U60" s="128">
        <v>0.74121788488527574</v>
      </c>
      <c r="V60" s="128">
        <v>-0.10057501500952919</v>
      </c>
      <c r="W60" s="98">
        <v>2.0866216950735188</v>
      </c>
      <c r="X60" s="60"/>
      <c r="Y60" s="99">
        <v>59</v>
      </c>
      <c r="Z60" s="128">
        <f>(幕後結果!$AB$2+幕後結果!$AB$4*幕後結果_最佳化!$N1061)*12/3</f>
        <v>-0.10964578490336284</v>
      </c>
      <c r="AA60" s="128">
        <f>(幕後結果!$AC$2+幕後結果!$AC$4*幕後結果_最佳化!$O1061)*12/3</f>
        <v>5.6471077908376154E-2</v>
      </c>
      <c r="AB60" s="128">
        <f>(幕後結果!$AD$2+幕後結果!$AD$4*幕後結果_最佳化!$P1061)*12/3</f>
        <v>0.22016097100784615</v>
      </c>
      <c r="AC60" s="128">
        <f>(幕後結果!$AE$2+幕後結果!$AE$4*幕後結果_最佳化!$Q1061)*12/3</f>
        <v>6.779121793612701E-2</v>
      </c>
      <c r="AD60" s="128">
        <f>(幕後結果!$AF$2+幕後結果!$AF$4*幕後結果_最佳化!$R1061)*12/3</f>
        <v>0.17859992289030649</v>
      </c>
      <c r="AE60" s="128">
        <f>(幕後結果!$AG$2+幕後結果!$AG$4*幕後結果_最佳化!$S1061)*12/3</f>
        <v>-4.1802264737565452E-2</v>
      </c>
      <c r="AF60" s="128">
        <f>(幕後結果!$AH$2+幕後結果!$AH$4*幕後結果_最佳化!$T1061)*12/3</f>
        <v>-5.0878809824427475E-2</v>
      </c>
      <c r="AG60" s="128">
        <f>(幕後結果!$AI$2+幕後結果!$AI$4*幕後結果_最佳化!$U1061)*12/3</f>
        <v>0.14751392549664638</v>
      </c>
      <c r="AH60" s="128">
        <f>(幕後結果!$AJ$2+幕後結果!$AJ$4*幕後結果_最佳化!$V1061)*12/3</f>
        <v>-4.7294027584131176E-2</v>
      </c>
      <c r="AI60" s="100">
        <f>(幕後結果!$AK$2+幕後結果!$AK$4*幕後結果_最佳化!$W1061)*12/3</f>
        <v>0.36162075325645571</v>
      </c>
      <c r="AJ60" s="60"/>
      <c r="AK60" s="60"/>
      <c r="AL60" s="60"/>
      <c r="AM60" s="108">
        <v>59</v>
      </c>
      <c r="AN60" s="128">
        <f t="shared" si="1"/>
        <v>0.15044459894192666</v>
      </c>
      <c r="AO60" s="128">
        <f t="shared" si="2"/>
        <v>7.8698973691202784E-3</v>
      </c>
      <c r="AP60" s="128">
        <f t="shared" si="3"/>
        <v>0.12106459743816803</v>
      </c>
      <c r="AQ60" s="128">
        <f t="shared" si="4"/>
        <v>0.12400016046014102</v>
      </c>
      <c r="AR60" s="128">
        <f t="shared" si="5"/>
        <v>2.5157164006328336E-2</v>
      </c>
      <c r="AS60" s="128">
        <f t="shared" si="6"/>
        <v>7.7066981670766643E-2</v>
      </c>
      <c r="AT60" s="128">
        <f t="shared" si="7"/>
        <v>0.12887079600488069</v>
      </c>
      <c r="AU60" s="128">
        <f t="shared" si="8"/>
        <v>0.12134261004982169</v>
      </c>
      <c r="AV60" s="128">
        <f t="shared" si="9"/>
        <v>0.14157442950871754</v>
      </c>
      <c r="AW60" s="128">
        <f t="shared" si="10"/>
        <v>0.10260876455012918</v>
      </c>
      <c r="AX60" s="128">
        <f t="shared" si="11"/>
        <v>1.0000000000000002</v>
      </c>
      <c r="AY60" s="128">
        <f>SUMPRODUCT(AN60:AW60,幕後結果_最佳化!$Z$1005:$AI$1005)</f>
        <v>-4.9940797524673933E-3</v>
      </c>
      <c r="AZ60" s="128">
        <f>(SUMPRODUCT(AN60:AW60,MMULT(AN60:AW60,幕後結果!$AB$9:$AK$18)))</f>
        <v>2.1765243284013215E-4</v>
      </c>
      <c r="BA60" s="128">
        <f t="shared" si="12"/>
        <v>1.4753048255873501E-2</v>
      </c>
      <c r="BB60" s="102">
        <f t="shared" si="13"/>
        <v>-3.2463853518136325</v>
      </c>
      <c r="BC60" s="60"/>
      <c r="BD60" s="60"/>
    </row>
    <row r="61" spans="1:56">
      <c r="A61" s="95">
        <v>60</v>
      </c>
      <c r="B61" s="128">
        <v>0.71965881425398437</v>
      </c>
      <c r="C61" s="128">
        <v>0.89434534220305739</v>
      </c>
      <c r="D61" s="128">
        <v>0.92382399482441446</v>
      </c>
      <c r="E61" s="128">
        <v>0.48689692741670543</v>
      </c>
      <c r="F61" s="128">
        <v>7.8194151335994055E-2</v>
      </c>
      <c r="G61" s="128">
        <v>0.15162350560407623</v>
      </c>
      <c r="H61" s="128">
        <v>2.4968093683893411E-2</v>
      </c>
      <c r="I61" s="128">
        <v>0.33854724458385177</v>
      </c>
      <c r="J61" s="128">
        <v>0.7405715342593755</v>
      </c>
      <c r="K61" s="104">
        <v>0.89713995508042732</v>
      </c>
      <c r="L61" s="105"/>
      <c r="M61" s="106">
        <v>60</v>
      </c>
      <c r="N61" s="140">
        <v>0.58182825292338836</v>
      </c>
      <c r="O61" s="140">
        <v>1.2499732599347444</v>
      </c>
      <c r="P61" s="140">
        <v>1.4312729252485057</v>
      </c>
      <c r="Q61" s="140">
        <v>-3.2850439698472192E-2</v>
      </c>
      <c r="R61" s="140">
        <v>-1.4173237219045898</v>
      </c>
      <c r="S61" s="140">
        <v>-1.0294952489490197</v>
      </c>
      <c r="T61" s="140">
        <v>-1.9605101965575009</v>
      </c>
      <c r="U61" s="128">
        <v>-0.41643121736176303</v>
      </c>
      <c r="V61" s="128">
        <v>0.64510841422570797</v>
      </c>
      <c r="W61" s="98">
        <v>1.2654220086217733</v>
      </c>
      <c r="X61" s="60"/>
      <c r="Y61" s="99">
        <v>60</v>
      </c>
      <c r="Z61" s="128">
        <f>(幕後結果!$AB$2+幕後結果!$AB$4*幕後結果_最佳化!$N1062)*12/3</f>
        <v>3.3344268969413324E-2</v>
      </c>
      <c r="AA61" s="128">
        <f>(幕後結果!$AC$2+幕後結果!$AC$4*幕後結果_最佳化!$O1062)*12/3</f>
        <v>0.14036975934522297</v>
      </c>
      <c r="AB61" s="128">
        <f>(幕後結果!$AD$2+幕後結果!$AD$4*幕後結果_最佳化!$P1062)*12/3</f>
        <v>0.24155738270415875</v>
      </c>
      <c r="AC61" s="128">
        <f>(幕後結果!$AE$2+幕後結果!$AE$4*幕後結果_最佳化!$Q1062)*12/3</f>
        <v>0.13556305308243402</v>
      </c>
      <c r="AD61" s="128">
        <f>(幕後結果!$AF$2+幕後結果!$AF$4*幕後結果_最佳化!$R1062)*12/3</f>
        <v>-0.17637183403481715</v>
      </c>
      <c r="AE61" s="128">
        <f>(幕後結果!$AG$2+幕後結果!$AG$4*幕後結果_最佳化!$S1062)*12/3</f>
        <v>-5.8691222022099039E-2</v>
      </c>
      <c r="AF61" s="128">
        <f>(幕後結果!$AH$2+幕後結果!$AH$4*幕後結果_最佳化!$T1062)*12/3</f>
        <v>-0.13739653531981902</v>
      </c>
      <c r="AG61" s="128">
        <f>(幕後結果!$AI$2+幕後結果!$AI$4*幕後結果_最佳化!$U1062)*12/3</f>
        <v>7.6406520922120233E-2</v>
      </c>
      <c r="AH61" s="128">
        <f>(幕後結果!$AJ$2+幕後結果!$AJ$4*幕後結果_最佳化!$V1062)*12/3</f>
        <v>6.8561822097941719E-2</v>
      </c>
      <c r="AI61" s="100">
        <f>(幕後結果!$AK$2+幕後結果!$AK$4*幕後結果_最佳化!$W1062)*12/3</f>
        <v>0.1318593969094104</v>
      </c>
      <c r="AJ61" s="60"/>
      <c r="AK61" s="60"/>
      <c r="AL61" s="60"/>
      <c r="AM61" s="108">
        <v>60</v>
      </c>
      <c r="AN61" s="128">
        <f t="shared" si="1"/>
        <v>0.10259039091785495</v>
      </c>
      <c r="AO61" s="128">
        <f t="shared" si="2"/>
        <v>0.13886593234027575</v>
      </c>
      <c r="AP61" s="128">
        <f t="shared" si="3"/>
        <v>7.5286982955244164E-2</v>
      </c>
      <c r="AQ61" s="128">
        <f t="shared" si="4"/>
        <v>9.516950786404782E-2</v>
      </c>
      <c r="AR61" s="128">
        <f t="shared" si="5"/>
        <v>0.1358647096468929</v>
      </c>
      <c r="AS61" s="128">
        <f t="shared" si="6"/>
        <v>0.13086412227809016</v>
      </c>
      <c r="AT61" s="128">
        <f t="shared" si="7"/>
        <v>9.2134139860282668E-2</v>
      </c>
      <c r="AU61" s="128">
        <f t="shared" si="8"/>
        <v>1.2361532427398665E-2</v>
      </c>
      <c r="AV61" s="128">
        <f t="shared" si="9"/>
        <v>0.11090961461219458</v>
      </c>
      <c r="AW61" s="128">
        <f t="shared" si="10"/>
        <v>0.10595306709771847</v>
      </c>
      <c r="AX61" s="128">
        <f t="shared" si="11"/>
        <v>1.0000000000000002</v>
      </c>
      <c r="AY61" s="128">
        <f>SUMPRODUCT(AN61:AW61,幕後結果_最佳化!$Z$1005:$AI$1005)</f>
        <v>-1.6001276300118446E-3</v>
      </c>
      <c r="AZ61" s="128">
        <f>(SUMPRODUCT(AN61:AW61,MMULT(AN61:AW61,幕後結果!$AB$9:$AK$18)))</f>
        <v>2.3049481962736677E-4</v>
      </c>
      <c r="BA61" s="128">
        <f t="shared" si="12"/>
        <v>1.5182055843243588E-2</v>
      </c>
      <c r="BB61" s="102">
        <f t="shared" si="13"/>
        <v>-2.9311002468625205</v>
      </c>
      <c r="BC61" s="60"/>
      <c r="BD61" s="60"/>
    </row>
    <row r="62" spans="1:56">
      <c r="A62" s="95">
        <v>61</v>
      </c>
      <c r="B62" s="128">
        <v>1.6499770611182463E-3</v>
      </c>
      <c r="C62" s="128">
        <v>0.69476042831179585</v>
      </c>
      <c r="D62" s="128">
        <v>0.43348995525981948</v>
      </c>
      <c r="E62" s="128">
        <v>0.87507790714649181</v>
      </c>
      <c r="F62" s="128">
        <v>0.86995556620101322</v>
      </c>
      <c r="G62" s="128">
        <v>0.27600638430439561</v>
      </c>
      <c r="H62" s="128">
        <v>0.67751236528405179</v>
      </c>
      <c r="I62" s="128">
        <v>0.21849902459754511</v>
      </c>
      <c r="J62" s="128">
        <v>7.0578077768818304E-2</v>
      </c>
      <c r="K62" s="104">
        <v>0.62330943368124103</v>
      </c>
      <c r="L62" s="105"/>
      <c r="M62" s="106">
        <v>61</v>
      </c>
      <c r="N62" s="140">
        <v>-2.9383207584522522</v>
      </c>
      <c r="O62" s="140">
        <v>0.5093896303749359</v>
      </c>
      <c r="P62" s="140">
        <v>-0.16749585267586914</v>
      </c>
      <c r="Q62" s="140">
        <v>1.1507279219149751</v>
      </c>
      <c r="R62" s="140">
        <v>1.1261811097952681</v>
      </c>
      <c r="S62" s="140">
        <v>-0.59474674756060719</v>
      </c>
      <c r="T62" s="140">
        <v>0.46075377479229829</v>
      </c>
      <c r="U62" s="128">
        <v>-0.77727244383775995</v>
      </c>
      <c r="V62" s="128">
        <v>-1.4714992302356755</v>
      </c>
      <c r="W62" s="98">
        <v>0.31418421249614875</v>
      </c>
      <c r="X62" s="60"/>
      <c r="Y62" s="99">
        <v>61</v>
      </c>
      <c r="Z62" s="128">
        <f>(幕後結果!$AB$2+幕後結果!$AB$4*幕後結果_最佳化!$N1063)*12/3</f>
        <v>-0.34671437580320119</v>
      </c>
      <c r="AA62" s="128">
        <f>(幕後結果!$AC$2+幕後結果!$AC$4*幕後結果_最佳化!$O1063)*12/3</f>
        <v>5.1635575373109359E-2</v>
      </c>
      <c r="AB62" s="128">
        <f>(幕後結果!$AD$2+幕後結果!$AD$4*幕後結果_最佳化!$P1063)*12/3</f>
        <v>-5.48779573983161E-2</v>
      </c>
      <c r="AC62" s="128">
        <f>(幕後結果!$AE$2+幕後結果!$AE$4*幕後結果_最佳化!$Q1063)*12/3</f>
        <v>8.9020784986765078E-2</v>
      </c>
      <c r="AD62" s="128">
        <f>(幕後結果!$AF$2+幕後結果!$AF$4*幕後結果_最佳化!$R1063)*12/3</f>
        <v>0.21658511754333118</v>
      </c>
      <c r="AE62" s="128">
        <f>(幕後結果!$AG$2+幕後結果!$AG$4*幕後結果_最佳化!$S1063)*12/3</f>
        <v>-5.1754526526901858E-2</v>
      </c>
      <c r="AF62" s="128">
        <f>(幕後結果!$AH$2+幕後結果!$AH$4*幕後結果_最佳化!$T1063)*12/3</f>
        <v>1.9240861899904489E-2</v>
      </c>
      <c r="AG62" s="128">
        <f>(幕後結果!$AI$2+幕後結果!$AI$4*幕後結果_最佳化!$U1063)*12/3</f>
        <v>-9.6842739018884308E-2</v>
      </c>
      <c r="AH62" s="128">
        <f>(幕後結果!$AJ$2+幕後結果!$AJ$4*幕後結果_最佳化!$V1063)*12/3</f>
        <v>-0.20846744127091565</v>
      </c>
      <c r="AI62" s="100">
        <f>(幕後結果!$AK$2+幕後結果!$AK$4*幕後結果_最佳化!$W1063)*12/3</f>
        <v>-1.0234575600771571E-2</v>
      </c>
      <c r="AJ62" s="60"/>
      <c r="AK62" s="60"/>
      <c r="AL62" s="60"/>
      <c r="AM62" s="108">
        <v>61</v>
      </c>
      <c r="AN62" s="128">
        <f t="shared" si="1"/>
        <v>0.10785535858647782</v>
      </c>
      <c r="AO62" s="128">
        <f t="shared" si="2"/>
        <v>0.13132019918936202</v>
      </c>
      <c r="AP62" s="128">
        <f t="shared" si="3"/>
        <v>1.3754702866953145E-2</v>
      </c>
      <c r="AQ62" s="128">
        <f t="shared" si="4"/>
        <v>0.12122031252528069</v>
      </c>
      <c r="AR62" s="128">
        <f t="shared" si="5"/>
        <v>0.11937273643252035</v>
      </c>
      <c r="AS62" s="128">
        <f t="shared" si="6"/>
        <v>0.11024837624805059</v>
      </c>
      <c r="AT62" s="128">
        <f t="shared" si="7"/>
        <v>2.8358341847513742E-2</v>
      </c>
      <c r="AU62" s="128">
        <f t="shared" si="8"/>
        <v>0.15633826510196219</v>
      </c>
      <c r="AV62" s="128">
        <f t="shared" si="9"/>
        <v>0.18070380371064648</v>
      </c>
      <c r="AW62" s="128">
        <f t="shared" si="10"/>
        <v>3.0827903491232884E-2</v>
      </c>
      <c r="AX62" s="128">
        <f t="shared" si="11"/>
        <v>1</v>
      </c>
      <c r="AY62" s="128">
        <f>SUMPRODUCT(AN62:AW62,幕後結果_最佳化!$Z$1005:$AI$1005)</f>
        <v>4.7258794059943125E-4</v>
      </c>
      <c r="AZ62" s="128">
        <f>(SUMPRODUCT(AN62:AW62,MMULT(AN62:AW62,幕後結果!$AB$9:$AK$18)))</f>
        <v>2.2076901498977258E-4</v>
      </c>
      <c r="BA62" s="128">
        <f t="shared" si="12"/>
        <v>1.4858297849678898E-2</v>
      </c>
      <c r="BB62" s="102">
        <f t="shared" si="13"/>
        <v>-2.8554692124655094</v>
      </c>
      <c r="BC62" s="60"/>
      <c r="BD62" s="60"/>
    </row>
    <row r="63" spans="1:56">
      <c r="A63" s="95">
        <v>62</v>
      </c>
      <c r="B63" s="128">
        <v>0.85563537887102425</v>
      </c>
      <c r="C63" s="128">
        <v>0.58117817090403512</v>
      </c>
      <c r="D63" s="128">
        <v>0.68955183482549876</v>
      </c>
      <c r="E63" s="128">
        <v>0.14025818336772966</v>
      </c>
      <c r="F63" s="128">
        <v>0.31313858048620902</v>
      </c>
      <c r="G63" s="128">
        <v>0.861603192718295</v>
      </c>
      <c r="H63" s="128">
        <v>0.1949940613871648</v>
      </c>
      <c r="I63" s="128">
        <v>6.4715833926143107E-2</v>
      </c>
      <c r="J63" s="128">
        <v>0.99675751271110347</v>
      </c>
      <c r="K63" s="104">
        <v>0.86626198294012791</v>
      </c>
      <c r="L63" s="105"/>
      <c r="M63" s="106">
        <v>62</v>
      </c>
      <c r="N63" s="140">
        <v>1.060913436749513</v>
      </c>
      <c r="O63" s="140">
        <v>0.20490844355353538</v>
      </c>
      <c r="P63" s="140">
        <v>0.49458041414936993</v>
      </c>
      <c r="Q63" s="140">
        <v>-1.0791600919877187</v>
      </c>
      <c r="R63" s="140">
        <v>-0.48697342895584173</v>
      </c>
      <c r="S63" s="140">
        <v>1.0875504516851009</v>
      </c>
      <c r="T63" s="140">
        <v>-0.85963890386932829</v>
      </c>
      <c r="U63" s="128">
        <v>-1.5163468623598706</v>
      </c>
      <c r="V63" s="128">
        <v>2.7221956027170218</v>
      </c>
      <c r="W63" s="98">
        <v>1.1088937181322709</v>
      </c>
      <c r="X63" s="60"/>
      <c r="Y63" s="99">
        <v>62</v>
      </c>
      <c r="Z63" s="128">
        <f>(幕後結果!$AB$2+幕後結果!$AB$4*幕後結果_最佳化!$N1064)*12/3</f>
        <v>8.506948432455548E-2</v>
      </c>
      <c r="AA63" s="128">
        <f>(幕後結果!$AC$2+幕後結果!$AC$4*幕後結果_最佳化!$O1064)*12/3</f>
        <v>2.4703871713820085E-2</v>
      </c>
      <c r="AB63" s="128">
        <f>(幕後結果!$AD$2+幕後結果!$AD$4*幕後結果_最佳化!$P1064)*12/3</f>
        <v>8.924987304068116E-2</v>
      </c>
      <c r="AC63" s="128">
        <f>(幕後結果!$AE$2+幕後結果!$AE$4*幕後結果_最佳化!$Q1064)*12/3</f>
        <v>-6.2666608115404462E-2</v>
      </c>
      <c r="AD63" s="128">
        <f>(幕後結果!$AF$2+幕後結果!$AF$4*幕後結果_最佳化!$R1064)*12/3</f>
        <v>-6.6579780298184899E-2</v>
      </c>
      <c r="AE63" s="128">
        <f>(幕後結果!$AG$2+幕後結果!$AG$4*幕後結果_最佳化!$S1064)*12/3</f>
        <v>6.4286663061321012E-2</v>
      </c>
      <c r="AF63" s="128">
        <f>(幕後結果!$AH$2+幕後結果!$AH$4*幕後結果_最佳化!$T1064)*12/3</f>
        <v>-7.1350352014873067E-2</v>
      </c>
      <c r="AG63" s="128">
        <f>(幕後結果!$AI$2+幕後結果!$AI$4*幕後結果_最佳化!$U1064)*12/3</f>
        <v>-0.11146746835606615</v>
      </c>
      <c r="AH63" s="128">
        <f>(幕後結果!$AJ$2+幕後結果!$AJ$4*幕後結果_最佳化!$V1064)*12/3</f>
        <v>0.33900145218725014</v>
      </c>
      <c r="AI63" s="100">
        <f>(幕後結果!$AK$2+幕後結果!$AK$4*幕後結果_最佳化!$W1064)*12/3</f>
        <v>-1.068099113865028E-2</v>
      </c>
      <c r="AJ63" s="60"/>
      <c r="AK63" s="60"/>
      <c r="AL63" s="60"/>
      <c r="AM63" s="108">
        <v>62</v>
      </c>
      <c r="AN63" s="128">
        <f t="shared" si="1"/>
        <v>0.11856016637923705</v>
      </c>
      <c r="AO63" s="128">
        <f t="shared" si="2"/>
        <v>6.0013625169256624E-2</v>
      </c>
      <c r="AP63" s="128">
        <f t="shared" si="3"/>
        <v>0.17573097784445407</v>
      </c>
      <c r="AQ63" s="128">
        <f t="shared" si="4"/>
        <v>0.11706097134272446</v>
      </c>
      <c r="AR63" s="128">
        <f t="shared" si="5"/>
        <v>0.16577728129887143</v>
      </c>
      <c r="AS63" s="128">
        <f t="shared" si="6"/>
        <v>0.14536517201748986</v>
      </c>
      <c r="AT63" s="128">
        <f t="shared" si="7"/>
        <v>4.0910582818115201E-2</v>
      </c>
      <c r="AU63" s="128">
        <f t="shared" si="8"/>
        <v>3.0155644834778787E-2</v>
      </c>
      <c r="AV63" s="128">
        <f t="shared" si="9"/>
        <v>0.12988705198991785</v>
      </c>
      <c r="AW63" s="128">
        <f t="shared" si="10"/>
        <v>1.6538526305154587E-2</v>
      </c>
      <c r="AX63" s="128">
        <f t="shared" si="11"/>
        <v>1</v>
      </c>
      <c r="AY63" s="128">
        <f>SUMPRODUCT(AN63:AW63,幕後結果_最佳化!$Z$1005:$AI$1005)</f>
        <v>-7.6334385053130227E-5</v>
      </c>
      <c r="AZ63" s="128">
        <f>(SUMPRODUCT(AN63:AW63,MMULT(AN63:AW63,幕後結果!$AB$9:$AK$18)))</f>
        <v>2.5686080169604519E-4</v>
      </c>
      <c r="BA63" s="128">
        <f t="shared" si="12"/>
        <v>1.6026877478038111E-2</v>
      </c>
      <c r="BB63" s="102">
        <f t="shared" si="13"/>
        <v>-2.6815163742247545</v>
      </c>
      <c r="BC63" s="60"/>
      <c r="BD63" s="60"/>
    </row>
    <row r="64" spans="1:56">
      <c r="A64" s="95">
        <v>63</v>
      </c>
      <c r="B64" s="128">
        <v>0.76164917466612048</v>
      </c>
      <c r="C64" s="128">
        <v>0.54555275068755349</v>
      </c>
      <c r="D64" s="128">
        <v>0.62227018948004087</v>
      </c>
      <c r="E64" s="128">
        <v>0.65037771380433584</v>
      </c>
      <c r="F64" s="128">
        <v>0.28787749417042363</v>
      </c>
      <c r="G64" s="128">
        <v>0.97606031481541788</v>
      </c>
      <c r="H64" s="128">
        <v>0.80304151706247984</v>
      </c>
      <c r="I64" s="128">
        <v>0.96796839234795473</v>
      </c>
      <c r="J64" s="128">
        <v>0.99480605708127268</v>
      </c>
      <c r="K64" s="104">
        <v>0.30158787466599213</v>
      </c>
      <c r="L64" s="105"/>
      <c r="M64" s="106">
        <v>63</v>
      </c>
      <c r="N64" s="140">
        <v>0.71161752691013136</v>
      </c>
      <c r="O64" s="140">
        <v>0.11443307186295239</v>
      </c>
      <c r="P64" s="140">
        <v>0.31144858843969259</v>
      </c>
      <c r="Q64" s="140">
        <v>0.38634041541480973</v>
      </c>
      <c r="R64" s="140">
        <v>-0.55959606672255557</v>
      </c>
      <c r="S64" s="140">
        <v>1.9784375215537691</v>
      </c>
      <c r="T64" s="140">
        <v>0.85253546117950929</v>
      </c>
      <c r="U64" s="128">
        <v>1.8517396649015039</v>
      </c>
      <c r="V64" s="128">
        <v>2.5626428044843577</v>
      </c>
      <c r="W64" s="98">
        <v>-0.51983906462726459</v>
      </c>
      <c r="X64" s="60"/>
      <c r="Y64" s="99">
        <v>63</v>
      </c>
      <c r="Z64" s="128">
        <f>(幕後結果!$AB$2+幕後結果!$AB$4*幕後結果_最佳化!$N1065)*12/3</f>
        <v>4.7357180189369436E-2</v>
      </c>
      <c r="AA64" s="128">
        <f>(幕後結果!$AC$2+幕後結果!$AC$4*幕後結果_最佳化!$O1065)*12/3</f>
        <v>1.4005019569986926E-2</v>
      </c>
      <c r="AB64" s="128">
        <f>(幕後結果!$AD$2+幕後結果!$AD$4*幕後結果_最佳化!$P1065)*12/3</f>
        <v>5.6088237871184471E-2</v>
      </c>
      <c r="AC64" s="128">
        <f>(幕後結果!$AE$2+幕後結果!$AE$4*幕後結果_最佳化!$Q1065)*12/3</f>
        <v>8.2699261770751292E-2</v>
      </c>
      <c r="AD64" s="128">
        <f>(幕後結果!$AF$2+幕後結果!$AF$4*幕後結果_最佳化!$R1065)*12/3</f>
        <v>-5.3056028666518575E-2</v>
      </c>
      <c r="AE64" s="128">
        <f>(幕後結果!$AG$2+幕後結果!$AG$4*幕後結果_最佳化!$S1065)*12/3</f>
        <v>0.14984824193521851</v>
      </c>
      <c r="AF64" s="128">
        <f>(幕後結果!$AH$2+幕後結果!$AH$4*幕後結果_最佳化!$T1065)*12/3</f>
        <v>8.334929362536507E-2</v>
      </c>
      <c r="AG64" s="128">
        <f>(幕後結果!$AI$2+幕後結果!$AI$4*幕後結果_最佳化!$U1065)*12/3</f>
        <v>0.18127232575461308</v>
      </c>
      <c r="AH64" s="128">
        <f>(幕後結果!$AJ$2+幕後結果!$AJ$4*幕後結果_最佳化!$V1065)*12/3</f>
        <v>0.29536598630178201</v>
      </c>
      <c r="AI64" s="100">
        <f>(幕後結果!$AK$2+幕後結果!$AK$4*幕後結果_最佳化!$W1065)*12/3</f>
        <v>-1.2910296486372591E-2</v>
      </c>
      <c r="AJ64" s="60"/>
      <c r="AK64" s="60"/>
      <c r="AL64" s="60"/>
      <c r="AM64" s="108">
        <v>63</v>
      </c>
      <c r="AN64" s="128">
        <f t="shared" si="1"/>
        <v>5.5995896373548494E-2</v>
      </c>
      <c r="AO64" s="128">
        <f t="shared" si="2"/>
        <v>2.7042116113652415E-2</v>
      </c>
      <c r="AP64" s="128">
        <f t="shared" si="3"/>
        <v>5.3126076656919707E-2</v>
      </c>
      <c r="AQ64" s="128">
        <f t="shared" si="4"/>
        <v>7.2559554488865585E-2</v>
      </c>
      <c r="AR64" s="128">
        <f t="shared" si="5"/>
        <v>0.20053280368346679</v>
      </c>
      <c r="AS64" s="128">
        <f t="shared" si="6"/>
        <v>0.15676497015149979</v>
      </c>
      <c r="AT64" s="128">
        <f t="shared" si="7"/>
        <v>0.13044004591149164</v>
      </c>
      <c r="AU64" s="128">
        <f t="shared" si="8"/>
        <v>8.5802906425979777E-2</v>
      </c>
      <c r="AV64" s="128">
        <f t="shared" si="9"/>
        <v>0.18422658732045968</v>
      </c>
      <c r="AW64" s="128">
        <f t="shared" si="10"/>
        <v>3.3509042874116123E-2</v>
      </c>
      <c r="AX64" s="128">
        <f t="shared" si="11"/>
        <v>1</v>
      </c>
      <c r="AY64" s="128">
        <f>SUMPRODUCT(AN64:AW64,幕後結果_最佳化!$Z$1005:$AI$1005)</f>
        <v>3.6789663639893192E-3</v>
      </c>
      <c r="AZ64" s="128">
        <f>(SUMPRODUCT(AN64:AW64,MMULT(AN64:AW64,幕後結果!$AB$9:$AK$18)))</f>
        <v>2.3175405721828724E-4</v>
      </c>
      <c r="BA64" s="128">
        <f t="shared" si="12"/>
        <v>1.5223470603587318E-2</v>
      </c>
      <c r="BB64" s="102">
        <f t="shared" si="13"/>
        <v>-2.5763529655825317</v>
      </c>
      <c r="BC64" s="60"/>
      <c r="BD64" s="60"/>
    </row>
    <row r="65" spans="1:56">
      <c r="A65" s="95">
        <v>64</v>
      </c>
      <c r="B65" s="128">
        <v>0.54190466722011665</v>
      </c>
      <c r="C65" s="128">
        <v>0.67861757184633653</v>
      </c>
      <c r="D65" s="128">
        <v>0.3764012040278033</v>
      </c>
      <c r="E65" s="128">
        <v>9.1101358813986621E-2</v>
      </c>
      <c r="F65" s="128">
        <v>0.44103273629252682</v>
      </c>
      <c r="G65" s="128">
        <v>0.42519533584073299</v>
      </c>
      <c r="H65" s="128">
        <v>0.97087878674843897</v>
      </c>
      <c r="I65" s="128">
        <v>0.924859119254267</v>
      </c>
      <c r="J65" s="128">
        <v>0.44786935025823471</v>
      </c>
      <c r="K65" s="104">
        <v>8.2275574573422272E-2</v>
      </c>
      <c r="L65" s="105"/>
      <c r="M65" s="106">
        <v>64</v>
      </c>
      <c r="N65" s="140">
        <v>0.10523332806779452</v>
      </c>
      <c r="O65" s="140">
        <v>0.46383654775440125</v>
      </c>
      <c r="P65" s="140">
        <v>-0.31494632463906325</v>
      </c>
      <c r="Q65" s="140">
        <v>-1.3340034751476462</v>
      </c>
      <c r="R65" s="140">
        <v>-0.14835137487246378</v>
      </c>
      <c r="S65" s="140">
        <v>-0.18861998056688967</v>
      </c>
      <c r="T65" s="140">
        <v>1.893868801584387</v>
      </c>
      <c r="U65" s="128">
        <v>1.4385369491813331</v>
      </c>
      <c r="V65" s="128">
        <v>-0.1310462754376488</v>
      </c>
      <c r="W65" s="98">
        <v>-1.3899266596229001</v>
      </c>
      <c r="X65" s="60"/>
      <c r="Y65" s="99">
        <v>64</v>
      </c>
      <c r="Z65" s="128">
        <f>(幕後結果!$AB$2+幕後結果!$AB$4*幕後結果_最佳化!$N1066)*12/3</f>
        <v>-1.8112081503471225E-2</v>
      </c>
      <c r="AA65" s="128">
        <f>(幕後結果!$AC$2+幕後結果!$AC$4*幕後結果_最佳化!$O1066)*12/3</f>
        <v>5.189395936773069E-2</v>
      </c>
      <c r="AB65" s="128">
        <f>(幕後結果!$AD$2+幕後結果!$AD$4*幕後結果_最佳化!$P1066)*12/3</f>
        <v>-1.5191768781978317E-2</v>
      </c>
      <c r="AC65" s="128">
        <f>(幕後結果!$AE$2+幕後結果!$AE$4*幕後結果_最佳化!$Q1066)*12/3</f>
        <v>-0.14356104649055615</v>
      </c>
      <c r="AD65" s="128">
        <f>(幕後結果!$AF$2+幕後結果!$AF$4*幕後結果_最佳化!$R1066)*12/3</f>
        <v>-5.6299149778269879E-2</v>
      </c>
      <c r="AE65" s="128">
        <f>(幕後結果!$AG$2+幕後結果!$AG$4*幕後結果_最佳化!$S1066)*12/3</f>
        <v>-2.8830288257186306E-2</v>
      </c>
      <c r="AF65" s="128">
        <f>(幕後結果!$AH$2+幕後結果!$AH$4*幕後結果_最佳化!$T1066)*12/3</f>
        <v>0.19241972460607829</v>
      </c>
      <c r="AG65" s="128">
        <f>(幕後結果!$AI$2+幕後結果!$AI$4*幕後結果_最佳化!$U1066)*12/3</f>
        <v>0.13681545267494477</v>
      </c>
      <c r="AH65" s="128">
        <f>(幕後結果!$AJ$2+幕後結果!$AJ$4*幕後結果_最佳化!$V1066)*12/3</f>
        <v>-3.0213746123899168E-3</v>
      </c>
      <c r="AI65" s="100">
        <f>(幕後結果!$AK$2+幕後結果!$AK$4*幕後結果_最佳化!$W1066)*12/3</f>
        <v>-8.0333904349718085E-2</v>
      </c>
      <c r="AJ65" s="60"/>
      <c r="AK65" s="60"/>
      <c r="AL65" s="60"/>
      <c r="AM65" s="108">
        <v>64</v>
      </c>
      <c r="AN65" s="128">
        <f t="shared" si="1"/>
        <v>0.12035128404019511</v>
      </c>
      <c r="AO65" s="128">
        <f t="shared" si="2"/>
        <v>0.11725974787339646</v>
      </c>
      <c r="AP65" s="128">
        <f t="shared" si="3"/>
        <v>0.10945425397612175</v>
      </c>
      <c r="AQ65" s="128">
        <f t="shared" si="4"/>
        <v>0.14276738668672354</v>
      </c>
      <c r="AR65" s="128">
        <f t="shared" si="5"/>
        <v>5.5421144165627316E-2</v>
      </c>
      <c r="AS65" s="128">
        <f t="shared" si="6"/>
        <v>0.15120790801250358</v>
      </c>
      <c r="AT65" s="128">
        <f t="shared" si="7"/>
        <v>8.400880004272461E-2</v>
      </c>
      <c r="AU65" s="128">
        <f t="shared" si="8"/>
        <v>3.8507133625342832E-2</v>
      </c>
      <c r="AV65" s="128">
        <f t="shared" si="9"/>
        <v>0.15105183285703913</v>
      </c>
      <c r="AW65" s="128">
        <f t="shared" si="10"/>
        <v>2.9970508720325615E-2</v>
      </c>
      <c r="AX65" s="128">
        <f t="shared" si="11"/>
        <v>0.99999999999999989</v>
      </c>
      <c r="AY65" s="128">
        <f>SUMPRODUCT(AN65:AW65,幕後結果_最佳化!$Z$1005:$AI$1005)</f>
        <v>-8.7973766618600188E-4</v>
      </c>
      <c r="AZ65" s="128">
        <f>(SUMPRODUCT(AN65:AW65,MMULT(AN65:AW65,幕後結果!$AB$9:$AK$18)))</f>
        <v>1.945158426711128E-4</v>
      </c>
      <c r="BA65" s="128">
        <f t="shared" si="12"/>
        <v>1.3946893656693335E-2</v>
      </c>
      <c r="BB65" s="102">
        <f t="shared" si="13"/>
        <v>-3.1390314391029586</v>
      </c>
      <c r="BC65" s="60"/>
      <c r="BD65" s="60"/>
    </row>
    <row r="66" spans="1:56">
      <c r="A66" s="95">
        <v>65</v>
      </c>
      <c r="B66" s="128">
        <v>0.12519496749352066</v>
      </c>
      <c r="C66" s="128">
        <v>0.75298079343578928</v>
      </c>
      <c r="D66" s="128">
        <v>0.59250259716976661</v>
      </c>
      <c r="E66" s="128">
        <v>0.51204560574555114</v>
      </c>
      <c r="F66" s="128">
        <v>0.53052308256935254</v>
      </c>
      <c r="G66" s="128">
        <v>0.60956391165110579</v>
      </c>
      <c r="H66" s="128">
        <v>0.78268311720385308</v>
      </c>
      <c r="I66" s="128">
        <v>0.20926327572101933</v>
      </c>
      <c r="J66" s="128">
        <v>0.22791051582931243</v>
      </c>
      <c r="K66" s="104">
        <v>0.80199917349054917</v>
      </c>
      <c r="L66" s="105"/>
      <c r="M66" s="106">
        <v>65</v>
      </c>
      <c r="N66" s="140">
        <v>-1.1494027782486516</v>
      </c>
      <c r="O66" s="140">
        <v>0.68389984308974738</v>
      </c>
      <c r="P66" s="140">
        <v>0.23398734184974304</v>
      </c>
      <c r="Q66" s="140">
        <v>3.0198445211419258E-2</v>
      </c>
      <c r="R66" s="140">
        <v>7.6584820636958761E-2</v>
      </c>
      <c r="S66" s="140">
        <v>0.27818261876227618</v>
      </c>
      <c r="T66" s="140">
        <v>0.78128691283767104</v>
      </c>
      <c r="U66" s="128">
        <v>-0.80898017209064677</v>
      </c>
      <c r="V66" s="128">
        <v>-0.74574572546217954</v>
      </c>
      <c r="W66" s="98">
        <v>0.84878371576505163</v>
      </c>
      <c r="X66" s="60"/>
      <c r="Y66" s="99">
        <v>65</v>
      </c>
      <c r="Z66" s="128">
        <f>(幕後結果!$AB$2+幕後結果!$AB$4*幕後結果_最佳化!$N1067)*12/3</f>
        <v>-0.15357092052093535</v>
      </c>
      <c r="AA66" s="128">
        <f>(幕後結果!$AC$2+幕後結果!$AC$4*幕後結果_最佳化!$O1067)*12/3</f>
        <v>7.4227113671097258E-2</v>
      </c>
      <c r="AB66" s="128">
        <f>(幕後結果!$AD$2+幕後結果!$AD$4*幕後結果_最佳化!$P1067)*12/3</f>
        <v>3.6753760983899451E-2</v>
      </c>
      <c r="AC66" s="128">
        <f>(幕後結果!$AE$2+幕後結果!$AE$4*幕後結果_最佳化!$Q1067)*12/3</f>
        <v>2.447726615033179E-2</v>
      </c>
      <c r="AD66" s="128">
        <f>(幕後結果!$AF$2+幕後結果!$AF$4*幕後結果_最佳化!$R1067)*12/3</f>
        <v>3.0177850509692461E-2</v>
      </c>
      <c r="AE66" s="128">
        <f>(幕後結果!$AG$2+幕後結果!$AG$4*幕後結果_最佳化!$S1067)*12/3</f>
        <v>1.0257848326716378E-2</v>
      </c>
      <c r="AF66" s="128">
        <f>(幕後結果!$AH$2+幕後結果!$AH$4*幕後結果_最佳化!$T1067)*12/3</f>
        <v>7.142573261979876E-2</v>
      </c>
      <c r="AG66" s="128">
        <f>(幕後結果!$AI$2+幕後結果!$AI$4*幕後結果_最佳化!$U1067)*12/3</f>
        <v>-7.3671871076103984E-2</v>
      </c>
      <c r="AH66" s="128">
        <f>(幕後結果!$AJ$2+幕後結果!$AJ$4*幕後結果_最佳化!$V1067)*12/3</f>
        <v>-6.3374839046327042E-2</v>
      </c>
      <c r="AI66" s="100">
        <f>(幕後結果!$AK$2+幕後結果!$AK$4*幕後結果_最佳化!$W1067)*12/3</f>
        <v>5.4565568720972978E-2</v>
      </c>
      <c r="AJ66" s="60"/>
      <c r="AK66" s="60"/>
      <c r="AL66" s="60"/>
      <c r="AM66" s="108">
        <v>65</v>
      </c>
      <c r="AN66" s="128">
        <f t="shared" si="1"/>
        <v>9.6216298620395449E-2</v>
      </c>
      <c r="AO66" s="128">
        <f t="shared" si="2"/>
        <v>6.309740097576555E-2</v>
      </c>
      <c r="AP66" s="128">
        <f t="shared" si="3"/>
        <v>9.3971496085393846E-2</v>
      </c>
      <c r="AQ66" s="128">
        <f t="shared" si="4"/>
        <v>1.7192881804415843E-2</v>
      </c>
      <c r="AR66" s="128">
        <f t="shared" si="5"/>
        <v>2.7226169428183362E-2</v>
      </c>
      <c r="AS66" s="128">
        <f t="shared" si="6"/>
        <v>0.10664067415779682</v>
      </c>
      <c r="AT66" s="128">
        <f t="shared" si="7"/>
        <v>0.181681902767031</v>
      </c>
      <c r="AU66" s="128">
        <f t="shared" si="8"/>
        <v>0.15943259595340503</v>
      </c>
      <c r="AV66" s="128">
        <f t="shared" si="9"/>
        <v>0.14179467575593191</v>
      </c>
      <c r="AW66" s="128">
        <f t="shared" si="10"/>
        <v>0.1127459044516811</v>
      </c>
      <c r="AX66" s="128">
        <f t="shared" si="11"/>
        <v>0.99999999999999989</v>
      </c>
      <c r="AY66" s="128">
        <f>SUMPRODUCT(AN66:AW66,幕後結果_最佳化!$Z$1005:$AI$1005)</f>
        <v>-3.3629429136659123E-3</v>
      </c>
      <c r="AZ66" s="128">
        <f>(SUMPRODUCT(AN66:AW66,MMULT(AN66:AW66,幕後結果!$AB$9:$AK$18)))</f>
        <v>2.0699684810340837E-4</v>
      </c>
      <c r="BA66" s="128">
        <f t="shared" si="12"/>
        <v>1.4387385033542695E-2</v>
      </c>
      <c r="BB66" s="102">
        <f t="shared" si="13"/>
        <v>-3.2155212921464646</v>
      </c>
      <c r="BC66" s="60"/>
      <c r="BD66" s="60"/>
    </row>
    <row r="67" spans="1:56">
      <c r="A67" s="95">
        <v>66</v>
      </c>
      <c r="B67" s="128">
        <v>4.8070303859784058E-2</v>
      </c>
      <c r="C67" s="128">
        <v>0.51865631594805417</v>
      </c>
      <c r="D67" s="128">
        <v>0.35149696591979174</v>
      </c>
      <c r="E67" s="128">
        <v>0.14420594181412882</v>
      </c>
      <c r="F67" s="128">
        <v>0.93711943910335926</v>
      </c>
      <c r="G67" s="128">
        <v>0.92663319267141797</v>
      </c>
      <c r="H67" s="128">
        <v>0.14370849335381752</v>
      </c>
      <c r="I67" s="128">
        <v>0.64494082734036828</v>
      </c>
      <c r="J67" s="128">
        <v>0.98299003210574454</v>
      </c>
      <c r="K67" s="104">
        <v>0.5439833502794027</v>
      </c>
      <c r="L67" s="105"/>
      <c r="M67" s="106">
        <v>66</v>
      </c>
      <c r="N67" s="140">
        <v>-1.6638590119390324</v>
      </c>
      <c r="O67" s="140">
        <v>4.6781507083753407E-2</v>
      </c>
      <c r="P67" s="140">
        <v>-0.3812821034960947</v>
      </c>
      <c r="Q67" s="140">
        <v>-1.0616119562276158</v>
      </c>
      <c r="R67" s="140">
        <v>1.5310334661890579</v>
      </c>
      <c r="S67" s="140">
        <v>1.4511660979462315</v>
      </c>
      <c r="T67" s="140">
        <v>-1.0638051304393672</v>
      </c>
      <c r="U67" s="128">
        <v>0.37169715251708196</v>
      </c>
      <c r="V67" s="128">
        <v>2.1198353171578739</v>
      </c>
      <c r="W67" s="98">
        <v>0.11047421334917415</v>
      </c>
      <c r="X67" s="60"/>
      <c r="Y67" s="99">
        <v>66</v>
      </c>
      <c r="Z67" s="128">
        <f>(幕後結果!$AB$2+幕後結果!$AB$4*幕後結果_最佳化!$N1068)*12/3</f>
        <v>-0.20911502911955995</v>
      </c>
      <c r="AA67" s="128">
        <f>(幕後結果!$AC$2+幕後結果!$AC$4*幕後結果_最佳化!$O1068)*12/3</f>
        <v>2.297795911654796E-3</v>
      </c>
      <c r="AB67" s="128">
        <f>(幕後結果!$AD$2+幕後結果!$AD$4*幕後結果_最佳化!$P1068)*12/3</f>
        <v>-7.7236046652895379E-2</v>
      </c>
      <c r="AC67" s="128">
        <f>(幕後結果!$AE$2+幕後結果!$AE$4*幕後結果_最佳化!$Q1068)*12/3</f>
        <v>-0.16506572507957876</v>
      </c>
      <c r="AD67" s="128">
        <f>(幕後結果!$AF$2+幕後結果!$AF$4*幕後結果_最佳化!$R1068)*12/3</f>
        <v>0.23961290512452535</v>
      </c>
      <c r="AE67" s="128">
        <f>(幕後結果!$AG$2+幕後結果!$AG$4*幕後結果_最佳化!$S1068)*12/3</f>
        <v>5.5203114935371354E-2</v>
      </c>
      <c r="AF67" s="128">
        <f>(幕後結果!$AH$2+幕後結果!$AH$4*幕後結果_最佳化!$T1068)*12/3</f>
        <v>-0.14418903814378453</v>
      </c>
      <c r="AG67" s="128">
        <f>(幕後結果!$AI$2+幕後結果!$AI$4*幕後結果_最佳化!$U1068)*12/3</f>
        <v>5.4714153796711081E-2</v>
      </c>
      <c r="AH67" s="128">
        <f>(幕後結果!$AJ$2+幕後結果!$AJ$4*幕後結果_最佳化!$V1068)*12/3</f>
        <v>0.1777118113948746</v>
      </c>
      <c r="AI67" s="100">
        <f>(幕後結果!$AK$2+幕後結果!$AK$4*幕後結果_最佳化!$W1068)*12/3</f>
        <v>5.368108519479927E-2</v>
      </c>
      <c r="AJ67" s="60"/>
      <c r="AK67" s="60"/>
      <c r="AL67" s="60"/>
      <c r="AM67" s="108">
        <v>66</v>
      </c>
      <c r="AN67" s="128">
        <f t="shared" si="1"/>
        <v>0.18384524322632306</v>
      </c>
      <c r="AO67" s="128">
        <f t="shared" si="2"/>
        <v>5.8356263280414135E-3</v>
      </c>
      <c r="AP67" s="128">
        <f t="shared" si="3"/>
        <v>0.17829980485219427</v>
      </c>
      <c r="AQ67" s="128">
        <f t="shared" si="4"/>
        <v>6.9971777000344113E-2</v>
      </c>
      <c r="AR67" s="128">
        <f t="shared" si="5"/>
        <v>0.11802720300997574</v>
      </c>
      <c r="AS67" s="128">
        <f t="shared" si="6"/>
        <v>0.1550243572110418</v>
      </c>
      <c r="AT67" s="128">
        <f t="shared" si="7"/>
        <v>0.17614984112222895</v>
      </c>
      <c r="AU67" s="128">
        <f t="shared" si="8"/>
        <v>2.2542138463509883E-2</v>
      </c>
      <c r="AV67" s="128">
        <f t="shared" si="9"/>
        <v>8.9547056581537905E-3</v>
      </c>
      <c r="AW67" s="128">
        <f t="shared" si="10"/>
        <v>8.1349303128187E-2</v>
      </c>
      <c r="AX67" s="128">
        <f t="shared" si="11"/>
        <v>1</v>
      </c>
      <c r="AY67" s="128">
        <f>SUMPRODUCT(AN67:AW67,幕後結果_最佳化!$Z$1005:$AI$1005)</f>
        <v>-5.8041678290225353E-3</v>
      </c>
      <c r="AZ67" s="128">
        <f>(SUMPRODUCT(AN67:AW67,MMULT(AN67:AW67,幕後結果!$AB$9:$AK$18)))</f>
        <v>2.5122197821750698E-4</v>
      </c>
      <c r="BA67" s="128">
        <f t="shared" si="12"/>
        <v>1.5849983539975902E-2</v>
      </c>
      <c r="BB67" s="102">
        <f t="shared" si="13"/>
        <v>-3.0728213506458055</v>
      </c>
      <c r="BC67" s="60"/>
      <c r="BD67" s="60"/>
    </row>
    <row r="68" spans="1:56">
      <c r="A68" s="95">
        <v>67</v>
      </c>
      <c r="B68" s="128">
        <v>0.18459666593694712</v>
      </c>
      <c r="C68" s="128">
        <v>0.60202523421977516</v>
      </c>
      <c r="D68" s="128">
        <v>0.4817897651931069</v>
      </c>
      <c r="E68" s="128">
        <v>0.37161822646150178</v>
      </c>
      <c r="F68" s="128">
        <v>0.8468459841426621</v>
      </c>
      <c r="G68" s="128">
        <v>0.56619803631742349</v>
      </c>
      <c r="H68" s="128">
        <v>0.73134018629380382</v>
      </c>
      <c r="I68" s="128">
        <v>0.48806232029590269</v>
      </c>
      <c r="J68" s="128">
        <v>0.80696908640095288</v>
      </c>
      <c r="K68" s="104">
        <v>0.92994443852434294</v>
      </c>
      <c r="L68" s="105"/>
      <c r="M68" s="106">
        <v>67</v>
      </c>
      <c r="N68" s="140">
        <v>-0.89798540246352887</v>
      </c>
      <c r="O68" s="140">
        <v>0.25859268018790149</v>
      </c>
      <c r="P68" s="140">
        <v>-4.5662152335769986E-2</v>
      </c>
      <c r="Q68" s="140">
        <v>-0.32757046953018609</v>
      </c>
      <c r="R68" s="140">
        <v>1.0229996068223937</v>
      </c>
      <c r="S68" s="140">
        <v>0.16670276812941404</v>
      </c>
      <c r="T68" s="140">
        <v>0.61687128635196997</v>
      </c>
      <c r="U68" s="128">
        <v>-2.9927792464374013E-2</v>
      </c>
      <c r="V68" s="128">
        <v>0.86678134156656683</v>
      </c>
      <c r="W68" s="98">
        <v>1.4753773439517368</v>
      </c>
      <c r="X68" s="60"/>
      <c r="Y68" s="99">
        <v>67</v>
      </c>
      <c r="Z68" s="128">
        <f>(幕後結果!$AB$2+幕後結果!$AB$4*幕後結果_最佳化!$N1069)*12/3</f>
        <v>-0.12642623238290693</v>
      </c>
      <c r="AA68" s="128">
        <f>(幕後結果!$AC$2+幕後結果!$AC$4*幕後結果_最佳化!$O1069)*12/3</f>
        <v>2.7253858953163942E-2</v>
      </c>
      <c r="AB68" s="128">
        <f>(幕後結果!$AD$2+幕後結果!$AD$4*幕後結果_最佳化!$P1069)*12/3</f>
        <v>-1.1861182764489954E-2</v>
      </c>
      <c r="AC68" s="128">
        <f>(幕後結果!$AE$2+幕後結果!$AE$4*幕後結果_最佳化!$Q1069)*12/3</f>
        <v>-4.1972352514505519E-2</v>
      </c>
      <c r="AD68" s="128">
        <f>(幕後結果!$AF$2+幕後結果!$AF$4*幕後結果_最佳化!$R1069)*12/3</f>
        <v>0.19029654256222497</v>
      </c>
      <c r="AE68" s="128">
        <f>(幕後結果!$AG$2+幕後結果!$AG$4*幕後結果_最佳化!$S1069)*12/3</f>
        <v>-8.66467328649345E-3</v>
      </c>
      <c r="AF68" s="128">
        <f>(幕後結果!$AH$2+幕後結果!$AH$4*幕後結果_最佳化!$T1069)*12/3</f>
        <v>5.2517906726500092E-2</v>
      </c>
      <c r="AG68" s="128">
        <f>(幕後結果!$AI$2+幕後結果!$AI$4*幕後結果_最佳化!$U1069)*12/3</f>
        <v>2.3421920716521208E-3</v>
      </c>
      <c r="AH68" s="128">
        <f>(幕後結果!$AJ$2+幕後結果!$AJ$4*幕後結果_最佳化!$V1069)*12/3</f>
        <v>6.8820369875884926E-2</v>
      </c>
      <c r="AI68" s="100">
        <f>(幕後結果!$AK$2+幕後結果!$AK$4*幕後結果_最佳化!$W1069)*12/3</f>
        <v>0.16519250400662042</v>
      </c>
      <c r="AJ68" s="60"/>
      <c r="AK68" s="60"/>
      <c r="AL68" s="60"/>
      <c r="AM68" s="108">
        <v>67</v>
      </c>
      <c r="AN68" s="128">
        <f t="shared" ref="AN68:AN131" si="14">B1069/SUM($B1069:$K1069)</f>
        <v>5.4167631505642161E-2</v>
      </c>
      <c r="AO68" s="128">
        <f t="shared" ref="AO68:AO131" si="15">C1069/SUM($B1069:$K1069)</f>
        <v>0.19061659086605925</v>
      </c>
      <c r="AP68" s="128">
        <f t="shared" ref="AP68:AP131" si="16">D1069/SUM($B1069:$K1069)</f>
        <v>4.8556417939628192E-2</v>
      </c>
      <c r="AQ68" s="128">
        <f t="shared" ref="AQ68:AQ131" si="17">E1069/SUM($B1069:$K1069)</f>
        <v>3.0805624233078987E-2</v>
      </c>
      <c r="AR68" s="128">
        <f t="shared" ref="AR68:AR131" si="18">F1069/SUM($B1069:$K1069)</f>
        <v>3.0670510164382506E-2</v>
      </c>
      <c r="AS68" s="128">
        <f t="shared" ref="AS68:AS131" si="19">G1069/SUM($B1069:$K1069)</f>
        <v>0.1680019788714868</v>
      </c>
      <c r="AT68" s="128">
        <f t="shared" ref="AT68:AT131" si="20">H1069/SUM($B1069:$K1069)</f>
        <v>0.18654508343652973</v>
      </c>
      <c r="AU68" s="128">
        <f t="shared" ref="AU68:AU131" si="21">I1069/SUM($B1069:$K1069)</f>
        <v>0.14080727673960841</v>
      </c>
      <c r="AV68" s="128">
        <f t="shared" ref="AV68:AV131" si="22">J1069/SUM($B1069:$K1069)</f>
        <v>2.241836505144058E-2</v>
      </c>
      <c r="AW68" s="128">
        <f t="shared" ref="AW68:AW131" si="23">K1069/SUM($B1069:$K1069)</f>
        <v>0.12741052119214336</v>
      </c>
      <c r="AX68" s="128">
        <f t="shared" ref="AX68:AX131" si="24">SUM(AN68:AW68)</f>
        <v>1</v>
      </c>
      <c r="AY68" s="128">
        <f>SUMPRODUCT(AN68:AW68,幕後結果_最佳化!$Z$1005:$AI$1005)</f>
        <v>-3.9347956872092587E-3</v>
      </c>
      <c r="AZ68" s="128">
        <f>(SUMPRODUCT(AN68:AW68,MMULT(AN68:AW68,幕後結果!$AB$9:$AK$18)))</f>
        <v>2.5131548160186809E-4</v>
      </c>
      <c r="BA68" s="128">
        <f t="shared" ref="BA68:BA131" si="25">AZ68^0.5</f>
        <v>1.5852932902206712E-2</v>
      </c>
      <c r="BB68" s="102">
        <f t="shared" ref="BB68:BB131" si="26">(AY68-$BC$2)/$BA68</f>
        <v>-2.9543300268866908</v>
      </c>
      <c r="BC68" s="60"/>
      <c r="BD68" s="60"/>
    </row>
    <row r="69" spans="1:56">
      <c r="A69" s="95">
        <v>68</v>
      </c>
      <c r="B69" s="128">
        <v>0.47833968614027866</v>
      </c>
      <c r="C69" s="128">
        <v>0.46575120036803108</v>
      </c>
      <c r="D69" s="128">
        <v>0.37378340223224704</v>
      </c>
      <c r="E69" s="128">
        <v>0.21413399798166055</v>
      </c>
      <c r="F69" s="128">
        <v>0.35548654109593847</v>
      </c>
      <c r="G69" s="128">
        <v>0.12909439190795946</v>
      </c>
      <c r="H69" s="128">
        <v>0.46269039008438173</v>
      </c>
      <c r="I69" s="128">
        <v>0.50463939529203361</v>
      </c>
      <c r="J69" s="128">
        <v>0.50603902337118134</v>
      </c>
      <c r="K69" s="104">
        <v>0.77109868101240697</v>
      </c>
      <c r="L69" s="105"/>
      <c r="M69" s="106">
        <v>68</v>
      </c>
      <c r="N69" s="140">
        <v>-5.4321058229387771E-2</v>
      </c>
      <c r="O69" s="140">
        <v>-8.5954734364291491E-2</v>
      </c>
      <c r="P69" s="140">
        <v>-0.32184937827480486</v>
      </c>
      <c r="Q69" s="140">
        <v>-0.79215895830161609</v>
      </c>
      <c r="R69" s="140">
        <v>-0.3705495258321585</v>
      </c>
      <c r="S69" s="140">
        <v>-1.1306824187178901</v>
      </c>
      <c r="T69" s="140">
        <v>-9.3658068657188995E-2</v>
      </c>
      <c r="U69" s="128">
        <v>1.1629501550133405E-2</v>
      </c>
      <c r="V69" s="128">
        <v>1.5138164900648616E-2</v>
      </c>
      <c r="W69" s="98">
        <v>0.74246997305729689</v>
      </c>
      <c r="X69" s="60"/>
      <c r="Y69" s="99">
        <v>68</v>
      </c>
      <c r="Z69" s="128">
        <f>(幕後結果!$AB$2+幕後結果!$AB$4*幕後結果_最佳化!$N1070)*12/3</f>
        <v>-3.5338631751108546E-2</v>
      </c>
      <c r="AA69" s="128">
        <f>(幕後結果!$AC$2+幕後結果!$AC$4*幕後結果_最佳化!$O1070)*12/3</f>
        <v>-9.6776573342771538E-3</v>
      </c>
      <c r="AB69" s="128">
        <f>(幕後結果!$AD$2+幕後結果!$AD$4*幕後結果_最佳化!$P1070)*12/3</f>
        <v>-4.4704789823807232E-2</v>
      </c>
      <c r="AC69" s="128">
        <f>(幕後結果!$AE$2+幕後結果!$AE$4*幕後結果_最佳化!$Q1070)*12/3</f>
        <v>-0.10617339640763516</v>
      </c>
      <c r="AD69" s="128">
        <f>(幕後結果!$AF$2+幕後結果!$AF$4*幕後結果_最佳化!$R1070)*12/3</f>
        <v>-8.9571777072319295E-2</v>
      </c>
      <c r="AE69" s="128">
        <f>(幕後結果!$AG$2+幕後結果!$AG$4*幕後結果_最佳化!$S1070)*12/3</f>
        <v>-8.9052326395646572E-2</v>
      </c>
      <c r="AF69" s="128">
        <f>(幕後結果!$AH$2+幕後結果!$AH$4*幕後結果_最佳化!$T1070)*12/3</f>
        <v>-5.4609270085072131E-3</v>
      </c>
      <c r="AG69" s="128">
        <f>(幕後結果!$AI$2+幕後結果!$AI$4*幕後結果_最佳化!$U1070)*12/3</f>
        <v>-1.8013168846105446E-2</v>
      </c>
      <c r="AH69" s="128">
        <f>(幕後結果!$AJ$2+幕後結果!$AJ$4*幕後結果_最佳化!$V1070)*12/3</f>
        <v>-2.2276401370812833E-3</v>
      </c>
      <c r="AI69" s="100">
        <f>(幕後結果!$AK$2+幕後結果!$AK$4*幕後結果_最佳化!$W1070)*12/3</f>
        <v>2.3948615004252188E-2</v>
      </c>
      <c r="AJ69" s="60"/>
      <c r="AK69" s="60"/>
      <c r="AL69" s="60"/>
      <c r="AM69" s="108">
        <v>68</v>
      </c>
      <c r="AN69" s="128">
        <f t="shared" si="14"/>
        <v>0.15468504560847773</v>
      </c>
      <c r="AO69" s="128">
        <f t="shared" si="15"/>
        <v>7.658837365172342E-3</v>
      </c>
      <c r="AP69" s="128">
        <f t="shared" si="16"/>
        <v>0.14959706434433767</v>
      </c>
      <c r="AQ69" s="128">
        <f t="shared" si="17"/>
        <v>5.2335702461316358E-2</v>
      </c>
      <c r="AR69" s="128">
        <f t="shared" si="18"/>
        <v>0.24048942765484016</v>
      </c>
      <c r="AS69" s="128">
        <f t="shared" si="19"/>
        <v>0.22356107782152548</v>
      </c>
      <c r="AT69" s="128">
        <f t="shared" si="20"/>
        <v>7.9630303730105059E-2</v>
      </c>
      <c r="AU69" s="128">
        <f t="shared" si="21"/>
        <v>4.5379365614079896E-2</v>
      </c>
      <c r="AV69" s="128">
        <f t="shared" si="22"/>
        <v>3.0805874036798929E-2</v>
      </c>
      <c r="AW69" s="128">
        <f t="shared" si="23"/>
        <v>1.5857301363346323E-2</v>
      </c>
      <c r="AX69" s="128">
        <f t="shared" si="24"/>
        <v>0.99999999999999978</v>
      </c>
      <c r="AY69" s="128">
        <f>SUMPRODUCT(AN69:AW69,幕後結果_最佳化!$Z$1005:$AI$1005)</f>
        <v>-1.4540225828910268E-3</v>
      </c>
      <c r="AZ69" s="128">
        <f>(SUMPRODUCT(AN69:AW69,MMULT(AN69:AW69,幕後結果!$AB$9:$AK$18)))</f>
        <v>3.016827596276685E-4</v>
      </c>
      <c r="BA69" s="128">
        <f t="shared" si="25"/>
        <v>1.7369017232637788E-2</v>
      </c>
      <c r="BB69" s="102">
        <f t="shared" si="26"/>
        <v>-2.553628797117331</v>
      </c>
      <c r="BC69" s="60"/>
      <c r="BD69" s="60"/>
    </row>
    <row r="70" spans="1:56">
      <c r="A70" s="95">
        <v>69</v>
      </c>
      <c r="B70" s="128">
        <v>0.9662286319866793</v>
      </c>
      <c r="C70" s="128">
        <v>0.68516094680463091</v>
      </c>
      <c r="D70" s="128">
        <v>5.4066229109910546E-2</v>
      </c>
      <c r="E70" s="128">
        <v>0.61525619326971825</v>
      </c>
      <c r="F70" s="128">
        <v>0.74851345998186214</v>
      </c>
      <c r="G70" s="128">
        <v>0.73654019671409476</v>
      </c>
      <c r="H70" s="128">
        <v>0.31753082913597974</v>
      </c>
      <c r="I70" s="128">
        <v>0.72893103460933006</v>
      </c>
      <c r="J70" s="128">
        <v>0.25394549186020043</v>
      </c>
      <c r="K70" s="104">
        <v>0.44446019291431105</v>
      </c>
      <c r="L70" s="105"/>
      <c r="M70" s="106">
        <v>69</v>
      </c>
      <c r="N70" s="140">
        <v>1.8280454149726313</v>
      </c>
      <c r="O70" s="140">
        <v>0.48217996731779245</v>
      </c>
      <c r="P70" s="140">
        <v>-1.606644120086137</v>
      </c>
      <c r="Q70" s="140">
        <v>0.2930451860923019</v>
      </c>
      <c r="R70" s="140">
        <v>0.6698191568412234</v>
      </c>
      <c r="S70" s="140">
        <v>0.63271525426444808</v>
      </c>
      <c r="T70" s="140">
        <v>-0.47461465566743849</v>
      </c>
      <c r="U70" s="128">
        <v>0.60958321876865029</v>
      </c>
      <c r="V70" s="128">
        <v>-0.66212520490558102</v>
      </c>
      <c r="W70" s="98">
        <v>-0.13967043628581099</v>
      </c>
      <c r="X70" s="60"/>
      <c r="Y70" s="99">
        <v>69</v>
      </c>
      <c r="Z70" s="128">
        <f>(幕後結果!$AB$2+幕後結果!$AB$4*幕後結果_最佳化!$N1071)*12/3</f>
        <v>0.16789414290094806</v>
      </c>
      <c r="AA70" s="128">
        <f>(幕後結果!$AC$2+幕後結果!$AC$4*幕後結果_最佳化!$O1071)*12/3</f>
        <v>5.6959793681490067E-2</v>
      </c>
      <c r="AB70" s="128">
        <f>(幕後結果!$AD$2+幕後結果!$AD$4*幕後結果_最佳化!$P1071)*12/3</f>
        <v>-0.13658343145276469</v>
      </c>
      <c r="AC70" s="128">
        <f>(幕後結果!$AE$2+幕後結果!$AE$4*幕後結果_最佳化!$Q1071)*12/3</f>
        <v>2.9475596565094651E-3</v>
      </c>
      <c r="AD70" s="128">
        <f>(幕後結果!$AF$2+幕後結果!$AF$4*幕後結果_最佳化!$R1071)*12/3</f>
        <v>0.11718335930628776</v>
      </c>
      <c r="AE70" s="128">
        <f>(幕後結果!$AG$2+幕後結果!$AG$4*幕後結果_最佳化!$S1071)*12/3</f>
        <v>8.4123543518923719E-2</v>
      </c>
      <c r="AF70" s="128">
        <f>(幕後結果!$AH$2+幕後結果!$AH$4*幕後結果_最佳化!$T1071)*12/3</f>
        <v>-1.9779645775021212E-3</v>
      </c>
      <c r="AG70" s="128">
        <f>(幕後結果!$AI$2+幕後結果!$AI$4*幕後結果_最佳化!$U1071)*12/3</f>
        <v>0.11066285203714459</v>
      </c>
      <c r="AH70" s="128">
        <f>(幕後結果!$AJ$2+幕後結果!$AJ$4*幕後結果_最佳化!$V1071)*12/3</f>
        <v>4.6247893834378342E-3</v>
      </c>
      <c r="AI70" s="100">
        <f>(幕後結果!$AK$2+幕後結果!$AK$4*幕後結果_最佳化!$W1071)*12/3</f>
        <v>8.4601870865234144E-2</v>
      </c>
      <c r="AJ70" s="60"/>
      <c r="AK70" s="60"/>
      <c r="AL70" s="60"/>
      <c r="AM70" s="108">
        <v>69</v>
      </c>
      <c r="AN70" s="128">
        <f t="shared" si="14"/>
        <v>8.2493077795356667E-2</v>
      </c>
      <c r="AO70" s="128">
        <f t="shared" si="15"/>
        <v>7.4996672479591839E-2</v>
      </c>
      <c r="AP70" s="128">
        <f t="shared" si="16"/>
        <v>0.1701773357605687</v>
      </c>
      <c r="AQ70" s="128">
        <f t="shared" si="17"/>
        <v>5.2379811325581456E-2</v>
      </c>
      <c r="AR70" s="128">
        <f t="shared" si="18"/>
        <v>0.13151123497322978</v>
      </c>
      <c r="AS70" s="128">
        <f t="shared" si="19"/>
        <v>0.17709797790288884</v>
      </c>
      <c r="AT70" s="128">
        <f t="shared" si="20"/>
        <v>5.8937198944653921E-2</v>
      </c>
      <c r="AU70" s="128">
        <f t="shared" si="21"/>
        <v>5.2434316351072643E-3</v>
      </c>
      <c r="AV70" s="128">
        <f t="shared" si="22"/>
        <v>0.15360797917499899</v>
      </c>
      <c r="AW70" s="128">
        <f t="shared" si="23"/>
        <v>9.355528000802249E-2</v>
      </c>
      <c r="AX70" s="128">
        <f t="shared" si="24"/>
        <v>0.99999999999999989</v>
      </c>
      <c r="AY70" s="128">
        <f>SUMPRODUCT(AN70:AW70,幕後結果_最佳化!$Z$1005:$AI$1005)</f>
        <v>-9.1230912311045958E-4</v>
      </c>
      <c r="AZ70" s="128">
        <f>(SUMPRODUCT(AN70:AW70,MMULT(AN70:AW70,幕後結果!$AB$9:$AK$18)))</f>
        <v>2.2082127670144822E-4</v>
      </c>
      <c r="BA70" s="128">
        <f t="shared" si="25"/>
        <v>1.4860056416496143E-2</v>
      </c>
      <c r="BB70" s="102">
        <f t="shared" si="26"/>
        <v>-2.9483272401627247</v>
      </c>
      <c r="BC70" s="60"/>
      <c r="BD70" s="60"/>
    </row>
    <row r="71" spans="1:56">
      <c r="A71" s="95">
        <v>70</v>
      </c>
      <c r="B71" s="128">
        <v>0.12948988445559695</v>
      </c>
      <c r="C71" s="128">
        <v>0.60771003929617784</v>
      </c>
      <c r="D71" s="128">
        <v>0.95687231734723177</v>
      </c>
      <c r="E71" s="128">
        <v>0.53130446201516013</v>
      </c>
      <c r="F71" s="128">
        <v>0.1966899856990092</v>
      </c>
      <c r="G71" s="128">
        <v>0.78938073534577913</v>
      </c>
      <c r="H71" s="128">
        <v>0.59378149682211046</v>
      </c>
      <c r="I71" s="128">
        <v>0.68496736305423589</v>
      </c>
      <c r="J71" s="128">
        <v>0.17966813501730772</v>
      </c>
      <c r="K71" s="104">
        <v>0.10437491650850772</v>
      </c>
      <c r="L71" s="105"/>
      <c r="M71" s="106">
        <v>70</v>
      </c>
      <c r="N71" s="140">
        <v>-1.1288057916935923</v>
      </c>
      <c r="O71" s="140">
        <v>0.27335554547251906</v>
      </c>
      <c r="P71" s="140">
        <v>1.715490338170772</v>
      </c>
      <c r="Q71" s="140">
        <v>7.8549349826425252E-2</v>
      </c>
      <c r="R71" s="140">
        <v>-0.85350381779662432</v>
      </c>
      <c r="S71" s="140">
        <v>0.80427438208912194</v>
      </c>
      <c r="T71" s="140">
        <v>0.23728331355078772</v>
      </c>
      <c r="U71" s="128">
        <v>0.48163497800428984</v>
      </c>
      <c r="V71" s="128">
        <v>-0.91663055009819416</v>
      </c>
      <c r="W71" s="98">
        <v>-1.2570105012937214</v>
      </c>
      <c r="X71" s="60"/>
      <c r="Y71" s="99">
        <v>70</v>
      </c>
      <c r="Z71" s="128">
        <f>(幕後結果!$AB$2+幕後結果!$AB$4*幕後結果_最佳化!$N1072)*12/3</f>
        <v>-0.15134713318374632</v>
      </c>
      <c r="AA71" s="128">
        <f>(幕後結果!$AC$2+幕後結果!$AC$4*幕後結果_最佳化!$O1072)*12/3</f>
        <v>2.84949199957787E-2</v>
      </c>
      <c r="AB71" s="128">
        <f>(幕後結果!$AD$2+幕後結果!$AD$4*幕後結果_最佳化!$P1072)*12/3</f>
        <v>0.19698253293266441</v>
      </c>
      <c r="AC71" s="128">
        <f>(幕後結果!$AE$2+幕後結果!$AE$4*幕後結果_最佳化!$Q1072)*12/3</f>
        <v>9.5302327017416824E-2</v>
      </c>
      <c r="AD71" s="128">
        <f>(幕後結果!$AF$2+幕後結果!$AF$4*幕後結果_最佳化!$R1072)*12/3</f>
        <v>-8.5550014312534561E-2</v>
      </c>
      <c r="AE71" s="128">
        <f>(幕後結果!$AG$2+幕後結果!$AG$4*幕後結果_最佳化!$S1072)*12/3</f>
        <v>3.3584332299173604E-2</v>
      </c>
      <c r="AF71" s="128">
        <f>(幕後結果!$AH$2+幕後結果!$AH$4*幕後結果_最佳化!$T1072)*12/3</f>
        <v>4.4814160564876065E-3</v>
      </c>
      <c r="AG71" s="128">
        <f>(幕後結果!$AI$2+幕後結果!$AI$4*幕後結果_最佳化!$U1072)*12/3</f>
        <v>5.1848848923675105E-2</v>
      </c>
      <c r="AH71" s="128">
        <f>(幕後結果!$AJ$2+幕後結果!$AJ$4*幕後結果_最佳化!$V1072)*12/3</f>
        <v>-8.6252988863789404E-2</v>
      </c>
      <c r="AI71" s="100">
        <f>(幕後結果!$AK$2+幕後結果!$AK$4*幕後結果_最佳化!$W1072)*12/3</f>
        <v>-0.11293380487432529</v>
      </c>
      <c r="AJ71" s="60"/>
      <c r="AK71" s="60"/>
      <c r="AL71" s="60"/>
      <c r="AM71" s="108">
        <v>70</v>
      </c>
      <c r="AN71" s="128">
        <f t="shared" si="14"/>
        <v>1.2139904400925711E-2</v>
      </c>
      <c r="AO71" s="128">
        <f t="shared" si="15"/>
        <v>0.15472295035102279</v>
      </c>
      <c r="AP71" s="128">
        <f t="shared" si="16"/>
        <v>6.3185435342157301E-2</v>
      </c>
      <c r="AQ71" s="128">
        <f t="shared" si="17"/>
        <v>0.14278488851648324</v>
      </c>
      <c r="AR71" s="128">
        <f t="shared" si="18"/>
        <v>0.15192595395827674</v>
      </c>
      <c r="AS71" s="128">
        <f t="shared" si="19"/>
        <v>3.9862549049521539E-3</v>
      </c>
      <c r="AT71" s="128">
        <f t="shared" si="20"/>
        <v>0.12450273015956903</v>
      </c>
      <c r="AU71" s="128">
        <f t="shared" si="21"/>
        <v>0.18474245340577594</v>
      </c>
      <c r="AV71" s="128">
        <f t="shared" si="22"/>
        <v>0.14801079810234724</v>
      </c>
      <c r="AW71" s="128">
        <f t="shared" si="23"/>
        <v>1.3998630858489961E-2</v>
      </c>
      <c r="AX71" s="128">
        <f t="shared" si="24"/>
        <v>1.0000000000000004</v>
      </c>
      <c r="AY71" s="128">
        <f>SUMPRODUCT(AN71:AW71,幕後結果_最佳化!$Z$1005:$AI$1005)</f>
        <v>3.3449874921331045E-3</v>
      </c>
      <c r="AZ71" s="128">
        <f>(SUMPRODUCT(AN71:AW71,MMULT(AN71:AW71,幕後結果!$AB$9:$AK$18)))</f>
        <v>2.8820134207630188E-4</v>
      </c>
      <c r="BA71" s="128">
        <f t="shared" si="25"/>
        <v>1.6976493809862561E-2</v>
      </c>
      <c r="BB71" s="102">
        <f t="shared" si="26"/>
        <v>-2.3299871546436317</v>
      </c>
      <c r="BC71" s="60"/>
      <c r="BD71" s="60"/>
    </row>
    <row r="72" spans="1:56">
      <c r="A72" s="95">
        <v>71</v>
      </c>
      <c r="B72" s="128">
        <v>0.35544613283069881</v>
      </c>
      <c r="C72" s="128">
        <v>4.7862852311723936E-2</v>
      </c>
      <c r="D72" s="128">
        <v>0.93954324294802216</v>
      </c>
      <c r="E72" s="128">
        <v>0.75073737516911354</v>
      </c>
      <c r="F72" s="128">
        <v>0.67045726847844422</v>
      </c>
      <c r="G72" s="128">
        <v>0.3543352465841485</v>
      </c>
      <c r="H72" s="128">
        <v>0.31627157088637103</v>
      </c>
      <c r="I72" s="128">
        <v>0.79339074873073412</v>
      </c>
      <c r="J72" s="128">
        <v>0.76248722719516082</v>
      </c>
      <c r="K72" s="104">
        <v>0.10237044121460559</v>
      </c>
      <c r="L72" s="105"/>
      <c r="M72" s="106">
        <v>71</v>
      </c>
      <c r="N72" s="140">
        <v>-0.37065801457988962</v>
      </c>
      <c r="O72" s="140">
        <v>-1.6659382978227371</v>
      </c>
      <c r="P72" s="140">
        <v>1.5509506368412922</v>
      </c>
      <c r="Q72" s="140">
        <v>0.67681199019632665</v>
      </c>
      <c r="R72" s="140">
        <v>0.44117617068145526</v>
      </c>
      <c r="S72" s="140">
        <v>-0.37364225375347454</v>
      </c>
      <c r="T72" s="140">
        <v>-0.47815042870312097</v>
      </c>
      <c r="U72" s="128">
        <v>0.81824290149298107</v>
      </c>
      <c r="V72" s="128">
        <v>0.71432611797288925</v>
      </c>
      <c r="W72" s="98">
        <v>-1.2681598203839475</v>
      </c>
      <c r="X72" s="60"/>
      <c r="Y72" s="99">
        <v>71</v>
      </c>
      <c r="Z72" s="128">
        <f>(幕後結果!$AB$2+幕後結果!$AB$4*幕後結果_最佳化!$N1073)*12/3</f>
        <v>-6.9492468572658908E-2</v>
      </c>
      <c r="AA72" s="128">
        <f>(幕後結果!$AC$2+幕後結果!$AC$4*幕後結果_最佳化!$O1073)*12/3</f>
        <v>-0.18637210657880088</v>
      </c>
      <c r="AB72" s="128">
        <f>(幕後結果!$AD$2+幕後結果!$AD$4*幕後結果_最佳化!$P1073)*12/3</f>
        <v>0.1018224672506176</v>
      </c>
      <c r="AC72" s="128">
        <f>(幕後結果!$AE$2+幕後結果!$AE$4*幕後結果_最佳化!$Q1073)*12/3</f>
        <v>9.640458047752655E-2</v>
      </c>
      <c r="AD72" s="128">
        <f>(幕後結果!$AF$2+幕後結果!$AF$4*幕後結果_最佳化!$R1073)*12/3</f>
        <v>0.17131716490303561</v>
      </c>
      <c r="AE72" s="128">
        <f>(幕後結果!$AG$2+幕後結果!$AG$4*幕後結果_最佳化!$S1073)*12/3</f>
        <v>-5.4022655833732336E-2</v>
      </c>
      <c r="AF72" s="128">
        <f>(幕後結果!$AH$2+幕後結果!$AH$4*幕後結果_最佳化!$T1073)*12/3</f>
        <v>-7.841778578385343E-2</v>
      </c>
      <c r="AG72" s="128">
        <f>(幕後結果!$AI$2+幕後結果!$AI$4*幕後結果_最佳化!$U1073)*12/3</f>
        <v>9.810672777652827E-3</v>
      </c>
      <c r="AH72" s="128">
        <f>(幕後結果!$AJ$2+幕後結果!$AJ$4*幕後結果_最佳化!$V1073)*12/3</f>
        <v>3.4609616846403832E-2</v>
      </c>
      <c r="AI72" s="100">
        <f>(幕後結果!$AK$2+幕後結果!$AK$4*幕後結果_最佳化!$W1073)*12/3</f>
        <v>-0.18889390263973349</v>
      </c>
      <c r="AJ72" s="60"/>
      <c r="AK72" s="60"/>
      <c r="AL72" s="60"/>
      <c r="AM72" s="108">
        <v>71</v>
      </c>
      <c r="AN72" s="128">
        <f t="shared" si="14"/>
        <v>0.14217966003688648</v>
      </c>
      <c r="AO72" s="128">
        <f t="shared" si="15"/>
        <v>0.14783791303002941</v>
      </c>
      <c r="AP72" s="128">
        <f t="shared" si="16"/>
        <v>1.3886580253516327E-2</v>
      </c>
      <c r="AQ72" s="128">
        <f t="shared" si="17"/>
        <v>2.0927641656486402E-3</v>
      </c>
      <c r="AR72" s="128">
        <f t="shared" si="18"/>
        <v>0.14459682742692267</v>
      </c>
      <c r="AS72" s="128">
        <f t="shared" si="19"/>
        <v>0.15239857387890621</v>
      </c>
      <c r="AT72" s="128">
        <f t="shared" si="20"/>
        <v>8.1656445686961704E-2</v>
      </c>
      <c r="AU72" s="128">
        <f t="shared" si="21"/>
        <v>0.1637449103678906</v>
      </c>
      <c r="AV72" s="128">
        <f t="shared" si="22"/>
        <v>1.2668262066759473E-2</v>
      </c>
      <c r="AW72" s="128">
        <f t="shared" si="23"/>
        <v>0.13893806308647849</v>
      </c>
      <c r="AX72" s="128">
        <f t="shared" si="24"/>
        <v>1</v>
      </c>
      <c r="AY72" s="128">
        <f>SUMPRODUCT(AN72:AW72,幕後結果_最佳化!$Z$1005:$AI$1005)</f>
        <v>-5.8238329237365622E-3</v>
      </c>
      <c r="AZ72" s="128">
        <f>(SUMPRODUCT(AN72:AW72,MMULT(AN72:AW72,幕後結果!$AB$9:$AK$18)))</f>
        <v>3.0582604968440257E-4</v>
      </c>
      <c r="BA72" s="128">
        <f t="shared" si="25"/>
        <v>1.7487882938892363E-2</v>
      </c>
      <c r="BB72" s="102">
        <f t="shared" si="26"/>
        <v>-2.7861481629303841</v>
      </c>
      <c r="BC72" s="60"/>
      <c r="BD72" s="60"/>
    </row>
    <row r="73" spans="1:56">
      <c r="A73" s="95">
        <v>72</v>
      </c>
      <c r="B73" s="128">
        <v>0.30321531497395005</v>
      </c>
      <c r="C73" s="128">
        <v>0.1377474425456866</v>
      </c>
      <c r="D73" s="128">
        <v>1.701129171114979E-2</v>
      </c>
      <c r="E73" s="128">
        <v>0.13135280408319172</v>
      </c>
      <c r="F73" s="128">
        <v>0.32149226553684485</v>
      </c>
      <c r="G73" s="128">
        <v>0.62936017121063159</v>
      </c>
      <c r="H73" s="128">
        <v>0.81548324527588334</v>
      </c>
      <c r="I73" s="128">
        <v>0.40206671170652752</v>
      </c>
      <c r="J73" s="128">
        <v>0.20858801409882299</v>
      </c>
      <c r="K73" s="104">
        <v>0.46333619368787615</v>
      </c>
      <c r="L73" s="105"/>
      <c r="M73" s="106">
        <v>72</v>
      </c>
      <c r="N73" s="140">
        <v>-0.51517515338705144</v>
      </c>
      <c r="O73" s="140">
        <v>-1.0904956122148133</v>
      </c>
      <c r="P73" s="140">
        <v>-2.1198039338766486</v>
      </c>
      <c r="Q73" s="140">
        <v>-1.1200191346484814</v>
      </c>
      <c r="R73" s="140">
        <v>-0.46352997945778407</v>
      </c>
      <c r="S73" s="140">
        <v>0.33015922112974488</v>
      </c>
      <c r="T73" s="140">
        <v>0.89828522124544252</v>
      </c>
      <c r="U73" s="128">
        <v>-0.24800127098651731</v>
      </c>
      <c r="V73" s="128">
        <v>-0.81133027538162172</v>
      </c>
      <c r="W73" s="98">
        <v>-9.2032286682684941E-2</v>
      </c>
      <c r="X73" s="60"/>
      <c r="Y73" s="99">
        <v>72</v>
      </c>
      <c r="Z73" s="128">
        <f>(幕後結果!$AB$2+幕後結果!$AB$4*幕後結果_最佳化!$N1074)*12/3</f>
        <v>-8.5095497803515704E-2</v>
      </c>
      <c r="AA73" s="128">
        <f>(幕後結果!$AC$2+幕後結果!$AC$4*幕後結果_最佳化!$O1074)*12/3</f>
        <v>-0.12247399508869138</v>
      </c>
      <c r="AB73" s="128">
        <f>(幕後結果!$AD$2+幕後結果!$AD$4*幕後結果_最佳化!$P1074)*12/3</f>
        <v>-0.31754472896835106</v>
      </c>
      <c r="AC73" s="128">
        <f>(幕後結果!$AE$2+幕後結果!$AE$4*幕後結果_最佳化!$Q1074)*12/3</f>
        <v>-0.28617304895048906</v>
      </c>
      <c r="AD73" s="128">
        <f>(幕後結果!$AF$2+幕後結果!$AF$4*幕後結果_最佳化!$R1074)*12/3</f>
        <v>-0.20550157663092908</v>
      </c>
      <c r="AE73" s="128">
        <f>(幕後結果!$AG$2+幕後結果!$AG$4*幕後結果_最佳化!$S1074)*12/3</f>
        <v>7.8410724024637109E-3</v>
      </c>
      <c r="AF73" s="128">
        <f>(幕後結果!$AH$2+幕後結果!$AH$4*幕後結果_最佳化!$T1074)*12/3</f>
        <v>3.5958163667842498E-2</v>
      </c>
      <c r="AG73" s="128">
        <f>(幕後結果!$AI$2+幕後結果!$AI$4*幕後結果_最佳化!$U1074)*12/3</f>
        <v>-0.16952722487858099</v>
      </c>
      <c r="AH73" s="128">
        <f>(幕後結果!$AJ$2+幕後結果!$AJ$4*幕後結果_最佳化!$V1074)*12/3</f>
        <v>-3.3732859517935462E-2</v>
      </c>
      <c r="AI73" s="100">
        <f>(幕後結果!$AK$2+幕後結果!$AK$4*幕後結果_最佳化!$W1074)*12/3</f>
        <v>-0.1653839125791578</v>
      </c>
      <c r="AJ73" s="60"/>
      <c r="AK73" s="60"/>
      <c r="AL73" s="60"/>
      <c r="AM73" s="108">
        <v>72</v>
      </c>
      <c r="AN73" s="128">
        <f t="shared" si="14"/>
        <v>8.6159793188275546E-2</v>
      </c>
      <c r="AO73" s="128">
        <f t="shared" si="15"/>
        <v>0.13154194183468651</v>
      </c>
      <c r="AP73" s="128">
        <f t="shared" si="16"/>
        <v>8.0851840381894372E-2</v>
      </c>
      <c r="AQ73" s="128">
        <f t="shared" si="17"/>
        <v>9.3434151928458567E-2</v>
      </c>
      <c r="AR73" s="128">
        <f t="shared" si="18"/>
        <v>0.11895856348763505</v>
      </c>
      <c r="AS73" s="128">
        <f t="shared" si="19"/>
        <v>8.3109567413846175E-2</v>
      </c>
      <c r="AT73" s="128">
        <f t="shared" si="20"/>
        <v>0.11396210632506472</v>
      </c>
      <c r="AU73" s="128">
        <f t="shared" si="21"/>
        <v>9.7466364951028422E-2</v>
      </c>
      <c r="AV73" s="128">
        <f t="shared" si="22"/>
        <v>9.1625684959586243E-2</v>
      </c>
      <c r="AW73" s="128">
        <f t="shared" si="23"/>
        <v>0.10288998552952457</v>
      </c>
      <c r="AX73" s="128">
        <f t="shared" si="24"/>
        <v>1.0000000000000002</v>
      </c>
      <c r="AY73" s="128">
        <f>SUMPRODUCT(AN73:AW73,幕後結果_最佳化!$Z$1005:$AI$1005)</f>
        <v>-2.2079747418154707E-3</v>
      </c>
      <c r="AZ73" s="128">
        <f>(SUMPRODUCT(AN73:AW73,MMULT(AN73:AW73,幕後結果!$AB$9:$AK$18)))</f>
        <v>2.5207184458490004E-4</v>
      </c>
      <c r="BA73" s="128">
        <f t="shared" si="25"/>
        <v>1.5876770596846831E-2</v>
      </c>
      <c r="BB73" s="102">
        <f t="shared" si="26"/>
        <v>-2.8411303461658655</v>
      </c>
      <c r="BC73" s="60"/>
      <c r="BD73" s="60"/>
    </row>
    <row r="74" spans="1:56">
      <c r="A74" s="95">
        <v>73</v>
      </c>
      <c r="B74" s="128">
        <v>0.21113442995145459</v>
      </c>
      <c r="C74" s="128">
        <v>0.81030064380824496</v>
      </c>
      <c r="D74" s="128">
        <v>0.39461163812957745</v>
      </c>
      <c r="E74" s="128">
        <v>0.52061147246024908</v>
      </c>
      <c r="F74" s="128">
        <v>0.84380386079237302</v>
      </c>
      <c r="G74" s="128">
        <v>0.15239026066089556</v>
      </c>
      <c r="H74" s="128">
        <v>8.7727465280066586E-2</v>
      </c>
      <c r="I74" s="128">
        <v>0.73557403781205166</v>
      </c>
      <c r="J74" s="128">
        <v>0.2689811534070099</v>
      </c>
      <c r="K74" s="104">
        <v>0.10421350421094289</v>
      </c>
      <c r="L74" s="105"/>
      <c r="M74" s="106">
        <v>73</v>
      </c>
      <c r="N74" s="140">
        <v>-0.80249122920246097</v>
      </c>
      <c r="O74" s="140">
        <v>0.8790047278438905</v>
      </c>
      <c r="P74" s="140">
        <v>-0.26731936727260153</v>
      </c>
      <c r="Q74" s="140">
        <v>5.1688306207539864E-2</v>
      </c>
      <c r="R74" s="140">
        <v>1.0102150330673449</v>
      </c>
      <c r="S74" s="140">
        <v>-1.0262356495041103</v>
      </c>
      <c r="T74" s="140">
        <v>-1.3548827055877857</v>
      </c>
      <c r="U74" s="128">
        <v>0.62975953474666546</v>
      </c>
      <c r="V74" s="128">
        <v>-0.61589729524201808</v>
      </c>
      <c r="W74" s="98">
        <v>-1.2579025305268976</v>
      </c>
      <c r="X74" s="60"/>
      <c r="Y74" s="99">
        <v>73</v>
      </c>
      <c r="Z74" s="128">
        <f>(幕後結果!$AB$2+幕後結果!$AB$4*幕後結果_最佳化!$N1075)*12/3</f>
        <v>-0.11611604779810732</v>
      </c>
      <c r="AA74" s="128">
        <f>(幕後結果!$AC$2+幕後結果!$AC$4*幕後結果_最佳化!$O1075)*12/3</f>
        <v>9.6586094913521034E-2</v>
      </c>
      <c r="AB74" s="128">
        <f>(幕後結果!$AD$2+幕後結果!$AD$4*幕後結果_最佳化!$P1075)*12/3</f>
        <v>-7.9214805212425073E-3</v>
      </c>
      <c r="AC74" s="128">
        <f>(幕後結果!$AE$2+幕後結果!$AE$4*幕後結果_最佳化!$Q1075)*12/3</f>
        <v>1.3496259177506567E-2</v>
      </c>
      <c r="AD74" s="128">
        <f>(幕後結果!$AF$2+幕後結果!$AF$4*幕後結果_最佳化!$R1075)*12/3</f>
        <v>0.19426739611861857</v>
      </c>
      <c r="AE74" s="128">
        <f>(幕後結果!$AG$2+幕後結果!$AG$4*幕後結果_最佳化!$S1075)*12/3</f>
        <v>-7.3133499332215399E-2</v>
      </c>
      <c r="AF74" s="128">
        <f>(幕後結果!$AH$2+幕後結果!$AH$4*幕後結果_最佳化!$T1075)*12/3</f>
        <v>-0.10825945765833145</v>
      </c>
      <c r="AG74" s="128">
        <f>(幕後結果!$AI$2+幕後結果!$AI$4*幕後結果_最佳化!$U1075)*12/3</f>
        <v>0.1429471163389581</v>
      </c>
      <c r="AH74" s="128">
        <f>(幕後結果!$AJ$2+幕後結果!$AJ$4*幕後結果_最佳化!$V1075)*12/3</f>
        <v>-0.11139008942599676</v>
      </c>
      <c r="AI74" s="100">
        <f>(幕後結果!$AK$2+幕後結果!$AK$4*幕後結果_最佳化!$W1075)*12/3</f>
        <v>-2.8023873050276048E-2</v>
      </c>
      <c r="AJ74" s="60"/>
      <c r="AK74" s="60"/>
      <c r="AL74" s="60"/>
      <c r="AM74" s="108">
        <v>73</v>
      </c>
      <c r="AN74" s="128">
        <f t="shared" si="14"/>
        <v>9.139086313199013E-2</v>
      </c>
      <c r="AO74" s="128">
        <f t="shared" si="15"/>
        <v>0.10333859770002543</v>
      </c>
      <c r="AP74" s="128">
        <f t="shared" si="16"/>
        <v>0.11031611472203988</v>
      </c>
      <c r="AQ74" s="128">
        <f t="shared" si="17"/>
        <v>8.7134857445860817E-2</v>
      </c>
      <c r="AR74" s="128">
        <f t="shared" si="18"/>
        <v>0.14571922083279737</v>
      </c>
      <c r="AS74" s="128">
        <f t="shared" si="19"/>
        <v>5.3679271072021542E-2</v>
      </c>
      <c r="AT74" s="128">
        <f t="shared" si="20"/>
        <v>0.11540812262706573</v>
      </c>
      <c r="AU74" s="128">
        <f t="shared" si="21"/>
        <v>0.1222825441377456</v>
      </c>
      <c r="AV74" s="128">
        <f t="shared" si="22"/>
        <v>0.13919762902123259</v>
      </c>
      <c r="AW74" s="128">
        <f t="shared" si="23"/>
        <v>3.1532779309220757E-2</v>
      </c>
      <c r="AX74" s="128">
        <f t="shared" si="24"/>
        <v>0.99999999999999989</v>
      </c>
      <c r="AY74" s="128">
        <f>SUMPRODUCT(AN74:AW74,幕後結果_最佳化!$Z$1005:$AI$1005)</f>
        <v>4.13271603643947E-4</v>
      </c>
      <c r="AZ74" s="128">
        <f>(SUMPRODUCT(AN74:AW74,MMULT(AN74:AW74,幕後結果!$AB$9:$AK$18)))</f>
        <v>2.4541235800141001E-4</v>
      </c>
      <c r="BA74" s="128">
        <f t="shared" si="25"/>
        <v>1.5665642597780981E-2</v>
      </c>
      <c r="BB74" s="102">
        <f t="shared" si="26"/>
        <v>-2.7120961129532115</v>
      </c>
      <c r="BC74" s="60"/>
      <c r="BD74" s="60"/>
    </row>
    <row r="75" spans="1:56">
      <c r="A75" s="95">
        <v>74</v>
      </c>
      <c r="B75" s="128">
        <v>7.0000712501459228E-2</v>
      </c>
      <c r="C75" s="128">
        <v>0.49180369714041428</v>
      </c>
      <c r="D75" s="128">
        <v>9.9986915604400206E-2</v>
      </c>
      <c r="E75" s="128">
        <v>0.73133875399876636</v>
      </c>
      <c r="F75" s="128">
        <v>0.94050555219608611</v>
      </c>
      <c r="G75" s="128">
        <v>0.13141003757058045</v>
      </c>
      <c r="H75" s="128">
        <v>0.38522640544093956</v>
      </c>
      <c r="I75" s="128">
        <v>0.33747691603906138</v>
      </c>
      <c r="J75" s="128">
        <v>0.61976878939071356</v>
      </c>
      <c r="K75" s="104">
        <v>0.41628268177164518</v>
      </c>
      <c r="L75" s="105"/>
      <c r="M75" s="106">
        <v>74</v>
      </c>
      <c r="N75" s="140">
        <v>-1.4757857216346277</v>
      </c>
      <c r="O75" s="140">
        <v>-2.0546530057240022E-2</v>
      </c>
      <c r="P75" s="140">
        <v>-1.2816261247759879</v>
      </c>
      <c r="Q75" s="140">
        <v>0.61686694372106066</v>
      </c>
      <c r="R75" s="140">
        <v>1.5590316234171435</v>
      </c>
      <c r="S75" s="140">
        <v>-1.119750554671344</v>
      </c>
      <c r="T75" s="140">
        <v>-0.29178265091327316</v>
      </c>
      <c r="U75" s="128">
        <v>-0.41935893345162961</v>
      </c>
      <c r="V75" s="128">
        <v>0.30487360272969471</v>
      </c>
      <c r="W75" s="98">
        <v>-0.21141255132020892</v>
      </c>
      <c r="X75" s="60"/>
      <c r="Y75" s="99">
        <v>74</v>
      </c>
      <c r="Z75" s="128">
        <f>(幕後結果!$AB$2+幕後結果!$AB$4*幕後結果_最佳化!$N1076)*12/3</f>
        <v>-0.18880938876171463</v>
      </c>
      <c r="AA75" s="128">
        <f>(幕後結果!$AC$2+幕後結果!$AC$4*幕後結果_最佳化!$O1076)*12/3</f>
        <v>-4.8782920186361146E-3</v>
      </c>
      <c r="AB75" s="128">
        <f>(幕後結果!$AD$2+幕後結果!$AD$4*幕後結果_最佳化!$P1076)*12/3</f>
        <v>-0.18540826303346872</v>
      </c>
      <c r="AC75" s="128">
        <f>(幕後結果!$AE$2+幕後結果!$AE$4*幕後結果_最佳化!$Q1076)*12/3</f>
        <v>-2.355901957155242E-2</v>
      </c>
      <c r="AD75" s="128">
        <f>(幕後結果!$AF$2+幕後結果!$AF$4*幕後結果_最佳化!$R1076)*12/3</f>
        <v>0.25632695582953485</v>
      </c>
      <c r="AE75" s="128">
        <f>(幕後結果!$AG$2+幕後結果!$AG$4*幕後結果_最佳化!$S1076)*12/3</f>
        <v>-7.868844112815658E-2</v>
      </c>
      <c r="AF75" s="128">
        <f>(幕後結果!$AH$2+幕後結果!$AH$4*幕後結果_最佳化!$T1076)*12/3</f>
        <v>-3.7322882008452143E-2</v>
      </c>
      <c r="AG75" s="128">
        <f>(幕後結果!$AI$2+幕後結果!$AI$4*幕後結果_最佳化!$U1076)*12/3</f>
        <v>-6.4056480114507874E-2</v>
      </c>
      <c r="AH75" s="128">
        <f>(幕後結果!$AJ$2+幕後結果!$AJ$4*幕後結果_最佳化!$V1076)*12/3</f>
        <v>-2.5197391066063054E-2</v>
      </c>
      <c r="AI75" s="100">
        <f>(幕後結果!$AK$2+幕後結果!$AK$4*幕後結果_最佳化!$W1076)*12/3</f>
        <v>-8.9474712452813035E-2</v>
      </c>
      <c r="AJ75" s="60"/>
      <c r="AK75" s="60"/>
      <c r="AL75" s="60"/>
      <c r="AM75" s="108">
        <v>74</v>
      </c>
      <c r="AN75" s="128">
        <f t="shared" si="14"/>
        <v>0.12509569842260432</v>
      </c>
      <c r="AO75" s="128">
        <f t="shared" si="15"/>
        <v>8.5388171389138554E-2</v>
      </c>
      <c r="AP75" s="128">
        <f t="shared" si="16"/>
        <v>9.6727659940864323E-5</v>
      </c>
      <c r="AQ75" s="128">
        <f t="shared" si="17"/>
        <v>4.8876594930684067E-2</v>
      </c>
      <c r="AR75" s="128">
        <f t="shared" si="18"/>
        <v>2.3128855259395897E-2</v>
      </c>
      <c r="AS75" s="128">
        <f t="shared" si="19"/>
        <v>0.1770975301931538</v>
      </c>
      <c r="AT75" s="128">
        <f t="shared" si="20"/>
        <v>0.11268890337764725</v>
      </c>
      <c r="AU75" s="128">
        <f t="shared" si="21"/>
        <v>0.11517337566395749</v>
      </c>
      <c r="AV75" s="128">
        <f t="shared" si="22"/>
        <v>0.13804263662970531</v>
      </c>
      <c r="AW75" s="128">
        <f t="shared" si="23"/>
        <v>0.17441150647377235</v>
      </c>
      <c r="AX75" s="128">
        <f t="shared" si="24"/>
        <v>0.99999999999999989</v>
      </c>
      <c r="AY75" s="128">
        <f>SUMPRODUCT(AN75:AW75,幕後結果_最佳化!$Z$1005:$AI$1005)</f>
        <v>-5.270981732445874E-3</v>
      </c>
      <c r="AZ75" s="128">
        <f>(SUMPRODUCT(AN75:AW75,MMULT(AN75:AW75,幕後結果!$AB$9:$AK$18)))</f>
        <v>2.0924595336651837E-4</v>
      </c>
      <c r="BA75" s="128">
        <f t="shared" si="25"/>
        <v>1.4465336268698297E-2</v>
      </c>
      <c r="BB75" s="102">
        <f t="shared" si="26"/>
        <v>-3.3300976097378117</v>
      </c>
      <c r="BC75" s="60"/>
      <c r="BD75" s="60"/>
    </row>
    <row r="76" spans="1:56">
      <c r="A76" s="95">
        <v>75</v>
      </c>
      <c r="B76" s="128">
        <v>0.1490780691612934</v>
      </c>
      <c r="C76" s="128">
        <v>0.54854808615459638</v>
      </c>
      <c r="D76" s="128">
        <v>0.77081768366016123</v>
      </c>
      <c r="E76" s="128">
        <v>0.55007972969729191</v>
      </c>
      <c r="F76" s="128">
        <v>0.67961875996987353</v>
      </c>
      <c r="G76" s="128">
        <v>2.1722334804651577E-2</v>
      </c>
      <c r="H76" s="128">
        <v>0.57019108162224863</v>
      </c>
      <c r="I76" s="128">
        <v>0.46828647335322304</v>
      </c>
      <c r="J76" s="128">
        <v>0.24910204217344645</v>
      </c>
      <c r="K76" s="104">
        <v>0.66796072008370566</v>
      </c>
      <c r="L76" s="105"/>
      <c r="M76" s="106">
        <v>75</v>
      </c>
      <c r="N76" s="140">
        <v>-1.040395614550589</v>
      </c>
      <c r="O76" s="140">
        <v>0.12199392726280119</v>
      </c>
      <c r="P76" s="140">
        <v>0.74154240108761116</v>
      </c>
      <c r="Q76" s="140">
        <v>0.12586278627958267</v>
      </c>
      <c r="R76" s="140">
        <v>0.4666329897739015</v>
      </c>
      <c r="S76" s="140">
        <v>-2.0194095515291717</v>
      </c>
      <c r="T76" s="140">
        <v>0.17686066437953663</v>
      </c>
      <c r="U76" s="128">
        <v>-7.9577932690531067E-2</v>
      </c>
      <c r="V76" s="128">
        <v>-0.6773182023821307</v>
      </c>
      <c r="W76" s="98">
        <v>0.4342890425300272</v>
      </c>
      <c r="X76" s="60"/>
      <c r="Y76" s="99">
        <v>75</v>
      </c>
      <c r="Z76" s="128">
        <f>(幕後結果!$AB$2+幕後結果!$AB$4*幕後結果_最佳化!$N1077)*12/3</f>
        <v>-0.14180178382481518</v>
      </c>
      <c r="AA76" s="128">
        <f>(幕後結果!$AC$2+幕後結果!$AC$4*幕後結果_最佳化!$O1077)*12/3</f>
        <v>1.1775843556201121E-2</v>
      </c>
      <c r="AB76" s="128">
        <f>(幕後結果!$AD$2+幕後結果!$AD$4*幕後結果_最佳化!$P1077)*12/3</f>
        <v>7.4063983217425397E-2</v>
      </c>
      <c r="AC76" s="128">
        <f>(幕後結果!$AE$2+幕後結果!$AE$4*幕後結果_最佳化!$Q1077)*12/3</f>
        <v>4.4005407347971169E-2</v>
      </c>
      <c r="AD76" s="128">
        <f>(幕後結果!$AF$2+幕後結果!$AF$4*幕後結果_最佳化!$R1077)*12/3</f>
        <v>0.12705302376994795</v>
      </c>
      <c r="AE76" s="128">
        <f>(幕後結果!$AG$2+幕後結果!$AG$4*幕後結果_最佳化!$S1077)*12/3</f>
        <v>-0.15687520815382786</v>
      </c>
      <c r="AF76" s="128">
        <f>(幕後結果!$AH$2+幕後結果!$AH$4*幕後結果_最佳化!$T1077)*12/3</f>
        <v>2.6481185021779558E-2</v>
      </c>
      <c r="AG76" s="128">
        <f>(幕後結果!$AI$2+幕後結果!$AI$4*幕後結果_最佳化!$U1077)*12/3</f>
        <v>-3.1513786363551581E-3</v>
      </c>
      <c r="AH76" s="128">
        <f>(幕後結果!$AJ$2+幕後結果!$AJ$4*幕後結果_最佳化!$V1077)*12/3</f>
        <v>-0.12691895123150823</v>
      </c>
      <c r="AI76" s="100">
        <f>(幕後結果!$AK$2+幕後結果!$AK$4*幕後結果_最佳化!$W1077)*12/3</f>
        <v>2.7054444122904461E-2</v>
      </c>
      <c r="AJ76" s="60"/>
      <c r="AK76" s="60"/>
      <c r="AL76" s="60"/>
      <c r="AM76" s="108">
        <v>75</v>
      </c>
      <c r="AN76" s="128">
        <f t="shared" si="14"/>
        <v>0.11851274917759669</v>
      </c>
      <c r="AO76" s="128">
        <f t="shared" si="15"/>
        <v>9.001708394878126E-2</v>
      </c>
      <c r="AP76" s="128">
        <f t="shared" si="16"/>
        <v>6.2718045945871298E-2</v>
      </c>
      <c r="AQ76" s="128">
        <f t="shared" si="17"/>
        <v>9.0469847184522445E-2</v>
      </c>
      <c r="AR76" s="128">
        <f t="shared" si="18"/>
        <v>0.17303600153355192</v>
      </c>
      <c r="AS76" s="128">
        <f t="shared" si="19"/>
        <v>7.55454837992455E-2</v>
      </c>
      <c r="AT76" s="128">
        <f t="shared" si="20"/>
        <v>0.17695906771361389</v>
      </c>
      <c r="AU76" s="128">
        <f t="shared" si="21"/>
        <v>9.9634368523475902E-2</v>
      </c>
      <c r="AV76" s="128">
        <f t="shared" si="22"/>
        <v>7.9934621126171973E-2</v>
      </c>
      <c r="AW76" s="128">
        <f t="shared" si="23"/>
        <v>3.3172731047169224E-2</v>
      </c>
      <c r="AX76" s="128">
        <f t="shared" si="24"/>
        <v>1.0000000000000002</v>
      </c>
      <c r="AY76" s="128">
        <f>SUMPRODUCT(AN76:AW76,幕後結果_最佳化!$Z$1005:$AI$1005)</f>
        <v>-1.8708347863463778E-4</v>
      </c>
      <c r="AZ76" s="128">
        <f>(SUMPRODUCT(AN76:AW76,MMULT(AN76:AW76,幕後結果!$AB$9:$AK$18)))</f>
        <v>2.5469240903001097E-4</v>
      </c>
      <c r="BA76" s="128">
        <f t="shared" si="25"/>
        <v>1.5959085469725732E-2</v>
      </c>
      <c r="BB76" s="102">
        <f t="shared" si="26"/>
        <v>-2.6998466522640361</v>
      </c>
      <c r="BC76" s="60"/>
      <c r="BD76" s="60"/>
    </row>
    <row r="77" spans="1:56">
      <c r="A77" s="95">
        <v>76</v>
      </c>
      <c r="B77" s="128">
        <v>0.60077744084620988</v>
      </c>
      <c r="C77" s="128">
        <v>0.89795597236468438</v>
      </c>
      <c r="D77" s="128">
        <v>0.499091376303058</v>
      </c>
      <c r="E77" s="128">
        <v>0.24748754305824572</v>
      </c>
      <c r="F77" s="128">
        <v>0.35022196901288716</v>
      </c>
      <c r="G77" s="128">
        <v>0.43664475792216373</v>
      </c>
      <c r="H77" s="128">
        <v>0.45753676729387815</v>
      </c>
      <c r="I77" s="128">
        <v>0.22175873604796292</v>
      </c>
      <c r="J77" s="128">
        <v>0.96213457893937671</v>
      </c>
      <c r="K77" s="104">
        <v>0.5299033556732049</v>
      </c>
      <c r="L77" s="105"/>
      <c r="M77" s="106">
        <v>76</v>
      </c>
      <c r="N77" s="140">
        <v>0.25535992736817059</v>
      </c>
      <c r="O77" s="140">
        <v>1.2699903845416876</v>
      </c>
      <c r="P77" s="140">
        <v>-2.2775838188715532E-3</v>
      </c>
      <c r="Q77" s="140">
        <v>-0.68241735298079187</v>
      </c>
      <c r="R77" s="140">
        <v>-0.38472126554597541</v>
      </c>
      <c r="S77" s="140">
        <v>-0.15948152131001633</v>
      </c>
      <c r="T77" s="140">
        <v>-0.10664132286049509</v>
      </c>
      <c r="U77" s="128">
        <v>-0.76626696207794576</v>
      </c>
      <c r="V77" s="128">
        <v>1.7760125895050554</v>
      </c>
      <c r="W77" s="98">
        <v>7.5026925699587244E-2</v>
      </c>
      <c r="X77" s="60"/>
      <c r="Y77" s="99">
        <v>76</v>
      </c>
      <c r="Z77" s="128">
        <f>(幕後結果!$AB$2+幕後結果!$AB$4*幕後結果_最佳化!$N1078)*12/3</f>
        <v>-1.9034176968998756E-3</v>
      </c>
      <c r="AA77" s="128">
        <f>(幕後結果!$AC$2+幕後結果!$AC$4*幕後結果_最佳化!$O1078)*12/3</f>
        <v>0.14202886154288372</v>
      </c>
      <c r="AB77" s="128">
        <f>(幕後結果!$AD$2+幕後結果!$AD$4*幕後結果_最佳化!$P1078)*12/3</f>
        <v>6.2976926545704248E-2</v>
      </c>
      <c r="AC77" s="128">
        <f>(幕後結果!$AE$2+幕後結果!$AE$4*幕後結果_最佳化!$Q1078)*12/3</f>
        <v>-2.0600296251064982E-2</v>
      </c>
      <c r="AD77" s="128">
        <f>(幕後結果!$AF$2+幕後結果!$AF$4*幕後結果_最佳化!$R1078)*12/3</f>
        <v>-6.286716862520414E-2</v>
      </c>
      <c r="AE77" s="128">
        <f>(幕後結果!$AG$2+幕後結果!$AG$4*幕後結果_最佳化!$S1078)*12/3</f>
        <v>-6.4435168565170689E-3</v>
      </c>
      <c r="AF77" s="128">
        <f>(幕後結果!$AH$2+幕後結果!$AH$4*幕後結果_最佳化!$T1078)*12/3</f>
        <v>2.4912704227600169E-2</v>
      </c>
      <c r="AG77" s="128">
        <f>(幕後結果!$AI$2+幕後結果!$AI$4*幕後結果_最佳化!$U1078)*12/3</f>
        <v>-1.644763429534165E-3</v>
      </c>
      <c r="AH77" s="128">
        <f>(幕後結果!$AJ$2+幕後結果!$AJ$4*幕後結果_最佳化!$V1078)*12/3</f>
        <v>0.19694604575528282</v>
      </c>
      <c r="AI77" s="100">
        <f>(幕後結果!$AK$2+幕後結果!$AK$4*幕後結果_最佳化!$W1078)*12/3</f>
        <v>-4.9022782978333533E-2</v>
      </c>
      <c r="AJ77" s="60"/>
      <c r="AK77" s="60"/>
      <c r="AL77" s="60"/>
      <c r="AM77" s="108">
        <v>76</v>
      </c>
      <c r="AN77" s="128">
        <f t="shared" si="14"/>
        <v>0.14450226784498746</v>
      </c>
      <c r="AO77" s="128">
        <f t="shared" si="15"/>
        <v>0.13416966977618416</v>
      </c>
      <c r="AP77" s="128">
        <f t="shared" si="16"/>
        <v>0.14023868156006061</v>
      </c>
      <c r="AQ77" s="128">
        <f t="shared" si="17"/>
        <v>0.12721177978830364</v>
      </c>
      <c r="AR77" s="128">
        <f t="shared" si="18"/>
        <v>3.391842974992932E-2</v>
      </c>
      <c r="AS77" s="128">
        <f t="shared" si="19"/>
        <v>0.15413788055276939</v>
      </c>
      <c r="AT77" s="128">
        <f t="shared" si="20"/>
        <v>9.2174319819053246E-2</v>
      </c>
      <c r="AU77" s="128">
        <f t="shared" si="21"/>
        <v>2.8126432117384585E-2</v>
      </c>
      <c r="AV77" s="128">
        <f t="shared" si="22"/>
        <v>0.12266252168798573</v>
      </c>
      <c r="AW77" s="128">
        <f t="shared" si="23"/>
        <v>2.2858017103342058E-2</v>
      </c>
      <c r="AX77" s="128">
        <f t="shared" si="24"/>
        <v>1.0000000000000002</v>
      </c>
      <c r="AY77" s="128">
        <f>SUMPRODUCT(AN77:AW77,幕後結果_最佳化!$Z$1005:$AI$1005)</f>
        <v>-2.2458495216052753E-3</v>
      </c>
      <c r="AZ77" s="128">
        <f>(SUMPRODUCT(AN77:AW77,MMULT(AN77:AW77,幕後結果!$AB$9:$AK$18)))</f>
        <v>1.9948554397182877E-4</v>
      </c>
      <c r="BA77" s="128">
        <f t="shared" si="25"/>
        <v>1.4123935144704848E-2</v>
      </c>
      <c r="BB77" s="102">
        <f t="shared" si="26"/>
        <v>-3.1964073085205817</v>
      </c>
      <c r="BC77" s="60"/>
      <c r="BD77" s="60"/>
    </row>
    <row r="78" spans="1:56">
      <c r="A78" s="95">
        <v>77</v>
      </c>
      <c r="B78" s="128">
        <v>0.39620358011298595</v>
      </c>
      <c r="C78" s="128">
        <v>0.17836373392666638</v>
      </c>
      <c r="D78" s="128">
        <v>0.83614563187561153</v>
      </c>
      <c r="E78" s="128">
        <v>0.90556219533715798</v>
      </c>
      <c r="F78" s="128">
        <v>0.20657482886427903</v>
      </c>
      <c r="G78" s="128">
        <v>0.65457113317774795</v>
      </c>
      <c r="H78" s="128">
        <v>0.36050113502278691</v>
      </c>
      <c r="I78" s="128">
        <v>0.15764067924835534</v>
      </c>
      <c r="J78" s="128">
        <v>0.41070827681432487</v>
      </c>
      <c r="K78" s="104">
        <v>0.98731177056418207</v>
      </c>
      <c r="L78" s="105"/>
      <c r="M78" s="106">
        <v>77</v>
      </c>
      <c r="N78" s="140">
        <v>-0.26318607874964151</v>
      </c>
      <c r="O78" s="140">
        <v>-0.92161876326303205</v>
      </c>
      <c r="P78" s="140">
        <v>0.97873944623657982</v>
      </c>
      <c r="Q78" s="140">
        <v>1.3139126258078806</v>
      </c>
      <c r="R78" s="140">
        <v>-0.81836349871594327</v>
      </c>
      <c r="S78" s="140">
        <v>0.39769132384208106</v>
      </c>
      <c r="T78" s="140">
        <v>-0.35711960259202802</v>
      </c>
      <c r="U78" s="128">
        <v>-1.0042017921064517</v>
      </c>
      <c r="V78" s="128">
        <v>-0.22572340455559164</v>
      </c>
      <c r="W78" s="98">
        <v>2.2356232718454501</v>
      </c>
      <c r="X78" s="60"/>
      <c r="Y78" s="99">
        <v>77</v>
      </c>
      <c r="Z78" s="128">
        <f>(幕後結果!$AB$2+幕後結果!$AB$4*幕後結果_最佳化!$N1079)*12/3</f>
        <v>-5.788908526395873E-2</v>
      </c>
      <c r="AA78" s="128">
        <f>(幕後結果!$AC$2+幕後結果!$AC$4*幕後結果_最佳化!$O1079)*12/3</f>
        <v>-0.1032054106315841</v>
      </c>
      <c r="AB78" s="128">
        <f>(幕後結果!$AD$2+幕後結果!$AD$4*幕後結果_最佳化!$P1079)*12/3</f>
        <v>6.9422813793844587E-2</v>
      </c>
      <c r="AC78" s="128">
        <f>(幕後結果!$AE$2+幕後結果!$AE$4*幕後結果_最佳化!$Q1079)*12/3</f>
        <v>0.16677008849533295</v>
      </c>
      <c r="AD78" s="128">
        <f>(幕後結果!$AF$2+幕後結果!$AF$4*幕後結果_最佳化!$R1079)*12/3</f>
        <v>-6.9372398016512876E-2</v>
      </c>
      <c r="AE78" s="128">
        <f>(幕後結果!$AG$2+幕後結果!$AG$4*幕後結果_最佳化!$S1079)*12/3</f>
        <v>3.2804202759769155E-2</v>
      </c>
      <c r="AF78" s="128">
        <f>(幕後結果!$AH$2+幕後結果!$AH$4*幕後結果_最佳化!$T1079)*12/3</f>
        <v>-5.7419423945204585E-2</v>
      </c>
      <c r="AG78" s="128">
        <f>(幕後結果!$AI$2+幕後結果!$AI$4*幕後結果_最佳化!$U1079)*12/3</f>
        <v>-0.17014705405076627</v>
      </c>
      <c r="AH78" s="128">
        <f>(幕後結果!$AJ$2+幕後結果!$AJ$4*幕後結果_最佳化!$V1079)*12/3</f>
        <v>1.115589083739422E-2</v>
      </c>
      <c r="AI78" s="100">
        <f>(幕後結果!$AK$2+幕後結果!$AK$4*幕後結果_最佳化!$W1079)*12/3</f>
        <v>8.2625699506019445E-2</v>
      </c>
      <c r="AJ78" s="60"/>
      <c r="AK78" s="60"/>
      <c r="AL78" s="60"/>
      <c r="AM78" s="108">
        <v>77</v>
      </c>
      <c r="AN78" s="128">
        <f t="shared" si="14"/>
        <v>1.2920232381127338E-2</v>
      </c>
      <c r="AO78" s="128">
        <f t="shared" si="15"/>
        <v>9.916627031092605E-2</v>
      </c>
      <c r="AP78" s="128">
        <f t="shared" si="16"/>
        <v>0.1586064073612535</v>
      </c>
      <c r="AQ78" s="128">
        <f t="shared" si="17"/>
        <v>0.14620873315175631</v>
      </c>
      <c r="AR78" s="128">
        <f t="shared" si="18"/>
        <v>0.10414413453804645</v>
      </c>
      <c r="AS78" s="128">
        <f t="shared" si="19"/>
        <v>0.17096456019549106</v>
      </c>
      <c r="AT78" s="128">
        <f t="shared" si="20"/>
        <v>0.14497904073287601</v>
      </c>
      <c r="AU78" s="128">
        <f t="shared" si="21"/>
        <v>7.0218063483128368E-2</v>
      </c>
      <c r="AV78" s="128">
        <f t="shared" si="22"/>
        <v>3.3535021069266251E-2</v>
      </c>
      <c r="AW78" s="128">
        <f t="shared" si="23"/>
        <v>5.9257536776128703E-2</v>
      </c>
      <c r="AX78" s="128">
        <f t="shared" si="24"/>
        <v>0.99999999999999989</v>
      </c>
      <c r="AY78" s="128">
        <f>SUMPRODUCT(AN78:AW78,幕後結果_最佳化!$Z$1005:$AI$1005)</f>
        <v>-4.2141729366056363E-4</v>
      </c>
      <c r="AZ78" s="128">
        <f>(SUMPRODUCT(AN78:AW78,MMULT(AN78:AW78,幕後結果!$AB$9:$AK$18)))</f>
        <v>2.604826099601819E-4</v>
      </c>
      <c r="BA78" s="128">
        <f t="shared" si="25"/>
        <v>1.6139473658090028E-2</v>
      </c>
      <c r="BB78" s="102">
        <f t="shared" si="26"/>
        <v>-2.6841902165716158</v>
      </c>
      <c r="BC78" s="60"/>
      <c r="BD78" s="60"/>
    </row>
    <row r="79" spans="1:56">
      <c r="A79" s="95">
        <v>78</v>
      </c>
      <c r="B79" s="128">
        <v>0.3003434574658399</v>
      </c>
      <c r="C79" s="128">
        <v>0.68528688700130669</v>
      </c>
      <c r="D79" s="128">
        <v>0.79438699088932219</v>
      </c>
      <c r="E79" s="128">
        <v>0.18161769748616297</v>
      </c>
      <c r="F79" s="128">
        <v>0.49203327099497862</v>
      </c>
      <c r="G79" s="128">
        <v>3.7970935244280302E-3</v>
      </c>
      <c r="H79" s="128">
        <v>2.4966014588425622E-2</v>
      </c>
      <c r="I79" s="128">
        <v>0.14721170686973561</v>
      </c>
      <c r="J79" s="128">
        <v>0.11361224218026766</v>
      </c>
      <c r="K79" s="104">
        <v>0.37722708434716412</v>
      </c>
      <c r="L79" s="105"/>
      <c r="M79" s="106">
        <v>78</v>
      </c>
      <c r="N79" s="140">
        <v>-0.5234129490364906</v>
      </c>
      <c r="O79" s="140">
        <v>0.48253459908521829</v>
      </c>
      <c r="P79" s="140">
        <v>0.82173801536330826</v>
      </c>
      <c r="Q79" s="140">
        <v>-0.90921737402511904</v>
      </c>
      <c r="R79" s="140">
        <v>-1.9970955633784218E-2</v>
      </c>
      <c r="S79" s="140">
        <v>-2.6695990507273031</v>
      </c>
      <c r="T79" s="140">
        <v>-1.9605458094060186</v>
      </c>
      <c r="U79" s="128">
        <v>-1.0484671844486555</v>
      </c>
      <c r="V79" s="128">
        <v>-1.2075393915060264</v>
      </c>
      <c r="W79" s="98">
        <v>-0.31277163266734315</v>
      </c>
      <c r="X79" s="60"/>
      <c r="Y79" s="99">
        <v>78</v>
      </c>
      <c r="Z79" s="128">
        <f>(幕後結果!$AB$2+幕後結果!$AB$4*幕後結果_最佳化!$N1080)*12/3</f>
        <v>-8.5984904882682511E-2</v>
      </c>
      <c r="AA79" s="128">
        <f>(幕後結果!$AC$2+幕後結果!$AC$4*幕後結果_最佳化!$O1080)*12/3</f>
        <v>5.2876153289934245E-2</v>
      </c>
      <c r="AB79" s="128">
        <f>(幕後結果!$AD$2+幕後結果!$AD$4*幕後結果_最佳化!$P1080)*12/3</f>
        <v>0.1106318982253372</v>
      </c>
      <c r="AC79" s="128">
        <f>(幕後結果!$AE$2+幕後結果!$AE$4*幕後結果_最佳化!$Q1080)*12/3</f>
        <v>-4.5291889545307253E-2</v>
      </c>
      <c r="AD79" s="128">
        <f>(幕後結果!$AF$2+幕後結果!$AF$4*幕後結果_最佳化!$R1080)*12/3</f>
        <v>1.8645323470153304E-2</v>
      </c>
      <c r="AE79" s="128">
        <f>(幕後結果!$AG$2+幕後結果!$AG$4*幕後結果_最佳化!$S1080)*12/3</f>
        <v>-0.20896903943418024</v>
      </c>
      <c r="AF79" s="128">
        <f>(幕後結果!$AH$2+幕後結果!$AH$4*幕後結果_最佳化!$T1080)*12/3</f>
        <v>-0.16219172590006248</v>
      </c>
      <c r="AG79" s="128">
        <f>(幕後結果!$AI$2+幕後結果!$AI$4*幕後結果_最佳化!$U1080)*12/3</f>
        <v>-3.5220856195673222E-2</v>
      </c>
      <c r="AH79" s="128">
        <f>(幕後結果!$AJ$2+幕後結果!$AJ$4*幕後結果_最佳化!$V1080)*12/3</f>
        <v>-0.16745632331219837</v>
      </c>
      <c r="AI79" s="100">
        <f>(幕後結果!$AK$2+幕後結果!$AK$4*幕後結果_最佳化!$W1080)*12/3</f>
        <v>-6.6684061363298006E-2</v>
      </c>
      <c r="AJ79" s="60"/>
      <c r="AK79" s="60"/>
      <c r="AL79" s="60"/>
      <c r="AM79" s="108">
        <v>78</v>
      </c>
      <c r="AN79" s="128">
        <f t="shared" si="14"/>
        <v>0.14124385947894055</v>
      </c>
      <c r="AO79" s="128">
        <f t="shared" si="15"/>
        <v>1.9315302327222242E-2</v>
      </c>
      <c r="AP79" s="128">
        <f t="shared" si="16"/>
        <v>0.17743751525627721</v>
      </c>
      <c r="AQ79" s="128">
        <f t="shared" si="17"/>
        <v>2.5459993083855992E-2</v>
      </c>
      <c r="AR79" s="128">
        <f t="shared" si="18"/>
        <v>0.10699481747624699</v>
      </c>
      <c r="AS79" s="128">
        <f t="shared" si="19"/>
        <v>0.14664941315414357</v>
      </c>
      <c r="AT79" s="128">
        <f t="shared" si="20"/>
        <v>0.1171717269692063</v>
      </c>
      <c r="AU79" s="128">
        <f t="shared" si="21"/>
        <v>0.18222657971684234</v>
      </c>
      <c r="AV79" s="128">
        <f t="shared" si="22"/>
        <v>3.7914976122929621E-2</v>
      </c>
      <c r="AW79" s="128">
        <f t="shared" si="23"/>
        <v>4.5585816414335331E-2</v>
      </c>
      <c r="AX79" s="128">
        <f t="shared" si="24"/>
        <v>1</v>
      </c>
      <c r="AY79" s="128">
        <f>SUMPRODUCT(AN79:AW79,幕後結果_最佳化!$Z$1005:$AI$1005)</f>
        <v>-4.6613379858681334E-3</v>
      </c>
      <c r="AZ79" s="128">
        <f>(SUMPRODUCT(AN79:AW79,MMULT(AN79:AW79,幕後結果!$AB$9:$AK$18)))</f>
        <v>2.5122491950039974E-4</v>
      </c>
      <c r="BA79" s="128">
        <f t="shared" si="25"/>
        <v>1.5850076324749978E-2</v>
      </c>
      <c r="BB79" s="102">
        <f t="shared" si="26"/>
        <v>-3.0007008806387168</v>
      </c>
      <c r="BC79" s="60"/>
      <c r="BD79" s="60"/>
    </row>
    <row r="80" spans="1:56">
      <c r="A80" s="95">
        <v>79</v>
      </c>
      <c r="B80" s="128">
        <v>0.23149063661169667</v>
      </c>
      <c r="C80" s="128">
        <v>0.17826783735272489</v>
      </c>
      <c r="D80" s="128">
        <v>0.15298630153174542</v>
      </c>
      <c r="E80" s="128">
        <v>0.99699251434627167</v>
      </c>
      <c r="F80" s="128">
        <v>0.84595353739449597</v>
      </c>
      <c r="G80" s="128">
        <v>0.88211179121016481</v>
      </c>
      <c r="H80" s="128">
        <v>0.59817587718451692</v>
      </c>
      <c r="I80" s="128">
        <v>0.85853556188753677</v>
      </c>
      <c r="J80" s="128">
        <v>0.45119781628246591</v>
      </c>
      <c r="K80" s="104">
        <v>0.31676076926724184</v>
      </c>
      <c r="L80" s="105"/>
      <c r="M80" s="106">
        <v>79</v>
      </c>
      <c r="N80" s="140">
        <v>-0.73394661816629003</v>
      </c>
      <c r="O80" s="140">
        <v>-0.9219863902439337</v>
      </c>
      <c r="P80" s="140">
        <v>-1.0237092964911187</v>
      </c>
      <c r="Q80" s="140">
        <v>2.7469641271181038</v>
      </c>
      <c r="R80" s="140">
        <v>1.0192318164436289</v>
      </c>
      <c r="S80" s="140">
        <v>1.1856098321997024</v>
      </c>
      <c r="T80" s="140">
        <v>0.24862839034088674</v>
      </c>
      <c r="U80" s="128">
        <v>1.0737630910001725</v>
      </c>
      <c r="V80" s="128">
        <v>-0.12263563778528136</v>
      </c>
      <c r="W80" s="98">
        <v>-0.47677613902108584</v>
      </c>
      <c r="X80" s="60"/>
      <c r="Y80" s="99">
        <v>79</v>
      </c>
      <c r="Z80" s="128">
        <f>(幕後結果!$AB$2+幕後結果!$AB$4*幕後結果_最佳化!$N1081)*12/3</f>
        <v>-0.10871551677152652</v>
      </c>
      <c r="AA80" s="128">
        <f>(幕後結果!$AC$2+幕後結果!$AC$4*幕後結果_最佳化!$O1081)*12/3</f>
        <v>-0.10407185165989945</v>
      </c>
      <c r="AB80" s="128">
        <f>(幕後結果!$AD$2+幕後結果!$AD$4*幕後結果_最佳化!$P1081)*12/3</f>
        <v>-0.18163181470123521</v>
      </c>
      <c r="AC80" s="128">
        <f>(幕後結果!$AE$2+幕後結果!$AE$4*幕後結果_最佳化!$Q1081)*12/3</f>
        <v>0.21109230975007579</v>
      </c>
      <c r="AD80" s="128">
        <f>(幕後結果!$AF$2+幕後結果!$AF$4*幕後結果_最佳化!$R1081)*12/3</f>
        <v>0.22968392955258685</v>
      </c>
      <c r="AE80" s="128">
        <f>(幕後結果!$AG$2+幕後結果!$AG$4*幕後結果_最佳化!$S1081)*12/3</f>
        <v>0.11721857302042744</v>
      </c>
      <c r="AF80" s="128">
        <f>(幕後結果!$AH$2+幕後結果!$AH$4*幕後結果_最佳化!$T1081)*12/3</f>
        <v>-5.4510320849097717E-3</v>
      </c>
      <c r="AG80" s="128">
        <f>(幕後結果!$AI$2+幕後結果!$AI$4*幕後結果_最佳化!$U1081)*12/3</f>
        <v>1.8520054596367755E-2</v>
      </c>
      <c r="AH80" s="128">
        <f>(幕後結果!$AJ$2+幕後結果!$AJ$4*幕後結果_最佳化!$V1081)*12/3</f>
        <v>-1.1625712796169564E-2</v>
      </c>
      <c r="AI80" s="100">
        <f>(幕後結果!$AK$2+幕後結果!$AK$4*幕後結果_最佳化!$W1081)*12/3</f>
        <v>-6.9424798913448355E-2</v>
      </c>
      <c r="AJ80" s="60"/>
      <c r="AK80" s="60"/>
      <c r="AL80" s="60"/>
      <c r="AM80" s="108">
        <v>79</v>
      </c>
      <c r="AN80" s="128">
        <f t="shared" si="14"/>
        <v>0.16718472363731027</v>
      </c>
      <c r="AO80" s="128">
        <f t="shared" si="15"/>
        <v>8.449801120000687E-2</v>
      </c>
      <c r="AP80" s="128">
        <f t="shared" si="16"/>
        <v>0.1021620556641132</v>
      </c>
      <c r="AQ80" s="128">
        <f t="shared" si="17"/>
        <v>4.0399008425874669E-2</v>
      </c>
      <c r="AR80" s="128">
        <f t="shared" si="18"/>
        <v>0.15350670693038265</v>
      </c>
      <c r="AS80" s="128">
        <f t="shared" si="19"/>
        <v>0.12564349607473449</v>
      </c>
      <c r="AT80" s="128">
        <f t="shared" si="20"/>
        <v>0.1310581216355387</v>
      </c>
      <c r="AU80" s="128">
        <f t="shared" si="21"/>
        <v>0.14128058475048413</v>
      </c>
      <c r="AV80" s="128">
        <f t="shared" si="22"/>
        <v>5.5723801070574385E-3</v>
      </c>
      <c r="AW80" s="128">
        <f t="shared" si="23"/>
        <v>4.8694911574497561E-2</v>
      </c>
      <c r="AX80" s="128">
        <f t="shared" si="24"/>
        <v>1</v>
      </c>
      <c r="AY80" s="128">
        <f>SUMPRODUCT(AN80:AW80,幕後結果_最佳化!$Z$1005:$AI$1005)</f>
        <v>-4.3706372828937632E-3</v>
      </c>
      <c r="AZ80" s="128">
        <f>(SUMPRODUCT(AN80:AW80,MMULT(AN80:AW80,幕後結果!$AB$9:$AK$18)))</f>
        <v>2.6853096689297319E-4</v>
      </c>
      <c r="BA80" s="128">
        <f t="shared" si="25"/>
        <v>1.638691450191198E-2</v>
      </c>
      <c r="BB80" s="102">
        <f t="shared" si="26"/>
        <v>-2.8846575892843251</v>
      </c>
      <c r="BC80" s="60"/>
      <c r="BD80" s="60"/>
    </row>
    <row r="81" spans="1:56">
      <c r="A81" s="95">
        <v>80</v>
      </c>
      <c r="B81" s="128">
        <v>0.72053622981635979</v>
      </c>
      <c r="C81" s="128">
        <v>0.82344695367805243</v>
      </c>
      <c r="D81" s="128">
        <v>0.50496151874693229</v>
      </c>
      <c r="E81" s="128">
        <v>0.52298541670475074</v>
      </c>
      <c r="F81" s="128">
        <v>1.3852929054959606E-2</v>
      </c>
      <c r="G81" s="128">
        <v>0.30923526838772397</v>
      </c>
      <c r="H81" s="128">
        <v>0.45833919306751025</v>
      </c>
      <c r="I81" s="128">
        <v>0.5910751968968746</v>
      </c>
      <c r="J81" s="128">
        <v>0.35873447370059774</v>
      </c>
      <c r="K81" s="104">
        <v>0.77436222194427407</v>
      </c>
      <c r="L81" s="105"/>
      <c r="M81" s="106">
        <v>80</v>
      </c>
      <c r="N81" s="140">
        <v>0.58443521470803161</v>
      </c>
      <c r="O81" s="140">
        <v>0.92858134639697754</v>
      </c>
      <c r="P81" s="140">
        <v>1.2437003792749557E-2</v>
      </c>
      <c r="Q81" s="140">
        <v>5.7647809377729516E-2</v>
      </c>
      <c r="R81" s="140">
        <v>-2.2014263103131442</v>
      </c>
      <c r="S81" s="140">
        <v>-0.4980191612197124</v>
      </c>
      <c r="T81" s="140">
        <v>-0.10461868682539728</v>
      </c>
      <c r="U81" s="128">
        <v>0.23031165299295481</v>
      </c>
      <c r="V81" s="128">
        <v>-0.36184354804307062</v>
      </c>
      <c r="W81" s="98">
        <v>0.75329018401436509</v>
      </c>
      <c r="X81" s="60"/>
      <c r="Y81" s="99">
        <v>80</v>
      </c>
      <c r="Z81" s="128">
        <f>(幕後結果!$AB$2+幕後結果!$AB$4*幕後結果_最佳化!$N1082)*12/3</f>
        <v>3.3625733861849319E-2</v>
      </c>
      <c r="AA81" s="128">
        <f>(幕後結果!$AC$2+幕後結果!$AC$4*幕後結果_最佳化!$O1082)*12/3</f>
        <v>0.10454490926861597</v>
      </c>
      <c r="AB81" s="128">
        <f>(幕後結果!$AD$2+幕後結果!$AD$4*幕後結果_最佳化!$P1082)*12/3</f>
        <v>5.5330222384384703E-2</v>
      </c>
      <c r="AC81" s="128">
        <f>(幕後結果!$AE$2+幕後結果!$AE$4*幕後結果_最佳化!$Q1082)*12/3</f>
        <v>5.7169330449856663E-2</v>
      </c>
      <c r="AD81" s="128">
        <f>(幕後結果!$AF$2+幕後結果!$AF$4*幕後結果_最佳化!$R1082)*12/3</f>
        <v>-0.38534850842442675</v>
      </c>
      <c r="AE81" s="128">
        <f>(幕後結果!$AG$2+幕後結果!$AG$4*幕後結果_最佳化!$S1082)*12/3</f>
        <v>-4.9412986138704625E-3</v>
      </c>
      <c r="AF81" s="128">
        <f>(幕後結果!$AH$2+幕後結果!$AH$4*幕後結果_最佳化!$T1082)*12/3</f>
        <v>2.2036305946779678E-2</v>
      </c>
      <c r="AG81" s="128">
        <f>(幕後結果!$AI$2+幕後結果!$AI$4*幕後結果_最佳化!$U1082)*12/3</f>
        <v>4.5960828219516879E-2</v>
      </c>
      <c r="AH81" s="128">
        <f>(幕後結果!$AJ$2+幕後結果!$AJ$4*幕後結果_最佳化!$V1082)*12/3</f>
        <v>6.6956655572179523E-3</v>
      </c>
      <c r="AI81" s="100">
        <f>(幕後結果!$AK$2+幕後結果!$AK$4*幕後結果_最佳化!$W1082)*12/3</f>
        <v>3.4644560804674762E-2</v>
      </c>
      <c r="AJ81" s="60"/>
      <c r="AK81" s="60"/>
      <c r="AL81" s="60"/>
      <c r="AM81" s="108">
        <v>80</v>
      </c>
      <c r="AN81" s="128">
        <f t="shared" si="14"/>
        <v>6.4489339955744768E-2</v>
      </c>
      <c r="AO81" s="128">
        <f t="shared" si="15"/>
        <v>6.5212974057160741E-2</v>
      </c>
      <c r="AP81" s="128">
        <f t="shared" si="16"/>
        <v>0.1703498278724391</v>
      </c>
      <c r="AQ81" s="128">
        <f t="shared" si="17"/>
        <v>9.1353451842349515E-3</v>
      </c>
      <c r="AR81" s="128">
        <f t="shared" si="18"/>
        <v>0.14835400802004775</v>
      </c>
      <c r="AS81" s="128">
        <f t="shared" si="19"/>
        <v>0.11582721481738863</v>
      </c>
      <c r="AT81" s="128">
        <f t="shared" si="20"/>
        <v>0.17002569539676363</v>
      </c>
      <c r="AU81" s="128">
        <f t="shared" si="21"/>
        <v>2.2682528441400365E-2</v>
      </c>
      <c r="AV81" s="128">
        <f t="shared" si="22"/>
        <v>0.19958998021746568</v>
      </c>
      <c r="AW81" s="128">
        <f t="shared" si="23"/>
        <v>3.4333086037354382E-2</v>
      </c>
      <c r="AX81" s="128">
        <f t="shared" si="24"/>
        <v>1</v>
      </c>
      <c r="AY81" s="128">
        <f>SUMPRODUCT(AN81:AW81,幕後結果_最佳化!$Z$1005:$AI$1005)</f>
        <v>2.7424547046298276E-3</v>
      </c>
      <c r="AZ81" s="128">
        <f>(SUMPRODUCT(AN81:AW81,MMULT(AN81:AW81,幕後結果!$AB$9:$AK$18)))</f>
        <v>2.1134485824026252E-4</v>
      </c>
      <c r="BA81" s="128">
        <f t="shared" si="25"/>
        <v>1.4537704710175623E-2</v>
      </c>
      <c r="BB81" s="102">
        <f t="shared" si="26"/>
        <v>-2.7623029973405653</v>
      </c>
      <c r="BC81" s="60"/>
      <c r="BD81" s="60"/>
    </row>
    <row r="82" spans="1:56">
      <c r="A82" s="95">
        <v>81</v>
      </c>
      <c r="B82" s="128">
        <v>0.20189212688627411</v>
      </c>
      <c r="C82" s="128">
        <v>0.51159218625004321</v>
      </c>
      <c r="D82" s="128">
        <v>8.740235644034855E-2</v>
      </c>
      <c r="E82" s="128">
        <v>0.16351825615400628</v>
      </c>
      <c r="F82" s="128">
        <v>0.70773339576419869</v>
      </c>
      <c r="G82" s="128">
        <v>0.79270954164281249</v>
      </c>
      <c r="H82" s="128">
        <v>0.73421462438971008</v>
      </c>
      <c r="I82" s="128">
        <v>0.27692702681248682</v>
      </c>
      <c r="J82" s="128">
        <v>0.13571413046597902</v>
      </c>
      <c r="K82" s="104">
        <v>0.65836881313427442</v>
      </c>
      <c r="L82" s="105"/>
      <c r="M82" s="106">
        <v>81</v>
      </c>
      <c r="N82" s="140">
        <v>-0.83488181646611004</v>
      </c>
      <c r="O82" s="140">
        <v>2.9061392004329605E-2</v>
      </c>
      <c r="P82" s="140">
        <v>-1.3569260368711278</v>
      </c>
      <c r="Q82" s="140">
        <v>-0.98010050016766126</v>
      </c>
      <c r="R82" s="140">
        <v>0.54677516307287843</v>
      </c>
      <c r="S82" s="140">
        <v>0.81585876805476421</v>
      </c>
      <c r="T82" s="140">
        <v>0.62561004089225569</v>
      </c>
      <c r="U82" s="128">
        <v>-0.59199482519807989</v>
      </c>
      <c r="V82" s="128">
        <v>-1.0997793747671702</v>
      </c>
      <c r="W82" s="98">
        <v>0.40801539330707137</v>
      </c>
      <c r="X82" s="60"/>
      <c r="Y82" s="99">
        <v>81</v>
      </c>
      <c r="Z82" s="128">
        <f>(幕後結果!$AB$2+幕後結果!$AB$4*幕後結果_最佳化!$N1083)*12/3</f>
        <v>-0.11961315052274475</v>
      </c>
      <c r="AA82" s="128">
        <f>(幕後結果!$AC$2+幕後結果!$AC$4*幕後結果_最佳化!$O1083)*12/3</f>
        <v>1.7758954709688609E-3</v>
      </c>
      <c r="AB82" s="128">
        <f>(幕後結果!$AD$2+幕後結果!$AD$4*幕後結果_最佳化!$P1083)*12/3</f>
        <v>-0.17964328549136419</v>
      </c>
      <c r="AC82" s="128">
        <f>(幕後結果!$AE$2+幕後結果!$AE$4*幕後結果_最佳化!$Q1083)*12/3</f>
        <v>-0.19376139184614938</v>
      </c>
      <c r="AD82" s="128">
        <f>(幕後結果!$AF$2+幕後結果!$AF$4*幕後結果_最佳化!$R1083)*12/3</f>
        <v>2.5322812923939637E-2</v>
      </c>
      <c r="AE82" s="128">
        <f>(幕後結果!$AG$2+幕後結果!$AG$4*幕後結果_最佳化!$S1083)*12/3</f>
        <v>3.7964931483610569E-2</v>
      </c>
      <c r="AF82" s="128">
        <f>(幕後結果!$AH$2+幕後結果!$AH$4*幕後結果_最佳化!$T1083)*12/3</f>
        <v>3.3776505622191776E-2</v>
      </c>
      <c r="AG82" s="128">
        <f>(幕後結果!$AI$2+幕後結果!$AI$4*幕後結果_最佳化!$U1083)*12/3</f>
        <v>-0.10060427195335682</v>
      </c>
      <c r="AH82" s="128">
        <f>(幕後結果!$AJ$2+幕後結果!$AJ$4*幕後結果_最佳化!$V1083)*12/3</f>
        <v>-7.2337193427313373E-2</v>
      </c>
      <c r="AI82" s="100">
        <f>(幕後結果!$AK$2+幕後結果!$AK$4*幕後結果_最佳化!$W1083)*12/3</f>
        <v>9.9171357719178635E-3</v>
      </c>
      <c r="AJ82" s="60"/>
      <c r="AK82" s="60"/>
      <c r="AL82" s="60"/>
      <c r="AM82" s="108">
        <v>81</v>
      </c>
      <c r="AN82" s="128">
        <f t="shared" si="14"/>
        <v>0.11497167133517741</v>
      </c>
      <c r="AO82" s="128">
        <f t="shared" si="15"/>
        <v>0.11246724463288091</v>
      </c>
      <c r="AP82" s="128">
        <f t="shared" si="16"/>
        <v>0.13902740925291859</v>
      </c>
      <c r="AQ82" s="128">
        <f t="shared" si="17"/>
        <v>0.12024967623206789</v>
      </c>
      <c r="AR82" s="128">
        <f t="shared" si="18"/>
        <v>0.12888476188649134</v>
      </c>
      <c r="AS82" s="128">
        <f t="shared" si="19"/>
        <v>9.5851867869833587E-2</v>
      </c>
      <c r="AT82" s="128">
        <f t="shared" si="20"/>
        <v>8.1216440159110101E-2</v>
      </c>
      <c r="AU82" s="128">
        <f t="shared" si="21"/>
        <v>8.1741474409212228E-2</v>
      </c>
      <c r="AV82" s="128">
        <f t="shared" si="22"/>
        <v>7.4741509506925485E-2</v>
      </c>
      <c r="AW82" s="128">
        <f t="shared" si="23"/>
        <v>5.0847944715382634E-2</v>
      </c>
      <c r="AX82" s="128">
        <f t="shared" si="24"/>
        <v>1.0000000000000002</v>
      </c>
      <c r="AY82" s="128">
        <f>SUMPRODUCT(AN82:AW82,幕後結果_最佳化!$Z$1005:$AI$1005)</f>
        <v>-2.2566530166495177E-3</v>
      </c>
      <c r="AZ82" s="128">
        <f>(SUMPRODUCT(AN82:AW82,MMULT(AN82:AW82,幕後結果!$AB$9:$AK$18)))</f>
        <v>2.5920741425320158E-4</v>
      </c>
      <c r="BA82" s="128">
        <f t="shared" si="25"/>
        <v>1.6099919697104132E-2</v>
      </c>
      <c r="BB82" s="102">
        <f t="shared" si="26"/>
        <v>-2.8047750464725474</v>
      </c>
      <c r="BC82" s="60"/>
      <c r="BD82" s="60"/>
    </row>
    <row r="83" spans="1:56">
      <c r="A83" s="95">
        <v>82</v>
      </c>
      <c r="B83" s="128">
        <v>0.50959573227973154</v>
      </c>
      <c r="C83" s="128">
        <v>0.39845488840021348</v>
      </c>
      <c r="D83" s="128">
        <v>0.26154242106003256</v>
      </c>
      <c r="E83" s="128">
        <v>0.41896797667956975</v>
      </c>
      <c r="F83" s="128">
        <v>0.41553144309888346</v>
      </c>
      <c r="G83" s="128">
        <v>0.70865792940808681</v>
      </c>
      <c r="H83" s="128">
        <v>2.6703327008848143E-2</v>
      </c>
      <c r="I83" s="128">
        <v>0.67906896618821189</v>
      </c>
      <c r="J83" s="128">
        <v>0.89961448242850928</v>
      </c>
      <c r="K83" s="104">
        <v>0.76360314509072347</v>
      </c>
      <c r="L83" s="105"/>
      <c r="M83" s="106">
        <v>82</v>
      </c>
      <c r="N83" s="140">
        <v>2.4055253596510114E-2</v>
      </c>
      <c r="O83" s="140">
        <v>-0.25734847210057621</v>
      </c>
      <c r="P83" s="140">
        <v>-0.63859744768072102</v>
      </c>
      <c r="Q83" s="140">
        <v>-0.20453434812495322</v>
      </c>
      <c r="R83" s="140">
        <v>-0.21333857671741752</v>
      </c>
      <c r="S83" s="140">
        <v>0.54946825948021571</v>
      </c>
      <c r="T83" s="140">
        <v>-1.9316181495520217</v>
      </c>
      <c r="U83" s="128">
        <v>0.46509689755763711</v>
      </c>
      <c r="V83" s="128">
        <v>1.279357947861588</v>
      </c>
      <c r="W83" s="98">
        <v>0.71794092943994592</v>
      </c>
      <c r="X83" s="60"/>
      <c r="Y83" s="99">
        <v>82</v>
      </c>
      <c r="Z83" s="128">
        <f>(幕後結果!$AB$2+幕後結果!$AB$4*幕後結果_最佳化!$N1084)*12/3</f>
        <v>-2.6876605070259064E-2</v>
      </c>
      <c r="AA83" s="128">
        <f>(幕後結果!$AC$2+幕後結果!$AC$4*幕後結果_最佳化!$O1084)*12/3</f>
        <v>-2.8647548946284532E-2</v>
      </c>
      <c r="AB83" s="128">
        <f>(幕後結果!$AD$2+幕後結果!$AD$4*幕後結果_最佳化!$P1084)*12/3</f>
        <v>-8.9386937430640093E-2</v>
      </c>
      <c r="AC83" s="128">
        <f>(幕後結果!$AE$2+幕後結果!$AE$4*幕後結果_最佳化!$Q1084)*12/3</f>
        <v>-6.1942967762457696E-2</v>
      </c>
      <c r="AD83" s="128">
        <f>(幕後結果!$AF$2+幕後結果!$AF$4*幕後結果_最佳化!$R1084)*12/3</f>
        <v>-5.6341254303916739E-2</v>
      </c>
      <c r="AE83" s="128">
        <f>(幕後結果!$AG$2+幕後結果!$AG$4*幕後結果_最佳化!$S1084)*12/3</f>
        <v>3.7724608590601005E-2</v>
      </c>
      <c r="AF83" s="128">
        <f>(幕後結果!$AH$2+幕後結果!$AH$4*幕後結果_最佳化!$T1084)*12/3</f>
        <v>-0.19854741712736049</v>
      </c>
      <c r="AG83" s="128">
        <f>(幕後結果!$AI$2+幕後結果!$AI$4*幕後結果_最佳化!$U1084)*12/3</f>
        <v>4.6964743023170108E-2</v>
      </c>
      <c r="AH83" s="128">
        <f>(幕後結果!$AJ$2+幕後結果!$AJ$4*幕後結果_最佳化!$V1084)*12/3</f>
        <v>0.1373460033750529</v>
      </c>
      <c r="AI83" s="100">
        <f>(幕後結果!$AK$2+幕後結果!$AK$4*幕後結果_最佳化!$W1084)*12/3</f>
        <v>5.8038967509821571E-2</v>
      </c>
      <c r="AJ83" s="60"/>
      <c r="AK83" s="60"/>
      <c r="AL83" s="60"/>
      <c r="AM83" s="108">
        <v>82</v>
      </c>
      <c r="AN83" s="128">
        <f t="shared" si="14"/>
        <v>6.1969834287780461E-2</v>
      </c>
      <c r="AO83" s="128">
        <f t="shared" si="15"/>
        <v>0.17928200123339874</v>
      </c>
      <c r="AP83" s="128">
        <f t="shared" si="16"/>
        <v>0.2089273036732647</v>
      </c>
      <c r="AQ83" s="128">
        <f t="shared" si="17"/>
        <v>4.0283672183936185E-2</v>
      </c>
      <c r="AR83" s="128">
        <f t="shared" si="18"/>
        <v>0.1902720488268784</v>
      </c>
      <c r="AS83" s="128">
        <f t="shared" si="19"/>
        <v>2.7838826378983807E-2</v>
      </c>
      <c r="AT83" s="128">
        <f t="shared" si="20"/>
        <v>2.8279139841844558E-2</v>
      </c>
      <c r="AU83" s="128">
        <f t="shared" si="21"/>
        <v>0.19061111184333721</v>
      </c>
      <c r="AV83" s="128">
        <f t="shared" si="22"/>
        <v>2.1211582105214989E-2</v>
      </c>
      <c r="AW83" s="128">
        <f t="shared" si="23"/>
        <v>5.1324479625360936E-2</v>
      </c>
      <c r="AX83" s="128">
        <f t="shared" si="24"/>
        <v>1.0000000000000002</v>
      </c>
      <c r="AY83" s="128">
        <f>SUMPRODUCT(AN83:AW83,幕後結果_最佳化!$Z$1005:$AI$1005)</f>
        <v>-2.4430059507504075E-3</v>
      </c>
      <c r="AZ83" s="128">
        <f>(SUMPRODUCT(AN83:AW83,MMULT(AN83:AW83,幕後結果!$AB$9:$AK$18)))</f>
        <v>4.1655801516896621E-4</v>
      </c>
      <c r="BA83" s="128">
        <f t="shared" si="25"/>
        <v>2.0409752942379442E-2</v>
      </c>
      <c r="BB83" s="102">
        <f t="shared" si="26"/>
        <v>-2.2216342392170163</v>
      </c>
      <c r="BC83" s="60"/>
      <c r="BD83" s="60"/>
    </row>
    <row r="84" spans="1:56">
      <c r="A84" s="95">
        <v>83</v>
      </c>
      <c r="B84" s="128">
        <v>0.26149815076510508</v>
      </c>
      <c r="C84" s="128">
        <v>0.26008831990610881</v>
      </c>
      <c r="D84" s="128">
        <v>0.83110012529574306</v>
      </c>
      <c r="E84" s="128">
        <v>0.89377819441095641</v>
      </c>
      <c r="F84" s="128">
        <v>0.79639012120268204</v>
      </c>
      <c r="G84" s="128">
        <v>0.85510206875145967</v>
      </c>
      <c r="H84" s="128">
        <v>0.10252597933805663</v>
      </c>
      <c r="I84" s="128">
        <v>0.67029452954525093</v>
      </c>
      <c r="J84" s="128">
        <v>9.2115594843664494E-2</v>
      </c>
      <c r="K84" s="104">
        <v>0.26770196875128494</v>
      </c>
      <c r="L84" s="105"/>
      <c r="M84" s="106">
        <v>83</v>
      </c>
      <c r="N84" s="140">
        <v>-0.63873352173347309</v>
      </c>
      <c r="O84" s="140">
        <v>-0.64307314385522618</v>
      </c>
      <c r="P84" s="140">
        <v>0.95852171012172016</v>
      </c>
      <c r="Q84" s="140">
        <v>1.246874246263233</v>
      </c>
      <c r="R84" s="140">
        <v>0.82879616689655</v>
      </c>
      <c r="S84" s="140">
        <v>1.0585695458336437</v>
      </c>
      <c r="T84" s="140">
        <v>-1.2672890380894286</v>
      </c>
      <c r="U84" s="128">
        <v>0.44072659469740211</v>
      </c>
      <c r="V84" s="128">
        <v>-1.3278393337688794</v>
      </c>
      <c r="W84" s="98">
        <v>-0.61977802607880383</v>
      </c>
      <c r="X84" s="60"/>
      <c r="Y84" s="99">
        <v>83</v>
      </c>
      <c r="Z84" s="128">
        <f>(幕後結果!$AB$2+幕後結果!$AB$4*幕後結果_最佳化!$N1085)*12/3</f>
        <v>-9.8435679106154708E-2</v>
      </c>
      <c r="AA84" s="128">
        <f>(幕後結果!$AC$2+幕後結果!$AC$4*幕後結果_最佳化!$O1085)*12/3</f>
        <v>-7.2811086376605993E-2</v>
      </c>
      <c r="AB84" s="128">
        <f>(幕後結果!$AD$2+幕後結果!$AD$4*幕後結果_最佳化!$P1085)*12/3</f>
        <v>7.2572861558039131E-2</v>
      </c>
      <c r="AC84" s="128">
        <f>(幕後結果!$AE$2+幕後結果!$AE$4*幕後結果_最佳化!$Q1085)*12/3</f>
        <v>0.16136323685143633</v>
      </c>
      <c r="AD84" s="128">
        <f>(幕後結果!$AF$2+幕後結果!$AF$4*幕後結果_最佳化!$R1085)*12/3</f>
        <v>0.23825360119264197</v>
      </c>
      <c r="AE84" s="128">
        <f>(幕後結果!$AG$2+幕後結果!$AG$4*幕後結果_最佳化!$S1085)*12/3</f>
        <v>6.5704732932480928E-2</v>
      </c>
      <c r="AF84" s="128">
        <f>(幕後結果!$AH$2+幕後結果!$AH$4*幕後結果_最佳化!$T1085)*12/3</f>
        <v>-0.14499505595408518</v>
      </c>
      <c r="AG84" s="128">
        <f>(幕後結果!$AI$2+幕後結果!$AI$4*幕後結果_最佳化!$U1085)*12/3</f>
        <v>3.976764360253475E-2</v>
      </c>
      <c r="AH84" s="128">
        <f>(幕後結果!$AJ$2+幕後結果!$AJ$4*幕後結果_最佳化!$V1085)*12/3</f>
        <v>-0.1296947712892873</v>
      </c>
      <c r="AI84" s="100">
        <f>(幕後結果!$AK$2+幕後結果!$AK$4*幕後結果_最佳化!$W1085)*12/3</f>
        <v>-2.3753299411096961E-3</v>
      </c>
      <c r="AJ84" s="60"/>
      <c r="AK84" s="60"/>
      <c r="AL84" s="60"/>
      <c r="AM84" s="108">
        <v>83</v>
      </c>
      <c r="AN84" s="128">
        <f t="shared" si="14"/>
        <v>0.13692763160969615</v>
      </c>
      <c r="AO84" s="128">
        <f t="shared" si="15"/>
        <v>2.7000459393343453E-2</v>
      </c>
      <c r="AP84" s="128">
        <f t="shared" si="16"/>
        <v>0.14474414057736093</v>
      </c>
      <c r="AQ84" s="128">
        <f t="shared" si="17"/>
        <v>6.8147232152299717E-2</v>
      </c>
      <c r="AR84" s="128">
        <f t="shared" si="18"/>
        <v>0.14139770669799936</v>
      </c>
      <c r="AS84" s="128">
        <f t="shared" si="19"/>
        <v>0.12513640732723025</v>
      </c>
      <c r="AT84" s="128">
        <f t="shared" si="20"/>
        <v>0.1260210569410169</v>
      </c>
      <c r="AU84" s="128">
        <f t="shared" si="21"/>
        <v>0.14947196917839073</v>
      </c>
      <c r="AV84" s="128">
        <f t="shared" si="22"/>
        <v>5.8454025104891123E-2</v>
      </c>
      <c r="AW84" s="128">
        <f t="shared" si="23"/>
        <v>2.2699371017771513E-2</v>
      </c>
      <c r="AX84" s="128">
        <f t="shared" si="24"/>
        <v>1.0000000000000002</v>
      </c>
      <c r="AY84" s="128">
        <f>SUMPRODUCT(AN84:AW84,幕後結果_最佳化!$Z$1005:$AI$1005)</f>
        <v>-2.5396203772346903E-3</v>
      </c>
      <c r="AZ84" s="128">
        <f>(SUMPRODUCT(AN84:AW84,MMULT(AN84:AW84,幕後結果!$AB$9:$AK$18)))</f>
        <v>2.4929257738813055E-4</v>
      </c>
      <c r="BA84" s="128">
        <f t="shared" si="25"/>
        <v>1.5789001785677603E-2</v>
      </c>
      <c r="BB84" s="102">
        <f t="shared" si="26"/>
        <v>-2.8779286362772805</v>
      </c>
      <c r="BC84" s="60"/>
      <c r="BD84" s="60"/>
    </row>
    <row r="85" spans="1:56">
      <c r="A85" s="95">
        <v>84</v>
      </c>
      <c r="B85" s="128">
        <v>0.84170597655063872</v>
      </c>
      <c r="C85" s="128">
        <v>0.10461261558298363</v>
      </c>
      <c r="D85" s="128">
        <v>0.30312189688467672</v>
      </c>
      <c r="E85" s="128">
        <v>0.90437809099509958</v>
      </c>
      <c r="F85" s="128">
        <v>0.33416158355416581</v>
      </c>
      <c r="G85" s="128">
        <v>0.1298404730799525</v>
      </c>
      <c r="H85" s="128">
        <v>0.17245894112638438</v>
      </c>
      <c r="I85" s="128">
        <v>0.39373173810526874</v>
      </c>
      <c r="J85" s="128">
        <v>6.8993194070202435E-2</v>
      </c>
      <c r="K85" s="104">
        <v>0.29170945199089315</v>
      </c>
      <c r="L85" s="105"/>
      <c r="M85" s="106">
        <v>84</v>
      </c>
      <c r="N85" s="140">
        <v>1.0014939845338995</v>
      </c>
      <c r="O85" s="140">
        <v>-1.2556986988090386</v>
      </c>
      <c r="P85" s="140">
        <v>-0.51544256661916232</v>
      </c>
      <c r="Q85" s="140">
        <v>1.3069084144398366</v>
      </c>
      <c r="R85" s="140">
        <v>-0.42845049678991215</v>
      </c>
      <c r="S85" s="140">
        <v>-1.1271455531259971</v>
      </c>
      <c r="T85" s="140">
        <v>-0.9444927944551641</v>
      </c>
      <c r="U85" s="128">
        <v>-0.26960588001912278</v>
      </c>
      <c r="V85" s="128">
        <v>-1.4833313832378143</v>
      </c>
      <c r="W85" s="98">
        <v>-0.54839762920321078</v>
      </c>
      <c r="X85" s="60"/>
      <c r="Y85" s="99">
        <v>84</v>
      </c>
      <c r="Z85" s="128">
        <f>(幕後結果!$AB$2+幕後結果!$AB$4*幕後結果_最佳化!$N1086)*12/3</f>
        <v>7.8654165993081795E-2</v>
      </c>
      <c r="AA85" s="128">
        <f>(幕後結果!$AC$2+幕後結果!$AC$4*幕後結果_最佳化!$O1086)*12/3</f>
        <v>-0.13823175922060765</v>
      </c>
      <c r="AB85" s="128">
        <f>(幕後結果!$AD$2+幕後結果!$AD$4*幕後結果_最佳化!$P1086)*12/3</f>
        <v>-0.10177452185529777</v>
      </c>
      <c r="AC85" s="128">
        <f>(幕後結果!$AE$2+幕後結果!$AE$4*幕後結果_最佳化!$Q1086)*12/3</f>
        <v>9.653113051328617E-2</v>
      </c>
      <c r="AD85" s="128">
        <f>(幕後結果!$AF$2+幕後結果!$AF$4*幕後結果_最佳化!$R1086)*12/3</f>
        <v>-4.0993445698990549E-2</v>
      </c>
      <c r="AE85" s="128">
        <f>(幕後結果!$AG$2+幕後結果!$AG$4*幕後結果_最佳化!$S1086)*12/3</f>
        <v>-4.848251957583715E-2</v>
      </c>
      <c r="AF85" s="128">
        <f>(幕後結果!$AH$2+幕後結果!$AH$4*幕後結果_最佳化!$T1086)*12/3</f>
        <v>-8.6170314981463506E-2</v>
      </c>
      <c r="AG85" s="128">
        <f>(幕後結果!$AI$2+幕後結果!$AI$4*幕後結果_最佳化!$U1086)*12/3</f>
        <v>-0.10189153463519275</v>
      </c>
      <c r="AH85" s="128">
        <f>(幕後結果!$AJ$2+幕後結果!$AJ$4*幕後結果_最佳化!$V1086)*12/3</f>
        <v>-0.11532506210063014</v>
      </c>
      <c r="AI85" s="100">
        <f>(幕後結果!$AK$2+幕後結果!$AK$4*幕後結果_最佳化!$W1086)*12/3</f>
        <v>-0.18124671929879002</v>
      </c>
      <c r="AJ85" s="60"/>
      <c r="AK85" s="60"/>
      <c r="AL85" s="60"/>
      <c r="AM85" s="108">
        <v>84</v>
      </c>
      <c r="AN85" s="128">
        <f t="shared" si="14"/>
        <v>8.1864938442720595E-2</v>
      </c>
      <c r="AO85" s="128">
        <f t="shared" si="15"/>
        <v>6.5757922495107521E-2</v>
      </c>
      <c r="AP85" s="128">
        <f t="shared" si="16"/>
        <v>0.19366154532705754</v>
      </c>
      <c r="AQ85" s="128">
        <f t="shared" si="17"/>
        <v>0.14574909736761282</v>
      </c>
      <c r="AR85" s="128">
        <f t="shared" si="18"/>
        <v>2.3697022253011221E-2</v>
      </c>
      <c r="AS85" s="128">
        <f t="shared" si="19"/>
        <v>6.412478438691456E-2</v>
      </c>
      <c r="AT85" s="128">
        <f t="shared" si="20"/>
        <v>0.17896269628018813</v>
      </c>
      <c r="AU85" s="128">
        <f t="shared" si="21"/>
        <v>0.19608428868141781</v>
      </c>
      <c r="AV85" s="128">
        <f t="shared" si="22"/>
        <v>3.239142379795297E-2</v>
      </c>
      <c r="AW85" s="128">
        <f t="shared" si="23"/>
        <v>1.7706280968016685E-2</v>
      </c>
      <c r="AX85" s="128">
        <f t="shared" si="24"/>
        <v>1</v>
      </c>
      <c r="AY85" s="128">
        <f>SUMPRODUCT(AN85:AW85,幕後結果_最佳化!$Z$1005:$AI$1005)</f>
        <v>-3.4148227752648684E-3</v>
      </c>
      <c r="AZ85" s="128">
        <f>(SUMPRODUCT(AN85:AW85,MMULT(AN85:AW85,幕後結果!$AB$9:$AK$18)))</f>
        <v>2.8167220942963494E-4</v>
      </c>
      <c r="BA85" s="128">
        <f t="shared" si="25"/>
        <v>1.6783092963742856E-2</v>
      </c>
      <c r="BB85" s="102">
        <f t="shared" si="26"/>
        <v>-2.7596118829419893</v>
      </c>
      <c r="BC85" s="60"/>
      <c r="BD85" s="60"/>
    </row>
    <row r="86" spans="1:56">
      <c r="A86" s="95">
        <v>85</v>
      </c>
      <c r="B86" s="128">
        <v>0.74607418070505549</v>
      </c>
      <c r="C86" s="128">
        <v>6.2847519782796457E-2</v>
      </c>
      <c r="D86" s="128">
        <v>0.63140041153901705</v>
      </c>
      <c r="E86" s="128">
        <v>0.62473502870926367</v>
      </c>
      <c r="F86" s="128">
        <v>0.92956594205860643</v>
      </c>
      <c r="G86" s="128">
        <v>0.9701148615372388</v>
      </c>
      <c r="H86" s="128">
        <v>0.83301444464983421</v>
      </c>
      <c r="I86" s="128">
        <v>0.60322482077755413</v>
      </c>
      <c r="J86" s="128">
        <v>0.78208781711944297</v>
      </c>
      <c r="K86" s="104">
        <v>0.54674528874810568</v>
      </c>
      <c r="L86" s="105"/>
      <c r="M86" s="106">
        <v>85</v>
      </c>
      <c r="N86" s="140">
        <v>0.66218660361358217</v>
      </c>
      <c r="O86" s="140">
        <v>-1.5313009148622339</v>
      </c>
      <c r="P86" s="140">
        <v>0.3355646606252653</v>
      </c>
      <c r="Q86" s="140">
        <v>0.31794066896950118</v>
      </c>
      <c r="R86" s="140">
        <v>1.4725659348980902</v>
      </c>
      <c r="S86" s="140">
        <v>1.8824843932812967</v>
      </c>
      <c r="T86" s="140">
        <v>0.96614603734264404</v>
      </c>
      <c r="U86" s="128">
        <v>0.26170308950975057</v>
      </c>
      <c r="V86" s="128">
        <v>0.77926374658114317</v>
      </c>
      <c r="W86" s="98">
        <v>0.11744248036749104</v>
      </c>
      <c r="X86" s="60"/>
      <c r="Y86" s="99">
        <v>85</v>
      </c>
      <c r="Z86" s="128">
        <f>(幕後結果!$AB$2+幕後結果!$AB$4*幕後結果_最佳化!$N1087)*12/3</f>
        <v>4.202028971762093E-2</v>
      </c>
      <c r="AA86" s="128">
        <f>(幕後結果!$AC$2+幕後結果!$AC$4*幕後結果_最佳化!$O1087)*12/3</f>
        <v>-0.16955141238128993</v>
      </c>
      <c r="AB86" s="128">
        <f>(幕後結果!$AD$2+幕後結果!$AD$4*幕後結果_最佳化!$P1087)*12/3</f>
        <v>-1.8461750529985922E-2</v>
      </c>
      <c r="AC86" s="128">
        <f>(幕後結果!$AE$2+幕後結果!$AE$4*幕後結果_最佳化!$Q1087)*12/3</f>
        <v>1.4558860951470257E-2</v>
      </c>
      <c r="AD86" s="128">
        <f>(幕後結果!$AF$2+幕後結果!$AF$4*幕後結果_最佳化!$R1087)*12/3</f>
        <v>0.32335165952250761</v>
      </c>
      <c r="AE86" s="128">
        <f>(幕後結果!$AG$2+幕後結果!$AG$4*幕後結果_最佳化!$S1087)*12/3</f>
        <v>0.11167804543151461</v>
      </c>
      <c r="AF86" s="128">
        <f>(幕後結果!$AH$2+幕後結果!$AH$4*幕後結果_最佳化!$T1087)*12/3</f>
        <v>6.2393620928153586E-2</v>
      </c>
      <c r="AG86" s="128">
        <f>(幕後結果!$AI$2+幕後結果!$AI$4*幕後結果_最佳化!$U1087)*12/3</f>
        <v>-4.9617637050102852E-2</v>
      </c>
      <c r="AH86" s="128">
        <f>(幕後結果!$AJ$2+幕後結果!$AJ$4*幕後結果_最佳化!$V1087)*12/3</f>
        <v>0.12850812024039293</v>
      </c>
      <c r="AI86" s="100">
        <f>(幕後結果!$AK$2+幕後結果!$AK$4*幕後結果_最佳化!$W1087)*12/3</f>
        <v>-2.7175188483971567E-3</v>
      </c>
      <c r="AJ86" s="60"/>
      <c r="AK86" s="60"/>
      <c r="AL86" s="60"/>
      <c r="AM86" s="108">
        <v>85</v>
      </c>
      <c r="AN86" s="128">
        <f t="shared" si="14"/>
        <v>4.8388236584350784E-2</v>
      </c>
      <c r="AO86" s="128">
        <f t="shared" si="15"/>
        <v>6.5869595421199606E-2</v>
      </c>
      <c r="AP86" s="128">
        <f t="shared" si="16"/>
        <v>7.9573499460235855E-2</v>
      </c>
      <c r="AQ86" s="128">
        <f t="shared" si="17"/>
        <v>0.17346815637345309</v>
      </c>
      <c r="AR86" s="128">
        <f t="shared" si="18"/>
        <v>6.4813643057464745E-2</v>
      </c>
      <c r="AS86" s="128">
        <f t="shared" si="19"/>
        <v>9.7049475419168099E-2</v>
      </c>
      <c r="AT86" s="128">
        <f t="shared" si="20"/>
        <v>0.12213692577357885</v>
      </c>
      <c r="AU86" s="128">
        <f t="shared" si="21"/>
        <v>0.14986224939341838</v>
      </c>
      <c r="AV86" s="128">
        <f t="shared" si="22"/>
        <v>4.2675468314354106E-2</v>
      </c>
      <c r="AW86" s="128">
        <f t="shared" si="23"/>
        <v>0.15616275020277637</v>
      </c>
      <c r="AX86" s="128">
        <f t="shared" si="24"/>
        <v>0.99999999999999989</v>
      </c>
      <c r="AY86" s="128">
        <f>SUMPRODUCT(AN86:AW86,幕後結果_最佳化!$Z$1005:$AI$1005)</f>
        <v>-4.7048035140892907E-3</v>
      </c>
      <c r="AZ86" s="128">
        <f>(SUMPRODUCT(AN86:AW86,MMULT(AN86:AW86,幕後結果!$AB$9:$AK$18)))</f>
        <v>2.9664066478047257E-4</v>
      </c>
      <c r="BA86" s="128">
        <f t="shared" si="25"/>
        <v>1.7223259412215579E-2</v>
      </c>
      <c r="BB86" s="102">
        <f t="shared" si="26"/>
        <v>-2.7639834235049396</v>
      </c>
      <c r="BC86" s="60"/>
      <c r="BD86" s="60"/>
    </row>
    <row r="87" spans="1:56">
      <c r="A87" s="95">
        <v>86</v>
      </c>
      <c r="B87" s="128">
        <v>0.92032607158640722</v>
      </c>
      <c r="C87" s="128">
        <v>0.75999158747444606</v>
      </c>
      <c r="D87" s="128">
        <v>0.22317427243017707</v>
      </c>
      <c r="E87" s="128">
        <v>0.78908615204204824</v>
      </c>
      <c r="F87" s="128">
        <v>0.12459244274646042</v>
      </c>
      <c r="G87" s="128">
        <v>0.27432638662183506</v>
      </c>
      <c r="H87" s="128">
        <v>0.62850739736515782</v>
      </c>
      <c r="I87" s="128">
        <v>0.71695338819553744</v>
      </c>
      <c r="J87" s="128">
        <v>0.31725983696039939</v>
      </c>
      <c r="K87" s="104">
        <v>0.50137051778140673</v>
      </c>
      <c r="L87" s="105"/>
      <c r="M87" s="106">
        <v>86</v>
      </c>
      <c r="N87" s="140">
        <v>1.4072682618041161</v>
      </c>
      <c r="O87" s="140">
        <v>0.70627550214350643</v>
      </c>
      <c r="P87" s="140">
        <v>-0.76151663823148852</v>
      </c>
      <c r="Q87" s="140">
        <v>0.80325442178956863</v>
      </c>
      <c r="R87" s="140">
        <v>-1.1523314806296256</v>
      </c>
      <c r="S87" s="140">
        <v>-0.59978013616320747</v>
      </c>
      <c r="T87" s="140">
        <v>0.32790273561772093</v>
      </c>
      <c r="U87" s="128">
        <v>0.57381466539074333</v>
      </c>
      <c r="V87" s="128">
        <v>-0.47537505106298245</v>
      </c>
      <c r="W87" s="98">
        <v>3.4353853790768576E-3</v>
      </c>
      <c r="X87" s="60"/>
      <c r="Y87" s="99">
        <v>86</v>
      </c>
      <c r="Z87" s="128">
        <f>(幕後結果!$AB$2+幕後結果!$AB$4*幕後結果_最佳化!$N1088)*12/3</f>
        <v>0.12246424943117999</v>
      </c>
      <c r="AA87" s="128">
        <f>(幕後結果!$AC$2+幕後結果!$AC$4*幕後結果_最佳化!$O1088)*12/3</f>
        <v>8.120460401551087E-2</v>
      </c>
      <c r="AB87" s="128">
        <f>(幕後結果!$AD$2+幕後結果!$AD$4*幕後結果_最佳化!$P1088)*12/3</f>
        <v>-3.2350257293787564E-2</v>
      </c>
      <c r="AC87" s="128">
        <f>(幕後結果!$AE$2+幕後結果!$AE$4*幕後結果_最佳化!$Q1088)*12/3</f>
        <v>0.10656064339099824</v>
      </c>
      <c r="AD87" s="128">
        <f>(幕後結果!$AF$2+幕後結果!$AF$4*幕後結果_最佳化!$R1088)*12/3</f>
        <v>-0.18572665279462983</v>
      </c>
      <c r="AE87" s="128">
        <f>(幕後結果!$AG$2+幕後結果!$AG$4*幕後結果_最佳化!$S1088)*12/3</f>
        <v>9.9032978299232709E-3</v>
      </c>
      <c r="AF87" s="128">
        <f>(幕後結果!$AH$2+幕後結果!$AH$4*幕後結果_最佳化!$T1088)*12/3</f>
        <v>8.1410574931195384E-2</v>
      </c>
      <c r="AG87" s="128">
        <f>(幕後結果!$AI$2+幕後結果!$AI$4*幕後結果_最佳化!$U1088)*12/3</f>
        <v>7.6868535323269802E-2</v>
      </c>
      <c r="AH87" s="128">
        <f>(幕後結果!$AJ$2+幕後結果!$AJ$4*幕後結果_最佳化!$V1088)*12/3</f>
        <v>3.0534374657510931E-3</v>
      </c>
      <c r="AI87" s="100">
        <f>(幕後結果!$AK$2+幕後結果!$AK$4*幕後結果_最佳化!$W1088)*12/3</f>
        <v>-9.7491207164134529E-3</v>
      </c>
      <c r="AJ87" s="60"/>
      <c r="AK87" s="60"/>
      <c r="AL87" s="60"/>
      <c r="AM87" s="108">
        <v>86</v>
      </c>
      <c r="AN87" s="128">
        <f t="shared" si="14"/>
        <v>7.8103459896233754E-2</v>
      </c>
      <c r="AO87" s="128">
        <f t="shared" si="15"/>
        <v>9.1218715860101954E-2</v>
      </c>
      <c r="AP87" s="128">
        <f t="shared" si="16"/>
        <v>8.3399016388916614E-2</v>
      </c>
      <c r="AQ87" s="128">
        <f t="shared" si="17"/>
        <v>0.17376559798685642</v>
      </c>
      <c r="AR87" s="128">
        <f t="shared" si="18"/>
        <v>0.11122409889156067</v>
      </c>
      <c r="AS87" s="128">
        <f t="shared" si="19"/>
        <v>3.9769086837243846E-2</v>
      </c>
      <c r="AT87" s="128">
        <f t="shared" si="20"/>
        <v>0.11461803731140729</v>
      </c>
      <c r="AU87" s="128">
        <f t="shared" si="21"/>
        <v>0.14401016495215277</v>
      </c>
      <c r="AV87" s="128">
        <f t="shared" si="22"/>
        <v>5.1347030662626164E-2</v>
      </c>
      <c r="AW87" s="128">
        <f t="shared" si="23"/>
        <v>0.11254479121290042</v>
      </c>
      <c r="AX87" s="128">
        <f t="shared" si="24"/>
        <v>1</v>
      </c>
      <c r="AY87" s="128">
        <f>SUMPRODUCT(AN87:AW87,幕後結果_最佳化!$Z$1005:$AI$1005)</f>
        <v>-3.5464198087753127E-3</v>
      </c>
      <c r="AZ87" s="128">
        <f>(SUMPRODUCT(AN87:AW87,MMULT(AN87:AW87,幕後結果!$AB$9:$AK$18)))</f>
        <v>3.0872689927156737E-4</v>
      </c>
      <c r="BA87" s="128">
        <f t="shared" si="25"/>
        <v>1.7570626035277381E-2</v>
      </c>
      <c r="BB87" s="102">
        <f t="shared" si="26"/>
        <v>-2.6434129162798543</v>
      </c>
      <c r="BC87" s="60"/>
      <c r="BD87" s="60"/>
    </row>
    <row r="88" spans="1:56">
      <c r="A88" s="95">
        <v>87</v>
      </c>
      <c r="B88" s="128">
        <v>4.9616428380535593E-2</v>
      </c>
      <c r="C88" s="128">
        <v>0.74246419457250878</v>
      </c>
      <c r="D88" s="128">
        <v>0.49419495417114301</v>
      </c>
      <c r="E88" s="128">
        <v>0.37504453267533111</v>
      </c>
      <c r="F88" s="128">
        <v>0.86026308872444024</v>
      </c>
      <c r="G88" s="128">
        <v>0.97859432384404066</v>
      </c>
      <c r="H88" s="128">
        <v>1.8830580741381331E-2</v>
      </c>
      <c r="I88" s="128">
        <v>0.18087993649019318</v>
      </c>
      <c r="J88" s="128">
        <v>0.4281025788753956</v>
      </c>
      <c r="K88" s="104">
        <v>0.32333723305608641</v>
      </c>
      <c r="L88" s="105"/>
      <c r="M88" s="106">
        <v>87</v>
      </c>
      <c r="N88" s="140">
        <v>-1.648584156416635</v>
      </c>
      <c r="O88" s="140">
        <v>0.65096108026328803</v>
      </c>
      <c r="P88" s="140">
        <v>-1.4551605542360495E-2</v>
      </c>
      <c r="Q88" s="140">
        <v>-0.3185219261981343</v>
      </c>
      <c r="R88" s="140">
        <v>1.0815021101385018</v>
      </c>
      <c r="S88" s="140">
        <v>2.0255457827032299</v>
      </c>
      <c r="T88" s="140">
        <v>-2.0785235789803416</v>
      </c>
      <c r="U88" s="128">
        <v>-0.91201680162804422</v>
      </c>
      <c r="V88" s="128">
        <v>-0.18120692687448484</v>
      </c>
      <c r="W88" s="98">
        <v>-0.45838694932031976</v>
      </c>
      <c r="X88" s="60"/>
      <c r="Y88" s="99">
        <v>87</v>
      </c>
      <c r="Z88" s="128">
        <f>(幕後結果!$AB$2+幕後結果!$AB$4*幕後結果_最佳化!$N1089)*12/3</f>
        <v>-0.2074658543629859</v>
      </c>
      <c r="AA88" s="128">
        <f>(幕後結果!$AC$2+幕後結果!$AC$4*幕後結果_最佳化!$O1089)*12/3</f>
        <v>6.9679741819549418E-2</v>
      </c>
      <c r="AB88" s="128">
        <f>(幕後結果!$AD$2+幕後結果!$AD$4*幕後結果_最佳化!$P1089)*12/3</f>
        <v>-4.5677709553059859E-3</v>
      </c>
      <c r="AC88" s="128">
        <f>(幕後結果!$AE$2+幕後結果!$AE$4*幕後結果_最佳化!$Q1089)*12/3</f>
        <v>-3.8860639069768103E-2</v>
      </c>
      <c r="AD88" s="128">
        <f>(幕後結果!$AF$2+幕後結果!$AF$4*幕後結果_最佳化!$R1089)*12/3</f>
        <v>0.1939349807465883</v>
      </c>
      <c r="AE88" s="128">
        <f>(幕後結果!$AG$2+幕後結果!$AG$4*幕後結果_最佳化!$S1089)*12/3</f>
        <v>0.1136603646353867</v>
      </c>
      <c r="AF88" s="128">
        <f>(幕後結果!$AH$2+幕後結果!$AH$4*幕後結果_最佳化!$T1089)*12/3</f>
        <v>-0.22952441416833178</v>
      </c>
      <c r="AG88" s="128">
        <f>(幕後結果!$AI$2+幕後結果!$AI$4*幕後結果_最佳化!$U1089)*12/3</f>
        <v>-2.6048764898443672E-2</v>
      </c>
      <c r="AH88" s="128">
        <f>(幕後結果!$AJ$2+幕後結果!$AJ$4*幕後結果_最佳化!$V1089)*12/3</f>
        <v>-7.1100326049760784E-3</v>
      </c>
      <c r="AI88" s="100">
        <f>(幕後結果!$AK$2+幕後結果!$AK$4*幕後結果_最佳化!$W1089)*12/3</f>
        <v>-7.5435383913570082E-3</v>
      </c>
      <c r="AJ88" s="60"/>
      <c r="AK88" s="60"/>
      <c r="AL88" s="60"/>
      <c r="AM88" s="108">
        <v>87</v>
      </c>
      <c r="AN88" s="128">
        <f t="shared" si="14"/>
        <v>0.1283926810881853</v>
      </c>
      <c r="AO88" s="128">
        <f t="shared" si="15"/>
        <v>8.3250657456553329E-2</v>
      </c>
      <c r="AP88" s="128">
        <f t="shared" si="16"/>
        <v>3.0215133025361736E-3</v>
      </c>
      <c r="AQ88" s="128">
        <f t="shared" si="17"/>
        <v>8.1607774409056838E-2</v>
      </c>
      <c r="AR88" s="128">
        <f t="shared" si="18"/>
        <v>1.1442152929115889E-2</v>
      </c>
      <c r="AS88" s="128">
        <f t="shared" si="19"/>
        <v>0.15895022419489521</v>
      </c>
      <c r="AT88" s="128">
        <f t="shared" si="20"/>
        <v>0.21836798812336758</v>
      </c>
      <c r="AU88" s="128">
        <f t="shared" si="21"/>
        <v>0.19826559429129814</v>
      </c>
      <c r="AV88" s="128">
        <f t="shared" si="22"/>
        <v>7.4734121566947309E-2</v>
      </c>
      <c r="AW88" s="128">
        <f t="shared" si="23"/>
        <v>4.1967292638044246E-2</v>
      </c>
      <c r="AX88" s="128">
        <f t="shared" si="24"/>
        <v>0.99999999999999989</v>
      </c>
      <c r="AY88" s="128">
        <f>SUMPRODUCT(AN88:AW88,幕後結果_最佳化!$Z$1005:$AI$1005)</f>
        <v>-2.9685381622809714E-3</v>
      </c>
      <c r="AZ88" s="128">
        <f>(SUMPRODUCT(AN88:AW88,MMULT(AN88:AW88,幕後結果!$AB$9:$AK$18)))</f>
        <v>1.9627556854382212E-4</v>
      </c>
      <c r="BA88" s="128">
        <f t="shared" si="25"/>
        <v>1.4009838276861804E-2</v>
      </c>
      <c r="BB88" s="102">
        <f t="shared" si="26"/>
        <v>-3.2740233866964736</v>
      </c>
      <c r="BC88" s="60"/>
      <c r="BD88" s="60"/>
    </row>
    <row r="89" spans="1:56">
      <c r="A89" s="95">
        <v>88</v>
      </c>
      <c r="B89" s="128">
        <v>0.2044338204067746</v>
      </c>
      <c r="C89" s="128">
        <v>0.47962929706511681</v>
      </c>
      <c r="D89" s="128">
        <v>0.87881367102651464</v>
      </c>
      <c r="E89" s="128">
        <v>0.62422816336030573</v>
      </c>
      <c r="F89" s="128">
        <v>0.47716319178066713</v>
      </c>
      <c r="G89" s="128">
        <v>0.57304269468415248</v>
      </c>
      <c r="H89" s="128">
        <v>0.27684818683316403</v>
      </c>
      <c r="I89" s="128">
        <v>0.78992094664227031</v>
      </c>
      <c r="J89" s="128">
        <v>0.74036855050211292</v>
      </c>
      <c r="K89" s="104">
        <v>0.76645175436752333</v>
      </c>
      <c r="L89" s="105"/>
      <c r="M89" s="106">
        <v>88</v>
      </c>
      <c r="N89" s="140">
        <v>-0.82588797809351189</v>
      </c>
      <c r="O89" s="140">
        <v>-5.1083989164385599E-2</v>
      </c>
      <c r="P89" s="140">
        <v>1.1690768800466464</v>
      </c>
      <c r="Q89" s="140">
        <v>0.316604562637331</v>
      </c>
      <c r="R89" s="140">
        <v>-5.7274687666646971E-2</v>
      </c>
      <c r="S89" s="140">
        <v>0.1841259993483336</v>
      </c>
      <c r="T89" s="140">
        <v>-0.59223031259643266</v>
      </c>
      <c r="U89" s="128">
        <v>0.80614697822898762</v>
      </c>
      <c r="V89" s="128">
        <v>0.6444820419097812</v>
      </c>
      <c r="W89" s="98">
        <v>0.7272113550136623</v>
      </c>
      <c r="X89" s="60"/>
      <c r="Y89" s="99">
        <v>88</v>
      </c>
      <c r="Z89" s="128">
        <f>(幕後結果!$AB$2+幕後結果!$AB$4*幕後結果_最佳化!$N1090)*12/3</f>
        <v>-0.11864211605455961</v>
      </c>
      <c r="AA89" s="128">
        <f>(幕後結果!$AC$2+幕後結果!$AC$4*幕後結果_最佳化!$O1090)*12/3</f>
        <v>-7.1431036104706754E-3</v>
      </c>
      <c r="AB89" s="128">
        <f>(幕後結果!$AD$2+幕後結果!$AD$4*幕後結果_最佳化!$P1090)*12/3</f>
        <v>0.12184996288887449</v>
      </c>
      <c r="AC89" s="128">
        <f>(幕後結果!$AE$2+幕後結果!$AE$4*幕後結果_最佳化!$Q1090)*12/3</f>
        <v>8.6267034010555868E-2</v>
      </c>
      <c r="AD89" s="128">
        <f>(幕後結果!$AF$2+幕後結果!$AF$4*幕後結果_最佳化!$R1090)*12/3</f>
        <v>5.2683509568441526E-2</v>
      </c>
      <c r="AE89" s="128">
        <f>(幕後結果!$AG$2+幕後結果!$AG$4*幕後結果_最佳化!$S1090)*12/3</f>
        <v>-3.7408293516338967E-3</v>
      </c>
      <c r="AF89" s="128">
        <f>(幕後結果!$AH$2+幕後結果!$AH$4*幕後結果_最佳化!$T1090)*12/3</f>
        <v>-6.8731379811478269E-2</v>
      </c>
      <c r="AG89" s="128">
        <f>(幕後結果!$AI$2+幕後結果!$AI$4*幕後結果_最佳化!$U1090)*12/3</f>
        <v>9.0363873233641201E-2</v>
      </c>
      <c r="AH89" s="128">
        <f>(幕後結果!$AJ$2+幕後結果!$AJ$4*幕後結果_最佳化!$V1090)*12/3</f>
        <v>3.6378312846367125E-2</v>
      </c>
      <c r="AI89" s="100">
        <f>(幕後結果!$AK$2+幕後結果!$AK$4*幕後結果_最佳化!$W1090)*12/3</f>
        <v>0.10990732947396238</v>
      </c>
      <c r="AJ89" s="60"/>
      <c r="AK89" s="60"/>
      <c r="AL89" s="60"/>
      <c r="AM89" s="108">
        <v>88</v>
      </c>
      <c r="AN89" s="128">
        <f t="shared" si="14"/>
        <v>0.1007902732127707</v>
      </c>
      <c r="AO89" s="128">
        <f t="shared" si="15"/>
        <v>0.11973984142047597</v>
      </c>
      <c r="AP89" s="128">
        <f t="shared" si="16"/>
        <v>0.16422093971053023</v>
      </c>
      <c r="AQ89" s="128">
        <f t="shared" si="17"/>
        <v>0.13440941273315471</v>
      </c>
      <c r="AR89" s="128">
        <f t="shared" si="18"/>
        <v>5.3957367723573957E-2</v>
      </c>
      <c r="AS89" s="128">
        <f t="shared" si="19"/>
        <v>7.0857634132165679E-3</v>
      </c>
      <c r="AT89" s="128">
        <f t="shared" si="20"/>
        <v>0.12024534207675205</v>
      </c>
      <c r="AU89" s="128">
        <f t="shared" si="21"/>
        <v>0.12865992243791941</v>
      </c>
      <c r="AV89" s="128">
        <f t="shared" si="22"/>
        <v>5.8392576336002207E-2</v>
      </c>
      <c r="AW89" s="128">
        <f t="shared" si="23"/>
        <v>0.11249856093560426</v>
      </c>
      <c r="AX89" s="128">
        <f t="shared" si="24"/>
        <v>1</v>
      </c>
      <c r="AY89" s="128">
        <f>SUMPRODUCT(AN89:AW89,幕後結果_最佳化!$Z$1005:$AI$1005)</f>
        <v>-5.3193666669552296E-3</v>
      </c>
      <c r="AZ89" s="128">
        <f>(SUMPRODUCT(AN89:AW89,MMULT(AN89:AW89,幕後結果!$AB$9:$AK$18)))</f>
        <v>3.0439139773889682E-4</v>
      </c>
      <c r="BA89" s="128">
        <f t="shared" si="25"/>
        <v>1.7446816263688249E-2</v>
      </c>
      <c r="BB89" s="102">
        <f t="shared" si="26"/>
        <v>-2.7637917393165505</v>
      </c>
      <c r="BC89" s="60"/>
      <c r="BD89" s="60"/>
    </row>
    <row r="90" spans="1:56">
      <c r="A90" s="95">
        <v>89</v>
      </c>
      <c r="B90" s="128">
        <v>0.87501960193693962</v>
      </c>
      <c r="C90" s="128">
        <v>0.4408118830842771</v>
      </c>
      <c r="D90" s="128">
        <v>0.96178527785232837</v>
      </c>
      <c r="E90" s="128">
        <v>0.94895179439985999</v>
      </c>
      <c r="F90" s="128">
        <v>0.87416161379666102</v>
      </c>
      <c r="G90" s="128">
        <v>0.20076159642733038</v>
      </c>
      <c r="H90" s="128">
        <v>0.68116873135181577</v>
      </c>
      <c r="I90" s="128">
        <v>0.79465467739964613</v>
      </c>
      <c r="J90" s="128">
        <v>7.785792388774615E-2</v>
      </c>
      <c r="K90" s="104">
        <v>0.48266958009574124</v>
      </c>
      <c r="L90" s="105"/>
      <c r="M90" s="106">
        <v>89</v>
      </c>
      <c r="N90" s="140">
        <v>1.1504446083306794</v>
      </c>
      <c r="O90" s="140">
        <v>-0.14891112049476019</v>
      </c>
      <c r="P90" s="140">
        <v>1.7717898727065819</v>
      </c>
      <c r="Q90" s="140">
        <v>1.6347741044513275</v>
      </c>
      <c r="R90" s="140">
        <v>1.1462861482930171</v>
      </c>
      <c r="S90" s="140">
        <v>-0.8389039824239054</v>
      </c>
      <c r="T90" s="140">
        <v>0.47096946955444546</v>
      </c>
      <c r="U90" s="128">
        <v>0.82267885100152893</v>
      </c>
      <c r="V90" s="128">
        <v>-1.4196285547786462</v>
      </c>
      <c r="W90" s="98">
        <v>-4.345459256670247E-2</v>
      </c>
      <c r="X90" s="60"/>
      <c r="Y90" s="99">
        <v>89</v>
      </c>
      <c r="Z90" s="128">
        <f>(幕後結果!$AB$2+幕後結果!$AB$4*幕後結果_最佳化!$N1091)*12/3</f>
        <v>9.4735863681247867E-2</v>
      </c>
      <c r="AA90" s="128">
        <f>(幕後結果!$AC$2+幕後結果!$AC$4*幕後結果_最佳化!$O1091)*12/3</f>
        <v>-1.4583660845659699E-2</v>
      </c>
      <c r="AB90" s="128">
        <f>(幕後結果!$AD$2+幕後結果!$AD$4*幕後結果_最佳化!$P1091)*12/3</f>
        <v>0.22879467788688979</v>
      </c>
      <c r="AC90" s="128">
        <f>(幕後結果!$AE$2+幕後結果!$AE$4*幕後結果_最佳化!$Q1091)*12/3</f>
        <v>0.30092761199187612</v>
      </c>
      <c r="AD90" s="128">
        <f>(幕後結果!$AF$2+幕後結果!$AF$4*幕後結果_最佳化!$R1091)*12/3</f>
        <v>0.37430888684776292</v>
      </c>
      <c r="AE90" s="128">
        <f>(幕後結果!$AG$2+幕後結果!$AG$4*幕後結果_最佳化!$S1091)*12/3</f>
        <v>-4.2351985110117583E-2</v>
      </c>
      <c r="AF90" s="128">
        <f>(幕後結果!$AH$2+幕後結果!$AH$4*幕後結果_最佳化!$T1091)*12/3</f>
        <v>9.2826312986530921E-2</v>
      </c>
      <c r="AG90" s="128">
        <f>(幕後結果!$AI$2+幕後結果!$AI$4*幕後結果_最佳化!$U1091)*12/3</f>
        <v>0.12988867979290225</v>
      </c>
      <c r="AH90" s="128">
        <f>(幕後結果!$AJ$2+幕後結果!$AJ$4*幕後結果_最佳化!$V1091)*12/3</f>
        <v>-0.14323454555606635</v>
      </c>
      <c r="AI90" s="100">
        <f>(幕後結果!$AK$2+幕後結果!$AK$4*幕後結果_最佳化!$W1091)*12/3</f>
        <v>0.12177020460153221</v>
      </c>
      <c r="AJ90" s="60"/>
      <c r="AK90" s="60"/>
      <c r="AL90" s="60"/>
      <c r="AM90" s="108">
        <v>89</v>
      </c>
      <c r="AN90" s="128">
        <f t="shared" si="14"/>
        <v>0.14984841727222528</v>
      </c>
      <c r="AO90" s="128">
        <f t="shared" si="15"/>
        <v>9.9877650215973127E-2</v>
      </c>
      <c r="AP90" s="128">
        <f t="shared" si="16"/>
        <v>0.15811547594864836</v>
      </c>
      <c r="AQ90" s="128">
        <f t="shared" si="17"/>
        <v>1.5163709420731566E-3</v>
      </c>
      <c r="AR90" s="128">
        <f t="shared" si="18"/>
        <v>0.1278548671176567</v>
      </c>
      <c r="AS90" s="128">
        <f t="shared" si="19"/>
        <v>0.11370661607378389</v>
      </c>
      <c r="AT90" s="128">
        <f t="shared" si="20"/>
        <v>1.9860603879529692E-3</v>
      </c>
      <c r="AU90" s="128">
        <f t="shared" si="21"/>
        <v>0.16141076162913331</v>
      </c>
      <c r="AV90" s="128">
        <f t="shared" si="22"/>
        <v>8.779476273682002E-2</v>
      </c>
      <c r="AW90" s="128">
        <f t="shared" si="23"/>
        <v>9.7889017675733284E-2</v>
      </c>
      <c r="AX90" s="128">
        <f t="shared" si="24"/>
        <v>1</v>
      </c>
      <c r="AY90" s="128">
        <f>SUMPRODUCT(AN90:AW90,幕後結果_最佳化!$Z$1005:$AI$1005)</f>
        <v>-5.4404824820166288E-3</v>
      </c>
      <c r="AZ90" s="128">
        <f>(SUMPRODUCT(AN90:AW90,MMULT(AN90:AW90,幕後結果!$AB$9:$AK$18)))</f>
        <v>2.8932932987614545E-4</v>
      </c>
      <c r="BA90" s="128">
        <f t="shared" si="25"/>
        <v>1.7009683414930022E-2</v>
      </c>
      <c r="BB90" s="102">
        <f t="shared" si="26"/>
        <v>-2.841938988681378</v>
      </c>
      <c r="BC90" s="60"/>
      <c r="BD90" s="60"/>
    </row>
    <row r="91" spans="1:56">
      <c r="A91" s="95">
        <v>90</v>
      </c>
      <c r="B91" s="128">
        <v>0.51398872191774658</v>
      </c>
      <c r="C91" s="128">
        <v>0.7233484027479562</v>
      </c>
      <c r="D91" s="128">
        <v>0.4728138397456676</v>
      </c>
      <c r="E91" s="128">
        <v>0.46654963102768021</v>
      </c>
      <c r="F91" s="128">
        <v>0.41244008933731147</v>
      </c>
      <c r="G91" s="128">
        <v>0.43175554006833128</v>
      </c>
      <c r="H91" s="128">
        <v>0.65986544929872437</v>
      </c>
      <c r="I91" s="128">
        <v>0.53570001491524089</v>
      </c>
      <c r="J91" s="128">
        <v>0.93900472225310749</v>
      </c>
      <c r="K91" s="104">
        <v>0.85418412679631106</v>
      </c>
      <c r="L91" s="105"/>
      <c r="M91" s="106">
        <v>90</v>
      </c>
      <c r="N91" s="140">
        <v>3.5071714407084911E-2</v>
      </c>
      <c r="O91" s="140">
        <v>0.59281764978846307</v>
      </c>
      <c r="P91" s="140">
        <v>-6.8198426546294405E-2</v>
      </c>
      <c r="Q91" s="140">
        <v>-8.3946130602683022E-2</v>
      </c>
      <c r="R91" s="140">
        <v>-0.22127260587995415</v>
      </c>
      <c r="S91" s="140">
        <v>-0.17190644437005784</v>
      </c>
      <c r="T91" s="140">
        <v>0.4120959440643025</v>
      </c>
      <c r="U91" s="128">
        <v>8.9606435530269854E-2</v>
      </c>
      <c r="V91" s="128">
        <v>1.5464722558997503</v>
      </c>
      <c r="W91" s="98">
        <v>1.0545487656489452</v>
      </c>
      <c r="X91" s="60"/>
      <c r="Y91" s="99">
        <v>90</v>
      </c>
      <c r="Z91" s="128">
        <f>(幕後結果!$AB$2+幕後結果!$AB$4*幕後結果_最佳化!$N1092)*12/3</f>
        <v>-2.5687194862814049E-2</v>
      </c>
      <c r="AA91" s="128">
        <f>(幕後結果!$AC$2+幕後結果!$AC$4*幕後結果_最佳化!$O1092)*12/3</f>
        <v>6.6150008576040462E-2</v>
      </c>
      <c r="AB91" s="128">
        <f>(幕後結果!$AD$2+幕後結果!$AD$4*幕後結果_最佳化!$P1092)*12/3</f>
        <v>1.9226637676387794E-2</v>
      </c>
      <c r="AC91" s="128">
        <f>(幕後結果!$AE$2+幕後結果!$AE$4*幕後結果_最佳化!$Q1092)*12/3</f>
        <v>1.4129819871931315E-2</v>
      </c>
      <c r="AD91" s="128">
        <f>(幕後結果!$AF$2+幕後結果!$AF$4*幕後結果_最佳化!$R1092)*12/3</f>
        <v>-2.5124684301301704E-2</v>
      </c>
      <c r="AE91" s="128">
        <f>(幕後結果!$AG$2+幕後結果!$AG$4*幕後結果_最佳化!$S1092)*12/3</f>
        <v>-5.952888427681202E-3</v>
      </c>
      <c r="AF91" s="128">
        <f>(幕後結果!$AH$2+幕後結果!$AH$4*幕後結果_最佳化!$T1092)*12/3</f>
        <v>5.7804229023054883E-2</v>
      </c>
      <c r="AG91" s="128">
        <f>(幕後結果!$AI$2+幕後結果!$AI$4*幕後結果_最佳化!$U1092)*12/3</f>
        <v>2.9591229032751298E-2</v>
      </c>
      <c r="AH91" s="128">
        <f>(幕後結果!$AJ$2+幕後結果!$AJ$4*幕後結果_最佳化!$V1092)*12/3</f>
        <v>0.15842762121575318</v>
      </c>
      <c r="AI91" s="100">
        <f>(幕後結果!$AK$2+幕後結果!$AK$4*幕後結果_最佳化!$W1092)*12/3</f>
        <v>7.5648094949651162E-2</v>
      </c>
      <c r="AJ91" s="60"/>
      <c r="AK91" s="60"/>
      <c r="AL91" s="60"/>
      <c r="AM91" s="108">
        <v>90</v>
      </c>
      <c r="AN91" s="128">
        <f t="shared" si="14"/>
        <v>0.13211255969493338</v>
      </c>
      <c r="AO91" s="128">
        <f t="shared" si="15"/>
        <v>7.968388381022018E-2</v>
      </c>
      <c r="AP91" s="128">
        <f t="shared" si="16"/>
        <v>0.10343685384849682</v>
      </c>
      <c r="AQ91" s="128">
        <f t="shared" si="17"/>
        <v>3.1781182490918672E-2</v>
      </c>
      <c r="AR91" s="128">
        <f t="shared" si="18"/>
        <v>0.10329422541941982</v>
      </c>
      <c r="AS91" s="128">
        <f t="shared" si="19"/>
        <v>0.11589445678726809</v>
      </c>
      <c r="AT91" s="128">
        <f t="shared" si="20"/>
        <v>0.13777157976578433</v>
      </c>
      <c r="AU91" s="128">
        <f t="shared" si="21"/>
        <v>0.12157795337906671</v>
      </c>
      <c r="AV91" s="128">
        <f t="shared" si="22"/>
        <v>8.915148213643713E-2</v>
      </c>
      <c r="AW91" s="128">
        <f t="shared" si="23"/>
        <v>8.5295822667454904E-2</v>
      </c>
      <c r="AX91" s="128">
        <f t="shared" si="24"/>
        <v>1</v>
      </c>
      <c r="AY91" s="128">
        <f>SUMPRODUCT(AN91:AW91,幕後結果_最佳化!$Z$1005:$AI$1005)</f>
        <v>-3.4888082441653836E-3</v>
      </c>
      <c r="AZ91" s="128">
        <f>(SUMPRODUCT(AN91:AW91,MMULT(AN91:AW91,幕後結果!$AB$9:$AK$18)))</f>
        <v>2.2331376204131484E-4</v>
      </c>
      <c r="BA91" s="128">
        <f t="shared" si="25"/>
        <v>1.4943686360510744E-2</v>
      </c>
      <c r="BB91" s="102">
        <f t="shared" si="26"/>
        <v>-3.1042412912753283</v>
      </c>
      <c r="BC91" s="60"/>
      <c r="BD91" s="60"/>
    </row>
    <row r="92" spans="1:56">
      <c r="A92" s="95">
        <v>91</v>
      </c>
      <c r="B92" s="128">
        <v>0.7580245662555376</v>
      </c>
      <c r="C92" s="128">
        <v>0.10334240182339394</v>
      </c>
      <c r="D92" s="128">
        <v>0.93030631245388329</v>
      </c>
      <c r="E92" s="128">
        <v>0.34809712693775086</v>
      </c>
      <c r="F92" s="128">
        <v>0.39419322644310073</v>
      </c>
      <c r="G92" s="128">
        <v>0.55634245210324296</v>
      </c>
      <c r="H92" s="128">
        <v>0.22411619179512554</v>
      </c>
      <c r="I92" s="128">
        <v>0.43557931156996799</v>
      </c>
      <c r="J92" s="128">
        <v>0.41458614159433327</v>
      </c>
      <c r="K92" s="104">
        <v>0.8993476560225464</v>
      </c>
      <c r="L92" s="105"/>
      <c r="M92" s="106">
        <v>91</v>
      </c>
      <c r="N92" s="140">
        <v>0.6999622699202388</v>
      </c>
      <c r="O92" s="140">
        <v>-1.262733964178528</v>
      </c>
      <c r="P92" s="140">
        <v>1.4780762318243852</v>
      </c>
      <c r="Q92" s="140">
        <v>-0.3904629406727837</v>
      </c>
      <c r="R92" s="140">
        <v>-0.26840647903097115</v>
      </c>
      <c r="S92" s="140">
        <v>0.14170237892669021</v>
      </c>
      <c r="T92" s="140">
        <v>-0.75836520229673632</v>
      </c>
      <c r="U92" s="128">
        <v>-0.16218696649876424</v>
      </c>
      <c r="V92" s="128">
        <v>-0.2157632661954634</v>
      </c>
      <c r="W92" s="98">
        <v>1.2778432874768992</v>
      </c>
      <c r="X92" s="60"/>
      <c r="Y92" s="99">
        <v>91</v>
      </c>
      <c r="Z92" s="128">
        <f>(幕後結果!$AB$2+幕後結果!$AB$4*幕後結果_最佳化!$N1093)*12/3</f>
        <v>4.6098801307753845E-2</v>
      </c>
      <c r="AA92" s="128">
        <f>(幕後結果!$AC$2+幕後結果!$AC$4*幕後結果_最佳化!$O1093)*12/3</f>
        <v>-0.13954478701748407</v>
      </c>
      <c r="AB92" s="128">
        <f>(幕後結果!$AD$2+幕後結果!$AD$4*幕後結果_最佳化!$P1093)*12/3</f>
        <v>0.13273184376849054</v>
      </c>
      <c r="AC92" s="128">
        <f>(幕後結果!$AE$2+幕後結果!$AE$4*幕後結果_最佳化!$Q1093)*12/3</f>
        <v>7.1650298615736968E-3</v>
      </c>
      <c r="AD92" s="128">
        <f>(幕後結果!$AF$2+幕後結果!$AF$4*幕後結果_最佳化!$R1093)*12/3</f>
        <v>2.1674975777376638E-2</v>
      </c>
      <c r="AE92" s="128">
        <f>(幕後結果!$AG$2+幕後結果!$AG$4*幕後結果_最佳化!$S1093)*12/3</f>
        <v>-1.7955777499356725E-2</v>
      </c>
      <c r="AF92" s="128">
        <f>(幕後結果!$AH$2+幕後結果!$AH$4*幕後結果_最佳化!$T1093)*12/3</f>
        <v>-8.8590790940523911E-2</v>
      </c>
      <c r="AG92" s="128">
        <f>(幕後結果!$AI$2+幕後結果!$AI$4*幕後結果_最佳化!$U1093)*12/3</f>
        <v>-5.34443160929459E-2</v>
      </c>
      <c r="AH92" s="128">
        <f>(幕後結果!$AJ$2+幕後結果!$AJ$4*幕後結果_最佳化!$V1093)*12/3</f>
        <v>1.0404856058252338E-2</v>
      </c>
      <c r="AI92" s="100">
        <f>(幕後結果!$AK$2+幕後結果!$AK$4*幕後結果_最佳化!$W1093)*12/3</f>
        <v>9.3501480312274898E-2</v>
      </c>
      <c r="AJ92" s="60"/>
      <c r="AK92" s="60"/>
      <c r="AL92" s="60"/>
      <c r="AM92" s="108">
        <v>91</v>
      </c>
      <c r="AN92" s="128">
        <f t="shared" si="14"/>
        <v>0.10463767791510241</v>
      </c>
      <c r="AO92" s="128">
        <f t="shared" si="15"/>
        <v>0.15433927118856508</v>
      </c>
      <c r="AP92" s="128">
        <f t="shared" si="16"/>
        <v>0.15617746694681184</v>
      </c>
      <c r="AQ92" s="128">
        <f t="shared" si="17"/>
        <v>6.4409546753733601E-2</v>
      </c>
      <c r="AR92" s="128">
        <f t="shared" si="18"/>
        <v>2.0047514827957406E-2</v>
      </c>
      <c r="AS92" s="128">
        <f t="shared" si="19"/>
        <v>5.3897171582652455E-2</v>
      </c>
      <c r="AT92" s="128">
        <f t="shared" si="20"/>
        <v>0.12944826160190784</v>
      </c>
      <c r="AU92" s="128">
        <f t="shared" si="21"/>
        <v>0.16266720287288899</v>
      </c>
      <c r="AV92" s="128">
        <f t="shared" si="22"/>
        <v>0.13226331325636431</v>
      </c>
      <c r="AW92" s="128">
        <f t="shared" si="23"/>
        <v>2.2112573054016087E-2</v>
      </c>
      <c r="AX92" s="128">
        <f t="shared" si="24"/>
        <v>1</v>
      </c>
      <c r="AY92" s="128">
        <f>SUMPRODUCT(AN92:AW92,幕後結果_最佳化!$Z$1005:$AI$1005)</f>
        <v>-2.0433779289692044E-3</v>
      </c>
      <c r="AZ92" s="128">
        <f>(SUMPRODUCT(AN92:AW92,MMULT(AN92:AW92,幕後結果!$AB$9:$AK$18)))</f>
        <v>2.3070822924153498E-4</v>
      </c>
      <c r="BA92" s="128">
        <f t="shared" si="25"/>
        <v>1.518908256747375E-2</v>
      </c>
      <c r="BB92" s="102">
        <f t="shared" si="26"/>
        <v>-2.9589264347809912</v>
      </c>
      <c r="BC92" s="60"/>
      <c r="BD92" s="60"/>
    </row>
    <row r="93" spans="1:56">
      <c r="A93" s="95">
        <v>92</v>
      </c>
      <c r="B93" s="128">
        <v>0.72050553115429916</v>
      </c>
      <c r="C93" s="128">
        <v>0.11054802197781166</v>
      </c>
      <c r="D93" s="128">
        <v>0.17742559447105011</v>
      </c>
      <c r="E93" s="128">
        <v>0.40992897834290054</v>
      </c>
      <c r="F93" s="128">
        <v>0.7996554868381287</v>
      </c>
      <c r="G93" s="128">
        <v>0.65553347018108354</v>
      </c>
      <c r="H93" s="128">
        <v>0.16760014366265619</v>
      </c>
      <c r="I93" s="128">
        <v>0.40212030056660808</v>
      </c>
      <c r="J93" s="128">
        <v>0.85466677010398984</v>
      </c>
      <c r="K93" s="104">
        <v>0.97700690668276158</v>
      </c>
      <c r="L93" s="105"/>
      <c r="M93" s="106">
        <v>92</v>
      </c>
      <c r="N93" s="140">
        <v>0.58434393639775106</v>
      </c>
      <c r="O93" s="140">
        <v>-1.2236188535200354</v>
      </c>
      <c r="P93" s="140">
        <v>-0.92522056384716922</v>
      </c>
      <c r="Q93" s="140">
        <v>-0.22772767428060273</v>
      </c>
      <c r="R93" s="140">
        <v>0.84039129855392691</v>
      </c>
      <c r="S93" s="140">
        <v>0.40030340595178698</v>
      </c>
      <c r="T93" s="140">
        <v>-0.96369215760868809</v>
      </c>
      <c r="U93" s="128">
        <v>-0.24786275096329971</v>
      </c>
      <c r="V93" s="128">
        <v>1.0566607158885215</v>
      </c>
      <c r="W93" s="98">
        <v>1.9955200772873378</v>
      </c>
      <c r="X93" s="60"/>
      <c r="Y93" s="99">
        <v>92</v>
      </c>
      <c r="Z93" s="128">
        <f>(幕後結果!$AB$2+幕後結果!$AB$4*幕後結果_最佳化!$N1094)*12/3</f>
        <v>3.3615878849805728E-2</v>
      </c>
      <c r="AA93" s="128">
        <f>(幕後結果!$AC$2+幕後結果!$AC$4*幕後結果_最佳化!$O1094)*12/3</f>
        <v>-0.13538688677967381</v>
      </c>
      <c r="AB93" s="128">
        <f>(幕後結果!$AD$2+幕後結果!$AD$4*幕後結果_最佳化!$P1094)*12/3</f>
        <v>-0.15793870755564016</v>
      </c>
      <c r="AC93" s="128">
        <f>(幕後結果!$AE$2+幕後結果!$AE$4*幕後結果_最佳化!$Q1094)*12/3</f>
        <v>-0.10525093555141991</v>
      </c>
      <c r="AD93" s="128">
        <f>(幕後結果!$AF$2+幕後結果!$AF$4*幕後結果_最佳化!$R1094)*12/3</f>
        <v>0.13479774376017023</v>
      </c>
      <c r="AE93" s="128">
        <f>(幕後結果!$AG$2+幕後結果!$AG$4*幕後結果_最佳化!$S1094)*12/3</f>
        <v>1.950394656919717E-2</v>
      </c>
      <c r="AF93" s="128">
        <f>(幕後結果!$AH$2+幕後結果!$AH$4*幕後結果_最佳化!$T1094)*12/3</f>
        <v>-0.11299517842975708</v>
      </c>
      <c r="AG93" s="128">
        <f>(幕後結果!$AI$2+幕後結果!$AI$4*幕後結果_最佳化!$U1094)*12/3</f>
        <v>-8.0756187761774678E-2</v>
      </c>
      <c r="AH93" s="128">
        <f>(幕後結果!$AJ$2+幕後結果!$AJ$4*幕後結果_最佳化!$V1094)*12/3</f>
        <v>0.13293918905886701</v>
      </c>
      <c r="AI93" s="100">
        <f>(幕後結果!$AK$2+幕後結果!$AK$4*幕後結果_最佳化!$W1094)*12/3</f>
        <v>0.1429807204639516</v>
      </c>
      <c r="AJ93" s="60"/>
      <c r="AK93" s="60"/>
      <c r="AL93" s="60"/>
      <c r="AM93" s="108">
        <v>92</v>
      </c>
      <c r="AN93" s="128">
        <f t="shared" si="14"/>
        <v>0.16176344431091716</v>
      </c>
      <c r="AO93" s="128">
        <f t="shared" si="15"/>
        <v>2.8582531885880183E-2</v>
      </c>
      <c r="AP93" s="128">
        <f t="shared" si="16"/>
        <v>0.21306684323639674</v>
      </c>
      <c r="AQ93" s="128">
        <f t="shared" si="17"/>
        <v>3.3819991233400938E-2</v>
      </c>
      <c r="AR93" s="128">
        <f t="shared" si="18"/>
        <v>9.5536760870245721E-3</v>
      </c>
      <c r="AS93" s="128">
        <f t="shared" si="19"/>
        <v>0.15793918911156651</v>
      </c>
      <c r="AT93" s="128">
        <f t="shared" si="20"/>
        <v>0.16954775394587551</v>
      </c>
      <c r="AU93" s="128">
        <f t="shared" si="21"/>
        <v>4.4179466017166255E-2</v>
      </c>
      <c r="AV93" s="128">
        <f t="shared" si="22"/>
        <v>0.15322298446734486</v>
      </c>
      <c r="AW93" s="128">
        <f t="shared" si="23"/>
        <v>2.8324119704427147E-2</v>
      </c>
      <c r="AX93" s="128">
        <f t="shared" si="24"/>
        <v>0.99999999999999989</v>
      </c>
      <c r="AY93" s="128">
        <f>SUMPRODUCT(AN93:AW93,幕後結果_最佳化!$Z$1005:$AI$1005)</f>
        <v>-3.052270883843064E-3</v>
      </c>
      <c r="AZ93" s="128">
        <f>(SUMPRODUCT(AN93:AW93,MMULT(AN93:AW93,幕後結果!$AB$9:$AK$18)))</f>
        <v>1.8949085192483859E-4</v>
      </c>
      <c r="BA93" s="128">
        <f t="shared" si="25"/>
        <v>1.3765567620873416E-2</v>
      </c>
      <c r="BB93" s="102">
        <f t="shared" si="26"/>
        <v>-3.3382038539524768</v>
      </c>
      <c r="BC93" s="60"/>
      <c r="BD93" s="60"/>
    </row>
    <row r="94" spans="1:56">
      <c r="A94" s="95">
        <v>93</v>
      </c>
      <c r="B94" s="128">
        <v>0.41029833554324591</v>
      </c>
      <c r="C94" s="128">
        <v>0.41612360810926163</v>
      </c>
      <c r="D94" s="128">
        <v>0.19453274054605685</v>
      </c>
      <c r="E94" s="128">
        <v>0.94284523991845415</v>
      </c>
      <c r="F94" s="128">
        <v>0.75190237873613186</v>
      </c>
      <c r="G94" s="128">
        <v>0.7189419342808836</v>
      </c>
      <c r="H94" s="128">
        <v>0.15836442991776978</v>
      </c>
      <c r="I94" s="128">
        <v>0.96356066111628214</v>
      </c>
      <c r="J94" s="128">
        <v>4.4425798201893185E-2</v>
      </c>
      <c r="K94" s="104">
        <v>0.52395928834940797</v>
      </c>
      <c r="L94" s="105"/>
      <c r="M94" s="106">
        <v>93</v>
      </c>
      <c r="N94" s="140">
        <v>-0.22677761474706251</v>
      </c>
      <c r="O94" s="140">
        <v>-0.21182031862404441</v>
      </c>
      <c r="P94" s="140">
        <v>-0.86131335702660139</v>
      </c>
      <c r="Q94" s="140">
        <v>1.5791157044335866</v>
      </c>
      <c r="R94" s="140">
        <v>0.68048843441877016</v>
      </c>
      <c r="S94" s="140">
        <v>0.57970120378308454</v>
      </c>
      <c r="T94" s="140">
        <v>-1.0012026206679594</v>
      </c>
      <c r="U94" s="128">
        <v>1.7935897249095201</v>
      </c>
      <c r="V94" s="128">
        <v>-1.7014868960236809</v>
      </c>
      <c r="W94" s="98">
        <v>6.0093178014690198E-2</v>
      </c>
      <c r="X94" s="60"/>
      <c r="Y94" s="99">
        <v>93</v>
      </c>
      <c r="Z94" s="128">
        <f>(幕後結果!$AB$2+幕後結果!$AB$4*幕後結果_最佳化!$N1095)*12/3</f>
        <v>-5.395818590647241E-2</v>
      </c>
      <c r="AA94" s="128">
        <f>(幕後結果!$AC$2+幕後結果!$AC$4*幕後結果_最佳化!$O1095)*12/3</f>
        <v>-2.4011802256757527E-2</v>
      </c>
      <c r="AB94" s="128">
        <f>(幕後結果!$AD$2+幕後結果!$AD$4*幕後結果_最佳化!$P1095)*12/3</f>
        <v>-0.11907884697174841</v>
      </c>
      <c r="AC94" s="128">
        <f>(幕後結果!$AE$2+幕後結果!$AE$4*幕後結果_最佳化!$Q1095)*12/3</f>
        <v>0.12401257418504717</v>
      </c>
      <c r="AD94" s="128">
        <f>(幕後結果!$AF$2+幕後結果!$AF$4*幕後結果_最佳化!$R1095)*12/3</f>
        <v>0.15120273153931774</v>
      </c>
      <c r="AE94" s="128">
        <f>(幕後結果!$AG$2+幕後結果!$AG$4*幕後結果_最佳化!$S1095)*12/3</f>
        <v>6.7500102430453304E-2</v>
      </c>
      <c r="AF94" s="128">
        <f>(幕後結果!$AH$2+幕後結果!$AH$4*幕後結果_最佳化!$T1095)*12/3</f>
        <v>-0.10022699690617425</v>
      </c>
      <c r="AG94" s="128">
        <f>(幕後結果!$AI$2+幕後結果!$AI$4*幕後結果_最佳化!$U1095)*12/3</f>
        <v>0.17163019283040057</v>
      </c>
      <c r="AH94" s="128">
        <f>(幕後結果!$AJ$2+幕後結果!$AJ$4*幕後結果_最佳化!$V1095)*12/3</f>
        <v>-0.17000666539995704</v>
      </c>
      <c r="AI94" s="100">
        <f>(幕後結果!$AK$2+幕後結果!$AK$4*幕後結果_最佳化!$W1095)*12/3</f>
        <v>0.14687284742456938</v>
      </c>
      <c r="AJ94" s="60"/>
      <c r="AK94" s="60"/>
      <c r="AL94" s="60"/>
      <c r="AM94" s="108">
        <v>93</v>
      </c>
      <c r="AN94" s="128">
        <f t="shared" si="14"/>
        <v>9.6601036295342557E-2</v>
      </c>
      <c r="AO94" s="128">
        <f t="shared" si="15"/>
        <v>4.7148464512086354E-2</v>
      </c>
      <c r="AP94" s="128">
        <f t="shared" si="16"/>
        <v>9.84094621172458E-2</v>
      </c>
      <c r="AQ94" s="128">
        <f t="shared" si="17"/>
        <v>9.8624716071005827E-2</v>
      </c>
      <c r="AR94" s="128">
        <f t="shared" si="18"/>
        <v>0.1069184686524236</v>
      </c>
      <c r="AS94" s="128">
        <f t="shared" si="19"/>
        <v>0.13584416854128387</v>
      </c>
      <c r="AT94" s="128">
        <f t="shared" si="20"/>
        <v>8.4090367217665427E-2</v>
      </c>
      <c r="AU94" s="128">
        <f t="shared" si="21"/>
        <v>0.1700718328692285</v>
      </c>
      <c r="AV94" s="128">
        <f t="shared" si="22"/>
        <v>3.6292517694799249E-2</v>
      </c>
      <c r="AW94" s="128">
        <f t="shared" si="23"/>
        <v>0.12599896602891861</v>
      </c>
      <c r="AX94" s="128">
        <f t="shared" si="24"/>
        <v>0.99999999999999967</v>
      </c>
      <c r="AY94" s="128">
        <f>SUMPRODUCT(AN94:AW94,幕後結果_最佳化!$Z$1005:$AI$1005)</f>
        <v>-5.1875561619897951E-3</v>
      </c>
      <c r="AZ94" s="128">
        <f>(SUMPRODUCT(AN94:AW94,MMULT(AN94:AW94,幕後結果!$AB$9:$AK$18)))</f>
        <v>2.8533194177100417E-4</v>
      </c>
      <c r="BA94" s="128">
        <f t="shared" si="25"/>
        <v>1.6891771421938085E-2</v>
      </c>
      <c r="BB94" s="102">
        <f t="shared" si="26"/>
        <v>-2.8468036276844462</v>
      </c>
      <c r="BC94" s="60"/>
      <c r="BD94" s="60"/>
    </row>
    <row r="95" spans="1:56">
      <c r="A95" s="95">
        <v>94</v>
      </c>
      <c r="B95" s="128">
        <v>0.37875782369346433</v>
      </c>
      <c r="C95" s="128">
        <v>0.42734697443971403</v>
      </c>
      <c r="D95" s="128">
        <v>0.10529147667167638</v>
      </c>
      <c r="E95" s="128">
        <v>0.25869903607625888</v>
      </c>
      <c r="F95" s="128">
        <v>0.59538328122443041</v>
      </c>
      <c r="G95" s="128">
        <v>0.59711905849659574</v>
      </c>
      <c r="H95" s="128">
        <v>0.77804875526439843</v>
      </c>
      <c r="I95" s="128">
        <v>0.38552666074571351</v>
      </c>
      <c r="J95" s="128">
        <v>0.50185544369316859</v>
      </c>
      <c r="K95" s="104">
        <v>0.59602838788468171</v>
      </c>
      <c r="L95" s="105"/>
      <c r="M95" s="106">
        <v>94</v>
      </c>
      <c r="N95" s="140">
        <v>-0.30874481931127012</v>
      </c>
      <c r="O95" s="140">
        <v>-0.18313263609142422</v>
      </c>
      <c r="P95" s="140">
        <v>-1.2519640789995738</v>
      </c>
      <c r="Q95" s="140">
        <v>-0.64736139944707527</v>
      </c>
      <c r="R95" s="140">
        <v>0.24141506534493021</v>
      </c>
      <c r="S95" s="140">
        <v>0.24589710746672389</v>
      </c>
      <c r="T95" s="140">
        <v>0.76561991794724749</v>
      </c>
      <c r="U95" s="128">
        <v>-0.29099738236713163</v>
      </c>
      <c r="V95" s="128">
        <v>4.6509243906610563E-3</v>
      </c>
      <c r="W95" s="98">
        <v>0.24308025828336871</v>
      </c>
      <c r="X95" s="60"/>
      <c r="Y95" s="99">
        <v>94</v>
      </c>
      <c r="Z95" s="128">
        <f>(幕後結果!$AB$2+幕後結果!$AB$4*幕後結果_最佳化!$N1096)*12/3</f>
        <v>-6.2807909194265363E-2</v>
      </c>
      <c r="AA95" s="128">
        <f>(幕後結果!$AC$2+幕後結果!$AC$4*幕後結果_最佳化!$O1096)*12/3</f>
        <v>-2.0957367093062854E-2</v>
      </c>
      <c r="AB95" s="128">
        <f>(幕後結果!$AD$2+幕後結果!$AD$4*幕後結果_最佳化!$P1096)*12/3</f>
        <v>-0.16652612683370421</v>
      </c>
      <c r="AC95" s="128">
        <f>(幕後結果!$AE$2+幕後結果!$AE$4*幕後結果_最佳化!$Q1096)*12/3</f>
        <v>-0.14854451058531543</v>
      </c>
      <c r="AD95" s="128">
        <f>(幕後結果!$AF$2+幕後結果!$AF$4*幕後結果_最佳化!$R1096)*12/3</f>
        <v>-1.2470746869611936E-2</v>
      </c>
      <c r="AE95" s="128">
        <f>(幕後結果!$AG$2+幕後結果!$AG$4*幕後結果_最佳化!$S1096)*12/3</f>
        <v>9.4768417803506276E-3</v>
      </c>
      <c r="AF95" s="128">
        <f>(幕後結果!$AH$2+幕後結果!$AH$4*幕後結果_最佳化!$T1096)*12/3</f>
        <v>5.818026775446198E-2</v>
      </c>
      <c r="AG95" s="128">
        <f>(幕後結果!$AI$2+幕後結果!$AI$4*幕後結果_最佳化!$U1096)*12/3</f>
        <v>-8.1980763860529174E-2</v>
      </c>
      <c r="AH95" s="128">
        <f>(幕後結果!$AJ$2+幕後結果!$AJ$4*幕後結果_最佳化!$V1096)*12/3</f>
        <v>2.8639823388744146E-2</v>
      </c>
      <c r="AI95" s="100">
        <f>(幕後結果!$AK$2+幕後結果!$AK$4*幕後結果_最佳化!$W1096)*12/3</f>
        <v>-4.8607421485889729E-2</v>
      </c>
      <c r="AJ95" s="60"/>
      <c r="AK95" s="60"/>
      <c r="AL95" s="60"/>
      <c r="AM95" s="108">
        <v>94</v>
      </c>
      <c r="AN95" s="128">
        <f t="shared" si="14"/>
        <v>0.15020261755042663</v>
      </c>
      <c r="AO95" s="128">
        <f t="shared" si="15"/>
        <v>1.7007638785355996E-3</v>
      </c>
      <c r="AP95" s="128">
        <f t="shared" si="16"/>
        <v>5.5707142445860364E-2</v>
      </c>
      <c r="AQ95" s="128">
        <f t="shared" si="17"/>
        <v>0.16391423141064976</v>
      </c>
      <c r="AR95" s="128">
        <f t="shared" si="18"/>
        <v>0.12094094973189919</v>
      </c>
      <c r="AS95" s="128">
        <f t="shared" si="19"/>
        <v>0.17562838361313854</v>
      </c>
      <c r="AT95" s="128">
        <f t="shared" si="20"/>
        <v>0.18102997190053316</v>
      </c>
      <c r="AU95" s="128">
        <f t="shared" si="21"/>
        <v>6.6793434221192952E-3</v>
      </c>
      <c r="AV95" s="128">
        <f t="shared" si="22"/>
        <v>1.4554444406082246E-3</v>
      </c>
      <c r="AW95" s="128">
        <f t="shared" si="23"/>
        <v>0.14274115160622916</v>
      </c>
      <c r="AX95" s="128">
        <f t="shared" si="24"/>
        <v>0.99999999999999978</v>
      </c>
      <c r="AY95" s="128">
        <f>SUMPRODUCT(AN95:AW95,幕後結果_最佳化!$Z$1005:$AI$1005)</f>
        <v>-5.6078114227712788E-3</v>
      </c>
      <c r="AZ95" s="128">
        <f>(SUMPRODUCT(AN95:AW95,MMULT(AN95:AW95,幕後結果!$AB$9:$AK$18)))</f>
        <v>2.6204140288638958E-4</v>
      </c>
      <c r="BA95" s="128">
        <f t="shared" si="25"/>
        <v>1.6187692945147852E-2</v>
      </c>
      <c r="BB95" s="102">
        <f t="shared" si="26"/>
        <v>-2.9965858375952923</v>
      </c>
      <c r="BC95" s="60"/>
      <c r="BD95" s="60"/>
    </row>
    <row r="96" spans="1:56">
      <c r="A96" s="95">
        <v>95</v>
      </c>
      <c r="B96" s="128">
        <v>0.89814318478987043</v>
      </c>
      <c r="C96" s="128">
        <v>0.72822500557511494</v>
      </c>
      <c r="D96" s="128">
        <v>2.9323252812774037E-2</v>
      </c>
      <c r="E96" s="128">
        <v>0.13789508988814747</v>
      </c>
      <c r="F96" s="128">
        <v>0.57490081633576651</v>
      </c>
      <c r="G96" s="128">
        <v>7.8510356214179122E-2</v>
      </c>
      <c r="H96" s="128">
        <v>0.11638116613199734</v>
      </c>
      <c r="I96" s="128">
        <v>0.44908492875737061</v>
      </c>
      <c r="J96" s="128">
        <v>0.73319955030841077</v>
      </c>
      <c r="K96" s="104">
        <v>6.687946041774584E-4</v>
      </c>
      <c r="L96" s="105"/>
      <c r="M96" s="106">
        <v>95</v>
      </c>
      <c r="N96" s="140">
        <v>1.2710422161110235</v>
      </c>
      <c r="O96" s="140">
        <v>0.60745350618457605</v>
      </c>
      <c r="P96" s="140">
        <v>-1.8908340101221126</v>
      </c>
      <c r="Q96" s="140">
        <v>-1.089825134839733</v>
      </c>
      <c r="R96" s="140">
        <v>0.18886532977595782</v>
      </c>
      <c r="S96" s="140">
        <v>-1.4151629921069864</v>
      </c>
      <c r="T96" s="140">
        <v>-1.1932733597931751</v>
      </c>
      <c r="U96" s="128">
        <v>-0.12797360993415824</v>
      </c>
      <c r="V96" s="128">
        <v>0.62251862711568473</v>
      </c>
      <c r="W96" s="98">
        <v>-3.207790447882267</v>
      </c>
      <c r="X96" s="60"/>
      <c r="Y96" s="99">
        <v>95</v>
      </c>
      <c r="Z96" s="128">
        <f>(幕後結果!$AB$2+幕後結果!$AB$4*幕後結果_最佳化!$N1097)*12/3</f>
        <v>0.10775638162742009</v>
      </c>
      <c r="AA96" s="128">
        <f>(幕後結果!$AC$2+幕後結果!$AC$4*幕後結果_最佳化!$O1097)*12/3</f>
        <v>6.9948861629301459E-2</v>
      </c>
      <c r="AB96" s="128">
        <f>(幕後結果!$AD$2+幕後結果!$AD$4*幕後結果_最佳化!$P1097)*12/3</f>
        <v>-0.17598892740552621</v>
      </c>
      <c r="AC96" s="128">
        <f>(幕後結果!$AE$2+幕後結果!$AE$4*幕後結果_最佳化!$Q1097)*12/3</f>
        <v>-0.17411589644762779</v>
      </c>
      <c r="AD96" s="128">
        <f>(幕後結果!$AF$2+幕後結果!$AF$4*幕後結果_最佳化!$R1097)*12/3</f>
        <v>-3.3054259036460948E-2</v>
      </c>
      <c r="AE96" s="128">
        <f>(幕後結果!$AG$2+幕後結果!$AG$4*幕後結果_最佳化!$S1097)*12/3</f>
        <v>-8.002509000150311E-2</v>
      </c>
      <c r="AF96" s="128">
        <f>(幕後結果!$AH$2+幕後結果!$AH$4*幕後結果_最佳化!$T1097)*12/3</f>
        <v>-6.9774154098888319E-2</v>
      </c>
      <c r="AG96" s="128">
        <f>(幕後結果!$AI$2+幕後結果!$AI$4*幕後結果_最佳化!$U1097)*12/3</f>
        <v>3.8670202665478492E-2</v>
      </c>
      <c r="AH96" s="128">
        <f>(幕後結果!$AJ$2+幕後結果!$AJ$4*幕後結果_最佳化!$V1097)*12/3</f>
        <v>8.0325476296463499E-2</v>
      </c>
      <c r="AI96" s="100">
        <f>(幕後結果!$AK$2+幕後結果!$AK$4*幕後結果_最佳化!$W1097)*12/3</f>
        <v>-0.38433306671842948</v>
      </c>
      <c r="AJ96" s="60"/>
      <c r="AK96" s="60"/>
      <c r="AL96" s="60"/>
      <c r="AM96" s="108">
        <v>95</v>
      </c>
      <c r="AN96" s="128">
        <f t="shared" si="14"/>
        <v>0.13407916313451915</v>
      </c>
      <c r="AO96" s="128">
        <f t="shared" si="15"/>
        <v>0.11973860130557215</v>
      </c>
      <c r="AP96" s="128">
        <f t="shared" si="16"/>
        <v>0.13602201608089398</v>
      </c>
      <c r="AQ96" s="128">
        <f t="shared" si="17"/>
        <v>0.11999010730880104</v>
      </c>
      <c r="AR96" s="128">
        <f t="shared" si="18"/>
        <v>0.17077478760832468</v>
      </c>
      <c r="AS96" s="128">
        <f t="shared" si="19"/>
        <v>4.914956743441494E-2</v>
      </c>
      <c r="AT96" s="128">
        <f t="shared" si="20"/>
        <v>9.1124007393886652E-2</v>
      </c>
      <c r="AU96" s="128">
        <f t="shared" si="21"/>
        <v>0.10295459844805499</v>
      </c>
      <c r="AV96" s="128">
        <f t="shared" si="22"/>
        <v>4.196685078191368E-2</v>
      </c>
      <c r="AW96" s="128">
        <f t="shared" si="23"/>
        <v>3.4200300503618504E-2</v>
      </c>
      <c r="AX96" s="128">
        <f t="shared" si="24"/>
        <v>0.99999999999999967</v>
      </c>
      <c r="AY96" s="128">
        <f>SUMPRODUCT(AN96:AW96,幕後結果_最佳化!$Z$1005:$AI$1005)</f>
        <v>-2.4200837285545786E-3</v>
      </c>
      <c r="AZ96" s="128">
        <f>(SUMPRODUCT(AN96:AW96,MMULT(AN96:AW96,幕後結果!$AB$9:$AK$18)))</f>
        <v>3.0832560704445244E-4</v>
      </c>
      <c r="BA96" s="128">
        <f t="shared" si="25"/>
        <v>1.7559202915976922E-2</v>
      </c>
      <c r="BB96" s="102">
        <f t="shared" si="26"/>
        <v>-2.5809875280453842</v>
      </c>
      <c r="BC96" s="60"/>
      <c r="BD96" s="60"/>
    </row>
    <row r="97" spans="1:56">
      <c r="A97" s="95">
        <v>96</v>
      </c>
      <c r="B97" s="128">
        <v>0.27904830035178696</v>
      </c>
      <c r="C97" s="128">
        <v>0.3858549439130452</v>
      </c>
      <c r="D97" s="128">
        <v>0.20143412835314845</v>
      </c>
      <c r="E97" s="128">
        <v>0.46105857180074095</v>
      </c>
      <c r="F97" s="128">
        <v>0.18541787450368741</v>
      </c>
      <c r="G97" s="128">
        <v>8.0123443313804499E-2</v>
      </c>
      <c r="H97" s="128">
        <v>7.2386333477746811E-2</v>
      </c>
      <c r="I97" s="128">
        <v>0.54468398906186066</v>
      </c>
      <c r="J97" s="128">
        <v>0.98314997158328765</v>
      </c>
      <c r="K97" s="104">
        <v>0.5891416393809723</v>
      </c>
      <c r="L97" s="105"/>
      <c r="M97" s="106">
        <v>96</v>
      </c>
      <c r="N97" s="140">
        <v>-0.58567103738194137</v>
      </c>
      <c r="O97" s="140">
        <v>-0.29013901682237453</v>
      </c>
      <c r="P97" s="140">
        <v>-0.83650963849593452</v>
      </c>
      <c r="Q97" s="140">
        <v>-9.7767212062553524E-2</v>
      </c>
      <c r="R97" s="140">
        <v>-0.89490897432257588</v>
      </c>
      <c r="S97" s="140">
        <v>-1.4042417055586451</v>
      </c>
      <c r="T97" s="140">
        <v>-1.458246296552838</v>
      </c>
      <c r="U97" s="128">
        <v>0.11224137757116606</v>
      </c>
      <c r="V97" s="128">
        <v>2.1236424048627787</v>
      </c>
      <c r="W97" s="98">
        <v>0.22533750991947846</v>
      </c>
      <c r="X97" s="60"/>
      <c r="Y97" s="99">
        <v>96</v>
      </c>
      <c r="Z97" s="128">
        <f>(幕後結果!$AB$2+幕後結果!$AB$4*幕後結果_最佳化!$N1098)*12/3</f>
        <v>-9.2706701206145256E-2</v>
      </c>
      <c r="AA97" s="128">
        <f>(幕後結果!$AC$2+幕後結果!$AC$4*幕後結果_最佳化!$O1098)*12/3</f>
        <v>-3.3372232628067017E-2</v>
      </c>
      <c r="AB97" s="128">
        <f>(幕後結果!$AD$2+幕後結果!$AD$4*幕後結果_最佳化!$P1098)*12/3</f>
        <v>-0.12675293518694891</v>
      </c>
      <c r="AC97" s="128">
        <f>(幕後結果!$AE$2+幕後結果!$AE$4*幕後結果_最佳化!$Q1098)*12/3</f>
        <v>-7.3274027250563076E-2</v>
      </c>
      <c r="AD97" s="128">
        <f>(幕後結果!$AF$2+幕後結果!$AF$4*幕後結果_最佳化!$R1098)*12/3</f>
        <v>-0.20131056608657372</v>
      </c>
      <c r="AE97" s="128">
        <f>(幕後結果!$AG$2+幕後結果!$AG$4*幕後結果_最佳化!$S1098)*12/3</f>
        <v>-9.4230919157392609E-2</v>
      </c>
      <c r="AF97" s="128">
        <f>(幕後結果!$AH$2+幕後結果!$AH$4*幕後結果_最佳化!$T1098)*12/3</f>
        <v>-0.15005013190553934</v>
      </c>
      <c r="AG97" s="128">
        <f>(幕後結果!$AI$2+幕後結果!$AI$4*幕後結果_最佳化!$U1098)*12/3</f>
        <v>-2.7281466819871075E-2</v>
      </c>
      <c r="AH97" s="128">
        <f>(幕後結果!$AJ$2+幕後結果!$AJ$4*幕後結果_最佳化!$V1098)*12/3</f>
        <v>0.17271271730920876</v>
      </c>
      <c r="AI97" s="100">
        <f>(幕後結果!$AK$2+幕後結果!$AK$4*幕後結果_最佳化!$W1098)*12/3</f>
        <v>-0.13419317095177982</v>
      </c>
      <c r="AJ97" s="60"/>
      <c r="AK97" s="60"/>
      <c r="AL97" s="60"/>
      <c r="AM97" s="108">
        <v>96</v>
      </c>
      <c r="AN97" s="128">
        <f t="shared" si="14"/>
        <v>0.14240497695387044</v>
      </c>
      <c r="AO97" s="128">
        <f t="shared" si="15"/>
        <v>0.12771847591629829</v>
      </c>
      <c r="AP97" s="128">
        <f t="shared" si="16"/>
        <v>9.5679347741182957E-3</v>
      </c>
      <c r="AQ97" s="128">
        <f t="shared" si="17"/>
        <v>0.14689432428952967</v>
      </c>
      <c r="AR97" s="128">
        <f t="shared" si="18"/>
        <v>0.16293858989993937</v>
      </c>
      <c r="AS97" s="128">
        <f t="shared" si="19"/>
        <v>0.14648072594782863</v>
      </c>
      <c r="AT97" s="128">
        <f t="shared" si="20"/>
        <v>6.3281555720625826E-2</v>
      </c>
      <c r="AU97" s="128">
        <f t="shared" si="21"/>
        <v>5.4201779670064827E-3</v>
      </c>
      <c r="AV97" s="128">
        <f t="shared" si="22"/>
        <v>0.15590456992226512</v>
      </c>
      <c r="AW97" s="128">
        <f t="shared" si="23"/>
        <v>3.9388668608518002E-2</v>
      </c>
      <c r="AX97" s="128">
        <f t="shared" si="24"/>
        <v>1</v>
      </c>
      <c r="AY97" s="128">
        <f>SUMPRODUCT(AN97:AW97,幕後結果_最佳化!$Z$1005:$AI$1005)</f>
        <v>7.3753675048104537E-4</v>
      </c>
      <c r="AZ97" s="128">
        <f>(SUMPRODUCT(AN97:AW97,MMULT(AN97:AW97,幕後結果!$AB$9:$AK$18)))</f>
        <v>2.2325692343306143E-4</v>
      </c>
      <c r="BA97" s="128">
        <f t="shared" si="25"/>
        <v>1.4941784479541306E-2</v>
      </c>
      <c r="BB97" s="102">
        <f t="shared" si="26"/>
        <v>-2.8217823183870001</v>
      </c>
      <c r="BC97" s="60"/>
      <c r="BD97" s="60"/>
    </row>
    <row r="98" spans="1:56">
      <c r="A98" s="95">
        <v>97</v>
      </c>
      <c r="B98" s="128">
        <v>0.59013648732182289</v>
      </c>
      <c r="C98" s="128">
        <v>0.15670970404995521</v>
      </c>
      <c r="D98" s="128">
        <v>0.73711566251642791</v>
      </c>
      <c r="E98" s="128">
        <v>5.1112296596699913E-2</v>
      </c>
      <c r="F98" s="128">
        <v>0.75170717032937118</v>
      </c>
      <c r="G98" s="128">
        <v>0.12117508734433646</v>
      </c>
      <c r="H98" s="128">
        <v>0.84521505663337804</v>
      </c>
      <c r="I98" s="128">
        <v>0.24062887406306177</v>
      </c>
      <c r="J98" s="128">
        <v>0.22528198836948321</v>
      </c>
      <c r="K98" s="104">
        <v>0.69584645157970071</v>
      </c>
      <c r="L98" s="105"/>
      <c r="M98" s="106">
        <v>97</v>
      </c>
      <c r="N98" s="140">
        <v>0.22789608629829478</v>
      </c>
      <c r="O98" s="140">
        <v>-1.0080730214808094</v>
      </c>
      <c r="P98" s="140">
        <v>0.63447837537626173</v>
      </c>
      <c r="Q98" s="140">
        <v>-1.6341631720806695</v>
      </c>
      <c r="R98" s="140">
        <v>0.67987176766717927</v>
      </c>
      <c r="S98" s="140">
        <v>-1.1691326907299884</v>
      </c>
      <c r="T98" s="140">
        <v>1.0161249552975242</v>
      </c>
      <c r="U98" s="128">
        <v>-0.70428107734554135</v>
      </c>
      <c r="V98" s="128">
        <v>-0.75447512455303312</v>
      </c>
      <c r="W98" s="98">
        <v>0.51249145831555243</v>
      </c>
      <c r="X98" s="60"/>
      <c r="Y98" s="99">
        <v>97</v>
      </c>
      <c r="Z98" s="128">
        <f>(幕後結果!$AB$2+幕後結果!$AB$4*幕後結果_最佳化!$N1099)*12/3</f>
        <v>-4.8685962116549776E-3</v>
      </c>
      <c r="AA98" s="128">
        <f>(幕後結果!$AC$2+幕後結果!$AC$4*幕後結果_最佳化!$O1099)*12/3</f>
        <v>-0.11198241611179878</v>
      </c>
      <c r="AB98" s="128">
        <f>(幕後結果!$AD$2+幕後結果!$AD$4*幕後結果_最佳化!$P1099)*12/3</f>
        <v>3.3449261992924029E-2</v>
      </c>
      <c r="AC98" s="128">
        <f>(幕後結果!$AE$2+幕後結果!$AE$4*幕後結果_最佳化!$Q1099)*12/3</f>
        <v>-0.17810509033236996</v>
      </c>
      <c r="AD98" s="128">
        <f>(幕後結果!$AF$2+幕後結果!$AF$4*幕後結果_最佳化!$R1099)*12/3</f>
        <v>0.12657768015892079</v>
      </c>
      <c r="AE98" s="128">
        <f>(幕後結果!$AG$2+幕後結果!$AG$4*幕後結果_最佳化!$S1099)*12/3</f>
        <v>-0.13002098120982983</v>
      </c>
      <c r="AF98" s="128">
        <f>(幕後結果!$AH$2+幕後結果!$AH$4*幕後結果_最佳化!$T1099)*12/3</f>
        <v>8.7694510958249025E-2</v>
      </c>
      <c r="AG98" s="128">
        <f>(幕後結果!$AI$2+幕後結果!$AI$4*幕後結果_最佳化!$U1099)*12/3</f>
        <v>-0.12435434211403396</v>
      </c>
      <c r="AH98" s="128">
        <f>(幕後結果!$AJ$2+幕後結果!$AJ$4*幕後結果_最佳化!$V1099)*12/3</f>
        <v>-6.7165162960920732E-2</v>
      </c>
      <c r="AI98" s="100">
        <f>(幕後結果!$AK$2+幕後結果!$AK$4*幕後結果_最佳化!$W1099)*12/3</f>
        <v>-1.3191401742552379E-2</v>
      </c>
      <c r="AJ98" s="60"/>
      <c r="AK98" s="60"/>
      <c r="AL98" s="60"/>
      <c r="AM98" s="108">
        <v>97</v>
      </c>
      <c r="AN98" s="128">
        <f t="shared" si="14"/>
        <v>0.14178209451291834</v>
      </c>
      <c r="AO98" s="128">
        <f t="shared" si="15"/>
        <v>6.951691417400023E-2</v>
      </c>
      <c r="AP98" s="128">
        <f t="shared" si="16"/>
        <v>4.304323780119295E-2</v>
      </c>
      <c r="AQ98" s="128">
        <f t="shared" si="17"/>
        <v>0.12897835323531961</v>
      </c>
      <c r="AR98" s="128">
        <f t="shared" si="18"/>
        <v>5.1840118459007781E-2</v>
      </c>
      <c r="AS98" s="128">
        <f t="shared" si="19"/>
        <v>0.19089201894381011</v>
      </c>
      <c r="AT98" s="128">
        <f t="shared" si="20"/>
        <v>1.2139485611005437E-2</v>
      </c>
      <c r="AU98" s="128">
        <f t="shared" si="21"/>
        <v>0.14636012091453285</v>
      </c>
      <c r="AV98" s="128">
        <f t="shared" si="22"/>
        <v>2.6392027698940598E-2</v>
      </c>
      <c r="AW98" s="128">
        <f t="shared" si="23"/>
        <v>0.18905562864927222</v>
      </c>
      <c r="AX98" s="128">
        <f t="shared" si="24"/>
        <v>1</v>
      </c>
      <c r="AY98" s="128">
        <f>SUMPRODUCT(AN98:AW98,幕後結果_最佳化!$Z$1005:$AI$1005)</f>
        <v>-8.881852276387471E-3</v>
      </c>
      <c r="AZ98" s="128">
        <f>(SUMPRODUCT(AN98:AW98,MMULT(AN98:AW98,幕後結果!$AB$9:$AK$18)))</f>
        <v>2.9315624713003457E-4</v>
      </c>
      <c r="BA98" s="128">
        <f t="shared" si="25"/>
        <v>1.7121806187725481E-2</v>
      </c>
      <c r="BB98" s="102">
        <f t="shared" si="26"/>
        <v>-3.024321833143373</v>
      </c>
      <c r="BC98" s="60"/>
      <c r="BD98" s="60"/>
    </row>
    <row r="99" spans="1:56">
      <c r="A99" s="95">
        <v>98</v>
      </c>
      <c r="B99" s="128">
        <v>0.35027124443425306</v>
      </c>
      <c r="C99" s="128">
        <v>0.63367494916182676</v>
      </c>
      <c r="D99" s="128">
        <v>0.65648306208688556</v>
      </c>
      <c r="E99" s="128">
        <v>0.69322905882988528</v>
      </c>
      <c r="F99" s="128">
        <v>0.83406720945570467</v>
      </c>
      <c r="G99" s="128">
        <v>0.51688691073338711</v>
      </c>
      <c r="H99" s="128">
        <v>0.34693127778818944</v>
      </c>
      <c r="I99" s="128">
        <v>0.48443541375280819</v>
      </c>
      <c r="J99" s="128">
        <v>0.83161378186273294</v>
      </c>
      <c r="K99" s="104">
        <v>0.2960841657530382</v>
      </c>
      <c r="L99" s="105"/>
      <c r="M99" s="106">
        <v>98</v>
      </c>
      <c r="N99" s="140">
        <v>-0.38458826628353865</v>
      </c>
      <c r="O99" s="140">
        <v>0.34160243870757473</v>
      </c>
      <c r="P99" s="140">
        <v>0.40288357384549994</v>
      </c>
      <c r="Q99" s="140">
        <v>0.50502413812062164</v>
      </c>
      <c r="R99" s="140">
        <v>0.97036300726151026</v>
      </c>
      <c r="S99" s="140">
        <v>4.2341856492039268E-2</v>
      </c>
      <c r="T99" s="140">
        <v>-0.39361872352748367</v>
      </c>
      <c r="U99" s="128">
        <v>-3.9024534878360759E-2</v>
      </c>
      <c r="V99" s="128">
        <v>0.96056201336346381</v>
      </c>
      <c r="W99" s="98">
        <v>-0.53569648761136612</v>
      </c>
      <c r="X99" s="60"/>
      <c r="Y99" s="99">
        <v>98</v>
      </c>
      <c r="Z99" s="128">
        <f>(幕後結果!$AB$2+幕後結果!$AB$4*幕後結果_最佳化!$N1100)*12/3</f>
        <v>-7.0996470979011947E-2</v>
      </c>
      <c r="AA99" s="128">
        <f>(幕後結果!$AC$2+幕後結果!$AC$4*幕後結果_最佳化!$O1100)*12/3</f>
        <v>3.7408173472933806E-2</v>
      </c>
      <c r="AB99" s="128">
        <f>(幕後結果!$AD$2+幕後結果!$AD$4*幕後結果_最佳化!$P1100)*12/3</f>
        <v>5.6219075497874998E-2</v>
      </c>
      <c r="AC99" s="128">
        <f>(幕後結果!$AE$2+幕後結果!$AE$4*幕後結果_最佳化!$Q1100)*12/3</f>
        <v>8.8840555430208898E-2</v>
      </c>
      <c r="AD99" s="128">
        <f>(幕後結果!$AF$2+幕後結果!$AF$4*幕後結果_最佳化!$R1100)*12/3</f>
        <v>0.23081557426683089</v>
      </c>
      <c r="AE99" s="128">
        <f>(幕後結果!$AG$2+幕後結果!$AG$4*幕後結果_最佳化!$S1100)*12/3</f>
        <v>4.3848429404870124E-4</v>
      </c>
      <c r="AF99" s="128">
        <f>(幕後結果!$AH$2+幕後結果!$AH$4*幕後結果_最佳化!$T1100)*12/3</f>
        <v>-2.6683477076407069E-2</v>
      </c>
      <c r="AG99" s="128">
        <f>(幕後結果!$AI$2+幕後結果!$AI$4*幕後結果_最佳化!$U1100)*12/3</f>
        <v>3.7788595264454855E-2</v>
      </c>
      <c r="AH99" s="128">
        <f>(幕後結果!$AJ$2+幕後結果!$AJ$4*幕後結果_最佳化!$V1100)*12/3</f>
        <v>7.8366989281490565E-2</v>
      </c>
      <c r="AI99" s="100">
        <f>(幕後結果!$AK$2+幕後結果!$AK$4*幕後結果_最佳化!$W1100)*12/3</f>
        <v>-4.7692761304503097E-2</v>
      </c>
      <c r="AJ99" s="60"/>
      <c r="AK99" s="60"/>
      <c r="AL99" s="60"/>
      <c r="AM99" s="108">
        <v>98</v>
      </c>
      <c r="AN99" s="128">
        <f t="shared" si="14"/>
        <v>7.929496943111064E-2</v>
      </c>
      <c r="AO99" s="128">
        <f t="shared" si="15"/>
        <v>0.13178597966173747</v>
      </c>
      <c r="AP99" s="128">
        <f t="shared" si="16"/>
        <v>2.2939558277845055E-2</v>
      </c>
      <c r="AQ99" s="128">
        <f t="shared" si="17"/>
        <v>0.13965985027925634</v>
      </c>
      <c r="AR99" s="128">
        <f t="shared" si="18"/>
        <v>7.600494770162769E-2</v>
      </c>
      <c r="AS99" s="128">
        <f t="shared" si="19"/>
        <v>2.8052663151046008E-2</v>
      </c>
      <c r="AT99" s="128">
        <f t="shared" si="20"/>
        <v>0.12602344079252414</v>
      </c>
      <c r="AU99" s="128">
        <f t="shared" si="21"/>
        <v>7.6370667060653388E-2</v>
      </c>
      <c r="AV99" s="128">
        <f t="shared" si="22"/>
        <v>0.21291213063502193</v>
      </c>
      <c r="AW99" s="128">
        <f t="shared" si="23"/>
        <v>0.10695579300917732</v>
      </c>
      <c r="AX99" s="128">
        <f t="shared" si="24"/>
        <v>1</v>
      </c>
      <c r="AY99" s="128">
        <f>SUMPRODUCT(AN99:AW99,幕後結果_最佳化!$Z$1005:$AI$1005)</f>
        <v>3.4667736823759936E-5</v>
      </c>
      <c r="AZ99" s="128">
        <f>(SUMPRODUCT(AN99:AW99,MMULT(AN99:AW99,幕後結果!$AB$9:$AK$18)))</f>
        <v>2.1422580673554644E-4</v>
      </c>
      <c r="BA99" s="128">
        <f t="shared" si="25"/>
        <v>1.4636454718802174E-2</v>
      </c>
      <c r="BB99" s="102">
        <f t="shared" si="26"/>
        <v>-2.9286690723068953</v>
      </c>
      <c r="BC99" s="60"/>
      <c r="BD99" s="60"/>
    </row>
    <row r="100" spans="1:56">
      <c r="A100" s="95">
        <v>99</v>
      </c>
      <c r="B100" s="128">
        <v>0.63537720550129095</v>
      </c>
      <c r="C100" s="128">
        <v>0.98460302384896625</v>
      </c>
      <c r="D100" s="128">
        <v>0.79468683568824461</v>
      </c>
      <c r="E100" s="128">
        <v>0.63607846924136213</v>
      </c>
      <c r="F100" s="128">
        <v>0.38429759815071551</v>
      </c>
      <c r="G100" s="128">
        <v>0.57062647196452865</v>
      </c>
      <c r="H100" s="128">
        <v>0.59562031192958798</v>
      </c>
      <c r="I100" s="128">
        <v>0.94603946467792288</v>
      </c>
      <c r="J100" s="128">
        <v>0.438544766547458</v>
      </c>
      <c r="K100" s="104">
        <v>0.68041034836312186</v>
      </c>
      <c r="L100" s="105"/>
      <c r="M100" s="106">
        <v>99</v>
      </c>
      <c r="N100" s="140">
        <v>0.34612924090488306</v>
      </c>
      <c r="O100" s="140">
        <v>2.1597251595721922</v>
      </c>
      <c r="P100" s="140">
        <v>0.82279192647708144</v>
      </c>
      <c r="Q100" s="140">
        <v>0.34799616777237169</v>
      </c>
      <c r="R100" s="140">
        <v>-0.29421293610209825</v>
      </c>
      <c r="S100" s="140">
        <v>0.17796933794250511</v>
      </c>
      <c r="T100" s="140">
        <v>0.24202682699511235</v>
      </c>
      <c r="U100" s="128">
        <v>1.6076079469100031</v>
      </c>
      <c r="V100" s="128">
        <v>-0.15465978786610629</v>
      </c>
      <c r="W100" s="98">
        <v>0.46884657885727704</v>
      </c>
      <c r="X100" s="60"/>
      <c r="Y100" s="99">
        <v>99</v>
      </c>
      <c r="Z100" s="128">
        <f>(幕後結果!$AB$2+幕後結果!$AB$4*幕後結果_最佳化!$N1101)*12/3</f>
        <v>7.8966396808479271E-3</v>
      </c>
      <c r="AA100" s="128">
        <f>(幕後結果!$AC$2+幕後結果!$AC$4*幕後結果_最佳化!$O1101)*12/3</f>
        <v>0.24137745564041094</v>
      </c>
      <c r="AB100" s="128">
        <f>(幕後結果!$AD$2+幕後結果!$AD$4*幕後結果_最佳化!$P1101)*12/3</f>
        <v>0.20574589452851111</v>
      </c>
      <c r="AC100" s="128">
        <f>(幕後結果!$AE$2+幕後結果!$AE$4*幕後結果_最佳化!$Q1101)*12/3</f>
        <v>0.17475536170358666</v>
      </c>
      <c r="AD100" s="128">
        <f>(幕後結果!$AF$2+幕後結果!$AF$4*幕後結果_最佳化!$R1101)*12/3</f>
        <v>2.4803016836128514E-2</v>
      </c>
      <c r="AE100" s="128">
        <f>(幕後結果!$AG$2+幕後結果!$AG$4*幕後結果_最佳化!$S1101)*12/3</f>
        <v>3.7049931683307627E-2</v>
      </c>
      <c r="AF100" s="128">
        <f>(幕後結果!$AH$2+幕後結果!$AH$4*幕後結果_最佳化!$T1101)*12/3</f>
        <v>8.7030174216100306E-2</v>
      </c>
      <c r="AG100" s="128">
        <f>(幕後結果!$AI$2+幕後結果!$AI$4*幕後結果_最佳化!$U1101)*12/3</f>
        <v>0.30775811147254861</v>
      </c>
      <c r="AH100" s="128">
        <f>(幕後結果!$AJ$2+幕後結果!$AJ$4*幕後結果_最佳化!$V1101)*12/3</f>
        <v>-1.2736447616025312E-2</v>
      </c>
      <c r="AI100" s="100">
        <f>(幕後結果!$AK$2+幕後結果!$AK$4*幕後結果_最佳化!$W1101)*12/3</f>
        <v>0.27022062440041733</v>
      </c>
      <c r="AJ100" s="60"/>
      <c r="AK100" s="60"/>
      <c r="AL100" s="60"/>
      <c r="AM100" s="108">
        <v>99</v>
      </c>
      <c r="AN100" s="128">
        <f t="shared" si="14"/>
        <v>9.7717128125412639E-2</v>
      </c>
      <c r="AO100" s="128">
        <f t="shared" si="15"/>
        <v>6.3941457539014077E-2</v>
      </c>
      <c r="AP100" s="128">
        <f t="shared" si="16"/>
        <v>6.4061630834706021E-2</v>
      </c>
      <c r="AQ100" s="128">
        <f t="shared" si="17"/>
        <v>0.12008765810435419</v>
      </c>
      <c r="AR100" s="128">
        <f t="shared" si="18"/>
        <v>1.8087793754639951E-3</v>
      </c>
      <c r="AS100" s="128">
        <f t="shared" si="19"/>
        <v>6.0263192714655689E-2</v>
      </c>
      <c r="AT100" s="128">
        <f t="shared" si="20"/>
        <v>0.11594621516441012</v>
      </c>
      <c r="AU100" s="128">
        <f t="shared" si="21"/>
        <v>0.16925731390772766</v>
      </c>
      <c r="AV100" s="128">
        <f t="shared" si="22"/>
        <v>0.13376356404352827</v>
      </c>
      <c r="AW100" s="128">
        <f t="shared" si="23"/>
        <v>0.17315306019072738</v>
      </c>
      <c r="AX100" s="128">
        <f t="shared" si="24"/>
        <v>1</v>
      </c>
      <c r="AY100" s="128">
        <f>SUMPRODUCT(AN100:AW100,幕後結果_最佳化!$Z$1005:$AI$1005)</f>
        <v>-5.8733851339802124E-3</v>
      </c>
      <c r="AZ100" s="128">
        <f>(SUMPRODUCT(AN100:AW100,MMULT(AN100:AW100,幕後結果!$AB$9:$AK$18)))</f>
        <v>2.5605270777882719E-4</v>
      </c>
      <c r="BA100" s="128">
        <f t="shared" si="25"/>
        <v>1.6001647033315889E-2</v>
      </c>
      <c r="BB100" s="102">
        <f t="shared" si="26"/>
        <v>-3.0480228086791703</v>
      </c>
      <c r="BC100" s="60"/>
      <c r="BD100" s="60"/>
    </row>
    <row r="101" spans="1:56">
      <c r="A101" s="95">
        <v>100</v>
      </c>
      <c r="B101" s="128">
        <v>3.0991136535404307E-2</v>
      </c>
      <c r="C101" s="128">
        <v>0.32585040928483022</v>
      </c>
      <c r="D101" s="128">
        <v>0.80552612444476313</v>
      </c>
      <c r="E101" s="128">
        <v>0.82456179810079511</v>
      </c>
      <c r="F101" s="128">
        <v>0.10147169927965205</v>
      </c>
      <c r="G101" s="128">
        <v>0.81790001845629079</v>
      </c>
      <c r="H101" s="128">
        <v>0.48231964620166567</v>
      </c>
      <c r="I101" s="128">
        <v>0.25815358666916888</v>
      </c>
      <c r="J101" s="128">
        <v>0.7666723536097213</v>
      </c>
      <c r="K101" s="104">
        <v>0.78441643023064422</v>
      </c>
      <c r="L101" s="105"/>
      <c r="M101" s="106">
        <v>100</v>
      </c>
      <c r="N101" s="140">
        <v>-1.8664225324817028</v>
      </c>
      <c r="O101" s="140">
        <v>-0.4514006449619169</v>
      </c>
      <c r="P101" s="140">
        <v>0.86152719262953659</v>
      </c>
      <c r="Q101" s="140">
        <v>0.93289070153874176</v>
      </c>
      <c r="R101" s="140">
        <v>-1.2732103789666032</v>
      </c>
      <c r="S101" s="140">
        <v>0.90739119670233803</v>
      </c>
      <c r="T101" s="140">
        <v>-4.4332592178563487E-2</v>
      </c>
      <c r="U101" s="128">
        <v>-0.64904827517035224</v>
      </c>
      <c r="V101" s="128">
        <v>0.72793187016254624</v>
      </c>
      <c r="W101" s="98">
        <v>0.78719599812115049</v>
      </c>
      <c r="X101" s="60"/>
      <c r="Y101" s="99">
        <v>100</v>
      </c>
      <c r="Z101" s="128">
        <f>(幕後結果!$AB$2+幕後結果!$AB$4*幕後結果_最佳化!$N1102)*12/3</f>
        <v>-0.23098513088202244</v>
      </c>
      <c r="AA101" s="128">
        <f>(幕後結果!$AC$2+幕後結果!$AC$4*幕後結果_最佳化!$O1102)*12/3</f>
        <v>-5.3595745037032093E-2</v>
      </c>
      <c r="AB101" s="128">
        <f>(幕後結果!$AD$2+幕後結果!$AD$4*幕後結果_最佳化!$P1102)*12/3</f>
        <v>4.5723713302294001E-2</v>
      </c>
      <c r="AC101" s="128">
        <f>(幕後結果!$AE$2+幕後結果!$AE$4*幕後結果_最佳化!$Q1102)*12/3</f>
        <v>0.10476471407434738</v>
      </c>
      <c r="AD101" s="128">
        <f>(幕後結果!$AF$2+幕後結果!$AF$4*幕後結果_最佳化!$R1102)*12/3</f>
        <v>-0.19343604489141844</v>
      </c>
      <c r="AE101" s="128">
        <f>(幕後結果!$AG$2+幕後結果!$AG$4*幕後結果_最佳化!$S1102)*12/3</f>
        <v>5.2210887076618549E-2</v>
      </c>
      <c r="AF101" s="128">
        <f>(幕後結果!$AH$2+幕後結果!$AH$4*幕後結果_最佳化!$T1102)*12/3</f>
        <v>-5.5525559067647924E-2</v>
      </c>
      <c r="AG101" s="128">
        <f>(幕後結果!$AI$2+幕後結果!$AI$4*幕後結果_最佳化!$U1102)*12/3</f>
        <v>-0.14643964692302841</v>
      </c>
      <c r="AH101" s="128">
        <f>(幕後結果!$AJ$2+幕後結果!$AJ$4*幕後結果_最佳化!$V1102)*12/3</f>
        <v>7.347467169216669E-2</v>
      </c>
      <c r="AI101" s="100">
        <f>(幕後結果!$AK$2+幕後結果!$AK$4*幕後結果_最佳化!$W1102)*12/3</f>
        <v>-9.910920439899594E-2</v>
      </c>
      <c r="AJ101" s="60"/>
      <c r="AK101" s="60"/>
      <c r="AL101" s="60"/>
      <c r="AM101" s="108">
        <v>100</v>
      </c>
      <c r="AN101" s="128">
        <f t="shared" si="14"/>
        <v>4.9755188265720222E-2</v>
      </c>
      <c r="AO101" s="128">
        <f t="shared" si="15"/>
        <v>8.1206575036375614E-2</v>
      </c>
      <c r="AP101" s="128">
        <f t="shared" si="16"/>
        <v>7.3419650746658321E-2</v>
      </c>
      <c r="AQ101" s="128">
        <f t="shared" si="17"/>
        <v>0.19154280038038279</v>
      </c>
      <c r="AR101" s="128">
        <f t="shared" si="18"/>
        <v>6.4934046845792445E-2</v>
      </c>
      <c r="AS101" s="128">
        <f t="shared" si="19"/>
        <v>8.6594334075132867E-2</v>
      </c>
      <c r="AT101" s="128">
        <f t="shared" si="20"/>
        <v>5.590354432836258E-2</v>
      </c>
      <c r="AU101" s="128">
        <f t="shared" si="21"/>
        <v>0.15670797120362398</v>
      </c>
      <c r="AV101" s="128">
        <f t="shared" si="22"/>
        <v>0.15799670215043432</v>
      </c>
      <c r="AW101" s="128">
        <f t="shared" si="23"/>
        <v>8.1939186967516786E-2</v>
      </c>
      <c r="AX101" s="128">
        <f t="shared" si="24"/>
        <v>1</v>
      </c>
      <c r="AY101" s="128">
        <f>SUMPRODUCT(AN101:AW101,幕後結果_最佳化!$Z$1005:$AI$1005)</f>
        <v>-9.5508414695784881E-4</v>
      </c>
      <c r="AZ101" s="128">
        <f>(SUMPRODUCT(AN101:AW101,MMULT(AN101:AW101,幕後結果!$AB$9:$AK$18)))</f>
        <v>2.460474237652919E-4</v>
      </c>
      <c r="BA101" s="128">
        <f t="shared" si="25"/>
        <v>1.5685898882923221E-2</v>
      </c>
      <c r="BB101" s="102">
        <f t="shared" si="26"/>
        <v>-2.7958285638766673</v>
      </c>
      <c r="BC101" s="60"/>
      <c r="BD101" s="60"/>
    </row>
    <row r="102" spans="1:56">
      <c r="A102" s="95">
        <v>101</v>
      </c>
      <c r="B102" s="128">
        <v>0.52059192942409438</v>
      </c>
      <c r="C102" s="128">
        <v>0.51403341613456344</v>
      </c>
      <c r="D102" s="128">
        <v>0.20192627365159743</v>
      </c>
      <c r="E102" s="128">
        <v>0.95712797692521834</v>
      </c>
      <c r="F102" s="128">
        <v>0.41052381207969435</v>
      </c>
      <c r="G102" s="128">
        <v>0.718960500119876</v>
      </c>
      <c r="H102" s="128">
        <v>0.40961051314368802</v>
      </c>
      <c r="I102" s="128">
        <v>4.8346016035225592E-3</v>
      </c>
      <c r="J102" s="128">
        <v>0.2104142672538718</v>
      </c>
      <c r="K102" s="104">
        <v>0.36776490675418683</v>
      </c>
      <c r="L102" s="105"/>
      <c r="M102" s="106">
        <v>101</v>
      </c>
      <c r="N102" s="140">
        <v>5.1639253659992015E-2</v>
      </c>
      <c r="O102" s="140">
        <v>3.5183815337421522E-2</v>
      </c>
      <c r="P102" s="140">
        <v>-0.83476054038662495</v>
      </c>
      <c r="Q102" s="140">
        <v>1.7182882793518033</v>
      </c>
      <c r="R102" s="140">
        <v>-0.22619774530204792</v>
      </c>
      <c r="S102" s="140">
        <v>0.57975625723204049</v>
      </c>
      <c r="T102" s="140">
        <v>-0.22854699457381283</v>
      </c>
      <c r="U102" s="128">
        <v>-2.5874400056512559</v>
      </c>
      <c r="V102" s="128">
        <v>-0.80498465563360866</v>
      </c>
      <c r="W102" s="98">
        <v>-0.33777889755187623</v>
      </c>
      <c r="X102" s="60"/>
      <c r="Y102" s="99">
        <v>101</v>
      </c>
      <c r="Z102" s="128">
        <f>(幕後結果!$AB$2+幕後結果!$AB$4*幕後結果_最佳化!$N1103)*12/3</f>
        <v>-2.3898453393254412E-2</v>
      </c>
      <c r="AA102" s="128">
        <f>(幕後結果!$AC$2+幕後結果!$AC$4*幕後結果_最佳化!$O1103)*12/3</f>
        <v>4.0129100592281551E-3</v>
      </c>
      <c r="AB102" s="128">
        <f>(幕後結果!$AD$2+幕後結果!$AD$4*幕後結果_最佳化!$P1103)*12/3</f>
        <v>-9.8938537226723813E-2</v>
      </c>
      <c r="AC102" s="128">
        <f>(幕後結果!$AE$2+幕後結果!$AE$4*幕後結果_最佳化!$Q1103)*12/3</f>
        <v>0.15548764767826612</v>
      </c>
      <c r="AD102" s="128">
        <f>(幕後結果!$AF$2+幕後結果!$AF$4*幕後結果_最佳化!$R1103)*12/3</f>
        <v>-1.1129953002055664E-2</v>
      </c>
      <c r="AE102" s="128">
        <f>(幕後結果!$AG$2+幕後結果!$AG$4*幕後結果_最佳化!$S1103)*12/3</f>
        <v>8.0897514767461237E-2</v>
      </c>
      <c r="AF102" s="128">
        <f>(幕後結果!$AH$2+幕後結果!$AH$4*幕後結果_最佳化!$T1103)*12/3</f>
        <v>-1.7399165643418257E-2</v>
      </c>
      <c r="AG102" s="128">
        <f>(幕後結果!$AI$2+幕後結果!$AI$4*幕後結果_最佳化!$U1103)*12/3</f>
        <v>-0.29281209692998567</v>
      </c>
      <c r="AH102" s="128">
        <f>(幕後結果!$AJ$2+幕後結果!$AJ$4*幕後結果_最佳化!$V1103)*12/3</f>
        <v>-4.0920184357354679E-3</v>
      </c>
      <c r="AI102" s="100">
        <f>(幕後結果!$AK$2+幕後結果!$AK$4*幕後結果_最佳化!$W1103)*12/3</f>
        <v>-0.26521769407988754</v>
      </c>
      <c r="AJ102" s="60"/>
      <c r="AK102" s="60"/>
      <c r="AL102" s="60"/>
      <c r="AM102" s="108">
        <v>101</v>
      </c>
      <c r="AN102" s="128">
        <f t="shared" si="14"/>
        <v>3.7089434173693349E-2</v>
      </c>
      <c r="AO102" s="128">
        <f t="shared" si="15"/>
        <v>6.9617689967649499E-2</v>
      </c>
      <c r="AP102" s="128">
        <f t="shared" si="16"/>
        <v>3.1167619846615868E-2</v>
      </c>
      <c r="AQ102" s="128">
        <f t="shared" si="17"/>
        <v>0.22372694587184294</v>
      </c>
      <c r="AR102" s="128">
        <f t="shared" si="18"/>
        <v>0.11867005202065162</v>
      </c>
      <c r="AS102" s="128">
        <f t="shared" si="19"/>
        <v>8.0509722001593287E-2</v>
      </c>
      <c r="AT102" s="128">
        <f t="shared" si="20"/>
        <v>0.12900389609838941</v>
      </c>
      <c r="AU102" s="128">
        <f t="shared" si="21"/>
        <v>8.4039036711257231E-2</v>
      </c>
      <c r="AV102" s="128">
        <f t="shared" si="22"/>
        <v>0.14772181918826957</v>
      </c>
      <c r="AW102" s="128">
        <f t="shared" si="23"/>
        <v>7.8453784120037243E-2</v>
      </c>
      <c r="AX102" s="128">
        <f t="shared" si="24"/>
        <v>1</v>
      </c>
      <c r="AY102" s="128">
        <f>SUMPRODUCT(AN102:AW102,幕後結果_最佳化!$Z$1005:$AI$1005)</f>
        <v>1.270290255811153E-3</v>
      </c>
      <c r="AZ102" s="128">
        <f>(SUMPRODUCT(AN102:AW102,MMULT(AN102:AW102,幕後結果!$AB$9:$AK$18)))</f>
        <v>2.4800431559219362E-4</v>
      </c>
      <c r="BA102" s="128">
        <f t="shared" si="25"/>
        <v>1.5748152767616704E-2</v>
      </c>
      <c r="BB102" s="102">
        <f t="shared" si="26"/>
        <v>-2.643466212100317</v>
      </c>
      <c r="BC102" s="60"/>
      <c r="BD102" s="60"/>
    </row>
    <row r="103" spans="1:56">
      <c r="A103" s="95">
        <v>102</v>
      </c>
      <c r="B103" s="128">
        <v>0.13274083376125012</v>
      </c>
      <c r="C103" s="128">
        <v>3.7162142449593816E-2</v>
      </c>
      <c r="D103" s="128">
        <v>0.10954818537610955</v>
      </c>
      <c r="E103" s="128">
        <v>0.2969842605431694</v>
      </c>
      <c r="F103" s="128">
        <v>0.46193947113391443</v>
      </c>
      <c r="G103" s="128">
        <v>6.7110295726825253E-2</v>
      </c>
      <c r="H103" s="128">
        <v>0.81867356193372842</v>
      </c>
      <c r="I103" s="128">
        <v>3.8926609480588903E-2</v>
      </c>
      <c r="J103" s="128">
        <v>0.22620338227137871</v>
      </c>
      <c r="K103" s="104">
        <v>0.32316473228314435</v>
      </c>
      <c r="L103" s="105"/>
      <c r="M103" s="106">
        <v>102</v>
      </c>
      <c r="N103" s="140">
        <v>-1.1135281448899714</v>
      </c>
      <c r="O103" s="140">
        <v>-1.7846119304987449</v>
      </c>
      <c r="P103" s="140">
        <v>-1.2289344847206332</v>
      </c>
      <c r="Q103" s="140">
        <v>-0.53309398722264389</v>
      </c>
      <c r="R103" s="140">
        <v>-9.5548785482541768E-2</v>
      </c>
      <c r="S103" s="140">
        <v>-1.4976639158458158</v>
      </c>
      <c r="T103" s="140">
        <v>0.91032170303198934</v>
      </c>
      <c r="U103" s="128">
        <v>-1.7632803429564117</v>
      </c>
      <c r="V103" s="128">
        <v>-0.75140864003558616</v>
      </c>
      <c r="W103" s="98">
        <v>-0.45886729676112742</v>
      </c>
      <c r="X103" s="60"/>
      <c r="Y103" s="99">
        <v>102</v>
      </c>
      <c r="Z103" s="128">
        <f>(幕後結果!$AB$2+幕後結果!$AB$4*幕後結果_最佳化!$N1104)*12/3</f>
        <v>-0.14969765706193019</v>
      </c>
      <c r="AA103" s="128">
        <f>(幕後結果!$AC$2+幕後結果!$AC$4*幕後結果_最佳化!$O1104)*12/3</f>
        <v>-0.20090467247523258</v>
      </c>
      <c r="AB103" s="128">
        <f>(幕後結果!$AD$2+幕後結果!$AD$4*幕後結果_最佳化!$P1104)*12/3</f>
        <v>-0.25394436003947063</v>
      </c>
      <c r="AC103" s="128">
        <f>(幕後結果!$AE$2+幕後結果!$AE$4*幕後結果_最佳化!$Q1104)*12/3</f>
        <v>-0.20869869682712586</v>
      </c>
      <c r="AD103" s="128">
        <f>(幕後結果!$AF$2+幕後結果!$AF$4*幕後結果_最佳化!$R1104)*12/3</f>
        <v>-9.447718226043704E-2</v>
      </c>
      <c r="AE103" s="128">
        <f>(幕後結果!$AG$2+幕後結果!$AG$4*幕後結果_最佳化!$S1104)*12/3</f>
        <v>-0.13084828499378018</v>
      </c>
      <c r="AF103" s="128">
        <f>(幕後結果!$AH$2+幕後結果!$AH$4*幕後結果_最佳化!$T1104)*12/3</f>
        <v>3.2746017511193416E-2</v>
      </c>
      <c r="AG103" s="128">
        <f>(幕後結果!$AI$2+幕後結果!$AI$4*幕後結果_最佳化!$U1104)*12/3</f>
        <v>-0.35854700602714246</v>
      </c>
      <c r="AH103" s="128">
        <f>(幕後結果!$AJ$2+幕後結果!$AJ$4*幕後結果_最佳化!$V1104)*12/3</f>
        <v>-7.3173100272334909E-2</v>
      </c>
      <c r="AI103" s="100">
        <f>(幕後結果!$AK$2+幕後結果!$AK$4*幕後結果_最佳化!$W1104)*12/3</f>
        <v>-0.36495150239265911</v>
      </c>
      <c r="AJ103" s="60"/>
      <c r="AK103" s="60"/>
      <c r="AL103" s="60"/>
      <c r="AM103" s="108">
        <v>102</v>
      </c>
      <c r="AN103" s="128">
        <f t="shared" si="14"/>
        <v>9.3182257753567727E-2</v>
      </c>
      <c r="AO103" s="128">
        <f t="shared" si="15"/>
        <v>6.6069611080107782E-2</v>
      </c>
      <c r="AP103" s="128">
        <f t="shared" si="16"/>
        <v>0.11148853741265356</v>
      </c>
      <c r="AQ103" s="128">
        <f t="shared" si="17"/>
        <v>6.4350972448251761E-2</v>
      </c>
      <c r="AR103" s="128">
        <f t="shared" si="18"/>
        <v>0.10279619198519684</v>
      </c>
      <c r="AS103" s="128">
        <f t="shared" si="19"/>
        <v>0.10750853323932778</v>
      </c>
      <c r="AT103" s="128">
        <f t="shared" si="20"/>
        <v>0.10018774932952909</v>
      </c>
      <c r="AU103" s="128">
        <f t="shared" si="21"/>
        <v>0.12509431325681733</v>
      </c>
      <c r="AV103" s="128">
        <f t="shared" si="22"/>
        <v>0.11775794633364474</v>
      </c>
      <c r="AW103" s="128">
        <f t="shared" si="23"/>
        <v>0.11156388716090342</v>
      </c>
      <c r="AX103" s="128">
        <f t="shared" si="24"/>
        <v>1</v>
      </c>
      <c r="AY103" s="128">
        <f>SUMPRODUCT(AN103:AW103,幕後結果_最佳化!$Z$1005:$AI$1005)</f>
        <v>-2.9808977422238216E-3</v>
      </c>
      <c r="AZ103" s="128">
        <f>(SUMPRODUCT(AN103:AW103,MMULT(AN103:AW103,幕後結果!$AB$9:$AK$18)))</f>
        <v>2.3760093978575849E-4</v>
      </c>
      <c r="BA103" s="128">
        <f t="shared" si="25"/>
        <v>1.5414309578627208E-2</v>
      </c>
      <c r="BB103" s="102">
        <f t="shared" si="26"/>
        <v>-2.9765133175890162</v>
      </c>
      <c r="BC103" s="60"/>
      <c r="BD103" s="60"/>
    </row>
    <row r="104" spans="1:56">
      <c r="A104" s="95">
        <v>103</v>
      </c>
      <c r="B104" s="128">
        <v>0.74963048825762835</v>
      </c>
      <c r="C104" s="128">
        <v>0.12583234227223872</v>
      </c>
      <c r="D104" s="128">
        <v>0.68669323727114229</v>
      </c>
      <c r="E104" s="128">
        <v>0.94002554272890304</v>
      </c>
      <c r="F104" s="128">
        <v>0.70977058263817971</v>
      </c>
      <c r="G104" s="128">
        <v>0.71944919209375735</v>
      </c>
      <c r="H104" s="128">
        <v>0.3415229986905266</v>
      </c>
      <c r="I104" s="128">
        <v>0.79857254168083824</v>
      </c>
      <c r="J104" s="128">
        <v>0.20121728483908408</v>
      </c>
      <c r="K104" s="104">
        <v>0.49185860924210556</v>
      </c>
      <c r="L104" s="105"/>
      <c r="M104" s="106">
        <v>103</v>
      </c>
      <c r="N104" s="140">
        <v>0.67332740209010444</v>
      </c>
      <c r="O104" s="140">
        <v>-1.1463153724568171</v>
      </c>
      <c r="P104" s="140">
        <v>0.48649884300449303</v>
      </c>
      <c r="Q104" s="140">
        <v>1.554988053561301</v>
      </c>
      <c r="R104" s="140">
        <v>0.55271462863703202</v>
      </c>
      <c r="S104" s="140">
        <v>0.58120601265304395</v>
      </c>
      <c r="T104" s="140">
        <v>-0.40831013785198644</v>
      </c>
      <c r="U104" s="128">
        <v>0.83653336155659175</v>
      </c>
      <c r="V104" s="128">
        <v>-0.83728111902844504</v>
      </c>
      <c r="W104" s="98">
        <v>-2.0408856967801856E-2</v>
      </c>
      <c r="X104" s="60"/>
      <c r="Y104" s="99">
        <v>103</v>
      </c>
      <c r="Z104" s="128">
        <f>(幕後結果!$AB$2+幕後結果!$AB$4*幕後結果_最佳化!$N1105)*12/3</f>
        <v>4.3223124244508547E-2</v>
      </c>
      <c r="AA104" s="128">
        <f>(幕後結果!$AC$2+幕後結果!$AC$4*幕後結果_最佳化!$O1105)*12/3</f>
        <v>-0.12661290972276443</v>
      </c>
      <c r="AB104" s="128">
        <f>(幕後結果!$AD$2+幕後結果!$AD$4*幕後結果_最佳化!$P1105)*12/3</f>
        <v>1.7877615201836079E-2</v>
      </c>
      <c r="AC104" s="128">
        <f>(幕後結果!$AE$2+幕後結果!$AE$4*幕後結果_最佳化!$Q1105)*12/3</f>
        <v>0.17658448575013563</v>
      </c>
      <c r="AD104" s="128">
        <f>(幕後結果!$AF$2+幕後結果!$AF$4*幕後結果_最佳化!$R1105)*12/3</f>
        <v>0.19122098470704355</v>
      </c>
      <c r="AE104" s="128">
        <f>(幕後結果!$AG$2+幕後結果!$AG$4*幕後結果_最佳化!$S1105)*12/3</f>
        <v>5.411340803292073E-2</v>
      </c>
      <c r="AF104" s="128">
        <f>(幕後結果!$AH$2+幕後結果!$AH$4*幕後結果_最佳化!$T1105)*12/3</f>
        <v>-4.5690062519701667E-2</v>
      </c>
      <c r="AG104" s="128">
        <f>(幕後結果!$AI$2+幕後結果!$AI$4*幕後結果_最佳化!$U1105)*12/3</f>
        <v>3.9739302119886216E-2</v>
      </c>
      <c r="AH104" s="128">
        <f>(幕後結果!$AJ$2+幕後結果!$AJ$4*幕後結果_最佳化!$V1105)*12/3</f>
        <v>-5.7536295645038892E-2</v>
      </c>
      <c r="AI104" s="100">
        <f>(幕後結果!$AK$2+幕後結果!$AK$4*幕後結果_最佳化!$W1105)*12/3</f>
        <v>2.5318288226918461E-2</v>
      </c>
      <c r="AJ104" s="60"/>
      <c r="AK104" s="60"/>
      <c r="AL104" s="60"/>
      <c r="AM104" s="108">
        <v>103</v>
      </c>
      <c r="AN104" s="128">
        <f t="shared" si="14"/>
        <v>8.1719801370815665E-2</v>
      </c>
      <c r="AO104" s="128">
        <f t="shared" si="15"/>
        <v>0.15930367938456574</v>
      </c>
      <c r="AP104" s="128">
        <f t="shared" si="16"/>
        <v>0.14823378652046709</v>
      </c>
      <c r="AQ104" s="128">
        <f t="shared" si="17"/>
        <v>0.11229835328621736</v>
      </c>
      <c r="AR104" s="128">
        <f t="shared" si="18"/>
        <v>1.4425673984051833E-2</v>
      </c>
      <c r="AS104" s="128">
        <f t="shared" si="19"/>
        <v>1.3844055667862147E-2</v>
      </c>
      <c r="AT104" s="128">
        <f t="shared" si="20"/>
        <v>0.1157759659379213</v>
      </c>
      <c r="AU104" s="128">
        <f t="shared" si="21"/>
        <v>0.1126635901066889</v>
      </c>
      <c r="AV104" s="128">
        <f t="shared" si="22"/>
        <v>8.5911272577019998E-2</v>
      </c>
      <c r="AW104" s="128">
        <f t="shared" si="23"/>
        <v>0.1558238211643897</v>
      </c>
      <c r="AX104" s="128">
        <f t="shared" si="24"/>
        <v>0.99999999999999978</v>
      </c>
      <c r="AY104" s="128">
        <f>SUMPRODUCT(AN104:AW104,幕後結果_最佳化!$Z$1005:$AI$1005)</f>
        <v>-5.7877149987295802E-3</v>
      </c>
      <c r="AZ104" s="128">
        <f>(SUMPRODUCT(AN104:AW104,MMULT(AN104:AW104,幕後結果!$AB$9:$AK$18)))</f>
        <v>2.9778558740239865E-4</v>
      </c>
      <c r="BA104" s="128">
        <f t="shared" si="25"/>
        <v>1.7256465090000287E-2</v>
      </c>
      <c r="BB104" s="102">
        <f t="shared" si="26"/>
        <v>-2.821418798392433</v>
      </c>
      <c r="BC104" s="60"/>
      <c r="BD104" s="60"/>
    </row>
    <row r="105" spans="1:56">
      <c r="A105" s="95">
        <v>104</v>
      </c>
      <c r="B105" s="128">
        <v>0.95073581758162562</v>
      </c>
      <c r="C105" s="128">
        <v>0.59149396032570167</v>
      </c>
      <c r="D105" s="128">
        <v>0.48002835977688996</v>
      </c>
      <c r="E105" s="128">
        <v>0.96322307388580608</v>
      </c>
      <c r="F105" s="128">
        <v>0.92479528739194383</v>
      </c>
      <c r="G105" s="128">
        <v>0.26899248602687864</v>
      </c>
      <c r="H105" s="128">
        <v>0.26457544015801515</v>
      </c>
      <c r="I105" s="128">
        <v>0.89501489557844627</v>
      </c>
      <c r="J105" s="128">
        <v>0.26733151419842716</v>
      </c>
      <c r="K105" s="104">
        <v>2.8528533974887083E-2</v>
      </c>
      <c r="L105" s="105"/>
      <c r="M105" s="106">
        <v>104</v>
      </c>
      <c r="N105" s="140">
        <v>1.6520303458226839</v>
      </c>
      <c r="O105" s="140">
        <v>0.23138968317147079</v>
      </c>
      <c r="P105" s="140">
        <v>-5.0082406710850971E-2</v>
      </c>
      <c r="Q105" s="140">
        <v>1.7893786692215445</v>
      </c>
      <c r="R105" s="140">
        <v>1.4380868078832207</v>
      </c>
      <c r="S105" s="140">
        <v>-0.61586295637097321</v>
      </c>
      <c r="T105" s="140">
        <v>-0.62930273628609523</v>
      </c>
      <c r="U105" s="128">
        <v>1.2536473604606795</v>
      </c>
      <c r="V105" s="128">
        <v>-0.62090363644135682</v>
      </c>
      <c r="W105" s="98">
        <v>-1.9028733899877304</v>
      </c>
      <c r="X105" s="60"/>
      <c r="Y105" s="99">
        <v>104</v>
      </c>
      <c r="Z105" s="128">
        <f>(幕後結果!$AB$2+幕後結果!$AB$4*幕後結果_最佳化!$N1106)*12/3</f>
        <v>0.14889038810974259</v>
      </c>
      <c r="AA105" s="128">
        <f>(幕後結果!$AC$2+幕後結果!$AC$4*幕後結果_最佳化!$O1106)*12/3</f>
        <v>2.8692550581636982E-2</v>
      </c>
      <c r="AB105" s="128">
        <f>(幕後結果!$AD$2+幕後結果!$AD$4*幕後結果_最佳化!$P1106)*12/3</f>
        <v>3.628414262589829E-2</v>
      </c>
      <c r="AC105" s="128">
        <f>(幕後結果!$AE$2+幕後結果!$AE$4*幕後結果_最佳化!$Q1106)*12/3</f>
        <v>0.24324536729320664</v>
      </c>
      <c r="AD105" s="128">
        <f>(幕後結果!$AF$2+幕後結果!$AF$4*幕後結果_最佳化!$R1106)*12/3</f>
        <v>0.36727404492507665</v>
      </c>
      <c r="AE105" s="128">
        <f>(幕後結果!$AG$2+幕後結果!$AG$4*幕後結果_最佳化!$S1106)*12/3</f>
        <v>1.77907346860398E-3</v>
      </c>
      <c r="AF105" s="128">
        <f>(幕後結果!$AH$2+幕後結果!$AH$4*幕後結果_最佳化!$T1106)*12/3</f>
        <v>5.8343247352596892E-4</v>
      </c>
      <c r="AG105" s="128">
        <f>(幕後結果!$AI$2+幕後結果!$AI$4*幕後結果_最佳化!$U1106)*12/3</f>
        <v>0.19919517957307753</v>
      </c>
      <c r="AH105" s="128">
        <f>(幕後結果!$AJ$2+幕後結果!$AJ$4*幕後結果_最佳化!$V1106)*12/3</f>
        <v>-5.6094760880144277E-2</v>
      </c>
      <c r="AI105" s="100">
        <f>(幕後結果!$AK$2+幕後結果!$AK$4*幕後結果_最佳化!$W1106)*12/3</f>
        <v>-6.0537113407699593E-2</v>
      </c>
      <c r="AJ105" s="60"/>
      <c r="AK105" s="60"/>
      <c r="AL105" s="60"/>
      <c r="AM105" s="108">
        <v>104</v>
      </c>
      <c r="AN105" s="128">
        <f t="shared" si="14"/>
        <v>0.14193174600620537</v>
      </c>
      <c r="AO105" s="128">
        <f t="shared" si="15"/>
        <v>0.11014991267264616</v>
      </c>
      <c r="AP105" s="128">
        <f t="shared" si="16"/>
        <v>0.12352158036569616</v>
      </c>
      <c r="AQ105" s="128">
        <f t="shared" si="17"/>
        <v>7.4243447931580331E-2</v>
      </c>
      <c r="AR105" s="128">
        <f t="shared" si="18"/>
        <v>0.10783184280043751</v>
      </c>
      <c r="AS105" s="128">
        <f t="shared" si="19"/>
        <v>0.10897875349837083</v>
      </c>
      <c r="AT105" s="128">
        <f t="shared" si="20"/>
        <v>0.1144790624199933</v>
      </c>
      <c r="AU105" s="128">
        <f t="shared" si="21"/>
        <v>5.5735251862864779E-2</v>
      </c>
      <c r="AV105" s="128">
        <f t="shared" si="22"/>
        <v>0.12583090630569499</v>
      </c>
      <c r="AW105" s="128">
        <f t="shared" si="23"/>
        <v>3.7297496136510649E-2</v>
      </c>
      <c r="AX105" s="128">
        <f t="shared" si="24"/>
        <v>1</v>
      </c>
      <c r="AY105" s="128">
        <f>SUMPRODUCT(AN105:AW105,幕後結果_最佳化!$Z$1005:$AI$1005)</f>
        <v>-1.4949612408814282E-3</v>
      </c>
      <c r="AZ105" s="128">
        <f>(SUMPRODUCT(AN105:AW105,MMULT(AN105:AW105,幕後結果!$AB$9:$AK$18)))</f>
        <v>2.0779147134500914E-4</v>
      </c>
      <c r="BA105" s="128">
        <f t="shared" si="25"/>
        <v>1.4414973858630793E-2</v>
      </c>
      <c r="BB105" s="102">
        <f t="shared" si="26"/>
        <v>-3.0797809053465941</v>
      </c>
      <c r="BC105" s="60"/>
      <c r="BD105" s="60"/>
    </row>
    <row r="106" spans="1:56">
      <c r="A106" s="95">
        <v>105</v>
      </c>
      <c r="B106" s="128">
        <v>0.26734637493438651</v>
      </c>
      <c r="C106" s="128">
        <v>0.53321861768604184</v>
      </c>
      <c r="D106" s="128">
        <v>0.82931838476379793</v>
      </c>
      <c r="E106" s="128">
        <v>6.8987729511382323E-2</v>
      </c>
      <c r="F106" s="128">
        <v>9.0373305094217704E-2</v>
      </c>
      <c r="G106" s="128">
        <v>0.33124967338979761</v>
      </c>
      <c r="H106" s="128">
        <v>0.38955378417833231</v>
      </c>
      <c r="I106" s="128">
        <v>0.27642087008855198</v>
      </c>
      <c r="J106" s="128">
        <v>0.95719245390074459</v>
      </c>
      <c r="K106" s="104">
        <v>0.36864837340161771</v>
      </c>
      <c r="L106" s="105"/>
      <c r="M106" s="106">
        <v>105</v>
      </c>
      <c r="N106" s="140">
        <v>-0.62085846758919194</v>
      </c>
      <c r="O106" s="140">
        <v>8.3363180058628292E-2</v>
      </c>
      <c r="P106" s="140">
        <v>0.95147514397670252</v>
      </c>
      <c r="Q106" s="140">
        <v>-1.4833725400082518</v>
      </c>
      <c r="R106" s="140">
        <v>-1.3384597576864221</v>
      </c>
      <c r="S106" s="140">
        <v>-0.43646505651393636</v>
      </c>
      <c r="T106" s="140">
        <v>-0.28048221513654392</v>
      </c>
      <c r="U106" s="128">
        <v>-0.59350723845932019</v>
      </c>
      <c r="V106" s="128">
        <v>1.7189960443563854</v>
      </c>
      <c r="W106" s="98">
        <v>-0.33543529530744493</v>
      </c>
      <c r="X106" s="60"/>
      <c r="Y106" s="99">
        <v>105</v>
      </c>
      <c r="Z106" s="128">
        <f>(幕後結果!$AB$2+幕後結果!$AB$4*幕後結果_最佳化!$N1107)*12/3</f>
        <v>-9.6505769653072282E-2</v>
      </c>
      <c r="AA106" s="128">
        <f>(幕後結果!$AC$2+幕後結果!$AC$4*幕後結果_最佳化!$O1107)*12/3</f>
        <v>8.204848975087612E-3</v>
      </c>
      <c r="AB106" s="128">
        <f>(幕後結果!$AD$2+幕後結果!$AD$4*幕後結果_最佳化!$P1107)*12/3</f>
        <v>0.10583694989390509</v>
      </c>
      <c r="AC106" s="128">
        <f>(幕後結果!$AE$2+幕後結果!$AE$4*幕後結果_最佳化!$Q1107)*12/3</f>
        <v>-0.11956233701160242</v>
      </c>
      <c r="AD106" s="128">
        <f>(幕後結果!$AF$2+幕後結果!$AF$4*幕後結果_最佳化!$R1107)*12/3</f>
        <v>-0.24748396188552801</v>
      </c>
      <c r="AE106" s="128">
        <f>(幕後結果!$AG$2+幕後結果!$AG$4*幕後結果_最佳化!$S1107)*12/3</f>
        <v>-6.5859423201049608E-2</v>
      </c>
      <c r="AF106" s="128">
        <f>(幕後結果!$AH$2+幕後結果!$AH$4*幕後結果_最佳化!$T1107)*12/3</f>
        <v>-4.103729252788927E-2</v>
      </c>
      <c r="AG106" s="128">
        <f>(幕後結果!$AI$2+幕後結果!$AI$4*幕後結果_最佳化!$U1107)*12/3</f>
        <v>-6.930039403959902E-2</v>
      </c>
      <c r="AH106" s="128">
        <f>(幕後結果!$AJ$2+幕後結果!$AJ$4*幕後結果_最佳化!$V1107)*12/3</f>
        <v>0.1683076105218749</v>
      </c>
      <c r="AI106" s="100">
        <f>(幕後結果!$AK$2+幕後結果!$AK$4*幕後結果_最佳化!$W1107)*12/3</f>
        <v>-0.17985948793244902</v>
      </c>
      <c r="AJ106" s="60"/>
      <c r="AK106" s="60"/>
      <c r="AL106" s="60"/>
      <c r="AM106" s="108">
        <v>105</v>
      </c>
      <c r="AN106" s="128">
        <f t="shared" si="14"/>
        <v>6.0848974531492135E-2</v>
      </c>
      <c r="AO106" s="128">
        <f t="shared" si="15"/>
        <v>0.14962592108657161</v>
      </c>
      <c r="AP106" s="128">
        <f t="shared" si="16"/>
        <v>3.5455172921590363E-3</v>
      </c>
      <c r="AQ106" s="128">
        <f t="shared" si="17"/>
        <v>5.6528013999750257E-2</v>
      </c>
      <c r="AR106" s="128">
        <f t="shared" si="18"/>
        <v>4.0533004792468304E-2</v>
      </c>
      <c r="AS106" s="128">
        <f t="shared" si="19"/>
        <v>0.14008254757379596</v>
      </c>
      <c r="AT106" s="128">
        <f t="shared" si="20"/>
        <v>0.10475249974127174</v>
      </c>
      <c r="AU106" s="128">
        <f t="shared" si="21"/>
        <v>0.16500925411783901</v>
      </c>
      <c r="AV106" s="128">
        <f t="shared" si="22"/>
        <v>0.14655330786198145</v>
      </c>
      <c r="AW106" s="128">
        <f t="shared" si="23"/>
        <v>0.13252095900267058</v>
      </c>
      <c r="AX106" s="128">
        <f t="shared" si="24"/>
        <v>1</v>
      </c>
      <c r="AY106" s="128">
        <f>SUMPRODUCT(AN106:AW106,幕後結果_最佳化!$Z$1005:$AI$1005)</f>
        <v>-2.2774573842502584E-3</v>
      </c>
      <c r="AZ106" s="128">
        <f>(SUMPRODUCT(AN106:AW106,MMULT(AN106:AW106,幕後結果!$AB$9:$AK$18)))</f>
        <v>2.2431082347903499E-4</v>
      </c>
      <c r="BA106" s="128">
        <f t="shared" si="25"/>
        <v>1.4977009831038871E-2</v>
      </c>
      <c r="BB106" s="102">
        <f t="shared" si="26"/>
        <v>-3.0164537443664452</v>
      </c>
      <c r="BC106" s="60"/>
      <c r="BD106" s="60"/>
    </row>
    <row r="107" spans="1:56">
      <c r="A107" s="95">
        <v>106</v>
      </c>
      <c r="B107" s="128">
        <v>0.86519285943991764</v>
      </c>
      <c r="C107" s="128">
        <v>0.78101282811605865</v>
      </c>
      <c r="D107" s="128">
        <v>5.273876461631688E-2</v>
      </c>
      <c r="E107" s="128">
        <v>0.56007263381073114</v>
      </c>
      <c r="F107" s="128">
        <v>0.47524943117173146</v>
      </c>
      <c r="G107" s="128">
        <v>0.58828649885962658</v>
      </c>
      <c r="H107" s="128">
        <v>0.3283787069909625</v>
      </c>
      <c r="I107" s="128">
        <v>0.1211119451464242</v>
      </c>
      <c r="J107" s="128">
        <v>0.68076383361344561</v>
      </c>
      <c r="K107" s="104">
        <v>0.96523319611629077</v>
      </c>
      <c r="L107" s="105"/>
      <c r="M107" s="106">
        <v>106</v>
      </c>
      <c r="N107" s="140">
        <v>1.1039512599200174</v>
      </c>
      <c r="O107" s="140">
        <v>0.77561838161465313</v>
      </c>
      <c r="P107" s="140">
        <v>-1.618859348266154</v>
      </c>
      <c r="Q107" s="140">
        <v>0.15115337068523976</v>
      </c>
      <c r="R107" s="140">
        <v>-6.2080328521506009E-2</v>
      </c>
      <c r="S107" s="140">
        <v>0.22313941575200549</v>
      </c>
      <c r="T107" s="140">
        <v>-0.44439446570212182</v>
      </c>
      <c r="U107" s="128">
        <v>-1.1694462369399732</v>
      </c>
      <c r="V107" s="128">
        <v>0.46983580296029115</v>
      </c>
      <c r="W107" s="98">
        <v>1.8149368953002618</v>
      </c>
      <c r="X107" s="60"/>
      <c r="Y107" s="99">
        <v>106</v>
      </c>
      <c r="Z107" s="128">
        <f>(幕後結果!$AB$2+幕後結果!$AB$4*幕後結果_最佳化!$N1108)*12/3</f>
        <v>8.9716133286087171E-2</v>
      </c>
      <c r="AA107" s="128">
        <f>(幕後結果!$AC$2+幕後結果!$AC$4*幕後結果_最佳化!$O1108)*12/3</f>
        <v>8.8403236033444341E-2</v>
      </c>
      <c r="AB107" s="128">
        <f>(幕後結果!$AD$2+幕後結果!$AD$4*幕後結果_最佳化!$P1108)*12/3</f>
        <v>-0.1386012603977059</v>
      </c>
      <c r="AC107" s="128">
        <f>(幕後結果!$AE$2+幕後結果!$AE$4*幕後結果_最佳化!$Q1108)*12/3</f>
        <v>-1.6454969168520191E-2</v>
      </c>
      <c r="AD107" s="128">
        <f>(幕後結果!$AF$2+幕後結果!$AF$4*幕後結果_最佳化!$R1108)*12/3</f>
        <v>-3.629299335422876E-2</v>
      </c>
      <c r="AE107" s="128">
        <f>(幕後結果!$AG$2+幕後結果!$AG$4*幕後結果_最佳化!$S1108)*12/3</f>
        <v>5.3460450290643273E-2</v>
      </c>
      <c r="AF107" s="128">
        <f>(幕後結果!$AH$2+幕後結果!$AH$4*幕後結果_最佳化!$T1108)*12/3</f>
        <v>-5.8980423210795267E-3</v>
      </c>
      <c r="AG107" s="128">
        <f>(幕後結果!$AI$2+幕後結果!$AI$4*幕後結果_最佳化!$U1108)*12/3</f>
        <v>-8.1217526595379161E-2</v>
      </c>
      <c r="AH107" s="128">
        <f>(幕後結果!$AJ$2+幕後結果!$AJ$4*幕後結果_最佳化!$V1108)*12/3</f>
        <v>0.11593459673511569</v>
      </c>
      <c r="AI107" s="100">
        <f>(幕後結果!$AK$2+幕後結果!$AK$4*幕後結果_最佳化!$W1108)*12/3</f>
        <v>0.12069361054682488</v>
      </c>
      <c r="AJ107" s="60"/>
      <c r="AK107" s="60"/>
      <c r="AL107" s="60"/>
      <c r="AM107" s="108">
        <v>106</v>
      </c>
      <c r="AN107" s="128">
        <f t="shared" si="14"/>
        <v>3.7114133118698045E-2</v>
      </c>
      <c r="AO107" s="128">
        <f t="shared" si="15"/>
        <v>6.51562722388358E-2</v>
      </c>
      <c r="AP107" s="128">
        <f t="shared" si="16"/>
        <v>7.5757856561779691E-2</v>
      </c>
      <c r="AQ107" s="128">
        <f t="shared" si="17"/>
        <v>0.1468108643584638</v>
      </c>
      <c r="AR107" s="128">
        <f t="shared" si="18"/>
        <v>0.19653490143358918</v>
      </c>
      <c r="AS107" s="128">
        <f t="shared" si="19"/>
        <v>8.6873091752944442E-2</v>
      </c>
      <c r="AT107" s="128">
        <f t="shared" si="20"/>
        <v>4.6702945228640026E-2</v>
      </c>
      <c r="AU107" s="128">
        <f t="shared" si="21"/>
        <v>0.14245631286970517</v>
      </c>
      <c r="AV107" s="128">
        <f t="shared" si="22"/>
        <v>6.0518199665387788E-2</v>
      </c>
      <c r="AW107" s="128">
        <f t="shared" si="23"/>
        <v>0.14207542277195617</v>
      </c>
      <c r="AX107" s="128">
        <f t="shared" si="24"/>
        <v>1</v>
      </c>
      <c r="AY107" s="128">
        <f>SUMPRODUCT(AN107:AW107,幕後結果_最佳化!$Z$1005:$AI$1005)</f>
        <v>-2.1832283121146351E-3</v>
      </c>
      <c r="AZ107" s="128">
        <f>(SUMPRODUCT(AN107:AW107,MMULT(AN107:AW107,幕後結果!$AB$9:$AK$18)))</f>
        <v>3.7579815383564084E-4</v>
      </c>
      <c r="BA107" s="128">
        <f t="shared" si="25"/>
        <v>1.9385514020413306E-2</v>
      </c>
      <c r="BB107" s="102">
        <f t="shared" si="26"/>
        <v>-2.3256142841836001</v>
      </c>
      <c r="BC107" s="60"/>
      <c r="BD107" s="60"/>
    </row>
    <row r="108" spans="1:56">
      <c r="A108" s="95">
        <v>107</v>
      </c>
      <c r="B108" s="128">
        <v>0.28897058814848897</v>
      </c>
      <c r="C108" s="128">
        <v>0.76355609700294824</v>
      </c>
      <c r="D108" s="128">
        <v>0.3177938080692293</v>
      </c>
      <c r="E108" s="128">
        <v>4.2578421460019111E-2</v>
      </c>
      <c r="F108" s="128">
        <v>0.88909107728682968</v>
      </c>
      <c r="G108" s="128">
        <v>0.88706889805213596</v>
      </c>
      <c r="H108" s="128">
        <v>0.86078177700523262</v>
      </c>
      <c r="I108" s="128">
        <v>0.8402286824812597</v>
      </c>
      <c r="J108" s="128">
        <v>0.96735101155664482</v>
      </c>
      <c r="K108" s="104">
        <v>0.19004069339026253</v>
      </c>
      <c r="L108" s="105"/>
      <c r="M108" s="106">
        <v>107</v>
      </c>
      <c r="N108" s="140">
        <v>-0.55639453169296349</v>
      </c>
      <c r="O108" s="140">
        <v>0.71778833654280982</v>
      </c>
      <c r="P108" s="140">
        <v>-0.47387700745620254</v>
      </c>
      <c r="Q108" s="140">
        <v>-1.7215181423699022</v>
      </c>
      <c r="R108" s="140">
        <v>1.2217085934052725</v>
      </c>
      <c r="S108" s="140">
        <v>1.2110866327914769</v>
      </c>
      <c r="T108" s="140">
        <v>1.0838384224604891</v>
      </c>
      <c r="U108" s="128">
        <v>0.99539819727638867</v>
      </c>
      <c r="V108" s="128">
        <v>1.8432125935565862</v>
      </c>
      <c r="W108" s="98">
        <v>-0.87774634693430931</v>
      </c>
      <c r="X108" s="60"/>
      <c r="Y108" s="99">
        <v>107</v>
      </c>
      <c r="Z108" s="128">
        <f>(幕後結果!$AB$2+幕後結果!$AB$4*幕後結果_最佳化!$N1109)*12/3</f>
        <v>-8.9545815391404562E-2</v>
      </c>
      <c r="AA108" s="128">
        <f>(幕後結果!$AC$2+幕後結果!$AC$4*幕後結果_最佳化!$O1109)*12/3</f>
        <v>7.9044884568823165E-2</v>
      </c>
      <c r="AB108" s="128">
        <f>(幕後結果!$AD$2+幕後結果!$AD$4*幕後結果_最佳化!$P1109)*12/3</f>
        <v>-3.553899187162006E-2</v>
      </c>
      <c r="AC108" s="128">
        <f>(幕後結果!$AE$2+幕後結果!$AE$4*幕後結果_最佳化!$Q1109)*12/3</f>
        <v>-0.1988719108666043</v>
      </c>
      <c r="AD108" s="128">
        <f>(幕後結果!$AF$2+幕後結果!$AF$4*幕後結果_最佳化!$R1109)*12/3</f>
        <v>0.1790987996302956</v>
      </c>
      <c r="AE108" s="128">
        <f>(幕後結果!$AG$2+幕後結果!$AG$4*幕後結果_最佳化!$S1109)*12/3</f>
        <v>4.8278387755783359E-2</v>
      </c>
      <c r="AF108" s="128">
        <f>(幕後結果!$AH$2+幕後結果!$AH$4*幕後結果_最佳化!$T1109)*12/3</f>
        <v>9.8228962096300984E-2</v>
      </c>
      <c r="AG108" s="128">
        <f>(幕後結果!$AI$2+幕後結果!$AI$4*幕後結果_最佳化!$U1109)*12/3</f>
        <v>0.13630428172304526</v>
      </c>
      <c r="AH108" s="128">
        <f>(幕後結果!$AJ$2+幕後結果!$AJ$4*幕後結果_最佳化!$V1109)*12/3</f>
        <v>0.1813283151459063</v>
      </c>
      <c r="AI108" s="100">
        <f>(幕後結果!$AK$2+幕後結果!$AK$4*幕後結果_最佳化!$W1109)*12/3</f>
        <v>3.9342256826481285E-3</v>
      </c>
      <c r="AJ108" s="60"/>
      <c r="AK108" s="60"/>
      <c r="AL108" s="60"/>
      <c r="AM108" s="108">
        <v>107</v>
      </c>
      <c r="AN108" s="128">
        <f t="shared" si="14"/>
        <v>0.15072916196457184</v>
      </c>
      <c r="AO108" s="128">
        <f t="shared" si="15"/>
        <v>7.6737154327263482E-2</v>
      </c>
      <c r="AP108" s="128">
        <f t="shared" si="16"/>
        <v>6.4778828576348674E-2</v>
      </c>
      <c r="AQ108" s="128">
        <f t="shared" si="17"/>
        <v>0.15660894772811321</v>
      </c>
      <c r="AR108" s="128">
        <f t="shared" si="18"/>
        <v>0.15716282152835931</v>
      </c>
      <c r="AS108" s="128">
        <f t="shared" si="19"/>
        <v>2.2473266902759061E-2</v>
      </c>
      <c r="AT108" s="128">
        <f t="shared" si="20"/>
        <v>1.7377889821945169E-2</v>
      </c>
      <c r="AU108" s="128">
        <f t="shared" si="21"/>
        <v>0.14014092775593703</v>
      </c>
      <c r="AV108" s="128">
        <f t="shared" si="22"/>
        <v>8.0669141508878314E-2</v>
      </c>
      <c r="AW108" s="128">
        <f t="shared" si="23"/>
        <v>0.13332185988582398</v>
      </c>
      <c r="AX108" s="128">
        <f t="shared" si="24"/>
        <v>1</v>
      </c>
      <c r="AY108" s="128">
        <f>SUMPRODUCT(AN108:AW108,幕後結果_最佳化!$Z$1005:$AI$1005)</f>
        <v>-5.3803229226651681E-3</v>
      </c>
      <c r="AZ108" s="128">
        <f>(SUMPRODUCT(AN108:AW108,MMULT(AN108:AW108,幕後結果!$AB$9:$AK$18)))</f>
        <v>3.4361172367441387E-4</v>
      </c>
      <c r="BA108" s="128">
        <f t="shared" si="25"/>
        <v>1.8536766807467096E-2</v>
      </c>
      <c r="BB108" s="102">
        <f t="shared" si="26"/>
        <v>-2.6045708738816624</v>
      </c>
      <c r="BC108" s="60"/>
      <c r="BD108" s="60"/>
    </row>
    <row r="109" spans="1:56">
      <c r="A109" s="95">
        <v>108</v>
      </c>
      <c r="B109" s="128">
        <v>0.6993648676644304</v>
      </c>
      <c r="C109" s="128">
        <v>0.54513837738993098</v>
      </c>
      <c r="D109" s="128">
        <v>0.11190175224319843</v>
      </c>
      <c r="E109" s="128">
        <v>0.47957640208015606</v>
      </c>
      <c r="F109" s="128">
        <v>0.32226910940931197</v>
      </c>
      <c r="G109" s="128">
        <v>7.8536532823816563E-2</v>
      </c>
      <c r="H109" s="128">
        <v>0.74850674800568329</v>
      </c>
      <c r="I109" s="128">
        <v>0.86111923842153537</v>
      </c>
      <c r="J109" s="128">
        <v>0.42334092102468635</v>
      </c>
      <c r="K109" s="104">
        <v>0.37643418745264978</v>
      </c>
      <c r="L109" s="105"/>
      <c r="M109" s="106">
        <v>108</v>
      </c>
      <c r="N109" s="140">
        <v>0.5225746796256443</v>
      </c>
      <c r="O109" s="140">
        <v>0.11338763135437463</v>
      </c>
      <c r="P109" s="140">
        <v>-1.216476377282397</v>
      </c>
      <c r="Q109" s="140">
        <v>-5.1216750791950316E-2</v>
      </c>
      <c r="R109" s="140">
        <v>-0.46136296331621862</v>
      </c>
      <c r="S109" s="140">
        <v>-1.4149844148044215</v>
      </c>
      <c r="T109" s="140">
        <v>0.66979810151083463</v>
      </c>
      <c r="U109" s="128">
        <v>1.0853616219089257</v>
      </c>
      <c r="V109" s="128">
        <v>-0.19335386746164523</v>
      </c>
      <c r="W109" s="98">
        <v>-0.31485944483466344</v>
      </c>
      <c r="X109" s="60"/>
      <c r="Y109" s="99">
        <v>108</v>
      </c>
      <c r="Z109" s="128">
        <f>(幕後結果!$AB$2+幕後結果!$AB$4*幕後結果_最佳化!$N1110)*12/3</f>
        <v>2.6946860026581431E-2</v>
      </c>
      <c r="AA109" s="128">
        <f>(幕後結果!$AC$2+幕後結果!$AC$4*幕後結果_最佳化!$O1110)*12/3</f>
        <v>1.3556993697240415E-2</v>
      </c>
      <c r="AB109" s="128">
        <f>(幕後結果!$AD$2+幕後結果!$AD$4*幕後結果_最佳化!$P1110)*12/3</f>
        <v>-0.13217639507117204</v>
      </c>
      <c r="AC109" s="128">
        <f>(幕後結果!$AE$2+幕後結果!$AE$4*幕後結果_最佳化!$Q1110)*12/3</f>
        <v>-5.287380610919587E-2</v>
      </c>
      <c r="AD109" s="128">
        <f>(幕後結果!$AF$2+幕後結果!$AF$4*幕後結果_最佳化!$R1110)*12/3</f>
        <v>-0.11399474354989325</v>
      </c>
      <c r="AE109" s="128">
        <f>(幕後結果!$AG$2+幕後結果!$AG$4*幕後結果_最佳化!$S1110)*12/3</f>
        <v>-7.6801886586301119E-2</v>
      </c>
      <c r="AF109" s="128">
        <f>(幕後結果!$AH$2+幕後結果!$AH$4*幕後結果_最佳化!$T1110)*12/3</f>
        <v>8.7856997104692927E-2</v>
      </c>
      <c r="AG109" s="128">
        <f>(幕後結果!$AI$2+幕後結果!$AI$4*幕後結果_最佳化!$U1110)*12/3</f>
        <v>8.0059328507667518E-2</v>
      </c>
      <c r="AH109" s="128">
        <f>(幕後結果!$AJ$2+幕後結果!$AJ$4*幕後結果_最佳化!$V1110)*12/3</f>
        <v>-1.9694402831682622E-2</v>
      </c>
      <c r="AI109" s="100">
        <f>(幕後結果!$AK$2+幕後結果!$AK$4*幕後結果_最佳化!$W1110)*12/3</f>
        <v>-4.8334069510015197E-2</v>
      </c>
      <c r="AJ109" s="60"/>
      <c r="AK109" s="60"/>
      <c r="AL109" s="60"/>
      <c r="AM109" s="108">
        <v>108</v>
      </c>
      <c r="AN109" s="128">
        <f t="shared" si="14"/>
        <v>0.17349471268124755</v>
      </c>
      <c r="AO109" s="128">
        <f t="shared" si="15"/>
        <v>0.15207190808753493</v>
      </c>
      <c r="AP109" s="128">
        <f t="shared" si="16"/>
        <v>9.9349040857125495E-2</v>
      </c>
      <c r="AQ109" s="128">
        <f t="shared" si="17"/>
        <v>0.14997620009453941</v>
      </c>
      <c r="AR109" s="128">
        <f t="shared" si="18"/>
        <v>0.11902234040622228</v>
      </c>
      <c r="AS109" s="128">
        <f t="shared" si="19"/>
        <v>6.9454886831601129E-2</v>
      </c>
      <c r="AT109" s="128">
        <f t="shared" si="20"/>
        <v>6.7437836564105555E-2</v>
      </c>
      <c r="AU109" s="128">
        <f t="shared" si="21"/>
        <v>8.7624312832563236E-2</v>
      </c>
      <c r="AV109" s="128">
        <f t="shared" si="22"/>
        <v>3.9043088148316515E-2</v>
      </c>
      <c r="AW109" s="128">
        <f t="shared" si="23"/>
        <v>4.2525673496743972E-2</v>
      </c>
      <c r="AX109" s="128">
        <f t="shared" si="24"/>
        <v>1</v>
      </c>
      <c r="AY109" s="128">
        <f>SUMPRODUCT(AN109:AW109,幕後結果_最佳化!$Z$1005:$AI$1005)</f>
        <v>-4.1979562043992259E-3</v>
      </c>
      <c r="AZ109" s="128">
        <f>(SUMPRODUCT(AN109:AW109,MMULT(AN109:AW109,幕後結果!$AB$9:$AK$18)))</f>
        <v>2.7354357652812971E-4</v>
      </c>
      <c r="BA109" s="128">
        <f t="shared" si="25"/>
        <v>1.6539152835865861E-2</v>
      </c>
      <c r="BB109" s="102">
        <f t="shared" si="26"/>
        <v>-2.8476643678063907</v>
      </c>
      <c r="BC109" s="60"/>
      <c r="BD109" s="60"/>
    </row>
    <row r="110" spans="1:56">
      <c r="A110" s="95">
        <v>109</v>
      </c>
      <c r="B110" s="128">
        <v>0.89724034443337497</v>
      </c>
      <c r="C110" s="128">
        <v>0.93347207802086629</v>
      </c>
      <c r="D110" s="128">
        <v>0.86449454898108224</v>
      </c>
      <c r="E110" s="128">
        <v>0.44820461600401695</v>
      </c>
      <c r="F110" s="128">
        <v>0.66049915639889734</v>
      </c>
      <c r="G110" s="128">
        <v>2.3824833681409752E-2</v>
      </c>
      <c r="H110" s="128">
        <v>0.1572415466346968</v>
      </c>
      <c r="I110" s="128">
        <v>0.41661473026095774</v>
      </c>
      <c r="J110" s="128">
        <v>0.32854015894018129</v>
      </c>
      <c r="K110" s="104">
        <v>4.6682406551286526E-2</v>
      </c>
      <c r="L110" s="105"/>
      <c r="M110" s="106">
        <v>109</v>
      </c>
      <c r="N110" s="140">
        <v>1.2659826020093818</v>
      </c>
      <c r="O110" s="140">
        <v>1.5021598002995493</v>
      </c>
      <c r="P110" s="140">
        <v>1.100737541869572</v>
      </c>
      <c r="Q110" s="140">
        <v>-0.130198688710123</v>
      </c>
      <c r="R110" s="140">
        <v>0.41382580074109004</v>
      </c>
      <c r="S110" s="140">
        <v>-1.9804795646538165</v>
      </c>
      <c r="T110" s="140">
        <v>-1.0058596400635824</v>
      </c>
      <c r="U110" s="128">
        <v>-0.21056149582815897</v>
      </c>
      <c r="V110" s="128">
        <v>-0.44394780908284875</v>
      </c>
      <c r="W110" s="98">
        <v>-1.677909267329472</v>
      </c>
      <c r="X110" s="60"/>
      <c r="Y110" s="99">
        <v>109</v>
      </c>
      <c r="Z110" s="128">
        <f>(幕後結果!$AB$2+幕後結果!$AB$4*幕後結果_最佳化!$N1111)*12/3</f>
        <v>0.10721011211657604</v>
      </c>
      <c r="AA110" s="128">
        <f>(幕後結果!$AC$2+幕後結果!$AC$4*幕後結果_最佳化!$O1111)*12/3</f>
        <v>0.16968365906762595</v>
      </c>
      <c r="AB110" s="128">
        <f>(幕後結果!$AD$2+幕後結果!$AD$4*幕後結果_最佳化!$P1111)*12/3</f>
        <v>0.22676289634235278</v>
      </c>
      <c r="AC110" s="128">
        <f>(幕後結果!$AE$2+幕後結果!$AE$4*幕後結果_最佳化!$Q1111)*12/3</f>
        <v>0.12886704691921994</v>
      </c>
      <c r="AD110" s="128">
        <f>(幕後結果!$AF$2+幕後結果!$AF$4*幕後結果_最佳化!$R1111)*12/3</f>
        <v>0.16841424368069313</v>
      </c>
      <c r="AE110" s="128">
        <f>(幕後結果!$AG$2+幕後結果!$AG$4*幕後結果_最佳化!$S1111)*12/3</f>
        <v>-0.12317443137796753</v>
      </c>
      <c r="AF110" s="128">
        <f>(幕後結果!$AH$2+幕後結果!$AH$4*幕後結果_最佳化!$T1111)*12/3</f>
        <v>-1.0285508831379906E-2</v>
      </c>
      <c r="AG110" s="128">
        <f>(幕後結果!$AI$2+幕後結果!$AI$4*幕後結果_最佳化!$U1111)*12/3</f>
        <v>0.13934454718916189</v>
      </c>
      <c r="AH110" s="128">
        <f>(幕後結果!$AJ$2+幕後結果!$AJ$4*幕後結果_最佳化!$V1111)*12/3</f>
        <v>-5.3835207515379929E-2</v>
      </c>
      <c r="AI110" s="100">
        <f>(幕後結果!$AK$2+幕後結果!$AK$4*幕後結果_最佳化!$W1111)*12/3</f>
        <v>-8.5159037536842883E-2</v>
      </c>
      <c r="AJ110" s="60"/>
      <c r="AK110" s="60"/>
      <c r="AL110" s="60"/>
      <c r="AM110" s="108">
        <v>109</v>
      </c>
      <c r="AN110" s="128">
        <f t="shared" si="14"/>
        <v>9.6282954372721913E-2</v>
      </c>
      <c r="AO110" s="128">
        <f t="shared" si="15"/>
        <v>8.6697714907430112E-2</v>
      </c>
      <c r="AP110" s="128">
        <f t="shared" si="16"/>
        <v>0.14538316652745065</v>
      </c>
      <c r="AQ110" s="128">
        <f t="shared" si="17"/>
        <v>0.15068685032098733</v>
      </c>
      <c r="AR110" s="128">
        <f t="shared" si="18"/>
        <v>7.3819816506115715E-2</v>
      </c>
      <c r="AS110" s="128">
        <f t="shared" si="19"/>
        <v>8.753569421765045E-2</v>
      </c>
      <c r="AT110" s="128">
        <f t="shared" si="20"/>
        <v>7.901145675585397E-2</v>
      </c>
      <c r="AU110" s="128">
        <f t="shared" si="21"/>
        <v>0.11105593978812506</v>
      </c>
      <c r="AV110" s="128">
        <f t="shared" si="22"/>
        <v>7.0387988292112971E-2</v>
      </c>
      <c r="AW110" s="128">
        <f t="shared" si="23"/>
        <v>9.9138418311551943E-2</v>
      </c>
      <c r="AX110" s="128">
        <f t="shared" si="24"/>
        <v>1.0000000000000002</v>
      </c>
      <c r="AY110" s="128">
        <f>SUMPRODUCT(AN110:AW110,幕後結果_最佳化!$Z$1005:$AI$1005)</f>
        <v>-4.2642095937709072E-3</v>
      </c>
      <c r="AZ110" s="128">
        <f>(SUMPRODUCT(AN110:AW110,MMULT(AN110:AW110,幕後結果!$AB$9:$AK$18)))</f>
        <v>2.7001408834032069E-4</v>
      </c>
      <c r="BA110" s="128">
        <f t="shared" si="25"/>
        <v>1.6432105414106883E-2</v>
      </c>
      <c r="BB110" s="102">
        <f t="shared" si="26"/>
        <v>-2.8702475066451716</v>
      </c>
      <c r="BC110" s="60"/>
      <c r="BD110" s="60"/>
    </row>
    <row r="111" spans="1:56">
      <c r="A111" s="95">
        <v>110</v>
      </c>
      <c r="B111" s="128">
        <v>0.74746892465989556</v>
      </c>
      <c r="C111" s="128">
        <v>0.91709511715937042</v>
      </c>
      <c r="D111" s="128">
        <v>0.66883745759141155</v>
      </c>
      <c r="E111" s="128">
        <v>0.19067147551498476</v>
      </c>
      <c r="F111" s="128">
        <v>0.20501030894777639</v>
      </c>
      <c r="G111" s="128">
        <v>0.1591490828927431</v>
      </c>
      <c r="H111" s="128">
        <v>0.8599244012698164</v>
      </c>
      <c r="I111" s="128">
        <v>0.81066659718582268</v>
      </c>
      <c r="J111" s="128">
        <v>0.98595950669641419</v>
      </c>
      <c r="K111" s="104">
        <v>0.75025694494700668</v>
      </c>
      <c r="L111" s="105"/>
      <c r="M111" s="106">
        <v>110</v>
      </c>
      <c r="N111" s="140">
        <v>0.66654603281397262</v>
      </c>
      <c r="O111" s="140">
        <v>1.385794161558036</v>
      </c>
      <c r="P111" s="140">
        <v>0.43670530034293764</v>
      </c>
      <c r="Q111" s="140">
        <v>-0.87542454206481546</v>
      </c>
      <c r="R111" s="140">
        <v>-0.82385734781508702</v>
      </c>
      <c r="S111" s="140">
        <v>-0.99796121588701026</v>
      </c>
      <c r="T111" s="140">
        <v>1.0799797506343276</v>
      </c>
      <c r="U111" s="128">
        <v>0.88035540724190919</v>
      </c>
      <c r="V111" s="128">
        <v>2.1961531052613066</v>
      </c>
      <c r="W111" s="98">
        <v>0.67529854193221162</v>
      </c>
      <c r="X111" s="60"/>
      <c r="Y111" s="99">
        <v>110</v>
      </c>
      <c r="Z111" s="128">
        <f>(幕後結果!$AB$2+幕後結果!$AB$4*幕後結果_最佳化!$N1112)*12/3</f>
        <v>4.2490962620537365E-2</v>
      </c>
      <c r="AA111" s="128">
        <f>(幕後結果!$AC$2+幕後結果!$AC$4*幕後結果_最佳化!$O1112)*12/3</f>
        <v>0.15565989724410953</v>
      </c>
      <c r="AB111" s="128">
        <f>(幕後結果!$AD$2+幕後結果!$AD$4*幕後結果_最佳化!$P1112)*12/3</f>
        <v>0.12942478043424249</v>
      </c>
      <c r="AC111" s="128">
        <f>(幕後結果!$AE$2+幕後結果!$AE$4*幕後結果_最佳化!$Q1112)*12/3</f>
        <v>-6.6052503345557538E-3</v>
      </c>
      <c r="AD111" s="128">
        <f>(幕後結果!$AF$2+幕後結果!$AF$4*幕後結果_最佳化!$R1112)*12/3</f>
        <v>-0.12657768633992283</v>
      </c>
      <c r="AE111" s="128">
        <f>(幕後結果!$AG$2+幕後結果!$AG$4*幕後結果_最佳化!$S1112)*12/3</f>
        <v>-6.3371192400505053E-2</v>
      </c>
      <c r="AF111" s="128">
        <f>(幕後結果!$AH$2+幕後結果!$AH$4*幕後結果_最佳化!$T1112)*12/3</f>
        <v>0.15638337508272915</v>
      </c>
      <c r="AG111" s="128">
        <f>(幕後結果!$AI$2+幕後結果!$AI$4*幕後結果_最佳化!$U1112)*12/3</f>
        <v>0.16148984664092114</v>
      </c>
      <c r="AH111" s="128">
        <f>(幕後結果!$AJ$2+幕後結果!$AJ$4*幕後結果_最佳化!$V1112)*12/3</f>
        <v>0.21223288332780657</v>
      </c>
      <c r="AI111" s="100">
        <f>(幕後結果!$AK$2+幕後結果!$AK$4*幕後結果_最佳化!$W1112)*12/3</f>
        <v>9.720864929797475E-2</v>
      </c>
      <c r="AJ111" s="60"/>
      <c r="AK111" s="60"/>
      <c r="AL111" s="60"/>
      <c r="AM111" s="108">
        <v>110</v>
      </c>
      <c r="AN111" s="128">
        <f t="shared" si="14"/>
        <v>4.3049777626524302E-2</v>
      </c>
      <c r="AO111" s="128">
        <f t="shared" si="15"/>
        <v>0.1727159551763435</v>
      </c>
      <c r="AP111" s="128">
        <f t="shared" si="16"/>
        <v>8.9736268272364389E-2</v>
      </c>
      <c r="AQ111" s="128">
        <f t="shared" si="17"/>
        <v>0.15612883949387882</v>
      </c>
      <c r="AR111" s="128">
        <f t="shared" si="18"/>
        <v>0.14977539676300736</v>
      </c>
      <c r="AS111" s="128">
        <f t="shared" si="19"/>
        <v>0.12944886306595615</v>
      </c>
      <c r="AT111" s="128">
        <f t="shared" si="20"/>
        <v>7.4020434398520046E-2</v>
      </c>
      <c r="AU111" s="128">
        <f t="shared" si="21"/>
        <v>5.313959039243301E-2</v>
      </c>
      <c r="AV111" s="128">
        <f t="shared" si="22"/>
        <v>0.10085077906776764</v>
      </c>
      <c r="AW111" s="128">
        <f t="shared" si="23"/>
        <v>3.1134095743204707E-2</v>
      </c>
      <c r="AX111" s="128">
        <f t="shared" si="24"/>
        <v>0.99999999999999978</v>
      </c>
      <c r="AY111" s="128">
        <f>SUMPRODUCT(AN111:AW111,幕後結果_最佳化!$Z$1005:$AI$1005)</f>
        <v>1.7037634937358802E-3</v>
      </c>
      <c r="AZ111" s="128">
        <f>(SUMPRODUCT(AN111:AW111,MMULT(AN111:AW111,幕後結果!$AB$9:$AK$18)))</f>
        <v>2.5695648801468663E-4</v>
      </c>
      <c r="BA111" s="128">
        <f t="shared" si="25"/>
        <v>1.6029862382899194E-2</v>
      </c>
      <c r="BB111" s="102">
        <f t="shared" si="26"/>
        <v>-2.5699681957477467</v>
      </c>
      <c r="BC111" s="60"/>
      <c r="BD111" s="60"/>
    </row>
    <row r="112" spans="1:56">
      <c r="A112" s="95">
        <v>111</v>
      </c>
      <c r="B112" s="128">
        <v>0.74588636981291256</v>
      </c>
      <c r="C112" s="128">
        <v>0.39730447070171215</v>
      </c>
      <c r="D112" s="128">
        <v>0.49284565157043847</v>
      </c>
      <c r="E112" s="128">
        <v>0.20999076649960613</v>
      </c>
      <c r="F112" s="128">
        <v>0.35170520084167012</v>
      </c>
      <c r="G112" s="128">
        <v>0.75581037157422126</v>
      </c>
      <c r="H112" s="128">
        <v>0.8720063559913509</v>
      </c>
      <c r="I112" s="128">
        <v>0.30396059931826569</v>
      </c>
      <c r="J112" s="128">
        <v>0.7315566152963322</v>
      </c>
      <c r="K112" s="104">
        <v>0.49093762235948679</v>
      </c>
      <c r="L112" s="105"/>
      <c r="M112" s="106">
        <v>111</v>
      </c>
      <c r="N112" s="140">
        <v>0.66160054157275605</v>
      </c>
      <c r="O112" s="140">
        <v>-0.26033037870316805</v>
      </c>
      <c r="P112" s="140">
        <v>-1.7934253401627083E-2</v>
      </c>
      <c r="Q112" s="140">
        <v>-0.80645328580589792</v>
      </c>
      <c r="R112" s="140">
        <v>-0.38072084224796277</v>
      </c>
      <c r="S112" s="140">
        <v>0.69288893069468782</v>
      </c>
      <c r="T112" s="140">
        <v>1.1359265920329864</v>
      </c>
      <c r="U112" s="128">
        <v>-0.51304306215597406</v>
      </c>
      <c r="V112" s="128">
        <v>0.61752761961802571</v>
      </c>
      <c r="W112" s="98">
        <v>-2.2717966024175612E-2</v>
      </c>
      <c r="X112" s="60"/>
      <c r="Y112" s="99">
        <v>111</v>
      </c>
      <c r="Z112" s="128">
        <f>(幕後結果!$AB$2+幕後結果!$AB$4*幕後結果_最佳化!$N1113)*12/3</f>
        <v>4.1957014570952654E-2</v>
      </c>
      <c r="AA112" s="128">
        <f>(幕後結果!$AC$2+幕後結果!$AC$4*幕後結果_最佳化!$O1113)*12/3</f>
        <v>-2.7862071221165841E-2</v>
      </c>
      <c r="AB112" s="128">
        <f>(幕後結果!$AD$2+幕後結果!$AD$4*幕後結果_最佳化!$P1113)*12/3</f>
        <v>-2.0870278739152774E-3</v>
      </c>
      <c r="AC112" s="128">
        <f>(幕後結果!$AE$2+幕後結果!$AE$4*幕後結果_最佳化!$Q1113)*12/3</f>
        <v>-8.4345769818632108E-2</v>
      </c>
      <c r="AD112" s="128">
        <f>(幕後結果!$AF$2+幕後結果!$AF$4*幕後結果_最佳化!$R1113)*12/3</f>
        <v>-6.9199021951487805E-2</v>
      </c>
      <c r="AE112" s="128">
        <f>(幕後結果!$AG$2+幕後結果!$AG$4*幕後結果_最佳化!$S1113)*12/3</f>
        <v>3.7847276919430961E-2</v>
      </c>
      <c r="AF112" s="128">
        <f>(幕後結果!$AH$2+幕後結果!$AH$4*幕後結果_最佳化!$T1113)*12/3</f>
        <v>0.10633450250305203</v>
      </c>
      <c r="AG112" s="128">
        <f>(幕後結果!$AI$2+幕後結果!$AI$4*幕後結果_最佳化!$U1113)*12/3</f>
        <v>-8.9518521194592623E-2</v>
      </c>
      <c r="AH112" s="128">
        <f>(幕後結果!$AJ$2+幕後結果!$AJ$4*幕後結果_最佳化!$V1113)*12/3</f>
        <v>0.1240820801640176</v>
      </c>
      <c r="AI112" s="100">
        <f>(幕後結果!$AK$2+幕後結果!$AK$4*幕後結果_最佳化!$W1113)*12/3</f>
        <v>-9.752196922457794E-2</v>
      </c>
      <c r="AJ112" s="60"/>
      <c r="AK112" s="60"/>
      <c r="AL112" s="60"/>
      <c r="AM112" s="108">
        <v>111</v>
      </c>
      <c r="AN112" s="128">
        <f t="shared" si="14"/>
        <v>0.14919552631916097</v>
      </c>
      <c r="AO112" s="128">
        <f t="shared" si="15"/>
        <v>2.8812736258191887E-2</v>
      </c>
      <c r="AP112" s="128">
        <f t="shared" si="16"/>
        <v>2.5769237445087481E-2</v>
      </c>
      <c r="AQ112" s="128">
        <f t="shared" si="17"/>
        <v>0.12008565057566874</v>
      </c>
      <c r="AR112" s="128">
        <f t="shared" si="18"/>
        <v>0.14514145742800799</v>
      </c>
      <c r="AS112" s="128">
        <f t="shared" si="19"/>
        <v>0.1092983774516026</v>
      </c>
      <c r="AT112" s="128">
        <f t="shared" si="20"/>
        <v>8.4412770992146877E-2</v>
      </c>
      <c r="AU112" s="128">
        <f t="shared" si="21"/>
        <v>9.1815744941093583E-2</v>
      </c>
      <c r="AV112" s="128">
        <f t="shared" si="22"/>
        <v>9.5158037449662919E-2</v>
      </c>
      <c r="AW112" s="128">
        <f t="shared" si="23"/>
        <v>0.15031046113937688</v>
      </c>
      <c r="AX112" s="128">
        <f t="shared" si="24"/>
        <v>0.99999999999999978</v>
      </c>
      <c r="AY112" s="128">
        <f>SUMPRODUCT(AN112:AW112,幕後結果_最佳化!$Z$1005:$AI$1005)</f>
        <v>-4.6892087643927369E-3</v>
      </c>
      <c r="AZ112" s="128">
        <f>(SUMPRODUCT(AN112:AW112,MMULT(AN112:AW112,幕後結果!$AB$9:$AK$18)))</f>
        <v>2.7056022202306311E-4</v>
      </c>
      <c r="BA112" s="128">
        <f t="shared" si="25"/>
        <v>1.6448714904911663E-2</v>
      </c>
      <c r="BB112" s="102">
        <f t="shared" si="26"/>
        <v>-2.8931870385924423</v>
      </c>
      <c r="BC112" s="60"/>
      <c r="BD112" s="60"/>
    </row>
    <row r="113" spans="1:56">
      <c r="A113" s="95">
        <v>112</v>
      </c>
      <c r="B113" s="128">
        <v>0.10733527582781699</v>
      </c>
      <c r="C113" s="128">
        <v>0.19821043472184185</v>
      </c>
      <c r="D113" s="128">
        <v>0.38802825735187074</v>
      </c>
      <c r="E113" s="128">
        <v>0.69312846404641704</v>
      </c>
      <c r="F113" s="128">
        <v>0.2380063838414479</v>
      </c>
      <c r="G113" s="128">
        <v>2.6070617678013441E-2</v>
      </c>
      <c r="H113" s="128">
        <v>0.50462883568848982</v>
      </c>
      <c r="I113" s="128">
        <v>0.91173168409554983</v>
      </c>
      <c r="J113" s="128">
        <v>0.51896073079735472</v>
      </c>
      <c r="K113" s="104">
        <v>0.57813423654798934</v>
      </c>
      <c r="L113" s="105"/>
      <c r="M113" s="106">
        <v>112</v>
      </c>
      <c r="N113" s="140">
        <v>-1.2408245995732188</v>
      </c>
      <c r="O113" s="140">
        <v>-0.84803070759994426</v>
      </c>
      <c r="P113" s="140">
        <v>-0.28446178670129935</v>
      </c>
      <c r="Q113" s="140">
        <v>0.50473770894177261</v>
      </c>
      <c r="R113" s="140">
        <v>-0.71273013101012506</v>
      </c>
      <c r="S113" s="140">
        <v>-1.9419658438639569</v>
      </c>
      <c r="T113" s="140">
        <v>1.1603030763428378E-2</v>
      </c>
      <c r="U113" s="128">
        <v>1.3514959018264954</v>
      </c>
      <c r="V113" s="128">
        <v>4.7545411109401532E-2</v>
      </c>
      <c r="W113" s="98">
        <v>0.19712269105417488</v>
      </c>
      <c r="X113" s="60"/>
      <c r="Y113" s="99">
        <v>112</v>
      </c>
      <c r="Z113" s="128">
        <f>(幕後結果!$AB$2+幕後結果!$AB$4*幕後結果_最佳化!$N1114)*12/3</f>
        <v>-0.16344142696909303</v>
      </c>
      <c r="AA113" s="128">
        <f>(幕後結果!$AC$2+幕後結果!$AC$4*幕後結果_最佳化!$O1114)*12/3</f>
        <v>-9.6715909938064837E-2</v>
      </c>
      <c r="AB113" s="128">
        <f>(幕後結果!$AD$2+幕後結果!$AD$4*幕後結果_最佳化!$P1114)*12/3</f>
        <v>-9.8849669196270043E-2</v>
      </c>
      <c r="AC113" s="128">
        <f>(幕後結果!$AE$2+幕後結果!$AE$4*幕後結果_最佳化!$Q1114)*12/3</f>
        <v>-8.4087735489643302E-3</v>
      </c>
      <c r="AD113" s="128">
        <f>(幕後結果!$AF$2+幕後結果!$AF$4*幕後結果_最佳化!$R1114)*12/3</f>
        <v>-0.13968448606866962</v>
      </c>
      <c r="AE113" s="128">
        <f>(幕後結果!$AG$2+幕後結果!$AG$4*幕後結果_最佳化!$S1114)*12/3</f>
        <v>-0.13927378738240714</v>
      </c>
      <c r="AF113" s="128">
        <f>(幕後結果!$AH$2+幕後結果!$AH$4*幕後結果_最佳化!$T1114)*12/3</f>
        <v>-2.4023881194824282E-2</v>
      </c>
      <c r="AG113" s="128">
        <f>(幕後結果!$AI$2+幕後結果!$AI$4*幕後結果_最佳化!$U1114)*12/3</f>
        <v>3.8180872586410904E-2</v>
      </c>
      <c r="AH113" s="128">
        <f>(幕後結果!$AJ$2+幕後結果!$AJ$4*幕後結果_最佳化!$V1114)*12/3</f>
        <v>-6.3636550009033538E-2</v>
      </c>
      <c r="AI113" s="100">
        <f>(幕後結果!$AK$2+幕後結果!$AK$4*幕後結果_最佳化!$W1114)*12/3</f>
        <v>-6.0132909776006875E-2</v>
      </c>
      <c r="AJ113" s="60"/>
      <c r="AK113" s="60"/>
      <c r="AL113" s="60"/>
      <c r="AM113" s="108">
        <v>112</v>
      </c>
      <c r="AN113" s="128">
        <f t="shared" si="14"/>
        <v>0.11353488537892666</v>
      </c>
      <c r="AO113" s="128">
        <f t="shared" si="15"/>
        <v>0.16644490160336331</v>
      </c>
      <c r="AP113" s="128">
        <f t="shared" si="16"/>
        <v>5.5393462261933139E-2</v>
      </c>
      <c r="AQ113" s="128">
        <f t="shared" si="17"/>
        <v>0.1266456170272991</v>
      </c>
      <c r="AR113" s="128">
        <f t="shared" si="18"/>
        <v>0.10492035249297653</v>
      </c>
      <c r="AS113" s="128">
        <f t="shared" si="19"/>
        <v>8.6908689969250483E-2</v>
      </c>
      <c r="AT113" s="128">
        <f t="shared" si="20"/>
        <v>0.13933395885572813</v>
      </c>
      <c r="AU113" s="128">
        <f t="shared" si="21"/>
        <v>5.07192367846842E-2</v>
      </c>
      <c r="AV113" s="128">
        <f t="shared" si="22"/>
        <v>2.5689877665039246E-2</v>
      </c>
      <c r="AW113" s="128">
        <f t="shared" si="23"/>
        <v>0.13040901796079923</v>
      </c>
      <c r="AX113" s="128">
        <f t="shared" si="24"/>
        <v>1</v>
      </c>
      <c r="AY113" s="128">
        <f>SUMPRODUCT(AN113:AW113,幕後結果_最佳化!$Z$1005:$AI$1005)</f>
        <v>-4.4002663563304399E-3</v>
      </c>
      <c r="AZ113" s="128">
        <f>(SUMPRODUCT(AN113:AW113,MMULT(AN113:AW113,幕後結果!$AB$9:$AK$18)))</f>
        <v>2.7093436145429593E-4</v>
      </c>
      <c r="BA113" s="128">
        <f t="shared" si="25"/>
        <v>1.6460083883574103E-2</v>
      </c>
      <c r="BB113" s="102">
        <f t="shared" si="26"/>
        <v>-2.8736345872169258</v>
      </c>
      <c r="BC113" s="60"/>
      <c r="BD113" s="60"/>
    </row>
    <row r="114" spans="1:56">
      <c r="A114" s="95">
        <v>113</v>
      </c>
      <c r="B114" s="128">
        <v>0.98129149565631102</v>
      </c>
      <c r="C114" s="128">
        <v>0.98204631828359568</v>
      </c>
      <c r="D114" s="128">
        <v>0.45565592676394062</v>
      </c>
      <c r="E114" s="128">
        <v>0.94359211011733857</v>
      </c>
      <c r="F114" s="128">
        <v>0.96884691663568612</v>
      </c>
      <c r="G114" s="128">
        <v>0.40783600429285527</v>
      </c>
      <c r="H114" s="128">
        <v>0.69914278447277556</v>
      </c>
      <c r="I114" s="128">
        <v>0.11378885233489067</v>
      </c>
      <c r="J114" s="128">
        <v>5.1144969164101939E-2</v>
      </c>
      <c r="K114" s="104">
        <v>5.6648757865388921E-2</v>
      </c>
      <c r="L114" s="105"/>
      <c r="M114" s="106">
        <v>113</v>
      </c>
      <c r="N114" s="140">
        <v>2.0811846425825933</v>
      </c>
      <c r="O114" s="140">
        <v>2.0979748916523344</v>
      </c>
      <c r="P114" s="140">
        <v>-0.11138399209255354</v>
      </c>
      <c r="Q114" s="140">
        <v>1.5856629863900698</v>
      </c>
      <c r="R114" s="140">
        <v>1.8641106537481535</v>
      </c>
      <c r="S114" s="140">
        <v>-0.23311512729552036</v>
      </c>
      <c r="T114" s="140">
        <v>0.52193666188652676</v>
      </c>
      <c r="U114" s="128">
        <v>-1.2066221183766943</v>
      </c>
      <c r="V114" s="128">
        <v>-1.6338519630843491</v>
      </c>
      <c r="W114" s="98">
        <v>-1.5835440460645673</v>
      </c>
      <c r="X114" s="60"/>
      <c r="Y114" s="99">
        <v>113</v>
      </c>
      <c r="Z114" s="128">
        <f>(幕後結果!$AB$2+幕後結果!$AB$4*幕後結果_最佳化!$N1115)*12/3</f>
        <v>0.19522473358711659</v>
      </c>
      <c r="AA114" s="128">
        <f>(幕後結果!$AC$2+幕後結果!$AC$4*幕後結果_最佳化!$O1115)*12/3</f>
        <v>0.23753575159876003</v>
      </c>
      <c r="AB114" s="128">
        <f>(幕後結果!$AD$2+幕後結果!$AD$4*幕後結果_最佳化!$P1115)*12/3</f>
        <v>0.1240458974778607</v>
      </c>
      <c r="AC114" s="128">
        <f>(幕後結果!$AE$2+幕後結果!$AE$4*幕後結果_最佳化!$Q1115)*12/3</f>
        <v>0.29399196877622591</v>
      </c>
      <c r="AD114" s="128">
        <f>(幕後結果!$AF$2+幕後結果!$AF$4*幕後結果_最佳化!$R1115)*12/3</f>
        <v>0.45802063827393757</v>
      </c>
      <c r="AE114" s="128">
        <f>(幕後結果!$AG$2+幕後結果!$AG$4*幕後結果_最佳化!$S1115)*12/3</f>
        <v>4.625085268636614E-2</v>
      </c>
      <c r="AF114" s="128">
        <f>(幕後結果!$AH$2+幕後結果!$AH$4*幕後結果_最佳化!$T1115)*12/3</f>
        <v>0.16303617513196533</v>
      </c>
      <c r="AG114" s="128">
        <f>(幕後結果!$AI$2+幕後結果!$AI$4*幕後結果_最佳化!$U1115)*12/3</f>
        <v>5.849035319706012E-2</v>
      </c>
      <c r="AH114" s="128">
        <f>(幕後結果!$AJ$2+幕後結果!$AJ$4*幕後結果_最佳化!$V1115)*12/3</f>
        <v>-9.5501398846022434E-2</v>
      </c>
      <c r="AI114" s="100">
        <f>(幕後結果!$AK$2+幕後結果!$AK$4*幕後結果_最佳化!$W1115)*12/3</f>
        <v>-4.4010903174659943E-2</v>
      </c>
      <c r="AJ114" s="60"/>
      <c r="AK114" s="60"/>
      <c r="AL114" s="60"/>
      <c r="AM114" s="108">
        <v>113</v>
      </c>
      <c r="AN114" s="128">
        <f t="shared" si="14"/>
        <v>9.661231927773771E-2</v>
      </c>
      <c r="AO114" s="128">
        <f t="shared" si="15"/>
        <v>0.104913465066757</v>
      </c>
      <c r="AP114" s="128">
        <f t="shared" si="16"/>
        <v>0.10695306800568501</v>
      </c>
      <c r="AQ114" s="128">
        <f t="shared" si="17"/>
        <v>6.7050167108371458E-2</v>
      </c>
      <c r="AR114" s="128">
        <f t="shared" si="18"/>
        <v>0.11987845194510059</v>
      </c>
      <c r="AS114" s="128">
        <f t="shared" si="19"/>
        <v>0.17590520352440303</v>
      </c>
      <c r="AT114" s="128">
        <f t="shared" si="20"/>
        <v>0.11422684570078466</v>
      </c>
      <c r="AU114" s="128">
        <f t="shared" si="21"/>
        <v>7.5483341238252705E-2</v>
      </c>
      <c r="AV114" s="128">
        <f t="shared" si="22"/>
        <v>8.4002759226037851E-2</v>
      </c>
      <c r="AW114" s="128">
        <f t="shared" si="23"/>
        <v>5.4974378906869965E-2</v>
      </c>
      <c r="AX114" s="128">
        <f t="shared" si="24"/>
        <v>1</v>
      </c>
      <c r="AY114" s="128">
        <f>SUMPRODUCT(AN114:AW114,幕後結果_最佳化!$Z$1005:$AI$1005)</f>
        <v>-1.2662611805561597E-3</v>
      </c>
      <c r="AZ114" s="128">
        <f>(SUMPRODUCT(AN114:AW114,MMULT(AN114:AW114,幕後結果!$AB$9:$AK$18)))</f>
        <v>2.100399132761932E-4</v>
      </c>
      <c r="BA114" s="128">
        <f t="shared" si="25"/>
        <v>1.4492753819622867E-2</v>
      </c>
      <c r="BB114" s="102">
        <f t="shared" si="26"/>
        <v>-3.0474719801530075</v>
      </c>
      <c r="BC114" s="60"/>
      <c r="BD114" s="60"/>
    </row>
    <row r="115" spans="1:56">
      <c r="A115" s="95">
        <v>114</v>
      </c>
      <c r="B115" s="128">
        <v>0.62372523012990277</v>
      </c>
      <c r="C115" s="128">
        <v>0.92403738281130754</v>
      </c>
      <c r="D115" s="128">
        <v>8.414276668500853E-2</v>
      </c>
      <c r="E115" s="128">
        <v>0.87038291284589708</v>
      </c>
      <c r="F115" s="128">
        <v>0.21899113693287409</v>
      </c>
      <c r="G115" s="128">
        <v>0.25647511132959244</v>
      </c>
      <c r="H115" s="128">
        <v>0.88131415599641127</v>
      </c>
      <c r="I115" s="128">
        <v>0.99968458946580085</v>
      </c>
      <c r="J115" s="128">
        <v>0.6714459863804112</v>
      </c>
      <c r="K115" s="104">
        <v>0.85925579340640912</v>
      </c>
      <c r="L115" s="105"/>
      <c r="M115" s="106">
        <v>114</v>
      </c>
      <c r="N115" s="140">
        <v>0.31527937984919013</v>
      </c>
      <c r="O115" s="140">
        <v>1.4327642037173116</v>
      </c>
      <c r="P115" s="140">
        <v>-1.3777336649196199</v>
      </c>
      <c r="Q115" s="140">
        <v>1.1282030543549793</v>
      </c>
      <c r="R115" s="140">
        <v>-0.77560495493885473</v>
      </c>
      <c r="S115" s="140">
        <v>-0.65425082363599019</v>
      </c>
      <c r="T115" s="140">
        <v>1.1815817762522351</v>
      </c>
      <c r="U115" s="128">
        <v>3.4180043149147776</v>
      </c>
      <c r="V115" s="128">
        <v>0.44390948425649551</v>
      </c>
      <c r="W115" s="98">
        <v>1.0769817629268581</v>
      </c>
      <c r="X115" s="60"/>
      <c r="Y115" s="99">
        <v>114</v>
      </c>
      <c r="Z115" s="128">
        <f>(幕後結果!$AB$2+幕後結果!$AB$4*幕後結果_最佳化!$N1116)*12/3</f>
        <v>4.5658839809157269E-3</v>
      </c>
      <c r="AA115" s="128">
        <f>(幕後結果!$AC$2+幕後結果!$AC$4*幕後結果_最佳化!$O1116)*12/3</f>
        <v>0.16028028252295382</v>
      </c>
      <c r="AB115" s="128">
        <f>(幕後結果!$AD$2+幕後結果!$AD$4*幕後結果_最佳化!$P1116)*12/3</f>
        <v>-9.4385003067548379E-2</v>
      </c>
      <c r="AC115" s="128">
        <f>(幕後結果!$AE$2+幕後結果!$AE$4*幕後結果_最佳化!$Q1116)*12/3</f>
        <v>0.11618998025039189</v>
      </c>
      <c r="AD115" s="128">
        <f>(幕後結果!$AF$2+幕後結果!$AF$4*幕後結果_最佳化!$R1116)*12/3</f>
        <v>-0.14306698285367503</v>
      </c>
      <c r="AE115" s="128">
        <f>(幕後結果!$AG$2+幕後結果!$AG$4*幕後結果_最佳化!$S1116)*12/3</f>
        <v>1.2094852202062809E-2</v>
      </c>
      <c r="AF115" s="128">
        <f>(幕後結果!$AH$2+幕後結果!$AH$4*幕後結果_最佳化!$T1116)*12/3</f>
        <v>0.16287219628927918</v>
      </c>
      <c r="AG115" s="128">
        <f>(幕後結果!$AI$2+幕後結果!$AI$4*幕後結果_最佳化!$U1116)*12/3</f>
        <v>0.37747007487518913</v>
      </c>
      <c r="AH115" s="128">
        <f>(幕後結果!$AJ$2+幕後結果!$AJ$4*幕後結果_最佳化!$V1116)*12/3</f>
        <v>2.120507836720531E-2</v>
      </c>
      <c r="AI115" s="100">
        <f>(幕後結果!$AK$2+幕後結果!$AK$4*幕後結果_最佳化!$W1116)*12/3</f>
        <v>0.29692137517370581</v>
      </c>
      <c r="AJ115" s="60"/>
      <c r="AK115" s="60"/>
      <c r="AL115" s="60"/>
      <c r="AM115" s="108">
        <v>114</v>
      </c>
      <c r="AN115" s="128">
        <f t="shared" si="14"/>
        <v>0.10675209715689363</v>
      </c>
      <c r="AO115" s="128">
        <f t="shared" si="15"/>
        <v>6.9962460837807355E-2</v>
      </c>
      <c r="AP115" s="128">
        <f t="shared" si="16"/>
        <v>0.26597968189820026</v>
      </c>
      <c r="AQ115" s="128">
        <f t="shared" si="17"/>
        <v>0.13709534666970388</v>
      </c>
      <c r="AR115" s="128">
        <f t="shared" si="18"/>
        <v>0.16448432610556327</v>
      </c>
      <c r="AS115" s="128">
        <f t="shared" si="19"/>
        <v>2.6218142488959054E-2</v>
      </c>
      <c r="AT115" s="128">
        <f t="shared" si="20"/>
        <v>6.0177394616102289E-2</v>
      </c>
      <c r="AU115" s="128">
        <f t="shared" si="21"/>
        <v>5.2207397889343886E-2</v>
      </c>
      <c r="AV115" s="128">
        <f t="shared" si="22"/>
        <v>8.2052459099100819E-2</v>
      </c>
      <c r="AW115" s="128">
        <f t="shared" si="23"/>
        <v>3.5070693238325464E-2</v>
      </c>
      <c r="AX115" s="128">
        <f t="shared" si="24"/>
        <v>1</v>
      </c>
      <c r="AY115" s="128">
        <f>SUMPRODUCT(AN115:AW115,幕後結果_最佳化!$Z$1005:$AI$1005)</f>
        <v>-2.000081705688066E-3</v>
      </c>
      <c r="AZ115" s="128">
        <f>(SUMPRODUCT(AN115:AW115,MMULT(AN115:AW115,幕後結果!$AB$9:$AK$18)))</f>
        <v>3.5268282780345127E-4</v>
      </c>
      <c r="BA115" s="128">
        <f t="shared" si="25"/>
        <v>1.8779851644873325E-2</v>
      </c>
      <c r="BB115" s="102">
        <f t="shared" si="26"/>
        <v>-2.3908645581843695</v>
      </c>
      <c r="BC115" s="60"/>
      <c r="BD115" s="60"/>
    </row>
    <row r="116" spans="1:56">
      <c r="A116" s="95">
        <v>115</v>
      </c>
      <c r="B116" s="128">
        <v>0.70002974023834152</v>
      </c>
      <c r="C116" s="128">
        <v>0.58101222634395788</v>
      </c>
      <c r="D116" s="128">
        <v>0.7481667083686605</v>
      </c>
      <c r="E116" s="128">
        <v>0.78691240948970465</v>
      </c>
      <c r="F116" s="128">
        <v>0.6103193782045313</v>
      </c>
      <c r="G116" s="128">
        <v>0.83788337432065796</v>
      </c>
      <c r="H116" s="128">
        <v>0.71330800597474719</v>
      </c>
      <c r="I116" s="128">
        <v>0.52252945846066279</v>
      </c>
      <c r="J116" s="128">
        <v>0.2360910275997079</v>
      </c>
      <c r="K116" s="104">
        <v>1.3745113291335098E-2</v>
      </c>
      <c r="L116" s="105"/>
      <c r="M116" s="106">
        <v>115</v>
      </c>
      <c r="N116" s="140">
        <v>0.52448605063488818</v>
      </c>
      <c r="O116" s="140">
        <v>0.20448367580905677</v>
      </c>
      <c r="P116" s="140">
        <v>0.66873179240113656</v>
      </c>
      <c r="Q116" s="140">
        <v>0.79575374594172799</v>
      </c>
      <c r="R116" s="140">
        <v>0.28015154048156893</v>
      </c>
      <c r="S116" s="140">
        <v>0.9857959545018431</v>
      </c>
      <c r="T116" s="140">
        <v>0.56307474475677466</v>
      </c>
      <c r="U116" s="128">
        <v>5.6503028385316914E-2</v>
      </c>
      <c r="V116" s="128">
        <v>-0.71893323895510108</v>
      </c>
      <c r="W116" s="98">
        <v>-2.204485386175552</v>
      </c>
      <c r="X116" s="60"/>
      <c r="Y116" s="99">
        <v>115</v>
      </c>
      <c r="Z116" s="128">
        <f>(幕後結果!$AB$2+幕後結果!$AB$4*幕後結果_最佳化!$N1117)*12/3</f>
        <v>2.7153224323400508E-2</v>
      </c>
      <c r="AA116" s="128">
        <f>(幕後結果!$AC$2+幕後結果!$AC$4*幕後結果_最佳化!$O1117)*12/3</f>
        <v>2.3715916683801561E-2</v>
      </c>
      <c r="AB116" s="128">
        <f>(幕後結果!$AD$2+幕後結果!$AD$4*幕後結果_最佳化!$P1117)*12/3</f>
        <v>9.9754561290623142E-2</v>
      </c>
      <c r="AC116" s="128">
        <f>(幕後結果!$AE$2+幕後結果!$AE$4*幕後結果_最佳化!$Q1117)*12/3</f>
        <v>0.14798935162525129</v>
      </c>
      <c r="AD116" s="128">
        <f>(幕後結果!$AF$2+幕後結果!$AF$4*幕後結果_最佳化!$R1117)*12/3</f>
        <v>0.13147170672741196</v>
      </c>
      <c r="AE116" s="128">
        <f>(幕後結果!$AG$2+幕後結果!$AG$4*幕後結果_最佳化!$S1117)*12/3</f>
        <v>7.9963663908725363E-2</v>
      </c>
      <c r="AF116" s="128">
        <f>(幕後結果!$AH$2+幕後結果!$AH$4*幕後結果_最佳化!$T1117)*12/3</f>
        <v>7.0117058902455787E-2</v>
      </c>
      <c r="AG116" s="128">
        <f>(幕後結果!$AI$2+幕後結果!$AI$4*幕後結果_最佳化!$U1117)*12/3</f>
        <v>2.5956748377045688E-2</v>
      </c>
      <c r="AH116" s="128">
        <f>(幕後結果!$AJ$2+幕後結果!$AJ$4*幕後結果_最佳化!$V1117)*12/3</f>
        <v>-2.3071090062863415E-2</v>
      </c>
      <c r="AI116" s="100">
        <f>(幕後結果!$AK$2+幕後結果!$AK$4*幕後結果_最佳化!$W1117)*12/3</f>
        <v>-0.21419634243734753</v>
      </c>
      <c r="AJ116" s="60"/>
      <c r="AK116" s="60"/>
      <c r="AL116" s="60"/>
      <c r="AM116" s="108">
        <v>115</v>
      </c>
      <c r="AN116" s="128">
        <f t="shared" si="14"/>
        <v>6.926632949199146E-4</v>
      </c>
      <c r="AO116" s="128">
        <f t="shared" si="15"/>
        <v>0.15073270487169738</v>
      </c>
      <c r="AP116" s="128">
        <f t="shared" si="16"/>
        <v>0.16853822583385397</v>
      </c>
      <c r="AQ116" s="128">
        <f t="shared" si="17"/>
        <v>0.17718585514234264</v>
      </c>
      <c r="AR116" s="128">
        <f t="shared" si="18"/>
        <v>0.15144066869269854</v>
      </c>
      <c r="AS116" s="128">
        <f t="shared" si="19"/>
        <v>6.5862675055285647E-2</v>
      </c>
      <c r="AT116" s="128">
        <f t="shared" si="20"/>
        <v>6.7557548506388249E-4</v>
      </c>
      <c r="AU116" s="128">
        <f t="shared" si="21"/>
        <v>0.1576410183792816</v>
      </c>
      <c r="AV116" s="128">
        <f t="shared" si="22"/>
        <v>0.1055965440841454</v>
      </c>
      <c r="AW116" s="128">
        <f t="shared" si="23"/>
        <v>2.1634069160710739E-2</v>
      </c>
      <c r="AX116" s="128">
        <f t="shared" si="24"/>
        <v>0.99999999999999978</v>
      </c>
      <c r="AY116" s="128">
        <f>SUMPRODUCT(AN116:AW116,幕後結果_最佳化!$Z$1005:$AI$1005)</f>
        <v>1.4007464246235403E-3</v>
      </c>
      <c r="AZ116" s="128">
        <f>(SUMPRODUCT(AN116:AW116,MMULT(AN116:AW116,幕後結果!$AB$9:$AK$18)))</f>
        <v>3.4682770337919388E-4</v>
      </c>
      <c r="BA116" s="128">
        <f t="shared" si="25"/>
        <v>1.8623310752366076E-2</v>
      </c>
      <c r="BB116" s="102">
        <f t="shared" si="26"/>
        <v>-2.2283499495439614</v>
      </c>
      <c r="BC116" s="60"/>
      <c r="BD116" s="60"/>
    </row>
    <row r="117" spans="1:56">
      <c r="A117" s="95">
        <v>116</v>
      </c>
      <c r="B117" s="128">
        <v>0.23286683771565886</v>
      </c>
      <c r="C117" s="128">
        <v>8.9988008647263751E-3</v>
      </c>
      <c r="D117" s="128">
        <v>1.514956510440868E-3</v>
      </c>
      <c r="E117" s="128">
        <v>0.34884969076715655</v>
      </c>
      <c r="F117" s="128">
        <v>0.58985321430627025</v>
      </c>
      <c r="G117" s="128">
        <v>0.69420401405527499</v>
      </c>
      <c r="H117" s="128">
        <v>0.30888874851737458</v>
      </c>
      <c r="I117" s="128">
        <v>0.62480859163045865</v>
      </c>
      <c r="J117" s="128">
        <v>0.85061121183257971</v>
      </c>
      <c r="K117" s="104">
        <v>0.28814155905925687</v>
      </c>
      <c r="L117" s="105"/>
      <c r="M117" s="106">
        <v>116</v>
      </c>
      <c r="N117" s="140">
        <v>-0.72943817144281486</v>
      </c>
      <c r="O117" s="140">
        <v>-2.365667463757493</v>
      </c>
      <c r="P117" s="140">
        <v>-2.9646867261350813</v>
      </c>
      <c r="Q117" s="140">
        <v>-0.38842792587702574</v>
      </c>
      <c r="R117" s="140">
        <v>0.22716740602457028</v>
      </c>
      <c r="S117" s="140">
        <v>0.50780233530850405</v>
      </c>
      <c r="T117" s="140">
        <v>-0.49900267858568881</v>
      </c>
      <c r="U117" s="128">
        <v>0.31813462929267528</v>
      </c>
      <c r="V117" s="128">
        <v>1.0390584005310339</v>
      </c>
      <c r="W117" s="98">
        <v>-0.55882212945392096</v>
      </c>
      <c r="X117" s="60"/>
      <c r="Y117" s="99">
        <v>116</v>
      </c>
      <c r="Z117" s="128">
        <f>(幕後結果!$AB$2+幕後結果!$AB$4*幕後結果_最佳化!$N1118)*12/3</f>
        <v>-0.1082287549480309</v>
      </c>
      <c r="AA117" s="128">
        <f>(幕後結果!$AC$2+幕後結果!$AC$4*幕後結果_最佳化!$O1118)*12/3</f>
        <v>-0.26500843549989722</v>
      </c>
      <c r="AB117" s="128">
        <f>(幕後結果!$AD$2+幕後結果!$AD$4*幕後結果_最佳化!$P1118)*12/3</f>
        <v>-0.48304027394188548</v>
      </c>
      <c r="AC117" s="128">
        <f>(幕後結果!$AE$2+幕後結果!$AE$4*幕後結果_最佳化!$Q1118)*12/3</f>
        <v>-0.30056805398658548</v>
      </c>
      <c r="AD117" s="128">
        <f>(幕後結果!$AF$2+幕後結果!$AF$4*幕後結果_最佳化!$R1118)*12/3</f>
        <v>-9.979471374886878E-2</v>
      </c>
      <c r="AE117" s="128">
        <f>(幕後結果!$AG$2+幕後結果!$AG$4*幕後結果_最佳化!$S1118)*12/3</f>
        <v>2.2264419094389126E-2</v>
      </c>
      <c r="AF117" s="128">
        <f>(幕後結果!$AH$2+幕後結果!$AH$4*幕後結果_最佳化!$T1118)*12/3</f>
        <v>-0.13167188218423986</v>
      </c>
      <c r="AG117" s="128">
        <f>(幕後結果!$AI$2+幕後結果!$AI$4*幕後結果_最佳化!$U1118)*12/3</f>
        <v>-0.17534360597851753</v>
      </c>
      <c r="AH117" s="128">
        <f>(幕後結果!$AJ$2+幕後結果!$AJ$4*幕後結果_最佳化!$V1118)*12/3</f>
        <v>0.11745964168274854</v>
      </c>
      <c r="AI117" s="100">
        <f>(幕後結果!$AK$2+幕後結果!$AK$4*幕後結果_最佳化!$W1118)*12/3</f>
        <v>-0.27610045325797217</v>
      </c>
      <c r="AJ117" s="60"/>
      <c r="AK117" s="60"/>
      <c r="AL117" s="60"/>
      <c r="AM117" s="108">
        <v>116</v>
      </c>
      <c r="AN117" s="128">
        <f t="shared" si="14"/>
        <v>0.10444816304092151</v>
      </c>
      <c r="AO117" s="128">
        <f t="shared" si="15"/>
        <v>0.13875251764824342</v>
      </c>
      <c r="AP117" s="128">
        <f t="shared" si="16"/>
        <v>8.9941286982940169E-2</v>
      </c>
      <c r="AQ117" s="128">
        <f t="shared" si="17"/>
        <v>0.11030678252462336</v>
      </c>
      <c r="AR117" s="128">
        <f t="shared" si="18"/>
        <v>0.15109161867240681</v>
      </c>
      <c r="AS117" s="128">
        <f t="shared" si="19"/>
        <v>8.0002622314770927E-2</v>
      </c>
      <c r="AT117" s="128">
        <f t="shared" si="20"/>
        <v>3.333279254901348E-2</v>
      </c>
      <c r="AU117" s="128">
        <f t="shared" si="21"/>
        <v>0.10483742188506447</v>
      </c>
      <c r="AV117" s="128">
        <f t="shared" si="22"/>
        <v>0.15959748511307023</v>
      </c>
      <c r="AW117" s="128">
        <f t="shared" si="23"/>
        <v>2.768930926894558E-2</v>
      </c>
      <c r="AX117" s="128">
        <f t="shared" si="24"/>
        <v>1</v>
      </c>
      <c r="AY117" s="128">
        <f>SUMPRODUCT(AN117:AW117,幕後結果_最佳化!$Z$1005:$AI$1005)</f>
        <v>4.9444461086416245E-4</v>
      </c>
      <c r="AZ117" s="128">
        <f>(SUMPRODUCT(AN117:AW117,MMULT(AN117:AW117,幕後結果!$AB$9:$AK$18)))</f>
        <v>2.4593975730970028E-4</v>
      </c>
      <c r="BA117" s="128">
        <f t="shared" si="25"/>
        <v>1.5682466556945062E-2</v>
      </c>
      <c r="BB117" s="102">
        <f t="shared" si="26"/>
        <v>-2.7040105735380204</v>
      </c>
      <c r="BC117" s="60"/>
      <c r="BD117" s="60"/>
    </row>
    <row r="118" spans="1:56">
      <c r="A118" s="95">
        <v>117</v>
      </c>
      <c r="B118" s="128">
        <v>0.54228276419698562</v>
      </c>
      <c r="C118" s="128">
        <v>0.50914130239863975</v>
      </c>
      <c r="D118" s="128">
        <v>0.78321233987594896</v>
      </c>
      <c r="E118" s="128">
        <v>0.74969439624279222</v>
      </c>
      <c r="F118" s="128">
        <v>0.14512637993741095</v>
      </c>
      <c r="G118" s="128">
        <v>0.54348293904654565</v>
      </c>
      <c r="H118" s="128">
        <v>0.80869291092821105</v>
      </c>
      <c r="I118" s="128">
        <v>0.49134195938516423</v>
      </c>
      <c r="J118" s="128">
        <v>0.2233091822704425</v>
      </c>
      <c r="K118" s="104">
        <v>0.34888038597238369</v>
      </c>
      <c r="L118" s="105"/>
      <c r="M118" s="106">
        <v>117</v>
      </c>
      <c r="N118" s="140">
        <v>0.10618638684038746</v>
      </c>
      <c r="O118" s="140">
        <v>2.2915852559070922E-2</v>
      </c>
      <c r="P118" s="140">
        <v>0.78308819958074494</v>
      </c>
      <c r="Q118" s="140">
        <v>0.67352836802374638</v>
      </c>
      <c r="R118" s="140">
        <v>-1.0575672940335377</v>
      </c>
      <c r="S118" s="140">
        <v>0.10921227827604313</v>
      </c>
      <c r="T118" s="140">
        <v>0.87308971731255436</v>
      </c>
      <c r="U118" s="128">
        <v>-2.1704193327304274E-2</v>
      </c>
      <c r="V118" s="128">
        <v>-0.76106479873466559</v>
      </c>
      <c r="W118" s="98">
        <v>-0.38834495687999721</v>
      </c>
      <c r="X118" s="60"/>
      <c r="Y118" s="99">
        <v>117</v>
      </c>
      <c r="Z118" s="128">
        <f>(幕後結果!$AB$2+幕後結果!$AB$4*幕後結果_最佳化!$N1119)*12/3</f>
        <v>-1.8009182954480885E-2</v>
      </c>
      <c r="AA118" s="128">
        <f>(幕後結果!$AC$2+幕後結果!$AC$4*幕後結果_最佳化!$O1119)*12/3</f>
        <v>2.7408986498894689E-3</v>
      </c>
      <c r="AB118" s="128">
        <f>(幕後結果!$AD$2+幕後結果!$AD$4*幕後結果_最佳化!$P1119)*12/3</f>
        <v>9.6932381663536557E-2</v>
      </c>
      <c r="AC118" s="128">
        <f>(幕後結果!$AE$2+幕後結果!$AE$4*幕後結果_最佳化!$Q1119)*12/3</f>
        <v>0.12584054400841507</v>
      </c>
      <c r="AD118" s="128">
        <f>(幕後結果!$AF$2+幕後結果!$AF$4*幕後結果_最佳化!$R1119)*12/3</f>
        <v>-0.12992705376149868</v>
      </c>
      <c r="AE118" s="128">
        <f>(幕後結果!$AG$2+幕後結果!$AG$4*幕後結果_最佳化!$S1119)*12/3</f>
        <v>1.8524206083586188E-2</v>
      </c>
      <c r="AF118" s="128">
        <f>(幕後結果!$AH$2+幕後結果!$AH$4*幕後結果_最佳化!$T1119)*12/3</f>
        <v>8.9549649971878517E-2</v>
      </c>
      <c r="AG118" s="128">
        <f>(幕後結果!$AI$2+幕後結果!$AI$4*幕後結果_最佳化!$U1119)*12/3</f>
        <v>-3.0190602554095364E-2</v>
      </c>
      <c r="AH118" s="128">
        <f>(幕後結果!$AJ$2+幕後結果!$AJ$4*幕後結果_最佳化!$V1119)*12/3</f>
        <v>-3.8787120510131431E-2</v>
      </c>
      <c r="AI118" s="100">
        <f>(幕後結果!$AK$2+幕後結果!$AK$4*幕後結果_最佳化!$W1119)*12/3</f>
        <v>-0.1061802229390721</v>
      </c>
      <c r="AJ118" s="60"/>
      <c r="AK118" s="60"/>
      <c r="AL118" s="60"/>
      <c r="AM118" s="108">
        <v>117</v>
      </c>
      <c r="AN118" s="128">
        <f t="shared" si="14"/>
        <v>0.15980242532954778</v>
      </c>
      <c r="AO118" s="128">
        <f t="shared" si="15"/>
        <v>0.15859382594047261</v>
      </c>
      <c r="AP118" s="128">
        <f t="shared" si="16"/>
        <v>7.7550125068296212E-3</v>
      </c>
      <c r="AQ118" s="128">
        <f t="shared" si="17"/>
        <v>8.0113355465341485E-2</v>
      </c>
      <c r="AR118" s="128">
        <f t="shared" si="18"/>
        <v>4.3335810887252892E-2</v>
      </c>
      <c r="AS118" s="128">
        <f t="shared" si="19"/>
        <v>0.12115681732903497</v>
      </c>
      <c r="AT118" s="128">
        <f t="shared" si="20"/>
        <v>2.8019003028987216E-2</v>
      </c>
      <c r="AU118" s="128">
        <f t="shared" si="21"/>
        <v>0.14993367609071287</v>
      </c>
      <c r="AV118" s="128">
        <f t="shared" si="22"/>
        <v>0.15314430688724745</v>
      </c>
      <c r="AW118" s="128">
        <f t="shared" si="23"/>
        <v>9.8145766534573242E-2</v>
      </c>
      <c r="AX118" s="128">
        <f t="shared" si="24"/>
        <v>1</v>
      </c>
      <c r="AY118" s="128">
        <f>SUMPRODUCT(AN118:AW118,幕後結果_最佳化!$Z$1005:$AI$1005)</f>
        <v>-4.2598654356639266E-3</v>
      </c>
      <c r="AZ118" s="128">
        <f>(SUMPRODUCT(AN118:AW118,MMULT(AN118:AW118,幕後結果!$AB$9:$AK$18)))</f>
        <v>2.1921975305841699E-4</v>
      </c>
      <c r="BA118" s="128">
        <f t="shared" si="25"/>
        <v>1.4806071493087455E-2</v>
      </c>
      <c r="BB118" s="102">
        <f t="shared" si="26"/>
        <v>-3.1851707225432193</v>
      </c>
      <c r="BC118" s="60"/>
      <c r="BD118" s="60"/>
    </row>
    <row r="119" spans="1:56">
      <c r="A119" s="95">
        <v>118</v>
      </c>
      <c r="B119" s="128">
        <v>0.51879418646537934</v>
      </c>
      <c r="C119" s="128">
        <v>0.88892249989079164</v>
      </c>
      <c r="D119" s="128">
        <v>0.67352817051767877</v>
      </c>
      <c r="E119" s="128">
        <v>0.99215704972315666</v>
      </c>
      <c r="F119" s="128">
        <v>0.60938149722517299</v>
      </c>
      <c r="G119" s="128">
        <v>0.2890209540260098</v>
      </c>
      <c r="H119" s="128">
        <v>9.1466661000634941E-2</v>
      </c>
      <c r="I119" s="128">
        <v>0.91677346658355963</v>
      </c>
      <c r="J119" s="128">
        <v>0.63711948055614576</v>
      </c>
      <c r="K119" s="104">
        <v>0.95093328111753572</v>
      </c>
      <c r="L119" s="105"/>
      <c r="M119" s="106">
        <v>118</v>
      </c>
      <c r="N119" s="140">
        <v>4.7127478398000223E-2</v>
      </c>
      <c r="O119" s="140">
        <v>1.2208178330738668</v>
      </c>
      <c r="P119" s="140">
        <v>0.4496765825492835</v>
      </c>
      <c r="Q119" s="140">
        <v>2.4161429789773083</v>
      </c>
      <c r="R119" s="140">
        <v>0.27770736617976222</v>
      </c>
      <c r="S119" s="140">
        <v>-0.55624715396244417</v>
      </c>
      <c r="T119" s="140">
        <v>-1.3317774745473343</v>
      </c>
      <c r="U119" s="128">
        <v>1.38369107735745</v>
      </c>
      <c r="V119" s="128">
        <v>0.35076982212586066</v>
      </c>
      <c r="W119" s="98">
        <v>1.6539708394757608</v>
      </c>
      <c r="X119" s="60"/>
      <c r="Y119" s="99">
        <v>118</v>
      </c>
      <c r="Z119" s="128">
        <f>(幕後結果!$AB$2+幕後結果!$AB$4*幕後結果_最佳化!$N1120)*12/3</f>
        <v>-2.4385574587854383E-2</v>
      </c>
      <c r="AA119" s="128">
        <f>(幕後結果!$AC$2+幕後結果!$AC$4*幕後結果_最佳化!$O1120)*12/3</f>
        <v>0.13618187979896246</v>
      </c>
      <c r="AB119" s="128">
        <f>(幕後結果!$AD$2+幕後結果!$AD$4*幕後結果_最佳化!$P1120)*12/3</f>
        <v>0.11119139428315487</v>
      </c>
      <c r="AC119" s="128">
        <f>(幕後結果!$AE$2+幕後結果!$AE$4*幕後結果_最佳化!$Q1120)*12/3</f>
        <v>0.34736046116311409</v>
      </c>
      <c r="AD119" s="128">
        <f>(幕後結果!$AF$2+幕後結果!$AF$4*幕後結果_最佳化!$R1120)*12/3</f>
        <v>0.16587712353144796</v>
      </c>
      <c r="AE119" s="128">
        <f>(幕後結果!$AG$2+幕後結果!$AG$4*幕後結果_最佳化!$S1120)*12/3</f>
        <v>1.2645462808555325E-2</v>
      </c>
      <c r="AF119" s="128">
        <f>(幕後結果!$AH$2+幕後結果!$AH$4*幕後結果_最佳化!$T1120)*12/3</f>
        <v>-7.4800858971056983E-2</v>
      </c>
      <c r="AG119" s="128">
        <f>(幕後結果!$AI$2+幕後結果!$AI$4*幕後結果_最佳化!$U1120)*12/3</f>
        <v>0.24469118314524349</v>
      </c>
      <c r="AH119" s="128">
        <f>(幕後結果!$AJ$2+幕後結果!$AJ$4*幕後結果_最佳化!$V1120)*12/3</f>
        <v>-2.4840259892964373E-3</v>
      </c>
      <c r="AI119" s="100">
        <f>(幕後結果!$AK$2+幕後結果!$AK$4*幕後結果_最佳化!$W1120)*12/3</f>
        <v>0.3191980058071292</v>
      </c>
      <c r="AJ119" s="60"/>
      <c r="AK119" s="60"/>
      <c r="AL119" s="60"/>
      <c r="AM119" s="108">
        <v>118</v>
      </c>
      <c r="AN119" s="128">
        <f t="shared" si="14"/>
        <v>6.1745122898702168E-2</v>
      </c>
      <c r="AO119" s="128">
        <f t="shared" si="15"/>
        <v>0.15631969878631058</v>
      </c>
      <c r="AP119" s="128">
        <f t="shared" si="16"/>
        <v>0.13571299923696392</v>
      </c>
      <c r="AQ119" s="128">
        <f t="shared" si="17"/>
        <v>6.295081151972344E-2</v>
      </c>
      <c r="AR119" s="128">
        <f t="shared" si="18"/>
        <v>0.10103923057040341</v>
      </c>
      <c r="AS119" s="128">
        <f t="shared" si="19"/>
        <v>9.6479321849033572E-2</v>
      </c>
      <c r="AT119" s="128">
        <f t="shared" si="20"/>
        <v>0.14612827385889579</v>
      </c>
      <c r="AU119" s="128">
        <f t="shared" si="21"/>
        <v>7.7050326803255367E-2</v>
      </c>
      <c r="AV119" s="128">
        <f t="shared" si="22"/>
        <v>0.10308618398183897</v>
      </c>
      <c r="AW119" s="128">
        <f t="shared" si="23"/>
        <v>5.9488030494872952E-2</v>
      </c>
      <c r="AX119" s="128">
        <f t="shared" si="24"/>
        <v>1.0000000000000002</v>
      </c>
      <c r="AY119" s="128">
        <f>SUMPRODUCT(AN119:AW119,幕後結果_最佳化!$Z$1005:$AI$1005)</f>
        <v>-4.0686411723261581E-4</v>
      </c>
      <c r="AZ119" s="128">
        <f>(SUMPRODUCT(AN119:AW119,MMULT(AN119:AW119,幕後結果!$AB$9:$AK$18)))</f>
        <v>2.2932856941933625E-4</v>
      </c>
      <c r="BA119" s="128">
        <f t="shared" si="25"/>
        <v>1.5143598298269017E-2</v>
      </c>
      <c r="BB119" s="102">
        <f t="shared" si="26"/>
        <v>-2.8597472849093459</v>
      </c>
      <c r="BC119" s="60"/>
      <c r="BD119" s="60"/>
    </row>
    <row r="120" spans="1:56">
      <c r="A120" s="95">
        <v>119</v>
      </c>
      <c r="B120" s="128">
        <v>0.21730074806943245</v>
      </c>
      <c r="C120" s="128">
        <v>0.61828899272273863</v>
      </c>
      <c r="D120" s="128">
        <v>0.88499631756496222</v>
      </c>
      <c r="E120" s="128">
        <v>3.3402492789674998E-2</v>
      </c>
      <c r="F120" s="128">
        <v>0.98732193710724636</v>
      </c>
      <c r="G120" s="128">
        <v>0.70151406967082974</v>
      </c>
      <c r="H120" s="128">
        <v>2.6491555294891445E-2</v>
      </c>
      <c r="I120" s="128">
        <v>0.22504783494797542</v>
      </c>
      <c r="J120" s="128">
        <v>6.7658405155128554E-2</v>
      </c>
      <c r="K120" s="104">
        <v>5.1936212806160675E-2</v>
      </c>
      <c r="L120" s="105"/>
      <c r="M120" s="106">
        <v>119</v>
      </c>
      <c r="N120" s="140">
        <v>-0.78134179226124301</v>
      </c>
      <c r="O120" s="140">
        <v>0.30099013827922111</v>
      </c>
      <c r="P120" s="140">
        <v>1.2003398866405823</v>
      </c>
      <c r="Q120" s="140">
        <v>-1.8329837643267608</v>
      </c>
      <c r="R120" s="140">
        <v>2.2359335264543705</v>
      </c>
      <c r="S120" s="140">
        <v>0.52876012746066903</v>
      </c>
      <c r="T120" s="140">
        <v>-1.9350585551466366</v>
      </c>
      <c r="U120" s="128">
        <v>-0.75525553962906544</v>
      </c>
      <c r="V120" s="128">
        <v>-1.4934600266233469</v>
      </c>
      <c r="W120" s="98">
        <v>-1.6263631475851223</v>
      </c>
      <c r="X120" s="60"/>
      <c r="Y120" s="99">
        <v>119</v>
      </c>
      <c r="Z120" s="128">
        <f>(幕後結果!$AB$2+幕後結果!$AB$4*幕後結果_最佳化!$N1121)*12/3</f>
        <v>-0.11383261425151379</v>
      </c>
      <c r="AA120" s="128">
        <f>(幕後結果!$AC$2+幕後結果!$AC$4*幕後結果_最佳化!$O1121)*12/3</f>
        <v>3.2184942699839139E-2</v>
      </c>
      <c r="AB120" s="128">
        <f>(幕後結果!$AD$2+幕後結果!$AD$4*幕後結果_最佳化!$P1121)*12/3</f>
        <v>0.14286226766173016</v>
      </c>
      <c r="AC120" s="128">
        <f>(幕後結果!$AE$2+幕後結果!$AE$4*幕後結果_最佳化!$Q1121)*12/3</f>
        <v>-0.14047252907634913</v>
      </c>
      <c r="AD120" s="128">
        <f>(幕後結果!$AF$2+幕後結果!$AF$4*幕後結果_最佳化!$R1121)*12/3</f>
        <v>0.43439853249375232</v>
      </c>
      <c r="AE120" s="128">
        <f>(幕後結果!$AG$2+幕後結果!$AG$4*幕後結果_最佳化!$S1121)*12/3</f>
        <v>-3.0241057987519738E-2</v>
      </c>
      <c r="AF120" s="128">
        <f>(幕後結果!$AH$2+幕後結果!$AH$4*幕後結果_最佳化!$T1121)*12/3</f>
        <v>-0.19292325723269985</v>
      </c>
      <c r="AG120" s="128">
        <f>(幕後結果!$AI$2+幕後結果!$AI$4*幕後結果_最佳化!$U1121)*12/3</f>
        <v>3.2750167467178792E-2</v>
      </c>
      <c r="AH120" s="128">
        <f>(幕後結果!$AJ$2+幕後結果!$AJ$4*幕後結果_最佳化!$V1121)*12/3</f>
        <v>-0.15965825700506486</v>
      </c>
      <c r="AI120" s="100">
        <f>(幕後結果!$AK$2+幕後結果!$AK$4*幕後結果_最佳化!$W1121)*12/3</f>
        <v>-2.247333714290985E-2</v>
      </c>
      <c r="AJ120" s="60"/>
      <c r="AK120" s="60"/>
      <c r="AL120" s="60"/>
      <c r="AM120" s="108">
        <v>119</v>
      </c>
      <c r="AN120" s="128">
        <f t="shared" si="14"/>
        <v>0.10743303357165428</v>
      </c>
      <c r="AO120" s="128">
        <f t="shared" si="15"/>
        <v>0.11240453169689829</v>
      </c>
      <c r="AP120" s="128">
        <f t="shared" si="16"/>
        <v>3.6851250870769348E-2</v>
      </c>
      <c r="AQ120" s="128">
        <f t="shared" si="17"/>
        <v>0.12162219644374196</v>
      </c>
      <c r="AR120" s="128">
        <f t="shared" si="18"/>
        <v>0.13494542555367728</v>
      </c>
      <c r="AS120" s="128">
        <f t="shared" si="19"/>
        <v>0.11013156044787002</v>
      </c>
      <c r="AT120" s="128">
        <f t="shared" si="20"/>
        <v>0.1393097999876762</v>
      </c>
      <c r="AU120" s="128">
        <f t="shared" si="21"/>
        <v>8.5282613448319236E-2</v>
      </c>
      <c r="AV120" s="128">
        <f t="shared" si="22"/>
        <v>0.10950062645884284</v>
      </c>
      <c r="AW120" s="128">
        <f t="shared" si="23"/>
        <v>4.2518961520550513E-2</v>
      </c>
      <c r="AX120" s="128">
        <f t="shared" si="24"/>
        <v>1</v>
      </c>
      <c r="AY120" s="128">
        <f>SUMPRODUCT(AN120:AW120,幕後結果_最佳化!$Z$1005:$AI$1005)</f>
        <v>3.746259595300552E-6</v>
      </c>
      <c r="AZ120" s="128">
        <f>(SUMPRODUCT(AN120:AW120,MMULT(AN120:AW120,幕後結果!$AB$9:$AK$18)))</f>
        <v>2.1999330446353357E-4</v>
      </c>
      <c r="BA120" s="128">
        <f t="shared" si="25"/>
        <v>1.4832171265985758E-2</v>
      </c>
      <c r="BB120" s="102">
        <f t="shared" si="26"/>
        <v>-2.8921088471232523</v>
      </c>
      <c r="BC120" s="60"/>
      <c r="BD120" s="60"/>
    </row>
    <row r="121" spans="1:56">
      <c r="A121" s="95">
        <v>120</v>
      </c>
      <c r="B121" s="128">
        <v>0.85429011022040879</v>
      </c>
      <c r="C121" s="128">
        <v>0.7746876282621975</v>
      </c>
      <c r="D121" s="128">
        <v>0.66238385395871902</v>
      </c>
      <c r="E121" s="128">
        <v>0.10360697643457617</v>
      </c>
      <c r="F121" s="128">
        <v>0.42728963533172371</v>
      </c>
      <c r="G121" s="128">
        <v>0.11940694515087169</v>
      </c>
      <c r="H121" s="128">
        <v>0.58867698230552978</v>
      </c>
      <c r="I121" s="128">
        <v>0.43966452033355563</v>
      </c>
      <c r="J121" s="128">
        <v>0.23744259908196463</v>
      </c>
      <c r="K121" s="104">
        <v>0.51406191174661853</v>
      </c>
      <c r="L121" s="105"/>
      <c r="M121" s="106">
        <v>120</v>
      </c>
      <c r="N121" s="140">
        <v>1.0550121246488402</v>
      </c>
      <c r="O121" s="140">
        <v>0.75437389284108081</v>
      </c>
      <c r="P121" s="140">
        <v>0.41897788868174862</v>
      </c>
      <c r="Q121" s="140">
        <v>-1.2612634283392465</v>
      </c>
      <c r="R121" s="140">
        <v>-0.18327879633888169</v>
      </c>
      <c r="S121" s="140">
        <v>-1.1779566462494406</v>
      </c>
      <c r="T121" s="140">
        <v>0.22414299872075116</v>
      </c>
      <c r="U121" s="128">
        <v>-0.15181983087450465</v>
      </c>
      <c r="V121" s="128">
        <v>-0.71455315757370508</v>
      </c>
      <c r="W121" s="98">
        <v>3.5255287558245432E-2</v>
      </c>
      <c r="X121" s="60"/>
      <c r="Y121" s="99">
        <v>120</v>
      </c>
      <c r="Z121" s="128">
        <f>(幕後結果!$AB$2+幕後結果!$AB$4*幕後結果_最佳化!$N1122)*12/3</f>
        <v>8.4432339512755208E-2</v>
      </c>
      <c r="AA121" s="128">
        <f>(幕後結果!$AC$2+幕後結果!$AC$4*幕後結果_最佳化!$O1122)*12/3</f>
        <v>8.594904485845585E-2</v>
      </c>
      <c r="AB121" s="128">
        <f>(幕後結果!$AD$2+幕後結果!$AD$4*幕後結果_最佳化!$P1122)*12/3</f>
        <v>0.10554376009654093</v>
      </c>
      <c r="AC121" s="128">
        <f>(幕後結果!$AE$2+幕後結果!$AE$4*幕後結果_最佳化!$Q1122)*12/3</f>
        <v>-6.7090258241278594E-2</v>
      </c>
      <c r="AD121" s="128">
        <f>(幕後結果!$AF$2+幕後結果!$AF$4*幕後結果_最佳化!$R1122)*12/3</f>
        <v>-1.3699474938345231E-2</v>
      </c>
      <c r="AE121" s="128">
        <f>(幕後結果!$AG$2+幕後結果!$AG$4*幕後結果_最佳化!$S1122)*12/3</f>
        <v>-8.8973069543918995E-2</v>
      </c>
      <c r="AF121" s="128">
        <f>(幕後結果!$AH$2+幕後結果!$AH$4*幕後結果_最佳化!$T1122)*12/3</f>
        <v>6.8151475642960369E-2</v>
      </c>
      <c r="AG121" s="128">
        <f>(幕後結果!$AI$2+幕後結果!$AI$4*幕後結果_最佳化!$U1122)*12/3</f>
        <v>5.125425314471755E-2</v>
      </c>
      <c r="AH121" s="128">
        <f>(幕後結果!$AJ$2+幕後結果!$AJ$4*幕後結果_最佳化!$V1122)*12/3</f>
        <v>-4.5939381746983643E-2</v>
      </c>
      <c r="AI121" s="100">
        <f>(幕後結果!$AK$2+幕後結果!$AK$4*幕後結果_最佳化!$W1122)*12/3</f>
        <v>4.3792725277607879E-2</v>
      </c>
      <c r="AJ121" s="60"/>
      <c r="AK121" s="60"/>
      <c r="AL121" s="60"/>
      <c r="AM121" s="108">
        <v>120</v>
      </c>
      <c r="AN121" s="128">
        <f t="shared" si="14"/>
        <v>0.14272899901667341</v>
      </c>
      <c r="AO121" s="128">
        <f t="shared" si="15"/>
        <v>5.8451074401869328E-2</v>
      </c>
      <c r="AP121" s="128">
        <f t="shared" si="16"/>
        <v>2.3841990994309972E-2</v>
      </c>
      <c r="AQ121" s="128">
        <f t="shared" si="17"/>
        <v>0.11708000426491491</v>
      </c>
      <c r="AR121" s="128">
        <f t="shared" si="18"/>
        <v>0.13187986360778201</v>
      </c>
      <c r="AS121" s="128">
        <f t="shared" si="19"/>
        <v>4.6416182730205174E-2</v>
      </c>
      <c r="AT121" s="128">
        <f t="shared" si="20"/>
        <v>0.15733540037521318</v>
      </c>
      <c r="AU121" s="128">
        <f t="shared" si="21"/>
        <v>5.2457442519201383E-2</v>
      </c>
      <c r="AV121" s="128">
        <f t="shared" si="22"/>
        <v>0.13325138470449846</v>
      </c>
      <c r="AW121" s="128">
        <f t="shared" si="23"/>
        <v>0.13655765738533204</v>
      </c>
      <c r="AX121" s="128">
        <f t="shared" si="24"/>
        <v>1</v>
      </c>
      <c r="AY121" s="128">
        <f>SUMPRODUCT(AN121:AW121,幕後結果_最佳化!$Z$1005:$AI$1005)</f>
        <v>-2.9492494351975179E-3</v>
      </c>
      <c r="AZ121" s="128">
        <f>(SUMPRODUCT(AN121:AW121,MMULT(AN121:AW121,幕後結果!$AB$9:$AK$18)))</f>
        <v>2.449498655177683E-4</v>
      </c>
      <c r="BA121" s="128">
        <f t="shared" si="25"/>
        <v>1.5650874273272029E-2</v>
      </c>
      <c r="BB121" s="102">
        <f t="shared" si="26"/>
        <v>-2.9295008467033137</v>
      </c>
      <c r="BC121" s="60"/>
      <c r="BD121" s="60"/>
    </row>
    <row r="122" spans="1:56">
      <c r="A122" s="95">
        <v>121</v>
      </c>
      <c r="B122" s="128">
        <v>0.74235653277269065</v>
      </c>
      <c r="C122" s="128">
        <v>0.20442070898814824</v>
      </c>
      <c r="D122" s="128">
        <v>0.5814333516986443</v>
      </c>
      <c r="E122" s="128">
        <v>6.5623745182487703E-2</v>
      </c>
      <c r="F122" s="128">
        <v>0.11324035167388646</v>
      </c>
      <c r="G122" s="128">
        <v>0.25576709734673964</v>
      </c>
      <c r="H122" s="128">
        <v>0.54360953562956804</v>
      </c>
      <c r="I122" s="128">
        <v>0.36930921783365389</v>
      </c>
      <c r="J122" s="128">
        <v>0.83322918098703935</v>
      </c>
      <c r="K122" s="104">
        <v>0.34927556723484887</v>
      </c>
      <c r="L122" s="105"/>
      <c r="M122" s="106">
        <v>121</v>
      </c>
      <c r="N122" s="140">
        <v>0.65062756121153043</v>
      </c>
      <c r="O122" s="140">
        <v>-0.82593420151363839</v>
      </c>
      <c r="P122" s="140">
        <v>0.20556170116766873</v>
      </c>
      <c r="Q122" s="140">
        <v>-1.5092007431587104</v>
      </c>
      <c r="R122" s="140">
        <v>-1.2094742361098707</v>
      </c>
      <c r="S122" s="140">
        <v>-0.65645067438051385</v>
      </c>
      <c r="T122" s="140">
        <v>0.10953151252694818</v>
      </c>
      <c r="U122" s="128">
        <v>-0.33368345504272667</v>
      </c>
      <c r="V122" s="128">
        <v>0.96700479219020297</v>
      </c>
      <c r="W122" s="98">
        <v>-0.38727702225259275</v>
      </c>
      <c r="X122" s="60"/>
      <c r="Y122" s="99">
        <v>121</v>
      </c>
      <c r="Z122" s="128">
        <f>(幕後結果!$AB$2+幕後結果!$AB$4*幕後結果_最佳化!$N1123)*12/3</f>
        <v>4.0772298801328391E-2</v>
      </c>
      <c r="AA122" s="128">
        <f>(幕後結果!$AC$2+幕後結果!$AC$4*幕後結果_最佳化!$O1123)*12/3</f>
        <v>-9.0935971228174817E-2</v>
      </c>
      <c r="AB122" s="128">
        <f>(幕後結果!$AD$2+幕後結果!$AD$4*幕後結果_最佳化!$P1123)*12/3</f>
        <v>-1.6017861070831564E-3</v>
      </c>
      <c r="AC122" s="128">
        <f>(幕後結果!$AE$2+幕後結果!$AE$4*幕後結果_最佳化!$Q1123)*12/3</f>
        <v>-0.17256308692364017</v>
      </c>
      <c r="AD122" s="128">
        <f>(幕後結果!$AF$2+幕後結果!$AF$4*幕後結果_最佳化!$R1123)*12/3</f>
        <v>-0.24115892010937934</v>
      </c>
      <c r="AE122" s="128">
        <f>(幕後結果!$AG$2+幕後結果!$AG$4*幕後結果_最佳化!$S1123)*12/3</f>
        <v>-7.0466291217975568E-2</v>
      </c>
      <c r="AF122" s="128">
        <f>(幕後結果!$AH$2+幕後結果!$AH$4*幕後結果_最佳化!$T1123)*12/3</f>
        <v>-8.8934454972600108E-4</v>
      </c>
      <c r="AG122" s="128">
        <f>(幕後結果!$AI$2+幕後結果!$AI$4*幕後結果_最佳化!$U1123)*12/3</f>
        <v>-9.6974820627129962E-2</v>
      </c>
      <c r="AH122" s="128">
        <f>(幕後結果!$AJ$2+幕後結果!$AJ$4*幕後結果_最佳化!$V1123)*12/3</f>
        <v>0.12842473716222674</v>
      </c>
      <c r="AI122" s="100">
        <f>(幕後結果!$AK$2+幕後結果!$AK$4*幕後結果_最佳化!$W1123)*12/3</f>
        <v>-0.19853297954268059</v>
      </c>
      <c r="AJ122" s="60"/>
      <c r="AK122" s="60"/>
      <c r="AL122" s="60"/>
      <c r="AM122" s="108">
        <v>121</v>
      </c>
      <c r="AN122" s="128">
        <f t="shared" si="14"/>
        <v>0.10683929445506765</v>
      </c>
      <c r="AO122" s="128">
        <f t="shared" si="15"/>
        <v>9.3849169919519887E-2</v>
      </c>
      <c r="AP122" s="128">
        <f t="shared" si="16"/>
        <v>9.0829999446052884E-2</v>
      </c>
      <c r="AQ122" s="128">
        <f t="shared" si="17"/>
        <v>0.13597204560419027</v>
      </c>
      <c r="AR122" s="128">
        <f t="shared" si="18"/>
        <v>8.4675762106479813E-2</v>
      </c>
      <c r="AS122" s="128">
        <f t="shared" si="19"/>
        <v>0.10984859145036284</v>
      </c>
      <c r="AT122" s="128">
        <f t="shared" si="20"/>
        <v>2.4221586947995987E-2</v>
      </c>
      <c r="AU122" s="128">
        <f t="shared" si="21"/>
        <v>0.15124183795125826</v>
      </c>
      <c r="AV122" s="128">
        <f t="shared" si="22"/>
        <v>0.11328745804966096</v>
      </c>
      <c r="AW122" s="128">
        <f t="shared" si="23"/>
        <v>8.9234254069411698E-2</v>
      </c>
      <c r="AX122" s="128">
        <f t="shared" si="24"/>
        <v>1.0000000000000002</v>
      </c>
      <c r="AY122" s="128">
        <f>SUMPRODUCT(AN122:AW122,幕後結果_最佳化!$Z$1005:$AI$1005)</f>
        <v>-3.481523665260158E-3</v>
      </c>
      <c r="AZ122" s="128">
        <f>(SUMPRODUCT(AN122:AW122,MMULT(AN122:AW122,幕後結果!$AB$9:$AK$18)))</f>
        <v>2.5270149444422854E-4</v>
      </c>
      <c r="BA122" s="128">
        <f t="shared" si="25"/>
        <v>1.5896587509406809E-2</v>
      </c>
      <c r="BB122" s="102">
        <f t="shared" si="26"/>
        <v>-2.9177031635131683</v>
      </c>
      <c r="BC122" s="60"/>
      <c r="BD122" s="60"/>
    </row>
    <row r="123" spans="1:56">
      <c r="A123" s="95">
        <v>122</v>
      </c>
      <c r="B123" s="128">
        <v>0.51896065907438871</v>
      </c>
      <c r="C123" s="128">
        <v>0.4234496878852636</v>
      </c>
      <c r="D123" s="128">
        <v>0.33831242318965349</v>
      </c>
      <c r="E123" s="128">
        <v>0.9230028944096913</v>
      </c>
      <c r="F123" s="128">
        <v>5.2382549126689382E-2</v>
      </c>
      <c r="G123" s="128">
        <v>2.6625379078183409E-2</v>
      </c>
      <c r="H123" s="128">
        <v>0.30260774381843936</v>
      </c>
      <c r="I123" s="128">
        <v>0.86694624931497599</v>
      </c>
      <c r="J123" s="128">
        <v>0.34299465195623191</v>
      </c>
      <c r="K123" s="104">
        <v>6.2890075289461889E-2</v>
      </c>
      <c r="L123" s="105"/>
      <c r="M123" s="106">
        <v>122</v>
      </c>
      <c r="N123" s="140">
        <v>4.7545231123267397E-2</v>
      </c>
      <c r="O123" s="140">
        <v>-0.1930760925130843</v>
      </c>
      <c r="P123" s="140">
        <v>-0.41707322805228347</v>
      </c>
      <c r="Q123" s="140">
        <v>1.4255640789167419</v>
      </c>
      <c r="R123" s="140">
        <v>-1.6221786660987756</v>
      </c>
      <c r="S123" s="140">
        <v>-1.9328818182061474</v>
      </c>
      <c r="T123" s="140">
        <v>-0.51691501209437607</v>
      </c>
      <c r="U123" s="128">
        <v>1.1120712861459483</v>
      </c>
      <c r="V123" s="128">
        <v>-0.40430383747962356</v>
      </c>
      <c r="W123" s="98">
        <v>-1.5309564729959126</v>
      </c>
      <c r="X123" s="60"/>
      <c r="Y123" s="99">
        <v>122</v>
      </c>
      <c r="Z123" s="128">
        <f>(幕後結果!$AB$2+幕後結果!$AB$4*幕後結果_最佳化!$N1124)*12/3</f>
        <v>-2.4340471231689049E-2</v>
      </c>
      <c r="AA123" s="128">
        <f>(幕後結果!$AC$2+幕後結果!$AC$4*幕後結果_最佳化!$O1124)*12/3</f>
        <v>-2.1441145324233624E-2</v>
      </c>
      <c r="AB123" s="128">
        <f>(幕後結果!$AD$2+幕後結果!$AD$4*幕後結果_最佳化!$P1124)*12/3</f>
        <v>-5.9188021682080066E-2</v>
      </c>
      <c r="AC123" s="128">
        <f>(幕後結果!$AE$2+幕後結果!$AE$4*幕後結果_最佳化!$Q1124)*12/3</f>
        <v>0.13658380670414555</v>
      </c>
      <c r="AD123" s="128">
        <f>(幕後結果!$AF$2+幕後結果!$AF$4*幕後結果_最佳化!$R1124)*12/3</f>
        <v>-0.26956574234847797</v>
      </c>
      <c r="AE123" s="128">
        <f>(幕後結果!$AG$2+幕後結果!$AG$4*幕後結果_最佳化!$S1124)*12/3</f>
        <v>-9.4047946218665954E-2</v>
      </c>
      <c r="AF123" s="128">
        <f>(幕後結果!$AH$2+幕後結果!$AH$4*幕後結果_最佳化!$T1124)*12/3</f>
        <v>-3.387556714989353E-2</v>
      </c>
      <c r="AG123" s="128">
        <f>(幕後結果!$AI$2+幕後結果!$AI$4*幕後結果_最佳化!$U1124)*12/3</f>
        <v>6.2434257007188111E-2</v>
      </c>
      <c r="AH123" s="128">
        <f>(幕後結果!$AJ$2+幕後結果!$AJ$4*幕後結果_最佳化!$V1124)*12/3</f>
        <v>-6.314851602012099E-2</v>
      </c>
      <c r="AI123" s="100">
        <f>(幕後結果!$AK$2+幕後結果!$AK$4*幕後結果_最佳化!$W1124)*12/3</f>
        <v>-0.2577635768689025</v>
      </c>
      <c r="AJ123" s="60"/>
      <c r="AK123" s="60"/>
      <c r="AL123" s="60"/>
      <c r="AM123" s="108">
        <v>122</v>
      </c>
      <c r="AN123" s="128">
        <f t="shared" si="14"/>
        <v>0.15720218829848934</v>
      </c>
      <c r="AO123" s="128">
        <f t="shared" si="15"/>
        <v>8.1262472062868879E-2</v>
      </c>
      <c r="AP123" s="128">
        <f t="shared" si="16"/>
        <v>0.18382325027079419</v>
      </c>
      <c r="AQ123" s="128">
        <f t="shared" si="17"/>
        <v>0.11335575949309019</v>
      </c>
      <c r="AR123" s="128">
        <f t="shared" si="18"/>
        <v>0.24959576593477217</v>
      </c>
      <c r="AS123" s="128">
        <f t="shared" si="19"/>
        <v>5.721116281755996E-2</v>
      </c>
      <c r="AT123" s="128">
        <f t="shared" si="20"/>
        <v>5.5163955126806261E-2</v>
      </c>
      <c r="AU123" s="128">
        <f t="shared" si="21"/>
        <v>4.7439704847402606E-2</v>
      </c>
      <c r="AV123" s="128">
        <f t="shared" si="22"/>
        <v>2.9919576239536377E-2</v>
      </c>
      <c r="AW123" s="128">
        <f t="shared" si="23"/>
        <v>2.5026164908680138E-2</v>
      </c>
      <c r="AX123" s="128">
        <f t="shared" si="24"/>
        <v>1</v>
      </c>
      <c r="AY123" s="128">
        <f>SUMPRODUCT(AN123:AW123,幕後結果_最佳化!$Z$1005:$AI$1005)</f>
        <v>-2.1552638876482502E-3</v>
      </c>
      <c r="AZ123" s="128">
        <f>(SUMPRODUCT(AN123:AW123,MMULT(AN123:AW123,幕後結果!$AB$9:$AK$18)))</f>
        <v>3.8829701661500398E-4</v>
      </c>
      <c r="BA123" s="128">
        <f t="shared" si="25"/>
        <v>1.9705253528310769E-2</v>
      </c>
      <c r="BB123" s="102">
        <f t="shared" si="26"/>
        <v>-2.2864594877156401</v>
      </c>
      <c r="BC123" s="60"/>
      <c r="BD123" s="60"/>
    </row>
    <row r="124" spans="1:56">
      <c r="A124" s="95">
        <v>123</v>
      </c>
      <c r="B124" s="128">
        <v>0.50899123156247006</v>
      </c>
      <c r="C124" s="128">
        <v>0.68436308174758254</v>
      </c>
      <c r="D124" s="128">
        <v>0.77899441564428296</v>
      </c>
      <c r="E124" s="128">
        <v>0.1617177375679244</v>
      </c>
      <c r="F124" s="128">
        <v>0.34330410662418021</v>
      </c>
      <c r="G124" s="128">
        <v>2.2251352082320874E-3</v>
      </c>
      <c r="H124" s="128">
        <v>0.40422760406883707</v>
      </c>
      <c r="I124" s="128">
        <v>0.65390949570151191</v>
      </c>
      <c r="J124" s="128">
        <v>0.7369690758939198</v>
      </c>
      <c r="K124" s="104">
        <v>0.33314687233568296</v>
      </c>
      <c r="L124" s="105"/>
      <c r="M124" s="106">
        <v>123</v>
      </c>
      <c r="N124" s="140">
        <v>2.2539583587548859E-2</v>
      </c>
      <c r="O124" s="140">
        <v>0.47993468566069081</v>
      </c>
      <c r="P124" s="140">
        <v>0.76880148244141155</v>
      </c>
      <c r="Q124" s="140">
        <v>-0.98742267037381548</v>
      </c>
      <c r="R124" s="140">
        <v>-0.40346223236133327</v>
      </c>
      <c r="S124" s="140">
        <v>-2.8443459184500721</v>
      </c>
      <c r="T124" s="140">
        <v>-0.24241939413005306</v>
      </c>
      <c r="U124" s="128">
        <v>0.39589700771937519</v>
      </c>
      <c r="V124" s="128">
        <v>0.63402907396122354</v>
      </c>
      <c r="W124" s="98">
        <v>-0.4312401753066476</v>
      </c>
      <c r="X124" s="60"/>
      <c r="Y124" s="99">
        <v>123</v>
      </c>
      <c r="Z124" s="128">
        <f>(幕後結果!$AB$2+幕後結果!$AB$4*幕後結果_最佳化!$N1125)*12/3</f>
        <v>-2.7040246861463581E-2</v>
      </c>
      <c r="AA124" s="128">
        <f>(幕後結果!$AC$2+幕後結果!$AC$4*幕後結果_最佳化!$O1125)*12/3</f>
        <v>5.3543612650807121E-2</v>
      </c>
      <c r="AB124" s="128">
        <f>(幕後結果!$AD$2+幕後結果!$AD$4*幕後結果_最佳化!$P1125)*12/3</f>
        <v>0.11481118606567821</v>
      </c>
      <c r="AC124" s="128">
        <f>(幕後結果!$AE$2+幕後結果!$AE$4*幕後結果_最佳化!$Q1125)*12/3</f>
        <v>-4.6818780787229376E-2</v>
      </c>
      <c r="AD124" s="128">
        <f>(幕後結果!$AF$2+幕後結果!$AF$4*幕後結果_最佳化!$R1125)*12/3</f>
        <v>-5.0672168534787489E-2</v>
      </c>
      <c r="AE124" s="128">
        <f>(幕後結果!$AG$2+幕後結果!$AG$4*幕後結果_最佳化!$S1125)*12/3</f>
        <v>-0.21365131427772713</v>
      </c>
      <c r="AF124" s="128">
        <f>(幕後結果!$AH$2+幕後結果!$AH$4*幕後結果_最佳化!$T1125)*12/3</f>
        <v>1.3522964830700564E-2</v>
      </c>
      <c r="AG124" s="128">
        <f>(幕後結果!$AI$2+幕後結果!$AI$4*幕後結果_最佳化!$U1125)*12/3</f>
        <v>8.3122225450699694E-2</v>
      </c>
      <c r="AH124" s="128">
        <f>(幕後結果!$AJ$2+幕後結果!$AJ$4*幕後結果_最佳化!$V1125)*12/3</f>
        <v>5.0694309229824801E-3</v>
      </c>
      <c r="AI124" s="100">
        <f>(幕後結果!$AK$2+幕後結果!$AK$4*幕後結果_最佳化!$W1125)*12/3</f>
        <v>-6.5798884183202816E-2</v>
      </c>
      <c r="AJ124" s="60"/>
      <c r="AK124" s="60"/>
      <c r="AL124" s="60"/>
      <c r="AM124" s="108">
        <v>123</v>
      </c>
      <c r="AN124" s="128">
        <f t="shared" si="14"/>
        <v>0.13229495622755361</v>
      </c>
      <c r="AO124" s="128">
        <f t="shared" si="15"/>
        <v>0.13354990053019891</v>
      </c>
      <c r="AP124" s="128">
        <f t="shared" si="16"/>
        <v>3.7385076782998357E-2</v>
      </c>
      <c r="AQ124" s="128">
        <f t="shared" si="17"/>
        <v>8.6047014546157513E-2</v>
      </c>
      <c r="AR124" s="128">
        <f t="shared" si="18"/>
        <v>0.1014388533573977</v>
      </c>
      <c r="AS124" s="128">
        <f t="shared" si="19"/>
        <v>0.14041505560949699</v>
      </c>
      <c r="AT124" s="128">
        <f t="shared" si="20"/>
        <v>9.8991580661694181E-2</v>
      </c>
      <c r="AU124" s="128">
        <f t="shared" si="21"/>
        <v>7.1042030752738114E-2</v>
      </c>
      <c r="AV124" s="128">
        <f t="shared" si="22"/>
        <v>7.0320270802573984E-2</v>
      </c>
      <c r="AW124" s="128">
        <f t="shared" si="23"/>
        <v>0.12851526072919073</v>
      </c>
      <c r="AX124" s="128">
        <f t="shared" si="24"/>
        <v>1</v>
      </c>
      <c r="AY124" s="128">
        <f>SUMPRODUCT(AN124:AW124,幕後結果_最佳化!$Z$1005:$AI$1005)</f>
        <v>-4.33015565196477E-3</v>
      </c>
      <c r="AZ124" s="128">
        <f>(SUMPRODUCT(AN124:AW124,MMULT(AN124:AW124,幕後結果!$AB$9:$AK$18)))</f>
        <v>2.3248679628859063E-4</v>
      </c>
      <c r="BA124" s="128">
        <f t="shared" si="25"/>
        <v>1.5247517709076144E-2</v>
      </c>
      <c r="BB124" s="102">
        <f t="shared" si="26"/>
        <v>-3.0975635872749856</v>
      </c>
      <c r="BC124" s="60"/>
      <c r="BD124" s="60"/>
    </row>
    <row r="125" spans="1:56">
      <c r="A125" s="95">
        <v>124</v>
      </c>
      <c r="B125" s="128">
        <v>0.7105618680108019</v>
      </c>
      <c r="C125" s="128">
        <v>0.94375078992855066</v>
      </c>
      <c r="D125" s="128">
        <v>0.15648883243380163</v>
      </c>
      <c r="E125" s="128">
        <v>0.21305290564956736</v>
      </c>
      <c r="F125" s="128">
        <v>0.41877347289040223</v>
      </c>
      <c r="G125" s="128">
        <v>0.78398302051098412</v>
      </c>
      <c r="H125" s="128">
        <v>0.76814424015259064</v>
      </c>
      <c r="I125" s="128">
        <v>0.23734581450173686</v>
      </c>
      <c r="J125" s="128">
        <v>0.31638087096140288</v>
      </c>
      <c r="K125" s="104">
        <v>0.99990030719814205</v>
      </c>
      <c r="L125" s="105"/>
      <c r="M125" s="106">
        <v>124</v>
      </c>
      <c r="N125" s="140">
        <v>0.55502689579403008</v>
      </c>
      <c r="O125" s="140">
        <v>1.5870628084905987</v>
      </c>
      <c r="P125" s="140">
        <v>-1.0089936806512043</v>
      </c>
      <c r="Q125" s="140">
        <v>-0.79587307696360943</v>
      </c>
      <c r="R125" s="140">
        <v>-0.20503222772710941</v>
      </c>
      <c r="S125" s="140">
        <v>0.78571587795819009</v>
      </c>
      <c r="T125" s="140">
        <v>0.73274902035979239</v>
      </c>
      <c r="U125" s="128">
        <v>-0.7148663542146837</v>
      </c>
      <c r="V125" s="128">
        <v>-0.47784329716511503</v>
      </c>
      <c r="W125" s="98">
        <v>3.719793658418558</v>
      </c>
      <c r="X125" s="60"/>
      <c r="Y125" s="99">
        <v>124</v>
      </c>
      <c r="Z125" s="128">
        <f>(幕後結果!$AB$2+幕後結果!$AB$4*幕後結果_最佳化!$N1126)*12/3</f>
        <v>3.0450616616705079E-2</v>
      </c>
      <c r="AA125" s="128">
        <f>(幕後結果!$AC$2+幕後結果!$AC$4*幕後結果_最佳化!$O1126)*12/3</f>
        <v>0.17790218978419434</v>
      </c>
      <c r="AB125" s="128">
        <f>(幕後結果!$AD$2+幕後結果!$AD$4*幕後結果_最佳化!$P1126)*12/3</f>
        <v>-3.7988215724878455E-2</v>
      </c>
      <c r="AC125" s="128">
        <f>(幕後結果!$AE$2+幕後結果!$AE$4*幕後結果_最佳化!$Q1126)*12/3</f>
        <v>-7.0516630986751982E-2</v>
      </c>
      <c r="AD125" s="128">
        <f>(幕後結果!$AF$2+幕後結果!$AF$4*幕後結果_最佳化!$R1126)*12/3</f>
        <v>-6.7812987573141498E-2</v>
      </c>
      <c r="AE125" s="128">
        <f>(幕後結果!$AG$2+幕後結果!$AG$4*幕後結果_最佳化!$S1126)*12/3</f>
        <v>7.1547655697444132E-2</v>
      </c>
      <c r="AF125" s="128">
        <f>(幕後結果!$AH$2+幕後結果!$AH$4*幕後結果_最佳化!$T1126)*12/3</f>
        <v>0.10809795974300111</v>
      </c>
      <c r="AG125" s="128">
        <f>(幕後結果!$AI$2+幕後結果!$AI$4*幕後結果_最佳化!$U1126)*12/3</f>
        <v>-1.4347610475342199E-3</v>
      </c>
      <c r="AH125" s="128">
        <f>(幕後結果!$AJ$2+幕後結果!$AJ$4*幕後結果_最佳化!$V1126)*12/3</f>
        <v>2.5825899158691695E-2</v>
      </c>
      <c r="AI125" s="100">
        <f>(幕後結果!$AK$2+幕後結果!$AK$4*幕後結果_最佳化!$W1126)*12/3</f>
        <v>0.44501697671916335</v>
      </c>
      <c r="AJ125" s="60"/>
      <c r="AK125" s="60"/>
      <c r="AL125" s="60"/>
      <c r="AM125" s="108">
        <v>124</v>
      </c>
      <c r="AN125" s="128">
        <f t="shared" si="14"/>
        <v>0.14224032652005464</v>
      </c>
      <c r="AO125" s="128">
        <f t="shared" si="15"/>
        <v>0.18188987290195491</v>
      </c>
      <c r="AP125" s="128">
        <f t="shared" si="16"/>
        <v>2.5531673196306351E-2</v>
      </c>
      <c r="AQ125" s="128">
        <f t="shared" si="17"/>
        <v>2.1326717983437694E-2</v>
      </c>
      <c r="AR125" s="128">
        <f t="shared" si="18"/>
        <v>9.5626211402124864E-2</v>
      </c>
      <c r="AS125" s="128">
        <f t="shared" si="19"/>
        <v>7.5990335655686256E-3</v>
      </c>
      <c r="AT125" s="128">
        <f t="shared" si="20"/>
        <v>0.13075690379462385</v>
      </c>
      <c r="AU125" s="128">
        <f t="shared" si="21"/>
        <v>0.17384351190581498</v>
      </c>
      <c r="AV125" s="128">
        <f t="shared" si="22"/>
        <v>0.17329638184061866</v>
      </c>
      <c r="AW125" s="128">
        <f t="shared" si="23"/>
        <v>4.7889366889495293E-2</v>
      </c>
      <c r="AX125" s="128">
        <f t="shared" si="24"/>
        <v>0.99999999999999989</v>
      </c>
      <c r="AY125" s="128">
        <f>SUMPRODUCT(AN125:AW125,幕後結果_最佳化!$Z$1005:$AI$1005)</f>
        <v>-1.0617860262938203E-3</v>
      </c>
      <c r="AZ125" s="128">
        <f>(SUMPRODUCT(AN125:AW125,MMULT(AN125:AW125,幕後結果!$AB$9:$AK$18)))</f>
        <v>2.3215558688383363E-4</v>
      </c>
      <c r="BA125" s="128">
        <f t="shared" si="25"/>
        <v>1.5236652745397646E-2</v>
      </c>
      <c r="BB125" s="102">
        <f t="shared" si="26"/>
        <v>-2.885265337531095</v>
      </c>
      <c r="BC125" s="60"/>
      <c r="BD125" s="60"/>
    </row>
    <row r="126" spans="1:56">
      <c r="A126" s="95">
        <v>125</v>
      </c>
      <c r="B126" s="128">
        <v>0.32584471534411708</v>
      </c>
      <c r="C126" s="128">
        <v>7.8686597626551613E-2</v>
      </c>
      <c r="D126" s="128">
        <v>0.73206848200223495</v>
      </c>
      <c r="E126" s="128">
        <v>0.46174879197572216</v>
      </c>
      <c r="F126" s="128">
        <v>0.37314820497170542</v>
      </c>
      <c r="G126" s="128">
        <v>0.42963912413475436</v>
      </c>
      <c r="H126" s="128">
        <v>8.6822431400357836E-2</v>
      </c>
      <c r="I126" s="128">
        <v>0.3071920958915888</v>
      </c>
      <c r="J126" s="128">
        <v>0.74345775962157834</v>
      </c>
      <c r="K126" s="104">
        <v>0.66332122349757983</v>
      </c>
      <c r="L126" s="105"/>
      <c r="M126" s="106">
        <v>125</v>
      </c>
      <c r="N126" s="140">
        <v>-0.45141644837520906</v>
      </c>
      <c r="O126" s="140">
        <v>-1.4139615397619734</v>
      </c>
      <c r="P126" s="140">
        <v>0.61908094440889161</v>
      </c>
      <c r="Q126" s="140">
        <v>-9.6028945064776869E-2</v>
      </c>
      <c r="R126" s="140">
        <v>-0.32352667387991696</v>
      </c>
      <c r="S126" s="140">
        <v>-0.17729300078941271</v>
      </c>
      <c r="T126" s="140">
        <v>-1.3605850370707118</v>
      </c>
      <c r="U126" s="128">
        <v>-0.50382523663713996</v>
      </c>
      <c r="V126" s="128">
        <v>0.65404241321732925</v>
      </c>
      <c r="W126" s="98">
        <v>0.42154445975961263</v>
      </c>
      <c r="X126" s="60"/>
      <c r="Y126" s="99">
        <v>125</v>
      </c>
      <c r="Z126" s="128">
        <f>(幕後結果!$AB$2+幕後結果!$AB$4*幕後結果_最佳化!$N1127)*12/3</f>
        <v>-7.8211684947596824E-2</v>
      </c>
      <c r="AA126" s="128">
        <f>(幕後結果!$AC$2+幕後結果!$AC$4*幕後結果_最佳化!$O1127)*12/3</f>
        <v>-0.15842283364168319</v>
      </c>
      <c r="AB126" s="128">
        <f>(幕後結果!$AD$2+幕後結果!$AD$4*幕後結果_最佳化!$P1127)*12/3</f>
        <v>-5.8067189106045952E-4</v>
      </c>
      <c r="AC126" s="128">
        <f>(幕後結果!$AE$2+幕後結果!$AE$4*幕後結果_最佳化!$Q1127)*12/3</f>
        <v>-3.3326108193485963E-2</v>
      </c>
      <c r="AD126" s="128">
        <f>(幕後結果!$AF$2+幕後結果!$AF$4*幕後結果_最佳化!$R1127)*12/3</f>
        <v>-3.5367953744624786E-2</v>
      </c>
      <c r="AE126" s="128">
        <f>(幕後結果!$AG$2+幕後結果!$AG$4*幕後結果_最佳化!$S1127)*12/3</f>
        <v>-3.9097502582782613E-2</v>
      </c>
      <c r="AF126" s="128">
        <f>(幕後結果!$AH$2+幕後結果!$AH$4*幕後結果_最佳化!$T1127)*12/3</f>
        <v>-0.17070007484891911</v>
      </c>
      <c r="AG126" s="128">
        <f>(幕後結果!$AI$2+幕後結果!$AI$4*幕後結果_最佳化!$U1127)*12/3</f>
        <v>-0.12484247450260925</v>
      </c>
      <c r="AH126" s="128">
        <f>(幕後結果!$AJ$2+幕後結果!$AJ$4*幕後結果_最佳化!$V1127)*12/3</f>
        <v>6.2346340212082275E-2</v>
      </c>
      <c r="AI126" s="100">
        <f>(幕後結果!$AK$2+幕後結果!$AK$4*幕後結果_最佳化!$W1127)*12/3</f>
        <v>-0.10105356875274045</v>
      </c>
      <c r="AJ126" s="60"/>
      <c r="AK126" s="60"/>
      <c r="AL126" s="60"/>
      <c r="AM126" s="108">
        <v>125</v>
      </c>
      <c r="AN126" s="128">
        <f t="shared" si="14"/>
        <v>0.19137480629221904</v>
      </c>
      <c r="AO126" s="128">
        <f t="shared" si="15"/>
        <v>4.7185733891892789E-2</v>
      </c>
      <c r="AP126" s="128">
        <f t="shared" si="16"/>
        <v>8.1433238723780776E-2</v>
      </c>
      <c r="AQ126" s="128">
        <f t="shared" si="17"/>
        <v>1.1602109575117416E-3</v>
      </c>
      <c r="AR126" s="128">
        <f t="shared" si="18"/>
        <v>4.7365695200596594E-2</v>
      </c>
      <c r="AS126" s="128">
        <f t="shared" si="19"/>
        <v>0.1934145255169647</v>
      </c>
      <c r="AT126" s="128">
        <f t="shared" si="20"/>
        <v>0.18697623057107693</v>
      </c>
      <c r="AU126" s="128">
        <f t="shared" si="21"/>
        <v>0.16609619759906938</v>
      </c>
      <c r="AV126" s="128">
        <f t="shared" si="22"/>
        <v>4.8691569262091443E-2</v>
      </c>
      <c r="AW126" s="128">
        <f t="shared" si="23"/>
        <v>3.6301791984796612E-2</v>
      </c>
      <c r="AX126" s="128">
        <f t="shared" si="24"/>
        <v>1</v>
      </c>
      <c r="AY126" s="128">
        <f>SUMPRODUCT(AN126:AW126,幕後結果_最佳化!$Z$1005:$AI$1005)</f>
        <v>-5.0812184888387978E-3</v>
      </c>
      <c r="AZ126" s="128">
        <f>(SUMPRODUCT(AN126:AW126,MMULT(AN126:AW126,幕後結果!$AB$9:$AK$18)))</f>
        <v>1.9073951029919566E-4</v>
      </c>
      <c r="BA126" s="128">
        <f t="shared" si="25"/>
        <v>1.3810847559045594E-2</v>
      </c>
      <c r="BB126" s="102">
        <f t="shared" si="26"/>
        <v>-3.4741690025687721</v>
      </c>
      <c r="BC126" s="60"/>
      <c r="BD126" s="60"/>
    </row>
    <row r="127" spans="1:56">
      <c r="A127" s="95">
        <v>126</v>
      </c>
      <c r="B127" s="128">
        <v>0.89282358284045205</v>
      </c>
      <c r="C127" s="128">
        <v>0.35542155151019306</v>
      </c>
      <c r="D127" s="128">
        <v>0.14803281665456947</v>
      </c>
      <c r="E127" s="128">
        <v>0.8822332397703454</v>
      </c>
      <c r="F127" s="128">
        <v>0.12339758245033816</v>
      </c>
      <c r="G127" s="128">
        <v>0.45124696271547005</v>
      </c>
      <c r="H127" s="128">
        <v>0.82419477879726744</v>
      </c>
      <c r="I127" s="128">
        <v>0.74625290866481175</v>
      </c>
      <c r="J127" s="128">
        <v>0.23112316773675978</v>
      </c>
      <c r="K127" s="104">
        <v>0.16370336485202297</v>
      </c>
      <c r="L127" s="105"/>
      <c r="M127" s="106">
        <v>126</v>
      </c>
      <c r="N127" s="140">
        <v>1.2416849244974708</v>
      </c>
      <c r="O127" s="140">
        <v>-0.37072401303093144</v>
      </c>
      <c r="P127" s="140">
        <v>-1.0449076942819004</v>
      </c>
      <c r="Q127" s="140">
        <v>1.1862248365176895</v>
      </c>
      <c r="R127" s="140">
        <v>-1.1581687829764606</v>
      </c>
      <c r="S127" s="140">
        <v>-0.12251151702746617</v>
      </c>
      <c r="T127" s="140">
        <v>0.93147010360717908</v>
      </c>
      <c r="U127" s="128">
        <v>0.66274453373674436</v>
      </c>
      <c r="V127" s="128">
        <v>-0.73515297339294461</v>
      </c>
      <c r="W127" s="98">
        <v>-0.97935069539689179</v>
      </c>
      <c r="X127" s="60"/>
      <c r="Y127" s="99">
        <v>126</v>
      </c>
      <c r="Z127" s="128">
        <f>(幕後結果!$AB$2+幕後結果!$AB$4*幕後結果_最佳化!$N1128)*12/3</f>
        <v>0.10458677362821749</v>
      </c>
      <c r="AA127" s="128">
        <f>(幕後結果!$AC$2+幕後結果!$AC$4*幕後結果_最佳化!$O1128)*12/3</f>
        <v>-3.9151825474478201E-2</v>
      </c>
      <c r="AB127" s="128">
        <f>(幕後結果!$AD$2+幕後結果!$AD$4*幕後結果_最佳化!$P1128)*12/3</f>
        <v>-0.11987505920419854</v>
      </c>
      <c r="AC127" s="128">
        <f>(幕後結果!$AE$2+幕後結果!$AE$4*幕後結果_最佳化!$Q1128)*12/3</f>
        <v>9.1489286345783696E-2</v>
      </c>
      <c r="AD127" s="128">
        <f>(幕後結果!$AF$2+幕後結果!$AF$4*幕後結果_最佳化!$R1128)*12/3</f>
        <v>-0.19707364643774916</v>
      </c>
      <c r="AE127" s="128">
        <f>(幕後結果!$AG$2+幕後結果!$AG$4*幕後結果_最佳化!$S1128)*12/3</f>
        <v>3.942498495756782E-2</v>
      </c>
      <c r="AF127" s="128">
        <f>(幕後結果!$AH$2+幕後結果!$AH$4*幕後結果_最佳化!$T1128)*12/3</f>
        <v>0.10665148093660765</v>
      </c>
      <c r="AG127" s="128">
        <f>(幕後結果!$AI$2+幕後結果!$AI$4*幕後結果_最佳化!$U1128)*12/3</f>
        <v>-4.0219658757552779E-3</v>
      </c>
      <c r="AH127" s="128">
        <f>(幕後結果!$AJ$2+幕後結果!$AJ$4*幕後結果_最佳化!$V1128)*12/3</f>
        <v>-1.0230137188928269E-2</v>
      </c>
      <c r="AI127" s="100">
        <f>(幕後結果!$AK$2+幕後結果!$AK$4*幕後結果_最佳化!$W1128)*12/3</f>
        <v>-0.18851087102485145</v>
      </c>
      <c r="AJ127" s="60"/>
      <c r="AK127" s="60"/>
      <c r="AL127" s="60"/>
      <c r="AM127" s="108">
        <v>126</v>
      </c>
      <c r="AN127" s="128">
        <f t="shared" si="14"/>
        <v>0.15447861562911855</v>
      </c>
      <c r="AO127" s="128">
        <f t="shared" si="15"/>
        <v>1.6647608194868609E-2</v>
      </c>
      <c r="AP127" s="128">
        <f t="shared" si="16"/>
        <v>0.17161267069360026</v>
      </c>
      <c r="AQ127" s="128">
        <f t="shared" si="17"/>
        <v>0.18433080729294954</v>
      </c>
      <c r="AR127" s="128">
        <f t="shared" si="18"/>
        <v>9.2731099862133404E-2</v>
      </c>
      <c r="AS127" s="128">
        <f t="shared" si="19"/>
        <v>0.12930529195156715</v>
      </c>
      <c r="AT127" s="128">
        <f t="shared" si="20"/>
        <v>2.5802317945682007E-2</v>
      </c>
      <c r="AU127" s="128">
        <f t="shared" si="21"/>
        <v>0.14035777468292174</v>
      </c>
      <c r="AV127" s="128">
        <f t="shared" si="22"/>
        <v>2.4185061006750927E-2</v>
      </c>
      <c r="AW127" s="128">
        <f t="shared" si="23"/>
        <v>6.05487527404081E-2</v>
      </c>
      <c r="AX127" s="128">
        <f t="shared" si="24"/>
        <v>1.0000000000000002</v>
      </c>
      <c r="AY127" s="128">
        <f>SUMPRODUCT(AN127:AW127,幕後結果_最佳化!$Z$1005:$AI$1005)</f>
        <v>-6.1292955779265875E-3</v>
      </c>
      <c r="AZ127" s="128">
        <f>(SUMPRODUCT(AN127:AW127,MMULT(AN127:AW127,幕後結果!$AB$9:$AK$18)))</f>
        <v>3.019928708996316E-4</v>
      </c>
      <c r="BA127" s="128">
        <f t="shared" si="25"/>
        <v>1.7377942078958361E-2</v>
      </c>
      <c r="BB127" s="102">
        <f t="shared" si="26"/>
        <v>-2.8213522265845543</v>
      </c>
      <c r="BC127" s="60"/>
      <c r="BD127" s="60"/>
    </row>
    <row r="128" spans="1:56">
      <c r="A128" s="95">
        <v>127</v>
      </c>
      <c r="B128" s="128">
        <v>0.68101088085001038</v>
      </c>
      <c r="C128" s="128">
        <v>0.14111438369284368</v>
      </c>
      <c r="D128" s="128">
        <v>0.72469516049653748</v>
      </c>
      <c r="E128" s="128">
        <v>0.3922143923719692</v>
      </c>
      <c r="F128" s="128">
        <v>0.14553695413963874</v>
      </c>
      <c r="G128" s="128">
        <v>0.52262571467064456</v>
      </c>
      <c r="H128" s="128">
        <v>0.59681703568244404</v>
      </c>
      <c r="I128" s="128">
        <v>0.49177880508069394</v>
      </c>
      <c r="J128" s="128">
        <v>0.82621920289374007</v>
      </c>
      <c r="K128" s="104">
        <v>0.55120152763186425</v>
      </c>
      <c r="L128" s="105"/>
      <c r="M128" s="106">
        <v>127</v>
      </c>
      <c r="N128" s="140">
        <v>0.47052743458908175</v>
      </c>
      <c r="O128" s="140">
        <v>-1.0753260719987123</v>
      </c>
      <c r="P128" s="140">
        <v>0.59684678469580077</v>
      </c>
      <c r="Q128" s="140">
        <v>-0.27355218344742538</v>
      </c>
      <c r="R128" s="140">
        <v>-1.0557686851353349</v>
      </c>
      <c r="S128" s="140">
        <v>5.6744694034726303E-2</v>
      </c>
      <c r="T128" s="140">
        <v>0.24511688588551098</v>
      </c>
      <c r="U128" s="128">
        <v>-2.0608938409754855E-2</v>
      </c>
      <c r="V128" s="128">
        <v>0.93932950555520622</v>
      </c>
      <c r="W128" s="98">
        <v>0.12869758711455601</v>
      </c>
      <c r="X128" s="60"/>
      <c r="Y128" s="99">
        <v>127</v>
      </c>
      <c r="Z128" s="128">
        <f>(幕後結果!$AB$2+幕後結果!$AB$4*幕後結果_最佳化!$N1129)*12/3</f>
        <v>2.1327494099508387E-2</v>
      </c>
      <c r="AA128" s="128">
        <f>(幕後結果!$AC$2+幕後結果!$AC$4*幕後結果_最佳化!$O1129)*12/3</f>
        <v>-0.11905447930437792</v>
      </c>
      <c r="AB128" s="128">
        <f>(幕後結果!$AD$2+幕後結果!$AD$4*幕後結果_最佳化!$P1129)*12/3</f>
        <v>3.053097416682116E-2</v>
      </c>
      <c r="AC128" s="128">
        <f>(幕後結果!$AE$2+幕後結果!$AE$4*幕後結果_最佳化!$Q1129)*12/3</f>
        <v>-2.4719966229417228E-2</v>
      </c>
      <c r="AD128" s="128">
        <f>(幕後結果!$AF$2+幕後結果!$AF$4*幕後結果_最佳化!$R1129)*12/3</f>
        <v>-0.16496164951820008</v>
      </c>
      <c r="AE128" s="128">
        <f>(幕後結果!$AG$2+幕後結果!$AG$4*幕後結果_最佳化!$S1129)*12/3</f>
        <v>-8.3435498413079647E-3</v>
      </c>
      <c r="AF128" s="128">
        <f>(幕後結果!$AH$2+幕後結果!$AH$4*幕後結果_最佳化!$T1129)*12/3</f>
        <v>4.0000143163014465E-3</v>
      </c>
      <c r="AG128" s="128">
        <f>(幕後結果!$AI$2+幕後結果!$AI$4*幕後結果_最佳化!$U1129)*12/3</f>
        <v>-8.1686220228082487E-2</v>
      </c>
      <c r="AH128" s="128">
        <f>(幕後結果!$AJ$2+幕後結果!$AJ$4*幕後結果_最佳化!$V1129)*12/3</f>
        <v>0.1269362056024019</v>
      </c>
      <c r="AI128" s="100">
        <f>(幕後結果!$AK$2+幕後結果!$AK$4*幕後結果_最佳化!$W1129)*12/3</f>
        <v>-0.12775390381232379</v>
      </c>
      <c r="AJ128" s="60"/>
      <c r="AK128" s="60"/>
      <c r="AL128" s="60"/>
      <c r="AM128" s="108">
        <v>127</v>
      </c>
      <c r="AN128" s="128">
        <f t="shared" si="14"/>
        <v>0.15129134060856511</v>
      </c>
      <c r="AO128" s="128">
        <f t="shared" si="15"/>
        <v>0.14357631973360124</v>
      </c>
      <c r="AP128" s="128">
        <f t="shared" si="16"/>
        <v>2.5636827182633333E-2</v>
      </c>
      <c r="AQ128" s="128">
        <f t="shared" si="17"/>
        <v>0.13805935316569504</v>
      </c>
      <c r="AR128" s="128">
        <f t="shared" si="18"/>
        <v>6.3936415076663616E-2</v>
      </c>
      <c r="AS128" s="128">
        <f t="shared" si="19"/>
        <v>0.10859273506354493</v>
      </c>
      <c r="AT128" s="128">
        <f t="shared" si="20"/>
        <v>3.3129387315588114E-2</v>
      </c>
      <c r="AU128" s="128">
        <f t="shared" si="21"/>
        <v>0.20574261959505247</v>
      </c>
      <c r="AV128" s="128">
        <f t="shared" si="22"/>
        <v>4.5594841451349566E-2</v>
      </c>
      <c r="AW128" s="128">
        <f t="shared" si="23"/>
        <v>8.4440160807306514E-2</v>
      </c>
      <c r="AX128" s="128">
        <f t="shared" si="24"/>
        <v>0.99999999999999989</v>
      </c>
      <c r="AY128" s="128">
        <f>SUMPRODUCT(AN128:AW128,幕後結果_最佳化!$Z$1005:$AI$1005)</f>
        <v>-5.8194351161972753E-3</v>
      </c>
      <c r="AZ128" s="128">
        <f>(SUMPRODUCT(AN128:AW128,MMULT(AN128:AW128,幕後結果!$AB$9:$AK$18)))</f>
        <v>2.7647245574851872E-4</v>
      </c>
      <c r="BA128" s="128">
        <f t="shared" si="25"/>
        <v>1.6627460893008251E-2</v>
      </c>
      <c r="BB128" s="102">
        <f t="shared" si="26"/>
        <v>-2.9300586198752399</v>
      </c>
      <c r="BC128" s="60"/>
      <c r="BD128" s="60"/>
    </row>
    <row r="129" spans="1:56">
      <c r="A129" s="95">
        <v>128</v>
      </c>
      <c r="B129" s="128">
        <v>0.75844290054271424</v>
      </c>
      <c r="C129" s="128">
        <v>0.17356205937803382</v>
      </c>
      <c r="D129" s="128">
        <v>0.58580330045454421</v>
      </c>
      <c r="E129" s="128">
        <v>0.74035766460094687</v>
      </c>
      <c r="F129" s="128">
        <v>0.68921848431157984</v>
      </c>
      <c r="G129" s="128">
        <v>0.49776032016715499</v>
      </c>
      <c r="H129" s="128">
        <v>0.13434208002630466</v>
      </c>
      <c r="I129" s="128">
        <v>0.8860924556593226</v>
      </c>
      <c r="J129" s="128">
        <v>0.17309735815985072</v>
      </c>
      <c r="K129" s="104">
        <v>0.36098294227361527</v>
      </c>
      <c r="L129" s="105"/>
      <c r="M129" s="106">
        <v>128</v>
      </c>
      <c r="N129" s="140">
        <v>0.70130258810303148</v>
      </c>
      <c r="O129" s="140">
        <v>-0.94018218398132636</v>
      </c>
      <c r="P129" s="140">
        <v>0.21676254963973787</v>
      </c>
      <c r="Q129" s="140">
        <v>0.64444845707084153</v>
      </c>
      <c r="R129" s="140">
        <v>0.4936363400707488</v>
      </c>
      <c r="S129" s="140">
        <v>-5.6140742855639494E-3</v>
      </c>
      <c r="T129" s="140">
        <v>-1.1060978711665559</v>
      </c>
      <c r="U129" s="128">
        <v>1.2060062289655151</v>
      </c>
      <c r="V129" s="128">
        <v>-0.94199594434794232</v>
      </c>
      <c r="W129" s="98">
        <v>-0.35583266547017262</v>
      </c>
      <c r="X129" s="60"/>
      <c r="Y129" s="99">
        <v>128</v>
      </c>
      <c r="Z129" s="128">
        <f>(幕後結果!$AB$2+幕後結果!$AB$4*幕後結果_最佳化!$N1130)*12/3</f>
        <v>4.6243510952280277E-2</v>
      </c>
      <c r="AA129" s="128">
        <f>(幕後結果!$AC$2+幕後結果!$AC$4*幕後結果_最佳化!$O1130)*12/3</f>
        <v>-0.1035837112810481</v>
      </c>
      <c r="AB129" s="128">
        <f>(幕後結果!$AD$2+幕後結果!$AD$4*幕後結果_最佳化!$P1130)*12/3</f>
        <v>-4.566937767099764E-3</v>
      </c>
      <c r="AC129" s="128">
        <f>(幕後結果!$AE$2+幕後結果!$AE$4*幕後結果_最佳化!$Q1130)*12/3</f>
        <v>6.7506483987921653E-2</v>
      </c>
      <c r="AD129" s="128">
        <f>(幕後結果!$AF$2+幕後結果!$AF$4*幕後結果_最佳化!$R1130)*12/3</f>
        <v>0.1447377223108707</v>
      </c>
      <c r="AE129" s="128">
        <f>(幕後結果!$AG$2+幕後結果!$AG$4*幕後結果_最佳化!$S1130)*12/3</f>
        <v>2.7523136211580566E-3</v>
      </c>
      <c r="AF129" s="128">
        <f>(幕後結果!$AH$2+幕後結果!$AH$4*幕後結果_最佳化!$T1130)*12/3</f>
        <v>-0.10761420644677572</v>
      </c>
      <c r="AG129" s="128">
        <f>(幕後結果!$AI$2+幕後結果!$AI$4*幕後結果_最佳化!$U1130)*12/3</f>
        <v>0.10261340298294581</v>
      </c>
      <c r="AH129" s="128">
        <f>(幕後結果!$AJ$2+幕後結果!$AJ$4*幕後結果_最佳化!$V1130)*12/3</f>
        <v>-8.4313828694276879E-2</v>
      </c>
      <c r="AI129" s="100">
        <f>(幕後結果!$AK$2+幕後結果!$AK$4*幕後結果_最佳化!$W1130)*12/3</f>
        <v>3.4039341882545059E-2</v>
      </c>
      <c r="AJ129" s="60"/>
      <c r="AK129" s="60"/>
      <c r="AL129" s="60"/>
      <c r="AM129" s="108">
        <v>128</v>
      </c>
      <c r="AN129" s="128">
        <f t="shared" si="14"/>
        <v>1.5107503671403072E-2</v>
      </c>
      <c r="AO129" s="128">
        <f t="shared" si="15"/>
        <v>1.4961322629458785E-2</v>
      </c>
      <c r="AP129" s="128">
        <f t="shared" si="16"/>
        <v>0.30242227328477134</v>
      </c>
      <c r="AQ129" s="128">
        <f t="shared" si="17"/>
        <v>3.440232431668809E-2</v>
      </c>
      <c r="AR129" s="128">
        <f t="shared" si="18"/>
        <v>0.19448381002602522</v>
      </c>
      <c r="AS129" s="128">
        <f t="shared" si="19"/>
        <v>4.7835553350116331E-3</v>
      </c>
      <c r="AT129" s="128">
        <f t="shared" si="20"/>
        <v>2.1050939348690567E-2</v>
      </c>
      <c r="AU129" s="128">
        <f t="shared" si="21"/>
        <v>6.0975929770879775E-2</v>
      </c>
      <c r="AV129" s="128">
        <f t="shared" si="22"/>
        <v>0.2189870500898006</v>
      </c>
      <c r="AW129" s="128">
        <f t="shared" si="23"/>
        <v>0.13282529152727091</v>
      </c>
      <c r="AX129" s="128">
        <f t="shared" si="24"/>
        <v>0.99999999999999978</v>
      </c>
      <c r="AY129" s="128">
        <f>SUMPRODUCT(AN129:AW129,幕後結果_最佳化!$Z$1005:$AI$1005)</f>
        <v>8.5886077682579415E-6</v>
      </c>
      <c r="AZ129" s="128">
        <f>(SUMPRODUCT(AN129:AW129,MMULT(AN129:AW129,幕後結果!$AB$9:$AK$18)))</f>
        <v>3.8664694719491477E-4</v>
      </c>
      <c r="BA129" s="128">
        <f t="shared" si="25"/>
        <v>1.9663340184081512E-2</v>
      </c>
      <c r="BB129" s="102">
        <f t="shared" si="26"/>
        <v>-2.1812881733569638</v>
      </c>
      <c r="BC129" s="60"/>
      <c r="BD129" s="60"/>
    </row>
    <row r="130" spans="1:56">
      <c r="A130" s="95">
        <v>129</v>
      </c>
      <c r="B130" s="128">
        <v>0.93727539168870866</v>
      </c>
      <c r="C130" s="128">
        <v>0.70098432157401702</v>
      </c>
      <c r="D130" s="128">
        <v>0.22118985564375149</v>
      </c>
      <c r="E130" s="128">
        <v>0.31835569278194731</v>
      </c>
      <c r="F130" s="128">
        <v>0.62103829232393681</v>
      </c>
      <c r="G130" s="128">
        <v>0.91258264282761403</v>
      </c>
      <c r="H130" s="128">
        <v>0.96092887877969324</v>
      </c>
      <c r="I130" s="128">
        <v>0.94525257429012055</v>
      </c>
      <c r="J130" s="128">
        <v>0.35357286216819883</v>
      </c>
      <c r="K130" s="104">
        <v>0.59922946633228724</v>
      </c>
      <c r="L130" s="105"/>
      <c r="M130" s="106">
        <v>129</v>
      </c>
      <c r="N130" s="140">
        <v>1.5322967748572951</v>
      </c>
      <c r="O130" s="140">
        <v>0.52723363089865838</v>
      </c>
      <c r="P130" s="140">
        <v>-0.76818091333930472</v>
      </c>
      <c r="Q130" s="140">
        <v>-0.47230180025833213</v>
      </c>
      <c r="R130" s="140">
        <v>0.3082088544279169</v>
      </c>
      <c r="S130" s="140">
        <v>1.3568316315328925</v>
      </c>
      <c r="T130" s="140">
        <v>1.7615684262893185</v>
      </c>
      <c r="U130" s="128">
        <v>1.6004677696774565</v>
      </c>
      <c r="V130" s="128">
        <v>-0.3756922174516974</v>
      </c>
      <c r="W130" s="98">
        <v>0.25135317415331582</v>
      </c>
      <c r="X130" s="60"/>
      <c r="Y130" s="99">
        <v>129</v>
      </c>
      <c r="Z130" s="128">
        <f>(幕後結果!$AB$2+幕後結果!$AB$4*幕後結果_最佳化!$N1131)*12/3</f>
        <v>0.13596315731132019</v>
      </c>
      <c r="AA130" s="128">
        <f>(幕後結果!$AC$2+幕後結果!$AC$4*幕後結果_最佳化!$O1131)*12/3</f>
        <v>6.1463885510587318E-2</v>
      </c>
      <c r="AB130" s="128">
        <f>(幕後結果!$AD$2+幕後結果!$AD$4*幕後結果_最佳化!$P1131)*12/3</f>
        <v>-3.9028197281222372E-2</v>
      </c>
      <c r="AC130" s="128">
        <f>(幕後結果!$AE$2+幕後結果!$AE$4*幕後結果_最佳化!$Q1131)*12/3</f>
        <v>-4.1834027509788173E-2</v>
      </c>
      <c r="AD130" s="128">
        <f>(幕後結果!$AF$2+幕後結果!$AF$4*幕後結果_最佳化!$R1131)*12/3</f>
        <v>5.7939948297319431E-2</v>
      </c>
      <c r="AE130" s="128">
        <f>(幕後結果!$AG$2+幕後結果!$AG$4*幕後結果_最佳化!$S1131)*12/3</f>
        <v>0.11029932519106189</v>
      </c>
      <c r="AF130" s="128">
        <f>(幕後結果!$AH$2+幕後結果!$AH$4*幕後結果_最佳化!$T1131)*12/3</f>
        <v>0.19933636260690732</v>
      </c>
      <c r="AG130" s="128">
        <f>(幕後結果!$AI$2+幕後結果!$AI$4*幕後結果_最佳化!$U1131)*12/3</f>
        <v>0.18052722006330671</v>
      </c>
      <c r="AH130" s="128">
        <f>(幕後結果!$AJ$2+幕後結果!$AJ$4*幕後結果_最佳化!$V1131)*12/3</f>
        <v>3.7411834298098523E-2</v>
      </c>
      <c r="AI130" s="100">
        <f>(幕後結果!$AK$2+幕後結果!$AK$4*幕後結果_最佳化!$W1131)*12/3</f>
        <v>0.17878543586218662</v>
      </c>
      <c r="AJ130" s="60"/>
      <c r="AK130" s="60"/>
      <c r="AL130" s="60"/>
      <c r="AM130" s="108">
        <v>129</v>
      </c>
      <c r="AN130" s="128">
        <f t="shared" si="14"/>
        <v>0.15338723416765768</v>
      </c>
      <c r="AO130" s="128">
        <f t="shared" si="15"/>
        <v>1.3409676298322466E-2</v>
      </c>
      <c r="AP130" s="128">
        <f t="shared" si="16"/>
        <v>9.1979409975887924E-2</v>
      </c>
      <c r="AQ130" s="128">
        <f t="shared" si="17"/>
        <v>0.18164390526537696</v>
      </c>
      <c r="AR130" s="128">
        <f t="shared" si="18"/>
        <v>0.14637626104467505</v>
      </c>
      <c r="AS130" s="128">
        <f t="shared" si="19"/>
        <v>6.5224803407985296E-2</v>
      </c>
      <c r="AT130" s="128">
        <f t="shared" si="20"/>
        <v>3.263419083165809E-2</v>
      </c>
      <c r="AU130" s="128">
        <f t="shared" si="21"/>
        <v>4.225424842205449E-2</v>
      </c>
      <c r="AV130" s="128">
        <f t="shared" si="22"/>
        <v>0.18198861308196956</v>
      </c>
      <c r="AW130" s="128">
        <f t="shared" si="23"/>
        <v>9.1101657504412417E-2</v>
      </c>
      <c r="AX130" s="128">
        <f t="shared" si="24"/>
        <v>1</v>
      </c>
      <c r="AY130" s="128">
        <f>SUMPRODUCT(AN130:AW130,幕後結果_最佳化!$Z$1005:$AI$1005)</f>
        <v>-2.1180526219082372E-3</v>
      </c>
      <c r="AZ130" s="128">
        <f>(SUMPRODUCT(AN130:AW130,MMULT(AN130:AW130,幕後結果!$AB$9:$AK$18)))</f>
        <v>2.6670644081380589E-4</v>
      </c>
      <c r="BA130" s="128">
        <f t="shared" si="25"/>
        <v>1.6331149402715225E-2</v>
      </c>
      <c r="BB130" s="102">
        <f t="shared" si="26"/>
        <v>-2.7565758852480715</v>
      </c>
      <c r="BC130" s="60"/>
      <c r="BD130" s="60"/>
    </row>
    <row r="131" spans="1:56">
      <c r="A131" s="95">
        <v>130</v>
      </c>
      <c r="B131" s="128">
        <v>0.97298245968484576</v>
      </c>
      <c r="C131" s="128">
        <v>2.4112722830915034E-2</v>
      </c>
      <c r="D131" s="128">
        <v>0.22817430504925063</v>
      </c>
      <c r="E131" s="128">
        <v>0.22739902727831374</v>
      </c>
      <c r="F131" s="128">
        <v>0.25619064387947854</v>
      </c>
      <c r="G131" s="128">
        <v>0.70492588378239041</v>
      </c>
      <c r="H131" s="128">
        <v>0.84666360181954881</v>
      </c>
      <c r="I131" s="128">
        <v>0.47583777966804841</v>
      </c>
      <c r="J131" s="128">
        <v>0.58057110802533707</v>
      </c>
      <c r="K131" s="104">
        <v>0.37799689658874724</v>
      </c>
      <c r="L131" s="105"/>
      <c r="M131" s="106">
        <v>130</v>
      </c>
      <c r="N131" s="140">
        <v>1.9265552458844146</v>
      </c>
      <c r="O131" s="140">
        <v>-1.9753764290092359</v>
      </c>
      <c r="P131" s="140">
        <v>-0.74487281596933475</v>
      </c>
      <c r="Q131" s="140">
        <v>-0.74743992254564962</v>
      </c>
      <c r="R131" s="140">
        <v>-0.65513430355657354</v>
      </c>
      <c r="S131" s="140">
        <v>0.53862123461497646</v>
      </c>
      <c r="T131" s="140">
        <v>1.0222284333003413</v>
      </c>
      <c r="U131" s="128">
        <v>-6.0602780175680611E-2</v>
      </c>
      <c r="V131" s="128">
        <v>0.2033547258499247</v>
      </c>
      <c r="W131" s="98">
        <v>-0.31074590937689323</v>
      </c>
      <c r="X131" s="60"/>
      <c r="Y131" s="99">
        <v>130</v>
      </c>
      <c r="Z131" s="128">
        <f>(幕後結果!$AB$2+幕後結果!$AB$4*幕後結果_最佳化!$N1132)*12/3</f>
        <v>0.17852991789573466</v>
      </c>
      <c r="AA131" s="128">
        <f>(幕後結果!$AC$2+幕後結果!$AC$4*幕後結果_最佳化!$O1132)*12/3</f>
        <v>-0.21684083685104116</v>
      </c>
      <c r="AB131" s="128">
        <f>(幕後結果!$AD$2+幕後結果!$AD$4*幕後結果_最佳化!$P1132)*12/3</f>
        <v>-0.14481366322299932</v>
      </c>
      <c r="AC131" s="128">
        <f>(幕後結果!$AE$2+幕後結果!$AE$4*幕後結果_最佳化!$Q1132)*12/3</f>
        <v>-0.15665171684518087</v>
      </c>
      <c r="AD131" s="128">
        <f>(幕後結果!$AF$2+幕後結果!$AF$4*幕後結果_最佳化!$R1132)*12/3</f>
        <v>-0.14162278304666742</v>
      </c>
      <c r="AE131" s="128">
        <f>(幕後結果!$AG$2+幕後結果!$AG$4*幕後結果_最佳化!$S1132)*12/3</f>
        <v>3.3057452374092959E-2</v>
      </c>
      <c r="AF131" s="128">
        <f>(幕後結果!$AH$2+幕後結果!$AH$4*幕後結果_最佳化!$T1132)*12/3</f>
        <v>7.5971026955108586E-2</v>
      </c>
      <c r="AG131" s="128">
        <f>(幕後結果!$AI$2+幕後結果!$AI$4*幕後結果_最佳化!$U1132)*12/3</f>
        <v>-0.14771994249697823</v>
      </c>
      <c r="AH131" s="128">
        <f>(幕後結果!$AJ$2+幕後結果!$AJ$4*幕後結果_最佳化!$V1132)*12/3</f>
        <v>0.11670258795121062</v>
      </c>
      <c r="AI131" s="100">
        <f>(幕後結果!$AK$2+幕後結果!$AK$4*幕後結果_最佳化!$W1132)*12/3</f>
        <v>-0.19656467599674729</v>
      </c>
      <c r="AJ131" s="60"/>
      <c r="AK131" s="60"/>
      <c r="AL131" s="60"/>
      <c r="AM131" s="108">
        <v>130</v>
      </c>
      <c r="AN131" s="128">
        <f t="shared" si="14"/>
        <v>6.6180471298093096E-2</v>
      </c>
      <c r="AO131" s="128">
        <f t="shared" si="15"/>
        <v>6.0292417244889526E-3</v>
      </c>
      <c r="AP131" s="128">
        <f t="shared" si="16"/>
        <v>5.4538593928540137E-2</v>
      </c>
      <c r="AQ131" s="128">
        <f t="shared" si="17"/>
        <v>0.18167093949894178</v>
      </c>
      <c r="AR131" s="128">
        <f t="shared" si="18"/>
        <v>0.18375967622049949</v>
      </c>
      <c r="AS131" s="128">
        <f t="shared" si="19"/>
        <v>0.16083820311958411</v>
      </c>
      <c r="AT131" s="128">
        <f t="shared" si="20"/>
        <v>0.1647579635781809</v>
      </c>
      <c r="AU131" s="128">
        <f t="shared" si="21"/>
        <v>4.3363411537992204E-2</v>
      </c>
      <c r="AV131" s="128">
        <f t="shared" si="22"/>
        <v>0.13408080997391805</v>
      </c>
      <c r="AW131" s="128">
        <f t="shared" si="23"/>
        <v>4.7806891197612169E-3</v>
      </c>
      <c r="AX131" s="128">
        <f t="shared" si="24"/>
        <v>0.99999999999999989</v>
      </c>
      <c r="AY131" s="128">
        <f>SUMPRODUCT(AN131:AW131,幕後結果_最佳化!$Z$1005:$AI$1005)</f>
        <v>3.4940823787872576E-3</v>
      </c>
      <c r="AZ131" s="128">
        <f>(SUMPRODUCT(AN131:AW131,MMULT(AN131:AW131,幕後結果!$AB$9:$AK$18)))</f>
        <v>2.4863779686499626E-4</v>
      </c>
      <c r="BA131" s="128">
        <f t="shared" si="25"/>
        <v>1.5768252815863786E-2</v>
      </c>
      <c r="BB131" s="102">
        <f t="shared" si="26"/>
        <v>-2.4990668326657017</v>
      </c>
      <c r="BC131" s="60"/>
      <c r="BD131" s="60"/>
    </row>
    <row r="132" spans="1:56">
      <c r="A132" s="95">
        <v>131</v>
      </c>
      <c r="B132" s="128">
        <v>0.78392416543373056</v>
      </c>
      <c r="C132" s="128">
        <v>0.71673850782641546</v>
      </c>
      <c r="D132" s="128">
        <v>0.25027237112950118</v>
      </c>
      <c r="E132" s="128">
        <v>0.47309326470483359</v>
      </c>
      <c r="F132" s="128">
        <v>0.74909522852680399</v>
      </c>
      <c r="G132" s="128">
        <v>0.41914558026176296</v>
      </c>
      <c r="H132" s="128">
        <v>0.88501287122847083</v>
      </c>
      <c r="I132" s="128">
        <v>0.12187616692241021</v>
      </c>
      <c r="J132" s="128">
        <v>0.62304470602528483</v>
      </c>
      <c r="K132" s="104">
        <v>0.84662469464022849</v>
      </c>
      <c r="L132" s="105"/>
      <c r="M132" s="106">
        <v>131</v>
      </c>
      <c r="N132" s="140">
        <v>0.7855150170932752</v>
      </c>
      <c r="O132" s="140">
        <v>0.57317976411043958</v>
      </c>
      <c r="P132" s="140">
        <v>-0.67363288255516895</v>
      </c>
      <c r="Q132" s="140">
        <v>-6.7496398072994387E-2</v>
      </c>
      <c r="R132" s="140">
        <v>0.67164528299192983</v>
      </c>
      <c r="S132" s="140">
        <v>-0.20407977298275884</v>
      </c>
      <c r="T132" s="140">
        <v>1.200425172194068</v>
      </c>
      <c r="U132" s="128">
        <v>-1.1656590230067396</v>
      </c>
      <c r="V132" s="128">
        <v>0.3134871419973021</v>
      </c>
      <c r="W132" s="98">
        <v>1.0220639993833749</v>
      </c>
      <c r="X132" s="60"/>
      <c r="Y132" s="99">
        <v>131</v>
      </c>
      <c r="Z132" s="128">
        <f>(幕後結果!$AB$2+幕後結果!$AB$4*幕後結果_最佳化!$N1133)*12/3</f>
        <v>5.5335643567011428E-2</v>
      </c>
      <c r="AA132" s="128">
        <f>(幕後結果!$AC$2+幕後結果!$AC$4*幕後結果_最佳化!$O1133)*12/3</f>
        <v>6.5276605571286381E-2</v>
      </c>
      <c r="AB132" s="128">
        <f>(幕後結果!$AD$2+幕後結果!$AD$4*幕後結果_最佳化!$P1133)*12/3</f>
        <v>-4.0101057285257147E-2</v>
      </c>
      <c r="AC132" s="128">
        <f>(幕後結果!$AE$2+幕後結果!$AE$4*幕後結果_最佳化!$Q1133)*12/3</f>
        <v>-3.413269673176332E-3</v>
      </c>
      <c r="AD132" s="128">
        <f>(幕後結果!$AF$2+幕後結果!$AF$4*幕後結果_最佳化!$R1133)*12/3</f>
        <v>0.13152027887391896</v>
      </c>
      <c r="AE132" s="128">
        <f>(幕後結果!$AG$2+幕後結果!$AG$4*幕後結果_最佳化!$S1133)*12/3</f>
        <v>6.9204824359896079E-4</v>
      </c>
      <c r="AF132" s="128">
        <f>(幕後結果!$AH$2+幕後結果!$AH$4*幕後結果_最佳化!$T1133)*12/3</f>
        <v>0.15051253754271493</v>
      </c>
      <c r="AG132" s="128">
        <f>(幕後結果!$AI$2+幕後結果!$AI$4*幕後結果_最佳化!$U1133)*12/3</f>
        <v>-9.6382299706982796E-2</v>
      </c>
      <c r="AH132" s="128">
        <f>(幕後結果!$AJ$2+幕後結果!$AJ$4*幕後結果_最佳化!$V1133)*12/3</f>
        <v>7.8022758631101682E-2</v>
      </c>
      <c r="AI132" s="100">
        <f>(幕後結果!$AK$2+幕後結果!$AK$4*幕後結果_最佳化!$W1133)*12/3</f>
        <v>4.4729328647180377E-2</v>
      </c>
      <c r="AJ132" s="60"/>
      <c r="AK132" s="60"/>
      <c r="AL132" s="60"/>
      <c r="AM132" s="108">
        <v>131</v>
      </c>
      <c r="AN132" s="128">
        <f t="shared" ref="AN132:AN195" si="27">B1133/SUM($B1133:$K1133)</f>
        <v>0.1454260424586151</v>
      </c>
      <c r="AO132" s="128">
        <f t="shared" ref="AO132:AO195" si="28">C1133/SUM($B1133:$K1133)</f>
        <v>0.11953762153374037</v>
      </c>
      <c r="AP132" s="128">
        <f t="shared" ref="AP132:AP195" si="29">D1133/SUM($B1133:$K1133)</f>
        <v>5.482171750889199E-3</v>
      </c>
      <c r="AQ132" s="128">
        <f t="shared" ref="AQ132:AQ195" si="30">E1133/SUM($B1133:$K1133)</f>
        <v>5.1141245547913494E-2</v>
      </c>
      <c r="AR132" s="128">
        <f t="shared" ref="AR132:AR195" si="31">F1133/SUM($B1133:$K1133)</f>
        <v>0.1361888792980929</v>
      </c>
      <c r="AS132" s="128">
        <f t="shared" ref="AS132:AS195" si="32">G1133/SUM($B1133:$K1133)</f>
        <v>0.14233220193362328</v>
      </c>
      <c r="AT132" s="128">
        <f t="shared" ref="AT132:AT195" si="33">H1133/SUM($B1133:$K1133)</f>
        <v>9.7922831215208242E-2</v>
      </c>
      <c r="AU132" s="128">
        <f t="shared" ref="AU132:AU195" si="34">I1133/SUM($B1133:$K1133)</f>
        <v>8.1173710989087822E-2</v>
      </c>
      <c r="AV132" s="128">
        <f t="shared" ref="AV132:AV195" si="35">J1133/SUM($B1133:$K1133)</f>
        <v>0.10900918546326432</v>
      </c>
      <c r="AW132" s="128">
        <f t="shared" ref="AW132:AW195" si="36">K1133/SUM($B1133:$K1133)</f>
        <v>0.11178610980956551</v>
      </c>
      <c r="AX132" s="128">
        <f t="shared" ref="AX132:AX195" si="37">SUM(AN132:AW132)</f>
        <v>1.0000000000000002</v>
      </c>
      <c r="AY132" s="128">
        <f>SUMPRODUCT(AN132:AW132,幕後結果_最佳化!$Z$1005:$AI$1005)</f>
        <v>-2.8840200105833221E-3</v>
      </c>
      <c r="AZ132" s="128">
        <f>(SUMPRODUCT(AN132:AW132,MMULT(AN132:AW132,幕後結果!$AB$9:$AK$18)))</f>
        <v>2.2569011893617782E-4</v>
      </c>
      <c r="BA132" s="128">
        <f t="shared" ref="BA132:BA195" si="38">AZ132^0.5</f>
        <v>1.5022986352126459E-2</v>
      </c>
      <c r="BB132" s="102">
        <f t="shared" ref="BB132:BB195" si="39">(AY132-$BC$2)/$BA132</f>
        <v>-3.0475977903090308</v>
      </c>
      <c r="BC132" s="60"/>
      <c r="BD132" s="60"/>
    </row>
    <row r="133" spans="1:56">
      <c r="A133" s="95">
        <v>132</v>
      </c>
      <c r="B133" s="128">
        <v>0.45762407788940984</v>
      </c>
      <c r="C133" s="128">
        <v>0.61013246002975219</v>
      </c>
      <c r="D133" s="128">
        <v>0.3293795054737898</v>
      </c>
      <c r="E133" s="128">
        <v>0.23634310516646218</v>
      </c>
      <c r="F133" s="128">
        <v>0.22451260177416121</v>
      </c>
      <c r="G133" s="128">
        <v>0.4812501749931517</v>
      </c>
      <c r="H133" s="128">
        <v>8.6113935702281097E-4</v>
      </c>
      <c r="I133" s="128">
        <v>0.30141129822501944</v>
      </c>
      <c r="J133" s="128">
        <v>0.65387474301566395</v>
      </c>
      <c r="K133" s="104">
        <v>0.1392802033997067</v>
      </c>
      <c r="L133" s="105"/>
      <c r="M133" s="106">
        <v>132</v>
      </c>
      <c r="N133" s="140">
        <v>-0.10642122223818999</v>
      </c>
      <c r="O133" s="140">
        <v>0.27966428737429683</v>
      </c>
      <c r="P133" s="140">
        <v>-0.44162718193704659</v>
      </c>
      <c r="Q133" s="140">
        <v>-0.71811527853714707</v>
      </c>
      <c r="R133" s="140">
        <v>-0.75704116011406397</v>
      </c>
      <c r="S133" s="140">
        <v>-4.7016157449945577E-2</v>
      </c>
      <c r="T133" s="140">
        <v>-3.1343626315046027</v>
      </c>
      <c r="U133" s="128">
        <v>-0.52034577545412219</v>
      </c>
      <c r="V133" s="128">
        <v>0.39580279605820434</v>
      </c>
      <c r="W133" s="98">
        <v>-1.0835589347753272</v>
      </c>
      <c r="X133" s="60"/>
      <c r="Y133" s="99">
        <v>132</v>
      </c>
      <c r="Z133" s="128">
        <f>(幕後結果!$AB$2+幕後結果!$AB$4*幕後結果_最佳化!$N1134)*12/3</f>
        <v>-4.096371116156175E-2</v>
      </c>
      <c r="AA133" s="128">
        <f>(幕後結果!$AC$2+幕後結果!$AC$4*幕後結果_最佳化!$O1134)*12/3</f>
        <v>3.0990936231693491E-2</v>
      </c>
      <c r="AB133" s="128">
        <f>(幕後結果!$AD$2+幕後結果!$AD$4*幕後結果_最佳化!$P1134)*12/3</f>
        <v>-4.3195606793326818E-2</v>
      </c>
      <c r="AC133" s="128">
        <f>(幕後結果!$AE$2+幕後結果!$AE$4*幕後結果_最佳化!$Q1134)*12/3</f>
        <v>-9.1777454977755427E-2</v>
      </c>
      <c r="AD133" s="128">
        <f>(幕後結果!$AF$2+幕後結果!$AF$4*幕後結果_最佳化!$R1134)*12/3</f>
        <v>-0.16494275319030646</v>
      </c>
      <c r="AE133" s="128">
        <f>(幕後結果!$AG$2+幕後結果!$AG$4*幕後結果_最佳化!$S1134)*12/3</f>
        <v>-6.9480491861711275E-3</v>
      </c>
      <c r="AF133" s="128">
        <f>(幕後結果!$AH$2+幕後結果!$AH$4*幕後結果_最佳化!$T1134)*12/3</f>
        <v>-0.30284147324766769</v>
      </c>
      <c r="AG133" s="128">
        <f>(幕後結果!$AI$2+幕後結果!$AI$4*幕後結果_最佳化!$U1134)*12/3</f>
        <v>-5.1492914902134101E-3</v>
      </c>
      <c r="AH133" s="128">
        <f>(幕後結果!$AJ$2+幕後結果!$AJ$4*幕後結果_最佳化!$V1134)*12/3</f>
        <v>5.2920968871897532E-2</v>
      </c>
      <c r="AI133" s="100">
        <f>(幕後結果!$AK$2+幕後結果!$AK$4*幕後結果_最佳化!$W1134)*12/3</f>
        <v>-0.17146739902136168</v>
      </c>
      <c r="AJ133" s="60"/>
      <c r="AK133" s="60"/>
      <c r="AL133" s="60"/>
      <c r="AM133" s="108">
        <v>132</v>
      </c>
      <c r="AN133" s="128">
        <f t="shared" si="27"/>
        <v>9.5628467486998839E-2</v>
      </c>
      <c r="AO133" s="128">
        <f t="shared" si="28"/>
        <v>0.21090835804502445</v>
      </c>
      <c r="AP133" s="128">
        <f t="shared" si="29"/>
        <v>9.0794420161631806E-2</v>
      </c>
      <c r="AQ133" s="128">
        <f t="shared" si="30"/>
        <v>5.165326001995682E-2</v>
      </c>
      <c r="AR133" s="128">
        <f t="shared" si="31"/>
        <v>0.11960411684827714</v>
      </c>
      <c r="AS133" s="128">
        <f t="shared" si="32"/>
        <v>0.10959619859728238</v>
      </c>
      <c r="AT133" s="128">
        <f t="shared" si="33"/>
        <v>0.17277068389455252</v>
      </c>
      <c r="AU133" s="128">
        <f t="shared" si="34"/>
        <v>5.5962529042177737E-2</v>
      </c>
      <c r="AV133" s="128">
        <f t="shared" si="35"/>
        <v>2.9288431403998165E-2</v>
      </c>
      <c r="AW133" s="128">
        <f t="shared" si="36"/>
        <v>6.3793534500100196E-2</v>
      </c>
      <c r="AX133" s="128">
        <f t="shared" si="37"/>
        <v>1</v>
      </c>
      <c r="AY133" s="128">
        <f>SUMPRODUCT(AN133:AW133,幕後結果_最佳化!$Z$1005:$AI$1005)</f>
        <v>-1.7796626549699661E-3</v>
      </c>
      <c r="AZ133" s="128">
        <f>(SUMPRODUCT(AN133:AW133,MMULT(AN133:AW133,幕後結果!$AB$9:$AK$18)))</f>
        <v>2.4782115127511311E-4</v>
      </c>
      <c r="BA133" s="128">
        <f t="shared" si="38"/>
        <v>1.5742336271186468E-2</v>
      </c>
      <c r="BB133" s="102">
        <f t="shared" si="39"/>
        <v>-2.8381849990555787</v>
      </c>
      <c r="BC133" s="60"/>
      <c r="BD133" s="60"/>
    </row>
    <row r="134" spans="1:56">
      <c r="A134" s="95">
        <v>133</v>
      </c>
      <c r="B134" s="128">
        <v>0.50304162645091166</v>
      </c>
      <c r="C134" s="128">
        <v>1.6101723938785284E-2</v>
      </c>
      <c r="D134" s="128">
        <v>8.6680463089463977E-2</v>
      </c>
      <c r="E134" s="128">
        <v>0.42866241220534351</v>
      </c>
      <c r="F134" s="128">
        <v>0.1719339031523488</v>
      </c>
      <c r="G134" s="128">
        <v>0.16659616072402561</v>
      </c>
      <c r="H134" s="128">
        <v>6.5033682647567481E-2</v>
      </c>
      <c r="I134" s="128">
        <v>0.56463293450616381</v>
      </c>
      <c r="J134" s="128">
        <v>0.34321641165396777</v>
      </c>
      <c r="K134" s="104">
        <v>2.2852044467296828E-2</v>
      </c>
      <c r="L134" s="105"/>
      <c r="M134" s="106">
        <v>133</v>
      </c>
      <c r="N134" s="140">
        <v>7.6243007287947378E-3</v>
      </c>
      <c r="O134" s="140">
        <v>-2.141876170631412</v>
      </c>
      <c r="P134" s="140">
        <v>-1.3614835575994642</v>
      </c>
      <c r="Q134" s="140">
        <v>-0.17978058726531304</v>
      </c>
      <c r="R134" s="140">
        <v>-0.9465506398759449</v>
      </c>
      <c r="S134" s="140">
        <v>-0.96770379665552464</v>
      </c>
      <c r="T134" s="140">
        <v>-1.5138362926362858</v>
      </c>
      <c r="U134" s="128">
        <v>0.16272605564115158</v>
      </c>
      <c r="V134" s="128">
        <v>-0.40370070201908198</v>
      </c>
      <c r="W134" s="98">
        <v>-1.9981159682797989</v>
      </c>
      <c r="X134" s="60"/>
      <c r="Y134" s="99">
        <v>133</v>
      </c>
      <c r="Z134" s="128">
        <f>(幕後結果!$AB$2+幕後結果!$AB$4*幕後結果_最佳化!$N1135)*12/3</f>
        <v>-2.8650599767371682E-2</v>
      </c>
      <c r="AA134" s="128">
        <f>(幕後結果!$AC$2+幕後結果!$AC$4*幕後結果_最佳化!$O1135)*12/3</f>
        <v>-0.23876732344227991</v>
      </c>
      <c r="AB134" s="128">
        <f>(幕後結果!$AD$2+幕後結果!$AD$4*幕後結果_最佳化!$P1135)*12/3</f>
        <v>-0.26459841829100184</v>
      </c>
      <c r="AC134" s="128">
        <f>(幕後結果!$AE$2+幕後結果!$AE$4*幕後結果_最佳化!$Q1135)*12/3</f>
        <v>-0.16820522509982774</v>
      </c>
      <c r="AD134" s="128">
        <f>(幕後結果!$AF$2+幕後結果!$AF$4*幕後結果_最佳化!$R1135)*12/3</f>
        <v>-0.23768072787288844</v>
      </c>
      <c r="AE134" s="128">
        <f>(幕後結果!$AG$2+幕後結果!$AG$4*幕後結果_最佳化!$S1135)*12/3</f>
        <v>-7.3372270651385449E-2</v>
      </c>
      <c r="AF134" s="128">
        <f>(幕後結果!$AH$2+幕後結果!$AH$4*幕後結果_最佳化!$T1135)*12/3</f>
        <v>-0.1958128383163604</v>
      </c>
      <c r="AG134" s="128">
        <f>(幕後結果!$AI$2+幕後結果!$AI$4*幕後結果_最佳化!$U1135)*12/3</f>
        <v>-0.13983656516229406</v>
      </c>
      <c r="AH134" s="128">
        <f>(幕後結果!$AJ$2+幕後結果!$AJ$4*幕後結果_最佳化!$V1135)*12/3</f>
        <v>-3.0358985943938901E-2</v>
      </c>
      <c r="AI134" s="100">
        <f>(幕後結果!$AK$2+幕後結果!$AK$4*幕後結果_最佳化!$W1135)*12/3</f>
        <v>-0.42263243789493354</v>
      </c>
      <c r="AJ134" s="60"/>
      <c r="AK134" s="60"/>
      <c r="AL134" s="60"/>
      <c r="AM134" s="108">
        <v>133</v>
      </c>
      <c r="AN134" s="128">
        <f t="shared" si="27"/>
        <v>8.4488752714005737E-3</v>
      </c>
      <c r="AO134" s="128">
        <f t="shared" si="28"/>
        <v>0.11779424317478195</v>
      </c>
      <c r="AP134" s="128">
        <f t="shared" si="29"/>
        <v>9.2107082142041441E-2</v>
      </c>
      <c r="AQ134" s="128">
        <f t="shared" si="30"/>
        <v>0.10427262468946465</v>
      </c>
      <c r="AR134" s="128">
        <f t="shared" si="31"/>
        <v>1.4115991031919701E-2</v>
      </c>
      <c r="AS134" s="128">
        <f t="shared" si="32"/>
        <v>0.15408728458157031</v>
      </c>
      <c r="AT134" s="128">
        <f t="shared" si="33"/>
        <v>7.7118614817678885E-2</v>
      </c>
      <c r="AU134" s="128">
        <f t="shared" si="34"/>
        <v>0.14245962134635484</v>
      </c>
      <c r="AV134" s="128">
        <f t="shared" si="35"/>
        <v>0.15860412630577739</v>
      </c>
      <c r="AW134" s="128">
        <f t="shared" si="36"/>
        <v>0.13099153663901036</v>
      </c>
      <c r="AX134" s="128">
        <f t="shared" si="37"/>
        <v>1</v>
      </c>
      <c r="AY134" s="128">
        <f>SUMPRODUCT(AN134:AW134,幕後結果_最佳化!$Z$1005:$AI$1005)</f>
        <v>-1.6756282223924449E-3</v>
      </c>
      <c r="AZ134" s="128">
        <f>(SUMPRODUCT(AN134:AW134,MMULT(AN134:AW134,幕後結果!$AB$9:$AK$18)))</f>
        <v>2.2858572040306964E-4</v>
      </c>
      <c r="BA134" s="128">
        <f t="shared" si="38"/>
        <v>1.5119051570884652E-2</v>
      </c>
      <c r="BB134" s="102">
        <f t="shared" si="39"/>
        <v>-2.9483084976198821</v>
      </c>
      <c r="BC134" s="60"/>
      <c r="BD134" s="60"/>
    </row>
    <row r="135" spans="1:56">
      <c r="A135" s="95">
        <v>134</v>
      </c>
      <c r="B135" s="128">
        <v>0.57475485537403292</v>
      </c>
      <c r="C135" s="128">
        <v>0.51889436946535361</v>
      </c>
      <c r="D135" s="128">
        <v>0.91676328245867622</v>
      </c>
      <c r="E135" s="128">
        <v>0.94926881249000461</v>
      </c>
      <c r="F135" s="128">
        <v>0.26233144187986013</v>
      </c>
      <c r="G135" s="128">
        <v>0.30487005483478313</v>
      </c>
      <c r="H135" s="128">
        <v>8.2506353273545274E-2</v>
      </c>
      <c r="I135" s="128">
        <v>0.51090283358106237</v>
      </c>
      <c r="J135" s="128">
        <v>0.22012677855597174</v>
      </c>
      <c r="K135" s="104">
        <v>7.5220252384276431E-2</v>
      </c>
      <c r="L135" s="105"/>
      <c r="M135" s="106">
        <v>134</v>
      </c>
      <c r="N135" s="140">
        <v>0.18849288914597512</v>
      </c>
      <c r="O135" s="140">
        <v>4.7378880455587011E-2</v>
      </c>
      <c r="P135" s="140">
        <v>1.3836245892459829</v>
      </c>
      <c r="Q135" s="140">
        <v>1.6378050153866337</v>
      </c>
      <c r="R135" s="140">
        <v>-0.63617420534028013</v>
      </c>
      <c r="S135" s="140">
        <v>-0.51044446851979131</v>
      </c>
      <c r="T135" s="140">
        <v>-1.3884084440929934</v>
      </c>
      <c r="U135" s="128">
        <v>2.7332753836245123E-2</v>
      </c>
      <c r="V135" s="128">
        <v>-0.77176511438178164</v>
      </c>
      <c r="W135" s="98">
        <v>-1.4379772657178862</v>
      </c>
      <c r="X135" s="60"/>
      <c r="Y135" s="99">
        <v>134</v>
      </c>
      <c r="Z135" s="128">
        <f>(幕後結果!$AB$2+幕後結果!$AB$4*幕後結果_最佳化!$N1136)*12/3</f>
        <v>-9.1228268311611856E-3</v>
      </c>
      <c r="AA135" s="128">
        <f>(幕後結果!$AC$2+幕後結果!$AC$4*幕後結果_最佳化!$O1136)*12/3</f>
        <v>5.6124072459501325E-3</v>
      </c>
      <c r="AB135" s="128">
        <f>(幕後結果!$AD$2+幕後結果!$AD$4*幕後結果_最佳化!$P1136)*12/3</f>
        <v>0.17220273842369205</v>
      </c>
      <c r="AC135" s="128">
        <f>(幕後結果!$AE$2+幕後結果!$AE$4*幕後結果_最佳化!$Q1136)*12/3</f>
        <v>0.26946371398517416</v>
      </c>
      <c r="AD135" s="128">
        <f>(幕後結果!$AF$2+幕後結果!$AF$4*幕後結果_最佳化!$R1136)*12/3</f>
        <v>4.2583928813872563E-3</v>
      </c>
      <c r="AE135" s="128">
        <f>(幕後結果!$AG$2+幕後結果!$AG$4*幕後結果_最佳化!$S1136)*12/3</f>
        <v>-1.3354758543453915E-2</v>
      </c>
      <c r="AF135" s="128">
        <f>(幕後結果!$AH$2+幕後結果!$AH$4*幕後結果_最佳化!$T1136)*12/3</f>
        <v>-0.11233506894688823</v>
      </c>
      <c r="AG135" s="128">
        <f>(幕後結果!$AI$2+幕後結果!$AI$4*幕後結果_最佳化!$U1136)*12/3</f>
        <v>3.529025445711282E-2</v>
      </c>
      <c r="AH135" s="128">
        <f>(幕後結果!$AJ$2+幕後結果!$AJ$4*幕後結果_最佳化!$V1136)*12/3</f>
        <v>-7.471092417795859E-2</v>
      </c>
      <c r="AI135" s="100">
        <f>(幕後結果!$AK$2+幕後結果!$AK$4*幕後結果_最佳化!$W1136)*12/3</f>
        <v>-0.17672000159816545</v>
      </c>
      <c r="AJ135" s="60"/>
      <c r="AK135" s="60"/>
      <c r="AL135" s="60"/>
      <c r="AM135" s="108">
        <v>134</v>
      </c>
      <c r="AN135" s="128">
        <f t="shared" si="27"/>
        <v>0.13804482360381026</v>
      </c>
      <c r="AO135" s="128">
        <f t="shared" si="28"/>
        <v>8.6742589999166883E-2</v>
      </c>
      <c r="AP135" s="128">
        <f t="shared" si="29"/>
        <v>7.071899012209916E-4</v>
      </c>
      <c r="AQ135" s="128">
        <f t="shared" si="30"/>
        <v>8.7052221883161918E-2</v>
      </c>
      <c r="AR135" s="128">
        <f t="shared" si="31"/>
        <v>0.13280648704107159</v>
      </c>
      <c r="AS135" s="128">
        <f t="shared" si="32"/>
        <v>0.18221410679719857</v>
      </c>
      <c r="AT135" s="128">
        <f t="shared" si="33"/>
        <v>0.15782199254228083</v>
      </c>
      <c r="AU135" s="128">
        <f t="shared" si="34"/>
        <v>3.1396979154696978E-3</v>
      </c>
      <c r="AV135" s="128">
        <f t="shared" si="35"/>
        <v>0.16798508538911017</v>
      </c>
      <c r="AW135" s="128">
        <f t="shared" si="36"/>
        <v>4.3485804927509086E-2</v>
      </c>
      <c r="AX135" s="128">
        <f t="shared" si="37"/>
        <v>1</v>
      </c>
      <c r="AY135" s="128">
        <f>SUMPRODUCT(AN135:AW135,幕後結果_最佳化!$Z$1005:$AI$1005)</f>
        <v>1.1392311477026315E-3</v>
      </c>
      <c r="AZ135" s="128">
        <f>(SUMPRODUCT(AN135:AW135,MMULT(AN135:AW135,幕後結果!$AB$9:$AK$18)))</f>
        <v>1.8455766804353121E-4</v>
      </c>
      <c r="BA135" s="128">
        <f t="shared" si="38"/>
        <v>1.3585200331372784E-2</v>
      </c>
      <c r="BB135" s="102">
        <f t="shared" si="39"/>
        <v>-3.0739899179740284</v>
      </c>
      <c r="BC135" s="60"/>
      <c r="BD135" s="60"/>
    </row>
    <row r="136" spans="1:56">
      <c r="A136" s="95">
        <v>135</v>
      </c>
      <c r="B136" s="128">
        <v>0.38953707765758483</v>
      </c>
      <c r="C136" s="128">
        <v>0.59735506427439766</v>
      </c>
      <c r="D136" s="128">
        <v>0.58651475676424214</v>
      </c>
      <c r="E136" s="128">
        <v>0.18003960595222868</v>
      </c>
      <c r="F136" s="128">
        <v>0.76120706129361015</v>
      </c>
      <c r="G136" s="128">
        <v>0.75504391760380929</v>
      </c>
      <c r="H136" s="128">
        <v>0.65003961117566567</v>
      </c>
      <c r="I136" s="128">
        <v>0.2937381403201913</v>
      </c>
      <c r="J136" s="128">
        <v>0.15695090033559467</v>
      </c>
      <c r="K136" s="104">
        <v>0.84390489206753627</v>
      </c>
      <c r="L136" s="105"/>
      <c r="M136" s="106">
        <v>135</v>
      </c>
      <c r="N136" s="140">
        <v>-0.28052577250506011</v>
      </c>
      <c r="O136" s="140">
        <v>0.24650689009513752</v>
      </c>
      <c r="P136" s="140">
        <v>0.21858866093548945</v>
      </c>
      <c r="Q136" s="140">
        <v>-0.91521416096035713</v>
      </c>
      <c r="R136" s="140">
        <v>0.71019071577444748</v>
      </c>
      <c r="S136" s="140">
        <v>0.69044853341409462</v>
      </c>
      <c r="T136" s="140">
        <v>0.38542741051762225</v>
      </c>
      <c r="U136" s="128">
        <v>-0.54249684453023728</v>
      </c>
      <c r="V136" s="128">
        <v>-1.0070686180167161</v>
      </c>
      <c r="W136" s="98">
        <v>1.0106369671112989</v>
      </c>
      <c r="X136" s="60"/>
      <c r="Y136" s="99">
        <v>135</v>
      </c>
      <c r="Z136" s="128">
        <f>(幕後結果!$AB$2+幕後結果!$AB$4*幕後結果_最佳化!$N1137)*12/3</f>
        <v>-5.9761193657143274E-2</v>
      </c>
      <c r="AA136" s="128">
        <f>(幕後結果!$AC$2+幕後結果!$AC$4*幕後結果_最佳化!$O1137)*12/3</f>
        <v>2.6989198024310438E-2</v>
      </c>
      <c r="AB136" s="128">
        <f>(幕後結果!$AD$2+幕後結果!$AD$4*幕後結果_最佳化!$P1137)*12/3</f>
        <v>3.1581522339178526E-2</v>
      </c>
      <c r="AC136" s="128">
        <f>(幕後結果!$AE$2+幕後結果!$AE$4*幕後結果_最佳化!$Q1137)*12/3</f>
        <v>-8.2763636934005097E-2</v>
      </c>
      <c r="AD136" s="128">
        <f>(幕後結果!$AF$2+幕後結果!$AF$4*幕後結果_最佳化!$R1137)*12/3</f>
        <v>0.13465776109939626</v>
      </c>
      <c r="AE136" s="128">
        <f>(幕後結果!$AG$2+幕後結果!$AG$4*幕後結果_最佳化!$S1137)*12/3</f>
        <v>2.184759135692688E-2</v>
      </c>
      <c r="AF136" s="128">
        <f>(幕後結果!$AH$2+幕後結果!$AH$4*幕後結果_最佳化!$T1137)*12/3</f>
        <v>3.3168508870101233E-2</v>
      </c>
      <c r="AG136" s="128">
        <f>(幕後結果!$AI$2+幕後結果!$AI$4*幕後結果_最佳化!$U1137)*12/3</f>
        <v>-3.5727702411342259E-2</v>
      </c>
      <c r="AH136" s="128">
        <f>(幕後結果!$AJ$2+幕後結果!$AJ$4*幕後結果_最佳化!$V1137)*12/3</f>
        <v>-6.7335889113693301E-2</v>
      </c>
      <c r="AI136" s="100">
        <f>(幕後結果!$AK$2+幕後結果!$AK$4*幕後結果_最佳化!$W1137)*12/3</f>
        <v>0.14548033803676186</v>
      </c>
      <c r="AJ136" s="60"/>
      <c r="AK136" s="60"/>
      <c r="AL136" s="60"/>
      <c r="AM136" s="108">
        <v>135</v>
      </c>
      <c r="AN136" s="128">
        <f t="shared" si="27"/>
        <v>1.5523007169669924E-2</v>
      </c>
      <c r="AO136" s="128">
        <f t="shared" si="28"/>
        <v>0.25701000164941329</v>
      </c>
      <c r="AP136" s="128">
        <f t="shared" si="29"/>
        <v>9.6033719040523782E-2</v>
      </c>
      <c r="AQ136" s="128">
        <f t="shared" si="30"/>
        <v>0.10147210767785261</v>
      </c>
      <c r="AR136" s="128">
        <f t="shared" si="31"/>
        <v>7.1210401834184214E-2</v>
      </c>
      <c r="AS136" s="128">
        <f t="shared" si="32"/>
        <v>1.2886991707923053E-3</v>
      </c>
      <c r="AT136" s="128">
        <f t="shared" si="33"/>
        <v>1.4768131803967488E-2</v>
      </c>
      <c r="AU136" s="128">
        <f t="shared" si="34"/>
        <v>0.24198160753249268</v>
      </c>
      <c r="AV136" s="128">
        <f t="shared" si="35"/>
        <v>0.16111106593136609</v>
      </c>
      <c r="AW136" s="128">
        <f t="shared" si="36"/>
        <v>3.9601258189737622E-2</v>
      </c>
      <c r="AX136" s="128">
        <f t="shared" si="37"/>
        <v>1</v>
      </c>
      <c r="AY136" s="128">
        <f>SUMPRODUCT(AN136:AW136,幕後結果_最佳化!$Z$1005:$AI$1005)</f>
        <v>5.3509938887760051E-4</v>
      </c>
      <c r="AZ136" s="128">
        <f>(SUMPRODUCT(AN136:AW136,MMULT(AN136:AW136,幕後結果!$AB$9:$AK$18)))</f>
        <v>3.2364947328500062E-4</v>
      </c>
      <c r="BA136" s="128">
        <f t="shared" si="38"/>
        <v>1.7990260511871435E-2</v>
      </c>
      <c r="BB136" s="102">
        <f t="shared" si="39"/>
        <v>-2.3548797741514971</v>
      </c>
      <c r="BC136" s="60"/>
      <c r="BD136" s="60"/>
    </row>
    <row r="137" spans="1:56">
      <c r="A137" s="95">
        <v>136</v>
      </c>
      <c r="B137" s="128">
        <v>0.19372280747055859</v>
      </c>
      <c r="C137" s="128">
        <v>0.51374348843275874</v>
      </c>
      <c r="D137" s="128">
        <v>9.0122811222123955E-2</v>
      </c>
      <c r="E137" s="128">
        <v>0.91518502283696757</v>
      </c>
      <c r="F137" s="128">
        <v>0.66619716310090338</v>
      </c>
      <c r="G137" s="128">
        <v>0.11308835199013334</v>
      </c>
      <c r="H137" s="128">
        <v>0.88806467967227753</v>
      </c>
      <c r="I137" s="128">
        <v>0.17302607398053538</v>
      </c>
      <c r="J137" s="128">
        <v>6.5292625009782501E-2</v>
      </c>
      <c r="K137" s="104">
        <v>0.68526327714770452</v>
      </c>
      <c r="L137" s="105"/>
      <c r="M137" s="106">
        <v>136</v>
      </c>
      <c r="N137" s="140">
        <v>-0.86425902313085501</v>
      </c>
      <c r="O137" s="140">
        <v>3.4456633645075091E-2</v>
      </c>
      <c r="P137" s="140">
        <v>-1.3399991463963286</v>
      </c>
      <c r="Q137" s="140">
        <v>1.3733938059503477</v>
      </c>
      <c r="R137" s="140">
        <v>0.42943639316116278</v>
      </c>
      <c r="S137" s="140">
        <v>-1.2102663538374341</v>
      </c>
      <c r="T137" s="140">
        <v>1.2163000548310197</v>
      </c>
      <c r="U137" s="128">
        <v>-0.94227444553178707</v>
      </c>
      <c r="V137" s="128">
        <v>-1.5117980328205733</v>
      </c>
      <c r="W137" s="98">
        <v>0.48246811208368939</v>
      </c>
      <c r="X137" s="60"/>
      <c r="Y137" s="99">
        <v>136</v>
      </c>
      <c r="Z137" s="128">
        <f>(幕後結果!$AB$2+幕後結果!$AB$4*幕後結果_最佳化!$N1138)*12/3</f>
        <v>-0.12278490868301788</v>
      </c>
      <c r="AA137" s="128">
        <f>(幕後結果!$AC$2+幕後結果!$AC$4*幕後結果_最佳化!$O1138)*12/3</f>
        <v>2.32585633536343E-3</v>
      </c>
      <c r="AB137" s="128">
        <f>(幕後結果!$AD$2+幕後結果!$AD$4*幕後結果_最佳化!$P1138)*12/3</f>
        <v>-0.1779237769406018</v>
      </c>
      <c r="AC137" s="128">
        <f>(幕後結果!$AE$2+幕後結果!$AE$4*幕後結果_最佳化!$Q1138)*12/3</f>
        <v>7.2060238324248682E-2</v>
      </c>
      <c r="AD137" s="128">
        <f>(幕後結果!$AF$2+幕後結果!$AF$4*幕後結果_最佳化!$R1138)*12/3</f>
        <v>6.9054242784659256E-2</v>
      </c>
      <c r="AE137" s="128">
        <f>(幕後結果!$AG$2+幕後結果!$AG$4*幕後結果_最佳化!$S1138)*12/3</f>
        <v>-5.6237082576857035E-2</v>
      </c>
      <c r="AF137" s="128">
        <f>(幕後結果!$AH$2+幕後結果!$AH$4*幕後結果_最佳化!$T1138)*12/3</f>
        <v>0.12098467736551265</v>
      </c>
      <c r="AG137" s="128">
        <f>(幕後結果!$AI$2+幕後結果!$AI$4*幕後結果_最佳化!$U1138)*12/3</f>
        <v>-0.15888689673980119</v>
      </c>
      <c r="AH137" s="128">
        <f>(幕後結果!$AJ$2+幕後結果!$AJ$4*幕後結果_最佳化!$V1138)*12/3</f>
        <v>-0.15212927641162216</v>
      </c>
      <c r="AI137" s="100">
        <f>(幕後結果!$AK$2+幕後結果!$AK$4*幕後結果_最佳化!$W1138)*12/3</f>
        <v>-7.8270881914821414E-2</v>
      </c>
      <c r="AJ137" s="60"/>
      <c r="AK137" s="60"/>
      <c r="AL137" s="60"/>
      <c r="AM137" s="108">
        <v>136</v>
      </c>
      <c r="AN137" s="128">
        <f t="shared" si="27"/>
        <v>1.8614830077039912E-2</v>
      </c>
      <c r="AO137" s="128">
        <f t="shared" si="28"/>
        <v>8.68018546930652E-2</v>
      </c>
      <c r="AP137" s="128">
        <f t="shared" si="29"/>
        <v>0.15493053320123787</v>
      </c>
      <c r="AQ137" s="128">
        <f t="shared" si="30"/>
        <v>5.2730699571880472E-2</v>
      </c>
      <c r="AR137" s="128">
        <f t="shared" si="31"/>
        <v>2.4785425562059902E-2</v>
      </c>
      <c r="AS137" s="128">
        <f t="shared" si="32"/>
        <v>0.18305562318513666</v>
      </c>
      <c r="AT137" s="128">
        <f t="shared" si="33"/>
        <v>0.15888046717971521</v>
      </c>
      <c r="AU137" s="128">
        <f t="shared" si="34"/>
        <v>9.1188757878011714E-2</v>
      </c>
      <c r="AV137" s="128">
        <f t="shared" si="35"/>
        <v>0.19404066812865556</v>
      </c>
      <c r="AW137" s="128">
        <f t="shared" si="36"/>
        <v>3.4971140523197441E-2</v>
      </c>
      <c r="AX137" s="128">
        <f t="shared" si="37"/>
        <v>0.99999999999999978</v>
      </c>
      <c r="AY137" s="128">
        <f>SUMPRODUCT(AN137:AW137,幕後結果_最佳化!$Z$1005:$AI$1005)</f>
        <v>1.8403724855916564E-3</v>
      </c>
      <c r="AZ137" s="128">
        <f>(SUMPRODUCT(AN137:AW137,MMULT(AN137:AW137,幕後結果!$AB$9:$AK$18)))</f>
        <v>1.7549884438101658E-4</v>
      </c>
      <c r="BA137" s="128">
        <f t="shared" si="38"/>
        <v>1.3247597683392133E-2</v>
      </c>
      <c r="BB137" s="102">
        <f t="shared" si="39"/>
        <v>-3.0994017553750743</v>
      </c>
      <c r="BC137" s="60"/>
      <c r="BD137" s="60"/>
    </row>
    <row r="138" spans="1:56">
      <c r="A138" s="95">
        <v>137</v>
      </c>
      <c r="B138" s="128">
        <v>0.27023562246999377</v>
      </c>
      <c r="C138" s="128">
        <v>0.71211261526262892</v>
      </c>
      <c r="D138" s="128">
        <v>0.95805219536941433</v>
      </c>
      <c r="E138" s="128">
        <v>0.90889259224659158</v>
      </c>
      <c r="F138" s="128">
        <v>0.57971887892144092</v>
      </c>
      <c r="G138" s="128">
        <v>0.2990662123014991</v>
      </c>
      <c r="H138" s="128">
        <v>0.75930774560509495</v>
      </c>
      <c r="I138" s="128">
        <v>0.41187696453373546</v>
      </c>
      <c r="J138" s="128">
        <v>0.11997737482827819</v>
      </c>
      <c r="K138" s="104">
        <v>0.43832926000779704</v>
      </c>
      <c r="L138" s="105"/>
      <c r="M138" s="106">
        <v>137</v>
      </c>
      <c r="N138" s="140">
        <v>-0.6121005329833118</v>
      </c>
      <c r="O138" s="140">
        <v>0.55956707281368001</v>
      </c>
      <c r="P138" s="140">
        <v>1.7285168135979927</v>
      </c>
      <c r="Q138" s="140">
        <v>1.3339665615677492</v>
      </c>
      <c r="R138" s="140">
        <v>0.20117435645758294</v>
      </c>
      <c r="S138" s="140">
        <v>-0.52708807914318712</v>
      </c>
      <c r="T138" s="140">
        <v>0.70407750399989688</v>
      </c>
      <c r="U138" s="128">
        <v>-0.22271936465300729</v>
      </c>
      <c r="V138" s="128">
        <v>-1.1750999025468039</v>
      </c>
      <c r="W138" s="98">
        <v>-0.15520650521587623</v>
      </c>
      <c r="X138" s="60"/>
      <c r="Y138" s="99">
        <v>137</v>
      </c>
      <c r="Z138" s="128">
        <f>(幕後結果!$AB$2+幕後結果!$AB$4*幕後結果_最佳化!$N1139)*12/3</f>
        <v>-9.5560204920851696E-2</v>
      </c>
      <c r="AA138" s="128">
        <f>(幕後結果!$AC$2+幕後結果!$AC$4*幕後結果_最佳化!$O1139)*12/3</f>
        <v>6.1308379783128829E-2</v>
      </c>
      <c r="AB138" s="128">
        <f>(幕後結果!$AD$2+幕後結果!$AD$4*幕後結果_最佳化!$P1139)*12/3</f>
        <v>0.22197877453076079</v>
      </c>
      <c r="AC138" s="128">
        <f>(幕後結果!$AE$2+幕後結果!$AE$4*幕後結果_最佳化!$Q1139)*12/3</f>
        <v>0.25777678121710157</v>
      </c>
      <c r="AD138" s="128">
        <f>(幕後結果!$AF$2+幕後結果!$AF$4*幕後結果_最佳化!$R1139)*12/3</f>
        <v>0.16102695840310116</v>
      </c>
      <c r="AE138" s="128">
        <f>(幕後結果!$AG$2+幕後結果!$AG$4*幕後結果_最佳化!$S1139)*12/3</f>
        <v>-3.1929279778909025E-2</v>
      </c>
      <c r="AF138" s="128">
        <f>(幕後結果!$AH$2+幕後結果!$AH$4*幕後結果_最佳化!$T1139)*12/3</f>
        <v>9.0145349317644938E-2</v>
      </c>
      <c r="AG138" s="128">
        <f>(幕後結果!$AI$2+幕後結果!$AI$4*幕後結果_最佳化!$U1139)*12/3</f>
        <v>1.4262976481539463E-2</v>
      </c>
      <c r="AH138" s="128">
        <f>(幕後結果!$AJ$2+幕後結果!$AJ$4*幕後結果_最佳化!$V1139)*12/3</f>
        <v>-0.13019314624119932</v>
      </c>
      <c r="AI138" s="100">
        <f>(幕後結果!$AK$2+幕後結果!$AK$4*幕後結果_最佳化!$W1139)*12/3</f>
        <v>2.2264685970051906E-4</v>
      </c>
      <c r="AJ138" s="60"/>
      <c r="AK138" s="60"/>
      <c r="AL138" s="60"/>
      <c r="AM138" s="108">
        <v>137</v>
      </c>
      <c r="AN138" s="128">
        <f t="shared" si="27"/>
        <v>7.1840666779058648E-2</v>
      </c>
      <c r="AO138" s="128">
        <f t="shared" si="28"/>
        <v>4.4325073334667751E-2</v>
      </c>
      <c r="AP138" s="128">
        <f t="shared" si="29"/>
        <v>3.2645926196456065E-2</v>
      </c>
      <c r="AQ138" s="128">
        <f t="shared" si="30"/>
        <v>0.12758649181225132</v>
      </c>
      <c r="AR138" s="128">
        <f t="shared" si="31"/>
        <v>0.12697988505016944</v>
      </c>
      <c r="AS138" s="128">
        <f t="shared" si="32"/>
        <v>0.10739771947795854</v>
      </c>
      <c r="AT138" s="128">
        <f t="shared" si="33"/>
        <v>5.3261969519839338E-2</v>
      </c>
      <c r="AU138" s="128">
        <f t="shared" si="34"/>
        <v>0.19425541655489492</v>
      </c>
      <c r="AV138" s="128">
        <f t="shared" si="35"/>
        <v>0.1741981769458231</v>
      </c>
      <c r="AW138" s="128">
        <f t="shared" si="36"/>
        <v>6.7508674328881038E-2</v>
      </c>
      <c r="AX138" s="128">
        <f t="shared" si="37"/>
        <v>1</v>
      </c>
      <c r="AY138" s="128">
        <f>SUMPRODUCT(AN138:AW138,幕後結果_最佳化!$Z$1005:$AI$1005)</f>
        <v>2.0187143227167392E-5</v>
      </c>
      <c r="AZ138" s="128">
        <f>(SUMPRODUCT(AN138:AW138,MMULT(AN138:AW138,幕後結果!$AB$9:$AK$18)))</f>
        <v>2.4096661902125088E-4</v>
      </c>
      <c r="BA138" s="128">
        <f t="shared" si="38"/>
        <v>1.5523099530095492E-2</v>
      </c>
      <c r="BB138" s="102">
        <f t="shared" si="39"/>
        <v>-2.7623228707410767</v>
      </c>
      <c r="BC138" s="60"/>
      <c r="BD138" s="60"/>
    </row>
    <row r="139" spans="1:56">
      <c r="A139" s="95">
        <v>138</v>
      </c>
      <c r="B139" s="128">
        <v>0.31734339843123438</v>
      </c>
      <c r="C139" s="128">
        <v>0.26267293267971059</v>
      </c>
      <c r="D139" s="128">
        <v>7.5274870626186319E-2</v>
      </c>
      <c r="E139" s="128">
        <v>0.10412218593282585</v>
      </c>
      <c r="F139" s="128">
        <v>0.34912834868372933</v>
      </c>
      <c r="G139" s="128">
        <v>0.4035381183969613</v>
      </c>
      <c r="H139" s="128">
        <v>0.10397775025871736</v>
      </c>
      <c r="I139" s="128">
        <v>0.3820179663221861</v>
      </c>
      <c r="J139" s="128">
        <v>0.20580592324039482</v>
      </c>
      <c r="K139" s="104">
        <v>0.9725951000959232</v>
      </c>
      <c r="L139" s="105"/>
      <c r="M139" s="106">
        <v>138</v>
      </c>
      <c r="N139" s="140">
        <v>-0.47514055095171764</v>
      </c>
      <c r="O139" s="140">
        <v>-0.63512657611635814</v>
      </c>
      <c r="P139" s="140">
        <v>-1.4375923905430585</v>
      </c>
      <c r="Q139" s="140">
        <v>-1.2584076356638367</v>
      </c>
      <c r="R139" s="140">
        <v>-0.38767481278136479</v>
      </c>
      <c r="S139" s="140">
        <v>-0.2441996000637551</v>
      </c>
      <c r="T139" s="140">
        <v>-1.2592072030576804</v>
      </c>
      <c r="U139" s="128">
        <v>-0.3001851486792812</v>
      </c>
      <c r="V139" s="128">
        <v>-0.82106043236765447</v>
      </c>
      <c r="W139" s="98">
        <v>1.9203809358179116</v>
      </c>
      <c r="X139" s="60"/>
      <c r="Y139" s="99">
        <v>138</v>
      </c>
      <c r="Z139" s="128">
        <f>(幕後結果!$AB$2+幕後結果!$AB$4*幕後結果_最佳化!$N1140)*12/3</f>
        <v>-8.0773096480045214E-2</v>
      </c>
      <c r="AA139" s="128">
        <f>(幕後結果!$AC$2+幕後結果!$AC$4*幕後結果_最佳化!$O1140)*12/3</f>
        <v>-7.1638334069776544E-2</v>
      </c>
      <c r="AB139" s="128">
        <f>(幕後結果!$AD$2+幕後結果!$AD$4*幕後結果_最佳化!$P1140)*12/3</f>
        <v>-0.2132105095705272</v>
      </c>
      <c r="AC139" s="128">
        <f>(幕後結果!$AE$2+幕後結果!$AE$4*幕後結果_最佳化!$Q1140)*12/3</f>
        <v>-0.24728197930064924</v>
      </c>
      <c r="AD139" s="128">
        <f>(幕後結果!$AF$2+幕後結果!$AF$4*幕後結果_最佳化!$R1140)*12/3</f>
        <v>-0.162730632647343</v>
      </c>
      <c r="AE139" s="128">
        <f>(幕後結果!$AG$2+幕後結果!$AG$4*幕後結果_最佳化!$S1140)*12/3</f>
        <v>-3.6081850944421186E-2</v>
      </c>
      <c r="AF139" s="128">
        <f>(幕後結果!$AH$2+幕後結果!$AH$4*幕後結果_最佳化!$T1140)*12/3</f>
        <v>-0.15346363098193833</v>
      </c>
      <c r="AG139" s="128">
        <f>(幕後結果!$AI$2+幕後結果!$AI$4*幕後結果_最佳化!$U1140)*12/3</f>
        <v>-9.0263264473670932E-2</v>
      </c>
      <c r="AH139" s="128">
        <f>(幕後結果!$AJ$2+幕後結果!$AJ$4*幕後結果_最佳化!$V1140)*12/3</f>
        <v>-6.2245456611544146E-2</v>
      </c>
      <c r="AI139" s="100">
        <f>(幕後結果!$AK$2+幕後結果!$AK$4*幕後結果_最佳化!$W1140)*12/3</f>
        <v>0.13427413417948261</v>
      </c>
      <c r="AJ139" s="60"/>
      <c r="AK139" s="60"/>
      <c r="AL139" s="60"/>
      <c r="AM139" s="108">
        <v>138</v>
      </c>
      <c r="AN139" s="128">
        <f t="shared" si="27"/>
        <v>2.8656444161513191E-2</v>
      </c>
      <c r="AO139" s="128">
        <f t="shared" si="28"/>
        <v>0.18208274617601231</v>
      </c>
      <c r="AP139" s="128">
        <f t="shared" si="29"/>
        <v>7.0423845841303054E-2</v>
      </c>
      <c r="AQ139" s="128">
        <f t="shared" si="30"/>
        <v>1.1740128128086497E-3</v>
      </c>
      <c r="AR139" s="128">
        <f t="shared" si="31"/>
        <v>0.15826611491388304</v>
      </c>
      <c r="AS139" s="128">
        <f t="shared" si="32"/>
        <v>0.13130934110454703</v>
      </c>
      <c r="AT139" s="128">
        <f t="shared" si="33"/>
        <v>0.13708032546040336</v>
      </c>
      <c r="AU139" s="128">
        <f t="shared" si="34"/>
        <v>0.20548322602547825</v>
      </c>
      <c r="AV139" s="128">
        <f t="shared" si="35"/>
        <v>7.204004676476404E-2</v>
      </c>
      <c r="AW139" s="128">
        <f t="shared" si="36"/>
        <v>1.348389673928712E-2</v>
      </c>
      <c r="AX139" s="128">
        <f t="shared" si="37"/>
        <v>1</v>
      </c>
      <c r="AY139" s="128">
        <f>SUMPRODUCT(AN139:AW139,幕後結果_最佳化!$Z$1005:$AI$1005)</f>
        <v>1.7064991041948058E-3</v>
      </c>
      <c r="AZ139" s="128">
        <f>(SUMPRODUCT(AN139:AW139,MMULT(AN139:AW139,幕後結果!$AB$9:$AK$18)))</f>
        <v>2.6591289685951367E-4</v>
      </c>
      <c r="BA139" s="128">
        <f t="shared" si="38"/>
        <v>1.6306835893560519E-2</v>
      </c>
      <c r="BB139" s="102">
        <f t="shared" si="39"/>
        <v>-2.5261492275195021</v>
      </c>
      <c r="BC139" s="60"/>
      <c r="BD139" s="60"/>
    </row>
    <row r="140" spans="1:56">
      <c r="A140" s="95">
        <v>139</v>
      </c>
      <c r="B140" s="128">
        <v>0.11729083740563517</v>
      </c>
      <c r="C140" s="128">
        <v>0.83305379064843699</v>
      </c>
      <c r="D140" s="128">
        <v>0.98936229532891118</v>
      </c>
      <c r="E140" s="128">
        <v>0.76233097219180723</v>
      </c>
      <c r="F140" s="128">
        <v>0.29299776822167134</v>
      </c>
      <c r="G140" s="128">
        <v>0.60168048726780832</v>
      </c>
      <c r="H140" s="128">
        <v>0.74691172098099967</v>
      </c>
      <c r="I140" s="128">
        <v>0.11237897311442646</v>
      </c>
      <c r="J140" s="128">
        <v>1.1084498367301077E-2</v>
      </c>
      <c r="K140" s="104">
        <v>0.32719467990159279</v>
      </c>
      <c r="L140" s="105"/>
      <c r="M140" s="106">
        <v>139</v>
      </c>
      <c r="N140" s="140">
        <v>-1.1886392013935068</v>
      </c>
      <c r="O140" s="140">
        <v>0.96630333310766903</v>
      </c>
      <c r="P140" s="140">
        <v>2.3030610332982091</v>
      </c>
      <c r="Q140" s="140">
        <v>0.71382070378555817</v>
      </c>
      <c r="R140" s="140">
        <v>-0.54464814346163981</v>
      </c>
      <c r="S140" s="140">
        <v>0.25769924936485233</v>
      </c>
      <c r="T140" s="140">
        <v>0.66480291488713017</v>
      </c>
      <c r="U140" s="128">
        <v>-1.2139732315883318</v>
      </c>
      <c r="V140" s="128">
        <v>-2.2874598437029943</v>
      </c>
      <c r="W140" s="98">
        <v>-0.44767279294999407</v>
      </c>
      <c r="X140" s="60"/>
      <c r="Y140" s="99">
        <v>139</v>
      </c>
      <c r="Z140" s="128">
        <f>(幕後結果!$AB$2+幕後結果!$AB$4*幕後結果_最佳化!$N1141)*12/3</f>
        <v>-0.15780714511198782</v>
      </c>
      <c r="AA140" s="128">
        <f>(幕後結果!$AC$2+幕後結果!$AC$4*幕後結果_最佳化!$O1141)*12/3</f>
        <v>0.10564122725403197</v>
      </c>
      <c r="AB140" s="128">
        <f>(幕後結果!$AD$2+幕後結果!$AD$4*幕後結果_最佳化!$P1141)*12/3</f>
        <v>0.2989745907093288</v>
      </c>
      <c r="AC140" s="128">
        <f>(幕後結果!$AE$2+幕後結果!$AE$4*幕後結果_最佳化!$Q1141)*12/3</f>
        <v>0.22317422586689264</v>
      </c>
      <c r="AD140" s="128">
        <f>(幕後結果!$AF$2+幕後結果!$AF$4*幕後結果_最佳化!$R1141)*12/3</f>
        <v>1.9236923753782356E-2</v>
      </c>
      <c r="AE140" s="128">
        <f>(幕後結果!$AG$2+幕後結果!$AG$4*幕後結果_最佳化!$S1141)*12/3</f>
        <v>6.8730417113981104E-3</v>
      </c>
      <c r="AF140" s="128">
        <f>(幕後結果!$AH$2+幕後結果!$AH$4*幕後結果_最佳化!$T1141)*12/3</f>
        <v>7.3040644950537761E-2</v>
      </c>
      <c r="AG140" s="128">
        <f>(幕後結果!$AI$2+幕後結果!$AI$4*幕後結果_最佳化!$U1141)*12/3</f>
        <v>-7.3369187383714951E-2</v>
      </c>
      <c r="AH140" s="128">
        <f>(幕後結果!$AJ$2+幕後結果!$AJ$4*幕後結果_最佳化!$V1141)*12/3</f>
        <v>-0.20956942103162271</v>
      </c>
      <c r="AI140" s="100">
        <f>(幕後結果!$AK$2+幕後結果!$AK$4*幕後結果_最佳化!$W1141)*12/3</f>
        <v>-6.0979407496781997E-2</v>
      </c>
      <c r="AJ140" s="60"/>
      <c r="AK140" s="60"/>
      <c r="AL140" s="60"/>
      <c r="AM140" s="108">
        <v>139</v>
      </c>
      <c r="AN140" s="128">
        <f t="shared" si="27"/>
        <v>0.21289433640016869</v>
      </c>
      <c r="AO140" s="128">
        <f t="shared" si="28"/>
        <v>0.15295825067464369</v>
      </c>
      <c r="AP140" s="128">
        <f t="shared" si="29"/>
        <v>0.20865724468976793</v>
      </c>
      <c r="AQ140" s="128">
        <f t="shared" si="30"/>
        <v>6.3743834076576744E-2</v>
      </c>
      <c r="AR140" s="128">
        <f t="shared" si="31"/>
        <v>2.0912867871483772E-2</v>
      </c>
      <c r="AS140" s="128">
        <f t="shared" si="32"/>
        <v>7.5121122057470555E-2</v>
      </c>
      <c r="AT140" s="128">
        <f t="shared" si="33"/>
        <v>0.14886959100722416</v>
      </c>
      <c r="AU140" s="128">
        <f t="shared" si="34"/>
        <v>3.5919112696602006E-3</v>
      </c>
      <c r="AV140" s="128">
        <f t="shared" si="35"/>
        <v>2.4051589301089887E-2</v>
      </c>
      <c r="AW140" s="128">
        <f t="shared" si="36"/>
        <v>8.9199252651914224E-2</v>
      </c>
      <c r="AX140" s="128">
        <f t="shared" si="37"/>
        <v>0.99999999999999978</v>
      </c>
      <c r="AY140" s="128">
        <f>SUMPRODUCT(AN140:AW140,幕後結果_最佳化!$Z$1005:$AI$1005)</f>
        <v>-8.0271203976904435E-3</v>
      </c>
      <c r="AZ140" s="128">
        <f>(SUMPRODUCT(AN140:AW140,MMULT(AN140:AW140,幕後結果!$AB$9:$AK$18)))</f>
        <v>2.5677036307015919E-4</v>
      </c>
      <c r="BA140" s="128">
        <f t="shared" si="38"/>
        <v>1.6024055762202002E-2</v>
      </c>
      <c r="BB140" s="102">
        <f t="shared" si="39"/>
        <v>-3.1781666984596235</v>
      </c>
      <c r="BC140" s="60"/>
      <c r="BD140" s="60"/>
    </row>
    <row r="141" spans="1:56">
      <c r="A141" s="95">
        <v>140</v>
      </c>
      <c r="B141" s="128">
        <v>9.6980659665308888E-2</v>
      </c>
      <c r="C141" s="128">
        <v>0.40170947020935799</v>
      </c>
      <c r="D141" s="128">
        <v>0.30498812218428784</v>
      </c>
      <c r="E141" s="128">
        <v>0.54596281947787451</v>
      </c>
      <c r="F141" s="128">
        <v>0.40800118219479464</v>
      </c>
      <c r="G141" s="128">
        <v>0.8459475085036483</v>
      </c>
      <c r="H141" s="128">
        <v>0.33722957169067125</v>
      </c>
      <c r="I141" s="128">
        <v>0.2340248889230625</v>
      </c>
      <c r="J141" s="128">
        <v>0.81569713358378193</v>
      </c>
      <c r="K141" s="104">
        <v>0.5182706693062058</v>
      </c>
      <c r="L141" s="105"/>
      <c r="M141" s="106">
        <v>140</v>
      </c>
      <c r="N141" s="140">
        <v>-1.2989493285171774</v>
      </c>
      <c r="O141" s="140">
        <v>-0.24892481413751949</v>
      </c>
      <c r="P141" s="140">
        <v>-0.51010736687112712</v>
      </c>
      <c r="Q141" s="140">
        <v>0.11546777547971084</v>
      </c>
      <c r="R141" s="140">
        <v>-0.23268970453946602</v>
      </c>
      <c r="S141" s="140">
        <v>1.0192064124754394</v>
      </c>
      <c r="T141" s="140">
        <v>-0.42003601588134859</v>
      </c>
      <c r="U141" s="128">
        <v>-0.72565584327873789</v>
      </c>
      <c r="V141" s="128">
        <v>0.89908810613339418</v>
      </c>
      <c r="W141" s="98">
        <v>4.5813797695920956E-2</v>
      </c>
      <c r="X141" s="60"/>
      <c r="Y141" s="99">
        <v>140</v>
      </c>
      <c r="Z141" s="128">
        <f>(幕後結果!$AB$2+幕後結果!$AB$4*幕後結果_最佳化!$N1142)*12/3</f>
        <v>-0.169716958385186</v>
      </c>
      <c r="AA141" s="128">
        <f>(幕後結果!$AC$2+幕後結果!$AC$4*幕後結果_最佳化!$O1142)*12/3</f>
        <v>-3.0028290956272848E-2</v>
      </c>
      <c r="AB141" s="128">
        <f>(幕後結果!$AD$2+幕後結果!$AD$4*幕後結果_最佳化!$P1142)*12/3</f>
        <v>-9.9390635130564522E-2</v>
      </c>
      <c r="AC141" s="128">
        <f>(幕後結果!$AE$2+幕後結果!$AE$4*幕後結果_最佳化!$Q1142)*12/3</f>
        <v>-4.3446083873020673E-2</v>
      </c>
      <c r="AD141" s="128">
        <f>(幕後結果!$AF$2+幕後結果!$AF$4*幕後結果_最佳化!$R1142)*12/3</f>
        <v>-6.577668833502967E-2</v>
      </c>
      <c r="AE141" s="128">
        <f>(幕後結果!$AG$2+幕後結果!$AG$4*幕後結果_最佳化!$S1142)*12/3</f>
        <v>6.0440293314544563E-2</v>
      </c>
      <c r="AF141" s="128">
        <f>(幕後結果!$AH$2+幕後結果!$AH$4*幕後結果_最佳化!$T1142)*12/3</f>
        <v>-8.0335219696521271E-2</v>
      </c>
      <c r="AG141" s="128">
        <f>(幕後結果!$AI$2+幕後結果!$AI$4*幕後結果_最佳化!$U1142)*12/3</f>
        <v>-0.1256730753666403</v>
      </c>
      <c r="AH141" s="128">
        <f>(幕後結果!$AJ$2+幕後結果!$AJ$4*幕後結果_最佳化!$V1142)*12/3</f>
        <v>0.10319368998269313</v>
      </c>
      <c r="AI141" s="100">
        <f>(幕後結果!$AK$2+幕後結果!$AK$4*幕後結果_最佳化!$W1142)*12/3</f>
        <v>-0.13275887284256493</v>
      </c>
      <c r="AJ141" s="60"/>
      <c r="AK141" s="60"/>
      <c r="AL141" s="60"/>
      <c r="AM141" s="108">
        <v>140</v>
      </c>
      <c r="AN141" s="128">
        <f t="shared" si="27"/>
        <v>0.16877523308735687</v>
      </c>
      <c r="AO141" s="128">
        <f t="shared" si="28"/>
        <v>8.2952442001332075E-2</v>
      </c>
      <c r="AP141" s="128">
        <f t="shared" si="29"/>
        <v>1.3402055561132657E-2</v>
      </c>
      <c r="AQ141" s="128">
        <f t="shared" si="30"/>
        <v>6.4147643538531654E-2</v>
      </c>
      <c r="AR141" s="128">
        <f t="shared" si="31"/>
        <v>7.0813989665404545E-2</v>
      </c>
      <c r="AS141" s="128">
        <f t="shared" si="32"/>
        <v>0.14901346628329248</v>
      </c>
      <c r="AT141" s="128">
        <f t="shared" si="33"/>
        <v>0.13495401253897235</v>
      </c>
      <c r="AU141" s="128">
        <f t="shared" si="34"/>
        <v>0.11755386300109945</v>
      </c>
      <c r="AV141" s="128">
        <f t="shared" si="35"/>
        <v>0.10056490048217041</v>
      </c>
      <c r="AW141" s="128">
        <f t="shared" si="36"/>
        <v>9.7822393840707525E-2</v>
      </c>
      <c r="AX141" s="128">
        <f t="shared" si="37"/>
        <v>1</v>
      </c>
      <c r="AY141" s="128">
        <f>SUMPRODUCT(AN141:AW141,幕後結果_最佳化!$Z$1005:$AI$1005)</f>
        <v>-4.3602262410615787E-3</v>
      </c>
      <c r="AZ141" s="128">
        <f>(SUMPRODUCT(AN141:AW141,MMULT(AN141:AW141,幕後結果!$AB$9:$AK$18)))</f>
        <v>1.9876861604517932E-4</v>
      </c>
      <c r="BA141" s="128">
        <f t="shared" si="38"/>
        <v>1.4098532407494736E-2</v>
      </c>
      <c r="BB141" s="102">
        <f t="shared" si="39"/>
        <v>-3.3521380009693909</v>
      </c>
      <c r="BC141" s="60"/>
      <c r="BD141" s="60"/>
    </row>
    <row r="142" spans="1:56">
      <c r="A142" s="95">
        <v>141</v>
      </c>
      <c r="B142" s="128">
        <v>0.11962295858358196</v>
      </c>
      <c r="C142" s="128">
        <v>0.39208861111109949</v>
      </c>
      <c r="D142" s="128">
        <v>0.50247259686750323</v>
      </c>
      <c r="E142" s="128">
        <v>0.61997867098537118</v>
      </c>
      <c r="F142" s="128">
        <v>0.65690316352134004</v>
      </c>
      <c r="G142" s="128">
        <v>0.41822729577192486</v>
      </c>
      <c r="H142" s="128">
        <v>0.30008310184837939</v>
      </c>
      <c r="I142" s="128">
        <v>0.93198770402046804</v>
      </c>
      <c r="J142" s="128">
        <v>0.38734470757568196</v>
      </c>
      <c r="K142" s="104">
        <v>0.22919892813285303</v>
      </c>
      <c r="L142" s="105"/>
      <c r="M142" s="106">
        <v>141</v>
      </c>
      <c r="N142" s="140">
        <v>-1.176873708940583</v>
      </c>
      <c r="O142" s="140">
        <v>-0.27387950502080338</v>
      </c>
      <c r="P142" s="140">
        <v>6.1979209010054378E-3</v>
      </c>
      <c r="Q142" s="140">
        <v>0.30542477096762199</v>
      </c>
      <c r="R142" s="140">
        <v>0.40402590078266865</v>
      </c>
      <c r="S142" s="140">
        <v>-0.20643057266870912</v>
      </c>
      <c r="T142" s="140">
        <v>-0.52416151815263401</v>
      </c>
      <c r="U142" s="128">
        <v>1.4907597147509151</v>
      </c>
      <c r="V142" s="128">
        <v>-0.28624639032850768</v>
      </c>
      <c r="W142" s="98">
        <v>-0.74148758555247885</v>
      </c>
      <c r="X142" s="60"/>
      <c r="Y142" s="99">
        <v>141</v>
      </c>
      <c r="Z142" s="128">
        <f>(幕後結果!$AB$2+幕後結果!$AB$4*幕後結果_最佳化!$N1143)*12/3</f>
        <v>-0.15653686447832985</v>
      </c>
      <c r="AA142" s="128">
        <f>(幕後結果!$AC$2+幕後結果!$AC$4*幕後結果_最佳化!$O1143)*12/3</f>
        <v>-3.2596236368094195E-2</v>
      </c>
      <c r="AB142" s="128">
        <f>(幕後結果!$AD$2+幕後結果!$AD$4*幕後結果_最佳化!$P1143)*12/3</f>
        <v>-3.5810145526307506E-2</v>
      </c>
      <c r="AC142" s="128">
        <f>(幕後結果!$AE$2+幕後結果!$AE$4*幕後結果_最佳化!$Q1143)*12/3</f>
        <v>7.2681383616476983E-3</v>
      </c>
      <c r="AD142" s="128">
        <f>(幕後結果!$AF$2+幕後結果!$AF$4*幕後結果_最佳化!$R1143)*12/3</f>
        <v>8.4603022586513574E-2</v>
      </c>
      <c r="AE142" s="128">
        <f>(幕後結果!$AG$2+幕後結果!$AG$4*幕後結果_最佳化!$S1143)*12/3</f>
        <v>-2.7677442903259113E-2</v>
      </c>
      <c r="AF142" s="128">
        <f>(幕後結果!$AH$2+幕後結果!$AH$4*幕後結果_最佳化!$T1143)*12/3</f>
        <v>-7.1959231964981607E-2</v>
      </c>
      <c r="AG142" s="128">
        <f>(幕後結果!$AI$2+幕後結果!$AI$4*幕後結果_最佳化!$U1143)*12/3</f>
        <v>0.12775005793164618</v>
      </c>
      <c r="AH142" s="128">
        <f>(幕後結果!$AJ$2+幕後結果!$AJ$4*幕後結果_最佳化!$V1143)*12/3</f>
        <v>-7.3904188868204393E-2</v>
      </c>
      <c r="AI142" s="100">
        <f>(幕後結果!$AK$2+幕後結果!$AK$4*幕後結果_最佳化!$W1143)*12/3</f>
        <v>-1.6506948921761268E-2</v>
      </c>
      <c r="AJ142" s="60"/>
      <c r="AK142" s="60"/>
      <c r="AL142" s="60"/>
      <c r="AM142" s="108">
        <v>141</v>
      </c>
      <c r="AN142" s="128">
        <f t="shared" si="27"/>
        <v>7.5183057979163401E-2</v>
      </c>
      <c r="AO142" s="128">
        <f t="shared" si="28"/>
        <v>0.16185636698072631</v>
      </c>
      <c r="AP142" s="128">
        <f t="shared" si="29"/>
        <v>9.205886021469583E-3</v>
      </c>
      <c r="AQ142" s="128">
        <f t="shared" si="30"/>
        <v>0.14693752131773472</v>
      </c>
      <c r="AR142" s="128">
        <f t="shared" si="31"/>
        <v>7.1040395406768403E-2</v>
      </c>
      <c r="AS142" s="128">
        <f t="shared" si="32"/>
        <v>0.12005938711891066</v>
      </c>
      <c r="AT142" s="128">
        <f t="shared" si="33"/>
        <v>6.0966721620784273E-2</v>
      </c>
      <c r="AU142" s="128">
        <f t="shared" si="34"/>
        <v>0.15219017130778262</v>
      </c>
      <c r="AV142" s="128">
        <f t="shared" si="35"/>
        <v>0.14539063505996444</v>
      </c>
      <c r="AW142" s="128">
        <f t="shared" si="36"/>
        <v>5.7169857186695629E-2</v>
      </c>
      <c r="AX142" s="128">
        <f t="shared" si="37"/>
        <v>1</v>
      </c>
      <c r="AY142" s="128">
        <f>SUMPRODUCT(AN142:AW142,幕後結果_最佳化!$Z$1005:$AI$1005)</f>
        <v>-3.7403189860964778E-4</v>
      </c>
      <c r="AZ142" s="128">
        <f>(SUMPRODUCT(AN142:AW142,MMULT(AN142:AW142,幕後結果!$AB$9:$AK$18)))</f>
        <v>2.2058879560561107E-4</v>
      </c>
      <c r="BA142" s="128">
        <f t="shared" si="38"/>
        <v>1.4852232007533786E-2</v>
      </c>
      <c r="BB142" s="102">
        <f t="shared" si="39"/>
        <v>-2.91363829198594</v>
      </c>
      <c r="BC142" s="60"/>
      <c r="BD142" s="60"/>
    </row>
    <row r="143" spans="1:56">
      <c r="A143" s="95">
        <v>142</v>
      </c>
      <c r="B143" s="128">
        <v>4.6631286345281353E-2</v>
      </c>
      <c r="C143" s="128">
        <v>0.71939364238443892</v>
      </c>
      <c r="D143" s="128">
        <v>0.8593607684485578</v>
      </c>
      <c r="E143" s="128">
        <v>0.79818323965313409</v>
      </c>
      <c r="F143" s="128">
        <v>0.85068158134735095</v>
      </c>
      <c r="G143" s="128">
        <v>0.76669478165530314</v>
      </c>
      <c r="H143" s="128">
        <v>9.5345547693191257E-2</v>
      </c>
      <c r="I143" s="128">
        <v>0.79929911644346263</v>
      </c>
      <c r="J143" s="128">
        <v>0.59032900369085017</v>
      </c>
      <c r="K143" s="104">
        <v>0.86472737414552081</v>
      </c>
      <c r="L143" s="105"/>
      <c r="M143" s="106">
        <v>142</v>
      </c>
      <c r="N143" s="140">
        <v>-1.6784331394691461</v>
      </c>
      <c r="O143" s="140">
        <v>0.58104115718682536</v>
      </c>
      <c r="P143" s="140">
        <v>1.0774518223735328</v>
      </c>
      <c r="Q143" s="140">
        <v>0.83514953268227821</v>
      </c>
      <c r="R143" s="140">
        <v>1.0393610808259026</v>
      </c>
      <c r="S143" s="140">
        <v>0.72800514518683113</v>
      </c>
      <c r="T143" s="140">
        <v>-1.3085374072100597</v>
      </c>
      <c r="U143" s="128">
        <v>0.83912036866502027</v>
      </c>
      <c r="V143" s="128">
        <v>0.2283913768225265</v>
      </c>
      <c r="W143" s="98">
        <v>1.101807769944688</v>
      </c>
      <c r="X143" s="60"/>
      <c r="Y143" s="99">
        <v>142</v>
      </c>
      <c r="Z143" s="128">
        <f>(幕後結果!$AB$2+幕後結果!$AB$4*幕後結果_最佳化!$N1144)*12/3</f>
        <v>-0.21068854863249489</v>
      </c>
      <c r="AA143" s="128">
        <f>(幕後結果!$AC$2+幕後結果!$AC$4*幕後結果_最佳化!$O1144)*12/3</f>
        <v>6.1832588386954525E-2</v>
      </c>
      <c r="AB143" s="128">
        <f>(幕後結果!$AD$2+幕後結果!$AD$4*幕後結果_最佳化!$P1144)*12/3</f>
        <v>0.12346899342289812</v>
      </c>
      <c r="AC143" s="128">
        <f>(幕後結果!$AE$2+幕後結果!$AE$4*幕後結果_最佳化!$Q1144)*12/3</f>
        <v>0.14710758968975399</v>
      </c>
      <c r="AD143" s="128">
        <f>(幕後結果!$AF$2+幕後結果!$AF$4*幕後結果_最佳化!$R1144)*12/3</f>
        <v>0.26342922290149823</v>
      </c>
      <c r="AE143" s="128">
        <f>(幕後結果!$AG$2+幕後結果!$AG$4*幕後結果_最佳化!$S1144)*12/3</f>
        <v>3.471808274758565E-2</v>
      </c>
      <c r="AF143" s="128">
        <f>(幕後結果!$AH$2+幕後結果!$AH$4*幕後結果_最佳化!$T1144)*12/3</f>
        <v>-0.1365707447292204</v>
      </c>
      <c r="AG143" s="128">
        <f>(幕後結果!$AI$2+幕後結果!$AI$4*幕後結果_最佳化!$U1144)*12/3</f>
        <v>0.15055149497539003</v>
      </c>
      <c r="AH143" s="128">
        <f>(幕後結果!$AJ$2+幕後結果!$AJ$4*幕後結果_最佳化!$V1144)*12/3</f>
        <v>-2.9266141085822938E-2</v>
      </c>
      <c r="AI143" s="100">
        <f>(幕後結果!$AK$2+幕後結果!$AK$4*幕後結果_最佳化!$W1144)*12/3</f>
        <v>0.25060581352441169</v>
      </c>
      <c r="AJ143" s="60"/>
      <c r="AK143" s="60"/>
      <c r="AL143" s="60"/>
      <c r="AM143" s="108">
        <v>142</v>
      </c>
      <c r="AN143" s="128">
        <f t="shared" si="27"/>
        <v>0.10013799773270909</v>
      </c>
      <c r="AO143" s="128">
        <f t="shared" si="28"/>
        <v>0.14108513269424264</v>
      </c>
      <c r="AP143" s="128">
        <f t="shared" si="29"/>
        <v>0.12274530908379523</v>
      </c>
      <c r="AQ143" s="128">
        <f t="shared" si="30"/>
        <v>2.0077682093736438E-2</v>
      </c>
      <c r="AR143" s="128">
        <f t="shared" si="31"/>
        <v>0.10565442951109739</v>
      </c>
      <c r="AS143" s="128">
        <f t="shared" si="32"/>
        <v>4.7955521176567879E-2</v>
      </c>
      <c r="AT143" s="128">
        <f t="shared" si="33"/>
        <v>0.15351944255103997</v>
      </c>
      <c r="AU143" s="128">
        <f t="shared" si="34"/>
        <v>8.9448878987459374E-2</v>
      </c>
      <c r="AV143" s="128">
        <f t="shared" si="35"/>
        <v>0.13144076796836077</v>
      </c>
      <c r="AW143" s="128">
        <f t="shared" si="36"/>
        <v>8.7934838200991169E-2</v>
      </c>
      <c r="AX143" s="128">
        <f t="shared" si="37"/>
        <v>1</v>
      </c>
      <c r="AY143" s="128">
        <f>SUMPRODUCT(AN143:AW143,幕後結果_最佳化!$Z$1005:$AI$1005)</f>
        <v>-1.7010157428554835E-3</v>
      </c>
      <c r="AZ143" s="128">
        <f>(SUMPRODUCT(AN143:AW143,MMULT(AN143:AW143,幕後結果!$AB$9:$AK$18)))</f>
        <v>2.3440547241817723E-4</v>
      </c>
      <c r="BA143" s="128">
        <f t="shared" si="38"/>
        <v>1.5310306085058432E-2</v>
      </c>
      <c r="BB143" s="102">
        <f t="shared" si="39"/>
        <v>-2.91313677826352</v>
      </c>
      <c r="BC143" s="60"/>
      <c r="BD143" s="60"/>
    </row>
    <row r="144" spans="1:56">
      <c r="A144" s="95">
        <v>143</v>
      </c>
      <c r="B144" s="128">
        <v>3.2270126941102983E-2</v>
      </c>
      <c r="C144" s="128">
        <v>0.66748901567653252</v>
      </c>
      <c r="D144" s="128">
        <v>0.1656747739116331</v>
      </c>
      <c r="E144" s="128">
        <v>0.2384427770828792</v>
      </c>
      <c r="F144" s="128">
        <v>0.47526477011475521</v>
      </c>
      <c r="G144" s="128">
        <v>0.46839683546766731</v>
      </c>
      <c r="H144" s="128">
        <v>0.17653170392112716</v>
      </c>
      <c r="I144" s="128">
        <v>0.94368920807710466</v>
      </c>
      <c r="J144" s="128">
        <v>0.57191413649503753</v>
      </c>
      <c r="K144" s="104">
        <v>0.71972488336092533</v>
      </c>
      <c r="L144" s="105"/>
      <c r="M144" s="106">
        <v>143</v>
      </c>
      <c r="N144" s="140">
        <v>-1.8484293653370447</v>
      </c>
      <c r="O144" s="140">
        <v>0.43299009092473567</v>
      </c>
      <c r="P144" s="140">
        <v>-0.97139915770133123</v>
      </c>
      <c r="Q144" s="140">
        <v>-0.71132065622475282</v>
      </c>
      <c r="R144" s="140">
        <v>-6.2041805377196522E-2</v>
      </c>
      <c r="S144" s="140">
        <v>-7.9300421644888958E-2</v>
      </c>
      <c r="T144" s="140">
        <v>-0.92866368204515037</v>
      </c>
      <c r="U144" s="128">
        <v>1.5865191840971185</v>
      </c>
      <c r="V144" s="128">
        <v>0.18124951983736795</v>
      </c>
      <c r="W144" s="98">
        <v>0.58202441847100805</v>
      </c>
      <c r="X144" s="60"/>
      <c r="Y144" s="99">
        <v>143</v>
      </c>
      <c r="Z144" s="128">
        <f>(幕後結果!$AB$2+幕後結果!$AB$4*幕後結果_最佳化!$N1145)*12/3</f>
        <v>-0.22904246916569546</v>
      </c>
      <c r="AA144" s="128">
        <f>(幕後結果!$AC$2+幕後結果!$AC$4*幕後結果_最佳化!$O1145)*12/3</f>
        <v>4.5029475088436043E-2</v>
      </c>
      <c r="AB144" s="128">
        <f>(幕後結果!$AD$2+幕後結果!$AD$4*幕後結果_最佳化!$P1145)*12/3</f>
        <v>-0.13416293109232783</v>
      </c>
      <c r="AC144" s="128">
        <f>(幕後結果!$AE$2+幕後結果!$AE$4*幕後結果_最佳化!$Q1145)*12/3</f>
        <v>-0.14670833385239979</v>
      </c>
      <c r="AD144" s="128">
        <f>(幕後結果!$AF$2+幕後結果!$AF$4*幕後結果_最佳化!$R1145)*12/3</f>
        <v>-8.0117879554865629E-2</v>
      </c>
      <c r="AE144" s="128">
        <f>(幕後結果!$AG$2+幕後結果!$AG$4*幕後結果_最佳化!$S1145)*12/3</f>
        <v>-2.4913975450976705E-2</v>
      </c>
      <c r="AF144" s="128">
        <f>(幕後結果!$AH$2+幕後結果!$AH$4*幕後結果_最佳化!$T1145)*12/3</f>
        <v>-0.11766532076081689</v>
      </c>
      <c r="AG144" s="128">
        <f>(幕後結果!$AI$2+幕後結果!$AI$4*幕後結果_最佳化!$U1145)*12/3</f>
        <v>0.15591260771606874</v>
      </c>
      <c r="AH144" s="128">
        <f>(幕後結果!$AJ$2+幕後結果!$AJ$4*幕後結果_最佳化!$V1145)*12/3</f>
        <v>-3.4838128575544344E-2</v>
      </c>
      <c r="AI144" s="100">
        <f>(幕後結果!$AK$2+幕後結果!$AK$4*幕後結果_最佳化!$W1145)*12/3</f>
        <v>0.139262288894969</v>
      </c>
      <c r="AJ144" s="60"/>
      <c r="AK144" s="60"/>
      <c r="AL144" s="60"/>
      <c r="AM144" s="108">
        <v>143</v>
      </c>
      <c r="AN144" s="128">
        <f t="shared" si="27"/>
        <v>0.10657761091740423</v>
      </c>
      <c r="AO144" s="128">
        <f t="shared" si="28"/>
        <v>2.4897879177929606E-2</v>
      </c>
      <c r="AP144" s="128">
        <f t="shared" si="29"/>
        <v>4.5615973735210605E-2</v>
      </c>
      <c r="AQ144" s="128">
        <f t="shared" si="30"/>
        <v>0.13883362269064525</v>
      </c>
      <c r="AR144" s="128">
        <f t="shared" si="31"/>
        <v>0.15316150561744479</v>
      </c>
      <c r="AS144" s="128">
        <f t="shared" si="32"/>
        <v>6.8692063681458455E-3</v>
      </c>
      <c r="AT144" s="128">
        <f t="shared" si="33"/>
        <v>0.16169367652302363</v>
      </c>
      <c r="AU144" s="128">
        <f t="shared" si="34"/>
        <v>7.8223229200980529E-2</v>
      </c>
      <c r="AV144" s="128">
        <f t="shared" si="35"/>
        <v>0.16391729461611634</v>
      </c>
      <c r="AW144" s="128">
        <f t="shared" si="36"/>
        <v>0.12021000115309917</v>
      </c>
      <c r="AX144" s="128">
        <f t="shared" si="37"/>
        <v>1</v>
      </c>
      <c r="AY144" s="128">
        <f>SUMPRODUCT(AN144:AW144,幕後結果_最佳化!$Z$1005:$AI$1005)</f>
        <v>-1.0637989198189245E-3</v>
      </c>
      <c r="AZ144" s="128">
        <f>(SUMPRODUCT(AN144:AW144,MMULT(AN144:AW144,幕後結果!$AB$9:$AK$18)))</f>
        <v>2.6657242370985341E-4</v>
      </c>
      <c r="BA144" s="128">
        <f t="shared" si="38"/>
        <v>1.6327045774109088E-2</v>
      </c>
      <c r="BB144" s="102">
        <f t="shared" si="39"/>
        <v>-2.6926977193593302</v>
      </c>
      <c r="BC144" s="60"/>
      <c r="BD144" s="60"/>
    </row>
    <row r="145" spans="1:56">
      <c r="A145" s="95">
        <v>144</v>
      </c>
      <c r="B145" s="128">
        <v>8.0567593934645965E-2</v>
      </c>
      <c r="C145" s="128">
        <v>0.21945190820254434</v>
      </c>
      <c r="D145" s="128">
        <v>0.11922981834121282</v>
      </c>
      <c r="E145" s="128">
        <v>0.37123273026705483</v>
      </c>
      <c r="F145" s="128">
        <v>0.91017432066539028</v>
      </c>
      <c r="G145" s="128">
        <v>0.77098496630298929</v>
      </c>
      <c r="H145" s="128">
        <v>0.31019739783241174</v>
      </c>
      <c r="I145" s="128">
        <v>0.22405398143720934</v>
      </c>
      <c r="J145" s="128">
        <v>0.82586161124907176</v>
      </c>
      <c r="K145" s="104">
        <v>0.71727608762938022</v>
      </c>
      <c r="L145" s="105"/>
      <c r="M145" s="106">
        <v>144</v>
      </c>
      <c r="N145" s="140">
        <v>-1.4012638473694818</v>
      </c>
      <c r="O145" s="140">
        <v>-0.77404561570306418</v>
      </c>
      <c r="P145" s="140">
        <v>-1.1788456656670827</v>
      </c>
      <c r="Q145" s="140">
        <v>-0.32859019451298815</v>
      </c>
      <c r="R145" s="140">
        <v>1.3418292721953666</v>
      </c>
      <c r="S145" s="140">
        <v>0.74209452401080478</v>
      </c>
      <c r="T145" s="140">
        <v>-0.49529089698279571</v>
      </c>
      <c r="U145" s="128">
        <v>-0.75857311073383538</v>
      </c>
      <c r="V145" s="128">
        <v>0.93793701885424441</v>
      </c>
      <c r="W145" s="98">
        <v>0.57476857158215933</v>
      </c>
      <c r="X145" s="60"/>
      <c r="Y145" s="99">
        <v>144</v>
      </c>
      <c r="Z145" s="128">
        <f>(幕後結果!$AB$2+幕後結果!$AB$4*幕後結果_最佳化!$N1146)*12/3</f>
        <v>-0.18076351273555791</v>
      </c>
      <c r="AA145" s="128">
        <f>(幕後結果!$AC$2+幕後結果!$AC$4*幕後結果_最佳化!$O1146)*12/3</f>
        <v>-8.8749225025940306E-2</v>
      </c>
      <c r="AB145" s="128">
        <f>(幕後結果!$AD$2+幕後結果!$AD$4*幕後結果_最佳化!$P1146)*12/3</f>
        <v>-0.20655968160847704</v>
      </c>
      <c r="AC145" s="128">
        <f>(幕後結果!$AE$2+幕後結果!$AE$4*幕後結果_最佳化!$Q1146)*12/3</f>
        <v>-0.15100087489793584</v>
      </c>
      <c r="AD145" s="128">
        <f>(幕後結果!$AF$2+幕後結果!$AF$4*幕後結果_最佳化!$R1146)*12/3</f>
        <v>0.18939104764671563</v>
      </c>
      <c r="AE145" s="128">
        <f>(幕後結果!$AG$2+幕後結果!$AG$4*幕後結果_最佳化!$S1146)*12/3</f>
        <v>2.3917889299314644E-2</v>
      </c>
      <c r="AF145" s="128">
        <f>(幕後結果!$AH$2+幕後結果!$AH$4*幕後結果_最佳化!$T1146)*12/3</f>
        <v>-9.7088437947948289E-2</v>
      </c>
      <c r="AG145" s="128">
        <f>(幕後結果!$AI$2+幕後結果!$AI$4*幕後結果_最佳化!$U1146)*12/3</f>
        <v>-0.14167868813113693</v>
      </c>
      <c r="AH145" s="128">
        <f>(幕後結果!$AJ$2+幕後結果!$AJ$4*幕後結果_最佳化!$V1146)*12/3</f>
        <v>8.5254374647202869E-2</v>
      </c>
      <c r="AI145" s="100">
        <f>(幕後結果!$AK$2+幕後結果!$AK$4*幕後結果_最佳化!$W1146)*12/3</f>
        <v>-4.1891574115731432E-2</v>
      </c>
      <c r="AJ145" s="60"/>
      <c r="AK145" s="60"/>
      <c r="AL145" s="60"/>
      <c r="AM145" s="108">
        <v>144</v>
      </c>
      <c r="AN145" s="128">
        <f t="shared" si="27"/>
        <v>0.10873981576324974</v>
      </c>
      <c r="AO145" s="128">
        <f t="shared" si="28"/>
        <v>0.12601361422721272</v>
      </c>
      <c r="AP145" s="128">
        <f t="shared" si="29"/>
        <v>3.0679883837670806E-2</v>
      </c>
      <c r="AQ145" s="128">
        <f t="shared" si="30"/>
        <v>3.8549032679313193E-2</v>
      </c>
      <c r="AR145" s="128">
        <f t="shared" si="31"/>
        <v>2.3026412181522765E-2</v>
      </c>
      <c r="AS145" s="128">
        <f t="shared" si="32"/>
        <v>0.1808461810686138</v>
      </c>
      <c r="AT145" s="128">
        <f t="shared" si="33"/>
        <v>0.172156737083029</v>
      </c>
      <c r="AU145" s="128">
        <f t="shared" si="34"/>
        <v>0.21726094725957171</v>
      </c>
      <c r="AV145" s="128">
        <f t="shared" si="35"/>
        <v>5.7862241432855635E-3</v>
      </c>
      <c r="AW145" s="128">
        <f t="shared" si="36"/>
        <v>9.6941151756530758E-2</v>
      </c>
      <c r="AX145" s="128">
        <f t="shared" si="37"/>
        <v>1</v>
      </c>
      <c r="AY145" s="128">
        <f>SUMPRODUCT(AN145:AW145,幕後結果_最佳化!$Z$1005:$AI$1005)</f>
        <v>-5.5489350034690806E-3</v>
      </c>
      <c r="AZ145" s="128">
        <f>(SUMPRODUCT(AN145:AW145,MMULT(AN145:AW145,幕後結果!$AB$9:$AK$18)))</f>
        <v>2.462757173300903E-4</v>
      </c>
      <c r="BA145" s="128">
        <f t="shared" si="38"/>
        <v>1.5693174227354081E-2</v>
      </c>
      <c r="BB145" s="102">
        <f t="shared" si="39"/>
        <v>-3.0872616528413914</v>
      </c>
      <c r="BC145" s="60"/>
      <c r="BD145" s="60"/>
    </row>
    <row r="146" spans="1:56">
      <c r="A146" s="95">
        <v>145</v>
      </c>
      <c r="B146" s="128">
        <v>0.58971373138985528</v>
      </c>
      <c r="C146" s="128">
        <v>6.2346938066267121E-2</v>
      </c>
      <c r="D146" s="128">
        <v>0.40193407271633474</v>
      </c>
      <c r="E146" s="128">
        <v>0.73110669869271905</v>
      </c>
      <c r="F146" s="128">
        <v>1.0223661431266073E-2</v>
      </c>
      <c r="G146" s="128">
        <v>0.92884218999494772</v>
      </c>
      <c r="H146" s="128">
        <v>0.83546010404310511</v>
      </c>
      <c r="I146" s="128">
        <v>0.95052332358689151</v>
      </c>
      <c r="J146" s="128">
        <v>0.52992465958707258</v>
      </c>
      <c r="K146" s="104">
        <v>3.1075792714743811E-2</v>
      </c>
      <c r="L146" s="105"/>
      <c r="M146" s="106">
        <v>145</v>
      </c>
      <c r="N146" s="140">
        <v>0.22680865003897774</v>
      </c>
      <c r="O146" s="140">
        <v>-1.535366302738439</v>
      </c>
      <c r="P146" s="140">
        <v>-0.2483441454767705</v>
      </c>
      <c r="Q146" s="140">
        <v>0.61616351975383143</v>
      </c>
      <c r="R146" s="140">
        <v>-2.3180367684675205</v>
      </c>
      <c r="S146" s="140">
        <v>1.4672221988783851</v>
      </c>
      <c r="T146" s="140">
        <v>0.97596907026294988</v>
      </c>
      <c r="U146" s="128">
        <v>1.6499490718772427</v>
      </c>
      <c r="V146" s="128">
        <v>7.5080477309912214E-2</v>
      </c>
      <c r="W146" s="98">
        <v>-1.8652127761421067</v>
      </c>
      <c r="X146" s="60"/>
      <c r="Y146" s="99">
        <v>145</v>
      </c>
      <c r="Z146" s="128">
        <f>(幕後結果!$AB$2+幕後結果!$AB$4*幕後結果_最佳化!$N1147)*12/3</f>
        <v>-4.986003045756901E-3</v>
      </c>
      <c r="AA146" s="128">
        <f>(幕後結果!$AC$2+幕後結果!$AC$4*幕後結果_最佳化!$O1147)*12/3</f>
        <v>-0.17076804552381422</v>
      </c>
      <c r="AB146" s="128">
        <f>(幕後結果!$AD$2+幕後結果!$AD$4*幕後結果_最佳化!$P1147)*12/3</f>
        <v>-9.7691165491985976E-2</v>
      </c>
      <c r="AC146" s="128">
        <f>(幕後結果!$AE$2+幕後結果!$AE$4*幕後結果_最佳化!$Q1147)*12/3</f>
        <v>8.2556488653009723E-3</v>
      </c>
      <c r="AD146" s="128">
        <f>(幕後結果!$AF$2+幕後結果!$AF$4*幕後結果_最佳化!$R1147)*12/3</f>
        <v>-0.42320323998607079</v>
      </c>
      <c r="AE146" s="128">
        <f>(幕後結果!$AG$2+幕後結果!$AG$4*幕後結果_最佳化!$S1147)*12/3</f>
        <v>0.11318096929574524</v>
      </c>
      <c r="AF146" s="128">
        <f>(幕後結果!$AH$2+幕後結果!$AH$4*幕後結果_最佳化!$T1147)*12/3</f>
        <v>4.1992116951522586E-2</v>
      </c>
      <c r="AG146" s="128">
        <f>(幕後結果!$AI$2+幕後結果!$AI$4*幕後結果_最佳化!$U1147)*12/3</f>
        <v>-1.6846087593455584E-3</v>
      </c>
      <c r="AH146" s="128">
        <f>(幕後結果!$AJ$2+幕後結果!$AJ$4*幕後結果_最佳化!$V1147)*12/3</f>
        <v>7.1950896679318796E-2</v>
      </c>
      <c r="AI146" s="100">
        <f>(幕後結果!$AK$2+幕後結果!$AK$4*幕後結果_最佳化!$W1147)*12/3</f>
        <v>-0.33149812948797586</v>
      </c>
      <c r="AJ146" s="60"/>
      <c r="AK146" s="60"/>
      <c r="AL146" s="60"/>
      <c r="AM146" s="108">
        <v>145</v>
      </c>
      <c r="AN146" s="128">
        <f t="shared" si="27"/>
        <v>0.15964603657707149</v>
      </c>
      <c r="AO146" s="128">
        <f t="shared" si="28"/>
        <v>0.12790978760286928</v>
      </c>
      <c r="AP146" s="128">
        <f t="shared" si="29"/>
        <v>0.13041600258586195</v>
      </c>
      <c r="AQ146" s="128">
        <f t="shared" si="30"/>
        <v>7.3381589027460573E-2</v>
      </c>
      <c r="AR146" s="128">
        <f t="shared" si="31"/>
        <v>5.9012665778881361E-2</v>
      </c>
      <c r="AS146" s="128">
        <f t="shared" si="32"/>
        <v>0.15046059469011366</v>
      </c>
      <c r="AT146" s="128">
        <f t="shared" si="33"/>
        <v>0.13990487548601782</v>
      </c>
      <c r="AU146" s="128">
        <f t="shared" si="34"/>
        <v>1.2231540191790161E-2</v>
      </c>
      <c r="AV146" s="128">
        <f t="shared" si="35"/>
        <v>7.1731366999328153E-2</v>
      </c>
      <c r="AW146" s="128">
        <f t="shared" si="36"/>
        <v>7.5305541060605594E-2</v>
      </c>
      <c r="AX146" s="128">
        <f t="shared" si="37"/>
        <v>1</v>
      </c>
      <c r="AY146" s="128">
        <f>SUMPRODUCT(AN146:AW146,幕後結果_最佳化!$Z$1005:$AI$1005)</f>
        <v>-4.2447382545543781E-3</v>
      </c>
      <c r="AZ146" s="128">
        <f>(SUMPRODUCT(AN146:AW146,MMULT(AN146:AW146,幕後結果!$AB$9:$AK$18)))</f>
        <v>2.0149192931957931E-4</v>
      </c>
      <c r="BA146" s="128">
        <f t="shared" si="38"/>
        <v>1.4194785286138685E-2</v>
      </c>
      <c r="BB146" s="102">
        <f t="shared" si="39"/>
        <v>-3.3212716715476893</v>
      </c>
      <c r="BC146" s="60"/>
      <c r="BD146" s="60"/>
    </row>
    <row r="147" spans="1:56">
      <c r="A147" s="95">
        <v>146</v>
      </c>
      <c r="B147" s="128">
        <v>0.8505920778672571</v>
      </c>
      <c r="C147" s="128">
        <v>0.93310673392557009</v>
      </c>
      <c r="D147" s="128">
        <v>0.41839919765435329</v>
      </c>
      <c r="E147" s="128">
        <v>0.61195231625436697</v>
      </c>
      <c r="F147" s="128">
        <v>0.46935042893812362</v>
      </c>
      <c r="G147" s="128">
        <v>0.88494200752271124</v>
      </c>
      <c r="H147" s="128">
        <v>0.49805427166973648</v>
      </c>
      <c r="I147" s="128">
        <v>0.31330445660756046</v>
      </c>
      <c r="J147" s="128">
        <v>0.90231009647948235</v>
      </c>
      <c r="K147" s="104">
        <v>0.46644519034907161</v>
      </c>
      <c r="L147" s="105"/>
      <c r="M147" s="106">
        <v>146</v>
      </c>
      <c r="N147" s="140">
        <v>1.0389761160923294</v>
      </c>
      <c r="O147" s="140">
        <v>1.4993358280996114</v>
      </c>
      <c r="P147" s="140">
        <v>-0.20599041905489748</v>
      </c>
      <c r="Q147" s="140">
        <v>0.28441108176744734</v>
      </c>
      <c r="R147" s="140">
        <v>-7.6902815325528909E-2</v>
      </c>
      <c r="S147" s="140">
        <v>1.2000601390548147</v>
      </c>
      <c r="T147" s="140">
        <v>-4.877236983484275E-3</v>
      </c>
      <c r="U147" s="128">
        <v>-0.48650534980394239</v>
      </c>
      <c r="V147" s="128">
        <v>1.2948273146746758</v>
      </c>
      <c r="W147" s="98">
        <v>-8.4208851512602226E-2</v>
      </c>
      <c r="X147" s="60"/>
      <c r="Y147" s="99">
        <v>146</v>
      </c>
      <c r="Z147" s="128">
        <f>(幕後結果!$AB$2+幕後結果!$AB$4*幕後結果_最佳化!$N1148)*12/3</f>
        <v>8.2700985624083373E-2</v>
      </c>
      <c r="AA147" s="128">
        <f>(幕後結果!$AC$2+幕後結果!$AC$4*幕後結果_最佳化!$O1148)*12/3</f>
        <v>0.16897079136443746</v>
      </c>
      <c r="AB147" s="128">
        <f>(幕後結果!$AD$2+幕後結果!$AD$4*幕後結果_最佳化!$P1148)*12/3</f>
        <v>6.4383996976393465E-2</v>
      </c>
      <c r="AC147" s="128">
        <f>(幕後結果!$AE$2+幕後結果!$AE$4*幕後結果_最佳化!$Q1148)*12/3</f>
        <v>0.10052985423642785</v>
      </c>
      <c r="AD147" s="128">
        <f>(幕後結果!$AF$2+幕後結果!$AF$4*幕後結果_最佳化!$R1148)*12/3</f>
        <v>2.7646031458342019E-2</v>
      </c>
      <c r="AE147" s="128">
        <f>(幕後結果!$AG$2+幕後結果!$AG$4*幕後結果_最佳化!$S1148)*12/3</f>
        <v>0.11518467423757507</v>
      </c>
      <c r="AF147" s="128">
        <f>(幕後結果!$AH$2+幕後結果!$AH$4*幕後結果_最佳化!$T1148)*12/3</f>
        <v>4.8458532903915046E-2</v>
      </c>
      <c r="AG147" s="128">
        <f>(幕後結果!$AI$2+幕後結果!$AI$4*幕後結果_最佳化!$U1148)*12/3</f>
        <v>5.0800950430315794E-2</v>
      </c>
      <c r="AH147" s="128">
        <f>(幕後結果!$AJ$2+幕後結果!$AJ$4*幕後結果_最佳化!$V1148)*12/3</f>
        <v>0.1946141479099289</v>
      </c>
      <c r="AI147" s="100">
        <f>(幕後結果!$AK$2+幕後結果!$AK$4*幕後結果_最佳化!$W1148)*12/3</f>
        <v>6.2199780707193481E-3</v>
      </c>
      <c r="AJ147" s="60"/>
      <c r="AK147" s="60"/>
      <c r="AL147" s="60"/>
      <c r="AM147" s="108">
        <v>146</v>
      </c>
      <c r="AN147" s="128">
        <f t="shared" si="27"/>
        <v>5.2450745889084374E-4</v>
      </c>
      <c r="AO147" s="128">
        <f t="shared" si="28"/>
        <v>0.14118351866802181</v>
      </c>
      <c r="AP147" s="128">
        <f t="shared" si="29"/>
        <v>6.0382499953321088E-2</v>
      </c>
      <c r="AQ147" s="128">
        <f t="shared" si="30"/>
        <v>0.1896444419076817</v>
      </c>
      <c r="AR147" s="128">
        <f t="shared" si="31"/>
        <v>0.15932172672434516</v>
      </c>
      <c r="AS147" s="128">
        <f t="shared" si="32"/>
        <v>1.2254505747409631E-2</v>
      </c>
      <c r="AT147" s="128">
        <f t="shared" si="33"/>
        <v>7.7192856137644233E-2</v>
      </c>
      <c r="AU147" s="128">
        <f t="shared" si="34"/>
        <v>7.3387930634197088E-2</v>
      </c>
      <c r="AV147" s="128">
        <f t="shared" si="35"/>
        <v>0.13658759099919321</v>
      </c>
      <c r="AW147" s="128">
        <f t="shared" si="36"/>
        <v>0.14952042176929536</v>
      </c>
      <c r="AX147" s="128">
        <f t="shared" si="37"/>
        <v>1.0000000000000002</v>
      </c>
      <c r="AY147" s="128">
        <f>SUMPRODUCT(AN147:AW147,幕後結果_最佳化!$Z$1005:$AI$1005)</f>
        <v>2.586831614262864E-4</v>
      </c>
      <c r="AZ147" s="128">
        <f>(SUMPRODUCT(AN147:AW147,MMULT(AN147:AW147,幕後結果!$AB$9:$AK$18)))</f>
        <v>3.3515058325059207E-4</v>
      </c>
      <c r="BA147" s="128">
        <f t="shared" si="38"/>
        <v>1.8307118376483834E-2</v>
      </c>
      <c r="BB147" s="102">
        <f t="shared" si="39"/>
        <v>-2.3292205775731505</v>
      </c>
      <c r="BC147" s="60"/>
      <c r="BD147" s="60"/>
    </row>
    <row r="148" spans="1:56">
      <c r="A148" s="95">
        <v>147</v>
      </c>
      <c r="B148" s="128">
        <v>0.97066643962241073</v>
      </c>
      <c r="C148" s="128">
        <v>0.50077020310443032</v>
      </c>
      <c r="D148" s="128">
        <v>1.502232783152424E-2</v>
      </c>
      <c r="E148" s="128">
        <v>0.3760075584078828</v>
      </c>
      <c r="F148" s="128">
        <v>0.92280308873763239</v>
      </c>
      <c r="G148" s="128">
        <v>0.9040555745660328</v>
      </c>
      <c r="H148" s="128">
        <v>0.68368501954029792</v>
      </c>
      <c r="I148" s="128">
        <v>0.56229850309104035</v>
      </c>
      <c r="J148" s="128">
        <v>0.37076413683620979</v>
      </c>
      <c r="K148" s="104">
        <v>0.57826472666180884</v>
      </c>
      <c r="L148" s="105"/>
      <c r="M148" s="106">
        <v>147</v>
      </c>
      <c r="N148" s="140">
        <v>1.8906796486153006</v>
      </c>
      <c r="O148" s="140">
        <v>1.9306140780931699E-3</v>
      </c>
      <c r="P148" s="140">
        <v>-2.1695011695742061</v>
      </c>
      <c r="Q148" s="140">
        <v>-0.31598338838116652</v>
      </c>
      <c r="R148" s="140">
        <v>1.4241819017044846</v>
      </c>
      <c r="S148" s="140">
        <v>1.3050117380486475</v>
      </c>
      <c r="T148" s="140">
        <v>0.47802844306853781</v>
      </c>
      <c r="U148" s="128">
        <v>0.15679933898932122</v>
      </c>
      <c r="V148" s="128">
        <v>-0.32983019093499483</v>
      </c>
      <c r="W148" s="98">
        <v>0.1974562092983243</v>
      </c>
      <c r="X148" s="60"/>
      <c r="Y148" s="99">
        <v>147</v>
      </c>
      <c r="Z148" s="128">
        <f>(幕後結果!$AB$2+幕後結果!$AB$4*幕後結果_最佳化!$N1149)*12/3</f>
        <v>0.17465655036656316</v>
      </c>
      <c r="AA148" s="128">
        <f>(幕後結果!$AC$2+幕後結果!$AC$4*幕後結果_最佳化!$O1149)*12/3</f>
        <v>3.530449672524289E-3</v>
      </c>
      <c r="AB148" s="128">
        <f>(幕後結果!$AD$2+幕後結果!$AD$4*幕後結果_最佳化!$P1149)*12/3</f>
        <v>-0.22564991530681688</v>
      </c>
      <c r="AC148" s="128">
        <f>(幕後結果!$AE$2+幕後結果!$AE$4*幕後結果_最佳化!$Q1149)*12/3</f>
        <v>-0.11271784932089514</v>
      </c>
      <c r="AD148" s="128">
        <f>(幕後結果!$AF$2+幕後結果!$AF$4*幕後結果_最佳化!$R1149)*12/3</f>
        <v>0.21844050220718148</v>
      </c>
      <c r="AE148" s="128">
        <f>(幕後結果!$AG$2+幕後結果!$AG$4*幕後結果_最佳化!$S1149)*12/3</f>
        <v>0.11543061923855784</v>
      </c>
      <c r="AF148" s="128">
        <f>(幕後結果!$AH$2+幕後結果!$AH$4*幕後結果_最佳化!$T1149)*12/3</f>
        <v>7.1712596270394058E-2</v>
      </c>
      <c r="AG148" s="128">
        <f>(幕後結果!$AI$2+幕後結果!$AI$4*幕後結果_最佳化!$U1149)*12/3</f>
        <v>2.3662101627988246E-2</v>
      </c>
      <c r="AH148" s="128">
        <f>(幕後結果!$AJ$2+幕後結果!$AJ$4*幕後結果_最佳化!$V1149)*12/3</f>
        <v>5.965831511495881E-2</v>
      </c>
      <c r="AI148" s="100">
        <f>(幕後結果!$AK$2+幕後結果!$AK$4*幕後結果_最佳化!$W1149)*12/3</f>
        <v>8.6419489257086465E-2</v>
      </c>
      <c r="AJ148" s="60"/>
      <c r="AK148" s="60"/>
      <c r="AL148" s="60"/>
      <c r="AM148" s="108">
        <v>147</v>
      </c>
      <c r="AN148" s="128">
        <f t="shared" si="27"/>
        <v>0.21161725590379457</v>
      </c>
      <c r="AO148" s="128">
        <f t="shared" si="28"/>
        <v>3.0280900313821461E-2</v>
      </c>
      <c r="AP148" s="128">
        <f t="shared" si="29"/>
        <v>0.22626120424234697</v>
      </c>
      <c r="AQ148" s="128">
        <f t="shared" si="30"/>
        <v>0.14346313804172278</v>
      </c>
      <c r="AR148" s="128">
        <f t="shared" si="31"/>
        <v>2.1468439273694219E-2</v>
      </c>
      <c r="AS148" s="128">
        <f t="shared" si="32"/>
        <v>7.0522194235219826E-2</v>
      </c>
      <c r="AT148" s="128">
        <f t="shared" si="33"/>
        <v>6.3383783821570644E-2</v>
      </c>
      <c r="AU148" s="128">
        <f t="shared" si="34"/>
        <v>1.2482461474830508E-2</v>
      </c>
      <c r="AV148" s="128">
        <f t="shared" si="35"/>
        <v>5.9212487419148356E-2</v>
      </c>
      <c r="AW148" s="128">
        <f t="shared" si="36"/>
        <v>0.16130813527385057</v>
      </c>
      <c r="AX148" s="128">
        <f t="shared" si="37"/>
        <v>0.99999999999999989</v>
      </c>
      <c r="AY148" s="128">
        <f>SUMPRODUCT(AN148:AW148,幕後結果_最佳化!$Z$1005:$AI$1005)</f>
        <v>-1.0271515740798411E-2</v>
      </c>
      <c r="AZ148" s="128">
        <f>(SUMPRODUCT(AN148:AW148,MMULT(AN148:AW148,幕後結果!$AB$9:$AK$18)))</f>
        <v>2.9474954944966211E-4</v>
      </c>
      <c r="BA148" s="128">
        <f t="shared" si="38"/>
        <v>1.7168271591795785E-2</v>
      </c>
      <c r="BB148" s="102">
        <f t="shared" si="39"/>
        <v>-3.0970803005124594</v>
      </c>
      <c r="BC148" s="60"/>
      <c r="BD148" s="60"/>
    </row>
    <row r="149" spans="1:56">
      <c r="A149" s="95">
        <v>148</v>
      </c>
      <c r="B149" s="128">
        <v>0.83523518603822589</v>
      </c>
      <c r="C149" s="128">
        <v>0.59004588245256273</v>
      </c>
      <c r="D149" s="128">
        <v>8.6920547594004471E-2</v>
      </c>
      <c r="E149" s="128">
        <v>0.48683381274309068</v>
      </c>
      <c r="F149" s="128">
        <v>0.30238977331781691</v>
      </c>
      <c r="G149" s="128">
        <v>0.61830496450962058</v>
      </c>
      <c r="H149" s="128">
        <v>0.41478336402523275</v>
      </c>
      <c r="I149" s="128">
        <v>0.47626765232544632</v>
      </c>
      <c r="J149" s="128">
        <v>0.181301118987375</v>
      </c>
      <c r="K149" s="104">
        <v>0.1930626496937613</v>
      </c>
      <c r="L149" s="105"/>
      <c r="M149" s="106">
        <v>148</v>
      </c>
      <c r="N149" s="140">
        <v>0.97506175533590966</v>
      </c>
      <c r="O149" s="140">
        <v>0.22766300478094897</v>
      </c>
      <c r="P149" s="140">
        <v>-1.3599646988766658</v>
      </c>
      <c r="Q149" s="140">
        <v>-3.3008730522730026E-2</v>
      </c>
      <c r="R149" s="140">
        <v>-0.51753958016162915</v>
      </c>
      <c r="S149" s="140">
        <v>0.30103202907850851</v>
      </c>
      <c r="T149" s="140">
        <v>-0.21525728825833373</v>
      </c>
      <c r="U149" s="128">
        <v>-5.952330377828538E-2</v>
      </c>
      <c r="V149" s="128">
        <v>-0.91041775441354933</v>
      </c>
      <c r="W149" s="98">
        <v>-0.86666552611883019</v>
      </c>
      <c r="X149" s="60"/>
      <c r="Y149" s="99">
        <v>148</v>
      </c>
      <c r="Z149" s="128">
        <f>(幕後結果!$AB$2+幕後結果!$AB$4*幕後結果_最佳化!$N1150)*12/3</f>
        <v>7.5800367141145894E-2</v>
      </c>
      <c r="AA149" s="128">
        <f>(幕後結果!$AC$2+幕後結果!$AC$4*幕後結果_最佳化!$O1150)*12/3</f>
        <v>2.7090059247450546E-2</v>
      </c>
      <c r="AB149" s="128">
        <f>(幕後結果!$AD$2+幕後結果!$AD$4*幕後結果_最佳化!$P1150)*12/3</f>
        <v>-0.13533040044314565</v>
      </c>
      <c r="AC149" s="128">
        <f>(幕後結果!$AE$2+幕後結果!$AE$4*幕後結果_最佳化!$Q1150)*12/3</f>
        <v>-4.5869483073246585E-2</v>
      </c>
      <c r="AD149" s="128">
        <f>(幕後結果!$AF$2+幕後結果!$AF$4*幕後結果_最佳化!$R1150)*12/3</f>
        <v>-0.12268857842657462</v>
      </c>
      <c r="AE149" s="128">
        <f>(幕後結果!$AG$2+幕後結果!$AG$4*幕後結果_最佳化!$S1150)*12/3</f>
        <v>4.8386571093704443E-2</v>
      </c>
      <c r="AF149" s="128">
        <f>(幕後結果!$AH$2+幕後結果!$AH$4*幕後結果_最佳化!$T1150)*12/3</f>
        <v>-2.7213214856367158E-3</v>
      </c>
      <c r="AG149" s="128">
        <f>(幕後結果!$AI$2+幕後結果!$AI$4*幕後結果_最佳化!$U1150)*12/3</f>
        <v>-1.1651920501719064E-2</v>
      </c>
      <c r="AH149" s="128">
        <f>(幕後結果!$AJ$2+幕後結果!$AJ$4*幕後結果_最佳化!$V1150)*12/3</f>
        <v>-2.2679145727868093E-2</v>
      </c>
      <c r="AI149" s="100">
        <f>(幕後結果!$AK$2+幕後結果!$AK$4*幕後結果_最佳化!$W1150)*12/3</f>
        <v>-0.12430877569455007</v>
      </c>
      <c r="AJ149" s="60"/>
      <c r="AK149" s="60"/>
      <c r="AL149" s="60"/>
      <c r="AM149" s="108">
        <v>148</v>
      </c>
      <c r="AN149" s="128">
        <f t="shared" si="27"/>
        <v>4.5233662931308705E-2</v>
      </c>
      <c r="AO149" s="128">
        <f t="shared" si="28"/>
        <v>0.10775039116266966</v>
      </c>
      <c r="AP149" s="128">
        <f t="shared" si="29"/>
        <v>9.9585939471761087E-2</v>
      </c>
      <c r="AQ149" s="128">
        <f t="shared" si="30"/>
        <v>0.11890978150262239</v>
      </c>
      <c r="AR149" s="128">
        <f t="shared" si="31"/>
        <v>8.8772939118732311E-2</v>
      </c>
      <c r="AS149" s="128">
        <f t="shared" si="32"/>
        <v>0.15948795203350688</v>
      </c>
      <c r="AT149" s="128">
        <f t="shared" si="33"/>
        <v>0.11630238250503989</v>
      </c>
      <c r="AU149" s="128">
        <f t="shared" si="34"/>
        <v>7.5463460656889025E-2</v>
      </c>
      <c r="AV149" s="128">
        <f t="shared" si="35"/>
        <v>0.115544305445883</v>
      </c>
      <c r="AW149" s="128">
        <f t="shared" si="36"/>
        <v>7.2949185171587175E-2</v>
      </c>
      <c r="AX149" s="128">
        <f t="shared" si="37"/>
        <v>1</v>
      </c>
      <c r="AY149" s="128">
        <f>SUMPRODUCT(AN149:AW149,幕後結果_最佳化!$Z$1005:$AI$1005)</f>
        <v>-1.769753671604442E-4</v>
      </c>
      <c r="AZ149" s="128">
        <f>(SUMPRODUCT(AN149:AW149,MMULT(AN149:AW149,幕後結果!$AB$9:$AK$18)))</f>
        <v>2.1031651769952433E-4</v>
      </c>
      <c r="BA149" s="128">
        <f t="shared" si="38"/>
        <v>1.4502293532387363E-2</v>
      </c>
      <c r="BB149" s="102">
        <f t="shared" si="39"/>
        <v>-2.9703560523691266</v>
      </c>
      <c r="BC149" s="60"/>
      <c r="BD149" s="60"/>
    </row>
    <row r="150" spans="1:56">
      <c r="A150" s="95">
        <v>149</v>
      </c>
      <c r="B150" s="128">
        <v>0.98023549713988301</v>
      </c>
      <c r="C150" s="128">
        <v>4.2835027855181229E-2</v>
      </c>
      <c r="D150" s="128">
        <v>0.94205830788533662</v>
      </c>
      <c r="E150" s="128">
        <v>2.9637809595423725E-2</v>
      </c>
      <c r="F150" s="128">
        <v>0.81612494098630606</v>
      </c>
      <c r="G150" s="128">
        <v>1.0984265038352703E-2</v>
      </c>
      <c r="H150" s="128">
        <v>0.53107990330200727</v>
      </c>
      <c r="I150" s="128">
        <v>0.1796777016212221</v>
      </c>
      <c r="J150" s="128">
        <v>0.4182434153374488</v>
      </c>
      <c r="K150" s="104">
        <v>2.9691973381078762E-2</v>
      </c>
      <c r="L150" s="105"/>
      <c r="M150" s="106">
        <v>149</v>
      </c>
      <c r="N150" s="140">
        <v>2.0586372065313867</v>
      </c>
      <c r="O150" s="140">
        <v>-1.7186942713115376</v>
      </c>
      <c r="P150" s="140">
        <v>1.5722896846490682</v>
      </c>
      <c r="Q150" s="140">
        <v>-1.8861435044137635</v>
      </c>
      <c r="R150" s="140">
        <v>0.9006957330203631</v>
      </c>
      <c r="S150" s="140">
        <v>-2.2909115458293345</v>
      </c>
      <c r="T150" s="140">
        <v>7.7984737914834582E-2</v>
      </c>
      <c r="U150" s="128">
        <v>-0.91659405033173313</v>
      </c>
      <c r="V150" s="128">
        <v>-0.20638929693160676</v>
      </c>
      <c r="W150" s="98">
        <v>-1.8853400166294911</v>
      </c>
      <c r="X150" s="60"/>
      <c r="Y150" s="99">
        <v>149</v>
      </c>
      <c r="Z150" s="128">
        <f>(幕後結果!$AB$2+幕後結果!$AB$4*幕後結果_最佳化!$N1151)*12/3</f>
        <v>0.19279036278036207</v>
      </c>
      <c r="AA150" s="128">
        <f>(幕後結果!$AC$2+幕後結果!$AC$4*幕後結果_最佳化!$O1151)*12/3</f>
        <v>-0.18799379046870543</v>
      </c>
      <c r="AB150" s="128">
        <f>(幕後結果!$AD$2+幕後結果!$AD$4*幕後結果_最佳化!$P1151)*12/3</f>
        <v>0.14952641843997666</v>
      </c>
      <c r="AC150" s="128">
        <f>(幕後結果!$AE$2+幕後結果!$AE$4*幕後結果_最佳化!$Q1151)*12/3</f>
        <v>-0.14765722244660284</v>
      </c>
      <c r="AD150" s="128">
        <f>(幕後結果!$AF$2+幕後結果!$AF$4*幕後結果_最佳化!$R1151)*12/3</f>
        <v>0.22496893012243283</v>
      </c>
      <c r="AE150" s="128">
        <f>(幕後結果!$AG$2+幕後結果!$AG$4*幕後結果_最佳化!$S1151)*12/3</f>
        <v>-0.2098941716400379</v>
      </c>
      <c r="AF150" s="128">
        <f>(幕後結果!$AH$2+幕後結果!$AH$4*幕後結果_最佳化!$T1151)*12/3</f>
        <v>2.7597907797551651E-2</v>
      </c>
      <c r="AG150" s="128">
        <f>(幕後結果!$AI$2+幕後結果!$AI$4*幕後結果_最佳化!$U1151)*12/3</f>
        <v>-0.11974469001211881</v>
      </c>
      <c r="AH150" s="128">
        <f>(幕後結果!$AJ$2+幕後結果!$AJ$4*幕後結果_最佳化!$V1151)*12/3</f>
        <v>-5.4036988434128207E-3</v>
      </c>
      <c r="AI150" s="100">
        <f>(幕後結果!$AK$2+幕後結果!$AK$4*幕後結果_最佳化!$W1151)*12/3</f>
        <v>-0.29584909919767971</v>
      </c>
      <c r="AJ150" s="60"/>
      <c r="AK150" s="60"/>
      <c r="AL150" s="60"/>
      <c r="AM150" s="108">
        <v>149</v>
      </c>
      <c r="AN150" s="128">
        <f t="shared" si="27"/>
        <v>6.7517209344757925E-2</v>
      </c>
      <c r="AO150" s="128">
        <f t="shared" si="28"/>
        <v>0.13767340565455463</v>
      </c>
      <c r="AP150" s="128">
        <f t="shared" si="29"/>
        <v>9.4496897734661689E-2</v>
      </c>
      <c r="AQ150" s="128">
        <f t="shared" si="30"/>
        <v>0.10520776734779455</v>
      </c>
      <c r="AR150" s="128">
        <f t="shared" si="31"/>
        <v>3.0115304100447236E-2</v>
      </c>
      <c r="AS150" s="128">
        <f t="shared" si="32"/>
        <v>9.7735945030151677E-2</v>
      </c>
      <c r="AT150" s="128">
        <f t="shared" si="33"/>
        <v>0.1199189376644092</v>
      </c>
      <c r="AU150" s="128">
        <f t="shared" si="34"/>
        <v>0.12302651861599719</v>
      </c>
      <c r="AV150" s="128">
        <f t="shared" si="35"/>
        <v>0.11014991574257747</v>
      </c>
      <c r="AW150" s="128">
        <f t="shared" si="36"/>
        <v>0.11415809876464825</v>
      </c>
      <c r="AX150" s="128">
        <f t="shared" si="37"/>
        <v>0.99999999999999978</v>
      </c>
      <c r="AY150" s="128">
        <f>SUMPRODUCT(AN150:AW150,幕後結果_最佳化!$Z$1005:$AI$1005)</f>
        <v>-3.1486310453704837E-3</v>
      </c>
      <c r="AZ150" s="128">
        <f>(SUMPRODUCT(AN150:AW150,MMULT(AN150:AW150,幕後結果!$AB$9:$AK$18)))</f>
        <v>2.3277520055148233E-4</v>
      </c>
      <c r="BA150" s="128">
        <f t="shared" si="38"/>
        <v>1.525697219475353E-2</v>
      </c>
      <c r="BB150" s="102">
        <f t="shared" si="39"/>
        <v>-3.0182024622949366</v>
      </c>
      <c r="BC150" s="60"/>
      <c r="BD150" s="60"/>
    </row>
    <row r="151" spans="1:56">
      <c r="A151" s="95">
        <v>150</v>
      </c>
      <c r="B151" s="128">
        <v>0.67255013588170942</v>
      </c>
      <c r="C151" s="128">
        <v>0.82421709457348702</v>
      </c>
      <c r="D151" s="128">
        <v>5.6182563960019971E-2</v>
      </c>
      <c r="E151" s="128">
        <v>0.66298487292387143</v>
      </c>
      <c r="F151" s="128">
        <v>7.9993252241281843E-2</v>
      </c>
      <c r="G151" s="128">
        <v>0.85362890952538839</v>
      </c>
      <c r="H151" s="128">
        <v>0.55699085927678049</v>
      </c>
      <c r="I151" s="128">
        <v>0.95444842984881428</v>
      </c>
      <c r="J151" s="128">
        <v>0.11128773545123738</v>
      </c>
      <c r="K151" s="104">
        <v>0.13358796445703813</v>
      </c>
      <c r="L151" s="105"/>
      <c r="M151" s="106">
        <v>150</v>
      </c>
      <c r="N151" s="140">
        <v>0.44696583475296064</v>
      </c>
      <c r="O151" s="140">
        <v>0.93155642616019563</v>
      </c>
      <c r="P151" s="140">
        <v>-1.5876516674595671</v>
      </c>
      <c r="Q151" s="140">
        <v>0.4206231941870186</v>
      </c>
      <c r="R151" s="140">
        <v>-1.4051169504030401</v>
      </c>
      <c r="S151" s="140">
        <v>1.0521250492505696</v>
      </c>
      <c r="T151" s="140">
        <v>0.14334428641353356</v>
      </c>
      <c r="U151" s="128">
        <v>1.689607133484327</v>
      </c>
      <c r="V151" s="128">
        <v>-1.2197083083027305</v>
      </c>
      <c r="W151" s="98">
        <v>-1.1095895673235898</v>
      </c>
      <c r="X151" s="60"/>
      <c r="Y151" s="99">
        <v>150</v>
      </c>
      <c r="Z151" s="128">
        <f>(幕後結果!$AB$2+幕後結果!$AB$4*幕後結果_最佳化!$N1152)*12/3</f>
        <v>1.8783627441178664E-2</v>
      </c>
      <c r="AA151" s="128">
        <f>(幕後結果!$AC$2+幕後結果!$AC$4*幕後結果_最佳化!$O1152)*12/3</f>
        <v>0.10463553086935129</v>
      </c>
      <c r="AB151" s="128">
        <f>(幕後結果!$AD$2+幕後結果!$AD$4*幕後結果_最佳化!$P1152)*12/3</f>
        <v>-0.14045199072254649</v>
      </c>
      <c r="AC151" s="128">
        <f>(幕後結果!$AE$2+幕後結果!$AE$4*幕後結果_最佳化!$Q1152)*12/3</f>
        <v>9.0348822807030105E-3</v>
      </c>
      <c r="AD151" s="128">
        <f>(幕後結果!$AF$2+幕後結果!$AF$4*幕後結果_最佳化!$R1152)*12/3</f>
        <v>-0.29288354738549133</v>
      </c>
      <c r="AE151" s="128">
        <f>(幕後結果!$AG$2+幕後結果!$AG$4*幕後結果_最佳化!$S1152)*12/3</f>
        <v>0.11744642255536675</v>
      </c>
      <c r="AF151" s="128">
        <f>(幕後結果!$AH$2+幕後結果!$AH$4*幕後結果_最佳化!$T1152)*12/3</f>
        <v>2.9832692035070729E-2</v>
      </c>
      <c r="AG151" s="128">
        <f>(幕後結果!$AI$2+幕後結果!$AI$4*幕後結果_最佳化!$U1152)*12/3</f>
        <v>0.1739918518283855</v>
      </c>
      <c r="AH151" s="128">
        <f>(幕後結果!$AJ$2+幕後結果!$AJ$4*幕後結果_最佳化!$V1152)*12/3</f>
        <v>-6.0257078107937657E-2</v>
      </c>
      <c r="AI151" s="100">
        <f>(幕後結果!$AK$2+幕後結果!$AK$4*幕後結果_最佳化!$W1152)*12/3</f>
        <v>-3.9791153184052443E-2</v>
      </c>
      <c r="AJ151" s="60"/>
      <c r="AK151" s="60"/>
      <c r="AL151" s="60"/>
      <c r="AM151" s="108">
        <v>150</v>
      </c>
      <c r="AN151" s="128">
        <f t="shared" si="27"/>
        <v>0.1263537397857967</v>
      </c>
      <c r="AO151" s="128">
        <f t="shared" si="28"/>
        <v>0.13410942435332412</v>
      </c>
      <c r="AP151" s="128">
        <f t="shared" si="29"/>
        <v>3.1332775824973971E-2</v>
      </c>
      <c r="AQ151" s="128">
        <f t="shared" si="30"/>
        <v>0.16243346047234908</v>
      </c>
      <c r="AR151" s="128">
        <f t="shared" si="31"/>
        <v>0.14523559440755976</v>
      </c>
      <c r="AS151" s="128">
        <f t="shared" si="32"/>
        <v>7.6924039114968423E-2</v>
      </c>
      <c r="AT151" s="128">
        <f t="shared" si="33"/>
        <v>9.8860788484179576E-2</v>
      </c>
      <c r="AU151" s="128">
        <f t="shared" si="34"/>
        <v>6.4407525212254332E-2</v>
      </c>
      <c r="AV151" s="128">
        <f t="shared" si="35"/>
        <v>9.9576498826729157E-2</v>
      </c>
      <c r="AW151" s="128">
        <f t="shared" si="36"/>
        <v>6.0766153517864858E-2</v>
      </c>
      <c r="AX151" s="128">
        <f t="shared" si="37"/>
        <v>0.99999999999999989</v>
      </c>
      <c r="AY151" s="128">
        <f>SUMPRODUCT(AN151:AW151,幕後結果_最佳化!$Z$1005:$AI$1005)</f>
        <v>-1.1147109720463784E-3</v>
      </c>
      <c r="AZ151" s="128">
        <f>(SUMPRODUCT(AN151:AW151,MMULT(AN151:AW151,幕後結果!$AB$9:$AK$18)))</f>
        <v>2.5065672708459661E-4</v>
      </c>
      <c r="BA151" s="128">
        <f t="shared" si="38"/>
        <v>1.583214221400871E-2</v>
      </c>
      <c r="BB151" s="102">
        <f t="shared" si="39"/>
        <v>-2.7800856243636418</v>
      </c>
      <c r="BC151" s="60"/>
      <c r="BD151" s="60"/>
    </row>
    <row r="152" spans="1:56">
      <c r="A152" s="95">
        <v>151</v>
      </c>
      <c r="B152" s="128">
        <v>0.96323472587277492</v>
      </c>
      <c r="C152" s="128">
        <v>0.80774768739086644</v>
      </c>
      <c r="D152" s="128">
        <v>0.94310173241508766</v>
      </c>
      <c r="E152" s="128">
        <v>0.32983425854080339</v>
      </c>
      <c r="F152" s="128">
        <v>0.12310813945970844</v>
      </c>
      <c r="G152" s="128">
        <v>0.66930639755736165</v>
      </c>
      <c r="H152" s="128">
        <v>0.80752094904289629</v>
      </c>
      <c r="I152" s="128">
        <v>0.64005953778604363</v>
      </c>
      <c r="J152" s="128">
        <v>0.32500576904426892</v>
      </c>
      <c r="K152" s="104">
        <v>0.71680110075246262</v>
      </c>
      <c r="L152" s="105"/>
      <c r="M152" s="106">
        <v>151</v>
      </c>
      <c r="N152" s="140">
        <v>1.7895234879531272</v>
      </c>
      <c r="O152" s="140">
        <v>0.86962636415972583</v>
      </c>
      <c r="P152" s="140">
        <v>1.5813565548971047</v>
      </c>
      <c r="Q152" s="140">
        <v>-0.44037087308378048</v>
      </c>
      <c r="R152" s="140">
        <v>-1.1595887612677973</v>
      </c>
      <c r="S152" s="140">
        <v>0.43799872886115171</v>
      </c>
      <c r="T152" s="140">
        <v>0.86879713232459954</v>
      </c>
      <c r="U152" s="128">
        <v>0.35861793965938593</v>
      </c>
      <c r="V152" s="128">
        <v>-0.45374616130121426</v>
      </c>
      <c r="W152" s="98">
        <v>0.57336468189606438</v>
      </c>
      <c r="X152" s="60"/>
      <c r="Y152" s="99">
        <v>151</v>
      </c>
      <c r="Z152" s="128">
        <f>(幕後結果!$AB$2+幕後結果!$AB$4*幕後結果_最佳化!$N1153)*12/3</f>
        <v>0.16373506005253738</v>
      </c>
      <c r="AA152" s="128">
        <f>(幕後結果!$AC$2+幕後結果!$AC$4*幕後結果_最佳化!$O1153)*12/3</f>
        <v>0.1000855560413418</v>
      </c>
      <c r="AB152" s="128">
        <f>(幕後結果!$AD$2+幕後結果!$AD$4*幕後結果_最佳化!$P1153)*12/3</f>
        <v>0.2656563942612501</v>
      </c>
      <c r="AC152" s="128">
        <f>(幕後結果!$AE$2+幕後結果!$AE$4*幕後結果_最佳化!$Q1153)*12/3</f>
        <v>0.10636805805511351</v>
      </c>
      <c r="AD152" s="128">
        <f>(幕後結果!$AF$2+幕後結果!$AF$4*幕後結果_最佳化!$R1153)*12/3</f>
        <v>-0.11609393424443686</v>
      </c>
      <c r="AE152" s="128">
        <f>(幕後結果!$AG$2+幕後結果!$AG$4*幕後結果_最佳化!$S1153)*12/3</f>
        <v>3.9667542314686506E-2</v>
      </c>
      <c r="AF152" s="128">
        <f>(幕後結果!$AH$2+幕後結果!$AH$4*幕後結果_最佳化!$T1153)*12/3</f>
        <v>0.13530646201414909</v>
      </c>
      <c r="AG152" s="128">
        <f>(幕後結果!$AI$2+幕後結果!$AI$4*幕後結果_最佳化!$U1153)*12/3</f>
        <v>0.10922425421185063</v>
      </c>
      <c r="AH152" s="128">
        <f>(幕後結果!$AJ$2+幕後結果!$AJ$4*幕後結果_最佳化!$V1153)*12/3</f>
        <v>3.0809395918196564E-2</v>
      </c>
      <c r="AI152" s="100">
        <f>(幕後結果!$AK$2+幕後結果!$AK$4*幕後結果_最佳化!$W1153)*12/3</f>
        <v>0.13483309377019814</v>
      </c>
      <c r="AJ152" s="60"/>
      <c r="AK152" s="60"/>
      <c r="AL152" s="60"/>
      <c r="AM152" s="108">
        <v>151</v>
      </c>
      <c r="AN152" s="128">
        <f t="shared" si="27"/>
        <v>8.440989005499705E-2</v>
      </c>
      <c r="AO152" s="128">
        <f t="shared" si="28"/>
        <v>0.19699558193038191</v>
      </c>
      <c r="AP152" s="128">
        <f t="shared" si="29"/>
        <v>8.1072688754592198E-2</v>
      </c>
      <c r="AQ152" s="128">
        <f t="shared" si="30"/>
        <v>4.2835432966955668E-2</v>
      </c>
      <c r="AR152" s="128">
        <f t="shared" si="31"/>
        <v>0.12035295196994908</v>
      </c>
      <c r="AS152" s="128">
        <f t="shared" si="32"/>
        <v>3.4354685060804808E-2</v>
      </c>
      <c r="AT152" s="128">
        <f t="shared" si="33"/>
        <v>2.0962449425113092E-2</v>
      </c>
      <c r="AU152" s="128">
        <f t="shared" si="34"/>
        <v>0.21579228898583133</v>
      </c>
      <c r="AV152" s="128">
        <f t="shared" si="35"/>
        <v>7.8652954398991407E-2</v>
      </c>
      <c r="AW152" s="128">
        <f t="shared" si="36"/>
        <v>0.12457107645238345</v>
      </c>
      <c r="AX152" s="128">
        <f t="shared" si="37"/>
        <v>1.0000000000000002</v>
      </c>
      <c r="AY152" s="128">
        <f>SUMPRODUCT(AN152:AW152,幕後結果_最佳化!$Z$1005:$AI$1005)</f>
        <v>-4.2574832280765605E-3</v>
      </c>
      <c r="AZ152" s="128">
        <f>(SUMPRODUCT(AN152:AW152,MMULT(AN152:AW152,幕後結果!$AB$9:$AK$18)))</f>
        <v>3.5261447831547003E-4</v>
      </c>
      <c r="BA152" s="128">
        <f t="shared" si="38"/>
        <v>1.8778031800896228E-2</v>
      </c>
      <c r="BB152" s="102">
        <f t="shared" si="39"/>
        <v>-2.5113112880033492</v>
      </c>
      <c r="BC152" s="60"/>
      <c r="BD152" s="60"/>
    </row>
    <row r="153" spans="1:56">
      <c r="A153" s="95">
        <v>152</v>
      </c>
      <c r="B153" s="128">
        <v>0.53300918831728739</v>
      </c>
      <c r="C153" s="128">
        <v>0.22773367796869382</v>
      </c>
      <c r="D153" s="128">
        <v>2.8400800698362705E-3</v>
      </c>
      <c r="E153" s="128">
        <v>0.87549724550143782</v>
      </c>
      <c r="F153" s="128">
        <v>0.93932598729313854</v>
      </c>
      <c r="G153" s="128">
        <v>0.40540020331752702</v>
      </c>
      <c r="H153" s="128">
        <v>0.98460977113426962</v>
      </c>
      <c r="I153" s="128">
        <v>0.96047776284053654</v>
      </c>
      <c r="J153" s="128">
        <v>0.94540035237607234</v>
      </c>
      <c r="K153" s="104">
        <v>0.22853163436769064</v>
      </c>
      <c r="L153" s="105"/>
      <c r="M153" s="106">
        <v>152</v>
      </c>
      <c r="N153" s="140">
        <v>8.2836402761629332E-2</v>
      </c>
      <c r="O153" s="140">
        <v>-0.74633122097100746</v>
      </c>
      <c r="P153" s="140">
        <v>-2.7656951834081673</v>
      </c>
      <c r="Q153" s="140">
        <v>1.1527682755897621</v>
      </c>
      <c r="R153" s="140">
        <v>1.5491401817572996</v>
      </c>
      <c r="S153" s="140">
        <v>-0.23939358140360925</v>
      </c>
      <c r="T153" s="140">
        <v>2.1598994064835688</v>
      </c>
      <c r="U153" s="128">
        <v>1.7562573608927536</v>
      </c>
      <c r="V153" s="128">
        <v>1.6018024765660925</v>
      </c>
      <c r="W153" s="98">
        <v>-0.74369127560676818</v>
      </c>
      <c r="X153" s="60"/>
      <c r="Y153" s="99">
        <v>152</v>
      </c>
      <c r="Z153" s="128">
        <f>(幕後結果!$AB$2+幕後結果!$AB$4*幕後結果_最佳化!$N1154)*12/3</f>
        <v>-2.0530202171496058E-2</v>
      </c>
      <c r="AA153" s="128">
        <f>(幕後結果!$AC$2+幕後結果!$AC$4*幕後結果_最佳化!$O1154)*12/3</f>
        <v>-8.3057265791935453E-2</v>
      </c>
      <c r="AB153" s="128">
        <f>(幕後結果!$AD$2+幕後結果!$AD$4*幕後結果_最佳化!$P1154)*12/3</f>
        <v>-0.3678338621132155</v>
      </c>
      <c r="AC153" s="128">
        <f>(幕後結果!$AE$2+幕後結果!$AE$4*幕後結果_最佳化!$Q1154)*12/3</f>
        <v>-4.1016649658767383E-2</v>
      </c>
      <c r="AD153" s="128">
        <f>(幕後結果!$AF$2+幕後結果!$AF$4*幕後結果_最佳化!$R1154)*12/3</f>
        <v>0.22614065044835793</v>
      </c>
      <c r="AE153" s="128">
        <f>(幕後結果!$AG$2+幕後結果!$AG$4*幕後結果_最佳化!$S1154)*12/3</f>
        <v>1.5487541864832808E-2</v>
      </c>
      <c r="AF153" s="128">
        <f>(幕後結果!$AH$2+幕後結果!$AH$4*幕後結果_最佳化!$T1154)*12/3</f>
        <v>0.2018313019313501</v>
      </c>
      <c r="AG153" s="128">
        <f>(幕後結果!$AI$2+幕後結果!$AI$4*幕後結果_最佳化!$U1154)*12/3</f>
        <v>6.5210112766741879E-2</v>
      </c>
      <c r="AH153" s="128">
        <f>(幕後結果!$AJ$2+幕後結果!$AJ$4*幕後結果_最佳化!$V1154)*12/3</f>
        <v>0.14379177156613593</v>
      </c>
      <c r="AI153" s="100">
        <f>(幕後結果!$AK$2+幕後結果!$AK$4*幕後結果_最佳化!$W1154)*12/3</f>
        <v>-0.11333612190413996</v>
      </c>
      <c r="AJ153" s="60"/>
      <c r="AK153" s="60"/>
      <c r="AL153" s="60"/>
      <c r="AM153" s="108">
        <v>152</v>
      </c>
      <c r="AN153" s="128">
        <f t="shared" si="27"/>
        <v>0.14629261916124905</v>
      </c>
      <c r="AO153" s="128">
        <f t="shared" si="28"/>
        <v>5.8001939247390881E-2</v>
      </c>
      <c r="AP153" s="128">
        <f t="shared" si="29"/>
        <v>8.0586026304889383E-2</v>
      </c>
      <c r="AQ153" s="128">
        <f t="shared" si="30"/>
        <v>1.5571862615895844E-2</v>
      </c>
      <c r="AR153" s="128">
        <f t="shared" si="31"/>
        <v>3.2138225809238537E-2</v>
      </c>
      <c r="AS153" s="128">
        <f t="shared" si="32"/>
        <v>2.9274098240416456E-2</v>
      </c>
      <c r="AT153" s="128">
        <f t="shared" si="33"/>
        <v>8.8910543116260482E-2</v>
      </c>
      <c r="AU153" s="128">
        <f t="shared" si="34"/>
        <v>0.1346337081140066</v>
      </c>
      <c r="AV153" s="128">
        <f t="shared" si="35"/>
        <v>0.20970616489333682</v>
      </c>
      <c r="AW153" s="128">
        <f t="shared" si="36"/>
        <v>0.2048848124973161</v>
      </c>
      <c r="AX153" s="128">
        <f t="shared" si="37"/>
        <v>1</v>
      </c>
      <c r="AY153" s="128">
        <f>SUMPRODUCT(AN153:AW153,幕後結果_最佳化!$Z$1005:$AI$1005)</f>
        <v>-6.3830344817075897E-3</v>
      </c>
      <c r="AZ153" s="128">
        <f>(SUMPRODUCT(AN153:AW153,MMULT(AN153:AW153,幕後結果!$AB$9:$AK$18)))</f>
        <v>2.5618784866604375E-4</v>
      </c>
      <c r="BA153" s="128">
        <f t="shared" si="38"/>
        <v>1.60058691943313E-2</v>
      </c>
      <c r="BB153" s="102">
        <f t="shared" si="39"/>
        <v>-3.0790601799471071</v>
      </c>
      <c r="BC153" s="60"/>
      <c r="BD153" s="60"/>
    </row>
    <row r="154" spans="1:56">
      <c r="A154" s="95">
        <v>153</v>
      </c>
      <c r="B154" s="128">
        <v>0.18303189587755653</v>
      </c>
      <c r="C154" s="128">
        <v>0.59229955774568954</v>
      </c>
      <c r="D154" s="128">
        <v>0.64024994054746021</v>
      </c>
      <c r="E154" s="128">
        <v>0.36777401122073972</v>
      </c>
      <c r="F154" s="128">
        <v>0.4262393777861424</v>
      </c>
      <c r="G154" s="128">
        <v>0.17381808122409947</v>
      </c>
      <c r="H154" s="128">
        <v>0.83618118360776394</v>
      </c>
      <c r="I154" s="128">
        <v>0.70281228850388056</v>
      </c>
      <c r="J154" s="128">
        <v>0.43566581610014921</v>
      </c>
      <c r="K154" s="104">
        <v>0.82849600044231719</v>
      </c>
      <c r="L154" s="105"/>
      <c r="M154" s="106">
        <v>153</v>
      </c>
      <c r="N154" s="140">
        <v>-0.90387103087621945</v>
      </c>
      <c r="O154" s="140">
        <v>0.23346430464868281</v>
      </c>
      <c r="P154" s="140">
        <v>0.35912695333537015</v>
      </c>
      <c r="Q154" s="140">
        <v>-0.33775473638021897</v>
      </c>
      <c r="R154" s="140">
        <v>-0.18595665130798864</v>
      </c>
      <c r="S154" s="140">
        <v>-0.93918423357549374</v>
      </c>
      <c r="T154" s="140">
        <v>0.97888332388525856</v>
      </c>
      <c r="U154" s="128">
        <v>0.53250623734354097</v>
      </c>
      <c r="V154" s="128">
        <v>-0.16196726499686778</v>
      </c>
      <c r="W154" s="98">
        <v>0.94823860297610252</v>
      </c>
      <c r="X154" s="60"/>
      <c r="Y154" s="99">
        <v>153</v>
      </c>
      <c r="Z154" s="128">
        <f>(幕後結果!$AB$2+幕後結果!$AB$4*幕後結果_最佳化!$N1155)*12/3</f>
        <v>-0.12706168387968553</v>
      </c>
      <c r="AA154" s="128">
        <f>(幕後結果!$AC$2+幕後結果!$AC$4*幕後結果_最佳化!$O1155)*12/3</f>
        <v>2.4442176586736326E-2</v>
      </c>
      <c r="AB154" s="128">
        <f>(幕後結果!$AD$2+幕後結果!$AD$4*幕後結果_最佳化!$P1155)*12/3</f>
        <v>3.5738249785848455E-2</v>
      </c>
      <c r="AC154" s="128">
        <f>(幕後結果!$AE$2+幕後結果!$AE$4*幕後結果_最佳化!$Q1155)*12/3</f>
        <v>-2.2257653018788848E-2</v>
      </c>
      <c r="AD154" s="128">
        <f>(幕後結果!$AF$2+幕後結果!$AF$4*幕後結果_最佳化!$R1155)*12/3</f>
        <v>-2.3893149664689042E-2</v>
      </c>
      <c r="AE154" s="128">
        <f>(幕後結果!$AG$2+幕後結果!$AG$4*幕後結果_最佳化!$S1155)*12/3</f>
        <v>-8.1340910507973152E-2</v>
      </c>
      <c r="AF154" s="128">
        <f>(幕後結果!$AH$2+幕後結果!$AH$4*幕後結果_最佳化!$T1155)*12/3</f>
        <v>9.2846148498654954E-2</v>
      </c>
      <c r="AG154" s="128">
        <f>(幕後結果!$AI$2+幕後結果!$AI$4*幕後結果_最佳化!$U1155)*12/3</f>
        <v>3.5980610737455627E-2</v>
      </c>
      <c r="AH154" s="128">
        <f>(幕後結果!$AJ$2+幕後結果!$AJ$4*幕後結果_最佳化!$V1155)*12/3</f>
        <v>-4.5363874822260987E-2</v>
      </c>
      <c r="AI154" s="100">
        <f>(幕後結果!$AK$2+幕後結果!$AK$4*幕後結果_最佳化!$W1155)*12/3</f>
        <v>9.604938228040015E-2</v>
      </c>
      <c r="AJ154" s="60"/>
      <c r="AK154" s="60"/>
      <c r="AL154" s="60"/>
      <c r="AM154" s="108">
        <v>153</v>
      </c>
      <c r="AN154" s="128">
        <f t="shared" si="27"/>
        <v>2.1993930380038901E-2</v>
      </c>
      <c r="AO154" s="128">
        <f t="shared" si="28"/>
        <v>0.17067403800569206</v>
      </c>
      <c r="AP154" s="128">
        <f t="shared" si="29"/>
        <v>4.3884180301989692E-2</v>
      </c>
      <c r="AQ154" s="128">
        <f t="shared" si="30"/>
        <v>1.7210553517305976E-2</v>
      </c>
      <c r="AR154" s="128">
        <f t="shared" si="31"/>
        <v>0.22387165538577142</v>
      </c>
      <c r="AS154" s="128">
        <f t="shared" si="32"/>
        <v>1.2420137302377709E-2</v>
      </c>
      <c r="AT154" s="128">
        <f t="shared" si="33"/>
        <v>0.15472721872673931</v>
      </c>
      <c r="AU154" s="128">
        <f t="shared" si="34"/>
        <v>0.17781253577235195</v>
      </c>
      <c r="AV154" s="128">
        <f t="shared" si="35"/>
        <v>0.17220538153147241</v>
      </c>
      <c r="AW154" s="128">
        <f t="shared" si="36"/>
        <v>5.2003690762604604E-3</v>
      </c>
      <c r="AX154" s="128">
        <f t="shared" si="37"/>
        <v>0.99999999999999989</v>
      </c>
      <c r="AY154" s="128">
        <f>SUMPRODUCT(AN154:AW154,幕後結果_最佳化!$Z$1005:$AI$1005)</f>
        <v>5.1887293384539216E-3</v>
      </c>
      <c r="AZ154" s="128">
        <f>(SUMPRODUCT(AN154:AW154,MMULT(AN154:AW154,幕後結果!$AB$9:$AK$18)))</f>
        <v>3.0160695109728264E-4</v>
      </c>
      <c r="BA154" s="128">
        <f t="shared" si="38"/>
        <v>1.7366834803650394E-2</v>
      </c>
      <c r="BB154" s="102">
        <f t="shared" si="39"/>
        <v>-2.171453295198007</v>
      </c>
      <c r="BC154" s="60"/>
      <c r="BD154" s="60"/>
    </row>
    <row r="155" spans="1:56">
      <c r="A155" s="95">
        <v>154</v>
      </c>
      <c r="B155" s="128">
        <v>0.41555229613851052</v>
      </c>
      <c r="C155" s="128">
        <v>0.27257065273963255</v>
      </c>
      <c r="D155" s="128">
        <v>0.58649418584074819</v>
      </c>
      <c r="E155" s="128">
        <v>0.59440432808200594</v>
      </c>
      <c r="F155" s="128">
        <v>0.3576512648384691</v>
      </c>
      <c r="G155" s="128">
        <v>0.99609751180146455</v>
      </c>
      <c r="H155" s="128">
        <v>0.71850698060736895</v>
      </c>
      <c r="I155" s="128">
        <v>7.8988493981678953E-2</v>
      </c>
      <c r="J155" s="128">
        <v>0.65218776422403435</v>
      </c>
      <c r="K155" s="104">
        <v>0.488355757205442</v>
      </c>
      <c r="L155" s="105"/>
      <c r="M155" s="106">
        <v>154</v>
      </c>
      <c r="N155" s="140">
        <v>-0.21328510305577528</v>
      </c>
      <c r="O155" s="140">
        <v>-0.60505672688017442</v>
      </c>
      <c r="P155" s="140">
        <v>0.21853585086713798</v>
      </c>
      <c r="Q155" s="140">
        <v>0.23888940176781581</v>
      </c>
      <c r="R155" s="140">
        <v>-0.36474397461675306</v>
      </c>
      <c r="S155" s="140">
        <v>2.660391956282631</v>
      </c>
      <c r="T155" s="140">
        <v>0.57841193389107204</v>
      </c>
      <c r="U155" s="128">
        <v>-1.4119082170256054</v>
      </c>
      <c r="V155" s="128">
        <v>0.39123373916888138</v>
      </c>
      <c r="W155" s="98">
        <v>-2.9191933772409796E-2</v>
      </c>
      <c r="X155" s="60"/>
      <c r="Y155" s="99">
        <v>154</v>
      </c>
      <c r="Z155" s="128">
        <f>(幕後結果!$AB$2+幕後結果!$AB$4*幕後結果_最佳化!$N1156)*12/3</f>
        <v>-5.2501444816422542E-2</v>
      </c>
      <c r="AA155" s="128">
        <f>(幕後結果!$AC$2+幕後結果!$AC$4*幕後結果_最佳化!$O1156)*12/3</f>
        <v>-6.7826934755667381E-2</v>
      </c>
      <c r="AB155" s="128">
        <f>(幕後結果!$AD$2+幕後結果!$AD$4*幕後結果_最佳化!$P1156)*12/3</f>
        <v>-6.688800781603446E-3</v>
      </c>
      <c r="AC155" s="128">
        <f>(幕後結果!$AE$2+幕後結果!$AE$4*幕後結果_最佳化!$Q1156)*12/3</f>
        <v>1.7108047619447252E-2</v>
      </c>
      <c r="AD155" s="128">
        <f>(幕後結果!$AF$2+幕後結果!$AF$4*幕後結果_最佳化!$R1156)*12/3</f>
        <v>-4.2320639179781933E-2</v>
      </c>
      <c r="AE155" s="128">
        <f>(幕後結果!$AG$2+幕後結果!$AG$4*幕後結果_最佳化!$S1156)*12/3</f>
        <v>0.17594632828611279</v>
      </c>
      <c r="AF155" s="128">
        <f>(幕後結果!$AH$2+幕後結果!$AH$4*幕後結果_最佳化!$T1156)*12/3</f>
        <v>1.4826136647926971E-2</v>
      </c>
      <c r="AG155" s="128">
        <f>(幕後結果!$AI$2+幕後結果!$AI$4*幕後結果_最佳化!$U1156)*12/3</f>
        <v>-0.21003417541884598</v>
      </c>
      <c r="AH155" s="128">
        <f>(幕後結果!$AJ$2+幕後結果!$AJ$4*幕後結果_最佳化!$V1156)*12/3</f>
        <v>0.13204185225246021</v>
      </c>
      <c r="AI155" s="100">
        <f>(幕後結果!$AK$2+幕後結果!$AK$4*幕後結果_最佳化!$W1156)*12/3</f>
        <v>-0.15978731030799603</v>
      </c>
      <c r="AJ155" s="60"/>
      <c r="AK155" s="60"/>
      <c r="AL155" s="60"/>
      <c r="AM155" s="108">
        <v>154</v>
      </c>
      <c r="AN155" s="128">
        <f t="shared" si="27"/>
        <v>0.25204032212768657</v>
      </c>
      <c r="AO155" s="128">
        <f t="shared" si="28"/>
        <v>0.22280362249186697</v>
      </c>
      <c r="AP155" s="128">
        <f t="shared" si="29"/>
        <v>7.9001728356185338E-2</v>
      </c>
      <c r="AQ155" s="128">
        <f t="shared" si="30"/>
        <v>2.8204219147044021E-3</v>
      </c>
      <c r="AR155" s="128">
        <f t="shared" si="31"/>
        <v>1.1751925067182846E-2</v>
      </c>
      <c r="AS155" s="128">
        <f t="shared" si="32"/>
        <v>0.20897009205382619</v>
      </c>
      <c r="AT155" s="128">
        <f t="shared" si="33"/>
        <v>1.5903052172624617E-2</v>
      </c>
      <c r="AU155" s="128">
        <f t="shared" si="34"/>
        <v>8.3561609541416455E-3</v>
      </c>
      <c r="AV155" s="128">
        <f t="shared" si="35"/>
        <v>0.12780751603127144</v>
      </c>
      <c r="AW155" s="128">
        <f t="shared" si="36"/>
        <v>7.0545158830510213E-2</v>
      </c>
      <c r="AX155" s="128">
        <f t="shared" si="37"/>
        <v>1.0000000000000002</v>
      </c>
      <c r="AY155" s="128">
        <f>SUMPRODUCT(AN155:AW155,幕後結果_最佳化!$Z$1005:$AI$1005)</f>
        <v>-6.3706679163561186E-3</v>
      </c>
      <c r="AZ155" s="128">
        <f>(SUMPRODUCT(AN155:AW155,MMULT(AN155:AW155,幕後結果!$AB$9:$AK$18)))</f>
        <v>1.9747095231677719E-4</v>
      </c>
      <c r="BA155" s="128">
        <f t="shared" si="38"/>
        <v>1.4052435814362475E-2</v>
      </c>
      <c r="BB155" s="102">
        <f t="shared" si="39"/>
        <v>-3.5062012427766005</v>
      </c>
      <c r="BC155" s="60"/>
      <c r="BD155" s="60"/>
    </row>
    <row r="156" spans="1:56">
      <c r="A156" s="95">
        <v>155</v>
      </c>
      <c r="B156" s="128">
        <v>0.48828102277298036</v>
      </c>
      <c r="C156" s="128">
        <v>0.67809403425262893</v>
      </c>
      <c r="D156" s="128">
        <v>0.31743344233214943</v>
      </c>
      <c r="E156" s="128">
        <v>0.90550363470430884</v>
      </c>
      <c r="F156" s="128">
        <v>0.4262712262024182</v>
      </c>
      <c r="G156" s="128">
        <v>0.72359515245374029</v>
      </c>
      <c r="H156" s="128">
        <v>0.1215304238263577</v>
      </c>
      <c r="I156" s="128">
        <v>0.23178491410978719</v>
      </c>
      <c r="J156" s="128">
        <v>0.62392322907910414</v>
      </c>
      <c r="K156" s="104">
        <v>8.1459807533638129E-2</v>
      </c>
      <c r="L156" s="105"/>
      <c r="M156" s="106">
        <v>155</v>
      </c>
      <c r="N156" s="140">
        <v>-2.9379345563690141E-2</v>
      </c>
      <c r="O156" s="140">
        <v>0.46237568702597548</v>
      </c>
      <c r="P156" s="140">
        <v>-0.47488788831958401</v>
      </c>
      <c r="Q156" s="140">
        <v>1.3135647116241691</v>
      </c>
      <c r="R156" s="140">
        <v>-0.18587542748614186</v>
      </c>
      <c r="S156" s="140">
        <v>0.59355513650925762</v>
      </c>
      <c r="T156" s="140">
        <v>-1.1673703300953304</v>
      </c>
      <c r="U156" s="128">
        <v>-0.73298131092249708</v>
      </c>
      <c r="V156" s="128">
        <v>0.31580102265642679</v>
      </c>
      <c r="W156" s="98">
        <v>-1.3953191657106394</v>
      </c>
      <c r="X156" s="60"/>
      <c r="Y156" s="99">
        <v>155</v>
      </c>
      <c r="Z156" s="128">
        <f>(幕後結果!$AB$2+幕後結果!$AB$4*幕後結果_最佳化!$N1157)*12/3</f>
        <v>-3.2645758954133235E-2</v>
      </c>
      <c r="AA156" s="128">
        <f>(幕後結果!$AC$2+幕後結果!$AC$4*幕後結果_最佳化!$O1157)*12/3</f>
        <v>5.1495062445513141E-2</v>
      </c>
      <c r="AB156" s="128">
        <f>(幕後結果!$AD$2+幕後結果!$AD$4*幕後結果_最佳化!$P1157)*12/3</f>
        <v>-3.7210816663534152E-2</v>
      </c>
      <c r="AC156" s="128">
        <f>(幕後結果!$AE$2+幕後結果!$AE$4*幕後結果_最佳化!$Q1157)*12/3</f>
        <v>0.14360682454891266</v>
      </c>
      <c r="AD156" s="128">
        <f>(幕後結果!$AF$2+幕後結果!$AF$4*幕後結果_最佳化!$R1157)*12/3</f>
        <v>1.7739808135880351E-3</v>
      </c>
      <c r="AE156" s="128">
        <f>(幕後結果!$AG$2+幕後結果!$AG$4*幕後結果_最佳化!$S1157)*12/3</f>
        <v>7.4034577320973419E-2</v>
      </c>
      <c r="AF156" s="128">
        <f>(幕後結果!$AH$2+幕後結果!$AH$4*幕後結果_最佳化!$T1157)*12/3</f>
        <v>-0.10011169344627845</v>
      </c>
      <c r="AG156" s="128">
        <f>(幕後結果!$AI$2+幕後結果!$AI$4*幕後結果_最佳化!$U1157)*12/3</f>
        <v>-4.8862633227526951E-2</v>
      </c>
      <c r="AH156" s="128">
        <f>(幕後結果!$AJ$2+幕後結果!$AJ$4*幕後結果_最佳化!$V1157)*12/3</f>
        <v>6.3842304262522714E-2</v>
      </c>
      <c r="AI156" s="100">
        <f>(幕後結果!$AK$2+幕後結果!$AK$4*幕後結果_最佳化!$W1157)*12/3</f>
        <v>-0.23271563328509545</v>
      </c>
      <c r="AJ156" s="60"/>
      <c r="AK156" s="60"/>
      <c r="AL156" s="60"/>
      <c r="AM156" s="108">
        <v>155</v>
      </c>
      <c r="AN156" s="128">
        <f t="shared" si="27"/>
        <v>5.7784320282287763E-2</v>
      </c>
      <c r="AO156" s="128">
        <f t="shared" si="28"/>
        <v>0.10364334801326208</v>
      </c>
      <c r="AP156" s="128">
        <f t="shared" si="29"/>
        <v>4.5855441865278415E-2</v>
      </c>
      <c r="AQ156" s="128">
        <f t="shared" si="30"/>
        <v>0.15471823631045631</v>
      </c>
      <c r="AR156" s="128">
        <f t="shared" si="31"/>
        <v>7.932661191317103E-2</v>
      </c>
      <c r="AS156" s="128">
        <f t="shared" si="32"/>
        <v>0.23489520244753476</v>
      </c>
      <c r="AT156" s="128">
        <f t="shared" si="33"/>
        <v>7.7314520078310647E-2</v>
      </c>
      <c r="AU156" s="128">
        <f t="shared" si="34"/>
        <v>1.7387017787650414E-3</v>
      </c>
      <c r="AV156" s="128">
        <f t="shared" si="35"/>
        <v>0.23673464687506282</v>
      </c>
      <c r="AW156" s="128">
        <f t="shared" si="36"/>
        <v>7.9889704358710699E-3</v>
      </c>
      <c r="AX156" s="128">
        <f t="shared" si="37"/>
        <v>1</v>
      </c>
      <c r="AY156" s="128">
        <f>SUMPRODUCT(AN156:AW156,幕後結果_最佳化!$Z$1005:$AI$1005)</f>
        <v>4.1058911404288972E-3</v>
      </c>
      <c r="AZ156" s="128">
        <f>(SUMPRODUCT(AN156:AW156,MMULT(AN156:AW156,幕後結果!$AB$9:$AK$18)))</f>
        <v>1.8035161091371695E-4</v>
      </c>
      <c r="BA156" s="128">
        <f t="shared" si="38"/>
        <v>1.342950523711566E-2</v>
      </c>
      <c r="BB156" s="102">
        <f t="shared" si="39"/>
        <v>-2.8887221215234553</v>
      </c>
      <c r="BC156" s="60"/>
      <c r="BD156" s="60"/>
    </row>
    <row r="157" spans="1:56">
      <c r="A157" s="95">
        <v>156</v>
      </c>
      <c r="B157" s="128">
        <v>0.42383291166527925</v>
      </c>
      <c r="C157" s="128">
        <v>0.86543061803974508</v>
      </c>
      <c r="D157" s="128">
        <v>0.33528067816632934</v>
      </c>
      <c r="E157" s="128">
        <v>0.81810540489030803</v>
      </c>
      <c r="F157" s="128">
        <v>0.58566286102839893</v>
      </c>
      <c r="G157" s="128">
        <v>0.18630387129828652</v>
      </c>
      <c r="H157" s="128">
        <v>7.1119689068230185E-2</v>
      </c>
      <c r="I157" s="128">
        <v>0.32589863715507494</v>
      </c>
      <c r="J157" s="128">
        <v>0.40331747125088624</v>
      </c>
      <c r="K157" s="104">
        <v>0.37603983178781109</v>
      </c>
      <c r="L157" s="105"/>
      <c r="M157" s="106">
        <v>156</v>
      </c>
      <c r="N157" s="140">
        <v>-0.19209751254325155</v>
      </c>
      <c r="O157" s="140">
        <v>1.1050480621323007</v>
      </c>
      <c r="P157" s="140">
        <v>-0.42537770460111141</v>
      </c>
      <c r="Q157" s="140">
        <v>0.90816852588921326</v>
      </c>
      <c r="R157" s="140">
        <v>0.21640216613246332</v>
      </c>
      <c r="S157" s="140">
        <v>-0.89159930540852217</v>
      </c>
      <c r="T157" s="140">
        <v>-1.4675026160522264</v>
      </c>
      <c r="U157" s="128">
        <v>-0.45126679403810682</v>
      </c>
      <c r="V157" s="128">
        <v>-0.24476945947874304</v>
      </c>
      <c r="W157" s="98">
        <v>-0.31589835102964325</v>
      </c>
      <c r="X157" s="60"/>
      <c r="Y157" s="99">
        <v>156</v>
      </c>
      <c r="Z157" s="128">
        <f>(幕後結果!$AB$2+幕後結果!$AB$4*幕後結果_最佳化!$N1158)*12/3</f>
        <v>-5.0213891957107647E-2</v>
      </c>
      <c r="AA157" s="128">
        <f>(幕後結果!$AC$2+幕後結果!$AC$4*幕後結果_最佳化!$O1158)*12/3</f>
        <v>0.12285616116915238</v>
      </c>
      <c r="AB157" s="128">
        <f>(幕後結果!$AD$2+幕後結果!$AD$4*幕後結果_最佳化!$P1158)*12/3</f>
        <v>-4.5472781700858535E-3</v>
      </c>
      <c r="AC157" s="128">
        <f>(幕後結果!$AE$2+幕後結果!$AE$4*幕後結果_最佳化!$Q1158)*12/3</f>
        <v>0.12128599489225354</v>
      </c>
      <c r="AD157" s="128">
        <f>(幕後結果!$AF$2+幕後結果!$AF$4*幕後結果_最佳化!$R1158)*12/3</f>
        <v>7.0679739872546582E-2</v>
      </c>
      <c r="AE157" s="128">
        <f>(幕後結果!$AG$2+幕後結果!$AG$4*幕後結果_最佳化!$S1158)*12/3</f>
        <v>-3.2728295125393526E-2</v>
      </c>
      <c r="AF157" s="128">
        <f>(幕後結果!$AH$2+幕後結果!$AH$4*幕後結果_最佳化!$T1158)*12/3</f>
        <v>-0.10262745480798637</v>
      </c>
      <c r="AG157" s="128">
        <f>(幕後結果!$AI$2+幕後結果!$AI$4*幕後結果_最佳化!$U1158)*12/3</f>
        <v>3.5674081723742548E-2</v>
      </c>
      <c r="AH157" s="128">
        <f>(幕後結果!$AJ$2+幕後結果!$AJ$4*幕後結果_最佳化!$V1158)*12/3</f>
        <v>-3.5676991441312797E-2</v>
      </c>
      <c r="AI157" s="100">
        <f>(幕後結果!$AK$2+幕後結果!$AK$4*幕後結果_最佳化!$W1158)*12/3</f>
        <v>-3.259564223801116E-2</v>
      </c>
      <c r="AJ157" s="60"/>
      <c r="AK157" s="60"/>
      <c r="AL157" s="60"/>
      <c r="AM157" s="108">
        <v>156</v>
      </c>
      <c r="AN157" s="128">
        <f t="shared" si="27"/>
        <v>0.15208537210191866</v>
      </c>
      <c r="AO157" s="128">
        <f t="shared" si="28"/>
        <v>6.6359441859945745E-2</v>
      </c>
      <c r="AP157" s="128">
        <f t="shared" si="29"/>
        <v>0.11242845161899771</v>
      </c>
      <c r="AQ157" s="128">
        <f t="shared" si="30"/>
        <v>0.10163899756825483</v>
      </c>
      <c r="AR157" s="128">
        <f t="shared" si="31"/>
        <v>0.10131335570619195</v>
      </c>
      <c r="AS157" s="128">
        <f t="shared" si="32"/>
        <v>0.12927565925723214</v>
      </c>
      <c r="AT157" s="128">
        <f t="shared" si="33"/>
        <v>0.11917558936571476</v>
      </c>
      <c r="AU157" s="128">
        <f t="shared" si="34"/>
        <v>1.4389315635862383E-3</v>
      </c>
      <c r="AV157" s="128">
        <f t="shared" si="35"/>
        <v>0.1396069414740049</v>
      </c>
      <c r="AW157" s="128">
        <f t="shared" si="36"/>
        <v>7.6677259484152924E-2</v>
      </c>
      <c r="AX157" s="128">
        <f t="shared" si="37"/>
        <v>0.99999999999999989</v>
      </c>
      <c r="AY157" s="128">
        <f>SUMPRODUCT(AN157:AW157,幕後結果_最佳化!$Z$1005:$AI$1005)</f>
        <v>-2.2929967174006973E-3</v>
      </c>
      <c r="AZ157" s="128">
        <f>(SUMPRODUCT(AN157:AW157,MMULT(AN157:AW157,幕後結果!$AB$9:$AK$18)))</f>
        <v>2.032909226724205E-4</v>
      </c>
      <c r="BA157" s="128">
        <f t="shared" si="38"/>
        <v>1.4258012577930365E-2</v>
      </c>
      <c r="BB157" s="102">
        <f t="shared" si="39"/>
        <v>-3.1696561123360105</v>
      </c>
      <c r="BC157" s="60"/>
      <c r="BD157" s="60"/>
    </row>
    <row r="158" spans="1:56">
      <c r="A158" s="95">
        <v>157</v>
      </c>
      <c r="B158" s="128">
        <v>0.76240998089189405</v>
      </c>
      <c r="C158" s="128">
        <v>0.88916781200315365</v>
      </c>
      <c r="D158" s="128">
        <v>0.10475221046544436</v>
      </c>
      <c r="E158" s="128">
        <v>0.99838698918904978</v>
      </c>
      <c r="F158" s="128">
        <v>0.10395139920464347</v>
      </c>
      <c r="G158" s="128">
        <v>0.29121860122794074</v>
      </c>
      <c r="H158" s="128">
        <v>0.16703979806427638</v>
      </c>
      <c r="I158" s="128">
        <v>0.24486872851903407</v>
      </c>
      <c r="J158" s="128">
        <v>0.37713884734965131</v>
      </c>
      <c r="K158" s="104">
        <v>0.91174643377080233</v>
      </c>
      <c r="L158" s="105"/>
      <c r="M158" s="106">
        <v>157</v>
      </c>
      <c r="N158" s="140">
        <v>0.71407623835925771</v>
      </c>
      <c r="O158" s="140">
        <v>1.2221143796787906</v>
      </c>
      <c r="P158" s="140">
        <v>-1.2549293152064362</v>
      </c>
      <c r="Q158" s="140">
        <v>2.9453378776077144</v>
      </c>
      <c r="R158" s="140">
        <v>-1.2593531641507079</v>
      </c>
      <c r="S158" s="140">
        <v>-0.54982821777984625</v>
      </c>
      <c r="T158" s="140">
        <v>-0.96592922730487696</v>
      </c>
      <c r="U158" s="128">
        <v>-0.69072646125159887</v>
      </c>
      <c r="V158" s="128">
        <v>-0.3130039058664702</v>
      </c>
      <c r="W158" s="98">
        <v>1.3515880587174329</v>
      </c>
      <c r="X158" s="60"/>
      <c r="Y158" s="99">
        <v>157</v>
      </c>
      <c r="Z158" s="128">
        <f>(幕後結果!$AB$2+幕後結果!$AB$4*幕後結果_最佳化!$N1159)*12/3</f>
        <v>4.7622638991886623E-2</v>
      </c>
      <c r="AA158" s="128">
        <f>(幕後結果!$AC$2+幕後結果!$AC$4*幕後結果_最佳化!$O1159)*12/3</f>
        <v>0.13749588580341868</v>
      </c>
      <c r="AB158" s="128">
        <f>(幕後結果!$AD$2+幕後結果!$AD$4*幕後結果_最佳化!$P1159)*12/3</f>
        <v>-8.1535436554000182E-2</v>
      </c>
      <c r="AC158" s="128">
        <f>(幕後結果!$AE$2+幕後結果!$AE$4*幕後結果_最佳化!$Q1159)*12/3</f>
        <v>0.32734249011163491</v>
      </c>
      <c r="AD158" s="128">
        <f>(幕後結果!$AF$2+幕後結果!$AF$4*幕後結果_最佳化!$R1159)*12/3</f>
        <v>-0.17457003626122547</v>
      </c>
      <c r="AE158" s="128">
        <f>(幕後結果!$AG$2+幕後結果!$AG$4*幕後結果_最佳化!$S1159)*12/3</f>
        <v>5.6698248312574751E-2</v>
      </c>
      <c r="AF158" s="128">
        <f>(幕後結果!$AH$2+幕後結果!$AH$4*幕後結果_最佳化!$T1159)*12/3</f>
        <v>-3.5430959883628668E-2</v>
      </c>
      <c r="AG158" s="128">
        <f>(幕後結果!$AI$2+幕後結果!$AI$4*幕後結果_最佳化!$U1159)*12/3</f>
        <v>-2.916759325858238E-2</v>
      </c>
      <c r="AH158" s="128">
        <f>(幕後結果!$AJ$2+幕後結果!$AJ$4*幕後結果_最佳化!$V1159)*12/3</f>
        <v>1.2853528841859531E-2</v>
      </c>
      <c r="AI158" s="100">
        <f>(幕後結果!$AK$2+幕後結果!$AK$4*幕後結果_最佳化!$W1159)*12/3</f>
        <v>4.2539581191967914E-2</v>
      </c>
      <c r="AJ158" s="60"/>
      <c r="AK158" s="60"/>
      <c r="AL158" s="60"/>
      <c r="AM158" s="108">
        <v>157</v>
      </c>
      <c r="AN158" s="128">
        <f t="shared" si="27"/>
        <v>0.16281157413777922</v>
      </c>
      <c r="AO158" s="128">
        <f t="shared" si="28"/>
        <v>7.8803958275169197E-3</v>
      </c>
      <c r="AP158" s="128">
        <f t="shared" si="29"/>
        <v>0.12721391110073274</v>
      </c>
      <c r="AQ158" s="128">
        <f t="shared" si="30"/>
        <v>7.8858628675213243E-3</v>
      </c>
      <c r="AR158" s="128">
        <f t="shared" si="31"/>
        <v>0.18125777953036246</v>
      </c>
      <c r="AS158" s="128">
        <f t="shared" si="32"/>
        <v>9.5706205641731129E-2</v>
      </c>
      <c r="AT158" s="128">
        <f t="shared" si="33"/>
        <v>0.1883510382190926</v>
      </c>
      <c r="AU158" s="128">
        <f t="shared" si="34"/>
        <v>7.7791943393588484E-2</v>
      </c>
      <c r="AV158" s="128">
        <f t="shared" si="35"/>
        <v>4.6758835736271576E-4</v>
      </c>
      <c r="AW158" s="128">
        <f t="shared" si="36"/>
        <v>0.15063370092431255</v>
      </c>
      <c r="AX158" s="128">
        <f t="shared" si="37"/>
        <v>1.0000000000000002</v>
      </c>
      <c r="AY158" s="128">
        <f>SUMPRODUCT(AN158:AW158,幕後結果_最佳化!$Z$1005:$AI$1005)</f>
        <v>-6.3932730251739633E-3</v>
      </c>
      <c r="AZ158" s="128">
        <f>(SUMPRODUCT(AN158:AW158,MMULT(AN158:AW158,幕後結果!$AB$9:$AK$18)))</f>
        <v>3.305660981915768E-4</v>
      </c>
      <c r="BA158" s="128">
        <f t="shared" si="38"/>
        <v>1.8181476787972335E-2</v>
      </c>
      <c r="BB158" s="102">
        <f t="shared" si="39"/>
        <v>-2.7111809233110891</v>
      </c>
      <c r="BC158" s="60"/>
      <c r="BD158" s="60"/>
    </row>
    <row r="159" spans="1:56">
      <c r="A159" s="95">
        <v>158</v>
      </c>
      <c r="B159" s="128">
        <v>4.9425804172104959E-2</v>
      </c>
      <c r="C159" s="128">
        <v>0.18745240154542686</v>
      </c>
      <c r="D159" s="128">
        <v>0.52749028356603467</v>
      </c>
      <c r="E159" s="128">
        <v>0.35242325865243251</v>
      </c>
      <c r="F159" s="128">
        <v>0.75600299184309194</v>
      </c>
      <c r="G159" s="128">
        <v>0.83493384776748547</v>
      </c>
      <c r="H159" s="128">
        <v>8.9438683989616408E-2</v>
      </c>
      <c r="I159" s="128">
        <v>0.96071176326799734</v>
      </c>
      <c r="J159" s="128">
        <v>0.23984019421818847</v>
      </c>
      <c r="K159" s="104">
        <v>0.21775018656880474</v>
      </c>
      <c r="L159" s="105"/>
      <c r="M159" s="106">
        <v>158</v>
      </c>
      <c r="N159" s="140">
        <v>-1.6504466897455436</v>
      </c>
      <c r="O159" s="140">
        <v>-0.88732341430188255</v>
      </c>
      <c r="P159" s="140">
        <v>6.8962545479441403E-2</v>
      </c>
      <c r="Q159" s="140">
        <v>-0.3787863597098014</v>
      </c>
      <c r="R159" s="140">
        <v>0.69350288441822949</v>
      </c>
      <c r="S159" s="140">
        <v>0.97384741914154394</v>
      </c>
      <c r="T159" s="140">
        <v>-1.3442196539462548</v>
      </c>
      <c r="U159" s="128">
        <v>1.7590060941818872</v>
      </c>
      <c r="V159" s="128">
        <v>-0.70681671076367159</v>
      </c>
      <c r="W159" s="98">
        <v>-0.77981398547037606</v>
      </c>
      <c r="X159" s="60"/>
      <c r="Y159" s="99">
        <v>158</v>
      </c>
      <c r="Z159" s="128">
        <f>(幕後結果!$AB$2+幕後結果!$AB$4*幕後結果_最佳化!$N1160)*12/3</f>
        <v>-0.20766694581977971</v>
      </c>
      <c r="AA159" s="128">
        <f>(幕後結果!$AC$2+幕後結果!$AC$4*幕後結果_最佳化!$O1160)*12/3</f>
        <v>-0.1018145941736056</v>
      </c>
      <c r="AB159" s="128">
        <f>(幕後結果!$AD$2+幕後結果!$AD$4*幕後結果_最佳化!$P1160)*12/3</f>
        <v>-6.6018862620168525E-2</v>
      </c>
      <c r="AC159" s="128">
        <f>(幕後結果!$AE$2+幕後結果!$AE$4*幕後結果_最佳化!$Q1160)*12/3</f>
        <v>-9.8007311766869595E-2</v>
      </c>
      <c r="AD159" s="128">
        <f>(幕後結果!$AF$2+幕後結果!$AF$4*幕後結果_最佳化!$R1160)*12/3</f>
        <v>0.11248121957714058</v>
      </c>
      <c r="AE159" s="128">
        <f>(幕後結果!$AG$2+幕後結果!$AG$4*幕後結果_最佳化!$S1160)*12/3</f>
        <v>2.6224454298052837E-2</v>
      </c>
      <c r="AF159" s="128">
        <f>(幕後結果!$AH$2+幕後結果!$AH$4*幕後結果_最佳化!$T1160)*12/3</f>
        <v>-0.18848350290391847</v>
      </c>
      <c r="AG159" s="128">
        <f>(幕後結果!$AI$2+幕後結果!$AI$4*幕後結果_最佳化!$U1160)*12/3</f>
        <v>0.13253836606715891</v>
      </c>
      <c r="AH159" s="128">
        <f>(幕後結果!$AJ$2+幕後結果!$AJ$4*幕後結果_最佳化!$V1160)*12/3</f>
        <v>-0.10770726889624747</v>
      </c>
      <c r="AI159" s="100">
        <f>(幕後結果!$AK$2+幕後結果!$AK$4*幕後結果_最佳化!$W1160)*12/3</f>
        <v>2.2730663937170797E-2</v>
      </c>
      <c r="AJ159" s="60"/>
      <c r="AK159" s="60"/>
      <c r="AL159" s="60"/>
      <c r="AM159" s="108">
        <v>158</v>
      </c>
      <c r="AN159" s="128">
        <f t="shared" si="27"/>
        <v>7.3600941821886132E-2</v>
      </c>
      <c r="AO159" s="128">
        <f t="shared" si="28"/>
        <v>9.1426934223899858E-2</v>
      </c>
      <c r="AP159" s="128">
        <f t="shared" si="29"/>
        <v>3.4391175215688742E-3</v>
      </c>
      <c r="AQ159" s="128">
        <f t="shared" si="30"/>
        <v>0.20481485920373968</v>
      </c>
      <c r="AR159" s="128">
        <f t="shared" si="31"/>
        <v>1.0973356983272179E-2</v>
      </c>
      <c r="AS159" s="128">
        <f t="shared" si="32"/>
        <v>0.10921352250850176</v>
      </c>
      <c r="AT159" s="128">
        <f t="shared" si="33"/>
        <v>0.12055821119135807</v>
      </c>
      <c r="AU159" s="128">
        <f t="shared" si="34"/>
        <v>0.15353731281317862</v>
      </c>
      <c r="AV159" s="128">
        <f t="shared" si="35"/>
        <v>2.6229597670447101E-2</v>
      </c>
      <c r="AW159" s="128">
        <f t="shared" si="36"/>
        <v>0.20620614606214785</v>
      </c>
      <c r="AX159" s="128">
        <f t="shared" si="37"/>
        <v>1</v>
      </c>
      <c r="AY159" s="128">
        <f>SUMPRODUCT(AN159:AW159,幕後結果_最佳化!$Z$1005:$AI$1005)</f>
        <v>-7.2517384388030796E-3</v>
      </c>
      <c r="AZ159" s="128">
        <f>(SUMPRODUCT(AN159:AW159,MMULT(AN159:AW159,幕後結果!$AB$9:$AK$18)))</f>
        <v>3.1057040912723239E-4</v>
      </c>
      <c r="BA159" s="128">
        <f t="shared" si="38"/>
        <v>1.7623007947771923E-2</v>
      </c>
      <c r="BB159" s="102">
        <f t="shared" si="39"/>
        <v>-2.8458103512995216</v>
      </c>
      <c r="BC159" s="60"/>
      <c r="BD159" s="60"/>
    </row>
    <row r="160" spans="1:56">
      <c r="A160" s="95">
        <v>159</v>
      </c>
      <c r="B160" s="128">
        <v>0.66809420213650683</v>
      </c>
      <c r="C160" s="128">
        <v>0.98165213025488196</v>
      </c>
      <c r="D160" s="128">
        <v>0.49867419229578447</v>
      </c>
      <c r="E160" s="128">
        <v>0.81803640521225751</v>
      </c>
      <c r="F160" s="128">
        <v>0.49717386582153922</v>
      </c>
      <c r="G160" s="128">
        <v>0.87826083525878018</v>
      </c>
      <c r="H160" s="128">
        <v>0.52886032971118468</v>
      </c>
      <c r="I160" s="128">
        <v>0.31930670269579187</v>
      </c>
      <c r="J160" s="128">
        <v>0.8034644842766383</v>
      </c>
      <c r="K160" s="104">
        <v>0.13979923341170153</v>
      </c>
      <c r="L160" s="105"/>
      <c r="M160" s="106">
        <v>159</v>
      </c>
      <c r="N160" s="140">
        <v>0.43465675044714058</v>
      </c>
      <c r="O160" s="140">
        <v>2.0891331447191668</v>
      </c>
      <c r="P160" s="140">
        <v>-3.3233131954393757E-3</v>
      </c>
      <c r="Q160" s="140">
        <v>0.90790732055807655</v>
      </c>
      <c r="R160" s="140">
        <v>-7.084127091835252E-3</v>
      </c>
      <c r="S160" s="140">
        <v>1.1663367271972103</v>
      </c>
      <c r="T160" s="140">
        <v>7.2405333299931207E-2</v>
      </c>
      <c r="U160" s="128">
        <v>-0.46963837128001146</v>
      </c>
      <c r="V160" s="128">
        <v>0.85406128886459698</v>
      </c>
      <c r="W160" s="98">
        <v>-1.0812217914736095</v>
      </c>
      <c r="X160" s="60"/>
      <c r="Y160" s="99">
        <v>159</v>
      </c>
      <c r="Z160" s="128">
        <f>(幕後結果!$AB$2+幕後結果!$AB$4*幕後結果_最佳化!$N1161)*12/3</f>
        <v>1.7454657024146902E-2</v>
      </c>
      <c r="AA160" s="128">
        <f>(幕後結果!$AC$2+幕後結果!$AC$4*幕後結果_最佳化!$O1161)*12/3</f>
        <v>0.23366294385989503</v>
      </c>
      <c r="AB160" s="128">
        <f>(幕後結果!$AD$2+幕後結果!$AD$4*幕後結果_最佳化!$P1161)*12/3</f>
        <v>0.10443623768014643</v>
      </c>
      <c r="AC160" s="128">
        <f>(幕後結果!$AE$2+幕後結果!$AE$4*幕後結果_最佳化!$Q1161)*12/3</f>
        <v>0.19221753574046976</v>
      </c>
      <c r="AD160" s="128">
        <f>(幕後結果!$AF$2+幕後結果!$AF$4*幕後結果_最佳化!$R1161)*12/3</f>
        <v>6.1292298212132133E-2</v>
      </c>
      <c r="AE160" s="128">
        <f>(幕後結果!$AG$2+幕後結果!$AG$4*幕後結果_最佳化!$S1161)*12/3</f>
        <v>0.12167975126968585</v>
      </c>
      <c r="AF160" s="128">
        <f>(幕後結果!$AH$2+幕後結果!$AH$4*幕後結果_最佳化!$T1161)*12/3</f>
        <v>6.3210665464635482E-2</v>
      </c>
      <c r="AG160" s="128">
        <f>(幕後結果!$AI$2+幕後結果!$AI$4*幕後結果_最佳化!$U1161)*12/3</f>
        <v>8.0934901864839023E-2</v>
      </c>
      <c r="AH160" s="128">
        <f>(幕後結果!$AJ$2+幕後結果!$AJ$4*幕後結果_最佳化!$V1161)*12/3</f>
        <v>0.13425315656182502</v>
      </c>
      <c r="AI160" s="100">
        <f>(幕後結果!$AK$2+幕後結果!$AK$4*幕後結果_最佳化!$W1161)*12/3</f>
        <v>-7.5739288492844919E-2</v>
      </c>
      <c r="AJ160" s="60"/>
      <c r="AK160" s="60"/>
      <c r="AL160" s="60"/>
      <c r="AM160" s="108">
        <v>159</v>
      </c>
      <c r="AN160" s="128">
        <f t="shared" si="27"/>
        <v>0.1015169292347665</v>
      </c>
      <c r="AO160" s="128">
        <f t="shared" si="28"/>
        <v>0.12451416248086604</v>
      </c>
      <c r="AP160" s="128">
        <f t="shared" si="29"/>
        <v>1.9546434067943763E-2</v>
      </c>
      <c r="AQ160" s="128">
        <f t="shared" si="30"/>
        <v>0.10060515583575505</v>
      </c>
      <c r="AR160" s="128">
        <f t="shared" si="31"/>
        <v>0.12088248353610516</v>
      </c>
      <c r="AS160" s="128">
        <f t="shared" si="32"/>
        <v>0.11316903642207544</v>
      </c>
      <c r="AT160" s="128">
        <f t="shared" si="33"/>
        <v>0.10762276797710044</v>
      </c>
      <c r="AU160" s="128">
        <f t="shared" si="34"/>
        <v>6.1765720628218695E-2</v>
      </c>
      <c r="AV160" s="128">
        <f t="shared" si="35"/>
        <v>0.12792316769096096</v>
      </c>
      <c r="AW160" s="128">
        <f t="shared" si="36"/>
        <v>0.12245414212620796</v>
      </c>
      <c r="AX160" s="128">
        <f t="shared" si="37"/>
        <v>1</v>
      </c>
      <c r="AY160" s="128">
        <f>SUMPRODUCT(AN160:AW160,幕後結果_最佳化!$Z$1005:$AI$1005)</f>
        <v>-1.8001030852667689E-3</v>
      </c>
      <c r="AZ160" s="128">
        <f>(SUMPRODUCT(AN160:AW160,MMULT(AN160:AW160,幕後結果!$AB$9:$AK$18)))</f>
        <v>2.256808278195144E-4</v>
      </c>
      <c r="BA160" s="128">
        <f t="shared" si="38"/>
        <v>1.5022677118926386E-2</v>
      </c>
      <c r="BB160" s="102">
        <f t="shared" si="39"/>
        <v>-2.9755084750474432</v>
      </c>
      <c r="BC160" s="60"/>
      <c r="BD160" s="60"/>
    </row>
    <row r="161" spans="1:56">
      <c r="A161" s="95">
        <v>160</v>
      </c>
      <c r="B161" s="128">
        <v>0.77298516985651</v>
      </c>
      <c r="C161" s="128">
        <v>0.35552667019353268</v>
      </c>
      <c r="D161" s="128">
        <v>0.73545271720986327</v>
      </c>
      <c r="E161" s="128">
        <v>0.15816824225719639</v>
      </c>
      <c r="F161" s="128">
        <v>0.31201892769196204</v>
      </c>
      <c r="G161" s="128">
        <v>0.92826723487541507</v>
      </c>
      <c r="H161" s="128">
        <v>0.71555186375041679</v>
      </c>
      <c r="I161" s="128">
        <v>0.89136789590462251</v>
      </c>
      <c r="J161" s="128">
        <v>0.72512248493260767</v>
      </c>
      <c r="K161" s="104">
        <v>0.99006012004883104</v>
      </c>
      <c r="L161" s="105"/>
      <c r="M161" s="106">
        <v>160</v>
      </c>
      <c r="N161" s="140">
        <v>0.74871390605319199</v>
      </c>
      <c r="O161" s="140">
        <v>-0.37044179091415919</v>
      </c>
      <c r="P161" s="140">
        <v>0.62938877399104687</v>
      </c>
      <c r="Q161" s="140">
        <v>-1.002014717958893</v>
      </c>
      <c r="R161" s="140">
        <v>-0.49013573104424146</v>
      </c>
      <c r="S161" s="140">
        <v>1.4630067562179103</v>
      </c>
      <c r="T161" s="140">
        <v>0.56967776663410041</v>
      </c>
      <c r="U161" s="128">
        <v>1.2338354997484424</v>
      </c>
      <c r="V161" s="128">
        <v>0.59812724828798791</v>
      </c>
      <c r="W161" s="98">
        <v>2.3286095458140434</v>
      </c>
      <c r="X161" s="60"/>
      <c r="Y161" s="99">
        <v>160</v>
      </c>
      <c r="Z161" s="128">
        <f>(幕後結果!$AB$2+幕後結果!$AB$4*幕後結果_最佳化!$N1162)*12/3</f>
        <v>5.1362351429996268E-2</v>
      </c>
      <c r="AA161" s="128">
        <f>(幕後結果!$AC$2+幕後結果!$AC$4*幕後結果_最佳化!$O1162)*12/3</f>
        <v>-3.9984765075963484E-2</v>
      </c>
      <c r="AB161" s="128">
        <f>(幕後結果!$AD$2+幕後結果!$AD$4*幕後結果_最佳化!$P1162)*12/3</f>
        <v>7.267241440305898E-2</v>
      </c>
      <c r="AC161" s="128">
        <f>(幕後結果!$AE$2+幕後結果!$AE$4*幕後結果_最佳化!$Q1162)*12/3</f>
        <v>-7.3796465214624421E-2</v>
      </c>
      <c r="AD161" s="128">
        <f>(幕後結果!$AF$2+幕後結果!$AF$4*幕後結果_最佳化!$R1162)*12/3</f>
        <v>-6.7532759332433967E-2</v>
      </c>
      <c r="AE161" s="128">
        <f>(幕後結果!$AG$2+幕後結果!$AG$4*幕後結果_最佳化!$S1162)*12/3</f>
        <v>8.0611708440285368E-2</v>
      </c>
      <c r="AF161" s="128">
        <f>(幕後結果!$AH$2+幕後結果!$AH$4*幕後結果_最佳化!$T1162)*12/3</f>
        <v>4.370055309108508E-2</v>
      </c>
      <c r="AG161" s="128">
        <f>(幕後結果!$AI$2+幕後結果!$AI$4*幕後結果_最佳化!$U1162)*12/3</f>
        <v>0.10588393159953545</v>
      </c>
      <c r="AH161" s="128">
        <f>(幕後結果!$AJ$2+幕後結果!$AJ$4*幕後結果_最佳化!$V1162)*12/3</f>
        <v>0.11158152662470337</v>
      </c>
      <c r="AI161" s="100">
        <f>(幕後結果!$AK$2+幕後結果!$AK$4*幕後結果_最佳化!$W1162)*12/3</f>
        <v>0.32294349778649395</v>
      </c>
      <c r="AJ161" s="60"/>
      <c r="AK161" s="60"/>
      <c r="AL161" s="60"/>
      <c r="AM161" s="108">
        <v>160</v>
      </c>
      <c r="AN161" s="128">
        <f t="shared" si="27"/>
        <v>8.4993097372835169E-2</v>
      </c>
      <c r="AO161" s="128">
        <f t="shared" si="28"/>
        <v>4.7270534666292996E-2</v>
      </c>
      <c r="AP161" s="128">
        <f t="shared" si="29"/>
        <v>9.4829086450239616E-2</v>
      </c>
      <c r="AQ161" s="128">
        <f t="shared" si="30"/>
        <v>0.18665881838731693</v>
      </c>
      <c r="AR161" s="128">
        <f t="shared" si="31"/>
        <v>8.4322920092632522E-2</v>
      </c>
      <c r="AS161" s="128">
        <f t="shared" si="32"/>
        <v>0.10200008949770184</v>
      </c>
      <c r="AT161" s="128">
        <f t="shared" si="33"/>
        <v>0.16594356426484591</v>
      </c>
      <c r="AU161" s="128">
        <f t="shared" si="34"/>
        <v>4.5506282003950689E-2</v>
      </c>
      <c r="AV161" s="128">
        <f t="shared" si="35"/>
        <v>0.14018225313058957</v>
      </c>
      <c r="AW161" s="128">
        <f t="shared" si="36"/>
        <v>4.8293354133594694E-2</v>
      </c>
      <c r="AX161" s="128">
        <f t="shared" si="37"/>
        <v>1</v>
      </c>
      <c r="AY161" s="128">
        <f>SUMPRODUCT(AN161:AW161,幕後結果_最佳化!$Z$1005:$AI$1005)</f>
        <v>1.5092568285899645E-4</v>
      </c>
      <c r="AZ161" s="128">
        <f>(SUMPRODUCT(AN161:AW161,MMULT(AN161:AW161,幕後結果!$AB$9:$AK$18)))</f>
        <v>2.1625273871650819E-4</v>
      </c>
      <c r="BA161" s="128">
        <f t="shared" si="38"/>
        <v>1.470553428871281E-2</v>
      </c>
      <c r="BB161" s="102">
        <f t="shared" si="39"/>
        <v>-2.9070058576486359</v>
      </c>
      <c r="BC161" s="60"/>
      <c r="BD161" s="60"/>
    </row>
    <row r="162" spans="1:56">
      <c r="A162" s="95">
        <v>161</v>
      </c>
      <c r="B162" s="128">
        <v>0.60310306581112605</v>
      </c>
      <c r="C162" s="128">
        <v>5.0999444893744084E-2</v>
      </c>
      <c r="D162" s="128">
        <v>0.48103294434160881</v>
      </c>
      <c r="E162" s="128">
        <v>0.30831623270699016</v>
      </c>
      <c r="F162" s="128">
        <v>0.32558248795718248</v>
      </c>
      <c r="G162" s="128">
        <v>0.65213354761523767</v>
      </c>
      <c r="H162" s="128">
        <v>0.11670944712166498</v>
      </c>
      <c r="I162" s="128">
        <v>0.10925622117919365</v>
      </c>
      <c r="J162" s="128">
        <v>0.96518976639632714</v>
      </c>
      <c r="K162" s="104">
        <v>0.41224304568354575</v>
      </c>
      <c r="L162" s="105"/>
      <c r="M162" s="106">
        <v>161</v>
      </c>
      <c r="N162" s="140">
        <v>0.26138727595225802</v>
      </c>
      <c r="O162" s="140">
        <v>-1.6352393134569165</v>
      </c>
      <c r="P162" s="140">
        <v>-4.7561283120622036E-2</v>
      </c>
      <c r="Q162" s="140">
        <v>-0.50062869246679276</v>
      </c>
      <c r="R162" s="140">
        <v>-0.45214437724559015</v>
      </c>
      <c r="S162" s="140">
        <v>0.39108703339325035</v>
      </c>
      <c r="T162" s="140">
        <v>-1.1915980391578422</v>
      </c>
      <c r="U162" s="128">
        <v>-1.2304932788047367</v>
      </c>
      <c r="V162" s="128">
        <v>1.8143720409444497</v>
      </c>
      <c r="W162" s="98">
        <v>-0.22177879009161436</v>
      </c>
      <c r="X162" s="60"/>
      <c r="Y162" s="99">
        <v>161</v>
      </c>
      <c r="Z162" s="128">
        <f>(幕後結果!$AB$2+幕後結果!$AB$4*幕後結果_最佳化!$N1163)*12/3</f>
        <v>-1.2526651500509543E-3</v>
      </c>
      <c r="AA162" s="128">
        <f>(幕後結果!$AC$2+幕後結果!$AC$4*幕後結果_最佳化!$O1163)*12/3</f>
        <v>-0.18184145892824258</v>
      </c>
      <c r="AB162" s="128">
        <f>(幕後結果!$AD$2+幕後結果!$AD$4*幕後結果_最佳化!$P1163)*12/3</f>
        <v>-7.7409335636749788E-2</v>
      </c>
      <c r="AC162" s="128">
        <f>(幕後結果!$AE$2+幕後結果!$AE$4*幕後結果_最佳化!$Q1163)*12/3</f>
        <v>-0.10979348079128902</v>
      </c>
      <c r="AD162" s="128">
        <f>(幕後結果!$AF$2+幕後結果!$AF$4*幕後結果_最佳化!$R1163)*12/3</f>
        <v>-8.986076974474061E-2</v>
      </c>
      <c r="AE162" s="128">
        <f>(幕後結果!$AG$2+幕後結果!$AG$4*幕後結果_最佳化!$S1163)*12/3</f>
        <v>5.0092818336634932E-3</v>
      </c>
      <c r="AF162" s="128">
        <f>(幕後結果!$AH$2+幕後結果!$AH$4*幕後結果_最佳化!$T1163)*12/3</f>
        <v>-0.15593957226106139</v>
      </c>
      <c r="AG162" s="128">
        <f>(幕後結果!$AI$2+幕後結果!$AI$4*幕後結果_最佳化!$U1163)*12/3</f>
        <v>-0.21838944794405046</v>
      </c>
      <c r="AH162" s="128">
        <f>(幕後結果!$AJ$2+幕後結果!$AJ$4*幕後結果_最佳化!$V1163)*12/3</f>
        <v>0.21795666977672637</v>
      </c>
      <c r="AI162" s="100">
        <f>(幕後結果!$AK$2+幕後結果!$AK$4*幕後結果_最佳化!$W1163)*12/3</f>
        <v>-0.26444671455463309</v>
      </c>
      <c r="AJ162" s="60"/>
      <c r="AK162" s="60"/>
      <c r="AL162" s="60"/>
      <c r="AM162" s="108">
        <v>161</v>
      </c>
      <c r="AN162" s="128">
        <f t="shared" si="27"/>
        <v>0.16453778014937093</v>
      </c>
      <c r="AO162" s="128">
        <f t="shared" si="28"/>
        <v>0.14691375621485922</v>
      </c>
      <c r="AP162" s="128">
        <f t="shared" si="29"/>
        <v>9.5651783347897548E-2</v>
      </c>
      <c r="AQ162" s="128">
        <f t="shared" si="30"/>
        <v>0.15628681829612465</v>
      </c>
      <c r="AR162" s="128">
        <f t="shared" si="31"/>
        <v>0.13987725847079668</v>
      </c>
      <c r="AS162" s="128">
        <f t="shared" si="32"/>
        <v>4.5067191803397653E-2</v>
      </c>
      <c r="AT162" s="128">
        <f t="shared" si="33"/>
        <v>4.5855657156985821E-2</v>
      </c>
      <c r="AU162" s="128">
        <f t="shared" si="34"/>
        <v>7.4747756497923243E-2</v>
      </c>
      <c r="AV162" s="128">
        <f t="shared" si="35"/>
        <v>8.2746649388163146E-2</v>
      </c>
      <c r="AW162" s="128">
        <f t="shared" si="36"/>
        <v>4.8315348674481236E-2</v>
      </c>
      <c r="AX162" s="128">
        <f t="shared" si="37"/>
        <v>1</v>
      </c>
      <c r="AY162" s="128">
        <f>SUMPRODUCT(AN162:AW162,幕後結果_最佳化!$Z$1005:$AI$1005)</f>
        <v>-3.0770428342824633E-3</v>
      </c>
      <c r="AZ162" s="128">
        <f>(SUMPRODUCT(AN162:AW162,MMULT(AN162:AW162,幕後結果!$AB$9:$AK$18)))</f>
        <v>2.7950253593809002E-4</v>
      </c>
      <c r="BA162" s="128">
        <f t="shared" si="38"/>
        <v>1.6718329340519943E-2</v>
      </c>
      <c r="BB162" s="102">
        <f t="shared" si="39"/>
        <v>-2.7500979253261062</v>
      </c>
      <c r="BC162" s="60"/>
      <c r="BD162" s="60"/>
    </row>
    <row r="163" spans="1:56">
      <c r="A163" s="95">
        <v>162</v>
      </c>
      <c r="B163" s="128">
        <v>0.59225166417513586</v>
      </c>
      <c r="C163" s="128">
        <v>0.90010241187184858</v>
      </c>
      <c r="D163" s="128">
        <v>0.66939906713447028</v>
      </c>
      <c r="E163" s="128">
        <v>0.51025853012951439</v>
      </c>
      <c r="F163" s="128">
        <v>0.30400594687597637</v>
      </c>
      <c r="G163" s="128">
        <v>0.34353028148609321</v>
      </c>
      <c r="H163" s="128">
        <v>0.89208233541649573</v>
      </c>
      <c r="I163" s="128">
        <v>0.1102916741589679</v>
      </c>
      <c r="J163" s="128">
        <v>0.53852731104171236</v>
      </c>
      <c r="K163" s="104">
        <v>0.21835961142014804</v>
      </c>
      <c r="L163" s="105"/>
      <c r="M163" s="106">
        <v>162</v>
      </c>
      <c r="N163" s="140">
        <v>0.23334093832202535</v>
      </c>
      <c r="O163" s="140">
        <v>1.2821353328653797</v>
      </c>
      <c r="P163" s="140">
        <v>0.43825441641707541</v>
      </c>
      <c r="Q163" s="140">
        <v>2.5717156165945804E-2</v>
      </c>
      <c r="R163" s="140">
        <v>-0.51291340830822552</v>
      </c>
      <c r="S163" s="140">
        <v>-0.40284729903200611</v>
      </c>
      <c r="T163" s="140">
        <v>1.2376784058932724</v>
      </c>
      <c r="U163" s="128">
        <v>-1.2249784282965717</v>
      </c>
      <c r="V163" s="128">
        <v>9.6724254394510281E-2</v>
      </c>
      <c r="W163" s="98">
        <v>-0.77774522875062191</v>
      </c>
      <c r="X163" s="60"/>
      <c r="Y163" s="99">
        <v>162</v>
      </c>
      <c r="Z163" s="128">
        <f>(幕後結果!$AB$2+幕後結果!$AB$4*幕後結果_最佳化!$N1164)*12/3</f>
        <v>-4.2807338585445949E-3</v>
      </c>
      <c r="AA163" s="128">
        <f>(幕後結果!$AC$2+幕後結果!$AC$4*幕後結果_最佳化!$O1164)*12/3</f>
        <v>0.14334419567534257</v>
      </c>
      <c r="AB163" s="128">
        <f>(幕後結果!$AD$2+幕後結果!$AD$4*幕後結果_最佳化!$P1164)*12/3</f>
        <v>0.11630919408825446</v>
      </c>
      <c r="AC163" s="128">
        <f>(幕後結果!$AE$2+幕後結果!$AE$4*幕後結果_最佳化!$Q1164)*12/3</f>
        <v>8.3083027993591699E-2</v>
      </c>
      <c r="AD163" s="128">
        <f>(幕後結果!$AF$2+幕後結果!$AF$4*幕後結果_最佳化!$R1164)*12/3</f>
        <v>-4.9178019686971476E-2</v>
      </c>
      <c r="AE163" s="128">
        <f>(幕後結果!$AG$2+幕後結果!$AG$4*幕後結果_最佳化!$S1164)*12/3</f>
        <v>-1.3694754555567746E-2</v>
      </c>
      <c r="AF163" s="128">
        <f>(幕後結果!$AH$2+幕後結果!$AH$4*幕後結果_最佳化!$T1164)*12/3</f>
        <v>0.16114205065373183</v>
      </c>
      <c r="AG163" s="128">
        <f>(幕後結果!$AI$2+幕後結果!$AI$4*幕後結果_最佳化!$U1164)*12/3</f>
        <v>-7.0875563994779942E-2</v>
      </c>
      <c r="AH163" s="128">
        <f>(幕後結果!$AJ$2+幕後結果!$AJ$4*幕後結果_最佳化!$V1164)*12/3</f>
        <v>4.6693978678863844E-2</v>
      </c>
      <c r="AI163" s="100">
        <f>(幕後結果!$AK$2+幕後結果!$AK$4*幕後結果_最佳化!$W1164)*12/3</f>
        <v>-0.16738807512029949</v>
      </c>
      <c r="AJ163" s="60"/>
      <c r="AK163" s="60"/>
      <c r="AL163" s="60"/>
      <c r="AM163" s="108">
        <v>162</v>
      </c>
      <c r="AN163" s="128">
        <f t="shared" si="27"/>
        <v>0.13786365215906682</v>
      </c>
      <c r="AO163" s="128">
        <f t="shared" si="28"/>
        <v>7.8448978472048042E-2</v>
      </c>
      <c r="AP163" s="128">
        <f t="shared" si="29"/>
        <v>0.10488191277005028</v>
      </c>
      <c r="AQ163" s="128">
        <f t="shared" si="30"/>
        <v>1.9542658929320986E-2</v>
      </c>
      <c r="AR163" s="128">
        <f t="shared" si="31"/>
        <v>1.1097935562991632E-2</v>
      </c>
      <c r="AS163" s="128">
        <f t="shared" si="32"/>
        <v>0.11263685699561403</v>
      </c>
      <c r="AT163" s="128">
        <f t="shared" si="33"/>
        <v>0.13077129726524794</v>
      </c>
      <c r="AU163" s="128">
        <f t="shared" si="34"/>
        <v>0.18528650860266663</v>
      </c>
      <c r="AV163" s="128">
        <f t="shared" si="35"/>
        <v>0.14627610044551737</v>
      </c>
      <c r="AW163" s="128">
        <f t="shared" si="36"/>
        <v>7.3194098797476292E-2</v>
      </c>
      <c r="AX163" s="128">
        <f t="shared" si="37"/>
        <v>1</v>
      </c>
      <c r="AY163" s="128">
        <f>SUMPRODUCT(AN163:AW163,幕後結果_最佳化!$Z$1005:$AI$1005)</f>
        <v>-4.0683142313187211E-3</v>
      </c>
      <c r="AZ163" s="128">
        <f>(SUMPRODUCT(AN163:AW163,MMULT(AN163:AW163,幕後結果!$AB$9:$AK$18)))</f>
        <v>2.0452908590797066E-4</v>
      </c>
      <c r="BA163" s="128">
        <f t="shared" si="38"/>
        <v>1.4301366574840695E-2</v>
      </c>
      <c r="BB163" s="102">
        <f t="shared" si="39"/>
        <v>-3.284183646753486</v>
      </c>
      <c r="BC163" s="60"/>
      <c r="BD163" s="60"/>
    </row>
    <row r="164" spans="1:56">
      <c r="A164" s="95">
        <v>163</v>
      </c>
      <c r="B164" s="128">
        <v>0.63487603028275408</v>
      </c>
      <c r="C164" s="128">
        <v>9.1953821768442356E-3</v>
      </c>
      <c r="D164" s="128">
        <v>0.86380150701656899</v>
      </c>
      <c r="E164" s="128">
        <v>0.21394712358159151</v>
      </c>
      <c r="F164" s="128">
        <v>0.45861501591940312</v>
      </c>
      <c r="G164" s="128">
        <v>0.65033063208126052</v>
      </c>
      <c r="H164" s="128">
        <v>0.59291236013566118</v>
      </c>
      <c r="I164" s="128">
        <v>0.46189739493737525</v>
      </c>
      <c r="J164" s="128">
        <v>0.47715865199035168</v>
      </c>
      <c r="K164" s="104">
        <v>0.27682726730901086</v>
      </c>
      <c r="L164" s="105"/>
      <c r="M164" s="106">
        <v>163</v>
      </c>
      <c r="N164" s="140">
        <v>0.34479573530721574</v>
      </c>
      <c r="O164" s="140">
        <v>-2.3576552321935358</v>
      </c>
      <c r="P164" s="140">
        <v>1.0975592709006334</v>
      </c>
      <c r="Q164" s="140">
        <v>-0.79280018766247995</v>
      </c>
      <c r="R164" s="140">
        <v>-0.10392353268621771</v>
      </c>
      <c r="S164" s="140">
        <v>0.38621325768134462</v>
      </c>
      <c r="T164" s="140">
        <v>0.2350431018144504</v>
      </c>
      <c r="U164" s="128">
        <v>-9.5654737948587795E-2</v>
      </c>
      <c r="V164" s="128">
        <v>-5.7286085917156282E-2</v>
      </c>
      <c r="W164" s="98">
        <v>-0.59229280270632867</v>
      </c>
      <c r="X164" s="60"/>
      <c r="Y164" s="99">
        <v>163</v>
      </c>
      <c r="Z164" s="128">
        <f>(幕後結果!$AB$2+幕後結果!$AB$4*幕後結果_最佳化!$N1165)*12/3</f>
        <v>7.7526655682156713E-3</v>
      </c>
      <c r="AA164" s="128">
        <f>(幕後結果!$AC$2+幕後結果!$AC$4*幕後結果_最佳化!$O1165)*12/3</f>
        <v>-0.26223159532885693</v>
      </c>
      <c r="AB164" s="128">
        <f>(幕後結果!$AD$2+幕後結果!$AD$4*幕後結果_最佳化!$P1165)*12/3</f>
        <v>2.8931931074895955E-2</v>
      </c>
      <c r="AC164" s="128">
        <f>(幕後結果!$AE$2+幕後結果!$AE$4*幕後結果_最佳化!$Q1165)*12/3</f>
        <v>-0.1058926787945267</v>
      </c>
      <c r="AD164" s="128">
        <f>(幕後結果!$AF$2+幕後結果!$AF$4*幕後結果_最佳化!$R1165)*12/3</f>
        <v>1.3771376384270888E-2</v>
      </c>
      <c r="AE164" s="128">
        <f>(幕後結果!$AG$2+幕後結果!$AG$4*幕後結果_最佳化!$S1165)*12/3</f>
        <v>-2.1146655219812443E-2</v>
      </c>
      <c r="AF164" s="128">
        <f>(幕後結果!$AH$2+幕後結果!$AH$4*幕後結果_最佳化!$T1165)*12/3</f>
        <v>-3.1162589735541053E-2</v>
      </c>
      <c r="AG164" s="128">
        <f>(幕後結果!$AI$2+幕後結果!$AI$4*幕後結果_最佳化!$U1165)*12/3</f>
        <v>-0.14306674396539684</v>
      </c>
      <c r="AH164" s="128">
        <f>(幕後結果!$AJ$2+幕後結果!$AJ$4*幕後結果_最佳化!$V1165)*12/3</f>
        <v>2.8255891831533573E-2</v>
      </c>
      <c r="AI164" s="100">
        <f>(幕後結果!$AK$2+幕後結果!$AK$4*幕後結果_最佳化!$W1165)*12/3</f>
        <v>-0.19523967877067619</v>
      </c>
      <c r="AJ164" s="60"/>
      <c r="AK164" s="60"/>
      <c r="AL164" s="60"/>
      <c r="AM164" s="108">
        <v>163</v>
      </c>
      <c r="AN164" s="128">
        <f t="shared" si="27"/>
        <v>6.3210333003443545E-2</v>
      </c>
      <c r="AO164" s="128">
        <f t="shared" si="28"/>
        <v>0.18469393968465145</v>
      </c>
      <c r="AP164" s="128">
        <f t="shared" si="29"/>
        <v>5.2207962674810066E-2</v>
      </c>
      <c r="AQ164" s="128">
        <f t="shared" si="30"/>
        <v>5.5579068437484801E-2</v>
      </c>
      <c r="AR164" s="128">
        <f t="shared" si="31"/>
        <v>0.18205321643026839</v>
      </c>
      <c r="AS164" s="128">
        <f t="shared" si="32"/>
        <v>0.17610239962295537</v>
      </c>
      <c r="AT164" s="128">
        <f t="shared" si="33"/>
        <v>0.13281230495226704</v>
      </c>
      <c r="AU164" s="128">
        <f t="shared" si="34"/>
        <v>2.320789394327083E-2</v>
      </c>
      <c r="AV164" s="128">
        <f t="shared" si="35"/>
        <v>1.770879241795574E-2</v>
      </c>
      <c r="AW164" s="128">
        <f t="shared" si="36"/>
        <v>0.1124240888328928</v>
      </c>
      <c r="AX164" s="128">
        <f t="shared" si="37"/>
        <v>1.0000000000000002</v>
      </c>
      <c r="AY164" s="128">
        <f>SUMPRODUCT(AN164:AW164,幕後結果_最佳化!$Z$1005:$AI$1005)</f>
        <v>-1.2556240282781503E-3</v>
      </c>
      <c r="AZ164" s="128">
        <f>(SUMPRODUCT(AN164:AW164,MMULT(AN164:AW164,幕後結果!$AB$9:$AK$18)))</f>
        <v>2.8089714881601952E-4</v>
      </c>
      <c r="BA164" s="128">
        <f t="shared" si="38"/>
        <v>1.675998653985198E-2</v>
      </c>
      <c r="BB164" s="102">
        <f t="shared" si="39"/>
        <v>-2.6345858884364066</v>
      </c>
      <c r="BC164" s="60"/>
      <c r="BD164" s="60"/>
    </row>
    <row r="165" spans="1:56">
      <c r="A165" s="95">
        <v>164</v>
      </c>
      <c r="B165" s="128">
        <v>0.69895137516538108</v>
      </c>
      <c r="C165" s="128">
        <v>0.45403394002034747</v>
      </c>
      <c r="D165" s="128">
        <v>0.77953879397088555</v>
      </c>
      <c r="E165" s="128">
        <v>5.7066518509946818E-2</v>
      </c>
      <c r="F165" s="128">
        <v>0.36121445625455184</v>
      </c>
      <c r="G165" s="128">
        <v>0.58090536056067155</v>
      </c>
      <c r="H165" s="128">
        <v>0.51440847647540333</v>
      </c>
      <c r="I165" s="128">
        <v>0.49433714348548508</v>
      </c>
      <c r="J165" s="128">
        <v>0.6700193261535119</v>
      </c>
      <c r="K165" s="104">
        <v>0.31620432162310963</v>
      </c>
      <c r="L165" s="105"/>
      <c r="M165" s="106">
        <v>164</v>
      </c>
      <c r="N165" s="140">
        <v>0.52138693688022431</v>
      </c>
      <c r="O165" s="140">
        <v>-0.11547595254726367</v>
      </c>
      <c r="P165" s="140">
        <v>0.77063651355646656</v>
      </c>
      <c r="Q165" s="140">
        <v>-1.5798857332530172</v>
      </c>
      <c r="R165" s="140">
        <v>-0.35521448692841812</v>
      </c>
      <c r="S165" s="140">
        <v>0.20421015134881534</v>
      </c>
      <c r="T165" s="140">
        <v>3.6124549977791208E-2</v>
      </c>
      <c r="U165" s="128">
        <v>-1.4195152966208102E-2</v>
      </c>
      <c r="V165" s="128">
        <v>0.43996653154047338</v>
      </c>
      <c r="W165" s="98">
        <v>-0.47833942051703754</v>
      </c>
      <c r="X165" s="60"/>
      <c r="Y165" s="99">
        <v>164</v>
      </c>
      <c r="Z165" s="128">
        <f>(幕後結果!$AB$2+幕後結果!$AB$4*幕後結果_最佳化!$N1166)*12/3</f>
        <v>2.6818623438668806E-2</v>
      </c>
      <c r="AA165" s="128">
        <f>(幕後結果!$AC$2+幕後結果!$AC$4*幕後結果_最佳化!$O1166)*12/3</f>
        <v>-1.195926468506966E-2</v>
      </c>
      <c r="AB165" s="128">
        <f>(幕後結果!$AD$2+幕後結果!$AD$4*幕後結果_最佳化!$P1166)*12/3</f>
        <v>9.7128160162398711E-2</v>
      </c>
      <c r="AC165" s="128">
        <f>(幕後結果!$AE$2+幕後結果!$AE$4*幕後結果_最佳化!$Q1166)*12/3</f>
        <v>-0.12613114712889875</v>
      </c>
      <c r="AD165" s="128">
        <f>(幕後結果!$AF$2+幕後結果!$AF$4*幕後結果_最佳化!$R1166)*12/3</f>
        <v>-5.3914108049765298E-2</v>
      </c>
      <c r="AE165" s="128">
        <f>(幕後結果!$AG$2+幕後結果!$AG$4*幕後結果_最佳化!$S1166)*12/3</f>
        <v>-1.7968485193310776E-2</v>
      </c>
      <c r="AF165" s="128">
        <f>(幕後結果!$AH$2+幕後結果!$AH$4*幕後結果_最佳化!$T1166)*12/3</f>
        <v>3.922582972760871E-3</v>
      </c>
      <c r="AG165" s="128">
        <f>(幕後結果!$AI$2+幕後結果!$AI$4*幕後結果_最佳化!$U1166)*12/3</f>
        <v>7.8251521492363925E-3</v>
      </c>
      <c r="AH165" s="128">
        <f>(幕後結果!$AJ$2+幕後結果!$AJ$4*幕後結果_最佳化!$V1166)*12/3</f>
        <v>7.657581740834063E-2</v>
      </c>
      <c r="AI165" s="100">
        <f>(幕後結果!$AK$2+幕後結果!$AK$4*幕後結果_最佳化!$W1166)*12/3</f>
        <v>-6.4961295897638105E-2</v>
      </c>
      <c r="AJ165" s="60"/>
      <c r="AK165" s="60"/>
      <c r="AL165" s="60"/>
      <c r="AM165" s="108">
        <v>164</v>
      </c>
      <c r="AN165" s="128">
        <f t="shared" si="27"/>
        <v>5.6139056555488842E-2</v>
      </c>
      <c r="AO165" s="128">
        <f t="shared" si="28"/>
        <v>7.4917638210462476E-2</v>
      </c>
      <c r="AP165" s="128">
        <f t="shared" si="29"/>
        <v>0.24571686245035351</v>
      </c>
      <c r="AQ165" s="128">
        <f t="shared" si="30"/>
        <v>4.0956135443264388E-2</v>
      </c>
      <c r="AR165" s="128">
        <f t="shared" si="31"/>
        <v>2.9550379804816129E-2</v>
      </c>
      <c r="AS165" s="128">
        <f t="shared" si="32"/>
        <v>0.16995214624041433</v>
      </c>
      <c r="AT165" s="128">
        <f t="shared" si="33"/>
        <v>0.13559065368335674</v>
      </c>
      <c r="AU165" s="128">
        <f t="shared" si="34"/>
        <v>6.2210935493770277E-2</v>
      </c>
      <c r="AV165" s="128">
        <f t="shared" si="35"/>
        <v>4.5791448548943535E-3</v>
      </c>
      <c r="AW165" s="128">
        <f t="shared" si="36"/>
        <v>0.18038704726317928</v>
      </c>
      <c r="AX165" s="128">
        <f t="shared" si="37"/>
        <v>1.0000000000000002</v>
      </c>
      <c r="AY165" s="128">
        <f>SUMPRODUCT(AN165:AW165,幕後結果_最佳化!$Z$1005:$AI$1005)</f>
        <v>-7.271086528497013E-3</v>
      </c>
      <c r="AZ165" s="128">
        <f>(SUMPRODUCT(AN165:AW165,MMULT(AN165:AW165,幕後結果!$AB$9:$AK$18)))</f>
        <v>2.9517303235784636E-4</v>
      </c>
      <c r="BA165" s="128">
        <f t="shared" si="38"/>
        <v>1.7180600465578795E-2</v>
      </c>
      <c r="BB165" s="102">
        <f t="shared" si="39"/>
        <v>-2.92021728978649</v>
      </c>
      <c r="BC165" s="60"/>
      <c r="BD165" s="60"/>
    </row>
    <row r="166" spans="1:56">
      <c r="A166" s="95">
        <v>165</v>
      </c>
      <c r="B166" s="128">
        <v>0.43980287067602397</v>
      </c>
      <c r="C166" s="128">
        <v>0.4743407774120485</v>
      </c>
      <c r="D166" s="128">
        <v>0.34520681128206299</v>
      </c>
      <c r="E166" s="128">
        <v>0.58516702088450501</v>
      </c>
      <c r="F166" s="128">
        <v>0.72669736872791746</v>
      </c>
      <c r="G166" s="128">
        <v>0.58088679484565797</v>
      </c>
      <c r="H166" s="128">
        <v>0.59570227481076565</v>
      </c>
      <c r="I166" s="128">
        <v>0.13522539992230542</v>
      </c>
      <c r="J166" s="128">
        <v>0.55629798760097726</v>
      </c>
      <c r="K166" s="104">
        <v>0.29468839305919747</v>
      </c>
      <c r="L166" s="105"/>
      <c r="M166" s="106">
        <v>165</v>
      </c>
      <c r="N166" s="140">
        <v>-0.15146902755038585</v>
      </c>
      <c r="O166" s="140">
        <v>-6.4362542612974846E-2</v>
      </c>
      <c r="P166" s="140">
        <v>-0.39829381025820682</v>
      </c>
      <c r="Q166" s="140">
        <v>0.21513000847094396</v>
      </c>
      <c r="R166" s="140">
        <v>0.60285483736516299</v>
      </c>
      <c r="S166" s="140">
        <v>0.20416263370096685</v>
      </c>
      <c r="T166" s="140">
        <v>0.24223838920908444</v>
      </c>
      <c r="U166" s="128">
        <v>-1.1020250075150184</v>
      </c>
      <c r="V166" s="128">
        <v>0.14158979921603113</v>
      </c>
      <c r="W166" s="98">
        <v>-0.5397393682475824</v>
      </c>
      <c r="X166" s="60"/>
      <c r="Y166" s="99">
        <v>165</v>
      </c>
      <c r="Z166" s="128">
        <f>(幕後結果!$AB$2+幕後結果!$AB$4*幕後結果_最佳化!$N1167)*12/3</f>
        <v>-4.5827371132093252E-2</v>
      </c>
      <c r="AA166" s="128">
        <f>(幕後結果!$AC$2+幕後結果!$AC$4*幕後結果_最佳化!$O1167)*12/3</f>
        <v>-7.4408606312411909E-3</v>
      </c>
      <c r="AB166" s="128">
        <f>(幕後結果!$AD$2+幕後結果!$AD$4*幕後結果_最佳化!$P1167)*12/3</f>
        <v>-5.4835373090852436E-2</v>
      </c>
      <c r="AC166" s="128">
        <f>(幕後結果!$AE$2+幕後結果!$AE$4*幕後結果_最佳化!$Q1167)*12/3</f>
        <v>2.1944330759525853E-3</v>
      </c>
      <c r="AD166" s="128">
        <f>(幕後結果!$AF$2+幕後結果!$AF$4*幕後結果_最佳化!$R1167)*12/3</f>
        <v>0.11982719203522213</v>
      </c>
      <c r="AE166" s="128">
        <f>(幕後結果!$AG$2+幕後結果!$AG$4*幕後結果_最佳化!$S1167)*12/3</f>
        <v>1.4703515260987064E-2</v>
      </c>
      <c r="AF166" s="128">
        <f>(幕後結果!$AH$2+幕後結果!$AH$4*幕後結果_最佳化!$T1167)*12/3</f>
        <v>2.2358552121987729E-2</v>
      </c>
      <c r="AG166" s="128">
        <f>(幕後結果!$AI$2+幕後結果!$AI$4*幕後結果_最佳化!$U1167)*12/3</f>
        <v>-0.12660844118351797</v>
      </c>
      <c r="AH166" s="128">
        <f>(幕後結果!$AJ$2+幕後結果!$AJ$4*幕後結果_最佳化!$V1167)*12/3</f>
        <v>4.1357321552055432E-2</v>
      </c>
      <c r="AI166" s="100">
        <f>(幕後結果!$AK$2+幕後結果!$AK$4*幕後結果_最佳化!$W1167)*12/3</f>
        <v>-0.15866549182913656</v>
      </c>
      <c r="AJ166" s="60"/>
      <c r="AK166" s="60"/>
      <c r="AL166" s="60"/>
      <c r="AM166" s="108">
        <v>165</v>
      </c>
      <c r="AN166" s="128">
        <f t="shared" si="27"/>
        <v>9.997725101200669E-2</v>
      </c>
      <c r="AO166" s="128">
        <f t="shared" si="28"/>
        <v>0.17686065686827485</v>
      </c>
      <c r="AP166" s="128">
        <f t="shared" si="29"/>
        <v>1.5541585105342532E-2</v>
      </c>
      <c r="AQ166" s="128">
        <f t="shared" si="30"/>
        <v>4.6069571700119952E-2</v>
      </c>
      <c r="AR166" s="128">
        <f t="shared" si="31"/>
        <v>6.5194042473032759E-2</v>
      </c>
      <c r="AS166" s="128">
        <f t="shared" si="32"/>
        <v>3.1454216955936483E-2</v>
      </c>
      <c r="AT166" s="128">
        <f t="shared" si="33"/>
        <v>0.16837452235441003</v>
      </c>
      <c r="AU166" s="128">
        <f t="shared" si="34"/>
        <v>0.17851635624064077</v>
      </c>
      <c r="AV166" s="128">
        <f t="shared" si="35"/>
        <v>0.16375397434696481</v>
      </c>
      <c r="AW166" s="128">
        <f t="shared" si="36"/>
        <v>5.4257822943271181E-2</v>
      </c>
      <c r="AX166" s="128">
        <f t="shared" si="37"/>
        <v>1</v>
      </c>
      <c r="AY166" s="128">
        <f>SUMPRODUCT(AN166:AW166,幕後結果_最佳化!$Z$1005:$AI$1005)</f>
        <v>-4.0167081898126933E-4</v>
      </c>
      <c r="AZ166" s="128">
        <f>(SUMPRODUCT(AN166:AW166,MMULT(AN166:AW166,幕後結果!$AB$9:$AK$18)))</f>
        <v>2.2116512660586406E-4</v>
      </c>
      <c r="BA166" s="128">
        <f t="shared" si="38"/>
        <v>1.4871621519049765E-2</v>
      </c>
      <c r="BB166" s="102">
        <f t="shared" si="39"/>
        <v>-2.9116980124537268</v>
      </c>
      <c r="BC166" s="60"/>
      <c r="BD166" s="60"/>
    </row>
    <row r="167" spans="1:56">
      <c r="A167" s="95">
        <v>166</v>
      </c>
      <c r="B167" s="128">
        <v>0.3181820813079268</v>
      </c>
      <c r="C167" s="128">
        <v>0.69323245814900947</v>
      </c>
      <c r="D167" s="128">
        <v>0.47312091587834848</v>
      </c>
      <c r="E167" s="128">
        <v>0.65194871103213914</v>
      </c>
      <c r="F167" s="128">
        <v>0.77895895535984105</v>
      </c>
      <c r="G167" s="128">
        <v>0.62290300051016545</v>
      </c>
      <c r="H167" s="128">
        <v>0.6983328757651619</v>
      </c>
      <c r="I167" s="128">
        <v>4.1993345000072013E-2</v>
      </c>
      <c r="J167" s="128">
        <v>0.37246826836440916</v>
      </c>
      <c r="K167" s="104">
        <v>0.19319708214756126</v>
      </c>
      <c r="L167" s="105"/>
      <c r="M167" s="106">
        <v>166</v>
      </c>
      <c r="N167" s="140">
        <v>-0.47278838344029767</v>
      </c>
      <c r="O167" s="140">
        <v>0.50503381791657143</v>
      </c>
      <c r="P167" s="140">
        <v>-6.7426928959734525E-2</v>
      </c>
      <c r="Q167" s="140">
        <v>0.39058694372544595</v>
      </c>
      <c r="R167" s="140">
        <v>0.76868204009438357</v>
      </c>
      <c r="S167" s="140">
        <v>0.31311407118739637</v>
      </c>
      <c r="T167" s="140">
        <v>0.51961169028568754</v>
      </c>
      <c r="U167" s="128">
        <v>-1.7280085584192626</v>
      </c>
      <c r="V167" s="128">
        <v>-0.32532311706223821</v>
      </c>
      <c r="W167" s="98">
        <v>-0.8661750667342798</v>
      </c>
      <c r="X167" s="60"/>
      <c r="Y167" s="99">
        <v>166</v>
      </c>
      <c r="Z167" s="128">
        <f>(幕後結果!$AB$2+幕後結果!$AB$4*幕後結果_最佳化!$N1168)*12/3</f>
        <v>-8.0519140868001646E-2</v>
      </c>
      <c r="AA167" s="128">
        <f>(幕後結果!$AC$2+幕後結果!$AC$4*幕後結果_最佳化!$O1168)*12/3</f>
        <v>5.5473179637840896E-2</v>
      </c>
      <c r="AB167" s="128">
        <f>(幕後結果!$AD$2+幕後結果!$AD$4*幕後結果_最佳化!$P1168)*12/3</f>
        <v>5.2928582646943481E-3</v>
      </c>
      <c r="AC167" s="128">
        <f>(幕後結果!$AE$2+幕後結果!$AE$4*幕後結果_最佳化!$Q1168)*12/3</f>
        <v>5.4879043517265587E-2</v>
      </c>
      <c r="AD167" s="128">
        <f>(幕後結果!$AF$2+幕後結果!$AF$4*幕後結果_最佳化!$R1168)*12/3</f>
        <v>0.16887762245931506</v>
      </c>
      <c r="AE167" s="128">
        <f>(幕後結果!$AG$2+幕後結果!$AG$4*幕後結果_最佳化!$S1168)*12/3</f>
        <v>2.3543141895733827E-2</v>
      </c>
      <c r="AF167" s="128">
        <f>(幕後結果!$AH$2+幕後結果!$AH$4*幕後結果_最佳化!$T1168)*12/3</f>
        <v>5.8505813146223294E-2</v>
      </c>
      <c r="AG167" s="128">
        <f>(幕後結果!$AI$2+幕後結果!$AI$4*幕後結果_最佳化!$U1168)*12/3</f>
        <v>-0.15691095554725881</v>
      </c>
      <c r="AH167" s="128">
        <f>(幕後結果!$AJ$2+幕後結果!$AJ$4*幕後結果_最佳化!$V1168)*12/3</f>
        <v>-2.0153730135779972E-3</v>
      </c>
      <c r="AI167" s="100">
        <f>(幕後結果!$AK$2+幕後結果!$AK$4*幕後結果_最佳化!$W1168)*12/3</f>
        <v>-0.1904020174869834</v>
      </c>
      <c r="AJ167" s="60"/>
      <c r="AK167" s="60"/>
      <c r="AL167" s="60"/>
      <c r="AM167" s="108">
        <v>166</v>
      </c>
      <c r="AN167" s="128">
        <f t="shared" si="27"/>
        <v>3.8786086708723091E-2</v>
      </c>
      <c r="AO167" s="128">
        <f t="shared" si="28"/>
        <v>0.10254821105167834</v>
      </c>
      <c r="AP167" s="128">
        <f t="shared" si="29"/>
        <v>8.6616694258070684E-2</v>
      </c>
      <c r="AQ167" s="128">
        <f t="shared" si="30"/>
        <v>0.16979237055926366</v>
      </c>
      <c r="AR167" s="128">
        <f t="shared" si="31"/>
        <v>0.17635999011294054</v>
      </c>
      <c r="AS167" s="128">
        <f t="shared" si="32"/>
        <v>3.930967097852129E-2</v>
      </c>
      <c r="AT167" s="128">
        <f t="shared" si="33"/>
        <v>0.12229201391118549</v>
      </c>
      <c r="AU167" s="128">
        <f t="shared" si="34"/>
        <v>3.4414773177491025E-2</v>
      </c>
      <c r="AV167" s="128">
        <f t="shared" si="35"/>
        <v>0.12868115970151334</v>
      </c>
      <c r="AW167" s="128">
        <f t="shared" si="36"/>
        <v>0.10119902954061251</v>
      </c>
      <c r="AX167" s="128">
        <f t="shared" si="37"/>
        <v>1</v>
      </c>
      <c r="AY167" s="128">
        <f>SUMPRODUCT(AN167:AW167,幕後結果_最佳化!$Z$1005:$AI$1005)</f>
        <v>9.4535136618346862E-4</v>
      </c>
      <c r="AZ167" s="128">
        <f>(SUMPRODUCT(AN167:AW167,MMULT(AN167:AW167,幕後結果!$AB$9:$AK$18)))</f>
        <v>2.9816560008491565E-4</v>
      </c>
      <c r="BA167" s="128">
        <f t="shared" si="38"/>
        <v>1.7267472313135922E-2</v>
      </c>
      <c r="BB167" s="102">
        <f t="shared" si="39"/>
        <v>-2.4296925382587862</v>
      </c>
      <c r="BC167" s="60"/>
      <c r="BD167" s="60"/>
    </row>
    <row r="168" spans="1:56">
      <c r="A168" s="95">
        <v>167</v>
      </c>
      <c r="B168" s="128">
        <v>0.67855806863722234</v>
      </c>
      <c r="C168" s="128">
        <v>0.75218545932579883</v>
      </c>
      <c r="D168" s="128">
        <v>0.86774003153238555</v>
      </c>
      <c r="E168" s="128">
        <v>0.59932004520471516</v>
      </c>
      <c r="F168" s="128">
        <v>0.51397358964215245</v>
      </c>
      <c r="G168" s="128">
        <v>0.89520638227381144</v>
      </c>
      <c r="H168" s="128">
        <v>0.37203842027571254</v>
      </c>
      <c r="I168" s="128">
        <v>0.62539864494802333</v>
      </c>
      <c r="J168" s="128">
        <v>0.1890263783973678</v>
      </c>
      <c r="K168" s="104">
        <v>0.2752901703577062</v>
      </c>
      <c r="L168" s="105"/>
      <c r="M168" s="106">
        <v>167</v>
      </c>
      <c r="N168" s="140">
        <v>0.46367046230080394</v>
      </c>
      <c r="O168" s="140">
        <v>0.68138315095984026</v>
      </c>
      <c r="P168" s="140">
        <v>1.1157715447677343</v>
      </c>
      <c r="Q168" s="140">
        <v>0.25158751535781443</v>
      </c>
      <c r="R168" s="140">
        <v>3.5033760107262203E-2</v>
      </c>
      <c r="S168" s="140">
        <v>1.2547012399906943</v>
      </c>
      <c r="T168" s="140">
        <v>-0.32645934927766623</v>
      </c>
      <c r="U168" s="128">
        <v>0.3196908323415466</v>
      </c>
      <c r="V168" s="128">
        <v>-0.8814898287922085</v>
      </c>
      <c r="W168" s="98">
        <v>-0.59689072407981403</v>
      </c>
      <c r="X168" s="60"/>
      <c r="Y168" s="99">
        <v>167</v>
      </c>
      <c r="Z168" s="128">
        <f>(幕後結果!$AB$2+幕後結果!$AB$4*幕後結果_最佳化!$N1169)*12/3</f>
        <v>2.0587169872691689E-2</v>
      </c>
      <c r="AA168" s="128">
        <f>(幕後結果!$AC$2+幕後結果!$AC$4*幕後結果_最佳化!$O1169)*12/3</f>
        <v>7.6774998412646206E-2</v>
      </c>
      <c r="AB168" s="128">
        <f>(幕後結果!$AD$2+幕後結果!$AD$4*幕後結果_最佳化!$P1169)*12/3</f>
        <v>0.174714765140533</v>
      </c>
      <c r="AC168" s="128">
        <f>(幕後結果!$AE$2+幕後結果!$AE$4*幕後結果_最佳化!$Q1169)*12/3</f>
        <v>0.12732433162640816</v>
      </c>
      <c r="AD168" s="128">
        <f>(幕後結果!$AF$2+幕後結果!$AF$4*幕後結果_最佳化!$R1169)*12/3</f>
        <v>9.0278421250615956E-2</v>
      </c>
      <c r="AE168" s="128">
        <f>(幕後結果!$AG$2+幕後結果!$AG$4*幕後結果_最佳化!$S1169)*12/3</f>
        <v>8.9497503772407047E-2</v>
      </c>
      <c r="AF168" s="128">
        <f>(幕後結果!$AH$2+幕後結果!$AH$4*幕後結果_最佳化!$T1169)*12/3</f>
        <v>-1.0349589826222938E-2</v>
      </c>
      <c r="AG168" s="128">
        <f>(幕後結果!$AI$2+幕後結果!$AI$4*幕後結果_最佳化!$U1169)*12/3</f>
        <v>0.10452472157041619</v>
      </c>
      <c r="AH168" s="128">
        <f>(幕後結果!$AJ$2+幕後結果!$AJ$4*幕後結果_最佳化!$V1169)*12/3</f>
        <v>-4.1172585903965428E-2</v>
      </c>
      <c r="AI168" s="100">
        <f>(幕後結果!$AK$2+幕後結果!$AK$4*幕後結果_最佳化!$W1169)*12/3</f>
        <v>4.3743734546099679E-2</v>
      </c>
      <c r="AJ168" s="60"/>
      <c r="AK168" s="60"/>
      <c r="AL168" s="60"/>
      <c r="AM168" s="108">
        <v>167</v>
      </c>
      <c r="AN168" s="128">
        <f t="shared" si="27"/>
        <v>0.17983240039804557</v>
      </c>
      <c r="AO168" s="128">
        <f t="shared" si="28"/>
        <v>1.5079102789130591E-2</v>
      </c>
      <c r="AP168" s="128">
        <f t="shared" si="29"/>
        <v>8.733986690511282E-2</v>
      </c>
      <c r="AQ168" s="128">
        <f t="shared" si="30"/>
        <v>8.172325895522467E-2</v>
      </c>
      <c r="AR168" s="128">
        <f t="shared" si="31"/>
        <v>0.15018708871709829</v>
      </c>
      <c r="AS168" s="128">
        <f t="shared" si="32"/>
        <v>8.2913727189606948E-2</v>
      </c>
      <c r="AT168" s="128">
        <f t="shared" si="33"/>
        <v>0.13531070151796407</v>
      </c>
      <c r="AU168" s="128">
        <f t="shared" si="34"/>
        <v>9.8926255987854483E-2</v>
      </c>
      <c r="AV168" s="128">
        <f t="shared" si="35"/>
        <v>0.12046970557846444</v>
      </c>
      <c r="AW168" s="128">
        <f t="shared" si="36"/>
        <v>4.8217891961497991E-2</v>
      </c>
      <c r="AX168" s="128">
        <f t="shared" si="37"/>
        <v>1</v>
      </c>
      <c r="AY168" s="128">
        <f>SUMPRODUCT(AN168:AW168,幕後結果_最佳化!$Z$1005:$AI$1005)</f>
        <v>-2.4263212701442658E-3</v>
      </c>
      <c r="AZ168" s="128">
        <f>(SUMPRODUCT(AN168:AW168,MMULT(AN168:AW168,幕後結果!$AB$9:$AK$18)))</f>
        <v>2.371363286765884E-4</v>
      </c>
      <c r="BA168" s="128">
        <f t="shared" si="38"/>
        <v>1.5399231431360086E-2</v>
      </c>
      <c r="BB168" s="102">
        <f t="shared" si="39"/>
        <v>-2.9434145120930211</v>
      </c>
      <c r="BC168" s="60"/>
      <c r="BD168" s="60"/>
    </row>
    <row r="169" spans="1:56">
      <c r="A169" s="95">
        <v>168</v>
      </c>
      <c r="B169" s="128">
        <v>0.29658060181810542</v>
      </c>
      <c r="C169" s="128">
        <v>0.46436757788229399</v>
      </c>
      <c r="D169" s="128">
        <v>0.42765459318266985</v>
      </c>
      <c r="E169" s="128">
        <v>0.59615717415963254</v>
      </c>
      <c r="F169" s="128">
        <v>0.46916375352302975</v>
      </c>
      <c r="G169" s="128">
        <v>0.36780947119503349</v>
      </c>
      <c r="H169" s="128">
        <v>0.93922501787584123</v>
      </c>
      <c r="I169" s="128">
        <v>0.51717908351845421</v>
      </c>
      <c r="J169" s="128">
        <v>0.60416401819791532</v>
      </c>
      <c r="K169" s="104">
        <v>0.26223380020630227</v>
      </c>
      <c r="L169" s="105"/>
      <c r="M169" s="106">
        <v>168</v>
      </c>
      <c r="N169" s="140">
        <v>-0.53426066338573008</v>
      </c>
      <c r="O169" s="140">
        <v>-8.9436325237921499E-2</v>
      </c>
      <c r="P169" s="140">
        <v>-0.18234856727670287</v>
      </c>
      <c r="Q169" s="140">
        <v>0.24341277070510292</v>
      </c>
      <c r="R169" s="140">
        <v>-7.7372135400320702E-2</v>
      </c>
      <c r="S169" s="140">
        <v>-0.33766063559888099</v>
      </c>
      <c r="T169" s="140">
        <v>1.5483004995372143</v>
      </c>
      <c r="U169" s="128">
        <v>4.3074893299280569E-2</v>
      </c>
      <c r="V169" s="128">
        <v>0.26414010241413904</v>
      </c>
      <c r="W169" s="98">
        <v>-0.63647387989388682</v>
      </c>
      <c r="X169" s="60"/>
      <c r="Y169" s="99">
        <v>168</v>
      </c>
      <c r="Z169" s="128">
        <f>(幕後結果!$AB$2+幕後結果!$AB$4*幕後結果_最佳化!$N1170)*12/3</f>
        <v>-8.7156096102465927E-2</v>
      </c>
      <c r="AA169" s="128">
        <f>(幕後結果!$AC$2+幕後結果!$AC$4*幕後結果_最佳化!$O1170)*12/3</f>
        <v>-1.0907344437356052E-2</v>
      </c>
      <c r="AB169" s="128">
        <f>(幕後結果!$AD$2+幕後結果!$AD$4*幕後結果_最佳化!$P1170)*12/3</f>
        <v>-3.7420270082822664E-2</v>
      </c>
      <c r="AC169" s="128">
        <f>(幕後結果!$AE$2+幕後結果!$AE$4*幕後結果_最佳化!$Q1170)*12/3</f>
        <v>8.954462234022317E-3</v>
      </c>
      <c r="AD169" s="128">
        <f>(幕後結果!$AF$2+幕後結果!$AF$4*幕後結果_最佳化!$R1170)*12/3</f>
        <v>-6.0872078437535712E-3</v>
      </c>
      <c r="AE169" s="128">
        <f>(幕後結果!$AG$2+幕後結果!$AG$4*幕後結果_最佳化!$S1170)*12/3</f>
        <v>-2.4129003207008337E-2</v>
      </c>
      <c r="AF169" s="128">
        <f>(幕後結果!$AH$2+幕後結果!$AH$4*幕後結果_最佳化!$T1170)*12/3</f>
        <v>0.14330174651091529</v>
      </c>
      <c r="AG169" s="128">
        <f>(幕後結果!$AI$2+幕後結果!$AI$4*幕後結果_最佳化!$U1170)*12/3</f>
        <v>-5.0068915049407824E-2</v>
      </c>
      <c r="AH169" s="128">
        <f>(幕後結果!$AJ$2+幕後結果!$AJ$4*幕後結果_最佳化!$V1170)*12/3</f>
        <v>2.7858780516058734E-2</v>
      </c>
      <c r="AI169" s="100">
        <f>(幕後結果!$AK$2+幕後結果!$AK$4*幕後結果_最佳化!$W1170)*12/3</f>
        <v>-0.1583553308581919</v>
      </c>
      <c r="AJ169" s="60"/>
      <c r="AK169" s="60"/>
      <c r="AL169" s="60"/>
      <c r="AM169" s="108">
        <v>168</v>
      </c>
      <c r="AN169" s="128">
        <f t="shared" si="27"/>
        <v>9.2723356960145734E-2</v>
      </c>
      <c r="AO169" s="128">
        <f t="shared" si="28"/>
        <v>6.0286000773808364E-2</v>
      </c>
      <c r="AP169" s="128">
        <f t="shared" si="29"/>
        <v>0.11607820352643049</v>
      </c>
      <c r="AQ169" s="128">
        <f t="shared" si="30"/>
        <v>0.14318085058906055</v>
      </c>
      <c r="AR169" s="128">
        <f t="shared" si="31"/>
        <v>0.14253056778452097</v>
      </c>
      <c r="AS169" s="128">
        <f t="shared" si="32"/>
        <v>0.14711403215814572</v>
      </c>
      <c r="AT169" s="128">
        <f t="shared" si="33"/>
        <v>1.4586675416199846E-2</v>
      </c>
      <c r="AU169" s="128">
        <f t="shared" si="34"/>
        <v>0.1374992913300318</v>
      </c>
      <c r="AV169" s="128">
        <f t="shared" si="35"/>
        <v>7.1800698595021695E-2</v>
      </c>
      <c r="AW169" s="128">
        <f t="shared" si="36"/>
        <v>7.4200322866634888E-2</v>
      </c>
      <c r="AX169" s="128">
        <f t="shared" si="37"/>
        <v>1</v>
      </c>
      <c r="AY169" s="128">
        <f>SUMPRODUCT(AN169:AW169,幕後結果_最佳化!$Z$1005:$AI$1005)</f>
        <v>-2.7735215703255092E-3</v>
      </c>
      <c r="AZ169" s="128">
        <f>(SUMPRODUCT(AN169:AW169,MMULT(AN169:AW169,幕後結果!$AB$9:$AK$18)))</f>
        <v>2.8593659952466275E-4</v>
      </c>
      <c r="BA169" s="128">
        <f t="shared" si="38"/>
        <v>1.6909659947043961E-2</v>
      </c>
      <c r="BB169" s="102">
        <f t="shared" si="39"/>
        <v>-2.7010313461868205</v>
      </c>
      <c r="BC169" s="60"/>
      <c r="BD169" s="60"/>
    </row>
    <row r="170" spans="1:56">
      <c r="A170" s="95">
        <v>169</v>
      </c>
      <c r="B170" s="128">
        <v>0.56715375501579102</v>
      </c>
      <c r="C170" s="128">
        <v>4.9265550119993007E-2</v>
      </c>
      <c r="D170" s="128">
        <v>1.4447035081239568E-2</v>
      </c>
      <c r="E170" s="128">
        <v>2.8068228915003157E-2</v>
      </c>
      <c r="F170" s="128">
        <v>8.1635860510975711E-4</v>
      </c>
      <c r="G170" s="128">
        <v>0.44248466871020575</v>
      </c>
      <c r="H170" s="128">
        <v>0.16117625358380705</v>
      </c>
      <c r="I170" s="128">
        <v>0.88048540981153223</v>
      </c>
      <c r="J170" s="128">
        <v>0.64337800510374188</v>
      </c>
      <c r="K170" s="104">
        <v>0.97122110561087394</v>
      </c>
      <c r="L170" s="105"/>
      <c r="M170" s="106">
        <v>169</v>
      </c>
      <c r="N170" s="140">
        <v>0.16913241341352497</v>
      </c>
      <c r="O170" s="140">
        <v>-1.6520169269615961</v>
      </c>
      <c r="P170" s="140">
        <v>-2.1849287633493248</v>
      </c>
      <c r="Q170" s="140">
        <v>-1.9099748015680706</v>
      </c>
      <c r="R170" s="140">
        <v>-3.1499977481471135</v>
      </c>
      <c r="S170" s="140">
        <v>-0.14467264576764161</v>
      </c>
      <c r="T170" s="140">
        <v>-0.98963510030210422</v>
      </c>
      <c r="U170" s="128">
        <v>1.1774168181938363</v>
      </c>
      <c r="V170" s="128">
        <v>0.36750281857300471</v>
      </c>
      <c r="W170" s="98">
        <v>1.8990508630618594</v>
      </c>
      <c r="X170" s="60"/>
      <c r="Y170" s="99">
        <v>169</v>
      </c>
      <c r="Z170" s="128">
        <f>(幕後結果!$AB$2+幕後結果!$AB$4*幕後結果_最佳化!$N1171)*12/3</f>
        <v>-1.1213112255229814E-2</v>
      </c>
      <c r="AA170" s="128">
        <f>(幕後結果!$AC$2+幕後結果!$AC$4*幕後結果_最佳化!$O1171)*12/3</f>
        <v>-0.18387362596461235</v>
      </c>
      <c r="AB170" s="128">
        <f>(幕後結果!$AD$2+幕後結果!$AD$4*幕後結果_最佳化!$P1171)*12/3</f>
        <v>-0.33810635598677513</v>
      </c>
      <c r="AC170" s="128">
        <f>(幕後結果!$AE$2+幕後結果!$AE$4*幕後結果_最佳化!$Q1171)*12/3</f>
        <v>-0.38663402599046326</v>
      </c>
      <c r="AD170" s="128">
        <f>(幕後結果!$AF$2+幕後結果!$AF$4*幕後結果_最佳化!$R1171)*12/3</f>
        <v>-0.73607660268455832</v>
      </c>
      <c r="AE170" s="128">
        <f>(幕後結果!$AG$2+幕後結果!$AG$4*幕後結果_最佳化!$S1171)*12/3</f>
        <v>-2.0744539489979862E-2</v>
      </c>
      <c r="AF170" s="128">
        <f>(幕後結果!$AH$2+幕後結果!$AH$4*幕後結果_最佳化!$T1171)*12/3</f>
        <v>-0.15860129688415348</v>
      </c>
      <c r="AG170" s="128">
        <f>(幕後結果!$AI$2+幕後結果!$AI$4*幕後結果_最佳化!$U1171)*12/3</f>
        <v>-6.2846460720830985E-2</v>
      </c>
      <c r="AH170" s="128">
        <f>(幕後結果!$AJ$2+幕後結果!$AJ$4*幕後結果_最佳化!$V1171)*12/3</f>
        <v>8.6004498934376963E-2</v>
      </c>
      <c r="AI170" s="100">
        <f>(幕後結果!$AK$2+幕後結果!$AK$4*幕後結果_最佳化!$W1171)*12/3</f>
        <v>1.3728752158183498E-2</v>
      </c>
      <c r="AJ170" s="60"/>
      <c r="AK170" s="60"/>
      <c r="AL170" s="60"/>
      <c r="AM170" s="108">
        <v>169</v>
      </c>
      <c r="AN170" s="128">
        <f t="shared" si="27"/>
        <v>5.3057455796439147E-2</v>
      </c>
      <c r="AO170" s="128">
        <f t="shared" si="28"/>
        <v>6.6293018099048612E-2</v>
      </c>
      <c r="AP170" s="128">
        <f t="shared" si="29"/>
        <v>0.20084687879403479</v>
      </c>
      <c r="AQ170" s="128">
        <f t="shared" si="30"/>
        <v>2.5709600190441922E-2</v>
      </c>
      <c r="AR170" s="128">
        <f t="shared" si="31"/>
        <v>3.1840626342462208E-2</v>
      </c>
      <c r="AS170" s="128">
        <f t="shared" si="32"/>
        <v>6.5003516946151849E-2</v>
      </c>
      <c r="AT170" s="128">
        <f t="shared" si="33"/>
        <v>8.016544932688853E-2</v>
      </c>
      <c r="AU170" s="128">
        <f t="shared" si="34"/>
        <v>0.22424255985981681</v>
      </c>
      <c r="AV170" s="128">
        <f t="shared" si="35"/>
        <v>6.0462960392087525E-2</v>
      </c>
      <c r="AW170" s="128">
        <f t="shared" si="36"/>
        <v>0.19237793425262859</v>
      </c>
      <c r="AX170" s="128">
        <f t="shared" si="37"/>
        <v>1</v>
      </c>
      <c r="AY170" s="128">
        <f>SUMPRODUCT(AN170:AW170,幕後結果_最佳化!$Z$1005:$AI$1005)</f>
        <v>-7.6855470788685125E-3</v>
      </c>
      <c r="AZ170" s="128">
        <f>(SUMPRODUCT(AN170:AW170,MMULT(AN170:AW170,幕後結果!$AB$9:$AK$18)))</f>
        <v>3.6579176999173733E-4</v>
      </c>
      <c r="BA170" s="128">
        <f t="shared" si="38"/>
        <v>1.9125683516981486E-2</v>
      </c>
      <c r="BB170" s="102">
        <f t="shared" si="39"/>
        <v>-2.6449013983711565</v>
      </c>
      <c r="BC170" s="60"/>
      <c r="BD170" s="60"/>
    </row>
    <row r="171" spans="1:56">
      <c r="A171" s="95">
        <v>170</v>
      </c>
      <c r="B171" s="128">
        <v>0.22675515895099219</v>
      </c>
      <c r="C171" s="128">
        <v>0.71677594075250028</v>
      </c>
      <c r="D171" s="128">
        <v>0.67670440403506871</v>
      </c>
      <c r="E171" s="128">
        <v>0.81718735941387921</v>
      </c>
      <c r="F171" s="128">
        <v>0.37355217621236592</v>
      </c>
      <c r="G171" s="128">
        <v>4.0082941652253234E-2</v>
      </c>
      <c r="H171" s="128">
        <v>0.75246668351894974</v>
      </c>
      <c r="I171" s="128">
        <v>0.7282385017134696</v>
      </c>
      <c r="J171" s="128">
        <v>0.18031093201486681</v>
      </c>
      <c r="K171" s="104">
        <v>0.76266351956834066</v>
      </c>
      <c r="L171" s="105"/>
      <c r="M171" s="106">
        <v>170</v>
      </c>
      <c r="N171" s="140">
        <v>-0.74957565474231813</v>
      </c>
      <c r="O171" s="140">
        <v>0.57329034955128011</v>
      </c>
      <c r="P171" s="140">
        <v>0.45850288270874773</v>
      </c>
      <c r="Q171" s="140">
        <v>0.90469822603256056</v>
      </c>
      <c r="R171" s="140">
        <v>-0.32245984636107589</v>
      </c>
      <c r="S171" s="140">
        <v>-1.7497243881291977</v>
      </c>
      <c r="T171" s="140">
        <v>0.68227254052724262</v>
      </c>
      <c r="U171" s="128">
        <v>0.6074941909768462</v>
      </c>
      <c r="V171" s="128">
        <v>-0.91418077549542753</v>
      </c>
      <c r="W171" s="98">
        <v>0.71489656314052796</v>
      </c>
      <c r="X171" s="60"/>
      <c r="Y171" s="99">
        <v>170</v>
      </c>
      <c r="Z171" s="128">
        <f>(幕後結果!$AB$2+幕後結果!$AB$4*幕後結果_最佳化!$N1172)*12/3</f>
        <v>-0.11040293126477424</v>
      </c>
      <c r="AA171" s="128">
        <f>(幕後結果!$AC$2+幕後結果!$AC$4*幕後結果_最佳化!$O1172)*12/3</f>
        <v>6.2597222077196424E-2</v>
      </c>
      <c r="AB171" s="128">
        <f>(幕後結果!$AD$2+幕後結果!$AD$4*幕後結果_最佳化!$P1172)*12/3</f>
        <v>6.6556136342789868E-2</v>
      </c>
      <c r="AC171" s="128">
        <f>(幕後結果!$AE$2+幕後結果!$AE$4*幕後結果_最佳化!$Q1172)*12/3</f>
        <v>0.13860608205827604</v>
      </c>
      <c r="AD171" s="128">
        <f>(幕後結果!$AF$2+幕後結果!$AF$4*幕後結果_最佳化!$R1172)*12/3</f>
        <v>-6.6110656361154582E-3</v>
      </c>
      <c r="AE171" s="128">
        <f>(幕後結果!$AG$2+幕後結果!$AG$4*幕後結果_最佳化!$S1172)*12/3</f>
        <v>-0.1085254888416618</v>
      </c>
      <c r="AF171" s="128">
        <f>(幕後結果!$AH$2+幕後結果!$AH$4*幕後結果_最佳化!$T1172)*12/3</f>
        <v>8.9197869658195039E-2</v>
      </c>
      <c r="AG171" s="128">
        <f>(幕後結果!$AI$2+幕後結果!$AI$4*幕後結果_最佳化!$U1172)*12/3</f>
        <v>6.7748448891546964E-2</v>
      </c>
      <c r="AH171" s="128">
        <f>(幕後結果!$AJ$2+幕後結果!$AJ$4*幕後結果_最佳化!$V1172)*12/3</f>
        <v>-0.13355064070844103</v>
      </c>
      <c r="AI171" s="100">
        <f>(幕後結果!$AK$2+幕後結果!$AK$4*幕後結果_最佳化!$W1172)*12/3</f>
        <v>8.3925421997539232E-2</v>
      </c>
      <c r="AJ171" s="60"/>
      <c r="AK171" s="60"/>
      <c r="AL171" s="60"/>
      <c r="AM171" s="108">
        <v>170</v>
      </c>
      <c r="AN171" s="128">
        <f t="shared" si="27"/>
        <v>4.1593222709397297E-2</v>
      </c>
      <c r="AO171" s="128">
        <f t="shared" si="28"/>
        <v>1.8335140161066747E-2</v>
      </c>
      <c r="AP171" s="128">
        <f t="shared" si="29"/>
        <v>9.8897939525508793E-2</v>
      </c>
      <c r="AQ171" s="128">
        <f t="shared" si="30"/>
        <v>0.12359331855138789</v>
      </c>
      <c r="AR171" s="128">
        <f t="shared" si="31"/>
        <v>0.19904201567892146</v>
      </c>
      <c r="AS171" s="128">
        <f t="shared" si="32"/>
        <v>0.17982921377893624</v>
      </c>
      <c r="AT171" s="128">
        <f t="shared" si="33"/>
        <v>4.9498694246165201E-4</v>
      </c>
      <c r="AU171" s="128">
        <f t="shared" si="34"/>
        <v>8.0415634636023345E-2</v>
      </c>
      <c r="AV171" s="128">
        <f t="shared" si="35"/>
        <v>0.14588675068382428</v>
      </c>
      <c r="AW171" s="128">
        <f t="shared" si="36"/>
        <v>0.11191177733247235</v>
      </c>
      <c r="AX171" s="128">
        <f t="shared" si="37"/>
        <v>1</v>
      </c>
      <c r="AY171" s="128">
        <f>SUMPRODUCT(AN171:AW171,幕後結果_最佳化!$Z$1005:$AI$1005)</f>
        <v>1.169894286897886E-4</v>
      </c>
      <c r="AZ171" s="128">
        <f>(SUMPRODUCT(AN171:AW171,MMULT(AN171:AW171,幕後結果!$AB$9:$AK$18)))</f>
        <v>2.9873321456187833E-4</v>
      </c>
      <c r="BA171" s="128">
        <f t="shared" si="38"/>
        <v>1.7283900444109202E-2</v>
      </c>
      <c r="BB171" s="102">
        <f t="shared" si="39"/>
        <v>-2.4753099400020995</v>
      </c>
      <c r="BC171" s="60"/>
      <c r="BD171" s="60"/>
    </row>
    <row r="172" spans="1:56">
      <c r="A172" s="95">
        <v>171</v>
      </c>
      <c r="B172" s="128">
        <v>0.33004219731346618</v>
      </c>
      <c r="C172" s="128">
        <v>0.25547564942529699</v>
      </c>
      <c r="D172" s="128">
        <v>0.58033275163867537</v>
      </c>
      <c r="E172" s="128">
        <v>0.54871211271315112</v>
      </c>
      <c r="F172" s="128">
        <v>0.28004105245021704</v>
      </c>
      <c r="G172" s="128">
        <v>0.62275563553462998</v>
      </c>
      <c r="H172" s="128">
        <v>0.31162542278106198</v>
      </c>
      <c r="I172" s="128">
        <v>0.45797751903355688</v>
      </c>
      <c r="J172" s="128">
        <v>0.75295068217592043</v>
      </c>
      <c r="K172" s="104">
        <v>0.36503909684607883</v>
      </c>
      <c r="L172" s="105"/>
      <c r="M172" s="106">
        <v>171</v>
      </c>
      <c r="N172" s="140">
        <v>-0.43979664936354079</v>
      </c>
      <c r="O172" s="140">
        <v>-0.65735714739371054</v>
      </c>
      <c r="P172" s="140">
        <v>0.20274481052932242</v>
      </c>
      <c r="Q172" s="140">
        <v>0.12240816226255471</v>
      </c>
      <c r="R172" s="140">
        <v>-0.5827195579411758</v>
      </c>
      <c r="S172" s="140">
        <v>0.31272614682722749</v>
      </c>
      <c r="T172" s="140">
        <v>-0.49124829382626295</v>
      </c>
      <c r="U172" s="128">
        <v>-0.10553028768365941</v>
      </c>
      <c r="V172" s="128">
        <v>0.68380448257439941</v>
      </c>
      <c r="W172" s="98">
        <v>-0.34502151823001059</v>
      </c>
      <c r="X172" s="60"/>
      <c r="Y172" s="99">
        <v>171</v>
      </c>
      <c r="Z172" s="128">
        <f>(幕後結果!$AB$2+幕後結果!$AB$4*幕後結果_最佳化!$N1173)*12/3</f>
        <v>-7.6957134344587272E-2</v>
      </c>
      <c r="AA172" s="128">
        <f>(幕後結果!$AC$2+幕後結果!$AC$4*幕後結果_最佳化!$O1173)*12/3</f>
        <v>-7.4054669241126622E-2</v>
      </c>
      <c r="AB172" s="128">
        <f>(幕後結果!$AD$2+幕後結果!$AD$4*幕後結果_最佳化!$P1173)*12/3</f>
        <v>-1.5463035724968273E-2</v>
      </c>
      <c r="AC172" s="128">
        <f>(幕後結果!$AE$2+幕後結果!$AE$4*幕後結果_最佳化!$Q1173)*12/3</f>
        <v>-3.0588689685587377E-3</v>
      </c>
      <c r="AD172" s="128">
        <f>(幕後結果!$AF$2+幕後結果!$AF$4*幕後結果_最佳化!$R1173)*12/3</f>
        <v>-9.1620465841577625E-2</v>
      </c>
      <c r="AE172" s="128">
        <f>(幕後結果!$AG$2+幕後結果!$AG$4*幕後結果_最佳化!$S1173)*12/3</f>
        <v>1.2212141046125322E-2</v>
      </c>
      <c r="AF172" s="128">
        <f>(幕後結果!$AH$2+幕後結果!$AH$4*幕後結果_最佳化!$T1173)*12/3</f>
        <v>-7.3670282581061369E-2</v>
      </c>
      <c r="AG172" s="128">
        <f>(幕後結果!$AI$2+幕後結果!$AI$4*幕後結果_最佳化!$U1173)*12/3</f>
        <v>-6.5293754670304821E-2</v>
      </c>
      <c r="AH172" s="128">
        <f>(幕後結果!$AJ$2+幕後結果!$AJ$4*幕後結果_最佳化!$V1173)*12/3</f>
        <v>7.9632893284589279E-2</v>
      </c>
      <c r="AI172" s="100">
        <f>(幕後結果!$AK$2+幕後結果!$AK$4*幕後結果_最佳化!$W1173)*12/3</f>
        <v>-0.14943298685060807</v>
      </c>
      <c r="AJ172" s="60"/>
      <c r="AK172" s="60"/>
      <c r="AL172" s="60"/>
      <c r="AM172" s="108">
        <v>171</v>
      </c>
      <c r="AN172" s="128">
        <f t="shared" si="27"/>
        <v>0.10388109871255632</v>
      </c>
      <c r="AO172" s="128">
        <f t="shared" si="28"/>
        <v>8.2054622523191581E-2</v>
      </c>
      <c r="AP172" s="128">
        <f t="shared" si="29"/>
        <v>0.19633048909444883</v>
      </c>
      <c r="AQ172" s="128">
        <f t="shared" si="30"/>
        <v>0.17243356192454423</v>
      </c>
      <c r="AR172" s="128">
        <f t="shared" si="31"/>
        <v>7.8131555461428831E-2</v>
      </c>
      <c r="AS172" s="128">
        <f t="shared" si="32"/>
        <v>7.2742001025892636E-2</v>
      </c>
      <c r="AT172" s="128">
        <f t="shared" si="33"/>
        <v>0.1499600122217066</v>
      </c>
      <c r="AU172" s="128">
        <f t="shared" si="34"/>
        <v>9.2102393940718202E-2</v>
      </c>
      <c r="AV172" s="128">
        <f t="shared" si="35"/>
        <v>4.9482301133043159E-2</v>
      </c>
      <c r="AW172" s="128">
        <f t="shared" si="36"/>
        <v>2.8819639624696326E-3</v>
      </c>
      <c r="AX172" s="128">
        <f t="shared" si="37"/>
        <v>1</v>
      </c>
      <c r="AY172" s="128">
        <f>SUMPRODUCT(AN172:AW172,幕後結果_最佳化!$Z$1005:$AI$1005)</f>
        <v>-1.9783748920580986E-3</v>
      </c>
      <c r="AZ172" s="128">
        <f>(SUMPRODUCT(AN172:AW172,MMULT(AN172:AW172,幕後結果!$AB$9:$AK$18)))</f>
        <v>2.7383727486382021E-4</v>
      </c>
      <c r="BA172" s="128">
        <f t="shared" si="38"/>
        <v>1.6548029334752225E-2</v>
      </c>
      <c r="BB172" s="102">
        <f t="shared" si="39"/>
        <v>-2.7120072115058327</v>
      </c>
      <c r="BC172" s="60"/>
      <c r="BD172" s="60"/>
    </row>
    <row r="173" spans="1:56">
      <c r="A173" s="95">
        <v>172</v>
      </c>
      <c r="B173" s="128">
        <v>0.90700253121685059</v>
      </c>
      <c r="C173" s="128">
        <v>0.76486102815997126</v>
      </c>
      <c r="D173" s="128">
        <v>5.2266333915343743E-2</v>
      </c>
      <c r="E173" s="128">
        <v>0.2638419061807733</v>
      </c>
      <c r="F173" s="128">
        <v>0.926063328571888</v>
      </c>
      <c r="G173" s="128">
        <v>0.9997295025897408</v>
      </c>
      <c r="H173" s="128">
        <v>0.32025859756561914</v>
      </c>
      <c r="I173" s="128">
        <v>0.30635190859131067</v>
      </c>
      <c r="J173" s="128">
        <v>0.78459773053674287</v>
      </c>
      <c r="K173" s="104">
        <v>0.95046495172513645</v>
      </c>
      <c r="L173" s="105"/>
      <c r="M173" s="106">
        <v>172</v>
      </c>
      <c r="N173" s="140">
        <v>1.3225203498653366</v>
      </c>
      <c r="O173" s="140">
        <v>0.72202689263404052</v>
      </c>
      <c r="P173" s="140">
        <v>-1.6232654691114541</v>
      </c>
      <c r="Q173" s="140">
        <v>-0.63154564740764951</v>
      </c>
      <c r="R173" s="140">
        <v>1.447084199240384</v>
      </c>
      <c r="S173" s="140">
        <v>3.4595918062324222</v>
      </c>
      <c r="T173" s="140">
        <v>-0.46697579589318217</v>
      </c>
      <c r="U173" s="128">
        <v>-0.50621771935777993</v>
      </c>
      <c r="V173" s="128">
        <v>0.78781566129430403</v>
      </c>
      <c r="W173" s="98">
        <v>1.6493785977323145</v>
      </c>
      <c r="X173" s="60"/>
      <c r="Y173" s="99">
        <v>172</v>
      </c>
      <c r="Z173" s="128">
        <f>(幕後結果!$AB$2+幕後結果!$AB$4*幕後結果_最佳化!$N1174)*12/3</f>
        <v>0.1133143025241954</v>
      </c>
      <c r="AA173" s="128">
        <f>(幕後結果!$AC$2+幕後結果!$AC$4*幕後結果_最佳化!$O1174)*12/3</f>
        <v>8.2811999305238734E-2</v>
      </c>
      <c r="AB173" s="128">
        <f>(幕後結果!$AD$2+幕後結果!$AD$4*幕後結果_最佳化!$P1174)*12/3</f>
        <v>-0.13734349230839601</v>
      </c>
      <c r="AC173" s="128">
        <f>(幕後結果!$AE$2+幕後結果!$AE$4*幕後結果_最佳化!$Q1174)*12/3</f>
        <v>-0.10278741175156804</v>
      </c>
      <c r="AD173" s="128">
        <f>(幕後結果!$AF$2+幕後結果!$AF$4*幕後結果_最佳化!$R1174)*12/3</f>
        <v>0.23271331671878545</v>
      </c>
      <c r="AE173" s="128">
        <f>(幕後結果!$AG$2+幕後結果!$AG$4*幕後結果_最佳化!$S1174)*12/3</f>
        <v>0.2522702985126315</v>
      </c>
      <c r="AF173" s="128">
        <f>(幕後結果!$AH$2+幕後結果!$AH$4*幕後結果_最佳化!$T1174)*12/3</f>
        <v>-3.2933613369415388E-2</v>
      </c>
      <c r="AG173" s="128">
        <f>(幕後結果!$AI$2+幕後結果!$AI$4*幕後結果_最佳化!$U1174)*12/3</f>
        <v>1.9560443176582475E-2</v>
      </c>
      <c r="AH173" s="128">
        <f>(幕後結果!$AJ$2+幕後結果!$AJ$4*幕後結果_最佳化!$V1174)*12/3</f>
        <v>0.19753864237447813</v>
      </c>
      <c r="AI173" s="100">
        <f>(幕後結果!$AK$2+幕後結果!$AK$4*幕後結果_最佳化!$W1174)*12/3</f>
        <v>0.27695228824297707</v>
      </c>
      <c r="AJ173" s="60"/>
      <c r="AK173" s="60"/>
      <c r="AL173" s="60"/>
      <c r="AM173" s="108">
        <v>172</v>
      </c>
      <c r="AN173" s="128">
        <f t="shared" si="27"/>
        <v>0.14721681447478774</v>
      </c>
      <c r="AO173" s="128">
        <f t="shared" si="28"/>
        <v>2.4419521745229076E-2</v>
      </c>
      <c r="AP173" s="128">
        <f t="shared" si="29"/>
        <v>0.1066046776127222</v>
      </c>
      <c r="AQ173" s="128">
        <f t="shared" si="30"/>
        <v>0.2336235409288894</v>
      </c>
      <c r="AR173" s="128">
        <f t="shared" si="31"/>
        <v>6.1171126890343284E-2</v>
      </c>
      <c r="AS173" s="128">
        <f t="shared" si="32"/>
        <v>0.12174857611786112</v>
      </c>
      <c r="AT173" s="128">
        <f t="shared" si="33"/>
        <v>5.7243600613605339E-2</v>
      </c>
      <c r="AU173" s="128">
        <f t="shared" si="34"/>
        <v>4.1742046611191061E-2</v>
      </c>
      <c r="AV173" s="128">
        <f t="shared" si="35"/>
        <v>0.20544110076328503</v>
      </c>
      <c r="AW173" s="128">
        <f t="shared" si="36"/>
        <v>7.8899424208569958E-4</v>
      </c>
      <c r="AX173" s="128">
        <f t="shared" si="37"/>
        <v>1</v>
      </c>
      <c r="AY173" s="128">
        <f>SUMPRODUCT(AN173:AW173,幕後結果_最佳化!$Z$1005:$AI$1005)</f>
        <v>-9.3210057301438859E-5</v>
      </c>
      <c r="AZ173" s="128">
        <f>(SUMPRODUCT(AN173:AW173,MMULT(AN173:AW173,幕後結果!$AB$9:$AK$18)))</f>
        <v>2.2830482268331858E-4</v>
      </c>
      <c r="BA173" s="128">
        <f t="shared" si="38"/>
        <v>1.5109759186807663E-2</v>
      </c>
      <c r="BB173" s="102">
        <f t="shared" si="39"/>
        <v>-2.845393465624444</v>
      </c>
      <c r="BC173" s="60"/>
      <c r="BD173" s="60"/>
    </row>
    <row r="174" spans="1:56">
      <c r="A174" s="95">
        <v>173</v>
      </c>
      <c r="B174" s="128">
        <v>0.15677961356560566</v>
      </c>
      <c r="C174" s="128">
        <v>0.12443711463575369</v>
      </c>
      <c r="D174" s="128">
        <v>0.62941177878583687</v>
      </c>
      <c r="E174" s="128">
        <v>0.75952851469231164</v>
      </c>
      <c r="F174" s="128">
        <v>2.8676147810660968E-2</v>
      </c>
      <c r="G174" s="128">
        <v>9.6161472075263266E-2</v>
      </c>
      <c r="H174" s="128">
        <v>0.18378362328281139</v>
      </c>
      <c r="I174" s="128">
        <v>0.79425411602845486</v>
      </c>
      <c r="J174" s="128">
        <v>0.38561203154595303</v>
      </c>
      <c r="K174" s="104">
        <v>0.84826267578290437</v>
      </c>
      <c r="L174" s="105"/>
      <c r="M174" s="106">
        <v>173</v>
      </c>
      <c r="N174" s="140">
        <v>-1.0077817956153992</v>
      </c>
      <c r="O174" s="140">
        <v>-1.1530880908143228</v>
      </c>
      <c r="P174" s="140">
        <v>0.33029583139757801</v>
      </c>
      <c r="Q174" s="140">
        <v>0.70478672568247702</v>
      </c>
      <c r="R174" s="140">
        <v>-1.9006162488618761</v>
      </c>
      <c r="S174" s="140">
        <v>-1.3037379536088365</v>
      </c>
      <c r="T174" s="140">
        <v>-0.90103963482220539</v>
      </c>
      <c r="U174" s="128">
        <v>0.82127127120568832</v>
      </c>
      <c r="V174" s="128">
        <v>-0.29077414180964811</v>
      </c>
      <c r="W174" s="98">
        <v>1.0290106966155204</v>
      </c>
      <c r="X174" s="60"/>
      <c r="Y174" s="99">
        <v>173</v>
      </c>
      <c r="Z174" s="128">
        <f>(幕後結果!$AB$2+幕後結果!$AB$4*幕後結果_最佳化!$N1175)*12/3</f>
        <v>-0.1382805795276926</v>
      </c>
      <c r="AA174" s="128">
        <f>(幕後結果!$AC$2+幕後結果!$AC$4*幕後結果_最佳化!$O1175)*12/3</f>
        <v>-0.13031569471565166</v>
      </c>
      <c r="AB174" s="128">
        <f>(幕後結果!$AD$2+幕後結果!$AD$4*幕後結果_最佳化!$P1175)*12/3</f>
        <v>-3.4225880017956171E-2</v>
      </c>
      <c r="AC174" s="128">
        <f>(幕後結果!$AE$2+幕後結果!$AE$4*幕後結果_最佳化!$Q1175)*12/3</f>
        <v>4.050314266970792E-2</v>
      </c>
      <c r="AD174" s="128">
        <f>(幕後結果!$AF$2+幕後結果!$AF$4*幕後結果_最佳化!$R1175)*12/3</f>
        <v>-0.3331319182150721</v>
      </c>
      <c r="AE174" s="128">
        <f>(幕後結果!$AG$2+幕後結果!$AG$4*幕後結果_最佳化!$S1175)*12/3</f>
        <v>-9.1747414306192751E-2</v>
      </c>
      <c r="AF174" s="128">
        <f>(幕後結果!$AH$2+幕後結果!$AH$4*幕後結果_最佳化!$T1175)*12/3</f>
        <v>-0.123670230989057</v>
      </c>
      <c r="AG174" s="128">
        <f>(幕後結果!$AI$2+幕後結果!$AI$4*幕後結果_最佳化!$U1175)*12/3</f>
        <v>-2.8947814480747961E-2</v>
      </c>
      <c r="AH174" s="128">
        <f>(幕後結果!$AJ$2+幕後結果!$AJ$4*幕後結果_最佳化!$V1175)*12/3</f>
        <v>-6.1734630288157587E-2</v>
      </c>
      <c r="AI174" s="100">
        <f>(幕後結果!$AK$2+幕後結果!$AK$4*幕後結果_最佳化!$W1175)*12/3</f>
        <v>-2.9189594731653067E-2</v>
      </c>
      <c r="AJ174" s="60"/>
      <c r="AK174" s="60"/>
      <c r="AL174" s="60"/>
      <c r="AM174" s="108">
        <v>173</v>
      </c>
      <c r="AN174" s="128">
        <f t="shared" si="27"/>
        <v>6.736771033860664E-2</v>
      </c>
      <c r="AO174" s="128">
        <f t="shared" si="28"/>
        <v>3.5150470588440695E-2</v>
      </c>
      <c r="AP174" s="128">
        <f t="shared" si="29"/>
        <v>0.19903397902531733</v>
      </c>
      <c r="AQ174" s="128">
        <f t="shared" si="30"/>
        <v>7.0772742152825516E-2</v>
      </c>
      <c r="AR174" s="128">
        <f t="shared" si="31"/>
        <v>0.19256102532300159</v>
      </c>
      <c r="AS174" s="128">
        <f t="shared" si="32"/>
        <v>4.4631439642638389E-2</v>
      </c>
      <c r="AT174" s="128">
        <f t="shared" si="33"/>
        <v>5.9988958908590483E-2</v>
      </c>
      <c r="AU174" s="128">
        <f t="shared" si="34"/>
        <v>0.1136311145616974</v>
      </c>
      <c r="AV174" s="128">
        <f t="shared" si="35"/>
        <v>0.10513747184379989</v>
      </c>
      <c r="AW174" s="128">
        <f t="shared" si="36"/>
        <v>0.11172508761508215</v>
      </c>
      <c r="AX174" s="128">
        <f t="shared" si="37"/>
        <v>1</v>
      </c>
      <c r="AY174" s="128">
        <f>SUMPRODUCT(AN174:AW174,幕後結果_最佳化!$Z$1005:$AI$1005)</f>
        <v>-2.1825935649847322E-3</v>
      </c>
      <c r="AZ174" s="128">
        <f>(SUMPRODUCT(AN174:AW174,MMULT(AN174:AW174,幕後結果!$AB$9:$AK$18)))</f>
        <v>3.5475504775900628E-4</v>
      </c>
      <c r="BA174" s="128">
        <f t="shared" si="38"/>
        <v>1.8834942202167925E-2</v>
      </c>
      <c r="BB174" s="102">
        <f t="shared" si="39"/>
        <v>-2.3935615560208974</v>
      </c>
      <c r="BC174" s="60"/>
      <c r="BD174" s="60"/>
    </row>
    <row r="175" spans="1:56">
      <c r="A175" s="95">
        <v>174</v>
      </c>
      <c r="B175" s="128">
        <v>0.43582289693883047</v>
      </c>
      <c r="C175" s="128">
        <v>0.47934423935669956</v>
      </c>
      <c r="D175" s="128">
        <v>0.82219104068405158</v>
      </c>
      <c r="E175" s="128">
        <v>0.1190424376082555</v>
      </c>
      <c r="F175" s="128">
        <v>0.44999325303615656</v>
      </c>
      <c r="G175" s="128">
        <v>0.55538982716072827</v>
      </c>
      <c r="H175" s="128">
        <v>0.61751380147895674</v>
      </c>
      <c r="I175" s="128">
        <v>0.1178237462528382</v>
      </c>
      <c r="J175" s="128">
        <v>0.30322865370136265</v>
      </c>
      <c r="K175" s="104">
        <v>0.24841103529799091</v>
      </c>
      <c r="L175" s="105"/>
      <c r="M175" s="106">
        <v>174</v>
      </c>
      <c r="N175" s="140">
        <v>-0.16156833597173559</v>
      </c>
      <c r="O175" s="140">
        <v>-5.179946893510462E-2</v>
      </c>
      <c r="P175" s="140">
        <v>0.92374726256404538</v>
      </c>
      <c r="Q175" s="140">
        <v>-1.1797871659750583</v>
      </c>
      <c r="R175" s="140">
        <v>-0.12567839306000136</v>
      </c>
      <c r="S175" s="140">
        <v>0.13929081755340073</v>
      </c>
      <c r="T175" s="140">
        <v>0.29895760011946776</v>
      </c>
      <c r="U175" s="128">
        <v>-1.1859362086898353</v>
      </c>
      <c r="V175" s="128">
        <v>-0.51513697372152822</v>
      </c>
      <c r="W175" s="98">
        <v>-0.67949847968846355</v>
      </c>
      <c r="X175" s="60"/>
      <c r="Y175" s="99">
        <v>174</v>
      </c>
      <c r="Z175" s="128">
        <f>(幕後結果!$AB$2+幕後結果!$AB$4*幕後結果_最佳化!$N1176)*12/3</f>
        <v>-4.6917759481948616E-2</v>
      </c>
      <c r="AA175" s="128">
        <f>(幕後結果!$AC$2+幕後結果!$AC$4*幕後結果_最佳化!$O1176)*12/3</f>
        <v>-6.0580124190010819E-3</v>
      </c>
      <c r="AB175" s="128">
        <f>(幕後結果!$AD$2+幕後結果!$AD$4*幕後結果_最佳化!$P1176)*12/3</f>
        <v>0.1052015736918042</v>
      </c>
      <c r="AC175" s="128">
        <f>(幕後結果!$AE$2+幕後結果!$AE$4*幕後結果_最佳化!$Q1176)*12/3</f>
        <v>-8.3219133151863883E-2</v>
      </c>
      <c r="AD175" s="128">
        <f>(幕後結果!$AF$2+幕後結果!$AF$4*幕後結果_最佳化!$R1176)*12/3</f>
        <v>-2.4708618993336991E-3</v>
      </c>
      <c r="AE175" s="128">
        <f>(幕後結果!$AG$2+幕後結果!$AG$4*幕後結果_最佳化!$S1176)*12/3</f>
        <v>-2.4561904666142106E-2</v>
      </c>
      <c r="AF175" s="128">
        <f>(幕後結果!$AH$2+幕後結果!$AH$4*幕後結果_最佳化!$T1176)*12/3</f>
        <v>2.1830008953273212E-2</v>
      </c>
      <c r="AG175" s="128">
        <f>(幕後結果!$AI$2+幕後結果!$AI$4*幕後結果_最佳化!$U1176)*12/3</f>
        <v>-0.11991514479277866</v>
      </c>
      <c r="AH175" s="128">
        <f>(幕後結果!$AJ$2+幕後結果!$AJ$4*幕後結果_最佳化!$V1176)*12/3</f>
        <v>-1.6506518465568405E-2</v>
      </c>
      <c r="AI175" s="100">
        <f>(幕後結果!$AK$2+幕後結果!$AK$4*幕後結果_最佳化!$W1176)*12/3</f>
        <v>-0.14958419255702154</v>
      </c>
      <c r="AJ175" s="60"/>
      <c r="AK175" s="60"/>
      <c r="AL175" s="60"/>
      <c r="AM175" s="108">
        <v>174</v>
      </c>
      <c r="AN175" s="128">
        <f t="shared" si="27"/>
        <v>1.6410233881846075E-2</v>
      </c>
      <c r="AO175" s="128">
        <f t="shared" si="28"/>
        <v>0.10124311196567554</v>
      </c>
      <c r="AP175" s="128">
        <f t="shared" si="29"/>
        <v>0.17733498750782686</v>
      </c>
      <c r="AQ175" s="128">
        <f t="shared" si="30"/>
        <v>1.424010901722632E-2</v>
      </c>
      <c r="AR175" s="128">
        <f t="shared" si="31"/>
        <v>0.13802574018136665</v>
      </c>
      <c r="AS175" s="128">
        <f t="shared" si="32"/>
        <v>0.16995093472883402</v>
      </c>
      <c r="AT175" s="128">
        <f t="shared" si="33"/>
        <v>6.7267821833552219E-2</v>
      </c>
      <c r="AU175" s="128">
        <f t="shared" si="34"/>
        <v>8.6149783185133041E-2</v>
      </c>
      <c r="AV175" s="128">
        <f t="shared" si="35"/>
        <v>3.8305412945085549E-2</v>
      </c>
      <c r="AW175" s="128">
        <f t="shared" si="36"/>
        <v>0.19107186475345384</v>
      </c>
      <c r="AX175" s="128">
        <f t="shared" si="37"/>
        <v>1</v>
      </c>
      <c r="AY175" s="128">
        <f>SUMPRODUCT(AN175:AW175,幕後結果_最佳化!$Z$1005:$AI$1005)</f>
        <v>-4.3214700879705961E-3</v>
      </c>
      <c r="AZ175" s="128">
        <f>(SUMPRODUCT(AN175:AW175,MMULT(AN175:AW175,幕後結果!$AB$9:$AK$18)))</f>
        <v>3.3645318837627472E-4</v>
      </c>
      <c r="BA175" s="128">
        <f t="shared" si="38"/>
        <v>1.8342660340754137E-2</v>
      </c>
      <c r="BB175" s="102">
        <f t="shared" si="39"/>
        <v>-2.5744068314372517</v>
      </c>
      <c r="BC175" s="60"/>
      <c r="BD175" s="60"/>
    </row>
    <row r="176" spans="1:56">
      <c r="A176" s="95">
        <v>175</v>
      </c>
      <c r="B176" s="128">
        <v>0.32572460599921249</v>
      </c>
      <c r="C176" s="128">
        <v>0.21537731726498621</v>
      </c>
      <c r="D176" s="128">
        <v>0.86865598287625501</v>
      </c>
      <c r="E176" s="128">
        <v>0.30357505810694829</v>
      </c>
      <c r="F176" s="128">
        <v>0.37789868856932052</v>
      </c>
      <c r="G176" s="128">
        <v>5.5493533392179994E-2</v>
      </c>
      <c r="H176" s="128">
        <v>7.2691213531390853E-2</v>
      </c>
      <c r="I176" s="128">
        <v>0.43592098257227541</v>
      </c>
      <c r="J176" s="128">
        <v>0.36363269731061632</v>
      </c>
      <c r="K176" s="104">
        <v>3.4090145373529612E-2</v>
      </c>
      <c r="L176" s="105"/>
      <c r="M176" s="106">
        <v>175</v>
      </c>
      <c r="N176" s="140">
        <v>-0.45174983562925985</v>
      </c>
      <c r="O176" s="140">
        <v>-0.78790096866167814</v>
      </c>
      <c r="P176" s="140">
        <v>1.1200603764277117</v>
      </c>
      <c r="Q176" s="140">
        <v>-0.51414571723635083</v>
      </c>
      <c r="R176" s="140">
        <v>-0.31100426785545776</v>
      </c>
      <c r="S176" s="140">
        <v>-1.5937721976626962</v>
      </c>
      <c r="T176" s="140">
        <v>-1.4560368716508294</v>
      </c>
      <c r="U176" s="128">
        <v>-0.16131924666534039</v>
      </c>
      <c r="V176" s="128">
        <v>-0.34876546189343371</v>
      </c>
      <c r="W176" s="98">
        <v>-1.8238133776176175</v>
      </c>
      <c r="X176" s="60"/>
      <c r="Y176" s="99">
        <v>175</v>
      </c>
      <c r="Z176" s="128">
        <f>(幕後結果!$AB$2+幕後結果!$AB$4*幕後結果_最佳化!$N1177)*12/3</f>
        <v>-7.8247679647693205E-2</v>
      </c>
      <c r="AA176" s="128">
        <f>(幕後結果!$AC$2+幕後結果!$AC$4*幕後結果_最佳化!$O1177)*12/3</f>
        <v>-8.8628918126527942E-2</v>
      </c>
      <c r="AB176" s="128">
        <f>(幕後結果!$AD$2+幕後結果!$AD$4*幕後結果_最佳化!$P1177)*12/3</f>
        <v>8.9010958051225567E-2</v>
      </c>
      <c r="AC176" s="128">
        <f>(幕後結果!$AE$2+幕後結果!$AE$4*幕後結果_最佳化!$Q1177)*12/3</f>
        <v>-3.0219255486195393E-2</v>
      </c>
      <c r="AD176" s="128">
        <f>(幕後結果!$AF$2+幕後結果!$AF$4*幕後結果_最佳化!$R1177)*12/3</f>
        <v>-1.9762332291060551E-2</v>
      </c>
      <c r="AE176" s="128">
        <f>(幕後結果!$AG$2+幕後結果!$AG$4*幕後結果_最佳化!$S1177)*12/3</f>
        <v>-0.14205812036287477</v>
      </c>
      <c r="AF176" s="128">
        <f>(幕後結果!$AH$2+幕後結果!$AH$4*幕後結果_最佳化!$T1177)*12/3</f>
        <v>-0.15192528699485319</v>
      </c>
      <c r="AG176" s="128">
        <f>(幕後結果!$AI$2+幕後結果!$AI$4*幕後結果_最佳化!$U1177)*12/3</f>
        <v>-3.5600064636040367E-2</v>
      </c>
      <c r="AH176" s="128">
        <f>(幕後結果!$AJ$2+幕後結果!$AJ$4*幕後結果_最佳化!$V1177)*12/3</f>
        <v>-7.0446508874785291E-2</v>
      </c>
      <c r="AI176" s="100">
        <f>(幕後結果!$AK$2+幕後結果!$AK$4*幕後結果_最佳化!$W1177)*12/3</f>
        <v>-0.27663378788782611</v>
      </c>
      <c r="AJ176" s="60"/>
      <c r="AK176" s="60"/>
      <c r="AL176" s="60"/>
      <c r="AM176" s="108">
        <v>175</v>
      </c>
      <c r="AN176" s="128">
        <f t="shared" si="27"/>
        <v>0.14942335425729539</v>
      </c>
      <c r="AO176" s="128">
        <f t="shared" si="28"/>
        <v>0.12608572798779885</v>
      </c>
      <c r="AP176" s="128">
        <f t="shared" si="29"/>
        <v>7.577247320451741E-2</v>
      </c>
      <c r="AQ176" s="128">
        <f t="shared" si="30"/>
        <v>4.9796101666716386E-2</v>
      </c>
      <c r="AR176" s="128">
        <f t="shared" si="31"/>
        <v>0.19093836773069384</v>
      </c>
      <c r="AS176" s="128">
        <f t="shared" si="32"/>
        <v>6.88208340228635E-2</v>
      </c>
      <c r="AT176" s="128">
        <f t="shared" si="33"/>
        <v>1.3962245998017653E-2</v>
      </c>
      <c r="AU176" s="128">
        <f t="shared" si="34"/>
        <v>0.11471817852594814</v>
      </c>
      <c r="AV176" s="128">
        <f t="shared" si="35"/>
        <v>0.12159739342815365</v>
      </c>
      <c r="AW176" s="128">
        <f t="shared" si="36"/>
        <v>8.888532317799526E-2</v>
      </c>
      <c r="AX176" s="128">
        <f t="shared" si="37"/>
        <v>1.0000000000000002</v>
      </c>
      <c r="AY176" s="128">
        <f>SUMPRODUCT(AN176:AW176,幕後結果_最佳化!$Z$1005:$AI$1005)</f>
        <v>-2.6735904585613417E-3</v>
      </c>
      <c r="AZ176" s="128">
        <f>(SUMPRODUCT(AN176:AW176,MMULT(AN176:AW176,幕後結果!$AB$9:$AK$18)))</f>
        <v>2.9761578923496773E-4</v>
      </c>
      <c r="BA176" s="128">
        <f t="shared" si="38"/>
        <v>1.7251544546357807E-2</v>
      </c>
      <c r="BB176" s="102">
        <f t="shared" si="39"/>
        <v>-2.6417107370355986</v>
      </c>
      <c r="BC176" s="60"/>
      <c r="BD176" s="60"/>
    </row>
    <row r="177" spans="1:56">
      <c r="A177" s="95">
        <v>176</v>
      </c>
      <c r="B177" s="128">
        <v>0.532042399993649</v>
      </c>
      <c r="C177" s="128">
        <v>0.45892066060387204</v>
      </c>
      <c r="D177" s="128">
        <v>0.31550513810977754</v>
      </c>
      <c r="E177" s="128">
        <v>0.727057085476422</v>
      </c>
      <c r="F177" s="128">
        <v>6.3838258054629282E-3</v>
      </c>
      <c r="G177" s="128">
        <v>0.16204063424873927</v>
      </c>
      <c r="H177" s="128">
        <v>0.47114033149716938</v>
      </c>
      <c r="I177" s="128">
        <v>0.88670452182793014</v>
      </c>
      <c r="J177" s="128">
        <v>0.62646711926975818</v>
      </c>
      <c r="K177" s="104">
        <v>8.6510404313544065E-2</v>
      </c>
      <c r="L177" s="105"/>
      <c r="M177" s="106">
        <v>176</v>
      </c>
      <c r="N177" s="140">
        <v>8.0404937564946183E-2</v>
      </c>
      <c r="O177" s="140">
        <v>-0.10315327745908223</v>
      </c>
      <c r="P177" s="140">
        <v>-0.48030536267583535</v>
      </c>
      <c r="Q177" s="140">
        <v>0.60393654764188232</v>
      </c>
      <c r="R177" s="140">
        <v>-2.4901852820007626</v>
      </c>
      <c r="S177" s="140">
        <v>-0.98610565590174659</v>
      </c>
      <c r="T177" s="140">
        <v>-7.2403671546280593E-2</v>
      </c>
      <c r="U177" s="128">
        <v>1.209187142192399</v>
      </c>
      <c r="V177" s="128">
        <v>0.32251079448341197</v>
      </c>
      <c r="W177" s="98">
        <v>-1.3625613122907465</v>
      </c>
      <c r="X177" s="60"/>
      <c r="Y177" s="99">
        <v>176</v>
      </c>
      <c r="Z177" s="128">
        <f>(幕後結果!$AB$2+幕後結果!$AB$4*幕後結果_最佳化!$N1178)*12/3</f>
        <v>-2.0792719287810416E-2</v>
      </c>
      <c r="AA177" s="128">
        <f>(幕後結果!$AC$2+幕後結果!$AC$4*幕後結果_最佳化!$O1178)*12/3</f>
        <v>-1.1358749825995744E-2</v>
      </c>
      <c r="AB177" s="128">
        <f>(幕後結果!$AD$2+幕後結果!$AD$4*幕後結果_最佳化!$P1178)*12/3</f>
        <v>-6.2000776993291373E-2</v>
      </c>
      <c r="AC177" s="128">
        <f>(幕後結果!$AE$2+幕後結果!$AE$4*幕後結果_最佳化!$Q1178)*12/3</f>
        <v>4.4497844416713429E-2</v>
      </c>
      <c r="AD177" s="128">
        <f>(幕後結果!$AF$2+幕後結果!$AF$4*幕後結果_最佳化!$R1178)*12/3</f>
        <v>-0.45986777878509266</v>
      </c>
      <c r="AE177" s="128">
        <f>(幕後結果!$AG$2+幕後結果!$AG$4*幕後結果_最佳化!$S1178)*12/3</f>
        <v>-3.7519419652603275E-2</v>
      </c>
      <c r="AF177" s="128">
        <f>(幕後結果!$AH$2+幕後結果!$AH$4*幕後結果_最佳化!$T1178)*12/3</f>
        <v>-5.2067776805085706E-3</v>
      </c>
      <c r="AG177" s="128">
        <f>(幕後結果!$AI$2+幕後結果!$AI$4*幕後結果_最佳化!$U1178)*12/3</f>
        <v>5.5030094187398515E-2</v>
      </c>
      <c r="AH177" s="128">
        <f>(幕後結果!$AJ$2+幕後結果!$AJ$4*幕後結果_最佳化!$V1178)*12/3</f>
        <v>3.9076483812107016E-2</v>
      </c>
      <c r="AI177" s="100">
        <f>(幕後結果!$AK$2+幕後結果!$AK$4*幕後結果_最佳化!$W1178)*12/3</f>
        <v>-0.26721603094349355</v>
      </c>
      <c r="AJ177" s="60"/>
      <c r="AK177" s="60"/>
      <c r="AL177" s="60"/>
      <c r="AM177" s="108">
        <v>176</v>
      </c>
      <c r="AN177" s="128">
        <f t="shared" si="27"/>
        <v>0.13728497485948646</v>
      </c>
      <c r="AO177" s="128">
        <f t="shared" si="28"/>
        <v>4.9557911264361779E-2</v>
      </c>
      <c r="AP177" s="128">
        <f t="shared" si="29"/>
        <v>0.10638558963675997</v>
      </c>
      <c r="AQ177" s="128">
        <f t="shared" si="30"/>
        <v>0.18945453943999899</v>
      </c>
      <c r="AR177" s="128">
        <f t="shared" si="31"/>
        <v>0.13339838337826784</v>
      </c>
      <c r="AS177" s="128">
        <f t="shared" si="32"/>
        <v>0.17882870820618052</v>
      </c>
      <c r="AT177" s="128">
        <f t="shared" si="33"/>
        <v>0.10327267781680383</v>
      </c>
      <c r="AU177" s="128">
        <f t="shared" si="34"/>
        <v>5.8991913171699779E-2</v>
      </c>
      <c r="AV177" s="128">
        <f t="shared" si="35"/>
        <v>4.9343423005855465E-3</v>
      </c>
      <c r="AW177" s="128">
        <f t="shared" si="36"/>
        <v>3.7890959925855505E-2</v>
      </c>
      <c r="AX177" s="128">
        <f t="shared" si="37"/>
        <v>1.0000000000000002</v>
      </c>
      <c r="AY177" s="128">
        <f>SUMPRODUCT(AN177:AW177,幕後結果_最佳化!$Z$1005:$AI$1005)</f>
        <v>-3.1893276604288527E-3</v>
      </c>
      <c r="AZ177" s="128">
        <f>(SUMPRODUCT(AN177:AW177,MMULT(AN177:AW177,幕後結果!$AB$9:$AK$18)))</f>
        <v>2.6620816792577071E-4</v>
      </c>
      <c r="BA177" s="128">
        <f t="shared" si="38"/>
        <v>1.6315886979437273E-2</v>
      </c>
      <c r="BB177" s="102">
        <f t="shared" si="39"/>
        <v>-2.8248128783016644</v>
      </c>
      <c r="BC177" s="60"/>
      <c r="BD177" s="60"/>
    </row>
    <row r="178" spans="1:56">
      <c r="A178" s="95">
        <v>177</v>
      </c>
      <c r="B178" s="128">
        <v>0.14960387888095905</v>
      </c>
      <c r="C178" s="128">
        <v>0.8662242967037932</v>
      </c>
      <c r="D178" s="128">
        <v>0.31745636856699933</v>
      </c>
      <c r="E178" s="128">
        <v>0.50252691522930149</v>
      </c>
      <c r="F178" s="128">
        <v>0.52689235433072357</v>
      </c>
      <c r="G178" s="128">
        <v>0.27714137779497316</v>
      </c>
      <c r="H178" s="128">
        <v>0.84782836501085357</v>
      </c>
      <c r="I178" s="128">
        <v>0.85886657240958364</v>
      </c>
      <c r="J178" s="128">
        <v>9.2966663170233055E-3</v>
      </c>
      <c r="K178" s="104">
        <v>0.65891139792649933</v>
      </c>
      <c r="L178" s="105"/>
      <c r="M178" s="106">
        <v>177</v>
      </c>
      <c r="N178" s="140">
        <v>-1.0381338207592556</v>
      </c>
      <c r="O178" s="140">
        <v>1.1087190375139233</v>
      </c>
      <c r="P178" s="140">
        <v>-0.47482356228802386</v>
      </c>
      <c r="Q178" s="140">
        <v>6.3340795155809246E-3</v>
      </c>
      <c r="R178" s="140">
        <v>6.746026817888362E-2</v>
      </c>
      <c r="S178" s="140">
        <v>-0.59135474540410049</v>
      </c>
      <c r="T178" s="140">
        <v>1.0271639502656331</v>
      </c>
      <c r="U178" s="128">
        <v>1.0752409740804112</v>
      </c>
      <c r="V178" s="128">
        <v>-2.3535854740438094</v>
      </c>
      <c r="W178" s="98">
        <v>0.40949395220172596</v>
      </c>
      <c r="X178" s="60"/>
      <c r="Y178" s="99">
        <v>177</v>
      </c>
      <c r="Z178" s="128">
        <f>(幕後結果!$AB$2+幕後結果!$AB$4*幕後結果_最佳化!$N1179)*12/3</f>
        <v>-0.14155758555925557</v>
      </c>
      <c r="AA178" s="128">
        <f>(幕後結果!$AC$2+幕後結果!$AC$4*幕後結果_最佳化!$O1179)*12/3</f>
        <v>0.12178192269053656</v>
      </c>
      <c r="AB178" s="128">
        <f>(幕後結果!$AD$2+幕後結果!$AD$4*幕後結果_最佳化!$P1179)*12/3</f>
        <v>-2.691788088412728E-2</v>
      </c>
      <c r="AC178" s="128">
        <f>(幕後結果!$AE$2+幕後結果!$AE$4*幕後結果_最佳化!$Q1179)*12/3</f>
        <v>1.2218756802059743E-3</v>
      </c>
      <c r="AD178" s="128">
        <f>(幕後結果!$AF$2+幕後結果!$AF$4*幕後結果_最佳化!$R1179)*12/3</f>
        <v>2.0569307903909144E-3</v>
      </c>
      <c r="AE178" s="128">
        <f>(幕後結果!$AG$2+幕後結果!$AG$4*幕後結果_最佳化!$S1179)*12/3</f>
        <v>-3.6597418606074725E-2</v>
      </c>
      <c r="AF178" s="128">
        <f>(幕後結果!$AH$2+幕後結果!$AH$4*幕後結果_最佳化!$T1179)*12/3</f>
        <v>0.11381085045440487</v>
      </c>
      <c r="AG178" s="128">
        <f>(幕後結果!$AI$2+幕後結果!$AI$4*幕後結果_最佳化!$U1179)*12/3</f>
        <v>0.13284958366551125</v>
      </c>
      <c r="AH178" s="128">
        <f>(幕後結果!$AJ$2+幕後結果!$AJ$4*幕後結果_最佳化!$V1179)*12/3</f>
        <v>-0.24952293972327466</v>
      </c>
      <c r="AI178" s="100">
        <f>(幕後結果!$AK$2+幕後結果!$AK$4*幕後結果_最佳化!$W1179)*12/3</f>
        <v>0.16933025486934436</v>
      </c>
      <c r="AJ178" s="60"/>
      <c r="AK178" s="60"/>
      <c r="AL178" s="60"/>
      <c r="AM178" s="108">
        <v>177</v>
      </c>
      <c r="AN178" s="128">
        <f t="shared" si="27"/>
        <v>3.7749261845451881E-2</v>
      </c>
      <c r="AO178" s="128">
        <f t="shared" si="28"/>
        <v>0.12795051216472489</v>
      </c>
      <c r="AP178" s="128">
        <f t="shared" si="29"/>
        <v>0.13638891384626903</v>
      </c>
      <c r="AQ178" s="128">
        <f t="shared" si="30"/>
        <v>0.17122813774568499</v>
      </c>
      <c r="AR178" s="128">
        <f t="shared" si="31"/>
        <v>2.6320891285336278E-2</v>
      </c>
      <c r="AS178" s="128">
        <f t="shared" si="32"/>
        <v>4.6417259430394271E-2</v>
      </c>
      <c r="AT178" s="128">
        <f t="shared" si="33"/>
        <v>0.14867081842560631</v>
      </c>
      <c r="AU178" s="128">
        <f t="shared" si="34"/>
        <v>3.4566010267882114E-2</v>
      </c>
      <c r="AV178" s="128">
        <f t="shared" si="35"/>
        <v>0.15709742673247659</v>
      </c>
      <c r="AW178" s="128">
        <f t="shared" si="36"/>
        <v>0.11361076825617372</v>
      </c>
      <c r="AX178" s="128">
        <f t="shared" si="37"/>
        <v>1.0000000000000002</v>
      </c>
      <c r="AY178" s="128">
        <f>SUMPRODUCT(AN178:AW178,幕後結果_最佳化!$Z$1005:$AI$1005)</f>
        <v>-1.1603464709171577E-3</v>
      </c>
      <c r="AZ178" s="128">
        <f>(SUMPRODUCT(AN178:AW178,MMULT(AN178:AW178,幕後結果!$AB$9:$AK$18)))</f>
        <v>2.4025151604267485E-4</v>
      </c>
      <c r="BA178" s="128">
        <f t="shared" si="38"/>
        <v>1.5500048904525264E-2</v>
      </c>
      <c r="BB178" s="102">
        <f t="shared" si="39"/>
        <v>-2.8425940293681053</v>
      </c>
      <c r="BC178" s="60"/>
      <c r="BD178" s="60"/>
    </row>
    <row r="179" spans="1:56">
      <c r="A179" s="95">
        <v>178</v>
      </c>
      <c r="B179" s="128">
        <v>0.130231078401714</v>
      </c>
      <c r="C179" s="128">
        <v>0.4483399682121243</v>
      </c>
      <c r="D179" s="128">
        <v>0.74545618234274835</v>
      </c>
      <c r="E179" s="128">
        <v>0.86527677190478869</v>
      </c>
      <c r="F179" s="128">
        <v>0.56229443518694744</v>
      </c>
      <c r="G179" s="128">
        <v>0.50959012436144713</v>
      </c>
      <c r="H179" s="128">
        <v>0.78422866068783637</v>
      </c>
      <c r="I179" s="128">
        <v>0.85208327583498233</v>
      </c>
      <c r="J179" s="128">
        <v>0.11897133145999383</v>
      </c>
      <c r="K179" s="104">
        <v>0.58517329354529757</v>
      </c>
      <c r="L179" s="105"/>
      <c r="M179" s="106">
        <v>178</v>
      </c>
      <c r="N179" s="140">
        <v>-1.1252994639761724</v>
      </c>
      <c r="O179" s="140">
        <v>-0.12985653076522874</v>
      </c>
      <c r="P179" s="140">
        <v>0.6602590012228694</v>
      </c>
      <c r="Q179" s="140">
        <v>1.1043382041202114</v>
      </c>
      <c r="R179" s="140">
        <v>0.15678901615214758</v>
      </c>
      <c r="S179" s="140">
        <v>2.4041192564697153E-2</v>
      </c>
      <c r="T179" s="140">
        <v>0.78655454233445221</v>
      </c>
      <c r="U179" s="128">
        <v>1.045410148393112</v>
      </c>
      <c r="V179" s="128">
        <v>-1.1801447148793178</v>
      </c>
      <c r="W179" s="98">
        <v>0.21514609981285501</v>
      </c>
      <c r="X179" s="60"/>
      <c r="Y179" s="99">
        <v>178</v>
      </c>
      <c r="Z179" s="128">
        <f>(幕後結果!$AB$2+幕後結果!$AB$4*幕後結果_最佳化!$N1180)*12/3</f>
        <v>-0.15096856677757864</v>
      </c>
      <c r="AA179" s="128">
        <f>(幕後結果!$AC$2+幕後結果!$AC$4*幕後結果_最佳化!$O1180)*12/3</f>
        <v>-1.6449830488264285E-2</v>
      </c>
      <c r="AB179" s="128">
        <f>(幕後結果!$AD$2+幕後結果!$AD$4*幕後結果_最佳化!$P1180)*12/3</f>
        <v>5.0879166466660623E-2</v>
      </c>
      <c r="AC179" s="128">
        <f>(幕後結果!$AE$2+幕後結果!$AE$4*幕後結果_最佳化!$Q1180)*12/3</f>
        <v>0.13899030090962342</v>
      </c>
      <c r="AD179" s="128">
        <f>(幕後結果!$AF$2+幕後結果!$AF$4*幕後結果_最佳化!$R1180)*12/3</f>
        <v>8.9041731437599456E-2</v>
      </c>
      <c r="AE179" s="128">
        <f>(幕後結果!$AG$2+幕後結果!$AG$4*幕後結果_最佳化!$S1180)*12/3</f>
        <v>-2.0735135321151704E-4</v>
      </c>
      <c r="AF179" s="128">
        <f>(幕後結果!$AH$2+幕後結果!$AH$4*幕後結果_最佳化!$T1180)*12/3</f>
        <v>6.1774220465566687E-2</v>
      </c>
      <c r="AG179" s="128">
        <f>(幕後結果!$AI$2+幕後結果!$AI$4*幕後結果_最佳化!$U1180)*12/3</f>
        <v>7.1065313092546295E-2</v>
      </c>
      <c r="AH179" s="128">
        <f>(幕後結果!$AJ$2+幕後結果!$AJ$4*幕後結果_最佳化!$V1180)*12/3</f>
        <v>-0.13999719584567413</v>
      </c>
      <c r="AI179" s="100">
        <f>(幕後結果!$AK$2+幕後結果!$AK$4*幕後結果_最佳化!$W1180)*12/3</f>
        <v>6.830113415148735E-2</v>
      </c>
      <c r="AJ179" s="60"/>
      <c r="AK179" s="60"/>
      <c r="AL179" s="60"/>
      <c r="AM179" s="108">
        <v>178</v>
      </c>
      <c r="AN179" s="128">
        <f t="shared" si="27"/>
        <v>0.11693964732458942</v>
      </c>
      <c r="AO179" s="128">
        <f t="shared" si="28"/>
        <v>0.13359145222293969</v>
      </c>
      <c r="AP179" s="128">
        <f t="shared" si="29"/>
        <v>0.1086987475030094</v>
      </c>
      <c r="AQ179" s="128">
        <f t="shared" si="30"/>
        <v>5.3818049489495222E-2</v>
      </c>
      <c r="AR179" s="128">
        <f t="shared" si="31"/>
        <v>0.11767815442883713</v>
      </c>
      <c r="AS179" s="128">
        <f t="shared" si="32"/>
        <v>0.12748021215888586</v>
      </c>
      <c r="AT179" s="128">
        <f t="shared" si="33"/>
        <v>0.12702946410332555</v>
      </c>
      <c r="AU179" s="128">
        <f t="shared" si="34"/>
        <v>8.4559119934144181E-2</v>
      </c>
      <c r="AV179" s="128">
        <f t="shared" si="35"/>
        <v>5.094739643898916E-3</v>
      </c>
      <c r="AW179" s="128">
        <f t="shared" si="36"/>
        <v>0.1251104131908746</v>
      </c>
      <c r="AX179" s="128">
        <f t="shared" si="37"/>
        <v>0.99999999999999989</v>
      </c>
      <c r="AY179" s="128">
        <f>SUMPRODUCT(AN179:AW179,幕後結果_最佳化!$Z$1005:$AI$1005)</f>
        <v>-5.2463542628776831E-3</v>
      </c>
      <c r="AZ179" s="128">
        <f>(SUMPRODUCT(AN179:AW179,MMULT(AN179:AW179,幕後結果!$AB$9:$AK$18)))</f>
        <v>2.7592772309706186E-4</v>
      </c>
      <c r="BA179" s="128">
        <f t="shared" si="38"/>
        <v>1.6611072304251219E-2</v>
      </c>
      <c r="BB179" s="102">
        <f t="shared" si="39"/>
        <v>-2.8984495028990835</v>
      </c>
      <c r="BC179" s="60"/>
      <c r="BD179" s="60"/>
    </row>
    <row r="180" spans="1:56">
      <c r="A180" s="95">
        <v>179</v>
      </c>
      <c r="B180" s="128">
        <v>0.82463776771732555</v>
      </c>
      <c r="C180" s="128">
        <v>0.1858599669420784</v>
      </c>
      <c r="D180" s="128">
        <v>6.7953697068163788E-3</v>
      </c>
      <c r="E180" s="128">
        <v>0.78655087300014936</v>
      </c>
      <c r="F180" s="128">
        <v>4.547180691606556E-2</v>
      </c>
      <c r="G180" s="128">
        <v>0.23079333321224671</v>
      </c>
      <c r="H180" s="128">
        <v>0.54040359198417964</v>
      </c>
      <c r="I180" s="128">
        <v>0.43508124613116128</v>
      </c>
      <c r="J180" s="128">
        <v>0.41904925971468665</v>
      </c>
      <c r="K180" s="104">
        <v>0.43090161308170005</v>
      </c>
      <c r="L180" s="105"/>
      <c r="M180" s="106">
        <v>179</v>
      </c>
      <c r="N180" s="140">
        <v>0.93318498746151146</v>
      </c>
      <c r="O180" s="140">
        <v>-0.89325630102796327</v>
      </c>
      <c r="P180" s="140">
        <v>-2.4679023365699311</v>
      </c>
      <c r="Q180" s="140">
        <v>0.7945105768595786</v>
      </c>
      <c r="R180" s="140">
        <v>-1.6904410154389071</v>
      </c>
      <c r="S180" s="140">
        <v>-0.73623669148632509</v>
      </c>
      <c r="T180" s="140">
        <v>0.10145054282073564</v>
      </c>
      <c r="U180" s="128">
        <v>-0.16345209018131371</v>
      </c>
      <c r="V180" s="128">
        <v>-0.20432629951830453</v>
      </c>
      <c r="W180" s="98">
        <v>-0.1740791916554896</v>
      </c>
      <c r="X180" s="60"/>
      <c r="Y180" s="99">
        <v>179</v>
      </c>
      <c r="Z180" s="128">
        <f>(幕後結果!$AB$2+幕後結果!$AB$4*幕後結果_最佳化!$N1181)*12/3</f>
        <v>7.1279073413417729E-2</v>
      </c>
      <c r="AA180" s="128">
        <f>(幕後結果!$AC$2+幕後結果!$AC$4*幕後結果_最佳化!$O1181)*12/3</f>
        <v>-9.7945723578068092E-2</v>
      </c>
      <c r="AB180" s="128">
        <f>(幕後結果!$AD$2+幕後結果!$AD$4*幕後結果_最佳化!$P1181)*12/3</f>
        <v>-0.32204669290118648</v>
      </c>
      <c r="AC180" s="128">
        <f>(幕後結果!$AE$2+幕後結果!$AE$4*幕後結果_最佳化!$Q1181)*12/3</f>
        <v>-5.4750218023885029E-2</v>
      </c>
      <c r="AD180" s="128">
        <f>(幕後結果!$AF$2+幕後結果!$AF$4*幕後結果_最佳化!$R1181)*12/3</f>
        <v>-0.37759125278365607</v>
      </c>
      <c r="AE180" s="128">
        <f>(幕後結果!$AG$2+幕後結果!$AG$4*幕後結果_最佳化!$S1181)*12/3</f>
        <v>-7.8910943128833553E-4</v>
      </c>
      <c r="AF180" s="128">
        <f>(幕後結果!$AH$2+幕後結果!$AH$4*幕後結果_最佳化!$T1181)*12/3</f>
        <v>5.1977884869328587E-3</v>
      </c>
      <c r="AG180" s="128">
        <f>(幕後結果!$AI$2+幕後結果!$AI$4*幕後結果_最佳化!$U1181)*12/3</f>
        <v>-0.14734927453709037</v>
      </c>
      <c r="AH180" s="128">
        <f>(幕後結果!$AJ$2+幕後結果!$AJ$4*幕後結果_最佳化!$V1181)*12/3</f>
        <v>4.1806886625667804E-2</v>
      </c>
      <c r="AI180" s="100">
        <f>(幕後結果!$AK$2+幕後結果!$AK$4*幕後結果_最佳化!$W1181)*12/3</f>
        <v>-0.25035040789647856</v>
      </c>
      <c r="AJ180" s="60"/>
      <c r="AK180" s="60"/>
      <c r="AL180" s="60"/>
      <c r="AM180" s="108">
        <v>179</v>
      </c>
      <c r="AN180" s="128">
        <f t="shared" si="27"/>
        <v>2.5290441797890313E-2</v>
      </c>
      <c r="AO180" s="128">
        <f t="shared" si="28"/>
        <v>8.3664658732620661E-2</v>
      </c>
      <c r="AP180" s="128">
        <f t="shared" si="29"/>
        <v>0.20477831411620415</v>
      </c>
      <c r="AQ180" s="128">
        <f t="shared" si="30"/>
        <v>7.570214936021788E-2</v>
      </c>
      <c r="AR180" s="128">
        <f t="shared" si="31"/>
        <v>7.1277357401690999E-2</v>
      </c>
      <c r="AS180" s="128">
        <f t="shared" si="32"/>
        <v>3.638735747329274E-2</v>
      </c>
      <c r="AT180" s="128">
        <f t="shared" si="33"/>
        <v>0.20177746853619569</v>
      </c>
      <c r="AU180" s="128">
        <f t="shared" si="34"/>
        <v>0.13514399293249529</v>
      </c>
      <c r="AV180" s="128">
        <f t="shared" si="35"/>
        <v>0.1234172399396631</v>
      </c>
      <c r="AW180" s="128">
        <f t="shared" si="36"/>
        <v>4.2561019709729184E-2</v>
      </c>
      <c r="AX180" s="128">
        <f t="shared" si="37"/>
        <v>1.0000000000000002</v>
      </c>
      <c r="AY180" s="128">
        <f>SUMPRODUCT(AN180:AW180,幕後結果_最佳化!$Z$1005:$AI$1005)</f>
        <v>2.2192022121451764E-4</v>
      </c>
      <c r="AZ180" s="128">
        <f>(SUMPRODUCT(AN180:AW180,MMULT(AN180:AW180,幕後結果!$AB$9:$AK$18)))</f>
        <v>2.5508611408540065E-4</v>
      </c>
      <c r="BA180" s="128">
        <f t="shared" si="38"/>
        <v>1.59714155316741E-2</v>
      </c>
      <c r="BB180" s="102">
        <f t="shared" si="39"/>
        <v>-2.6721538672729048</v>
      </c>
      <c r="BC180" s="60"/>
      <c r="BD180" s="60"/>
    </row>
    <row r="181" spans="1:56">
      <c r="A181" s="95">
        <v>180</v>
      </c>
      <c r="B181" s="128">
        <v>0.97645350985263146</v>
      </c>
      <c r="C181" s="128">
        <v>0.93563348104978905</v>
      </c>
      <c r="D181" s="128">
        <v>0.71175433156437307</v>
      </c>
      <c r="E181" s="128">
        <v>0.18224633671079493</v>
      </c>
      <c r="F181" s="128">
        <v>0.19605152842862461</v>
      </c>
      <c r="G181" s="128">
        <v>0.8109675793992952</v>
      </c>
      <c r="H181" s="128">
        <v>0.6399558633322322</v>
      </c>
      <c r="I181" s="128">
        <v>0.69152015060730632</v>
      </c>
      <c r="J181" s="128">
        <v>0.21566878540462731</v>
      </c>
      <c r="K181" s="104">
        <v>0.14396253295925621</v>
      </c>
      <c r="L181" s="105"/>
      <c r="M181" s="106">
        <v>180</v>
      </c>
      <c r="N181" s="140">
        <v>1.9854630219174489</v>
      </c>
      <c r="O181" s="140">
        <v>1.5191170415326749</v>
      </c>
      <c r="P181" s="140">
        <v>0.55851709142767592</v>
      </c>
      <c r="Q181" s="140">
        <v>-0.90683761844496447</v>
      </c>
      <c r="R181" s="140">
        <v>-0.85580968572453608</v>
      </c>
      <c r="S181" s="140">
        <v>0.88146749257202917</v>
      </c>
      <c r="T181" s="140">
        <v>0.35834082038504811</v>
      </c>
      <c r="U181" s="128">
        <v>0.5001638664547019</v>
      </c>
      <c r="V181" s="128">
        <v>-0.78690484548650141</v>
      </c>
      <c r="W181" s="98">
        <v>-1.0626844700086717</v>
      </c>
      <c r="X181" s="60"/>
      <c r="Y181" s="99">
        <v>180</v>
      </c>
      <c r="Z181" s="128">
        <f>(幕後結果!$AB$2+幕後結果!$AB$4*幕後結果_最佳化!$N1182)*12/3</f>
        <v>0.1848899922713744</v>
      </c>
      <c r="AA181" s="128">
        <f>(幕後結果!$AC$2+幕後結果!$AC$4*幕後結果_最佳化!$O1182)*12/3</f>
        <v>0.17283566289872734</v>
      </c>
      <c r="AB181" s="128">
        <f>(幕後結果!$AD$2+幕後結果!$AD$4*幕後結果_最佳化!$P1182)*12/3</f>
        <v>0.17616350381015877</v>
      </c>
      <c r="AC181" s="128">
        <f>(幕後結果!$AE$2+幕後結果!$AE$4*幕後結果_最佳化!$Q1182)*12/3</f>
        <v>2.6127666812579265E-2</v>
      </c>
      <c r="AD181" s="128">
        <f>(幕後結果!$AF$2+幕後結果!$AF$4*幕後結果_最佳化!$R1182)*12/3</f>
        <v>-0.10750061603866767</v>
      </c>
      <c r="AE181" s="128">
        <f>(幕後結果!$AG$2+幕後結果!$AG$4*幕後結果_最佳化!$S1182)*12/3</f>
        <v>7.867140840866392E-2</v>
      </c>
      <c r="AF181" s="128">
        <f>(幕後結果!$AH$2+幕後結果!$AH$4*幕後結果_最佳化!$T1182)*12/3</f>
        <v>9.7760036843837203E-2</v>
      </c>
      <c r="AG181" s="128">
        <f>(幕後結果!$AI$2+幕後結果!$AI$4*幕後結果_最佳化!$U1182)*12/3</f>
        <v>0.16719181032309371</v>
      </c>
      <c r="AH181" s="128">
        <f>(幕後結果!$AJ$2+幕後結果!$AJ$4*幕後結果_最佳化!$V1182)*12/3</f>
        <v>1.3715556757608251E-2</v>
      </c>
      <c r="AI181" s="100">
        <f>(幕後結果!$AK$2+幕後結果!$AK$4*幕後結果_最佳化!$W1182)*12/3</f>
        <v>1.9739855475759245E-2</v>
      </c>
      <c r="AJ181" s="60"/>
      <c r="AK181" s="60"/>
      <c r="AL181" s="60"/>
      <c r="AM181" s="108">
        <v>180</v>
      </c>
      <c r="AN181" s="128">
        <f t="shared" si="27"/>
        <v>0.18657725894711127</v>
      </c>
      <c r="AO181" s="128">
        <f t="shared" si="28"/>
        <v>5.718047493000173E-2</v>
      </c>
      <c r="AP181" s="128">
        <f t="shared" si="29"/>
        <v>2.9735204752107596E-2</v>
      </c>
      <c r="AQ181" s="128">
        <f t="shared" si="30"/>
        <v>0.2110667525462453</v>
      </c>
      <c r="AR181" s="128">
        <f t="shared" si="31"/>
        <v>1.5786717697191033E-2</v>
      </c>
      <c r="AS181" s="128">
        <f t="shared" si="32"/>
        <v>1.7612298193343152E-2</v>
      </c>
      <c r="AT181" s="128">
        <f t="shared" si="33"/>
        <v>0.15852988974300902</v>
      </c>
      <c r="AU181" s="128">
        <f t="shared" si="34"/>
        <v>0.10299566581703809</v>
      </c>
      <c r="AV181" s="128">
        <f t="shared" si="35"/>
        <v>0.14053390453277304</v>
      </c>
      <c r="AW181" s="128">
        <f t="shared" si="36"/>
        <v>7.9981832841179837E-2</v>
      </c>
      <c r="AX181" s="128">
        <f t="shared" si="37"/>
        <v>1</v>
      </c>
      <c r="AY181" s="128">
        <f>SUMPRODUCT(AN181:AW181,幕後結果_最佳化!$Z$1005:$AI$1005)</f>
        <v>-4.5058970796313831E-3</v>
      </c>
      <c r="AZ181" s="128">
        <f>(SUMPRODUCT(AN181:AW181,MMULT(AN181:AW181,幕後結果!$AB$9:$AK$18)))</f>
        <v>2.279452177114769E-4</v>
      </c>
      <c r="BA181" s="128">
        <f t="shared" si="38"/>
        <v>1.5097854738719567E-2</v>
      </c>
      <c r="BB181" s="102">
        <f t="shared" si="39"/>
        <v>-3.139909470585609</v>
      </c>
      <c r="BC181" s="60"/>
      <c r="BD181" s="60"/>
    </row>
    <row r="182" spans="1:56">
      <c r="A182" s="95">
        <v>181</v>
      </c>
      <c r="B182" s="128">
        <v>0.15765806691742412</v>
      </c>
      <c r="C182" s="128">
        <v>0.76218182240391297</v>
      </c>
      <c r="D182" s="128">
        <v>0.20635951116646445</v>
      </c>
      <c r="E182" s="128">
        <v>0.43544868548813542</v>
      </c>
      <c r="F182" s="128">
        <v>0.78059924025614369</v>
      </c>
      <c r="G182" s="128">
        <v>0.94776543141792957</v>
      </c>
      <c r="H182" s="128">
        <v>0.33275850751155134</v>
      </c>
      <c r="I182" s="128">
        <v>0.54494304378004599</v>
      </c>
      <c r="J182" s="128">
        <v>0.23899156574794511</v>
      </c>
      <c r="K182" s="104">
        <v>0.19263677175502991</v>
      </c>
      <c r="L182" s="105"/>
      <c r="M182" s="106">
        <v>181</v>
      </c>
      <c r="N182" s="140">
        <v>-1.0041296329487468</v>
      </c>
      <c r="O182" s="140">
        <v>0.71333844178780659</v>
      </c>
      <c r="P182" s="140">
        <v>-0.8191181240658918</v>
      </c>
      <c r="Q182" s="140">
        <v>-0.16251874137885894</v>
      </c>
      <c r="R182" s="140">
        <v>0.77421861908793965</v>
      </c>
      <c r="S182" s="140">
        <v>1.6235628610268433</v>
      </c>
      <c r="T182" s="140">
        <v>-0.43230876854875955</v>
      </c>
      <c r="U182" s="128">
        <v>0.1128948586949793</v>
      </c>
      <c r="V182" s="128">
        <v>-0.70955016687339922</v>
      </c>
      <c r="W182" s="98">
        <v>-0.86822066494289474</v>
      </c>
      <c r="X182" s="60"/>
      <c r="Y182" s="99">
        <v>181</v>
      </c>
      <c r="Z182" s="128">
        <f>(幕後結果!$AB$2+幕後結果!$AB$4*幕後結果_最佳化!$N1183)*12/3</f>
        <v>-0.13788626781273636</v>
      </c>
      <c r="AA182" s="128">
        <f>(幕後結果!$AC$2+幕後結果!$AC$4*幕後結果_最佳化!$O1183)*12/3</f>
        <v>7.7763718123605136E-2</v>
      </c>
      <c r="AB182" s="128">
        <f>(幕後結果!$AD$2+幕後結果!$AD$4*幕後結果_最佳化!$P1183)*12/3</f>
        <v>-8.6206585962919621E-2</v>
      </c>
      <c r="AC182" s="128">
        <f>(幕後結果!$AE$2+幕後結果!$AE$4*幕後結果_最佳化!$Q1183)*12/3</f>
        <v>-5.0408218708521746E-2</v>
      </c>
      <c r="AD182" s="128">
        <f>(幕後結果!$AF$2+幕後結果!$AF$4*幕後結果_最佳化!$R1183)*12/3</f>
        <v>0.11584610023873994</v>
      </c>
      <c r="AE182" s="128">
        <f>(幕後結果!$AG$2+幕後結果!$AG$4*幕後結果_最佳化!$S1183)*12/3</f>
        <v>0.10672421306634233</v>
      </c>
      <c r="AF182" s="128">
        <f>(幕後結果!$AH$2+幕後結果!$AH$4*幕後結果_最佳化!$T1183)*12/3</f>
        <v>-5.5657863584282485E-2</v>
      </c>
      <c r="AG182" s="128">
        <f>(幕後結果!$AI$2+幕後結果!$AI$4*幕後結果_最佳化!$U1183)*12/3</f>
        <v>4.2988936052203108E-2</v>
      </c>
      <c r="AH182" s="128">
        <f>(幕後結果!$AJ$2+幕後結果!$AJ$4*幕後結果_最佳化!$V1183)*12/3</f>
        <v>-4.6510555869104998E-2</v>
      </c>
      <c r="AI182" s="100">
        <f>(幕後結果!$AK$2+幕後結果!$AK$4*幕後結果_最佳化!$W1183)*12/3</f>
        <v>-2.2138793019676539E-2</v>
      </c>
      <c r="AJ182" s="60"/>
      <c r="AK182" s="60"/>
      <c r="AL182" s="60"/>
      <c r="AM182" s="108">
        <v>181</v>
      </c>
      <c r="AN182" s="128">
        <f t="shared" si="27"/>
        <v>1.7660370395899447E-2</v>
      </c>
      <c r="AO182" s="128">
        <f t="shared" si="28"/>
        <v>5.703356927616466E-2</v>
      </c>
      <c r="AP182" s="128">
        <f t="shared" si="29"/>
        <v>0.19224058336803312</v>
      </c>
      <c r="AQ182" s="128">
        <f t="shared" si="30"/>
        <v>0.11663125632265647</v>
      </c>
      <c r="AR182" s="128">
        <f t="shared" si="31"/>
        <v>9.6043343010102991E-2</v>
      </c>
      <c r="AS182" s="128">
        <f t="shared" si="32"/>
        <v>0.18624249084645222</v>
      </c>
      <c r="AT182" s="128">
        <f t="shared" si="33"/>
        <v>1.2355498803888422E-2</v>
      </c>
      <c r="AU182" s="128">
        <f t="shared" si="34"/>
        <v>1.5389739241924032E-2</v>
      </c>
      <c r="AV182" s="128">
        <f t="shared" si="35"/>
        <v>0.19499346047753399</v>
      </c>
      <c r="AW182" s="128">
        <f t="shared" si="36"/>
        <v>0.11140968825734474</v>
      </c>
      <c r="AX182" s="128">
        <f t="shared" si="37"/>
        <v>1</v>
      </c>
      <c r="AY182" s="128">
        <f>SUMPRODUCT(AN182:AW182,幕後結果_最佳化!$Z$1005:$AI$1005)</f>
        <v>8.5506538028380045E-5</v>
      </c>
      <c r="AZ182" s="128">
        <f>(SUMPRODUCT(AN182:AW182,MMULT(AN182:AW182,幕後結果!$AB$9:$AK$18)))</f>
        <v>2.3560836687886301E-4</v>
      </c>
      <c r="BA182" s="128">
        <f t="shared" si="38"/>
        <v>1.5349539630844405E-2</v>
      </c>
      <c r="BB182" s="102">
        <f t="shared" si="39"/>
        <v>-2.7893014703800807</v>
      </c>
      <c r="BC182" s="60"/>
      <c r="BD182" s="60"/>
    </row>
    <row r="183" spans="1:56">
      <c r="A183" s="95">
        <v>182</v>
      </c>
      <c r="B183" s="128">
        <v>0.98378401578378116</v>
      </c>
      <c r="C183" s="128">
        <v>0.47733417544355206</v>
      </c>
      <c r="D183" s="128">
        <v>0.32792310059545016</v>
      </c>
      <c r="E183" s="128">
        <v>0.4366753188730006</v>
      </c>
      <c r="F183" s="128">
        <v>0.34858892103005368</v>
      </c>
      <c r="G183" s="128">
        <v>0.2666905744162622</v>
      </c>
      <c r="H183" s="128">
        <v>0.78193415239757735</v>
      </c>
      <c r="I183" s="128">
        <v>0.29055565177644782</v>
      </c>
      <c r="J183" s="128">
        <v>6.2763032805371877E-2</v>
      </c>
      <c r="K183" s="104">
        <v>8.9363232739678056E-2</v>
      </c>
      <c r="L183" s="105"/>
      <c r="M183" s="106">
        <v>182</v>
      </c>
      <c r="N183" s="140">
        <v>2.1390456871626577</v>
      </c>
      <c r="O183" s="140">
        <v>-5.6845396895169362E-2</v>
      </c>
      <c r="P183" s="140">
        <v>-0.44565537883497591</v>
      </c>
      <c r="Q183" s="140">
        <v>-0.15940393642690623</v>
      </c>
      <c r="R183" s="140">
        <v>-0.38913289319115801</v>
      </c>
      <c r="S183" s="140">
        <v>-0.62285296536342161</v>
      </c>
      <c r="T183" s="140">
        <v>0.77874202483942401</v>
      </c>
      <c r="U183" s="128">
        <v>-0.55176217791264026</v>
      </c>
      <c r="V183" s="128">
        <v>-1.5319852865752508</v>
      </c>
      <c r="W183" s="98">
        <v>-1.3446865946977418</v>
      </c>
      <c r="X183" s="60"/>
      <c r="Y183" s="99">
        <v>182</v>
      </c>
      <c r="Z183" s="128">
        <f>(幕後結果!$AB$2+幕後結果!$AB$4*幕後結果_最佳化!$N1184)*12/3</f>
        <v>0.20147179588963926</v>
      </c>
      <c r="AA183" s="128">
        <f>(幕後結果!$AC$2+幕後結果!$AC$4*幕後結果_最佳化!$O1184)*12/3</f>
        <v>-2.5865204686213866E-3</v>
      </c>
      <c r="AB183" s="128">
        <f>(幕後結果!$AD$2+幕後結果!$AD$4*幕後結果_最佳化!$P1184)*12/3</f>
        <v>-1.5344353168814938E-2</v>
      </c>
      <c r="AC183" s="128">
        <f>(幕後結果!$AE$2+幕後結果!$AE$4*幕後結果_最佳化!$Q1184)*12/3</f>
        <v>6.9041097324447007E-4</v>
      </c>
      <c r="AD183" s="128">
        <f>(幕後結果!$AF$2+幕後結果!$AF$4*幕後結果_最佳化!$R1184)*12/3</f>
        <v>-4.7034566962828102E-2</v>
      </c>
      <c r="AE183" s="128">
        <f>(幕後結果!$AG$2+幕後結果!$AG$4*幕後結果_最佳化!$S1184)*12/3</f>
        <v>-1.7536996203148036E-2</v>
      </c>
      <c r="AF183" s="128">
        <f>(幕後結果!$AH$2+幕後結果!$AH$4*幕後結果_最佳化!$T1184)*12/3</f>
        <v>0.11971649257198187</v>
      </c>
      <c r="AG183" s="128">
        <f>(幕後結果!$AI$2+幕後結果!$AI$4*幕後結果_最佳化!$U1184)*12/3</f>
        <v>-5.875333240862516E-2</v>
      </c>
      <c r="AH183" s="128">
        <f>(幕後結果!$AJ$2+幕後結果!$AJ$4*幕後結果_最佳化!$V1184)*12/3</f>
        <v>-6.658212182118492E-2</v>
      </c>
      <c r="AI183" s="100">
        <f>(幕後結果!$AK$2+幕後結果!$AK$4*幕後結果_最佳化!$W1184)*12/3</f>
        <v>-0.19583052819385907</v>
      </c>
      <c r="AJ183" s="60"/>
      <c r="AK183" s="60"/>
      <c r="AL183" s="60"/>
      <c r="AM183" s="108">
        <v>182</v>
      </c>
      <c r="AN183" s="128">
        <f t="shared" si="27"/>
        <v>0.1279267466818034</v>
      </c>
      <c r="AO183" s="128">
        <f t="shared" si="28"/>
        <v>0.1326024635182097</v>
      </c>
      <c r="AP183" s="128">
        <f t="shared" si="29"/>
        <v>0.14334139404367721</v>
      </c>
      <c r="AQ183" s="128">
        <f t="shared" si="30"/>
        <v>3.0768558459736677E-2</v>
      </c>
      <c r="AR183" s="128">
        <f t="shared" si="31"/>
        <v>6.0749671790000272E-2</v>
      </c>
      <c r="AS183" s="128">
        <f t="shared" si="32"/>
        <v>0.10043932692755342</v>
      </c>
      <c r="AT183" s="128">
        <f t="shared" si="33"/>
        <v>0.13810924624290752</v>
      </c>
      <c r="AU183" s="128">
        <f t="shared" si="34"/>
        <v>7.0481216230073737E-2</v>
      </c>
      <c r="AV183" s="128">
        <f t="shared" si="35"/>
        <v>0.10782086178438874</v>
      </c>
      <c r="AW183" s="128">
        <f t="shared" si="36"/>
        <v>8.7760514321649288E-2</v>
      </c>
      <c r="AX183" s="128">
        <f t="shared" si="37"/>
        <v>1</v>
      </c>
      <c r="AY183" s="128">
        <f>SUMPRODUCT(AN183:AW183,幕後結果_最佳化!$Z$1005:$AI$1005)</f>
        <v>-3.5938880092498491E-3</v>
      </c>
      <c r="AZ183" s="128">
        <f>(SUMPRODUCT(AN183:AW183,MMULT(AN183:AW183,幕後結果!$AB$9:$AK$18)))</f>
        <v>2.1283974836663444E-4</v>
      </c>
      <c r="BA183" s="128">
        <f t="shared" si="38"/>
        <v>1.4589028355810213E-2</v>
      </c>
      <c r="BB183" s="102">
        <f t="shared" si="39"/>
        <v>-3.1869077827059837</v>
      </c>
      <c r="BC183" s="60"/>
      <c r="BD183" s="60"/>
    </row>
    <row r="184" spans="1:56">
      <c r="A184" s="95">
        <v>183</v>
      </c>
      <c r="B184" s="128">
        <v>0.89404695251564958</v>
      </c>
      <c r="C184" s="128">
        <v>5.5406076385734915E-2</v>
      </c>
      <c r="D184" s="128">
        <v>0.45300488827227414</v>
      </c>
      <c r="E184" s="128">
        <v>1.5224952797445734E-2</v>
      </c>
      <c r="F184" s="128">
        <v>0.8362727975320654</v>
      </c>
      <c r="G184" s="128">
        <v>0.57433636388991482</v>
      </c>
      <c r="H184" s="128">
        <v>0.67556461577703031</v>
      </c>
      <c r="I184" s="128">
        <v>0.72248125154548526</v>
      </c>
      <c r="J184" s="128">
        <v>0.50767665280506535</v>
      </c>
      <c r="K184" s="104">
        <v>0.25045379819426183</v>
      </c>
      <c r="L184" s="105"/>
      <c r="M184" s="106">
        <v>183</v>
      </c>
      <c r="N184" s="140">
        <v>1.2483413020399274</v>
      </c>
      <c r="O184" s="140">
        <v>-1.5945533446078519</v>
      </c>
      <c r="P184" s="140">
        <v>-0.11807305062508182</v>
      </c>
      <c r="Q184" s="140">
        <v>-2.1641882383341304</v>
      </c>
      <c r="R184" s="140">
        <v>0.97925417831586581</v>
      </c>
      <c r="S184" s="140">
        <v>0.1874251919866444</v>
      </c>
      <c r="T184" s="140">
        <v>0.45533149888213353</v>
      </c>
      <c r="U184" s="128">
        <v>0.59022845598166163</v>
      </c>
      <c r="V184" s="128">
        <v>1.9243702631347684E-2</v>
      </c>
      <c r="W184" s="98">
        <v>-0.67306239532359113</v>
      </c>
      <c r="X184" s="60"/>
      <c r="Y184" s="99">
        <v>183</v>
      </c>
      <c r="Z184" s="128">
        <f>(幕後結果!$AB$2+幕後結果!$AB$4*幕後結果_最佳化!$N1185)*12/3</f>
        <v>0.10530544031525423</v>
      </c>
      <c r="AA184" s="128">
        <f>(幕後結果!$AC$2+幕後結果!$AC$4*幕後結果_最佳化!$O1185)*12/3</f>
        <v>-0.17557512567514236</v>
      </c>
      <c r="AB184" s="128">
        <f>(幕後結果!$AD$2+幕後結果!$AD$4*幕後結果_最佳化!$P1185)*12/3</f>
        <v>-6.4703242162413466E-2</v>
      </c>
      <c r="AC184" s="128">
        <f>(幕後結果!$AE$2+幕後結果!$AE$4*幕後結果_最佳化!$Q1185)*12/3</f>
        <v>-0.28107642808201289</v>
      </c>
      <c r="AD184" s="128">
        <f>(幕後結果!$AF$2+幕後結果!$AF$4*幕後結果_最佳化!$R1185)*12/3</f>
        <v>0.1491494295707089</v>
      </c>
      <c r="AE184" s="128">
        <f>(幕後結果!$AG$2+幕後結果!$AG$4*幕後結果_最佳化!$S1185)*12/3</f>
        <v>-3.6757667643383382E-2</v>
      </c>
      <c r="AF184" s="128">
        <f>(幕後結果!$AH$2+幕後結果!$AH$4*幕後結果_最佳化!$T1185)*12/3</f>
        <v>2.2528507016644758E-2</v>
      </c>
      <c r="AG184" s="128">
        <f>(幕後結果!$AI$2+幕後結果!$AI$4*幕後結果_最佳化!$U1185)*12/3</f>
        <v>-6.7125884248720744E-3</v>
      </c>
      <c r="AH184" s="128">
        <f>(幕後結果!$AJ$2+幕後結果!$AJ$4*幕後結果_最佳化!$V1185)*12/3</f>
        <v>4.182545166515228E-2</v>
      </c>
      <c r="AI184" s="100">
        <f>(幕後結果!$AK$2+幕後結果!$AK$4*幕後結果_最佳化!$W1185)*12/3</f>
        <v>-5.9707064617244843E-2</v>
      </c>
      <c r="AJ184" s="60"/>
      <c r="AK184" s="60"/>
      <c r="AL184" s="60"/>
      <c r="AM184" s="108">
        <v>183</v>
      </c>
      <c r="AN184" s="128">
        <f t="shared" si="27"/>
        <v>9.9643850178475921E-2</v>
      </c>
      <c r="AO184" s="128">
        <f t="shared" si="28"/>
        <v>8.3424002470241093E-2</v>
      </c>
      <c r="AP184" s="128">
        <f t="shared" si="29"/>
        <v>3.6502982385213983E-4</v>
      </c>
      <c r="AQ184" s="128">
        <f t="shared" si="30"/>
        <v>7.9214041000251603E-2</v>
      </c>
      <c r="AR184" s="128">
        <f t="shared" si="31"/>
        <v>9.9873993863599644E-2</v>
      </c>
      <c r="AS184" s="128">
        <f t="shared" si="32"/>
        <v>2.7399395281789571E-2</v>
      </c>
      <c r="AT184" s="128">
        <f t="shared" si="33"/>
        <v>0.17740028631698257</v>
      </c>
      <c r="AU184" s="128">
        <f t="shared" si="34"/>
        <v>0.1506129384894643</v>
      </c>
      <c r="AV184" s="128">
        <f t="shared" si="35"/>
        <v>0.14793600489162007</v>
      </c>
      <c r="AW184" s="128">
        <f t="shared" si="36"/>
        <v>0.13413045768372314</v>
      </c>
      <c r="AX184" s="128">
        <f t="shared" si="37"/>
        <v>1.0000000000000002</v>
      </c>
      <c r="AY184" s="128">
        <f>SUMPRODUCT(AN184:AW184,幕後結果_最佳化!$Z$1005:$AI$1005)</f>
        <v>-2.2286508375432665E-3</v>
      </c>
      <c r="AZ184" s="128">
        <f>(SUMPRODUCT(AN184:AW184,MMULT(AN184:AW184,幕後結果!$AB$9:$AK$18)))</f>
        <v>2.448648281289631E-4</v>
      </c>
      <c r="BA184" s="128">
        <f t="shared" si="38"/>
        <v>1.5648157339730552E-2</v>
      </c>
      <c r="BB184" s="102">
        <f t="shared" si="39"/>
        <v>-2.8839594246002354</v>
      </c>
      <c r="BC184" s="60"/>
      <c r="BD184" s="60"/>
    </row>
    <row r="185" spans="1:56">
      <c r="A185" s="95">
        <v>184</v>
      </c>
      <c r="B185" s="128">
        <v>0.44413264441670419</v>
      </c>
      <c r="C185" s="128">
        <v>0.55743463525814363</v>
      </c>
      <c r="D185" s="128">
        <v>0.96977735192188819</v>
      </c>
      <c r="E185" s="128">
        <v>0.74810968279535173</v>
      </c>
      <c r="F185" s="128">
        <v>0.65760797798302617</v>
      </c>
      <c r="G185" s="128">
        <v>5.2886268097058542E-2</v>
      </c>
      <c r="H185" s="128">
        <v>0.43801121807865107</v>
      </c>
      <c r="I185" s="128">
        <v>0.28040712770318366</v>
      </c>
      <c r="J185" s="128">
        <v>0.73478315345948464</v>
      </c>
      <c r="K185" s="104">
        <v>0.95791446624088716</v>
      </c>
      <c r="L185" s="105"/>
      <c r="M185" s="106">
        <v>184</v>
      </c>
      <c r="N185" s="140">
        <v>-0.14049957427515186</v>
      </c>
      <c r="O185" s="140">
        <v>0.14446824589366311</v>
      </c>
      <c r="P185" s="140">
        <v>1.8775314127586653</v>
      </c>
      <c r="Q185" s="140">
        <v>0.66855304391767956</v>
      </c>
      <c r="R185" s="140">
        <v>0.40594359646323797</v>
      </c>
      <c r="S185" s="140">
        <v>-1.6174900757334119</v>
      </c>
      <c r="T185" s="140">
        <v>-0.15601342883619498</v>
      </c>
      <c r="U185" s="128">
        <v>-0.58163248721785965</v>
      </c>
      <c r="V185" s="128">
        <v>0.627344113135748</v>
      </c>
      <c r="W185" s="98">
        <v>1.7269810462439112</v>
      </c>
      <c r="X185" s="60"/>
      <c r="Y185" s="99">
        <v>184</v>
      </c>
      <c r="Z185" s="128">
        <f>(幕後結果!$AB$2+幕後結果!$AB$4*幕後結果_最佳化!$N1186)*12/3</f>
        <v>-4.46430361700762E-2</v>
      </c>
      <c r="AA185" s="128">
        <f>(幕後結果!$AC$2+幕後結果!$AC$4*幕後結果_最佳化!$O1186)*12/3</f>
        <v>1.5859252943858593E-2</v>
      </c>
      <c r="AB185" s="128">
        <f>(幕後結果!$AD$2+幕後結果!$AD$4*幕後結果_最佳化!$P1186)*12/3</f>
        <v>0.22991658180384814</v>
      </c>
      <c r="AC185" s="128">
        <f>(幕後結果!$AE$2+幕後結果!$AE$4*幕後結果_最佳化!$Q1186)*12/3</f>
        <v>0.18435650779611423</v>
      </c>
      <c r="AD185" s="128">
        <f>(幕後結果!$AF$2+幕後結果!$AF$4*幕後結果_最佳化!$R1186)*12/3</f>
        <v>0.19250450268172434</v>
      </c>
      <c r="AE185" s="128">
        <f>(幕後結果!$AG$2+幕後結果!$AG$4*幕後結果_最佳化!$S1186)*12/3</f>
        <v>-0.12068715848726129</v>
      </c>
      <c r="AF185" s="128">
        <f>(幕後結果!$AH$2+幕後結果!$AH$4*幕後結果_最佳化!$T1186)*12/3</f>
        <v>1.4073876412343693E-2</v>
      </c>
      <c r="AG185" s="128">
        <f>(幕後結果!$AI$2+幕後結果!$AI$4*幕後結果_最佳化!$U1186)*12/3</f>
        <v>-1.5023026620665342E-2</v>
      </c>
      <c r="AH185" s="128">
        <f>(幕後結果!$AJ$2+幕後結果!$AJ$4*幕後結果_最佳化!$V1186)*12/3</f>
        <v>2.234709109345219E-2</v>
      </c>
      <c r="AI185" s="100">
        <f>(幕後結果!$AK$2+幕後結果!$AK$4*幕後結果_最佳化!$W1186)*12/3</f>
        <v>0.14890236799986103</v>
      </c>
      <c r="AJ185" s="60"/>
      <c r="AK185" s="60"/>
      <c r="AL185" s="60"/>
      <c r="AM185" s="108">
        <v>184</v>
      </c>
      <c r="AN185" s="128">
        <f t="shared" si="27"/>
        <v>0.1273463120408421</v>
      </c>
      <c r="AO185" s="128">
        <f t="shared" si="28"/>
        <v>0.10053797892768954</v>
      </c>
      <c r="AP185" s="128">
        <f t="shared" si="29"/>
        <v>0.12066232052318085</v>
      </c>
      <c r="AQ185" s="128">
        <f t="shared" si="30"/>
        <v>3.1344411760427071E-2</v>
      </c>
      <c r="AR185" s="128">
        <f t="shared" si="31"/>
        <v>1.1086134570859522E-2</v>
      </c>
      <c r="AS185" s="128">
        <f t="shared" si="32"/>
        <v>0.144756537924423</v>
      </c>
      <c r="AT185" s="128">
        <f t="shared" si="33"/>
        <v>9.790389462454821E-2</v>
      </c>
      <c r="AU185" s="128">
        <f t="shared" si="34"/>
        <v>0.11820166705996818</v>
      </c>
      <c r="AV185" s="128">
        <f t="shared" si="35"/>
        <v>0.16221655579766761</v>
      </c>
      <c r="AW185" s="128">
        <f t="shared" si="36"/>
        <v>8.5944186770393921E-2</v>
      </c>
      <c r="AX185" s="128">
        <f t="shared" si="37"/>
        <v>1</v>
      </c>
      <c r="AY185" s="128">
        <f>SUMPRODUCT(AN185:AW185,幕後結果_最佳化!$Z$1005:$AI$1005)</f>
        <v>-3.6320074675194841E-3</v>
      </c>
      <c r="AZ185" s="128">
        <f>(SUMPRODUCT(AN185:AW185,MMULT(AN185:AW185,幕後結果!$AB$9:$AK$18)))</f>
        <v>1.9151178924582945E-4</v>
      </c>
      <c r="BA185" s="128">
        <f t="shared" si="38"/>
        <v>1.3838778459308807E-2</v>
      </c>
      <c r="BB185" s="102">
        <f t="shared" si="39"/>
        <v>-3.3624360419050725</v>
      </c>
      <c r="BC185" s="60"/>
      <c r="BD185" s="60"/>
    </row>
    <row r="186" spans="1:56">
      <c r="A186" s="95">
        <v>185</v>
      </c>
      <c r="B186" s="128">
        <v>0.49857628199791937</v>
      </c>
      <c r="C186" s="128">
        <v>0.91666215456600275</v>
      </c>
      <c r="D186" s="128">
        <v>0.82086952615540021</v>
      </c>
      <c r="E186" s="128">
        <v>0.19668799387104974</v>
      </c>
      <c r="F186" s="128">
        <v>7.120524156583774E-2</v>
      </c>
      <c r="G186" s="128">
        <v>0.21926888329686878</v>
      </c>
      <c r="H186" s="128">
        <v>0.92291282918231721</v>
      </c>
      <c r="I186" s="128">
        <v>0.4692349236955573</v>
      </c>
      <c r="J186" s="128">
        <v>0.93519610581374168</v>
      </c>
      <c r="K186" s="104">
        <v>0.12006600817013635</v>
      </c>
      <c r="L186" s="105"/>
      <c r="M186" s="106">
        <v>185</v>
      </c>
      <c r="N186" s="140">
        <v>-3.5687393742870601E-3</v>
      </c>
      <c r="O186" s="140">
        <v>1.3829646970175811</v>
      </c>
      <c r="P186" s="140">
        <v>0.91868387263744433</v>
      </c>
      <c r="Q186" s="140">
        <v>-0.85351100447274875</v>
      </c>
      <c r="R186" s="140">
        <v>-1.4668734538643775</v>
      </c>
      <c r="S186" s="140">
        <v>-0.77466478192319399</v>
      </c>
      <c r="T186" s="140">
        <v>1.4249407060360886</v>
      </c>
      <c r="U186" s="128">
        <v>-7.719320468859997E-2</v>
      </c>
      <c r="V186" s="128">
        <v>1.5156503498542644</v>
      </c>
      <c r="W186" s="98">
        <v>-1.1746568819538692</v>
      </c>
      <c r="X186" s="60"/>
      <c r="Y186" s="99">
        <v>185</v>
      </c>
      <c r="Z186" s="128">
        <f>(幕後結果!$AB$2+幕後結果!$AB$4*幕後結果_最佳化!$N1187)*12/3</f>
        <v>-2.9859074646905365E-2</v>
      </c>
      <c r="AA186" s="128">
        <f>(幕後結果!$AC$2+幕後結果!$AC$4*幕後結果_最佳化!$O1187)*12/3</f>
        <v>0.15416944698572688</v>
      </c>
      <c r="AB186" s="128">
        <f>(幕後結果!$AD$2+幕後結果!$AD$4*幕後結果_最佳化!$P1187)*12/3</f>
        <v>0.17437282931862097</v>
      </c>
      <c r="AC186" s="128">
        <f>(幕後結果!$AE$2+幕後結果!$AE$4*幕後結果_最佳化!$Q1187)*12/3</f>
        <v>9.2596441541177819E-3</v>
      </c>
      <c r="AD186" s="128">
        <f>(幕後結果!$AF$2+幕後結果!$AF$4*幕後結果_最佳化!$R1187)*12/3</f>
        <v>-0.23857390440016679</v>
      </c>
      <c r="AE186" s="128">
        <f>(幕後結果!$AG$2+幕後結果!$AG$4*幕後結果_最佳化!$S1187)*12/3</f>
        <v>-5.5915092053808048E-2</v>
      </c>
      <c r="AF186" s="128">
        <f>(幕後結果!$AH$2+幕後結果!$AH$4*幕後結果_最佳化!$T1187)*12/3</f>
        <v>0.17324627195989648</v>
      </c>
      <c r="AG186" s="128">
        <f>(幕後結果!$AI$2+幕後結果!$AI$4*幕後結果_最佳化!$U1187)*12/3</f>
        <v>4.0372583828761584E-2</v>
      </c>
      <c r="AH186" s="128">
        <f>(幕後結果!$AJ$2+幕後結果!$AJ$4*幕後結果_最佳化!$V1187)*12/3</f>
        <v>0.15766677940341858</v>
      </c>
      <c r="AI186" s="100">
        <f>(幕後結果!$AK$2+幕後結果!$AK$4*幕後結果_最佳化!$W1187)*12/3</f>
        <v>-0.19861698679674999</v>
      </c>
      <c r="AJ186" s="60"/>
      <c r="AK186" s="60"/>
      <c r="AL186" s="60"/>
      <c r="AM186" s="108">
        <v>185</v>
      </c>
      <c r="AN186" s="128">
        <f t="shared" si="27"/>
        <v>0.15785946860406461</v>
      </c>
      <c r="AO186" s="128">
        <f t="shared" si="28"/>
        <v>5.9385410363096622E-3</v>
      </c>
      <c r="AP186" s="128">
        <f t="shared" si="29"/>
        <v>0.23849776487253371</v>
      </c>
      <c r="AQ186" s="128">
        <f t="shared" si="30"/>
        <v>0.20485798746657996</v>
      </c>
      <c r="AR186" s="128">
        <f t="shared" si="31"/>
        <v>0.1422313124570872</v>
      </c>
      <c r="AS186" s="128">
        <f t="shared" si="32"/>
        <v>3.5944333258632874E-2</v>
      </c>
      <c r="AT186" s="128">
        <f t="shared" si="33"/>
        <v>5.2253125509113089E-2</v>
      </c>
      <c r="AU186" s="128">
        <f t="shared" si="34"/>
        <v>5.0212102970839841E-2</v>
      </c>
      <c r="AV186" s="128">
        <f t="shared" si="35"/>
        <v>4.8276893634747006E-2</v>
      </c>
      <c r="AW186" s="128">
        <f t="shared" si="36"/>
        <v>6.3928470190092054E-2</v>
      </c>
      <c r="AX186" s="128">
        <f t="shared" si="37"/>
        <v>1</v>
      </c>
      <c r="AY186" s="128">
        <f>SUMPRODUCT(AN186:AW186,幕後結果_最佳化!$Z$1005:$AI$1005)</f>
        <v>-5.0600627497091183E-3</v>
      </c>
      <c r="AZ186" s="128">
        <f>(SUMPRODUCT(AN186:AW186,MMULT(AN186:AW186,幕後結果!$AB$9:$AK$18)))</f>
        <v>3.6651673676947984E-4</v>
      </c>
      <c r="BA186" s="128">
        <f t="shared" si="38"/>
        <v>1.9144626838083833E-2</v>
      </c>
      <c r="BB186" s="102">
        <f t="shared" si="39"/>
        <v>-2.5051448197623576</v>
      </c>
      <c r="BC186" s="60"/>
      <c r="BD186" s="60"/>
    </row>
    <row r="187" spans="1:56">
      <c r="A187" s="95">
        <v>186</v>
      </c>
      <c r="B187" s="128">
        <v>0.88751153965534257</v>
      </c>
      <c r="C187" s="128">
        <v>0.98356313353474523</v>
      </c>
      <c r="D187" s="128">
        <v>7.6791262572194263E-2</v>
      </c>
      <c r="E187" s="128">
        <v>0.43036727892633087</v>
      </c>
      <c r="F187" s="128">
        <v>0.60153570746570706</v>
      </c>
      <c r="G187" s="128">
        <v>8.0105664078367278E-2</v>
      </c>
      <c r="H187" s="128">
        <v>0.69214681310410242</v>
      </c>
      <c r="I187" s="128">
        <v>6.4607644763321481E-2</v>
      </c>
      <c r="J187" s="128">
        <v>0.54407661148701147</v>
      </c>
      <c r="K187" s="104">
        <v>2.5415447063584562E-2</v>
      </c>
      <c r="L187" s="105"/>
      <c r="M187" s="106">
        <v>186</v>
      </c>
      <c r="N187" s="140">
        <v>1.2134000147566582</v>
      </c>
      <c r="O187" s="140">
        <v>2.1336220328457096</v>
      </c>
      <c r="P187" s="140">
        <v>-1.4269908739831605</v>
      </c>
      <c r="Q187" s="140">
        <v>-0.17543917862397002</v>
      </c>
      <c r="R187" s="140">
        <v>0.25732410585237336</v>
      </c>
      <c r="S187" s="140">
        <v>-1.4043611678804653</v>
      </c>
      <c r="T187" s="140">
        <v>0.50194476703517787</v>
      </c>
      <c r="U187" s="128">
        <v>-1.5172035927240257</v>
      </c>
      <c r="V187" s="128">
        <v>0.11070941848469681</v>
      </c>
      <c r="W187" s="98">
        <v>-1.9529046541045647</v>
      </c>
      <c r="X187" s="60"/>
      <c r="Y187" s="99">
        <v>186</v>
      </c>
      <c r="Z187" s="128">
        <f>(幕後結果!$AB$2+幕後結果!$AB$4*幕後結果_最佳化!$N1188)*12/3</f>
        <v>0.10153294709165052</v>
      </c>
      <c r="AA187" s="128">
        <f>(幕後結果!$AC$2+幕後結果!$AC$4*幕後結果_最佳化!$O1188)*12/3</f>
        <v>0.2399881461383799</v>
      </c>
      <c r="AB187" s="128">
        <f>(幕後結果!$AD$2+幕後結果!$AD$4*幕後結果_最佳化!$P1188)*12/3</f>
        <v>-5.016708839081948E-2</v>
      </c>
      <c r="AC187" s="128">
        <f>(幕後結果!$AE$2+幕後結果!$AE$4*幕後結果_最佳化!$Q1188)*12/3</f>
        <v>9.3478634786927466E-3</v>
      </c>
      <c r="AD187" s="128">
        <f>(幕後結果!$AF$2+幕後結果!$AF$4*幕後結果_最佳化!$R1188)*12/3</f>
        <v>3.3444091828296524E-2</v>
      </c>
      <c r="AE187" s="128">
        <f>(幕後結果!$AG$2+幕後結果!$AG$4*幕後結果_最佳化!$S1188)*12/3</f>
        <v>-5.208946205043196E-2</v>
      </c>
      <c r="AF187" s="128">
        <f>(幕後結果!$AH$2+幕後結果!$AH$4*幕後結果_最佳化!$T1188)*12/3</f>
        <v>0.13654905592166905</v>
      </c>
      <c r="AG187" s="128">
        <f>(幕後結果!$AI$2+幕後結果!$AI$4*幕後結果_最佳化!$U1188)*12/3</f>
        <v>-3.3678723859610911E-2</v>
      </c>
      <c r="AH187" s="128">
        <f>(幕後結果!$AJ$2+幕後結果!$AJ$4*幕後結果_最佳化!$V1188)*12/3</f>
        <v>5.2952705200897975E-2</v>
      </c>
      <c r="AI187" s="100">
        <f>(幕後結果!$AK$2+幕後結果!$AK$4*幕後結果_最佳化!$W1188)*12/3</f>
        <v>-0.26344067611334143</v>
      </c>
      <c r="AJ187" s="60"/>
      <c r="AK187" s="60"/>
      <c r="AL187" s="60"/>
      <c r="AM187" s="108">
        <v>186</v>
      </c>
      <c r="AN187" s="128">
        <f t="shared" si="27"/>
        <v>0.10780014887649127</v>
      </c>
      <c r="AO187" s="128">
        <f t="shared" si="28"/>
        <v>7.8050291931840446E-2</v>
      </c>
      <c r="AP187" s="128">
        <f t="shared" si="29"/>
        <v>0.10467049272000666</v>
      </c>
      <c r="AQ187" s="128">
        <f t="shared" si="30"/>
        <v>0.10540839354783399</v>
      </c>
      <c r="AR187" s="128">
        <f t="shared" si="31"/>
        <v>8.6514648516380133E-2</v>
      </c>
      <c r="AS187" s="128">
        <f t="shared" si="32"/>
        <v>0.18225485491172688</v>
      </c>
      <c r="AT187" s="128">
        <f t="shared" si="33"/>
        <v>0.19319135601187701</v>
      </c>
      <c r="AU187" s="128">
        <f t="shared" si="34"/>
        <v>7.7615302444268452E-2</v>
      </c>
      <c r="AV187" s="128">
        <f t="shared" si="35"/>
        <v>1.9945661153500599E-3</v>
      </c>
      <c r="AW187" s="128">
        <f t="shared" si="36"/>
        <v>6.2499944924224955E-2</v>
      </c>
      <c r="AX187" s="128">
        <f t="shared" si="37"/>
        <v>0.99999999999999989</v>
      </c>
      <c r="AY187" s="128">
        <f>SUMPRODUCT(AN187:AW187,幕後結果_最佳化!$Z$1005:$AI$1005)</f>
        <v>-3.3179682707358371E-3</v>
      </c>
      <c r="AZ187" s="128">
        <f>(SUMPRODUCT(AN187:AW187,MMULT(AN187:AW187,幕後結果!$AB$9:$AK$18)))</f>
        <v>2.2307420091026016E-4</v>
      </c>
      <c r="BA187" s="128">
        <f t="shared" si="38"/>
        <v>1.4935668746670173E-2</v>
      </c>
      <c r="BB187" s="102">
        <f t="shared" si="39"/>
        <v>-3.0944692905726021</v>
      </c>
      <c r="BC187" s="60"/>
      <c r="BD187" s="60"/>
    </row>
    <row r="188" spans="1:56">
      <c r="A188" s="95">
        <v>187</v>
      </c>
      <c r="B188" s="128">
        <v>0.96874027770023297</v>
      </c>
      <c r="C188" s="128">
        <v>0.77954262341786662</v>
      </c>
      <c r="D188" s="128">
        <v>2.9211615212602293E-2</v>
      </c>
      <c r="E188" s="128">
        <v>0.6184712382144586</v>
      </c>
      <c r="F188" s="128">
        <v>0.85901878637655504</v>
      </c>
      <c r="G188" s="128">
        <v>0.76254380671933353</v>
      </c>
      <c r="H188" s="128">
        <v>0.7085008708273246</v>
      </c>
      <c r="I188" s="128">
        <v>0.75401656487392188</v>
      </c>
      <c r="J188" s="128">
        <v>0.73200566349640828</v>
      </c>
      <c r="K188" s="104">
        <v>0.84736998191823565</v>
      </c>
      <c r="L188" s="105"/>
      <c r="M188" s="106">
        <v>187</v>
      </c>
      <c r="N188" s="140">
        <v>1.8625937482201795</v>
      </c>
      <c r="O188" s="140">
        <v>0.77064943133095221</v>
      </c>
      <c r="P188" s="140">
        <v>-1.8925087387846959</v>
      </c>
      <c r="Q188" s="140">
        <v>0.30146816310899127</v>
      </c>
      <c r="R188" s="140">
        <v>1.0759213620392336</v>
      </c>
      <c r="S188" s="140">
        <v>0.71450917211647813</v>
      </c>
      <c r="T188" s="140">
        <v>0.54901047919456969</v>
      </c>
      <c r="U188" s="128">
        <v>0.68718386573893153</v>
      </c>
      <c r="V188" s="128">
        <v>0.61889023328885651</v>
      </c>
      <c r="W188" s="98">
        <v>1.0252186374148193</v>
      </c>
      <c r="X188" s="60"/>
      <c r="Y188" s="99">
        <v>187</v>
      </c>
      <c r="Z188" s="128">
        <f>(幕後結果!$AB$2+幕後結果!$AB$4*幕後結果_最佳化!$N1189)*12/3</f>
        <v>0.17162421019945842</v>
      </c>
      <c r="AA188" s="128">
        <f>(幕後結果!$AC$2+幕後結果!$AC$4*幕後結果_最佳化!$O1189)*12/3</f>
        <v>8.9179532547301543E-2</v>
      </c>
      <c r="AB188" s="128">
        <f>(幕後結果!$AD$2+幕後結果!$AD$4*幕後結果_最佳化!$P1189)*12/3</f>
        <v>-0.15701990498642632</v>
      </c>
      <c r="AC188" s="128">
        <f>(幕後結果!$AE$2+幕後結果!$AE$4*幕後結果_最佳化!$Q1189)*12/3</f>
        <v>-2.6293904864920468E-4</v>
      </c>
      <c r="AD188" s="128">
        <f>(幕後結果!$AF$2+幕後結果!$AF$4*幕後結果_最佳化!$R1189)*12/3</f>
        <v>0.18511091789963544</v>
      </c>
      <c r="AE188" s="128">
        <f>(幕後結果!$AG$2+幕後結果!$AG$4*幕後結果_最佳化!$S1189)*12/3</f>
        <v>9.3674474844157751E-2</v>
      </c>
      <c r="AF188" s="128">
        <f>(幕後結果!$AH$2+幕後結果!$AH$4*幕後結果_最佳化!$T1189)*12/3</f>
        <v>0.10489763747373272</v>
      </c>
      <c r="AG188" s="128">
        <f>(幕後結果!$AI$2+幕後結果!$AI$4*幕後結果_最佳化!$U1189)*12/3</f>
        <v>0.12156646020595031</v>
      </c>
      <c r="AH188" s="128">
        <f>(幕後結果!$AJ$2+幕後結果!$AJ$4*幕後結果_最佳化!$V1189)*12/3</f>
        <v>0.12613787761440648</v>
      </c>
      <c r="AI188" s="100">
        <f>(幕後結果!$AK$2+幕後結果!$AK$4*幕後結果_最佳化!$W1189)*12/3</f>
        <v>0.20696684675908786</v>
      </c>
      <c r="AJ188" s="60"/>
      <c r="AK188" s="60"/>
      <c r="AL188" s="60"/>
      <c r="AM188" s="108">
        <v>187</v>
      </c>
      <c r="AN188" s="128">
        <f t="shared" si="27"/>
        <v>0.12263860237476042</v>
      </c>
      <c r="AO188" s="128">
        <f t="shared" si="28"/>
        <v>6.9684266480550067E-2</v>
      </c>
      <c r="AP188" s="128">
        <f t="shared" si="29"/>
        <v>0.15881362281139602</v>
      </c>
      <c r="AQ188" s="128">
        <f t="shared" si="30"/>
        <v>4.9739005609812398E-2</v>
      </c>
      <c r="AR188" s="128">
        <f t="shared" si="31"/>
        <v>9.3921082225048483E-2</v>
      </c>
      <c r="AS188" s="128">
        <f t="shared" si="32"/>
        <v>9.3596111812991188E-5</v>
      </c>
      <c r="AT188" s="128">
        <f t="shared" si="33"/>
        <v>5.7421665721714213E-2</v>
      </c>
      <c r="AU188" s="128">
        <f t="shared" si="34"/>
        <v>0.13841170738741862</v>
      </c>
      <c r="AV188" s="128">
        <f t="shared" si="35"/>
        <v>0.14774535734308467</v>
      </c>
      <c r="AW188" s="128">
        <f t="shared" si="36"/>
        <v>0.16153109393440201</v>
      </c>
      <c r="AX188" s="128">
        <f t="shared" si="37"/>
        <v>0.99999999999999978</v>
      </c>
      <c r="AY188" s="128">
        <f>SUMPRODUCT(AN188:AW188,幕後結果_最佳化!$Z$1005:$AI$1005)</f>
        <v>-5.58627844546657E-3</v>
      </c>
      <c r="AZ188" s="128">
        <f>(SUMPRODUCT(AN188:AW188,MMULT(AN188:AW188,幕後結果!$AB$9:$AK$18)))</f>
        <v>3.0279137000623231E-4</v>
      </c>
      <c r="BA188" s="128">
        <f t="shared" si="38"/>
        <v>1.7400901413611662E-2</v>
      </c>
      <c r="BB188" s="102">
        <f t="shared" si="39"/>
        <v>-2.7864233750292224</v>
      </c>
      <c r="BC188" s="60"/>
      <c r="BD188" s="60"/>
    </row>
    <row r="189" spans="1:56">
      <c r="A189" s="95">
        <v>188</v>
      </c>
      <c r="B189" s="128">
        <v>0.75741623977713557</v>
      </c>
      <c r="C189" s="128">
        <v>0.25434069280800986</v>
      </c>
      <c r="D189" s="128">
        <v>0.11126292289647566</v>
      </c>
      <c r="E189" s="128">
        <v>0.9659714736812739</v>
      </c>
      <c r="F189" s="128">
        <v>0.23634006157890974</v>
      </c>
      <c r="G189" s="128">
        <v>0.40728919437813227</v>
      </c>
      <c r="H189" s="128">
        <v>0.18503655656614915</v>
      </c>
      <c r="I189" s="128">
        <v>0.67875311073834821</v>
      </c>
      <c r="J189" s="128">
        <v>0.72261739537409309</v>
      </c>
      <c r="K189" s="104">
        <v>0.63012964079784717</v>
      </c>
      <c r="L189" s="105"/>
      <c r="M189" s="106">
        <v>188</v>
      </c>
      <c r="N189" s="140">
        <v>0.69801546843185569</v>
      </c>
      <c r="O189" s="140">
        <v>-0.66089229818587514</v>
      </c>
      <c r="P189" s="140">
        <v>-1.2198391793270935</v>
      </c>
      <c r="Q189" s="140">
        <v>1.824628877259997</v>
      </c>
      <c r="R189" s="140">
        <v>-0.71812515173492342</v>
      </c>
      <c r="S189" s="140">
        <v>-0.23452376114775406</v>
      </c>
      <c r="T189" s="140">
        <v>-0.89633642025745341</v>
      </c>
      <c r="U189" s="128">
        <v>0.46421491190827402</v>
      </c>
      <c r="V189" s="128">
        <v>0.5906347004642245</v>
      </c>
      <c r="W189" s="98">
        <v>0.33219672254849786</v>
      </c>
      <c r="X189" s="60"/>
      <c r="Y189" s="99">
        <v>188</v>
      </c>
      <c r="Z189" s="128">
        <f>(幕後結果!$AB$2+幕後結果!$AB$4*幕後結果_最佳化!$N1190)*12/3</f>
        <v>4.5888611701312421E-2</v>
      </c>
      <c r="AA189" s="128">
        <f>(幕後結果!$AC$2+幕後結果!$AC$4*幕後結果_最佳化!$O1190)*12/3</f>
        <v>-7.2453673130020463E-2</v>
      </c>
      <c r="AB189" s="128">
        <f>(幕後結果!$AD$2+幕後結果!$AD$4*幕後結果_最佳化!$P1190)*12/3</f>
        <v>-0.16513510886444197</v>
      </c>
      <c r="AC189" s="128">
        <f>(幕後結果!$AE$2+幕後結果!$AE$4*幕後結果_最佳化!$Q1190)*12/3</f>
        <v>0.13305146830940812</v>
      </c>
      <c r="AD189" s="128">
        <f>(幕後結果!$AF$2+幕後結果!$AF$4*幕後結果_最佳化!$R1190)*12/3</f>
        <v>-0.11263775477158494</v>
      </c>
      <c r="AE189" s="128">
        <f>(幕後結果!$AG$2+幕後結果!$AG$4*幕後結果_最佳化!$S1190)*12/3</f>
        <v>3.3877729202984173E-2</v>
      </c>
      <c r="AF189" s="128">
        <f>(幕後結果!$AH$2+幕後結果!$AH$4*幕後結果_最佳化!$T1190)*12/3</f>
        <v>-8.1634197187145693E-2</v>
      </c>
      <c r="AG189" s="128">
        <f>(幕後結果!$AI$2+幕後結果!$AI$4*幕後結果_最佳化!$U1190)*12/3</f>
        <v>-1.565617652462644E-2</v>
      </c>
      <c r="AH189" s="128">
        <f>(幕後結果!$AJ$2+幕後結果!$AJ$4*幕後結果_最佳化!$V1190)*12/3</f>
        <v>8.4364205825589234E-2</v>
      </c>
      <c r="AI189" s="100">
        <f>(幕後結果!$AK$2+幕後結果!$AK$4*幕後結果_最佳化!$W1190)*12/3</f>
        <v>-7.7437713491138926E-2</v>
      </c>
      <c r="AJ189" s="60"/>
      <c r="AK189" s="60"/>
      <c r="AL189" s="60"/>
      <c r="AM189" s="108">
        <v>188</v>
      </c>
      <c r="AN189" s="128">
        <f t="shared" si="27"/>
        <v>7.0082343646661729E-2</v>
      </c>
      <c r="AO189" s="128">
        <f t="shared" si="28"/>
        <v>3.0809091041799283E-2</v>
      </c>
      <c r="AP189" s="128">
        <f t="shared" si="29"/>
        <v>9.220582275106616E-2</v>
      </c>
      <c r="AQ189" s="128">
        <f t="shared" si="30"/>
        <v>0.19885082466477846</v>
      </c>
      <c r="AR189" s="128">
        <f t="shared" si="31"/>
        <v>4.6441935216754715E-2</v>
      </c>
      <c r="AS189" s="128">
        <f t="shared" si="32"/>
        <v>0.12788733874516106</v>
      </c>
      <c r="AT189" s="128">
        <f t="shared" si="33"/>
        <v>0.19901295718790188</v>
      </c>
      <c r="AU189" s="128">
        <f t="shared" si="34"/>
        <v>7.0668967847046571E-2</v>
      </c>
      <c r="AV189" s="128">
        <f t="shared" si="35"/>
        <v>4.3572148236082159E-2</v>
      </c>
      <c r="AW189" s="128">
        <f t="shared" si="36"/>
        <v>0.12046857066274808</v>
      </c>
      <c r="AX189" s="128">
        <f t="shared" si="37"/>
        <v>1</v>
      </c>
      <c r="AY189" s="128">
        <f>SUMPRODUCT(AN189:AW189,幕後結果_最佳化!$Z$1005:$AI$1005)</f>
        <v>-3.6922413259916618E-3</v>
      </c>
      <c r="AZ189" s="128">
        <f>(SUMPRODUCT(AN189:AW189,MMULT(AN189:AW189,幕後結果!$AB$9:$AK$18)))</f>
        <v>2.4548483528036378E-4</v>
      </c>
      <c r="BA189" s="128">
        <f t="shared" si="38"/>
        <v>1.5667955682869536E-2</v>
      </c>
      <c r="BB189" s="102">
        <f t="shared" si="39"/>
        <v>-2.9737281792884445</v>
      </c>
      <c r="BC189" s="60"/>
      <c r="BD189" s="60"/>
    </row>
    <row r="190" spans="1:56">
      <c r="A190" s="95">
        <v>189</v>
      </c>
      <c r="B190" s="128">
        <v>0.86176185460311983</v>
      </c>
      <c r="C190" s="128">
        <v>6.8195770171885828E-2</v>
      </c>
      <c r="D190" s="128">
        <v>0.28287439037234186</v>
      </c>
      <c r="E190" s="128">
        <v>0.58052764674016522</v>
      </c>
      <c r="F190" s="128">
        <v>0.77675687504800739</v>
      </c>
      <c r="G190" s="128">
        <v>0.60894939053784958</v>
      </c>
      <c r="H190" s="128">
        <v>0.72141688199860732</v>
      </c>
      <c r="I190" s="128">
        <v>0.13810159343622397</v>
      </c>
      <c r="J190" s="128">
        <v>0.86926949256379893</v>
      </c>
      <c r="K190" s="104">
        <v>0.1131341946488944</v>
      </c>
      <c r="L190" s="105"/>
      <c r="M190" s="106">
        <v>189</v>
      </c>
      <c r="N190" s="140">
        <v>1.0882691831775446</v>
      </c>
      <c r="O190" s="140">
        <v>-1.489364010190988</v>
      </c>
      <c r="P190" s="140">
        <v>-0.57432369047452447</v>
      </c>
      <c r="Q190" s="140">
        <v>0.2032435098400529</v>
      </c>
      <c r="R190" s="140">
        <v>0.76128601822150677</v>
      </c>
      <c r="S190" s="140">
        <v>0.2765818290323252</v>
      </c>
      <c r="T190" s="140">
        <v>0.58705579319266066</v>
      </c>
      <c r="U190" s="128">
        <v>-1.0888882080941582</v>
      </c>
      <c r="V190" s="128">
        <v>1.1229446213693526</v>
      </c>
      <c r="W190" s="98">
        <v>-1.2100273734901694</v>
      </c>
      <c r="X190" s="60"/>
      <c r="Y190" s="99">
        <v>189</v>
      </c>
      <c r="Z190" s="128">
        <f>(幕後結果!$AB$2+幕後結果!$AB$4*幕後結果_最佳化!$N1191)*12/3</f>
        <v>8.8022992224528751E-2</v>
      </c>
      <c r="AA190" s="128">
        <f>(幕後結果!$AC$2+幕後結果!$AC$4*幕後結果_最佳化!$O1191)*12/3</f>
        <v>-0.16412908488157987</v>
      </c>
      <c r="AB190" s="128">
        <f>(幕後結果!$AD$2+幕後結果!$AD$4*幕後結果_最佳化!$P1191)*12/3</f>
        <v>-0.11804633769087765</v>
      </c>
      <c r="AC190" s="128">
        <f>(幕後結果!$AE$2+幕後結果!$AE$4*幕後結果_最佳化!$Q1191)*12/3</f>
        <v>-3.8051547317554647E-2</v>
      </c>
      <c r="AD190" s="128">
        <f>(幕後結果!$AF$2+幕後結果!$AF$4*幕後結果_最佳化!$R1191)*12/3</f>
        <v>0.15267276964700682</v>
      </c>
      <c r="AE190" s="128">
        <f>(幕後結果!$AG$2+幕後結果!$AG$4*幕後結果_最佳化!$S1191)*12/3</f>
        <v>1.8598597631464094E-2</v>
      </c>
      <c r="AF190" s="128">
        <f>(幕後結果!$AH$2+幕後結果!$AH$4*幕後結果_最佳化!$T1191)*12/3</f>
        <v>4.3855982966721517E-2</v>
      </c>
      <c r="AG190" s="128">
        <f>(幕後結果!$AI$2+幕後結果!$AI$4*幕後結果_最佳化!$U1191)*12/3</f>
        <v>-0.20161036042050187</v>
      </c>
      <c r="AH190" s="128">
        <f>(幕後結果!$AJ$2+幕後結果!$AJ$4*幕後結果_最佳化!$V1191)*12/3</f>
        <v>0.16668093454533375</v>
      </c>
      <c r="AI190" s="100">
        <f>(幕後結果!$AK$2+幕後結果!$AK$4*幕後結果_最佳化!$W1191)*12/3</f>
        <v>-0.32106337158364101</v>
      </c>
      <c r="AJ190" s="60"/>
      <c r="AK190" s="60"/>
      <c r="AL190" s="60"/>
      <c r="AM190" s="108">
        <v>189</v>
      </c>
      <c r="AN190" s="128">
        <f t="shared" si="27"/>
        <v>9.9328443616200621E-2</v>
      </c>
      <c r="AO190" s="128">
        <f t="shared" si="28"/>
        <v>0.13214722423066266</v>
      </c>
      <c r="AP190" s="128">
        <f t="shared" si="29"/>
        <v>0.11722829293789178</v>
      </c>
      <c r="AQ190" s="128">
        <f t="shared" si="30"/>
        <v>5.5045757280649359E-2</v>
      </c>
      <c r="AR190" s="128">
        <f t="shared" si="31"/>
        <v>3.6295657612043078E-2</v>
      </c>
      <c r="AS190" s="128">
        <f t="shared" si="32"/>
        <v>8.6474303986581624E-2</v>
      </c>
      <c r="AT190" s="128">
        <f t="shared" si="33"/>
        <v>0.15011560203515595</v>
      </c>
      <c r="AU190" s="128">
        <f t="shared" si="34"/>
        <v>0.15575551781475083</v>
      </c>
      <c r="AV190" s="128">
        <f t="shared" si="35"/>
        <v>2.2426364922675503E-2</v>
      </c>
      <c r="AW190" s="128">
        <f t="shared" si="36"/>
        <v>0.1451828355633886</v>
      </c>
      <c r="AX190" s="128">
        <f t="shared" si="37"/>
        <v>1</v>
      </c>
      <c r="AY190" s="128">
        <f>SUMPRODUCT(AN190:AW190,幕後結果_最佳化!$Z$1005:$AI$1005)</f>
        <v>-6.6237047805043948E-3</v>
      </c>
      <c r="AZ190" s="128">
        <f>(SUMPRODUCT(AN190:AW190,MMULT(AN190:AW190,幕後結果!$AB$9:$AK$18)))</f>
        <v>2.85726647569704E-4</v>
      </c>
      <c r="BA190" s="128">
        <f t="shared" si="38"/>
        <v>1.6903450759229725E-2</v>
      </c>
      <c r="BB190" s="102">
        <f t="shared" si="39"/>
        <v>-2.9297985059922258</v>
      </c>
      <c r="BC190" s="60"/>
      <c r="BD190" s="60"/>
    </row>
    <row r="191" spans="1:56">
      <c r="A191" s="95">
        <v>190</v>
      </c>
      <c r="B191" s="128">
        <v>0.35056857029630728</v>
      </c>
      <c r="C191" s="128">
        <v>0.97159288766702923</v>
      </c>
      <c r="D191" s="128">
        <v>2.1202303183077031E-2</v>
      </c>
      <c r="E191" s="128">
        <v>0.5887276887701729</v>
      </c>
      <c r="F191" s="128">
        <v>0.56783445914171393</v>
      </c>
      <c r="G191" s="128">
        <v>0.94006992862470895</v>
      </c>
      <c r="H191" s="128">
        <v>0.22525888038281949</v>
      </c>
      <c r="I191" s="128">
        <v>0.73988412881153076</v>
      </c>
      <c r="J191" s="128">
        <v>0.9374084356111605</v>
      </c>
      <c r="K191" s="104">
        <v>0.59802373739585102</v>
      </c>
      <c r="L191" s="105"/>
      <c r="M191" s="106">
        <v>190</v>
      </c>
      <c r="N191" s="140">
        <v>-0.38378589846512745</v>
      </c>
      <c r="O191" s="140">
        <v>1.9047373242066987</v>
      </c>
      <c r="P191" s="140">
        <v>-2.0295273481069667</v>
      </c>
      <c r="Q191" s="140">
        <v>0.22427333613670364</v>
      </c>
      <c r="R191" s="140">
        <v>0.17086351986523879</v>
      </c>
      <c r="S191" s="140">
        <v>1.5553608915959989</v>
      </c>
      <c r="T191" s="140">
        <v>-0.75455212122792314</v>
      </c>
      <c r="U191" s="128">
        <v>0.64298822196936101</v>
      </c>
      <c r="V191" s="128">
        <v>1.5333764460499628</v>
      </c>
      <c r="W191" s="98">
        <v>0.24823508059325813</v>
      </c>
      <c r="X191" s="60"/>
      <c r="Y191" s="99">
        <v>190</v>
      </c>
      <c r="Z191" s="128">
        <f>(幕後結果!$AB$2+幕後結果!$AB$4*幕後結果_最佳化!$N1192)*12/3</f>
        <v>-7.0909842025325881E-2</v>
      </c>
      <c r="AA191" s="128">
        <f>(幕後結果!$AC$2+幕後結果!$AC$4*幕後結果_最佳化!$O1192)*12/3</f>
        <v>0.2116710224116384</v>
      </c>
      <c r="AB191" s="128">
        <f>(幕後結果!$AD$2+幕後結果!$AD$4*幕後結果_最佳化!$P1192)*12/3</f>
        <v>-0.16485033091404563</v>
      </c>
      <c r="AC191" s="128">
        <f>(幕後結果!$AE$2+幕後結果!$AE$4*幕後結果_最佳化!$Q1192)*12/3</f>
        <v>-1.6638901252515395E-2</v>
      </c>
      <c r="AD191" s="128">
        <f>(幕後結果!$AF$2+幕後結果!$AF$4*幕後結果_最佳化!$R1192)*12/3</f>
        <v>-2.3061901007980529E-2</v>
      </c>
      <c r="AE191" s="128">
        <f>(幕後結果!$AG$2+幕後結果!$AG$4*幕後結果_最佳化!$S1192)*12/3</f>
        <v>0.14430531566828189</v>
      </c>
      <c r="AF191" s="128">
        <f>(幕後結果!$AH$2+幕後結果!$AH$4*幕後結果_最佳化!$T1192)*12/3</f>
        <v>-4.8857890801384314E-2</v>
      </c>
      <c r="AG191" s="128">
        <f>(幕後結果!$AI$2+幕後結果!$AI$4*幕後結果_最佳化!$U1192)*12/3</f>
        <v>0.15449468649471218</v>
      </c>
      <c r="AH191" s="128">
        <f>(幕後結果!$AJ$2+幕後結果!$AJ$4*幕後結果_最佳化!$V1192)*12/3</f>
        <v>0.17791187819715135</v>
      </c>
      <c r="AI191" s="100">
        <f>(幕後結果!$AK$2+幕後結果!$AK$4*幕後結果_最佳化!$W1192)*12/3</f>
        <v>0.10600246010884873</v>
      </c>
      <c r="AJ191" s="60"/>
      <c r="AK191" s="60"/>
      <c r="AL191" s="60"/>
      <c r="AM191" s="108">
        <v>190</v>
      </c>
      <c r="AN191" s="128">
        <f t="shared" si="27"/>
        <v>2.0630852208070379E-2</v>
      </c>
      <c r="AO191" s="128">
        <f t="shared" si="28"/>
        <v>0.12096175669795035</v>
      </c>
      <c r="AP191" s="128">
        <f t="shared" si="29"/>
        <v>7.8415378206131245E-2</v>
      </c>
      <c r="AQ191" s="128">
        <f t="shared" si="30"/>
        <v>0.13432147809198328</v>
      </c>
      <c r="AR191" s="128">
        <f t="shared" si="31"/>
        <v>8.0432733906725271E-2</v>
      </c>
      <c r="AS191" s="128">
        <f t="shared" si="32"/>
        <v>7.7901155030848115E-2</v>
      </c>
      <c r="AT191" s="128">
        <f t="shared" si="33"/>
        <v>7.4590653934056048E-2</v>
      </c>
      <c r="AU191" s="128">
        <f t="shared" si="34"/>
        <v>3.9709403111559766E-2</v>
      </c>
      <c r="AV191" s="128">
        <f t="shared" si="35"/>
        <v>0.17143026483655568</v>
      </c>
      <c r="AW191" s="128">
        <f t="shared" si="36"/>
        <v>0.20160632397611986</v>
      </c>
      <c r="AX191" s="128">
        <f t="shared" si="37"/>
        <v>1</v>
      </c>
      <c r="AY191" s="128">
        <f>SUMPRODUCT(AN191:AW191,幕後結果_最佳化!$Z$1005:$AI$1005)</f>
        <v>-2.1164159472968598E-3</v>
      </c>
      <c r="AZ191" s="128">
        <f>(SUMPRODUCT(AN191:AW191,MMULT(AN191:AW191,幕後結果!$AB$9:$AK$18)))</f>
        <v>2.6316960586446542E-4</v>
      </c>
      <c r="BA191" s="128">
        <f t="shared" si="38"/>
        <v>1.6222503070256002E-2</v>
      </c>
      <c r="BB191" s="102">
        <f t="shared" si="39"/>
        <v>-2.7749365034693425</v>
      </c>
      <c r="BC191" s="60"/>
      <c r="BD191" s="60"/>
    </row>
    <row r="192" spans="1:56">
      <c r="A192" s="95">
        <v>191</v>
      </c>
      <c r="B192" s="128">
        <v>0.23872429047241828</v>
      </c>
      <c r="C192" s="128">
        <v>0.79645320830608446</v>
      </c>
      <c r="D192" s="128">
        <v>0.11148417018679369</v>
      </c>
      <c r="E192" s="128">
        <v>0.7538061900483608</v>
      </c>
      <c r="F192" s="128">
        <v>0.51171993010570382</v>
      </c>
      <c r="G192" s="128">
        <v>0.48157353965455019</v>
      </c>
      <c r="H192" s="128">
        <v>5.9009220089721648E-2</v>
      </c>
      <c r="I192" s="128">
        <v>0.71729339750730636</v>
      </c>
      <c r="J192" s="128">
        <v>0.35238936151898015</v>
      </c>
      <c r="K192" s="104">
        <v>0.99937270533715106</v>
      </c>
      <c r="L192" s="105"/>
      <c r="M192" s="106">
        <v>191</v>
      </c>
      <c r="N192" s="140">
        <v>-0.71041216603555968</v>
      </c>
      <c r="O192" s="140">
        <v>0.82901912833687508</v>
      </c>
      <c r="P192" s="140">
        <v>-1.2186729719188112</v>
      </c>
      <c r="Q192" s="140">
        <v>0.68651625126788407</v>
      </c>
      <c r="R192" s="140">
        <v>2.9381735107466046E-2</v>
      </c>
      <c r="S192" s="140">
        <v>-4.6204721467290724E-2</v>
      </c>
      <c r="T192" s="140">
        <v>-1.5631452255256373</v>
      </c>
      <c r="U192" s="128">
        <v>0.5748197547136773</v>
      </c>
      <c r="V192" s="128">
        <v>-0.37887764830179527</v>
      </c>
      <c r="W192" s="98">
        <v>3.2261697314312872</v>
      </c>
      <c r="X192" s="60"/>
      <c r="Y192" s="99">
        <v>191</v>
      </c>
      <c r="Z192" s="128">
        <f>(幕後結果!$AB$2+幕後結果!$AB$4*幕後結果_最佳化!$N1193)*12/3</f>
        <v>-0.10617458115960594</v>
      </c>
      <c r="AA192" s="128">
        <f>(幕後結果!$AC$2+幕後結果!$AC$4*幕後結果_最佳化!$O1193)*12/3</f>
        <v>9.117505552701903E-2</v>
      </c>
      <c r="AB192" s="128">
        <f>(幕後結果!$AD$2+幕後結果!$AD$4*幕後結果_最佳化!$P1193)*12/3</f>
        <v>-0.12332767900351976</v>
      </c>
      <c r="AC192" s="128">
        <f>(幕後結果!$AE$2+幕後結果!$AE$4*幕後結果_最佳化!$Q1193)*12/3</f>
        <v>3.3454073432568988E-2</v>
      </c>
      <c r="AD192" s="128">
        <f>(幕後結果!$AF$2+幕後結果!$AF$4*幕後結果_最佳化!$R1193)*12/3</f>
        <v>-1.4294445412187017E-2</v>
      </c>
      <c r="AE192" s="128">
        <f>(幕後結果!$AG$2+幕後結果!$AG$4*幕後結果_最佳化!$S1193)*12/3</f>
        <v>2.1556943497058629E-2</v>
      </c>
      <c r="AF192" s="128">
        <f>(幕後結果!$AH$2+幕後結果!$AH$4*幕後結果_最佳化!$T1193)*12/3</f>
        <v>-0.14070091281332811</v>
      </c>
      <c r="AG192" s="128">
        <f>(幕後結果!$AI$2+幕後結果!$AI$4*幕後結果_最佳化!$U1193)*12/3</f>
        <v>9.9088849249671276E-2</v>
      </c>
      <c r="AH192" s="128">
        <f>(幕後結果!$AJ$2+幕後結果!$AJ$4*幕後結果_最佳化!$V1193)*12/3</f>
        <v>-4.8912326476568548E-2</v>
      </c>
      <c r="AI192" s="100">
        <f>(幕後結果!$AK$2+幕後結果!$AK$4*幕後結果_最佳化!$W1193)*12/3</f>
        <v>0.41669611097627418</v>
      </c>
      <c r="AJ192" s="60"/>
      <c r="AK192" s="60"/>
      <c r="AL192" s="60"/>
      <c r="AM192" s="108">
        <v>191</v>
      </c>
      <c r="AN192" s="128">
        <f t="shared" si="27"/>
        <v>0.2402733443104382</v>
      </c>
      <c r="AO192" s="128">
        <f t="shared" si="28"/>
        <v>2.2379326786073363E-3</v>
      </c>
      <c r="AP192" s="128">
        <f t="shared" si="29"/>
        <v>0.20603800948459539</v>
      </c>
      <c r="AQ192" s="128">
        <f t="shared" si="30"/>
        <v>1.520374517086902E-2</v>
      </c>
      <c r="AR192" s="128">
        <f t="shared" si="31"/>
        <v>0.13362288406068085</v>
      </c>
      <c r="AS192" s="128">
        <f t="shared" si="32"/>
        <v>7.7741514544154261E-2</v>
      </c>
      <c r="AT192" s="128">
        <f t="shared" si="33"/>
        <v>0.15465165775096582</v>
      </c>
      <c r="AU192" s="128">
        <f t="shared" si="34"/>
        <v>0.10142504329259866</v>
      </c>
      <c r="AV192" s="128">
        <f t="shared" si="35"/>
        <v>9.5933739043631561E-3</v>
      </c>
      <c r="AW192" s="128">
        <f t="shared" si="36"/>
        <v>5.921249480272734E-2</v>
      </c>
      <c r="AX192" s="128">
        <f t="shared" si="37"/>
        <v>1</v>
      </c>
      <c r="AY192" s="128">
        <f>SUMPRODUCT(AN192:AW192,幕後結果_最佳化!$Z$1005:$AI$1005)</f>
        <v>-7.4637591002471304E-3</v>
      </c>
      <c r="AZ192" s="128">
        <f>(SUMPRODUCT(AN192:AW192,MMULT(AN192:AW192,幕後結果!$AB$9:$AK$18)))</f>
        <v>2.9190517468983385E-4</v>
      </c>
      <c r="BA192" s="128">
        <f t="shared" si="38"/>
        <v>1.7085232649567107E-2</v>
      </c>
      <c r="BB192" s="102">
        <f t="shared" si="39"/>
        <v>-2.9477947496092898</v>
      </c>
      <c r="BC192" s="60"/>
      <c r="BD192" s="60"/>
    </row>
    <row r="193" spans="1:56">
      <c r="A193" s="95">
        <v>192</v>
      </c>
      <c r="B193" s="128">
        <v>0.34051826498653637</v>
      </c>
      <c r="C193" s="128">
        <v>5.9869902505528483E-2</v>
      </c>
      <c r="D193" s="128">
        <v>0.92614048507140878</v>
      </c>
      <c r="E193" s="128">
        <v>0.86020904593475822</v>
      </c>
      <c r="F193" s="128">
        <v>0.63971257882709232</v>
      </c>
      <c r="G193" s="128">
        <v>0.7293847965068645</v>
      </c>
      <c r="H193" s="128">
        <v>0.64781508114500985</v>
      </c>
      <c r="I193" s="128">
        <v>9.2545369646034326E-2</v>
      </c>
      <c r="J193" s="128">
        <v>0.15103415878629534</v>
      </c>
      <c r="K193" s="104">
        <v>9.395584347205177E-2</v>
      </c>
      <c r="L193" s="105"/>
      <c r="M193" s="106">
        <v>192</v>
      </c>
      <c r="N193" s="140">
        <v>-0.41104910261197641</v>
      </c>
      <c r="O193" s="140">
        <v>-1.5558666508258185</v>
      </c>
      <c r="P193" s="140">
        <v>1.4476354553857251</v>
      </c>
      <c r="Q193" s="140">
        <v>1.081259026242761</v>
      </c>
      <c r="R193" s="140">
        <v>0.35769063486299796</v>
      </c>
      <c r="S193" s="140">
        <v>0.61095343645841815</v>
      </c>
      <c r="T193" s="140">
        <v>0.37942830116464327</v>
      </c>
      <c r="U193" s="128">
        <v>-1.325242482171721</v>
      </c>
      <c r="V193" s="128">
        <v>-1.0320081115608404</v>
      </c>
      <c r="W193" s="98">
        <v>-1.3167820630157856</v>
      </c>
      <c r="X193" s="60"/>
      <c r="Y193" s="99">
        <v>192</v>
      </c>
      <c r="Z193" s="128">
        <f>(幕後結果!$AB$2+幕後結果!$AB$4*幕後結果_最佳化!$N1194)*12/3</f>
        <v>-7.3853358446570025E-2</v>
      </c>
      <c r="AA193" s="128">
        <f>(幕後結果!$AC$2+幕後結果!$AC$4*幕後結果_最佳化!$O1194)*12/3</f>
        <v>-0.17417192044054008</v>
      </c>
      <c r="AB193" s="128">
        <f>(幕後結果!$AD$2+幕後結果!$AD$4*幕後結果_最佳化!$P1194)*12/3</f>
        <v>9.3671112846374485E-2</v>
      </c>
      <c r="AC193" s="128">
        <f>(幕後結果!$AE$2+幕後結果!$AE$4*幕後結果_最佳化!$Q1194)*12/3</f>
        <v>0.13970795009801826</v>
      </c>
      <c r="AD193" s="128">
        <f>(幕後結果!$AF$2+幕後結果!$AF$4*幕後結果_最佳化!$R1194)*12/3</f>
        <v>0.16237136391799106</v>
      </c>
      <c r="AE193" s="128">
        <f>(幕後結果!$AG$2+幕後結果!$AG$4*幕後結果_最佳化!$S1194)*12/3</f>
        <v>2.2898358000754047E-2</v>
      </c>
      <c r="AF193" s="128">
        <f>(幕後結果!$AH$2+幕後結果!$AH$4*幕後結果_最佳化!$T1194)*12/3</f>
        <v>-1.4986204813866692E-3</v>
      </c>
      <c r="AG193" s="128">
        <f>(幕後結果!$AI$2+幕後結果!$AI$4*幕後結果_最佳化!$U1194)*12/3</f>
        <v>-0.2269687439227864</v>
      </c>
      <c r="AH193" s="128">
        <f>(幕後結果!$AJ$2+幕後結果!$AJ$4*幕後結果_最佳化!$V1194)*12/3</f>
        <v>-6.9613780726116112E-2</v>
      </c>
      <c r="AI193" s="100">
        <f>(幕後結果!$AK$2+幕後結果!$AK$4*幕後結果_最佳化!$W1194)*12/3</f>
        <v>-0.30323706901262421</v>
      </c>
      <c r="AJ193" s="60"/>
      <c r="AK193" s="60"/>
      <c r="AL193" s="60"/>
      <c r="AM193" s="108">
        <v>192</v>
      </c>
      <c r="AN193" s="128">
        <f t="shared" si="27"/>
        <v>3.0924452435150445E-2</v>
      </c>
      <c r="AO193" s="128">
        <f t="shared" si="28"/>
        <v>8.3232985642685303E-2</v>
      </c>
      <c r="AP193" s="128">
        <f t="shared" si="29"/>
        <v>0.20904824197333496</v>
      </c>
      <c r="AQ193" s="128">
        <f t="shared" si="30"/>
        <v>0.25061007979425365</v>
      </c>
      <c r="AR193" s="128">
        <f t="shared" si="31"/>
        <v>4.5762281055847839E-3</v>
      </c>
      <c r="AS193" s="128">
        <f t="shared" si="32"/>
        <v>0.25086019720219477</v>
      </c>
      <c r="AT193" s="128">
        <f t="shared" si="33"/>
        <v>4.8000746545417819E-2</v>
      </c>
      <c r="AU193" s="128">
        <f t="shared" si="34"/>
        <v>2.5329124148319178E-2</v>
      </c>
      <c r="AV193" s="128">
        <f t="shared" si="35"/>
        <v>7.1687149809930684E-2</v>
      </c>
      <c r="AW193" s="128">
        <f t="shared" si="36"/>
        <v>2.5730794343128558E-2</v>
      </c>
      <c r="AX193" s="128">
        <f t="shared" si="37"/>
        <v>1.0000000000000002</v>
      </c>
      <c r="AY193" s="128">
        <f>SUMPRODUCT(AN193:AW193,幕後結果_最佳化!$Z$1005:$AI$1005)</f>
        <v>-1.2837809024020695E-3</v>
      </c>
      <c r="AZ193" s="128">
        <f>(SUMPRODUCT(AN193:AW193,MMULT(AN193:AW193,幕後結果!$AB$9:$AK$18)))</f>
        <v>2.7326106888259522E-4</v>
      </c>
      <c r="BA193" s="128">
        <f t="shared" si="38"/>
        <v>1.6530610057786593E-2</v>
      </c>
      <c r="BB193" s="102">
        <f t="shared" si="39"/>
        <v>-2.672846358842619</v>
      </c>
      <c r="BC193" s="60"/>
      <c r="BD193" s="60"/>
    </row>
    <row r="194" spans="1:56">
      <c r="A194" s="95">
        <v>193</v>
      </c>
      <c r="B194" s="128">
        <v>0.84099622121690554</v>
      </c>
      <c r="C194" s="128">
        <v>0.86265747555866001</v>
      </c>
      <c r="D194" s="128">
        <v>0.86945653020926228</v>
      </c>
      <c r="E194" s="128">
        <v>0.58798264166132475</v>
      </c>
      <c r="F194" s="128">
        <v>0.43543007829743496</v>
      </c>
      <c r="G194" s="128">
        <v>0.64517919184371397</v>
      </c>
      <c r="H194" s="128">
        <v>8.9604800583200417E-2</v>
      </c>
      <c r="I194" s="128">
        <v>0.21786845368358398</v>
      </c>
      <c r="J194" s="128">
        <v>0.74668601511132859</v>
      </c>
      <c r="K194" s="104">
        <v>0.60338616070551621</v>
      </c>
      <c r="L194" s="105"/>
      <c r="M194" s="106">
        <v>193</v>
      </c>
      <c r="N194" s="140">
        <v>0.99856067624402567</v>
      </c>
      <c r="O194" s="140">
        <v>1.0923368955292134</v>
      </c>
      <c r="P194" s="140">
        <v>1.1238257869834085</v>
      </c>
      <c r="Q194" s="140">
        <v>0.22235862673458792</v>
      </c>
      <c r="R194" s="140">
        <v>-0.16256600290896006</v>
      </c>
      <c r="S194" s="140">
        <v>0.37233745328350248</v>
      </c>
      <c r="T194" s="140">
        <v>-1.3431926495180533</v>
      </c>
      <c r="U194" s="128">
        <v>-0.77941225451672425</v>
      </c>
      <c r="V194" s="128">
        <v>0.66409740679385698</v>
      </c>
      <c r="W194" s="98">
        <v>0.26212162055688265</v>
      </c>
      <c r="X194" s="60"/>
      <c r="Y194" s="99">
        <v>193</v>
      </c>
      <c r="Z194" s="128">
        <f>(幕後結果!$AB$2+幕後結果!$AB$4*幕後結果_最佳化!$N1195)*12/3</f>
        <v>7.8337466566510069E-2</v>
      </c>
      <c r="AA194" s="128">
        <f>(幕後結果!$AC$2+幕後結果!$AC$4*幕後結果_最佳化!$O1195)*12/3</f>
        <v>0.12352685964402792</v>
      </c>
      <c r="AB194" s="128">
        <f>(幕後結果!$AD$2+幕後結果!$AD$4*幕後結果_最佳化!$P1195)*12/3</f>
        <v>0.20526476825922416</v>
      </c>
      <c r="AC194" s="128">
        <f>(幕後結果!$AE$2+幕後結果!$AE$4*幕後結果_最佳化!$Q1195)*12/3</f>
        <v>0.14969018038495199</v>
      </c>
      <c r="AD194" s="128">
        <f>(幕後結果!$AF$2+幕後結果!$AF$4*幕後結果_最佳化!$R1195)*12/3</f>
        <v>6.2697829667194421E-2</v>
      </c>
      <c r="AE194" s="128">
        <f>(幕後結果!$AG$2+幕後結果!$AG$4*幕後結果_最佳化!$S1195)*12/3</f>
        <v>3.9930564829284816E-2</v>
      </c>
      <c r="AF194" s="128">
        <f>(幕後結果!$AH$2+幕後結果!$AH$4*幕後結果_最佳化!$T1195)*12/3</f>
        <v>-8.0825694659622568E-2</v>
      </c>
      <c r="AG194" s="128">
        <f>(幕後結果!$AI$2+幕後結果!$AI$4*幕後結果_最佳化!$U1195)*12/3</f>
        <v>4.20487671884359E-2</v>
      </c>
      <c r="AH194" s="128">
        <f>(幕後結果!$AJ$2+幕後結果!$AJ$4*幕後結果_最佳化!$V1195)*12/3</f>
        <v>0.10720349626055566</v>
      </c>
      <c r="AI194" s="100">
        <f>(幕後結果!$AK$2+幕後結果!$AK$4*幕後結果_最佳化!$W1195)*12/3</f>
        <v>5.1514273608586764E-2</v>
      </c>
      <c r="AJ194" s="60"/>
      <c r="AK194" s="60"/>
      <c r="AL194" s="60"/>
      <c r="AM194" s="108">
        <v>193</v>
      </c>
      <c r="AN194" s="128">
        <f t="shared" si="27"/>
        <v>0.13629496914428077</v>
      </c>
      <c r="AO194" s="128">
        <f t="shared" si="28"/>
        <v>8.9834516143723495E-2</v>
      </c>
      <c r="AP194" s="128">
        <f t="shared" si="29"/>
        <v>2.3016504454264584E-2</v>
      </c>
      <c r="AQ194" s="128">
        <f t="shared" si="30"/>
        <v>0.1401571140611651</v>
      </c>
      <c r="AR194" s="128">
        <f t="shared" si="31"/>
        <v>1.4404607958258861E-2</v>
      </c>
      <c r="AS194" s="128">
        <f t="shared" si="32"/>
        <v>0.1370184624855412</v>
      </c>
      <c r="AT194" s="128">
        <f t="shared" si="33"/>
        <v>0.16346486544830494</v>
      </c>
      <c r="AU194" s="128">
        <f t="shared" si="34"/>
        <v>0.17577174002542925</v>
      </c>
      <c r="AV194" s="128">
        <f t="shared" si="35"/>
        <v>5.3067968053061403E-2</v>
      </c>
      <c r="AW194" s="128">
        <f t="shared" si="36"/>
        <v>6.6969252225970305E-2</v>
      </c>
      <c r="AX194" s="128">
        <f t="shared" si="37"/>
        <v>0.99999999999999989</v>
      </c>
      <c r="AY194" s="128">
        <f>SUMPRODUCT(AN194:AW194,幕後結果_最佳化!$Z$1005:$AI$1005)</f>
        <v>-4.5695260351232767E-3</v>
      </c>
      <c r="AZ194" s="128">
        <f>(SUMPRODUCT(AN194:AW194,MMULT(AN194:AW194,幕後結果!$AB$9:$AK$18)))</f>
        <v>2.1783181792848482E-4</v>
      </c>
      <c r="BA194" s="128">
        <f t="shared" si="38"/>
        <v>1.4759126597752484E-2</v>
      </c>
      <c r="BB194" s="102">
        <f t="shared" si="39"/>
        <v>-3.2162828688217857</v>
      </c>
      <c r="BC194" s="60"/>
      <c r="BD194" s="60"/>
    </row>
    <row r="195" spans="1:56">
      <c r="A195" s="95">
        <v>194</v>
      </c>
      <c r="B195" s="128">
        <v>0.91551560581034885</v>
      </c>
      <c r="C195" s="128">
        <v>0.47580285533282773</v>
      </c>
      <c r="D195" s="128">
        <v>0.69904637070649822</v>
      </c>
      <c r="E195" s="128">
        <v>0.61397393334910078</v>
      </c>
      <c r="F195" s="128">
        <v>0.91867167071498756</v>
      </c>
      <c r="G195" s="128">
        <v>0.21891611712742876</v>
      </c>
      <c r="H195" s="128">
        <v>7.0498394587779734E-2</v>
      </c>
      <c r="I195" s="128">
        <v>0.78158046122538916</v>
      </c>
      <c r="J195" s="128">
        <v>0.13864207083002489</v>
      </c>
      <c r="K195" s="104">
        <v>0.98911094003749844</v>
      </c>
      <c r="L195" s="105"/>
      <c r="M195" s="106">
        <v>194</v>
      </c>
      <c r="N195" s="140">
        <v>1.3755248456595472</v>
      </c>
      <c r="O195" s="140">
        <v>-6.0690483640916885E-2</v>
      </c>
      <c r="P195" s="140">
        <v>0.52165974311690322</v>
      </c>
      <c r="Q195" s="140">
        <v>0.28969166513515654</v>
      </c>
      <c r="R195" s="140">
        <v>1.3961920882446035</v>
      </c>
      <c r="S195" s="140">
        <v>-0.77585901501055388</v>
      </c>
      <c r="T195" s="140">
        <v>-1.472089208775895</v>
      </c>
      <c r="U195" s="128">
        <v>0.77754197882330012</v>
      </c>
      <c r="V195" s="128">
        <v>-1.0864405225409159</v>
      </c>
      <c r="W195" s="98">
        <v>2.2942155608425976</v>
      </c>
      <c r="X195" s="60"/>
      <c r="Y195" s="99">
        <v>194</v>
      </c>
      <c r="Z195" s="128">
        <f>(幕後結果!$AB$2+幕後結果!$AB$4*幕後結果_最佳化!$N1196)*12/3</f>
        <v>0.1190370195947807</v>
      </c>
      <c r="AA195" s="128">
        <f>(幕後結果!$AC$2+幕後結果!$AC$4*幕後結果_最佳化!$O1196)*12/3</f>
        <v>-4.3539776477243154E-3</v>
      </c>
      <c r="AB195" s="128">
        <f>(幕後結果!$AD$2+幕後結果!$AD$4*幕後結果_最佳化!$P1196)*12/3</f>
        <v>8.6336735460472894E-2</v>
      </c>
      <c r="AC195" s="128">
        <f>(幕後結果!$AE$2+幕後結果!$AE$4*幕後結果_最佳化!$Q1196)*12/3</f>
        <v>8.9170976607750072E-2</v>
      </c>
      <c r="AD195" s="128">
        <f>(幕後結果!$AF$2+幕後結果!$AF$4*幕後結果_最佳化!$R1196)*12/3</f>
        <v>0.33552407821484415</v>
      </c>
      <c r="AE195" s="128">
        <f>(幕後結果!$AG$2+幕後結果!$AG$4*幕後結果_最佳化!$S1196)*12/3</f>
        <v>-4.8521914807466697E-2</v>
      </c>
      <c r="AF195" s="128">
        <f>(幕後結果!$AH$2+幕後結果!$AH$4*幕後結果_最佳化!$T1196)*12/3</f>
        <v>-9.8101860226378554E-2</v>
      </c>
      <c r="AG195" s="128">
        <f>(幕後結果!$AI$2+幕後結果!$AI$4*幕後結果_最佳化!$U1196)*12/3</f>
        <v>0.15847822004665843</v>
      </c>
      <c r="AH195" s="128">
        <f>(幕後結果!$AJ$2+幕後結果!$AJ$4*幕後結果_最佳化!$V1196)*12/3</f>
        <v>-0.10677079553546205</v>
      </c>
      <c r="AI195" s="100">
        <f>(幕後結果!$AK$2+幕後結果!$AK$4*幕後結果_最佳化!$W1196)*12/3</f>
        <v>0.4236940341422743</v>
      </c>
      <c r="AJ195" s="60"/>
      <c r="AK195" s="60"/>
      <c r="AL195" s="60"/>
      <c r="AM195" s="108">
        <v>194</v>
      </c>
      <c r="AN195" s="128">
        <f t="shared" si="27"/>
        <v>0.18685722229980406</v>
      </c>
      <c r="AO195" s="128">
        <f t="shared" si="28"/>
        <v>0.12045411556118814</v>
      </c>
      <c r="AP195" s="128">
        <f t="shared" si="29"/>
        <v>3.5834847883017322E-2</v>
      </c>
      <c r="AQ195" s="128">
        <f t="shared" si="30"/>
        <v>5.7019064434999038E-2</v>
      </c>
      <c r="AR195" s="128">
        <f t="shared" si="31"/>
        <v>6.0690983293031124E-2</v>
      </c>
      <c r="AS195" s="128">
        <f t="shared" si="32"/>
        <v>0.10031037977312803</v>
      </c>
      <c r="AT195" s="128">
        <f t="shared" si="33"/>
        <v>0.15148111742693177</v>
      </c>
      <c r="AU195" s="128">
        <f t="shared" si="34"/>
        <v>0.10653087206144311</v>
      </c>
      <c r="AV195" s="128">
        <f t="shared" si="35"/>
        <v>5.5021287392186154E-3</v>
      </c>
      <c r="AW195" s="128">
        <f t="shared" si="36"/>
        <v>0.17531926852723861</v>
      </c>
      <c r="AX195" s="128">
        <f t="shared" si="37"/>
        <v>0.99999999999999978</v>
      </c>
      <c r="AY195" s="128">
        <f>SUMPRODUCT(AN195:AW195,幕後結果_最佳化!$Z$1005:$AI$1005)</f>
        <v>-8.8745267579925808E-3</v>
      </c>
      <c r="AZ195" s="128">
        <f>(SUMPRODUCT(AN195:AW195,MMULT(AN195:AW195,幕後結果!$AB$9:$AK$18)))</f>
        <v>2.7443108460130237E-4</v>
      </c>
      <c r="BA195" s="128">
        <f t="shared" si="38"/>
        <v>1.6565961626217245E-2</v>
      </c>
      <c r="BB195" s="102">
        <f t="shared" si="39"/>
        <v>-3.1253559513294027</v>
      </c>
      <c r="BC195" s="60"/>
      <c r="BD195" s="60"/>
    </row>
    <row r="196" spans="1:56">
      <c r="A196" s="95">
        <v>195</v>
      </c>
      <c r="B196" s="128">
        <v>0.50998963199443192</v>
      </c>
      <c r="C196" s="128">
        <v>0.88781575018973213</v>
      </c>
      <c r="D196" s="128">
        <v>0.63132355386478278</v>
      </c>
      <c r="E196" s="128">
        <v>0.15270869337580728</v>
      </c>
      <c r="F196" s="128">
        <v>0.71756247575821464</v>
      </c>
      <c r="G196" s="128">
        <v>0.83707912230623815</v>
      </c>
      <c r="H196" s="128">
        <v>0.50927465313139808</v>
      </c>
      <c r="I196" s="128">
        <v>0.42849041729281301</v>
      </c>
      <c r="J196" s="128">
        <v>0.25565691902063414</v>
      </c>
      <c r="K196" s="104">
        <v>0.89401395411476914</v>
      </c>
      <c r="L196" s="105"/>
      <c r="M196" s="106">
        <v>195</v>
      </c>
      <c r="N196" s="140">
        <v>2.5042911363675108E-2</v>
      </c>
      <c r="O196" s="140">
        <v>1.2149936858341706</v>
      </c>
      <c r="P196" s="140">
        <v>0.33536085606621202</v>
      </c>
      <c r="Q196" s="140">
        <v>-1.0248851405711952</v>
      </c>
      <c r="R196" s="140">
        <v>0.57561557903997007</v>
      </c>
      <c r="S196" s="140">
        <v>0.98252402007002848</v>
      </c>
      <c r="T196" s="140">
        <v>2.3250202341092104E-2</v>
      </c>
      <c r="U196" s="128">
        <v>-0.18021875569533011</v>
      </c>
      <c r="V196" s="128">
        <v>-0.65679329197829284</v>
      </c>
      <c r="W196" s="98">
        <v>1.248161030706874</v>
      </c>
      <c r="X196" s="60"/>
      <c r="Y196" s="99">
        <v>195</v>
      </c>
      <c r="Z196" s="128">
        <f>(幕後結果!$AB$2+幕後結果!$AB$4*幕後結果_最佳化!$N1197)*12/3</f>
        <v>-2.6769970984237463E-2</v>
      </c>
      <c r="AA196" s="128">
        <f>(幕後結果!$AC$2+幕後結果!$AC$4*幕後結果_最佳化!$O1197)*12/3</f>
        <v>0.1354938677867151</v>
      </c>
      <c r="AB196" s="128">
        <f>(幕後結果!$AD$2+幕後結果!$AD$4*幕後結果_最佳化!$P1197)*12/3</f>
        <v>9.6683282452158639E-2</v>
      </c>
      <c r="AC196" s="128">
        <f>(幕後結果!$AE$2+幕後結果!$AE$4*幕後結果_最佳化!$Q1197)*12/3</f>
        <v>-4.7286149196043036E-2</v>
      </c>
      <c r="AD196" s="128">
        <f>(幕後結果!$AF$2+幕後結果!$AF$4*幕後結果_最佳化!$R1197)*12/3</f>
        <v>0.12129144211996518</v>
      </c>
      <c r="AE196" s="128">
        <f>(幕後結果!$AG$2+幕後結果!$AG$4*幕後結果_最佳化!$S1197)*12/3</f>
        <v>5.2766590177742011E-2</v>
      </c>
      <c r="AF196" s="128">
        <f>(幕後結果!$AH$2+幕後結果!$AH$4*幕後結果_最佳化!$T1197)*12/3</f>
        <v>2.4360586904666259E-2</v>
      </c>
      <c r="AG196" s="128">
        <f>(幕後結果!$AI$2+幕後結果!$AI$4*幕後結果_最佳化!$U1197)*12/3</f>
        <v>7.5240218323997979E-2</v>
      </c>
      <c r="AH196" s="128">
        <f>(幕後結果!$AJ$2+幕後結果!$AJ$4*幕後結果_最佳化!$V1197)*12/3</f>
        <v>-2.7859154060403808E-2</v>
      </c>
      <c r="AI196" s="100">
        <f>(幕後結果!$AK$2+幕後結果!$AK$4*幕後結果_最佳化!$W1197)*12/3</f>
        <v>0.25752041135556286</v>
      </c>
      <c r="AJ196" s="60"/>
      <c r="AK196" s="60"/>
      <c r="AL196" s="60"/>
      <c r="AM196" s="108">
        <v>195</v>
      </c>
      <c r="AN196" s="128">
        <f t="shared" ref="AN196:AN259" si="40">B1197/SUM($B1197:$K1197)</f>
        <v>9.275924943468912E-2</v>
      </c>
      <c r="AO196" s="128">
        <f t="shared" ref="AO196:AO259" si="41">C1197/SUM($B1197:$K1197)</f>
        <v>2.7368253983147676E-2</v>
      </c>
      <c r="AP196" s="128">
        <f t="shared" ref="AP196:AP259" si="42">D1197/SUM($B1197:$K1197)</f>
        <v>0.14204886504160719</v>
      </c>
      <c r="AQ196" s="128">
        <f t="shared" ref="AQ196:AQ259" si="43">E1197/SUM($B1197:$K1197)</f>
        <v>9.2450562155997635E-3</v>
      </c>
      <c r="AR196" s="128">
        <f t="shared" ref="AR196:AR259" si="44">F1197/SUM($B1197:$K1197)</f>
        <v>0.19876821810686363</v>
      </c>
      <c r="AS196" s="128">
        <f t="shared" ref="AS196:AS259" si="45">G1197/SUM($B1197:$K1197)</f>
        <v>7.8635837140935208E-2</v>
      </c>
      <c r="AT196" s="128">
        <f t="shared" ref="AT196:AT259" si="46">H1197/SUM($B1197:$K1197)</f>
        <v>6.2167064920810026E-2</v>
      </c>
      <c r="AU196" s="128">
        <f t="shared" ref="AU196:AU259" si="47">I1197/SUM($B1197:$K1197)</f>
        <v>0.14629746488852333</v>
      </c>
      <c r="AV196" s="128">
        <f t="shared" ref="AV196:AV259" si="48">J1197/SUM($B1197:$K1197)</f>
        <v>0.1385160163521009</v>
      </c>
      <c r="AW196" s="128">
        <f t="shared" ref="AW196:AW259" si="49">K1197/SUM($B1197:$K1197)</f>
        <v>0.10419397391572333</v>
      </c>
      <c r="AX196" s="128">
        <f t="shared" ref="AX196:AX259" si="50">SUM(AN196:AW196)</f>
        <v>1.0000000000000002</v>
      </c>
      <c r="AY196" s="128">
        <f>SUMPRODUCT(AN196:AW196,幕後結果_最佳化!$Z$1005:$AI$1005)</f>
        <v>-1.7219630704830566E-3</v>
      </c>
      <c r="AZ196" s="128">
        <f>(SUMPRODUCT(AN196:AW196,MMULT(AN196:AW196,幕後結果!$AB$9:$AK$18)))</f>
        <v>3.1308117538063807E-4</v>
      </c>
      <c r="BA196" s="128">
        <f t="shared" ref="BA196:BA259" si="51">AZ196^0.5</f>
        <v>1.7694100016125095E-2</v>
      </c>
      <c r="BB196" s="102">
        <f t="shared" ref="BB196:BB259" si="52">(AY196-$BC$2)/$BA196</f>
        <v>-2.5218554789346674</v>
      </c>
      <c r="BC196" s="60"/>
      <c r="BD196" s="60"/>
    </row>
    <row r="197" spans="1:56">
      <c r="A197" s="95">
        <v>196</v>
      </c>
      <c r="B197" s="128">
        <v>0.69161177405132768</v>
      </c>
      <c r="C197" s="128">
        <v>0.89118587929770121</v>
      </c>
      <c r="D197" s="128">
        <v>0.7798387599625678</v>
      </c>
      <c r="E197" s="128">
        <v>0.56875245326342072</v>
      </c>
      <c r="F197" s="128">
        <v>0.15762736363047614</v>
      </c>
      <c r="G197" s="128">
        <v>0.77504271038708294</v>
      </c>
      <c r="H197" s="128">
        <v>0.428575929727955</v>
      </c>
      <c r="I197" s="128">
        <v>0.57694743222843914</v>
      </c>
      <c r="J197" s="128">
        <v>0.31404522202629237</v>
      </c>
      <c r="K197" s="104">
        <v>0.33801957989195874</v>
      </c>
      <c r="L197" s="105"/>
      <c r="M197" s="106">
        <v>196</v>
      </c>
      <c r="N197" s="140">
        <v>0.5004241503032657</v>
      </c>
      <c r="O197" s="140">
        <v>1.2328593564659629</v>
      </c>
      <c r="P197" s="140">
        <v>0.77164877093591189</v>
      </c>
      <c r="Q197" s="140">
        <v>0.17319889335238831</v>
      </c>
      <c r="R197" s="140">
        <v>-1.0042570557097741</v>
      </c>
      <c r="S197" s="140">
        <v>0.75555744350760656</v>
      </c>
      <c r="T197" s="140">
        <v>-0.18000090278407802</v>
      </c>
      <c r="U197" s="128">
        <v>0.19409035254683776</v>
      </c>
      <c r="V197" s="128">
        <v>-0.48441631215751674</v>
      </c>
      <c r="W197" s="98">
        <v>-0.41787411382738643</v>
      </c>
      <c r="X197" s="60"/>
      <c r="Y197" s="99">
        <v>196</v>
      </c>
      <c r="Z197" s="128">
        <f>(幕後結果!$AB$2+幕後結果!$AB$4*幕後結果_最佳化!$N1198)*12/3</f>
        <v>2.4555341903895658E-2</v>
      </c>
      <c r="AA197" s="128">
        <f>(幕後結果!$AC$2+幕後結果!$AC$4*幕後結果_最佳化!$O1198)*12/3</f>
        <v>0.13831912833751811</v>
      </c>
      <c r="AB197" s="128">
        <f>(幕後結果!$AD$2+幕後結果!$AD$4*幕後結果_最佳化!$P1198)*12/3</f>
        <v>0.159510800040814</v>
      </c>
      <c r="AC197" s="128">
        <f>(幕後結果!$AE$2+幕後結果!$AE$4*幕後結果_最佳化!$Q1198)*12/3</f>
        <v>0.12093657585043001</v>
      </c>
      <c r="AD197" s="128">
        <f>(幕後結果!$AF$2+幕後結果!$AF$4*幕後結果_最佳化!$R1198)*12/3</f>
        <v>-0.12097696925667001</v>
      </c>
      <c r="AE197" s="128">
        <f>(幕後結果!$AG$2+幕後結果!$AG$4*幕後結果_最佳化!$S1198)*12/3</f>
        <v>6.9983889869701707E-2</v>
      </c>
      <c r="AF197" s="128">
        <f>(幕後結果!$AH$2+幕後結果!$AH$4*幕後結果_最佳化!$T1198)*12/3</f>
        <v>1.6836505757443547E-2</v>
      </c>
      <c r="AG197" s="128">
        <f>(幕後結果!$AI$2+幕後結果!$AI$4*幕後結果_最佳化!$U1198)*12/3</f>
        <v>9.8253993271383691E-2</v>
      </c>
      <c r="AH197" s="128">
        <f>(幕後結果!$AJ$2+幕後結果!$AJ$4*幕後結果_最佳化!$V1198)*12/3</f>
        <v>1.823563957055345E-3</v>
      </c>
      <c r="AI197" s="100">
        <f>(幕後結果!$AK$2+幕後結果!$AK$4*幕後結果_最佳化!$W1198)*12/3</f>
        <v>1.0670842451502419E-2</v>
      </c>
      <c r="AJ197" s="60"/>
      <c r="AK197" s="60"/>
      <c r="AL197" s="60"/>
      <c r="AM197" s="108">
        <v>196</v>
      </c>
      <c r="AN197" s="128">
        <f t="shared" si="40"/>
        <v>3.505609399477589E-2</v>
      </c>
      <c r="AO197" s="128">
        <f t="shared" si="41"/>
        <v>4.2578506523578363E-2</v>
      </c>
      <c r="AP197" s="128">
        <f t="shared" si="42"/>
        <v>1.0904334136011048E-2</v>
      </c>
      <c r="AQ197" s="128">
        <f t="shared" si="43"/>
        <v>6.9762230025209773E-2</v>
      </c>
      <c r="AR197" s="128">
        <f t="shared" si="44"/>
        <v>0.15348290712020887</v>
      </c>
      <c r="AS197" s="128">
        <f t="shared" si="45"/>
        <v>0.14413690270176657</v>
      </c>
      <c r="AT197" s="128">
        <f t="shared" si="46"/>
        <v>0.13472065488731885</v>
      </c>
      <c r="AU197" s="128">
        <f t="shared" si="47"/>
        <v>0.15916809389774791</v>
      </c>
      <c r="AV197" s="128">
        <f t="shared" si="48"/>
        <v>8.4831094433727536E-2</v>
      </c>
      <c r="AW197" s="128">
        <f t="shared" si="49"/>
        <v>0.16535918227965521</v>
      </c>
      <c r="AX197" s="128">
        <f t="shared" si="50"/>
        <v>1</v>
      </c>
      <c r="AY197" s="128">
        <f>SUMPRODUCT(AN197:AW197,幕後結果_最佳化!$Z$1005:$AI$1005)</f>
        <v>-2.0236748905107342E-3</v>
      </c>
      <c r="AZ197" s="128">
        <f>(SUMPRODUCT(AN197:AW197,MMULT(AN197:AW197,幕後結果!$AB$9:$AK$18)))</f>
        <v>2.9226833990348257E-4</v>
      </c>
      <c r="BA197" s="128">
        <f t="shared" si="51"/>
        <v>1.7095857390124737E-2</v>
      </c>
      <c r="BB197" s="102">
        <f t="shared" si="52"/>
        <v>-2.6277520843418167</v>
      </c>
      <c r="BC197" s="60"/>
      <c r="BD197" s="60"/>
    </row>
    <row r="198" spans="1:56">
      <c r="A198" s="95">
        <v>197</v>
      </c>
      <c r="B198" s="128">
        <v>0.49364629020930462</v>
      </c>
      <c r="C198" s="128">
        <v>0.88320394800912805</v>
      </c>
      <c r="D198" s="128">
        <v>1.7943001860176944E-2</v>
      </c>
      <c r="E198" s="128">
        <v>0.80993122700344333</v>
      </c>
      <c r="F198" s="128">
        <v>8.4805641919756036E-2</v>
      </c>
      <c r="G198" s="128">
        <v>0.15209606006177978</v>
      </c>
      <c r="H198" s="128">
        <v>0.8282237600632214</v>
      </c>
      <c r="I198" s="128">
        <v>0.34970100497540346</v>
      </c>
      <c r="J198" s="128">
        <v>9.7660885088921567E-3</v>
      </c>
      <c r="K198" s="104">
        <v>0.34954886367873073</v>
      </c>
      <c r="L198" s="105"/>
      <c r="M198" s="106">
        <v>197</v>
      </c>
      <c r="N198" s="140">
        <v>-1.592706195762756E-2</v>
      </c>
      <c r="O198" s="140">
        <v>1.1911566245694136</v>
      </c>
      <c r="P198" s="140">
        <v>-2.0982167375943428</v>
      </c>
      <c r="Q198" s="140">
        <v>0.87764288993992912</v>
      </c>
      <c r="R198" s="140">
        <v>-1.3734538982621063</v>
      </c>
      <c r="S198" s="140">
        <v>-1.0274850529395247</v>
      </c>
      <c r="T198" s="140">
        <v>0.94716937154092262</v>
      </c>
      <c r="U198" s="128">
        <v>-0.38612781621921133</v>
      </c>
      <c r="V198" s="128">
        <v>-2.3352152854664747</v>
      </c>
      <c r="W198" s="98">
        <v>-0.38653872650581311</v>
      </c>
      <c r="X198" s="60"/>
      <c r="Y198" s="99">
        <v>197</v>
      </c>
      <c r="Z198" s="128">
        <f>(幕後結果!$AB$2+幕後結果!$AB$4*幕後結果_最佳化!$N1199)*12/3</f>
        <v>-3.1193361155092612E-2</v>
      </c>
      <c r="AA198" s="128">
        <f>(幕後結果!$AC$2+幕後結果!$AC$4*幕後結果_最佳化!$O1199)*12/3</f>
        <v>0.13276462494463875</v>
      </c>
      <c r="AB198" s="128">
        <f>(幕後結果!$AD$2+幕後結果!$AD$4*幕後結果_最佳化!$P1199)*12/3</f>
        <v>-0.1991080059352853</v>
      </c>
      <c r="AC198" s="128">
        <f>(幕後結果!$AE$2+幕後結果!$AE$4*幕後結果_最佳化!$Q1199)*12/3</f>
        <v>3.3823398711878123E-2</v>
      </c>
      <c r="AD198" s="128">
        <f>(幕後結果!$AF$2+幕後結果!$AF$4*幕後結果_最佳化!$R1199)*12/3</f>
        <v>-0.30113430724362483</v>
      </c>
      <c r="AE198" s="128">
        <f>(幕後結果!$AG$2+幕後結果!$AG$4*幕後結果_最佳化!$S1199)*12/3</f>
        <v>-1.3131686458025418E-2</v>
      </c>
      <c r="AF198" s="128">
        <f>(幕後結果!$AH$2+幕後結果!$AH$4*幕後結果_最佳化!$T1199)*12/3</f>
        <v>0.12551922780086908</v>
      </c>
      <c r="AG198" s="128">
        <f>(幕後結果!$AI$2+幕後結果!$AI$4*幕後結果_最佳化!$U1199)*12/3</f>
        <v>-5.6017383564287669E-2</v>
      </c>
      <c r="AH198" s="128">
        <f>(幕後結果!$AJ$2+幕後結果!$AJ$4*幕後結果_最佳化!$V1199)*12/3</f>
        <v>-0.18586873909891508</v>
      </c>
      <c r="AI198" s="100">
        <f>(幕後結果!$AK$2+幕後結果!$AK$4*幕後結果_最佳化!$W1199)*12/3</f>
        <v>-0.12736611239754825</v>
      </c>
      <c r="AJ198" s="60"/>
      <c r="AK198" s="60"/>
      <c r="AL198" s="60"/>
      <c r="AM198" s="108">
        <v>197</v>
      </c>
      <c r="AN198" s="128">
        <f t="shared" si="40"/>
        <v>0.12003256409161271</v>
      </c>
      <c r="AO198" s="128">
        <f t="shared" si="41"/>
        <v>6.9238683177439503E-2</v>
      </c>
      <c r="AP198" s="128">
        <f t="shared" si="42"/>
        <v>0.14210467384461264</v>
      </c>
      <c r="AQ198" s="128">
        <f t="shared" si="43"/>
        <v>0.12818147326802573</v>
      </c>
      <c r="AR198" s="128">
        <f t="shared" si="44"/>
        <v>0.18481297394796303</v>
      </c>
      <c r="AS198" s="128">
        <f t="shared" si="45"/>
        <v>1.1460561501424446E-2</v>
      </c>
      <c r="AT198" s="128">
        <f t="shared" si="46"/>
        <v>1.1148817784095022E-2</v>
      </c>
      <c r="AU198" s="128">
        <f t="shared" si="47"/>
        <v>0.15852898670253118</v>
      </c>
      <c r="AV198" s="128">
        <f t="shared" si="48"/>
        <v>0.13534637992834028</v>
      </c>
      <c r="AW198" s="128">
        <f t="shared" si="49"/>
        <v>3.9144885753955673E-2</v>
      </c>
      <c r="AX198" s="128">
        <f t="shared" si="50"/>
        <v>1.0000000000000002</v>
      </c>
      <c r="AY198" s="128">
        <f>SUMPRODUCT(AN198:AW198,幕後結果_最佳化!$Z$1005:$AI$1005)</f>
        <v>-1.3014486166380594E-3</v>
      </c>
      <c r="AZ198" s="128">
        <f>(SUMPRODUCT(AN198:AW198,MMULT(AN198:AW198,幕後結果!$AB$9:$AK$18)))</f>
        <v>3.3049461909582763E-4</v>
      </c>
      <c r="BA198" s="128">
        <f t="shared" si="51"/>
        <v>1.8179510969655581E-2</v>
      </c>
      <c r="BB198" s="102">
        <f t="shared" si="52"/>
        <v>-2.4313882089797203</v>
      </c>
      <c r="BC198" s="60"/>
      <c r="BD198" s="60"/>
    </row>
    <row r="199" spans="1:56">
      <c r="A199" s="95">
        <v>198</v>
      </c>
      <c r="B199" s="128">
        <v>0.35230501660279612</v>
      </c>
      <c r="C199" s="128">
        <v>0.97330440958567266</v>
      </c>
      <c r="D199" s="128">
        <v>0.42100028048232807</v>
      </c>
      <c r="E199" s="128">
        <v>0.23047010905414833</v>
      </c>
      <c r="F199" s="128">
        <v>0.15334048379199849</v>
      </c>
      <c r="G199" s="128">
        <v>0.75860321774541406</v>
      </c>
      <c r="H199" s="128">
        <v>0.92269356659525048</v>
      </c>
      <c r="I199" s="128">
        <v>0.99837337971051543</v>
      </c>
      <c r="J199" s="128">
        <v>0.33362855706588523</v>
      </c>
      <c r="K199" s="104">
        <v>0.73424643900638364</v>
      </c>
      <c r="L199" s="105"/>
      <c r="M199" s="106">
        <v>198</v>
      </c>
      <c r="N199" s="140">
        <v>-0.37910481185300582</v>
      </c>
      <c r="O199" s="140">
        <v>1.9317434350954437</v>
      </c>
      <c r="P199" s="140">
        <v>-0.19933518088857355</v>
      </c>
      <c r="Q199" s="140">
        <v>-0.73729952978576552</v>
      </c>
      <c r="R199" s="140">
        <v>-1.0222111649284356</v>
      </c>
      <c r="S199" s="140">
        <v>0.70181656886125332</v>
      </c>
      <c r="T199" s="140">
        <v>1.4234254235271726</v>
      </c>
      <c r="U199" s="128">
        <v>2.9427375780145892</v>
      </c>
      <c r="V199" s="128">
        <v>-0.42991549419105385</v>
      </c>
      <c r="W199" s="98">
        <v>0.62570702902834197</v>
      </c>
      <c r="X199" s="60"/>
      <c r="Y199" s="99">
        <v>198</v>
      </c>
      <c r="Z199" s="128">
        <f>(幕後結果!$AB$2+幕後結果!$AB$4*幕後結果_最佳化!$N1200)*12/3</f>
        <v>-7.0404440853921793E-2</v>
      </c>
      <c r="AA199" s="128">
        <f>(幕後結果!$AC$2+幕後結果!$AC$4*幕後結果_最佳化!$O1200)*12/3</f>
        <v>0.21468992640746457</v>
      </c>
      <c r="AB199" s="128">
        <f>(幕後結果!$AD$2+幕後結果!$AD$4*幕後結果_最佳化!$P1200)*12/3</f>
        <v>5.7512175960120863E-2</v>
      </c>
      <c r="AC199" s="128">
        <f>(幕後結果!$AE$2+幕後結果!$AE$4*幕後結果_最佳化!$Q1200)*12/3</f>
        <v>-2.4905979270725225E-2</v>
      </c>
      <c r="AD199" s="128">
        <f>(幕後結果!$AF$2+幕後結果!$AF$4*幕後結果_最佳化!$R1200)*12/3</f>
        <v>-0.20012821621450183</v>
      </c>
      <c r="AE199" s="128">
        <f>(幕後結果!$AG$2+幕後結果!$AG$4*幕後結果_最佳化!$S1200)*12/3</f>
        <v>5.7282880459233389E-2</v>
      </c>
      <c r="AF199" s="128">
        <f>(幕後結果!$AH$2+幕後結果!$AH$4*幕後結果_最佳化!$T1200)*12/3</f>
        <v>0.16502686621601309</v>
      </c>
      <c r="AG199" s="128">
        <f>(幕後結果!$AI$2+幕後結果!$AI$4*幕後結果_最佳化!$U1200)*12/3</f>
        <v>0.36793703206137668</v>
      </c>
      <c r="AH199" s="128">
        <f>(幕後結果!$AJ$2+幕後結果!$AJ$4*幕後結果_最佳化!$V1200)*12/3</f>
        <v>-3.9644159515468805E-2</v>
      </c>
      <c r="AI199" s="100">
        <f>(幕後結果!$AK$2+幕後結果!$AK$4*幕後結果_最佳化!$W1200)*12/3</f>
        <v>0.31204392234035178</v>
      </c>
      <c r="AJ199" s="60"/>
      <c r="AK199" s="60"/>
      <c r="AL199" s="60"/>
      <c r="AM199" s="108">
        <v>198</v>
      </c>
      <c r="AN199" s="128">
        <f t="shared" si="40"/>
        <v>0.23011720207547459</v>
      </c>
      <c r="AO199" s="128">
        <f t="shared" si="41"/>
        <v>0.13291199516103808</v>
      </c>
      <c r="AP199" s="128">
        <f t="shared" si="42"/>
        <v>4.2564259059704963E-2</v>
      </c>
      <c r="AQ199" s="128">
        <f t="shared" si="43"/>
        <v>0.15256284630327935</v>
      </c>
      <c r="AR199" s="128">
        <f t="shared" si="44"/>
        <v>0.13096870616933867</v>
      </c>
      <c r="AS199" s="128">
        <f t="shared" si="45"/>
        <v>3.6494089140078644E-2</v>
      </c>
      <c r="AT199" s="128">
        <f t="shared" si="46"/>
        <v>0.13832334273977018</v>
      </c>
      <c r="AU199" s="128">
        <f t="shared" si="47"/>
        <v>2.7742035175495959E-3</v>
      </c>
      <c r="AV199" s="128">
        <f t="shared" si="48"/>
        <v>4.9732496469074537E-2</v>
      </c>
      <c r="AW199" s="128">
        <f t="shared" si="49"/>
        <v>8.3550859364691241E-2</v>
      </c>
      <c r="AX199" s="128">
        <f t="shared" si="50"/>
        <v>0.99999999999999989</v>
      </c>
      <c r="AY199" s="128">
        <f>SUMPRODUCT(AN199:AW199,幕後結果_最佳化!$Z$1005:$AI$1005)</f>
        <v>-5.1951279611823263E-3</v>
      </c>
      <c r="AZ199" s="128">
        <f>(SUMPRODUCT(AN199:AW199,MMULT(AN199:AW199,幕後結果!$AB$9:$AK$18)))</f>
        <v>2.6644075994450213E-4</v>
      </c>
      <c r="BA199" s="128">
        <f t="shared" si="51"/>
        <v>1.6323013200524653E-2</v>
      </c>
      <c r="BB199" s="102">
        <f t="shared" si="52"/>
        <v>-2.9464613775866124</v>
      </c>
      <c r="BC199" s="60"/>
      <c r="BD199" s="60"/>
    </row>
    <row r="200" spans="1:56">
      <c r="A200" s="95">
        <v>199</v>
      </c>
      <c r="B200" s="128">
        <v>0.87542285037124623</v>
      </c>
      <c r="C200" s="128">
        <v>0.46750121543517165</v>
      </c>
      <c r="D200" s="128">
        <v>0.21280617699954751</v>
      </c>
      <c r="E200" s="128">
        <v>0.7451890698943997</v>
      </c>
      <c r="F200" s="128">
        <v>0.15311604765426479</v>
      </c>
      <c r="G200" s="128">
        <v>0.32399813527130239</v>
      </c>
      <c r="H200" s="128">
        <v>0.44539926635013782</v>
      </c>
      <c r="I200" s="128">
        <v>0.27600432466800484</v>
      </c>
      <c r="J200" s="128">
        <v>7.9560965048379062E-2</v>
      </c>
      <c r="K200" s="104">
        <v>0.98401775761668997</v>
      </c>
      <c r="L200" s="105"/>
      <c r="M200" s="106">
        <v>199</v>
      </c>
      <c r="N200" s="140">
        <v>1.1524059448139354</v>
      </c>
      <c r="O200" s="140">
        <v>-8.1552681137934874E-2</v>
      </c>
      <c r="P200" s="140">
        <v>-0.79672225824057996</v>
      </c>
      <c r="Q200" s="140">
        <v>0.65942660834560163</v>
      </c>
      <c r="R200" s="140">
        <v>-1.0231602256196906</v>
      </c>
      <c r="S200" s="140">
        <v>-0.45654757143777119</v>
      </c>
      <c r="T200" s="140">
        <v>-0.13729384834794064</v>
      </c>
      <c r="U200" s="128">
        <v>-0.59475290913094647</v>
      </c>
      <c r="V200" s="128">
        <v>-1.4080308671993171</v>
      </c>
      <c r="W200" s="98">
        <v>2.1448544668033196</v>
      </c>
      <c r="X200" s="60"/>
      <c r="Y200" s="99">
        <v>199</v>
      </c>
      <c r="Z200" s="128">
        <f>(幕後結果!$AB$2+幕後結果!$AB$4*幕後結果_最佳化!$N1201)*12/3</f>
        <v>9.4947622582180882E-2</v>
      </c>
      <c r="AA200" s="128">
        <f>(幕後結果!$AC$2+幕後結果!$AC$4*幕後結果_最佳化!$O1201)*12/3</f>
        <v>-7.0709665263950505E-3</v>
      </c>
      <c r="AB200" s="128">
        <f>(幕後結果!$AD$2+幕後結果!$AD$4*幕後結果_最佳化!$P1201)*12/3</f>
        <v>-7.8211796514675969E-2</v>
      </c>
      <c r="AC200" s="128">
        <f>(幕後結果!$AE$2+幕後結果!$AE$4*幕後結果_最佳化!$Q1201)*12/3</f>
        <v>5.4551952402154345E-2</v>
      </c>
      <c r="AD200" s="128">
        <f>(幕後結果!$AF$2+幕後結果!$AF$4*幕後結果_最佳化!$R1201)*12/3</f>
        <v>-0.17518157670395695</v>
      </c>
      <c r="AE200" s="128">
        <f>(幕後結果!$AG$2+幕後結果!$AG$4*幕後結果_最佳化!$S1201)*12/3</f>
        <v>5.6020017960568234E-3</v>
      </c>
      <c r="AF200" s="128">
        <f>(幕後結果!$AH$2+幕後結果!$AH$4*幕後結果_最佳化!$T1201)*12/3</f>
        <v>1.0580662934271972E-2</v>
      </c>
      <c r="AG200" s="128">
        <f>(幕後結果!$AI$2+幕後結果!$AI$4*幕後結果_最佳化!$U1201)*12/3</f>
        <v>-8.7431388411870578E-2</v>
      </c>
      <c r="AH200" s="128">
        <f>(幕後結果!$AJ$2+幕後結果!$AJ$4*幕後結果_最佳化!$V1201)*12/3</f>
        <v>-7.1876327194122916E-2</v>
      </c>
      <c r="AI200" s="100">
        <f>(幕後結果!$AK$2+幕後結果!$AK$4*幕後結果_最佳化!$W1201)*12/3</f>
        <v>0.14685850262613298</v>
      </c>
      <c r="AJ200" s="60"/>
      <c r="AK200" s="60"/>
      <c r="AL200" s="60"/>
      <c r="AM200" s="108">
        <v>199</v>
      </c>
      <c r="AN200" s="128">
        <f t="shared" si="40"/>
        <v>0.10303012038545251</v>
      </c>
      <c r="AO200" s="128">
        <f t="shared" si="41"/>
        <v>3.2923690363413874E-2</v>
      </c>
      <c r="AP200" s="128">
        <f t="shared" si="42"/>
        <v>0.15933604196579723</v>
      </c>
      <c r="AQ200" s="128">
        <f t="shared" si="43"/>
        <v>0.14928008758090744</v>
      </c>
      <c r="AR200" s="128">
        <f t="shared" si="44"/>
        <v>0.11306271964302432</v>
      </c>
      <c r="AS200" s="128">
        <f t="shared" si="45"/>
        <v>9.3487104420130876E-2</v>
      </c>
      <c r="AT200" s="128">
        <f t="shared" si="46"/>
        <v>4.0711613954685755E-2</v>
      </c>
      <c r="AU200" s="128">
        <f t="shared" si="47"/>
        <v>3.7634456754001865E-2</v>
      </c>
      <c r="AV200" s="128">
        <f t="shared" si="48"/>
        <v>0.12688465732844842</v>
      </c>
      <c r="AW200" s="128">
        <f t="shared" si="49"/>
        <v>0.14364950760413764</v>
      </c>
      <c r="AX200" s="128">
        <f t="shared" si="50"/>
        <v>1</v>
      </c>
      <c r="AY200" s="128">
        <f>SUMPRODUCT(AN200:AW200,幕後結果_最佳化!$Z$1005:$AI$1005)</f>
        <v>-4.035717062132572E-3</v>
      </c>
      <c r="AZ200" s="128">
        <f>(SUMPRODUCT(AN200:AW200,MMULT(AN200:AW200,幕後結果!$AB$9:$AK$18)))</f>
        <v>2.7744007713043507E-4</v>
      </c>
      <c r="BA200" s="128">
        <f t="shared" si="51"/>
        <v>1.6656532566246645E-2</v>
      </c>
      <c r="BB200" s="102">
        <f t="shared" si="52"/>
        <v>-2.8178564101177144</v>
      </c>
      <c r="BC200" s="60"/>
      <c r="BD200" s="60"/>
    </row>
    <row r="201" spans="1:56">
      <c r="A201" s="95">
        <v>200</v>
      </c>
      <c r="B201" s="128">
        <v>0.17712139637655389</v>
      </c>
      <c r="C201" s="128">
        <v>0.95977786533892973</v>
      </c>
      <c r="D201" s="128">
        <v>0.99419384566203095</v>
      </c>
      <c r="E201" s="128">
        <v>0.20690448218113588</v>
      </c>
      <c r="F201" s="128">
        <v>0.15302888892977196</v>
      </c>
      <c r="G201" s="128">
        <v>0.59956343899358866</v>
      </c>
      <c r="H201" s="128">
        <v>0.70688967544781378</v>
      </c>
      <c r="I201" s="128">
        <v>0.5362973928520689</v>
      </c>
      <c r="J201" s="128">
        <v>0.24215266959259907</v>
      </c>
      <c r="K201" s="104">
        <v>0.50270248480170054</v>
      </c>
      <c r="L201" s="105"/>
      <c r="M201" s="106">
        <v>200</v>
      </c>
      <c r="N201" s="140">
        <v>-0.92639105163549584</v>
      </c>
      <c r="O201" s="140">
        <v>1.7481141149701001</v>
      </c>
      <c r="P201" s="140">
        <v>2.52371179541317</v>
      </c>
      <c r="Q201" s="140">
        <v>-0.81720906259210913</v>
      </c>
      <c r="R201" s="140">
        <v>-1.0235290374342279</v>
      </c>
      <c r="S201" s="140">
        <v>0.25221728028590307</v>
      </c>
      <c r="T201" s="140">
        <v>0.54432092630020634</v>
      </c>
      <c r="U201" s="128">
        <v>9.1109965449472932E-2</v>
      </c>
      <c r="V201" s="128">
        <v>-0.69939479594724208</v>
      </c>
      <c r="W201" s="98">
        <v>6.7741766259078384E-3</v>
      </c>
      <c r="X201" s="60"/>
      <c r="Y201" s="99">
        <v>200</v>
      </c>
      <c r="Z201" s="128">
        <f>(幕後結果!$AB$2+幕後結果!$AB$4*幕後結果_最佳化!$N1202)*12/3</f>
        <v>-0.1294930947496126</v>
      </c>
      <c r="AA201" s="128">
        <f>(幕後結果!$AC$2+幕後結果!$AC$4*幕後結果_最佳化!$O1202)*12/3</f>
        <v>0.19325891642425597</v>
      </c>
      <c r="AB201" s="128">
        <f>(幕後結果!$AD$2+幕後結果!$AD$4*幕後結果_最佳化!$P1202)*12/3</f>
        <v>0.36709560960898496</v>
      </c>
      <c r="AC201" s="128">
        <f>(幕後結果!$AE$2+幕後結果!$AE$4*幕後結果_最佳化!$Q1202)*12/3</f>
        <v>9.6362891835575656E-2</v>
      </c>
      <c r="AD201" s="128">
        <f>(幕後結果!$AF$2+幕後結果!$AF$4*幕後結果_最佳化!$R1202)*12/3</f>
        <v>-9.6996741978874923E-2</v>
      </c>
      <c r="AE201" s="128">
        <f>(幕後結果!$AG$2+幕後結果!$AG$4*幕後結果_最佳化!$S1202)*12/3</f>
        <v>-1.0251476614529955E-2</v>
      </c>
      <c r="AF201" s="128">
        <f>(幕後結果!$AH$2+幕後結果!$AH$4*幕後結果_最佳化!$T1202)*12/3</f>
        <v>7.6402532147686872E-2</v>
      </c>
      <c r="AG201" s="128">
        <f>(幕後結果!$AI$2+幕後結果!$AI$4*幕後結果_最佳化!$U1202)*12/3</f>
        <v>0.11918688728088418</v>
      </c>
      <c r="AH201" s="128">
        <f>(幕後結果!$AJ$2+幕後結果!$AJ$4*幕後結果_最佳化!$V1202)*12/3</f>
        <v>-6.9465067735513877E-2</v>
      </c>
      <c r="AI201" s="100">
        <f>(幕後結果!$AK$2+幕後結果!$AK$4*幕後結果_最佳化!$W1202)*12/3</f>
        <v>9.7502856167226246E-2</v>
      </c>
      <c r="AJ201" s="60"/>
      <c r="AK201" s="60"/>
      <c r="AL201" s="60"/>
      <c r="AM201" s="108">
        <v>200</v>
      </c>
      <c r="AN201" s="128">
        <f t="shared" si="40"/>
        <v>1.905743402008488E-2</v>
      </c>
      <c r="AO201" s="128">
        <f t="shared" si="41"/>
        <v>3.5257246672088419E-2</v>
      </c>
      <c r="AP201" s="128">
        <f t="shared" si="42"/>
        <v>0.12788951310912322</v>
      </c>
      <c r="AQ201" s="128">
        <f t="shared" si="43"/>
        <v>0.16591544049567597</v>
      </c>
      <c r="AR201" s="128">
        <f t="shared" si="44"/>
        <v>9.170413684237172E-2</v>
      </c>
      <c r="AS201" s="128">
        <f t="shared" si="45"/>
        <v>0.1249923256943547</v>
      </c>
      <c r="AT201" s="128">
        <f t="shared" si="46"/>
        <v>0.20079255315096811</v>
      </c>
      <c r="AU201" s="128">
        <f t="shared" si="47"/>
        <v>4.5080006452660186E-2</v>
      </c>
      <c r="AV201" s="128">
        <f t="shared" si="48"/>
        <v>0.1320773743900078</v>
      </c>
      <c r="AW201" s="128">
        <f t="shared" si="49"/>
        <v>5.7233969172665045E-2</v>
      </c>
      <c r="AX201" s="128">
        <f t="shared" si="50"/>
        <v>1</v>
      </c>
      <c r="AY201" s="128">
        <f>SUMPRODUCT(AN201:AW201,幕後結果_最佳化!$Z$1005:$AI$1005)</f>
        <v>1.630890414021197E-3</v>
      </c>
      <c r="AZ201" s="128">
        <f>(SUMPRODUCT(AN201:AW201,MMULT(AN201:AW201,幕後結果!$AB$9:$AK$18)))</f>
        <v>2.223476484110723E-4</v>
      </c>
      <c r="BA201" s="128">
        <f t="shared" si="51"/>
        <v>1.4911326178816971E-2</v>
      </c>
      <c r="BB201" s="102">
        <f t="shared" si="52"/>
        <v>-2.767635091009256</v>
      </c>
      <c r="BC201" s="60"/>
      <c r="BD201" s="60"/>
    </row>
    <row r="202" spans="1:56">
      <c r="A202" s="95">
        <v>201</v>
      </c>
      <c r="B202" s="128">
        <v>0.44995101203512378</v>
      </c>
      <c r="C202" s="128">
        <v>0.73739909456930564</v>
      </c>
      <c r="D202" s="128">
        <v>0.90351544206724288</v>
      </c>
      <c r="E202" s="128">
        <v>0.20760251096850402</v>
      </c>
      <c r="F202" s="128">
        <v>0.40727766812481492</v>
      </c>
      <c r="G202" s="128">
        <v>0.81213312817409355</v>
      </c>
      <c r="H202" s="128">
        <v>0.68375270372609176</v>
      </c>
      <c r="I202" s="128">
        <v>0.28339087893198256</v>
      </c>
      <c r="J202" s="128">
        <v>0.93582293905581504</v>
      </c>
      <c r="K202" s="104">
        <v>0.13935052744606047</v>
      </c>
      <c r="L202" s="105"/>
      <c r="M202" s="106">
        <v>201</v>
      </c>
      <c r="N202" s="140">
        <v>-0.12578511578420815</v>
      </c>
      <c r="O202" s="140">
        <v>0.63534748406275299</v>
      </c>
      <c r="P202" s="140">
        <v>1.3018457642215564</v>
      </c>
      <c r="Q202" s="140">
        <v>-0.81476817340445717</v>
      </c>
      <c r="R202" s="140">
        <v>-0.23455345886087978</v>
      </c>
      <c r="S202" s="140">
        <v>0.88578435183783943</v>
      </c>
      <c r="T202" s="140">
        <v>0.47821864611298381</v>
      </c>
      <c r="U202" s="128">
        <v>-0.57279757994821912</v>
      </c>
      <c r="V202" s="128">
        <v>1.5206243928627599</v>
      </c>
      <c r="W202" s="98">
        <v>-1.0832419256460974</v>
      </c>
      <c r="X202" s="60"/>
      <c r="Y202" s="99">
        <v>201</v>
      </c>
      <c r="Z202" s="128">
        <f>(幕後結果!$AB$2+幕後結果!$AB$4*幕後結果_最佳化!$N1203)*12/3</f>
        <v>-4.3054365595461642E-2</v>
      </c>
      <c r="AA202" s="128">
        <f>(幕後結果!$AC$2+幕後結果!$AC$4*幕後結果_最佳化!$O1203)*12/3</f>
        <v>7.0609265466987828E-2</v>
      </c>
      <c r="AB202" s="128">
        <f>(幕後結果!$AD$2+幕後結果!$AD$4*幕後結果_最佳化!$P1203)*12/3</f>
        <v>0.18350067219271224</v>
      </c>
      <c r="AC202" s="128">
        <f>(幕後結果!$AE$2+幕後結果!$AE$4*幕後結果_最佳化!$Q1203)*12/3</f>
        <v>4.4398722100555199E-3</v>
      </c>
      <c r="AD202" s="128">
        <f>(幕後結果!$AF$2+幕後結果!$AF$4*幕後結果_最佳化!$R1203)*12/3</f>
        <v>7.5911761417164596E-3</v>
      </c>
      <c r="AE202" s="128">
        <f>(幕後結果!$AG$2+幕後結果!$AG$4*幕後結果_最佳化!$S1203)*12/3</f>
        <v>3.7515238645633858E-2</v>
      </c>
      <c r="AF202" s="128">
        <f>(幕後結果!$AH$2+幕後結果!$AH$4*幕後結果_最佳化!$T1203)*12/3</f>
        <v>5.2184434069514861E-2</v>
      </c>
      <c r="AG202" s="128">
        <f>(幕後結果!$AI$2+幕後結果!$AI$4*幕後結果_最佳化!$U1203)*12/3</f>
        <v>-1.2650276628506313E-2</v>
      </c>
      <c r="AH202" s="128">
        <f>(幕後結果!$AJ$2+幕後結果!$AJ$4*幕後結果_最佳化!$V1203)*12/3</f>
        <v>0.17820256769313678</v>
      </c>
      <c r="AI202" s="100">
        <f>(幕後結果!$AK$2+幕後結果!$AK$4*幕後結果_最佳化!$W1203)*12/3</f>
        <v>-0.15915879147980141</v>
      </c>
      <c r="AJ202" s="60"/>
      <c r="AK202" s="60"/>
      <c r="AL202" s="60"/>
      <c r="AM202" s="108">
        <v>201</v>
      </c>
      <c r="AN202" s="128">
        <f t="shared" si="40"/>
        <v>5.3294346745744754E-3</v>
      </c>
      <c r="AO202" s="128">
        <f t="shared" si="41"/>
        <v>0.20678912001597244</v>
      </c>
      <c r="AP202" s="128">
        <f t="shared" si="42"/>
        <v>0.22758811646579191</v>
      </c>
      <c r="AQ202" s="128">
        <f t="shared" si="43"/>
        <v>3.5738882322984616E-3</v>
      </c>
      <c r="AR202" s="128">
        <f t="shared" si="44"/>
        <v>9.9640927962697814E-2</v>
      </c>
      <c r="AS202" s="128">
        <f t="shared" si="45"/>
        <v>4.8837860195753577E-2</v>
      </c>
      <c r="AT202" s="128">
        <f t="shared" si="46"/>
        <v>9.8100513481823942E-2</v>
      </c>
      <c r="AU202" s="128">
        <f t="shared" si="47"/>
        <v>0.10576983316690498</v>
      </c>
      <c r="AV202" s="128">
        <f t="shared" si="48"/>
        <v>5.8285652973116948E-2</v>
      </c>
      <c r="AW202" s="128">
        <f t="shared" si="49"/>
        <v>0.14608465283106556</v>
      </c>
      <c r="AX202" s="128">
        <f t="shared" si="50"/>
        <v>1.0000000000000002</v>
      </c>
      <c r="AY202" s="128">
        <f>SUMPRODUCT(AN202:AW202,幕後結果_最佳化!$Z$1005:$AI$1005)</f>
        <v>-3.241017388118246E-3</v>
      </c>
      <c r="AZ202" s="128">
        <f>(SUMPRODUCT(AN202:AW202,MMULT(AN202:AW202,幕後結果!$AB$9:$AK$18)))</f>
        <v>3.5832140885301122E-4</v>
      </c>
      <c r="BA202" s="128">
        <f t="shared" si="51"/>
        <v>1.8929379515795312E-2</v>
      </c>
      <c r="BB202" s="102">
        <f t="shared" si="52"/>
        <v>-2.4375345927010774</v>
      </c>
      <c r="BC202" s="60"/>
      <c r="BD202" s="60"/>
    </row>
    <row r="203" spans="1:56">
      <c r="A203" s="95">
        <v>202</v>
      </c>
      <c r="B203" s="128">
        <v>0.59897643653912658</v>
      </c>
      <c r="C203" s="128">
        <v>0.11986439942391569</v>
      </c>
      <c r="D203" s="128">
        <v>0.33607623659040353</v>
      </c>
      <c r="E203" s="128">
        <v>0.19919583446170996</v>
      </c>
      <c r="F203" s="128">
        <v>0.96110477392894844</v>
      </c>
      <c r="G203" s="128">
        <v>0.23884049858406264</v>
      </c>
      <c r="H203" s="128">
        <v>0.41987878172842352</v>
      </c>
      <c r="I203" s="128">
        <v>0.3934466114675097</v>
      </c>
      <c r="J203" s="128">
        <v>0.11601270278445575</v>
      </c>
      <c r="K203" s="104">
        <v>0.95881792726218618</v>
      </c>
      <c r="L203" s="105"/>
      <c r="M203" s="106">
        <v>202</v>
      </c>
      <c r="N203" s="140">
        <v>0.25069862100148282</v>
      </c>
      <c r="O203" s="140">
        <v>-1.1756649278833802</v>
      </c>
      <c r="P203" s="140">
        <v>-0.42319571458649025</v>
      </c>
      <c r="Q203" s="140">
        <v>-0.84449712556835732</v>
      </c>
      <c r="R203" s="140">
        <v>1.7636528012585855</v>
      </c>
      <c r="S203" s="140">
        <v>-0.71003731422484417</v>
      </c>
      <c r="T203" s="140">
        <v>-0.20220359413070269</v>
      </c>
      <c r="U203" s="128">
        <v>-0.27034711347691026</v>
      </c>
      <c r="V203" s="128">
        <v>-1.1951577416217221</v>
      </c>
      <c r="W203" s="98">
        <v>1.7371304626353012</v>
      </c>
      <c r="X203" s="60"/>
      <c r="Y203" s="99">
        <v>202</v>
      </c>
      <c r="Z203" s="128">
        <f>(幕後結果!$AB$2+幕後結果!$AB$4*幕後結果_最佳化!$N1204)*12/3</f>
        <v>-2.4066832617575945E-3</v>
      </c>
      <c r="AA203" s="128">
        <f>(幕後結果!$AC$2+幕後結果!$AC$4*幕後結果_最佳化!$O1204)*12/3</f>
        <v>-0.13062591796341153</v>
      </c>
      <c r="AB203" s="128">
        <f>(幕後結果!$AD$2+幕後結果!$AD$4*幕後結果_最佳化!$P1204)*12/3</f>
        <v>-0.10161948090517793</v>
      </c>
      <c r="AC203" s="128">
        <f>(幕後結果!$AE$2+幕後結果!$AE$4*幕後結果_最佳化!$Q1204)*12/3</f>
        <v>-0.15209411522716912</v>
      </c>
      <c r="AD203" s="128">
        <f>(幕後結果!$AF$2+幕後結果!$AF$4*幕後結果_最佳化!$R1204)*12/3</f>
        <v>0.31019356546913079</v>
      </c>
      <c r="AE203" s="128">
        <f>(幕後結果!$AG$2+幕後結果!$AG$4*幕後結果_最佳化!$S1204)*12/3</f>
        <v>-8.1434944188368538E-2</v>
      </c>
      <c r="AF203" s="128">
        <f>(幕後結果!$AH$2+幕後結果!$AH$4*幕後結果_最佳化!$T1204)*12/3</f>
        <v>-3.2011868860863497E-2</v>
      </c>
      <c r="AG203" s="128">
        <f>(幕後結果!$AI$2+幕後結果!$AI$4*幕後結果_最佳化!$U1204)*12/3</f>
        <v>-6.87690928272192E-2</v>
      </c>
      <c r="AH203" s="128">
        <f>(幕後結果!$AJ$2+幕後結果!$AJ$4*幕後結果_最佳化!$V1204)*12/3</f>
        <v>-0.11663442614654507</v>
      </c>
      <c r="AI203" s="100">
        <f>(幕後結果!$AK$2+幕後結果!$AK$4*幕後結果_最佳化!$W1204)*12/3</f>
        <v>0.20280703982976597</v>
      </c>
      <c r="AJ203" s="60"/>
      <c r="AK203" s="60"/>
      <c r="AL203" s="60"/>
      <c r="AM203" s="108">
        <v>202</v>
      </c>
      <c r="AN203" s="128">
        <f t="shared" si="40"/>
        <v>0.17015206505058511</v>
      </c>
      <c r="AO203" s="128">
        <f t="shared" si="41"/>
        <v>6.6636013293455962E-2</v>
      </c>
      <c r="AP203" s="128">
        <f t="shared" si="42"/>
        <v>0.17553324021766104</v>
      </c>
      <c r="AQ203" s="128">
        <f t="shared" si="43"/>
        <v>0.16044260967217758</v>
      </c>
      <c r="AR203" s="128">
        <f t="shared" si="44"/>
        <v>1.0499846171915083E-2</v>
      </c>
      <c r="AS203" s="128">
        <f t="shared" si="45"/>
        <v>5.8374270271326752E-2</v>
      </c>
      <c r="AT203" s="128">
        <f t="shared" si="46"/>
        <v>7.4348442598387507E-2</v>
      </c>
      <c r="AU203" s="128">
        <f t="shared" si="47"/>
        <v>9.4067762153736176E-2</v>
      </c>
      <c r="AV203" s="128">
        <f t="shared" si="48"/>
        <v>5.3997763368265214E-2</v>
      </c>
      <c r="AW203" s="128">
        <f t="shared" si="49"/>
        <v>0.13594798720248946</v>
      </c>
      <c r="AX203" s="128">
        <f t="shared" si="50"/>
        <v>0.99999999999999989</v>
      </c>
      <c r="AY203" s="128">
        <f>SUMPRODUCT(AN203:AW203,幕後結果_最佳化!$Z$1005:$AI$1005)</f>
        <v>-8.7255726038525244E-3</v>
      </c>
      <c r="AZ203" s="128">
        <f>(SUMPRODUCT(AN203:AW203,MMULT(AN203:AW203,幕後結果!$AB$9:$AK$18)))</f>
        <v>2.8817714528476759E-4</v>
      </c>
      <c r="BA203" s="128">
        <f t="shared" si="51"/>
        <v>1.6975781139163159E-2</v>
      </c>
      <c r="BB203" s="102">
        <f t="shared" si="52"/>
        <v>-3.0411309017617003</v>
      </c>
      <c r="BC203" s="60"/>
      <c r="BD203" s="60"/>
    </row>
    <row r="204" spans="1:56">
      <c r="A204" s="95">
        <v>203</v>
      </c>
      <c r="B204" s="128">
        <v>0.27992062825056152</v>
      </c>
      <c r="C204" s="128">
        <v>0.41766708010056686</v>
      </c>
      <c r="D204" s="128">
        <v>0.24064389379769513</v>
      </c>
      <c r="E204" s="128">
        <v>0.56350651425249687</v>
      </c>
      <c r="F204" s="128">
        <v>0.73944834865161657</v>
      </c>
      <c r="G204" s="128">
        <v>0.55942985595995309</v>
      </c>
      <c r="H204" s="128">
        <v>0.22074796436324218</v>
      </c>
      <c r="I204" s="128">
        <v>0.50234680889757821</v>
      </c>
      <c r="J204" s="128">
        <v>7.8781993561661823E-2</v>
      </c>
      <c r="K204" s="104">
        <v>0.16941435777146663</v>
      </c>
      <c r="L204" s="105"/>
      <c r="M204" s="106">
        <v>203</v>
      </c>
      <c r="N204" s="140">
        <v>-0.58307731148913633</v>
      </c>
      <c r="O204" s="140">
        <v>-0.20786527917767775</v>
      </c>
      <c r="P204" s="140">
        <v>-0.70423283233369116</v>
      </c>
      <c r="Q204" s="140">
        <v>0.15986556912199787</v>
      </c>
      <c r="R204" s="140">
        <v>0.64164562374653</v>
      </c>
      <c r="S204" s="140">
        <v>0.14952385411621091</v>
      </c>
      <c r="T204" s="140">
        <v>-0.76966956410517695</v>
      </c>
      <c r="U204" s="128">
        <v>5.8826114657260266E-3</v>
      </c>
      <c r="V204" s="128">
        <v>-1.4133120682386782</v>
      </c>
      <c r="W204" s="98">
        <v>-0.95648211591675159</v>
      </c>
      <c r="X204" s="60"/>
      <c r="Y204" s="99">
        <v>203</v>
      </c>
      <c r="Z204" s="128">
        <f>(幕後結果!$AB$2+幕後結果!$AB$4*幕後結果_最佳化!$N1205)*12/3</f>
        <v>-9.2426665348417189E-2</v>
      </c>
      <c r="AA204" s="128">
        <f>(幕後結果!$AC$2+幕後結果!$AC$4*幕後結果_最佳化!$O1205)*12/3</f>
        <v>-2.4195641789518302E-2</v>
      </c>
      <c r="AB204" s="128">
        <f>(幕後結果!$AD$2+幕後結果!$AD$4*幕後結果_最佳化!$P1205)*12/3</f>
        <v>-0.10690417094530173</v>
      </c>
      <c r="AC204" s="128">
        <f>(幕後結果!$AE$2+幕後結果!$AE$4*幕後結果_最佳化!$Q1205)*12/3</f>
        <v>-3.3991152353912021E-2</v>
      </c>
      <c r="AD204" s="128">
        <f>(幕後結果!$AF$2+幕後結果!$AF$4*幕後結果_最佳化!$R1205)*12/3</f>
        <v>0.10531883342417896</v>
      </c>
      <c r="AE204" s="128">
        <f>(幕後結果!$AG$2+幕後結果!$AG$4*幕後結果_最佳化!$S1205)*12/3</f>
        <v>6.6996781663812774E-3</v>
      </c>
      <c r="AF204" s="128">
        <f>(幕後結果!$AH$2+幕後結果!$AH$4*幕後結果_最佳化!$T1205)*12/3</f>
        <v>-8.7613360148041844E-2</v>
      </c>
      <c r="AG204" s="128">
        <f>(幕後結果!$AI$2+幕後結果!$AI$4*幕後結果_最佳化!$U1205)*12/3</f>
        <v>-1.4580112860201744E-2</v>
      </c>
      <c r="AH204" s="128">
        <f>(幕後結果!$AJ$2+幕後結果!$AJ$4*幕後結果_最佳化!$V1205)*12/3</f>
        <v>-0.13297913143179191</v>
      </c>
      <c r="AI204" s="100">
        <f>(幕後結果!$AK$2+幕後結果!$AK$4*幕後結果_最佳化!$W1205)*12/3</f>
        <v>-9.440197961571585E-2</v>
      </c>
      <c r="AJ204" s="60"/>
      <c r="AK204" s="60"/>
      <c r="AL204" s="60"/>
      <c r="AM204" s="108">
        <v>203</v>
      </c>
      <c r="AN204" s="128">
        <f t="shared" si="40"/>
        <v>0.16859185789725079</v>
      </c>
      <c r="AO204" s="128">
        <f t="shared" si="41"/>
        <v>7.4865713226752922E-2</v>
      </c>
      <c r="AP204" s="128">
        <f t="shared" si="42"/>
        <v>5.2277598022792415E-2</v>
      </c>
      <c r="AQ204" s="128">
        <f t="shared" si="43"/>
        <v>0.15143967136596534</v>
      </c>
      <c r="AR204" s="128">
        <f t="shared" si="44"/>
        <v>0.16258464188743588</v>
      </c>
      <c r="AS204" s="128">
        <f t="shared" si="45"/>
        <v>0.14576735093707721</v>
      </c>
      <c r="AT204" s="128">
        <f t="shared" si="46"/>
        <v>4.912520460729302E-2</v>
      </c>
      <c r="AU204" s="128">
        <f t="shared" si="47"/>
        <v>5.6766486008275774E-2</v>
      </c>
      <c r="AV204" s="128">
        <f t="shared" si="48"/>
        <v>8.0746768719407155E-2</v>
      </c>
      <c r="AW204" s="128">
        <f t="shared" si="49"/>
        <v>5.7834707327749375E-2</v>
      </c>
      <c r="AX204" s="128">
        <f t="shared" si="50"/>
        <v>0.99999999999999967</v>
      </c>
      <c r="AY204" s="128">
        <f>SUMPRODUCT(AN204:AW204,幕後結果_最佳化!$Z$1005:$AI$1005)</f>
        <v>-2.7032916073732064E-3</v>
      </c>
      <c r="AZ204" s="128">
        <f>(SUMPRODUCT(AN204:AW204,MMULT(AN204:AW204,幕後結果!$AB$9:$AK$18)))</f>
        <v>2.5449650512989039E-4</v>
      </c>
      <c r="BA204" s="128">
        <f t="shared" si="51"/>
        <v>1.5952946597098932E-2</v>
      </c>
      <c r="BB204" s="102">
        <f t="shared" si="52"/>
        <v>-2.8586124406425477</v>
      </c>
      <c r="BC204" s="60"/>
      <c r="BD204" s="60"/>
    </row>
    <row r="205" spans="1:56">
      <c r="A205" s="95">
        <v>204</v>
      </c>
      <c r="B205" s="128">
        <v>0.65326329828140328</v>
      </c>
      <c r="C205" s="128">
        <v>0.28605846730039075</v>
      </c>
      <c r="D205" s="128">
        <v>0.32340766018158851</v>
      </c>
      <c r="E205" s="128">
        <v>0.30370008412418148</v>
      </c>
      <c r="F205" s="128">
        <v>0.70691836450323797</v>
      </c>
      <c r="G205" s="128">
        <v>0.26089822955701392</v>
      </c>
      <c r="H205" s="128">
        <v>0.13577465874570915</v>
      </c>
      <c r="I205" s="128">
        <v>8.2721534638547922E-3</v>
      </c>
      <c r="J205" s="128">
        <v>0.31957168650249845</v>
      </c>
      <c r="K205" s="104">
        <v>0.46357685773669344</v>
      </c>
      <c r="L205" s="105"/>
      <c r="M205" s="106">
        <v>204</v>
      </c>
      <c r="N205" s="140">
        <v>0.39414579351832868</v>
      </c>
      <c r="O205" s="140">
        <v>-0.56493653164209223</v>
      </c>
      <c r="P205" s="140">
        <v>-0.45819086762393713</v>
      </c>
      <c r="Q205" s="140">
        <v>-0.51378807205726917</v>
      </c>
      <c r="R205" s="140">
        <v>0.54440432390363991</v>
      </c>
      <c r="S205" s="140">
        <v>-0.64057867367355081</v>
      </c>
      <c r="T205" s="140">
        <v>-1.0995016435374152</v>
      </c>
      <c r="U205" s="128">
        <v>-2.3966812918667233</v>
      </c>
      <c r="V205" s="128">
        <v>-0.46889684299095236</v>
      </c>
      <c r="W205" s="98">
        <v>-9.1426488038038545E-2</v>
      </c>
      <c r="X205" s="60"/>
      <c r="Y205" s="99">
        <v>204</v>
      </c>
      <c r="Z205" s="128">
        <f>(幕後結果!$AB$2+幕後結果!$AB$4*幕後結果_最佳化!$N1206)*12/3</f>
        <v>1.3080825308770397E-2</v>
      </c>
      <c r="AA205" s="128">
        <f>(幕後結果!$AC$2+幕後結果!$AC$4*幕後結果_最佳化!$O1206)*12/3</f>
        <v>-6.2289151663328969E-2</v>
      </c>
      <c r="AB205" s="128">
        <f>(幕後結果!$AD$2+幕後結果!$AD$4*幕後結果_最佳化!$P1206)*12/3</f>
        <v>-7.4649219707777215E-2</v>
      </c>
      <c r="AC205" s="128">
        <f>(幕後結果!$AE$2+幕後結果!$AE$4*幕後結果_最佳化!$Q1206)*12/3</f>
        <v>-9.1455631482446328E-2</v>
      </c>
      <c r="AD205" s="128">
        <f>(幕後結果!$AF$2+幕後結果!$AF$4*幕後結果_最佳化!$R1206)*12/3</f>
        <v>9.1073762841387532E-2</v>
      </c>
      <c r="AE205" s="128">
        <f>(幕後結果!$AG$2+幕後結果!$AG$4*幕後結果_最佳化!$S1206)*12/3</f>
        <v>-5.4862774962748086E-2</v>
      </c>
      <c r="AF205" s="128">
        <f>(幕後結果!$AH$2+幕後結果!$AH$4*幕後結果_最佳化!$T1206)*12/3</f>
        <v>-0.10526139961761016</v>
      </c>
      <c r="AG205" s="128">
        <f>(幕後結果!$AI$2+幕後結果!$AI$4*幕後結果_最佳化!$U1206)*12/3</f>
        <v>-0.25679571178654326</v>
      </c>
      <c r="AH205" s="128">
        <f>(幕後結果!$AJ$2+幕後結果!$AJ$4*幕後結果_最佳化!$V1206)*12/3</f>
        <v>-5.4465045442921717E-3</v>
      </c>
      <c r="AI205" s="100">
        <f>(幕後結果!$AK$2+幕後結果!$AK$4*幕後結果_最佳化!$W1206)*12/3</f>
        <v>-0.1867523726067872</v>
      </c>
      <c r="AJ205" s="60"/>
      <c r="AK205" s="60"/>
      <c r="AL205" s="60"/>
      <c r="AM205" s="108">
        <v>204</v>
      </c>
      <c r="AN205" s="128">
        <f t="shared" si="40"/>
        <v>0.12025392563947453</v>
      </c>
      <c r="AO205" s="128">
        <f t="shared" si="41"/>
        <v>0.17678295369609648</v>
      </c>
      <c r="AP205" s="128">
        <f t="shared" si="42"/>
        <v>9.3131483854263342E-2</v>
      </c>
      <c r="AQ205" s="128">
        <f t="shared" si="43"/>
        <v>9.3047220341435533E-2</v>
      </c>
      <c r="AR205" s="128">
        <f t="shared" si="44"/>
        <v>6.1585689525580543E-2</v>
      </c>
      <c r="AS205" s="128">
        <f t="shared" si="45"/>
        <v>4.370536086800577E-2</v>
      </c>
      <c r="AT205" s="128">
        <f t="shared" si="46"/>
        <v>5.9959110209319433E-2</v>
      </c>
      <c r="AU205" s="128">
        <f t="shared" si="47"/>
        <v>8.0510200964494266E-2</v>
      </c>
      <c r="AV205" s="128">
        <f t="shared" si="48"/>
        <v>0.21318331658917342</v>
      </c>
      <c r="AW205" s="128">
        <f t="shared" si="49"/>
        <v>5.7840738312156741E-2</v>
      </c>
      <c r="AX205" s="128">
        <f t="shared" si="50"/>
        <v>1</v>
      </c>
      <c r="AY205" s="128">
        <f>SUMPRODUCT(AN205:AW205,幕後結果_最佳化!$Z$1005:$AI$1005)</f>
        <v>-7.6485753645003356E-4</v>
      </c>
      <c r="AZ205" s="128">
        <f>(SUMPRODUCT(AN205:AW205,MMULT(AN205:AW205,幕後結果!$AB$9:$AK$18)))</f>
        <v>2.1175993395800257E-4</v>
      </c>
      <c r="BA205" s="128">
        <f t="shared" si="51"/>
        <v>1.4551973541688515E-2</v>
      </c>
      <c r="BB205" s="102">
        <f t="shared" si="52"/>
        <v>-3.0006141374129691</v>
      </c>
      <c r="BC205" s="60"/>
      <c r="BD205" s="60"/>
    </row>
    <row r="206" spans="1:56">
      <c r="A206" s="95">
        <v>205</v>
      </c>
      <c r="B206" s="128">
        <v>0.23228888727539099</v>
      </c>
      <c r="C206" s="128">
        <v>0.78322445087813519</v>
      </c>
      <c r="D206" s="128">
        <v>0.45872082124807823</v>
      </c>
      <c r="E206" s="128">
        <v>0.38230162945791535</v>
      </c>
      <c r="F206" s="128">
        <v>0.97346854349718837</v>
      </c>
      <c r="G206" s="128">
        <v>0.78010335971384936</v>
      </c>
      <c r="H206" s="128">
        <v>0.90826979048962442</v>
      </c>
      <c r="I206" s="128">
        <v>0.46727435971033637</v>
      </c>
      <c r="J206" s="128">
        <v>0.74758007488371647</v>
      </c>
      <c r="K206" s="104">
        <v>0.86191705047798983</v>
      </c>
      <c r="L206" s="105"/>
      <c r="M206" s="106">
        <v>205</v>
      </c>
      <c r="N206" s="140">
        <v>-0.73132973128780576</v>
      </c>
      <c r="O206" s="140">
        <v>0.78312945087797736</v>
      </c>
      <c r="P206" s="140">
        <v>-0.10365688570293047</v>
      </c>
      <c r="Q206" s="140">
        <v>-0.29944142471520729</v>
      </c>
      <c r="R206" s="140">
        <v>1.9344085748394473</v>
      </c>
      <c r="S206" s="140">
        <v>0.77254233910969072</v>
      </c>
      <c r="T206" s="140">
        <v>1.3301756074306905</v>
      </c>
      <c r="U206" s="128">
        <v>-8.2123231540944044E-2</v>
      </c>
      <c r="V206" s="128">
        <v>0.66689398983760884</v>
      </c>
      <c r="W206" s="98">
        <v>1.0889727580969937</v>
      </c>
      <c r="X206" s="60"/>
      <c r="Y206" s="99">
        <v>205</v>
      </c>
      <c r="Z206" s="128">
        <f>(幕後結果!$AB$2+幕後結果!$AB$4*幕後結果_最佳化!$N1207)*12/3</f>
        <v>-0.10843298030010275</v>
      </c>
      <c r="AA206" s="128">
        <f>(幕後結果!$AC$2+幕後結果!$AC$4*幕後結果_最佳化!$O1207)*12/3</f>
        <v>8.6022503367104416E-2</v>
      </c>
      <c r="AB206" s="128">
        <f>(幕後結果!$AD$2+幕後結果!$AD$4*幕後結果_最佳化!$P1207)*12/3</f>
        <v>8.7799725583558013E-3</v>
      </c>
      <c r="AC206" s="128">
        <f>(幕後結果!$AE$2+幕後結果!$AE$4*幕後結果_最佳化!$Q1207)*12/3</f>
        <v>-1.9430558854449838E-2</v>
      </c>
      <c r="AD206" s="128">
        <f>(幕後結果!$AF$2+幕後結果!$AF$4*幕後結果_最佳化!$R1207)*12/3</f>
        <v>0.36828534094713111</v>
      </c>
      <c r="AE206" s="128">
        <f>(幕後結果!$AG$2+幕後結果!$AG$4*幕後結果_最佳化!$S1207)*12/3</f>
        <v>3.5484382279130561E-2</v>
      </c>
      <c r="AF206" s="128">
        <f>(幕後結果!$AH$2+幕後結果!$AH$4*幕後結果_最佳化!$T1207)*12/3</f>
        <v>0.13582718864709864</v>
      </c>
      <c r="AG206" s="128">
        <f>(幕後結果!$AI$2+幕後結果!$AI$4*幕後結果_最佳化!$U1207)*12/3</f>
        <v>3.6807928268054187E-2</v>
      </c>
      <c r="AH206" s="128">
        <f>(幕後結果!$AJ$2+幕後結果!$AJ$4*幕後結果_最佳化!$V1207)*12/3</f>
        <v>6.1436450041661171E-2</v>
      </c>
      <c r="AI206" s="100">
        <f>(幕後結果!$AK$2+幕後結果!$AK$4*幕後結果_最佳化!$W1207)*12/3</f>
        <v>0.19621032782920289</v>
      </c>
      <c r="AJ206" s="60"/>
      <c r="AK206" s="60"/>
      <c r="AL206" s="60"/>
      <c r="AM206" s="108">
        <v>205</v>
      </c>
      <c r="AN206" s="128">
        <f t="shared" si="40"/>
        <v>0.10940633001408506</v>
      </c>
      <c r="AO206" s="128">
        <f t="shared" si="41"/>
        <v>0.19279683351631627</v>
      </c>
      <c r="AP206" s="128">
        <f t="shared" si="42"/>
        <v>0.1484838935867164</v>
      </c>
      <c r="AQ206" s="128">
        <f t="shared" si="43"/>
        <v>0.10500439772171299</v>
      </c>
      <c r="AR206" s="128">
        <f t="shared" si="44"/>
        <v>8.3643741766804627E-2</v>
      </c>
      <c r="AS206" s="128">
        <f t="shared" si="45"/>
        <v>1.9469502581484263E-2</v>
      </c>
      <c r="AT206" s="128">
        <f t="shared" si="46"/>
        <v>8.2431504451023804E-2</v>
      </c>
      <c r="AU206" s="128">
        <f t="shared" si="47"/>
        <v>7.0982650586638121E-2</v>
      </c>
      <c r="AV206" s="128">
        <f t="shared" si="48"/>
        <v>3.7936225828886512E-2</v>
      </c>
      <c r="AW206" s="128">
        <f t="shared" si="49"/>
        <v>0.14984491994633192</v>
      </c>
      <c r="AX206" s="128">
        <f t="shared" si="50"/>
        <v>1</v>
      </c>
      <c r="AY206" s="128">
        <f>SUMPRODUCT(AN206:AW206,幕後結果_最佳化!$Z$1005:$AI$1005)</f>
        <v>-6.1173048377164653E-3</v>
      </c>
      <c r="AZ206" s="128">
        <f>(SUMPRODUCT(AN206:AW206,MMULT(AN206:AW206,幕後結果!$AB$9:$AK$18)))</f>
        <v>3.2568639280606935E-4</v>
      </c>
      <c r="BA206" s="128">
        <f t="shared" si="51"/>
        <v>1.804678344764156E-2</v>
      </c>
      <c r="BB206" s="102">
        <f t="shared" si="52"/>
        <v>-2.7161241769165398</v>
      </c>
      <c r="BC206" s="60"/>
      <c r="BD206" s="60"/>
    </row>
    <row r="207" spans="1:56">
      <c r="A207" s="95">
        <v>206</v>
      </c>
      <c r="B207" s="128">
        <v>0.25804701312887079</v>
      </c>
      <c r="C207" s="128">
        <v>0.74182356671311589</v>
      </c>
      <c r="D207" s="128">
        <v>0.14054079456436686</v>
      </c>
      <c r="E207" s="128">
        <v>0.61658246037476783</v>
      </c>
      <c r="F207" s="128">
        <v>0.89982240939758795</v>
      </c>
      <c r="G207" s="128">
        <v>0.19842841751016604</v>
      </c>
      <c r="H207" s="128">
        <v>1.7031652539698294E-2</v>
      </c>
      <c r="I207" s="128">
        <v>0.75578412806841677</v>
      </c>
      <c r="J207" s="128">
        <v>7.9222702161533709E-2</v>
      </c>
      <c r="K207" s="104">
        <v>0.79164959499366083</v>
      </c>
      <c r="L207" s="105"/>
      <c r="M207" s="106">
        <v>206</v>
      </c>
      <c r="N207" s="140">
        <v>-0.64937808383365325</v>
      </c>
      <c r="O207" s="140">
        <v>0.64897758189103705</v>
      </c>
      <c r="P207" s="140">
        <v>-1.0778928219730093</v>
      </c>
      <c r="Q207" s="140">
        <v>0.29651727112124027</v>
      </c>
      <c r="R207" s="140">
        <v>1.2805402990685075</v>
      </c>
      <c r="S207" s="140">
        <v>-0.84724812385657622</v>
      </c>
      <c r="T207" s="140">
        <v>-2.1193215093676265</v>
      </c>
      <c r="U207" s="128">
        <v>0.69280530292338893</v>
      </c>
      <c r="V207" s="128">
        <v>-1.4103193605023814</v>
      </c>
      <c r="W207" s="98">
        <v>0.81215828915406341</v>
      </c>
      <c r="X207" s="60"/>
      <c r="Y207" s="99">
        <v>206</v>
      </c>
      <c r="Z207" s="128">
        <f>(幕後結果!$AB$2+幕後結果!$AB$4*幕後結果_最佳化!$N1208)*12/3</f>
        <v>-9.9584936661138559E-2</v>
      </c>
      <c r="AA207" s="128">
        <f>(幕後結果!$AC$2+幕後結果!$AC$4*幕後結果_最佳化!$O1208)*12/3</f>
        <v>7.1210679878135563E-2</v>
      </c>
      <c r="AB207" s="128">
        <f>(幕後結果!$AD$2+幕後結果!$AD$4*幕後結果_最佳化!$P1208)*12/3</f>
        <v>-0.11349993668734736</v>
      </c>
      <c r="AC207" s="128">
        <f>(幕後結果!$AE$2+幕後結果!$AE$4*幕後結果_最佳化!$Q1208)*12/3</f>
        <v>-8.3916459652867911E-3</v>
      </c>
      <c r="AD207" s="128">
        <f>(幕後結果!$AF$2+幕後結果!$AF$4*幕後結果_最佳化!$R1208)*12/3</f>
        <v>0.21942327565607198</v>
      </c>
      <c r="AE207" s="128">
        <f>(幕後結果!$AG$2+幕後結果!$AG$4*幕後結果_最佳化!$S1208)*12/3</f>
        <v>-5.0575279128425889E-2</v>
      </c>
      <c r="AF207" s="128">
        <f>(幕後結果!$AH$2+幕後結果!$AH$4*幕後結果_最佳化!$T1208)*12/3</f>
        <v>-0.18624851547534185</v>
      </c>
      <c r="AG207" s="128">
        <f>(幕後結果!$AI$2+幕後結果!$AI$4*幕後結果_最佳化!$U1208)*12/3</f>
        <v>0.14086489236436975</v>
      </c>
      <c r="AH207" s="128">
        <f>(幕後結果!$AJ$2+幕後結果!$AJ$4*幕後結果_最佳化!$V1208)*12/3</f>
        <v>-0.17967485253348606</v>
      </c>
      <c r="AI207" s="100">
        <f>(幕後結果!$AK$2+幕後結果!$AK$4*幕後結果_最佳化!$W1208)*12/3</f>
        <v>0.23013354099698491</v>
      </c>
      <c r="AJ207" s="60"/>
      <c r="AK207" s="60"/>
      <c r="AL207" s="60"/>
      <c r="AM207" s="108">
        <v>206</v>
      </c>
      <c r="AN207" s="128">
        <f t="shared" si="40"/>
        <v>2.235890318869423E-2</v>
      </c>
      <c r="AO207" s="128">
        <f t="shared" si="41"/>
        <v>0.17585082758117579</v>
      </c>
      <c r="AP207" s="128">
        <f t="shared" si="42"/>
        <v>0.12311657795857453</v>
      </c>
      <c r="AQ207" s="128">
        <f t="shared" si="43"/>
        <v>0.25004623143733995</v>
      </c>
      <c r="AR207" s="128">
        <f t="shared" si="44"/>
        <v>0.10806780540351665</v>
      </c>
      <c r="AS207" s="128">
        <f t="shared" si="45"/>
        <v>0.1347899266831738</v>
      </c>
      <c r="AT207" s="128">
        <f t="shared" si="46"/>
        <v>6.2510394725703466E-2</v>
      </c>
      <c r="AU207" s="128">
        <f t="shared" si="47"/>
        <v>8.5623213187517214E-2</v>
      </c>
      <c r="AV207" s="128">
        <f t="shared" si="48"/>
        <v>1.0480848516799188E-3</v>
      </c>
      <c r="AW207" s="128">
        <f t="shared" si="49"/>
        <v>3.6588034982624529E-2</v>
      </c>
      <c r="AX207" s="128">
        <f t="shared" si="50"/>
        <v>1.0000000000000002</v>
      </c>
      <c r="AY207" s="128">
        <f>SUMPRODUCT(AN207:AW207,幕後結果_最佳化!$Z$1005:$AI$1005)</f>
        <v>-8.0603296698679937E-4</v>
      </c>
      <c r="AZ207" s="128">
        <f>(SUMPRODUCT(AN207:AW207,MMULT(AN207:AW207,幕後結果!$AB$9:$AK$18)))</f>
        <v>3.3306696687973792E-4</v>
      </c>
      <c r="BA207" s="128">
        <f t="shared" si="51"/>
        <v>1.825012237985647E-2</v>
      </c>
      <c r="BB207" s="102">
        <f t="shared" si="52"/>
        <v>-2.3948350623241428</v>
      </c>
      <c r="BC207" s="60"/>
      <c r="BD207" s="60"/>
    </row>
    <row r="208" spans="1:56">
      <c r="A208" s="95">
        <v>207</v>
      </c>
      <c r="B208" s="128">
        <v>0.87181062093707173</v>
      </c>
      <c r="C208" s="128">
        <v>0.14662053877661352</v>
      </c>
      <c r="D208" s="128">
        <v>0.61644956007813012</v>
      </c>
      <c r="E208" s="128">
        <v>0.49528058759933757</v>
      </c>
      <c r="F208" s="128">
        <v>0.4365476223805187</v>
      </c>
      <c r="G208" s="128">
        <v>0.38623148897770765</v>
      </c>
      <c r="H208" s="128">
        <v>0.72966020441031598</v>
      </c>
      <c r="I208" s="128">
        <v>0.24953350655754636</v>
      </c>
      <c r="J208" s="128">
        <v>0.6415717045973317</v>
      </c>
      <c r="K208" s="104">
        <v>0.80006449803584179</v>
      </c>
      <c r="L208" s="105"/>
      <c r="M208" s="106">
        <v>207</v>
      </c>
      <c r="N208" s="140">
        <v>1.1349917904546785</v>
      </c>
      <c r="O208" s="140">
        <v>-1.051038130502657</v>
      </c>
      <c r="P208" s="140">
        <v>0.29616918588200841</v>
      </c>
      <c r="Q208" s="140">
        <v>-1.1830088496125699E-2</v>
      </c>
      <c r="R208" s="140">
        <v>-0.15972812504219211</v>
      </c>
      <c r="S208" s="140">
        <v>-0.28915472348608096</v>
      </c>
      <c r="T208" s="140">
        <v>0.61178564094824728</v>
      </c>
      <c r="U208" s="128">
        <v>-0.67595846989151287</v>
      </c>
      <c r="V208" s="128">
        <v>0.36266306893593597</v>
      </c>
      <c r="W208" s="98">
        <v>0.84185163737217317</v>
      </c>
      <c r="X208" s="60"/>
      <c r="Y208" s="99">
        <v>207</v>
      </c>
      <c r="Z208" s="128">
        <f>(幕後結果!$AB$2+幕後結果!$AB$4*幕後結果_最佳化!$N1209)*12/3</f>
        <v>9.3067474928132013E-2</v>
      </c>
      <c r="AA208" s="128">
        <f>(幕後結果!$AC$2+幕後結果!$AC$4*幕後結果_最佳化!$O1209)*12/3</f>
        <v>-0.11518170233494718</v>
      </c>
      <c r="AB208" s="128">
        <f>(幕後結果!$AD$2+幕後結果!$AD$4*幕後結果_最佳化!$P1209)*12/3</f>
        <v>8.3637149832792544E-3</v>
      </c>
      <c r="AC208" s="128">
        <f>(幕後結果!$AE$2+幕後結果!$AE$4*幕後結果_最佳化!$Q1209)*12/3</f>
        <v>1.8794372827977794E-3</v>
      </c>
      <c r="AD208" s="128">
        <f>(幕後結果!$AF$2+幕後結果!$AF$4*幕後結果_最佳化!$R1209)*12/3</f>
        <v>1.0969287448878873E-2</v>
      </c>
      <c r="AE208" s="128">
        <f>(幕後結果!$AG$2+幕後結果!$AG$4*幕後結果_最佳化!$S1209)*12/3</f>
        <v>-2.2110930171386978E-2</v>
      </c>
      <c r="AF208" s="128">
        <f>(幕後結果!$AH$2+幕後結果!$AH$4*幕後結果_最佳化!$T1209)*12/3</f>
        <v>6.0481323039580225E-2</v>
      </c>
      <c r="AG208" s="128">
        <f>(幕後結果!$AI$2+幕後結果!$AI$4*幕後結果_最佳化!$U1209)*12/3</f>
        <v>-0.13178875310772234</v>
      </c>
      <c r="AH208" s="128">
        <f>(幕後結果!$AJ$2+幕後結果!$AJ$4*幕後結果_最佳化!$V1209)*12/3</f>
        <v>8.4552241506149997E-2</v>
      </c>
      <c r="AI208" s="100">
        <f>(幕後結果!$AK$2+幕後結果!$AK$4*幕後結果_最佳化!$W1209)*12/3</f>
        <v>-4.2379104601466412E-2</v>
      </c>
      <c r="AJ208" s="60"/>
      <c r="AK208" s="60"/>
      <c r="AL208" s="60"/>
      <c r="AM208" s="108">
        <v>207</v>
      </c>
      <c r="AN208" s="128">
        <f t="shared" si="40"/>
        <v>4.0647329413256134E-2</v>
      </c>
      <c r="AO208" s="128">
        <f t="shared" si="41"/>
        <v>9.554551680914114E-2</v>
      </c>
      <c r="AP208" s="128">
        <f t="shared" si="42"/>
        <v>5.7671584370247962E-2</v>
      </c>
      <c r="AQ208" s="128">
        <f t="shared" si="43"/>
        <v>0.18616638986001502</v>
      </c>
      <c r="AR208" s="128">
        <f t="shared" si="44"/>
        <v>0.11800992457079361</v>
      </c>
      <c r="AS208" s="128">
        <f t="shared" si="45"/>
        <v>0.21504095050398359</v>
      </c>
      <c r="AT208" s="128">
        <f t="shared" si="46"/>
        <v>4.4034848565759288E-2</v>
      </c>
      <c r="AU208" s="128">
        <f t="shared" si="47"/>
        <v>0.22382945681505792</v>
      </c>
      <c r="AV208" s="128">
        <f t="shared" si="48"/>
        <v>1.6425289992662732E-2</v>
      </c>
      <c r="AW208" s="128">
        <f t="shared" si="49"/>
        <v>2.6287090990827623E-3</v>
      </c>
      <c r="AX208" s="128">
        <f t="shared" si="50"/>
        <v>1.0000000000000002</v>
      </c>
      <c r="AY208" s="128">
        <f>SUMPRODUCT(AN208:AW208,幕後結果_最佳化!$Z$1005:$AI$1005)</f>
        <v>-5.1909912112005536E-4</v>
      </c>
      <c r="AZ208" s="128">
        <f>(SUMPRODUCT(AN208:AW208,MMULT(AN208:AW208,幕後結果!$AB$9:$AK$18)))</f>
        <v>2.8151396034089746E-4</v>
      </c>
      <c r="BA208" s="128">
        <f t="shared" si="51"/>
        <v>1.6778377762492341E-2</v>
      </c>
      <c r="BB208" s="102">
        <f t="shared" si="52"/>
        <v>-2.5878007835884111</v>
      </c>
      <c r="BC208" s="60"/>
      <c r="BD208" s="60"/>
    </row>
    <row r="209" spans="1:56">
      <c r="A209" s="95">
        <v>208</v>
      </c>
      <c r="B209" s="128">
        <v>0.31290493220352245</v>
      </c>
      <c r="C209" s="128">
        <v>0.99943707720702912</v>
      </c>
      <c r="D209" s="128">
        <v>0.42206166154193392</v>
      </c>
      <c r="E209" s="128">
        <v>0.54413600505837789</v>
      </c>
      <c r="F209" s="128">
        <v>0.79000550613268361</v>
      </c>
      <c r="G209" s="128">
        <v>0.52048691171084727</v>
      </c>
      <c r="H209" s="128">
        <v>0.16156043274814724</v>
      </c>
      <c r="I209" s="128">
        <v>0.13270567337877082</v>
      </c>
      <c r="J209" s="128">
        <v>0.10850004581747719</v>
      </c>
      <c r="K209" s="104">
        <v>0.61237491202192884</v>
      </c>
      <c r="L209" s="105"/>
      <c r="M209" s="106">
        <v>208</v>
      </c>
      <c r="N209" s="140">
        <v>-0.48763293270779434</v>
      </c>
      <c r="O209" s="140">
        <v>3.2570299363985264</v>
      </c>
      <c r="P209" s="140">
        <v>-0.19662203843690548</v>
      </c>
      <c r="Q209" s="140">
        <v>0.11085921249876071</v>
      </c>
      <c r="R209" s="140">
        <v>0.80644035232915912</v>
      </c>
      <c r="S209" s="140">
        <v>5.1375663867404144E-2</v>
      </c>
      <c r="T209" s="140">
        <v>-0.98806489804928499</v>
      </c>
      <c r="U209" s="128">
        <v>-1.1136919901056241</v>
      </c>
      <c r="V209" s="128">
        <v>-1.2345444563384571</v>
      </c>
      <c r="W209" s="98">
        <v>0.28551426655006218</v>
      </c>
      <c r="X209" s="60"/>
      <c r="Y209" s="99">
        <v>208</v>
      </c>
      <c r="Z209" s="128">
        <f>(幕後結果!$AB$2+幕後結果!$AB$4*幕後結果_最佳化!$N1210)*12/3</f>
        <v>-8.2121856906053781E-2</v>
      </c>
      <c r="AA209" s="128">
        <f>(幕後結果!$AC$2+幕後結果!$AC$4*幕後結果_最佳化!$O1210)*12/3</f>
        <v>0.36224524984078421</v>
      </c>
      <c r="AB209" s="128">
        <f>(幕後結果!$AD$2+幕後結果!$AD$4*幕後結果_最佳化!$P1210)*12/3</f>
        <v>0.117313884445858</v>
      </c>
      <c r="AC209" s="128">
        <f>(幕後結果!$AE$2+幕後結果!$AE$4*幕後結果_最佳化!$Q1210)*12/3</f>
        <v>0.11776603798213869</v>
      </c>
      <c r="AD209" s="128">
        <f>(幕後結果!$AF$2+幕後結果!$AF$4*幕後結果_最佳化!$R1210)*12/3</f>
        <v>0.17904520026151691</v>
      </c>
      <c r="AE209" s="128">
        <f>(幕後結果!$AG$2+幕後結果!$AG$4*幕後結果_最佳化!$S1210)*12/3</f>
        <v>3.0220998264505933E-2</v>
      </c>
      <c r="AF209" s="128">
        <f>(幕後結果!$AH$2+幕後結果!$AH$4*幕後結果_最佳化!$T1210)*12/3</f>
        <v>-1.8717991214914208E-2</v>
      </c>
      <c r="AG209" s="128">
        <f>(幕後結果!$AI$2+幕後結果!$AI$4*幕後結果_最佳化!$U1210)*12/3</f>
        <v>0.10978270269291306</v>
      </c>
      <c r="AH209" s="128">
        <f>(幕後結果!$AJ$2+幕後結果!$AJ$4*幕後結果_最佳化!$V1210)*12/3</f>
        <v>-0.1103737995475782</v>
      </c>
      <c r="AI209" s="100">
        <f>(幕後結果!$AK$2+幕後結果!$AK$4*幕後結果_最佳化!$W1210)*12/3</f>
        <v>0.18775246789369768</v>
      </c>
      <c r="AJ209" s="60"/>
      <c r="AK209" s="60"/>
      <c r="AL209" s="60"/>
      <c r="AM209" s="108">
        <v>208</v>
      </c>
      <c r="AN209" s="128">
        <f t="shared" si="40"/>
        <v>0.16170783189740159</v>
      </c>
      <c r="AO209" s="128">
        <f t="shared" si="41"/>
        <v>3.6148667892307966E-3</v>
      </c>
      <c r="AP209" s="128">
        <f t="shared" si="42"/>
        <v>5.1338178158692294E-2</v>
      </c>
      <c r="AQ209" s="128">
        <f t="shared" si="43"/>
        <v>0.17669886845061517</v>
      </c>
      <c r="AR209" s="128">
        <f t="shared" si="44"/>
        <v>0.15404135264313965</v>
      </c>
      <c r="AS209" s="128">
        <f t="shared" si="45"/>
        <v>9.940379049011451E-2</v>
      </c>
      <c r="AT209" s="128">
        <f t="shared" si="46"/>
        <v>0.16721962716485625</v>
      </c>
      <c r="AU209" s="128">
        <f t="shared" si="47"/>
        <v>5.7433233193526508E-2</v>
      </c>
      <c r="AV209" s="128">
        <f t="shared" si="48"/>
        <v>8.1766860134745906E-2</v>
      </c>
      <c r="AW209" s="128">
        <f t="shared" si="49"/>
        <v>4.677539107767726E-2</v>
      </c>
      <c r="AX209" s="128">
        <f t="shared" si="50"/>
        <v>1</v>
      </c>
      <c r="AY209" s="128">
        <f>SUMPRODUCT(AN209:AW209,幕後結果_最佳化!$Z$1005:$AI$1005)</f>
        <v>-1.8002174598798504E-3</v>
      </c>
      <c r="AZ209" s="128">
        <f>(SUMPRODUCT(AN209:AW209,MMULT(AN209:AW209,幕後結果!$AB$9:$AK$18)))</f>
        <v>2.5508604613531856E-4</v>
      </c>
      <c r="BA209" s="128">
        <f t="shared" si="51"/>
        <v>1.5971413404433515E-2</v>
      </c>
      <c r="BB209" s="102">
        <f t="shared" si="52"/>
        <v>-2.7987640372186151</v>
      </c>
      <c r="BC209" s="60"/>
      <c r="BD209" s="60"/>
    </row>
    <row r="210" spans="1:56">
      <c r="A210" s="95">
        <v>209</v>
      </c>
      <c r="B210" s="128">
        <v>0.79444297583926748</v>
      </c>
      <c r="C210" s="128">
        <v>4.2062142595338692E-2</v>
      </c>
      <c r="D210" s="128">
        <v>0.42832326418763644</v>
      </c>
      <c r="E210" s="128">
        <v>8.5064984889059225E-2</v>
      </c>
      <c r="F210" s="128">
        <v>0.72342396366128203</v>
      </c>
      <c r="G210" s="128">
        <v>2.8824456844178448E-2</v>
      </c>
      <c r="H210" s="128">
        <v>0.30256332814236986</v>
      </c>
      <c r="I210" s="128">
        <v>0.17791811618241926</v>
      </c>
      <c r="J210" s="128">
        <v>0.88142800515953557</v>
      </c>
      <c r="K210" s="104">
        <v>0.17067523272767038</v>
      </c>
      <c r="L210" s="105"/>
      <c r="M210" s="106">
        <v>209</v>
      </c>
      <c r="N210" s="140">
        <v>0.82193472504544951</v>
      </c>
      <c r="O210" s="140">
        <v>-1.7272415855171634</v>
      </c>
      <c r="P210" s="140">
        <v>-0.18064462245542057</v>
      </c>
      <c r="Q210" s="140">
        <v>-1.3717863115153872</v>
      </c>
      <c r="R210" s="140">
        <v>0.59304345234725364</v>
      </c>
      <c r="S210" s="140">
        <v>-1.8983581873500039</v>
      </c>
      <c r="T210" s="140">
        <v>-0.51704226346944493</v>
      </c>
      <c r="U210" s="128">
        <v>-0.92332813075000109</v>
      </c>
      <c r="V210" s="128">
        <v>1.1821555411535158</v>
      </c>
      <c r="W210" s="98">
        <v>-0.95150030168099453</v>
      </c>
      <c r="X210" s="60"/>
      <c r="Y210" s="99">
        <v>209</v>
      </c>
      <c r="Z210" s="128">
        <f>(幕後結果!$AB$2+幕後結果!$AB$4*幕後結果_最佳化!$N1211)*12/3</f>
        <v>5.9267756895903891E-2</v>
      </c>
      <c r="AA210" s="128">
        <f>(幕後結果!$AC$2+幕後結果!$AC$4*幕後結果_最佳化!$O1211)*12/3</f>
        <v>-0.19111516400398457</v>
      </c>
      <c r="AB210" s="128">
        <f>(幕後結果!$AD$2+幕後結果!$AD$4*幕後結果_最佳化!$P1211)*12/3</f>
        <v>-8.6778239292975734E-2</v>
      </c>
      <c r="AC210" s="128">
        <f>(幕後結果!$AE$2+幕後結果!$AE$4*幕後結果_最佳化!$Q1211)*12/3</f>
        <v>-0.2080583080947879</v>
      </c>
      <c r="AD210" s="128">
        <f>(幕後結果!$AF$2+幕後結果!$AF$4*幕後結果_最佳化!$R1211)*12/3</f>
        <v>8.7653199940734464E-2</v>
      </c>
      <c r="AE210" s="128">
        <f>(幕後結果!$AG$2+幕後結果!$AG$4*幕後結果_最佳化!$S1211)*12/3</f>
        <v>-0.16724909782180306</v>
      </c>
      <c r="AF210" s="128">
        <f>(幕後結果!$AH$2+幕後結果!$AH$4*幕後結果_最佳化!$T1211)*12/3</f>
        <v>-6.1061078147293467E-2</v>
      </c>
      <c r="AG210" s="128">
        <f>(幕後結果!$AI$2+幕後結果!$AI$4*幕後結果_最佳化!$U1211)*12/3</f>
        <v>-0.17185874231678014</v>
      </c>
      <c r="AH210" s="128">
        <f>(幕後結果!$AJ$2+幕後結果!$AJ$4*幕後結果_最佳化!$V1211)*12/3</f>
        <v>0.11168511310779539</v>
      </c>
      <c r="AI210" s="100">
        <f>(幕後結果!$AK$2+幕後結果!$AK$4*幕後結果_最佳化!$W1211)*12/3</f>
        <v>-0.29209252430991639</v>
      </c>
      <c r="AJ210" s="60"/>
      <c r="AK210" s="60"/>
      <c r="AL210" s="60"/>
      <c r="AM210" s="108">
        <v>209</v>
      </c>
      <c r="AN210" s="128">
        <f t="shared" si="40"/>
        <v>0.1043281836798593</v>
      </c>
      <c r="AO210" s="128">
        <f t="shared" si="41"/>
        <v>1.4695570057566818E-3</v>
      </c>
      <c r="AP210" s="128">
        <f t="shared" si="42"/>
        <v>0.11690448771874323</v>
      </c>
      <c r="AQ210" s="128">
        <f t="shared" si="43"/>
        <v>5.3878860495249412E-2</v>
      </c>
      <c r="AR210" s="128">
        <f t="shared" si="44"/>
        <v>6.8382058719854338E-2</v>
      </c>
      <c r="AS210" s="128">
        <f t="shared" si="45"/>
        <v>5.6461264172002965E-2</v>
      </c>
      <c r="AT210" s="128">
        <f t="shared" si="46"/>
        <v>0.15033548462501467</v>
      </c>
      <c r="AU210" s="128">
        <f t="shared" si="47"/>
        <v>0.164445464535379</v>
      </c>
      <c r="AV210" s="128">
        <f t="shared" si="48"/>
        <v>0.157799934893597</v>
      </c>
      <c r="AW210" s="128">
        <f t="shared" si="49"/>
        <v>0.12599470415454345</v>
      </c>
      <c r="AX210" s="128">
        <f t="shared" si="50"/>
        <v>1.0000000000000002</v>
      </c>
      <c r="AY210" s="128">
        <f>SUMPRODUCT(AN210:AW210,幕後結果_最佳化!$Z$1005:$AI$1005)</f>
        <v>-3.6403580388965945E-3</v>
      </c>
      <c r="AZ210" s="128">
        <f>(SUMPRODUCT(AN210:AW210,MMULT(AN210:AW210,幕後結果!$AB$9:$AK$18)))</f>
        <v>2.3465847441669858E-4</v>
      </c>
      <c r="BA210" s="128">
        <f t="shared" si="51"/>
        <v>1.5318566330329303E-2</v>
      </c>
      <c r="BB210" s="102">
        <f t="shared" si="52"/>
        <v>-3.0381666949309167</v>
      </c>
      <c r="BC210" s="60"/>
      <c r="BD210" s="60"/>
    </row>
    <row r="211" spans="1:56">
      <c r="A211" s="95">
        <v>210</v>
      </c>
      <c r="B211" s="128">
        <v>0.68864405118584715</v>
      </c>
      <c r="C211" s="128">
        <v>3.681458985212327E-3</v>
      </c>
      <c r="D211" s="128">
        <v>0.96103515475265411</v>
      </c>
      <c r="E211" s="128">
        <v>0.22176292112428442</v>
      </c>
      <c r="F211" s="128">
        <v>0.3016402454767162</v>
      </c>
      <c r="G211" s="128">
        <v>0.34731632292240855</v>
      </c>
      <c r="H211" s="128">
        <v>0.50352370045882378</v>
      </c>
      <c r="I211" s="128">
        <v>0.60592622720725031</v>
      </c>
      <c r="J211" s="128">
        <v>0.1846070906867503</v>
      </c>
      <c r="K211" s="104">
        <v>0.86220058012901579</v>
      </c>
      <c r="L211" s="105"/>
      <c r="M211" s="106">
        <v>210</v>
      </c>
      <c r="N211" s="140">
        <v>0.49201053276887552</v>
      </c>
      <c r="O211" s="140">
        <v>-2.6799680855642034</v>
      </c>
      <c r="P211" s="140">
        <v>1.7628268911817537</v>
      </c>
      <c r="Q211" s="140">
        <v>-0.76625289213787395</v>
      </c>
      <c r="R211" s="140">
        <v>-0.51968880491730163</v>
      </c>
      <c r="S211" s="140">
        <v>-0.39257603069830438</v>
      </c>
      <c r="T211" s="140">
        <v>8.8327220504553997E-3</v>
      </c>
      <c r="U211" s="128">
        <v>0.26871690009919663</v>
      </c>
      <c r="V211" s="128">
        <v>-0.89794629580943019</v>
      </c>
      <c r="W211" s="98">
        <v>1.090259523481137</v>
      </c>
      <c r="X211" s="60"/>
      <c r="Y211" s="99">
        <v>210</v>
      </c>
      <c r="Z211" s="128">
        <f>(幕後結果!$AB$2+幕後結果!$AB$4*幕後結果_最佳化!$N1212)*12/3</f>
        <v>2.3646951927385595E-2</v>
      </c>
      <c r="AA211" s="128">
        <f>(幕後結果!$AC$2+幕後結果!$AC$4*幕後結果_最佳化!$O1212)*12/3</f>
        <v>-0.29790555036966421</v>
      </c>
      <c r="AB211" s="128">
        <f>(幕後結果!$AD$2+幕後結果!$AD$4*幕後結果_最佳化!$P1212)*12/3</f>
        <v>9.7172322022069976E-2</v>
      </c>
      <c r="AC211" s="128">
        <f>(幕後結果!$AE$2+幕後結果!$AE$4*幕後結果_最佳化!$Q1212)*12/3</f>
        <v>-7.6051514224335301E-2</v>
      </c>
      <c r="AD211" s="128">
        <f>(幕後結果!$AF$2+幕後結果!$AF$4*幕後結果_最佳化!$R1212)*12/3</f>
        <v>-3.6422103031105262E-2</v>
      </c>
      <c r="AE211" s="128">
        <f>(幕後結果!$AG$2+幕後結果!$AG$4*幕後結果_最佳化!$S1212)*12/3</f>
        <v>-7.9776065014384737E-2</v>
      </c>
      <c r="AF211" s="128">
        <f>(幕後結果!$AH$2+幕後結果!$AH$4*幕後結果_最佳化!$T1212)*12/3</f>
        <v>-5.0670910238827666E-2</v>
      </c>
      <c r="AG211" s="128">
        <f>(幕後結果!$AI$2+幕後結果!$AI$4*幕後結果_最佳化!$U1212)*12/3</f>
        <v>-0.11510018459437145</v>
      </c>
      <c r="AH211" s="128">
        <f>(幕後結果!$AJ$2+幕後結果!$AJ$4*幕後結果_最佳化!$V1212)*12/3</f>
        <v>-6.8473126306307794E-2</v>
      </c>
      <c r="AI211" s="100">
        <f>(幕後結果!$AK$2+幕後結果!$AK$4*幕後結果_最佳化!$W1212)*12/3</f>
        <v>1.446917204183281E-2</v>
      </c>
      <c r="AJ211" s="60"/>
      <c r="AK211" s="60"/>
      <c r="AL211" s="60"/>
      <c r="AM211" s="108">
        <v>210</v>
      </c>
      <c r="AN211" s="128">
        <f t="shared" si="40"/>
        <v>0.1224052834451306</v>
      </c>
      <c r="AO211" s="128">
        <f t="shared" si="41"/>
        <v>9.5585721553794703E-2</v>
      </c>
      <c r="AP211" s="128">
        <f t="shared" si="42"/>
        <v>1.4871440796054129E-2</v>
      </c>
      <c r="AQ211" s="128">
        <f t="shared" si="43"/>
        <v>0.25265446886637138</v>
      </c>
      <c r="AR211" s="128">
        <f t="shared" si="44"/>
        <v>0.20982987858272364</v>
      </c>
      <c r="AS211" s="128">
        <f t="shared" si="45"/>
        <v>0.14115002661702275</v>
      </c>
      <c r="AT211" s="128">
        <f t="shared" si="46"/>
        <v>0.10498162550109182</v>
      </c>
      <c r="AU211" s="128">
        <f t="shared" si="47"/>
        <v>1.1444348197020568E-2</v>
      </c>
      <c r="AV211" s="128">
        <f t="shared" si="48"/>
        <v>7.0925868059563855E-3</v>
      </c>
      <c r="AW211" s="128">
        <f t="shared" si="49"/>
        <v>3.9984619634834066E-2</v>
      </c>
      <c r="AX211" s="128">
        <f t="shared" si="50"/>
        <v>0.99999999999999989</v>
      </c>
      <c r="AY211" s="128">
        <f>SUMPRODUCT(AN211:AW211,幕後結果_最佳化!$Z$1005:$AI$1005)</f>
        <v>-6.5978664785038726E-4</v>
      </c>
      <c r="AZ211" s="128">
        <f>(SUMPRODUCT(AN211:AW211,MMULT(AN211:AW211,幕後結果!$AB$9:$AK$18)))</f>
        <v>3.3362563187512117E-4</v>
      </c>
      <c r="BA211" s="128">
        <f t="shared" si="51"/>
        <v>1.8265421754646707E-2</v>
      </c>
      <c r="BB211" s="102">
        <f t="shared" si="52"/>
        <v>-2.3848223836807283</v>
      </c>
      <c r="BC211" s="60"/>
      <c r="BD211" s="60"/>
    </row>
    <row r="212" spans="1:56">
      <c r="A212" s="95">
        <v>211</v>
      </c>
      <c r="B212" s="128">
        <v>0.29371552856120142</v>
      </c>
      <c r="C212" s="128">
        <v>0.80538441193038257</v>
      </c>
      <c r="D212" s="128">
        <v>0.2222253839108288</v>
      </c>
      <c r="E212" s="128">
        <v>9.3108269836887914E-3</v>
      </c>
      <c r="F212" s="128">
        <v>0.15867202231884736</v>
      </c>
      <c r="G212" s="128">
        <v>0.95295398137383946</v>
      </c>
      <c r="H212" s="128">
        <v>0.38856734257105319</v>
      </c>
      <c r="I212" s="128">
        <v>0.7409865900688628</v>
      </c>
      <c r="J212" s="128">
        <v>6.086679466803302E-2</v>
      </c>
      <c r="K212" s="104">
        <v>0.91864354432220718</v>
      </c>
      <c r="L212" s="105"/>
      <c r="M212" s="106">
        <v>211</v>
      </c>
      <c r="N212" s="140">
        <v>-0.54256251030377434</v>
      </c>
      <c r="O212" s="140">
        <v>0.86101246810423504</v>
      </c>
      <c r="P212" s="140">
        <v>-0.76469905705520147</v>
      </c>
      <c r="Q212" s="140">
        <v>-2.3530195708534611</v>
      </c>
      <c r="R212" s="140">
        <v>-0.9999307031607001</v>
      </c>
      <c r="S212" s="140">
        <v>1.674196244934719</v>
      </c>
      <c r="T212" s="140">
        <v>-0.28305498841171017</v>
      </c>
      <c r="U212" s="128">
        <v>0.64638999244570894</v>
      </c>
      <c r="V212" s="128">
        <v>-1.547537914240547</v>
      </c>
      <c r="W212" s="98">
        <v>1.3960052594490377</v>
      </c>
      <c r="X212" s="60"/>
      <c r="Y212" s="99">
        <v>211</v>
      </c>
      <c r="Z212" s="128">
        <f>(幕後結果!$AB$2+幕後結果!$AB$4*幕後結果_最佳化!$N1213)*12/3</f>
        <v>-8.805241858159546E-2</v>
      </c>
      <c r="AA212" s="128">
        <f>(幕後結果!$AC$2+幕後結果!$AC$4*幕後結果_最佳化!$O1213)*12/3</f>
        <v>9.5036054572512851E-2</v>
      </c>
      <c r="AB212" s="128">
        <f>(幕後結果!$AD$2+幕後結果!$AD$4*幕後結果_最佳化!$P1213)*12/3</f>
        <v>-6.3730909737279906E-2</v>
      </c>
      <c r="AC212" s="128">
        <f>(幕後結果!$AE$2+幕後結果!$AE$4*幕後結果_最佳化!$Q1213)*12/3</f>
        <v>-0.28023081445523512</v>
      </c>
      <c r="AD212" s="128">
        <f>(幕後結果!$AF$2+幕後結果!$AF$4*幕後結果_最佳化!$R1213)*12/3</f>
        <v>-0.27385831597498306</v>
      </c>
      <c r="AE212" s="128">
        <f>(幕後結果!$AG$2+幕後結果!$AG$4*幕後結果_最佳化!$S1213)*12/3</f>
        <v>8.6252709902926064E-2</v>
      </c>
      <c r="AF212" s="128">
        <f>(幕後結果!$AH$2+幕後結果!$AH$4*幕後結果_最佳化!$T1213)*12/3</f>
        <v>-4.8116217894312495E-2</v>
      </c>
      <c r="AG212" s="128">
        <f>(幕後結果!$AI$2+幕後結果!$AI$4*幕後結果_最佳化!$U1213)*12/3</f>
        <v>8.761649751378546E-2</v>
      </c>
      <c r="AH212" s="128">
        <f>(幕後結果!$AJ$2+幕後結果!$AJ$4*幕後結果_最佳化!$V1213)*12/3</f>
        <v>-9.2834289285101665E-2</v>
      </c>
      <c r="AI212" s="100">
        <f>(幕後結果!$AK$2+幕後結果!$AK$4*幕後結果_最佳化!$W1213)*12/3</f>
        <v>0.26058463697461065</v>
      </c>
      <c r="AJ212" s="60"/>
      <c r="AK212" s="60"/>
      <c r="AL212" s="60"/>
      <c r="AM212" s="108">
        <v>211</v>
      </c>
      <c r="AN212" s="128">
        <f t="shared" si="40"/>
        <v>0.134966018769343</v>
      </c>
      <c r="AO212" s="128">
        <f t="shared" si="41"/>
        <v>0.12459748088575599</v>
      </c>
      <c r="AP212" s="128">
        <f t="shared" si="42"/>
        <v>0.24539305387486895</v>
      </c>
      <c r="AQ212" s="128">
        <f t="shared" si="43"/>
        <v>2.2336501295534331E-2</v>
      </c>
      <c r="AR212" s="128">
        <f t="shared" si="44"/>
        <v>7.6900538678539188E-2</v>
      </c>
      <c r="AS212" s="128">
        <f t="shared" si="45"/>
        <v>0.16000941832787549</v>
      </c>
      <c r="AT212" s="128">
        <f t="shared" si="46"/>
        <v>7.5076702655857142E-2</v>
      </c>
      <c r="AU212" s="128">
        <f t="shared" si="47"/>
        <v>5.5427357277134562E-2</v>
      </c>
      <c r="AV212" s="128">
        <f t="shared" si="48"/>
        <v>6.6531355058507893E-2</v>
      </c>
      <c r="AW212" s="128">
        <f t="shared" si="49"/>
        <v>3.876157317658345E-2</v>
      </c>
      <c r="AX212" s="128">
        <f t="shared" si="50"/>
        <v>1</v>
      </c>
      <c r="AY212" s="128">
        <f>SUMPRODUCT(AN212:AW212,幕後結果_最佳化!$Z$1005:$AI$1005)</f>
        <v>-3.919921622237638E-3</v>
      </c>
      <c r="AZ212" s="128">
        <f>(SUMPRODUCT(AN212:AW212,MMULT(AN212:AW212,幕後結果!$AB$9:$AK$18)))</f>
        <v>2.3418594047074748E-4</v>
      </c>
      <c r="BA212" s="128">
        <f t="shared" si="51"/>
        <v>1.5303134988320121E-2</v>
      </c>
      <c r="BB212" s="102">
        <f t="shared" si="52"/>
        <v>-3.0594987012773665</v>
      </c>
      <c r="BC212" s="60"/>
      <c r="BD212" s="60"/>
    </row>
    <row r="213" spans="1:56">
      <c r="A213" s="95">
        <v>212</v>
      </c>
      <c r="B213" s="128">
        <v>0.44998062152477036</v>
      </c>
      <c r="C213" s="128">
        <v>0.68078970427028374</v>
      </c>
      <c r="D213" s="128">
        <v>0.96731472849623068</v>
      </c>
      <c r="E213" s="128">
        <v>0.42476458481158352</v>
      </c>
      <c r="F213" s="128">
        <v>6.4915450905018712E-2</v>
      </c>
      <c r="G213" s="128">
        <v>0.86938238757903785</v>
      </c>
      <c r="H213" s="128">
        <v>0.46394264881148572</v>
      </c>
      <c r="I213" s="128">
        <v>4.7513112493329457E-2</v>
      </c>
      <c r="J213" s="128">
        <v>0.84654527138326197</v>
      </c>
      <c r="K213" s="104">
        <v>0.77956745617743128</v>
      </c>
      <c r="L213" s="105"/>
      <c r="M213" s="106">
        <v>212</v>
      </c>
      <c r="N213" s="140">
        <v>-0.12571030667316202</v>
      </c>
      <c r="O213" s="140">
        <v>0.46990821972090047</v>
      </c>
      <c r="P213" s="140">
        <v>1.842715614527588</v>
      </c>
      <c r="Q213" s="140">
        <v>-0.18971920639008072</v>
      </c>
      <c r="R213" s="140">
        <v>-1.5147690465353614</v>
      </c>
      <c r="S213" s="140">
        <v>1.1234763842969147</v>
      </c>
      <c r="T213" s="140">
        <v>-9.0505784287636559E-2</v>
      </c>
      <c r="U213" s="128">
        <v>-1.669460132863376</v>
      </c>
      <c r="V213" s="128">
        <v>1.0217284175982002</v>
      </c>
      <c r="W213" s="98">
        <v>0.77073320215773966</v>
      </c>
      <c r="X213" s="60"/>
      <c r="Y213" s="99">
        <v>212</v>
      </c>
      <c r="Z213" s="128">
        <f>(幕後結果!$AB$2+幕後結果!$AB$4*幕後結果_最佳化!$N1214)*12/3</f>
        <v>-4.30462887074467E-2</v>
      </c>
      <c r="AA213" s="128">
        <f>(幕後結果!$AC$2+幕後結果!$AC$4*幕後結果_最佳化!$O1214)*12/3</f>
        <v>5.2165892476172426E-2</v>
      </c>
      <c r="AB213" s="128">
        <f>(幕後結果!$AD$2+幕後結果!$AD$4*幕後結果_最佳化!$P1214)*12/3</f>
        <v>0.24112838496267094</v>
      </c>
      <c r="AC213" s="128">
        <f>(幕後結果!$AE$2+幕後結果!$AE$4*幕後結果_最佳化!$Q1214)*12/3</f>
        <v>9.8040810263059733E-2</v>
      </c>
      <c r="AD213" s="128">
        <f>(幕後結果!$AF$2+幕後結果!$AF$4*幕後結果_最佳化!$R1214)*12/3</f>
        <v>-0.19743131597130606</v>
      </c>
      <c r="AE213" s="128">
        <f>(幕後結果!$AG$2+幕後結果!$AG$4*幕後結果_最佳化!$S1214)*12/3</f>
        <v>6.5895322895139066E-2</v>
      </c>
      <c r="AF213" s="128">
        <f>(幕後結果!$AH$2+幕後結果!$AH$4*幕後結果_最佳化!$T1214)*12/3</f>
        <v>-9.9701330558738411E-3</v>
      </c>
      <c r="AG213" s="128">
        <f>(幕後結果!$AI$2+幕後結果!$AI$4*幕後結果_最佳化!$U1214)*12/3</f>
        <v>-0.14449114581045311</v>
      </c>
      <c r="AH213" s="128">
        <f>(幕後結果!$AJ$2+幕後結果!$AJ$4*幕後結果_最佳化!$V1214)*12/3</f>
        <v>0.16087191267045695</v>
      </c>
      <c r="AI213" s="100">
        <f>(幕後結果!$AK$2+幕後結果!$AK$4*幕後結果_最佳化!$W1214)*12/3</f>
        <v>-6.616074563312821E-2</v>
      </c>
      <c r="AJ213" s="60"/>
      <c r="AK213" s="60"/>
      <c r="AL213" s="60"/>
      <c r="AM213" s="108">
        <v>212</v>
      </c>
      <c r="AN213" s="128">
        <f t="shared" si="40"/>
        <v>0.12971858205429967</v>
      </c>
      <c r="AO213" s="128">
        <f t="shared" si="41"/>
        <v>0.12720013582819711</v>
      </c>
      <c r="AP213" s="128">
        <f t="shared" si="42"/>
        <v>0.17436670077393551</v>
      </c>
      <c r="AQ213" s="128">
        <f t="shared" si="43"/>
        <v>0.18509235192352774</v>
      </c>
      <c r="AR213" s="128">
        <f t="shared" si="44"/>
        <v>6.0593757260152412E-2</v>
      </c>
      <c r="AS213" s="128">
        <f t="shared" si="45"/>
        <v>7.7588326939551089E-2</v>
      </c>
      <c r="AT213" s="128">
        <f t="shared" si="46"/>
        <v>8.3239347622484611E-2</v>
      </c>
      <c r="AU213" s="128">
        <f t="shared" si="47"/>
        <v>6.6398215773856809E-2</v>
      </c>
      <c r="AV213" s="128">
        <f t="shared" si="48"/>
        <v>6.9725076521793869E-2</v>
      </c>
      <c r="AW213" s="128">
        <f t="shared" si="49"/>
        <v>2.6077505302201296E-2</v>
      </c>
      <c r="AX213" s="128">
        <f t="shared" si="50"/>
        <v>1</v>
      </c>
      <c r="AY213" s="128">
        <f>SUMPRODUCT(AN213:AW213,幕後結果_最佳化!$Z$1005:$AI$1005)</f>
        <v>-3.182080432944765E-3</v>
      </c>
      <c r="AZ213" s="128">
        <f>(SUMPRODUCT(AN213:AW213,MMULT(AN213:AW213,幕後結果!$AB$9:$AK$18)))</f>
        <v>2.6567129428112045E-4</v>
      </c>
      <c r="BA213" s="128">
        <f t="shared" si="51"/>
        <v>1.6299426194842578E-2</v>
      </c>
      <c r="BB213" s="102">
        <f t="shared" si="52"/>
        <v>-2.8272210249662617</v>
      </c>
      <c r="BC213" s="60"/>
      <c r="BD213" s="60"/>
    </row>
    <row r="214" spans="1:56">
      <c r="A214" s="95">
        <v>213</v>
      </c>
      <c r="B214" s="128">
        <v>0.27994325464019099</v>
      </c>
      <c r="C214" s="128">
        <v>5.4061912168226423E-2</v>
      </c>
      <c r="D214" s="128">
        <v>0.70491692459429145</v>
      </c>
      <c r="E214" s="128">
        <v>0.21956363610194374</v>
      </c>
      <c r="F214" s="128">
        <v>0.78239729011874304</v>
      </c>
      <c r="G214" s="128">
        <v>0.89628262280076298</v>
      </c>
      <c r="H214" s="128">
        <v>0.23465241790157521</v>
      </c>
      <c r="I214" s="128">
        <v>0.97161402150188803</v>
      </c>
      <c r="J214" s="128">
        <v>0.26711776111120122</v>
      </c>
      <c r="K214" s="104">
        <v>0.10016124207557198</v>
      </c>
      <c r="L214" s="105"/>
      <c r="M214" s="106">
        <v>213</v>
      </c>
      <c r="N214" s="140">
        <v>-0.58301008781904784</v>
      </c>
      <c r="O214" s="140">
        <v>-1.6066834572613558</v>
      </c>
      <c r="P214" s="140">
        <v>0.53859527174168109</v>
      </c>
      <c r="Q214" s="140">
        <v>-0.77366779034252842</v>
      </c>
      <c r="R214" s="140">
        <v>0.7803151121888745</v>
      </c>
      <c r="S214" s="140">
        <v>1.2606506140790357</v>
      </c>
      <c r="T214" s="140">
        <v>-0.72361059367330749</v>
      </c>
      <c r="U214" s="128">
        <v>1.90506242510545</v>
      </c>
      <c r="V214" s="128">
        <v>-0.6215534740857428</v>
      </c>
      <c r="W214" s="98">
        <v>-1.2806333388933129</v>
      </c>
      <c r="X214" s="60"/>
      <c r="Y214" s="99">
        <v>213</v>
      </c>
      <c r="Z214" s="128">
        <f>(幕後結果!$AB$2+幕後結果!$AB$4*幕後結果_最佳化!$N1215)*12/3</f>
        <v>-9.2419407434940259E-2</v>
      </c>
      <c r="AA214" s="128">
        <f>(幕後結果!$AC$2+幕後結果!$AC$4*幕後結果_最佳化!$O1215)*12/3</f>
        <v>-0.18013860669291715</v>
      </c>
      <c r="AB214" s="128">
        <f>(幕後結果!$AD$2+幕後結果!$AD$4*幕後結果_最佳化!$P1215)*12/3</f>
        <v>-2.1835291189108815E-2</v>
      </c>
      <c r="AC214" s="128">
        <f>(幕後結果!$AE$2+幕後結果!$AE$4*幕後結果_最佳化!$Q1215)*12/3</f>
        <v>-0.12364717958933667</v>
      </c>
      <c r="AD214" s="128">
        <f>(幕後結果!$AF$2+幕後結果!$AF$4*幕後結果_最佳化!$R1215)*12/3</f>
        <v>0.14982145788728018</v>
      </c>
      <c r="AE214" s="128">
        <f>(幕後結果!$AG$2+幕後結果!$AG$4*幕後結果_最佳化!$S1215)*12/3</f>
        <v>3.7056452927522486E-2</v>
      </c>
      <c r="AF214" s="128">
        <f>(幕後結果!$AH$2+幕後結果!$AH$4*幕後結果_最佳化!$T1215)*12/3</f>
        <v>-0.12880420795488493</v>
      </c>
      <c r="AG214" s="128">
        <f>(幕後結果!$AI$2+幕後結果!$AI$4*幕後結果_最佳化!$U1215)*12/3</f>
        <v>0.12027185064981892</v>
      </c>
      <c r="AH214" s="128">
        <f>(幕後結果!$AJ$2+幕後結果!$AJ$4*幕後結果_最佳化!$V1215)*12/3</f>
        <v>-6.8271855226375286E-2</v>
      </c>
      <c r="AI214" s="100">
        <f>(幕後結果!$AK$2+幕後結果!$AK$4*幕後結果_最佳化!$W1215)*12/3</f>
        <v>-3.4493798939470147E-2</v>
      </c>
      <c r="AJ214" s="60"/>
      <c r="AK214" s="60"/>
      <c r="AL214" s="60"/>
      <c r="AM214" s="108">
        <v>213</v>
      </c>
      <c r="AN214" s="128">
        <f t="shared" si="40"/>
        <v>5.5913039826771947E-2</v>
      </c>
      <c r="AO214" s="128">
        <f t="shared" si="41"/>
        <v>0.12067809365839616</v>
      </c>
      <c r="AP214" s="128">
        <f t="shared" si="42"/>
        <v>0.17538096480573279</v>
      </c>
      <c r="AQ214" s="128">
        <f t="shared" si="43"/>
        <v>7.6609554022772433E-2</v>
      </c>
      <c r="AR214" s="128">
        <f t="shared" si="44"/>
        <v>1.9220593934626017E-2</v>
      </c>
      <c r="AS214" s="128">
        <f t="shared" si="45"/>
        <v>0.11441930876645115</v>
      </c>
      <c r="AT214" s="128">
        <f t="shared" si="46"/>
        <v>8.102335293243039E-2</v>
      </c>
      <c r="AU214" s="128">
        <f t="shared" si="47"/>
        <v>0.14028639050280262</v>
      </c>
      <c r="AV214" s="128">
        <f t="shared" si="48"/>
        <v>0.17526065391585391</v>
      </c>
      <c r="AW214" s="128">
        <f t="shared" si="49"/>
        <v>4.1208047634162637E-2</v>
      </c>
      <c r="AX214" s="128">
        <f t="shared" si="50"/>
        <v>0.99999999999999989</v>
      </c>
      <c r="AY214" s="128">
        <f>SUMPRODUCT(AN214:AW214,幕後結果_最佳化!$Z$1005:$AI$1005)</f>
        <v>-7.3663758659381936E-4</v>
      </c>
      <c r="AZ214" s="128">
        <f>(SUMPRODUCT(AN214:AW214,MMULT(AN214:AW214,幕後結果!$AB$9:$AK$18)))</f>
        <v>2.1593699783101184E-4</v>
      </c>
      <c r="BA214" s="128">
        <f t="shared" si="51"/>
        <v>1.469479492306755E-2</v>
      </c>
      <c r="BB214" s="102">
        <f t="shared" si="52"/>
        <v>-2.9695302190365402</v>
      </c>
      <c r="BC214" s="60"/>
      <c r="BD214" s="60"/>
    </row>
    <row r="215" spans="1:56">
      <c r="A215" s="95">
        <v>214</v>
      </c>
      <c r="B215" s="128">
        <v>0.15255423071997898</v>
      </c>
      <c r="C215" s="128">
        <v>0.89639919511630306</v>
      </c>
      <c r="D215" s="128">
        <v>0.89015126236886077</v>
      </c>
      <c r="E215" s="128">
        <v>0.9135065753470597</v>
      </c>
      <c r="F215" s="128">
        <v>0.13752751724752432</v>
      </c>
      <c r="G215" s="128">
        <v>0.10461704995519083</v>
      </c>
      <c r="H215" s="128">
        <v>0.60556761423174721</v>
      </c>
      <c r="I215" s="128">
        <v>0.85868477972873558</v>
      </c>
      <c r="J215" s="128">
        <v>0.25949328752596124</v>
      </c>
      <c r="K215" s="104">
        <v>0.10043330781917326</v>
      </c>
      <c r="L215" s="105"/>
      <c r="M215" s="106">
        <v>214</v>
      </c>
      <c r="N215" s="140">
        <v>-1.0255400004563335</v>
      </c>
      <c r="O215" s="140">
        <v>1.2612976994596246</v>
      </c>
      <c r="P215" s="140">
        <v>1.2273329521178327</v>
      </c>
      <c r="Q215" s="140">
        <v>1.3626690085405924</v>
      </c>
      <c r="R215" s="140">
        <v>-1.0914952189717602</v>
      </c>
      <c r="S215" s="140">
        <v>-1.2556742471310252</v>
      </c>
      <c r="T215" s="140">
        <v>0.26778505965279775</v>
      </c>
      <c r="U215" s="128">
        <v>1.074429022598254</v>
      </c>
      <c r="V215" s="128">
        <v>-0.64490835805441105</v>
      </c>
      <c r="W215" s="98">
        <v>-1.2790864471278691</v>
      </c>
      <c r="X215" s="60"/>
      <c r="Y215" s="99">
        <v>214</v>
      </c>
      <c r="Z215" s="128">
        <f>(幕後結果!$AB$2+幕後結果!$AB$4*幕後結果_最佳化!$N1216)*12/3</f>
        <v>-0.14019787315464691</v>
      </c>
      <c r="AA215" s="128">
        <f>(幕後結果!$AC$2+幕後結果!$AC$4*幕後結果_最佳化!$O1216)*12/3</f>
        <v>0.13881378355285579</v>
      </c>
      <c r="AB215" s="128">
        <f>(幕後結果!$AD$2+幕後結果!$AD$4*幕後結果_最佳化!$P1216)*12/3</f>
        <v>0.18597455029370272</v>
      </c>
      <c r="AC215" s="128">
        <f>(幕後結果!$AE$2+幕後結果!$AE$4*幕後結果_最佳化!$Q1216)*12/3</f>
        <v>0.25206258020994016</v>
      </c>
      <c r="AD215" s="128">
        <f>(幕後結果!$AF$2+幕後結果!$AF$4*幕後結果_最佳化!$R1216)*12/3</f>
        <v>-0.10820018971775884</v>
      </c>
      <c r="AE215" s="128">
        <f>(幕後結果!$AG$2+幕後結果!$AG$4*幕後結果_最佳化!$S1216)*12/3</f>
        <v>-6.5211476892435435E-2</v>
      </c>
      <c r="AF215" s="128">
        <f>(幕後結果!$AH$2+幕後結果!$AH$4*幕後結果_最佳化!$T1216)*12/3</f>
        <v>5.7267635332392576E-2</v>
      </c>
      <c r="AG215" s="128">
        <f>(幕後結果!$AI$2+幕後結果!$AI$4*幕後結果_最佳化!$U1216)*12/3</f>
        <v>0.1593465610151158</v>
      </c>
      <c r="AH215" s="128">
        <f>(幕後結果!$AJ$2+幕後結果!$AJ$4*幕後結果_最佳化!$V1216)*12/3</f>
        <v>-0.1108650788416347</v>
      </c>
      <c r="AI215" s="100">
        <f>(幕後結果!$AK$2+幕後結果!$AK$4*幕後結果_最佳化!$W1216)*12/3</f>
        <v>-9.8147039458724342E-2</v>
      </c>
      <c r="AJ215" s="60"/>
      <c r="AK215" s="60"/>
      <c r="AL215" s="60"/>
      <c r="AM215" s="108">
        <v>214</v>
      </c>
      <c r="AN215" s="128">
        <f t="shared" si="40"/>
        <v>2.4113408312280574E-3</v>
      </c>
      <c r="AO215" s="128">
        <f t="shared" si="41"/>
        <v>7.3558397448496654E-2</v>
      </c>
      <c r="AP215" s="128">
        <f t="shared" si="42"/>
        <v>0.12215772253979579</v>
      </c>
      <c r="AQ215" s="128">
        <f t="shared" si="43"/>
        <v>0.18284757425492135</v>
      </c>
      <c r="AR215" s="128">
        <f t="shared" si="44"/>
        <v>5.0778908072383645E-2</v>
      </c>
      <c r="AS215" s="128">
        <f t="shared" si="45"/>
        <v>9.6974783520251587E-2</v>
      </c>
      <c r="AT215" s="128">
        <f t="shared" si="46"/>
        <v>0.15454889305989233</v>
      </c>
      <c r="AU215" s="128">
        <f t="shared" si="47"/>
        <v>4.0547292541967095E-2</v>
      </c>
      <c r="AV215" s="128">
        <f t="shared" si="48"/>
        <v>0.19328728794289146</v>
      </c>
      <c r="AW215" s="128">
        <f t="shared" si="49"/>
        <v>8.2887799788172165E-2</v>
      </c>
      <c r="AX215" s="128">
        <f t="shared" si="50"/>
        <v>1</v>
      </c>
      <c r="AY215" s="128">
        <f>SUMPRODUCT(AN215:AW215,幕後結果_最佳化!$Z$1005:$AI$1005)</f>
        <v>1.735841215882934E-3</v>
      </c>
      <c r="AZ215" s="128">
        <f>(SUMPRODUCT(AN215:AW215,MMULT(AN215:AW215,幕後結果!$AB$9:$AK$18)))</f>
        <v>2.1696157601775538E-4</v>
      </c>
      <c r="BA215" s="128">
        <f t="shared" si="51"/>
        <v>1.4729615609979624E-2</v>
      </c>
      <c r="BB215" s="102">
        <f t="shared" si="52"/>
        <v>-2.7946526151183124</v>
      </c>
      <c r="BC215" s="60"/>
      <c r="BD215" s="60"/>
    </row>
    <row r="216" spans="1:56">
      <c r="A216" s="95">
        <v>215</v>
      </c>
      <c r="B216" s="128">
        <v>0.49023385682384202</v>
      </c>
      <c r="C216" s="128">
        <v>0.13750858188285564</v>
      </c>
      <c r="D216" s="128">
        <v>0.3398062556008834</v>
      </c>
      <c r="E216" s="128">
        <v>0.15454054309850362</v>
      </c>
      <c r="F216" s="128">
        <v>0.97506984407153507</v>
      </c>
      <c r="G216" s="128">
        <v>0.27662846216801462</v>
      </c>
      <c r="H216" s="128">
        <v>0.51319908947150839</v>
      </c>
      <c r="I216" s="128">
        <v>0.76911001340807683</v>
      </c>
      <c r="J216" s="128">
        <v>0.14801779235843093</v>
      </c>
      <c r="K216" s="104">
        <v>0.66566978752174433</v>
      </c>
      <c r="L216" s="105"/>
      <c r="M216" s="106">
        <v>215</v>
      </c>
      <c r="N216" s="140">
        <v>-2.4482536182809891E-2</v>
      </c>
      <c r="O216" s="140">
        <v>-1.0915813351899661</v>
      </c>
      <c r="P216" s="140">
        <v>-0.41299195060731914</v>
      </c>
      <c r="Q216" s="140">
        <v>-1.0171520842825579</v>
      </c>
      <c r="R216" s="140">
        <v>1.9611604244089662</v>
      </c>
      <c r="S216" s="140">
        <v>-0.59288678233753356</v>
      </c>
      <c r="T216" s="140">
        <v>3.3091249199511577E-2</v>
      </c>
      <c r="U216" s="128">
        <v>0.73591903358610622</v>
      </c>
      <c r="V216" s="128">
        <v>-1.0449727053268032</v>
      </c>
      <c r="W216" s="98">
        <v>0.42798721994100186</v>
      </c>
      <c r="X216" s="60"/>
      <c r="Y216" s="99">
        <v>215</v>
      </c>
      <c r="Z216" s="128">
        <f>(幕後結果!$AB$2+幕後結果!$AB$4*幕後結果_最佳化!$N1217)*12/3</f>
        <v>-3.2117066921212765E-2</v>
      </c>
      <c r="AA216" s="128">
        <f>(幕後結果!$AC$2+幕後結果!$AC$4*幕後結果_最佳化!$O1217)*12/3</f>
        <v>-0.12173462646291211</v>
      </c>
      <c r="AB216" s="128">
        <f>(幕後結果!$AD$2+幕後結果!$AD$4*幕後結果_最佳化!$P1217)*12/3</f>
        <v>-0.10186861974431517</v>
      </c>
      <c r="AC216" s="128">
        <f>(幕後結果!$AE$2+幕後結果!$AE$4*幕後結果_最佳化!$Q1217)*12/3</f>
        <v>-0.17306008805719852</v>
      </c>
      <c r="AD216" s="128">
        <f>(幕後結果!$AF$2+幕後結果!$AF$4*幕後結果_最佳化!$R1217)*12/3</f>
        <v>0.33980365116055328</v>
      </c>
      <c r="AE216" s="128">
        <f>(幕後結果!$AG$2+幕後結果!$AG$4*幕後結果_最佳化!$S1217)*12/3</f>
        <v>-8.0020521996365626E-2</v>
      </c>
      <c r="AF216" s="128">
        <f>(幕後結果!$AH$2+幕後結果!$AH$4*幕後結果_最佳化!$T1217)*12/3</f>
        <v>-1.3601419618826547E-2</v>
      </c>
      <c r="AG216" s="128">
        <f>(幕後結果!$AI$2+幕後結果!$AI$4*幕後結果_最佳化!$U1217)*12/3</f>
        <v>3.6297585089871819E-2</v>
      </c>
      <c r="AH216" s="128">
        <f>(幕後結果!$AJ$2+幕後結果!$AJ$4*幕後結果_最佳化!$V1217)*12/3</f>
        <v>-0.12232212734118313</v>
      </c>
      <c r="AI216" s="100">
        <f>(幕後結果!$AK$2+幕後結果!$AK$4*幕後結果_最佳化!$W1217)*12/3</f>
        <v>0.12933558317098137</v>
      </c>
      <c r="AJ216" s="60"/>
      <c r="AK216" s="60"/>
      <c r="AL216" s="60"/>
      <c r="AM216" s="108">
        <v>215</v>
      </c>
      <c r="AN216" s="128">
        <f t="shared" si="40"/>
        <v>9.1302862802058932E-2</v>
      </c>
      <c r="AO216" s="128">
        <f t="shared" si="41"/>
        <v>0.11395623067238403</v>
      </c>
      <c r="AP216" s="128">
        <f t="shared" si="42"/>
        <v>0.10304015561590696</v>
      </c>
      <c r="AQ216" s="128">
        <f t="shared" si="43"/>
        <v>0.1187858445419861</v>
      </c>
      <c r="AR216" s="128">
        <f t="shared" si="44"/>
        <v>7.4505966543520194E-2</v>
      </c>
      <c r="AS216" s="128">
        <f t="shared" si="45"/>
        <v>8.609246837651198E-2</v>
      </c>
      <c r="AT216" s="128">
        <f t="shared" si="46"/>
        <v>0.10172422095333292</v>
      </c>
      <c r="AU216" s="128">
        <f t="shared" si="47"/>
        <v>5.1957639687199172E-2</v>
      </c>
      <c r="AV216" s="128">
        <f t="shared" si="48"/>
        <v>0.14370448533003824</v>
      </c>
      <c r="AW216" s="128">
        <f t="shared" si="49"/>
        <v>0.11493012547706154</v>
      </c>
      <c r="AX216" s="128">
        <f t="shared" si="50"/>
        <v>0.99999999999999989</v>
      </c>
      <c r="AY216" s="128">
        <f>SUMPRODUCT(AN216:AW216,幕後結果_最佳化!$Z$1005:$AI$1005)</f>
        <v>-2.336504425095694E-3</v>
      </c>
      <c r="AZ216" s="128">
        <f>(SUMPRODUCT(AN216:AW216,MMULT(AN216:AW216,幕後結果!$AB$9:$AK$18)))</f>
        <v>2.2198276337308026E-4</v>
      </c>
      <c r="BA216" s="128">
        <f t="shared" si="51"/>
        <v>1.4899085991196919E-2</v>
      </c>
      <c r="BB216" s="102">
        <f t="shared" si="52"/>
        <v>-3.0361932572121235</v>
      </c>
      <c r="BC216" s="60"/>
      <c r="BD216" s="60"/>
    </row>
    <row r="217" spans="1:56">
      <c r="A217" s="95">
        <v>216</v>
      </c>
      <c r="B217" s="128">
        <v>0.33277421786144812</v>
      </c>
      <c r="C217" s="128">
        <v>0.1435894477984192</v>
      </c>
      <c r="D217" s="128">
        <v>0.48406131446212841</v>
      </c>
      <c r="E217" s="128">
        <v>0.3194200046091582</v>
      </c>
      <c r="F217" s="128">
        <v>0.42375247559575713</v>
      </c>
      <c r="G217" s="128">
        <v>0.56363195534213628</v>
      </c>
      <c r="H217" s="128">
        <v>0.61454510392544082</v>
      </c>
      <c r="I217" s="128">
        <v>0.87474860239260366</v>
      </c>
      <c r="J217" s="128">
        <v>3.5755997309430576E-2</v>
      </c>
      <c r="K217" s="104">
        <v>0.49848278024746118</v>
      </c>
      <c r="L217" s="105"/>
      <c r="M217" s="106">
        <v>216</v>
      </c>
      <c r="N217" s="140">
        <v>-0.43226553164658615</v>
      </c>
      <c r="O217" s="140">
        <v>-1.0643307433640361</v>
      </c>
      <c r="P217" s="140">
        <v>-3.9962994371529226E-2</v>
      </c>
      <c r="Q217" s="140">
        <v>-0.46932127665069368</v>
      </c>
      <c r="R217" s="140">
        <v>-0.19230289455058966</v>
      </c>
      <c r="S217" s="140">
        <v>0.16018405519610224</v>
      </c>
      <c r="T217" s="140">
        <v>0.29118505476777734</v>
      </c>
      <c r="U217" s="128">
        <v>1.1491289920459873</v>
      </c>
      <c r="V217" s="128">
        <v>-1.8022123993476846</v>
      </c>
      <c r="W217" s="98">
        <v>-3.8031150983653598E-3</v>
      </c>
      <c r="X217" s="60"/>
      <c r="Y217" s="99">
        <v>216</v>
      </c>
      <c r="Z217" s="128">
        <f>(幕後結果!$AB$2+幕後結果!$AB$4*幕後結果_最佳化!$N1218)*12/3</f>
        <v>-7.6144024904083715E-2</v>
      </c>
      <c r="AA217" s="128">
        <f>(幕後結果!$AC$2+幕後結果!$AC$4*幕後結果_最佳化!$O1218)*12/3</f>
        <v>-0.11941170427467336</v>
      </c>
      <c r="AB217" s="128">
        <f>(幕後結果!$AD$2+幕後結果!$AD$4*幕後結果_最佳化!$P1218)*12/3</f>
        <v>-6.354137285862399E-2</v>
      </c>
      <c r="AC217" s="128">
        <f>(幕後結果!$AE$2+幕後結果!$AE$4*幕後結果_最佳化!$Q1218)*12/3</f>
        <v>-9.7779393122329861E-2</v>
      </c>
      <c r="AD217" s="128">
        <f>(幕後結果!$AF$2+幕後結果!$AF$4*幕後結果_最佳化!$R1218)*12/3</f>
        <v>-4.622430027970386E-2</v>
      </c>
      <c r="AE217" s="128">
        <f>(幕後結果!$AG$2+幕後結果!$AG$4*幕後結果_最佳化!$S1218)*12/3</f>
        <v>-1.3261963627740252E-2</v>
      </c>
      <c r="AF217" s="128">
        <f>(幕後結果!$AH$2+幕後結果!$AH$4*幕後結果_最佳化!$T1218)*12/3</f>
        <v>-8.563745800270757E-3</v>
      </c>
      <c r="AG217" s="128">
        <f>(幕後結果!$AI$2+幕後結果!$AI$4*幕後結果_最佳化!$U1218)*12/3</f>
        <v>2.994147915989484E-2</v>
      </c>
      <c r="AH217" s="128">
        <f>(幕後結果!$AJ$2+幕後結果!$AJ$4*幕後結果_最佳化!$V1218)*12/3</f>
        <v>-0.16797047591349379</v>
      </c>
      <c r="AI217" s="100">
        <f>(幕後結果!$AK$2+幕後結果!$AK$4*幕後結果_最佳化!$W1218)*12/3</f>
        <v>2.602927828291805E-2</v>
      </c>
      <c r="AJ217" s="60"/>
      <c r="AK217" s="60"/>
      <c r="AL217" s="60"/>
      <c r="AM217" s="108">
        <v>216</v>
      </c>
      <c r="AN217" s="128">
        <f t="shared" si="40"/>
        <v>6.834054710095884E-2</v>
      </c>
      <c r="AO217" s="128">
        <f t="shared" si="41"/>
        <v>0.16782126933730615</v>
      </c>
      <c r="AP217" s="128">
        <f t="shared" si="42"/>
        <v>0.16933447076979785</v>
      </c>
      <c r="AQ217" s="128">
        <f t="shared" si="43"/>
        <v>0.17078511777152808</v>
      </c>
      <c r="AR217" s="128">
        <f t="shared" si="44"/>
        <v>0.14913288462871033</v>
      </c>
      <c r="AS217" s="128">
        <f t="shared" si="45"/>
        <v>1.2994207138128915E-2</v>
      </c>
      <c r="AT217" s="128">
        <f t="shared" si="46"/>
        <v>1.3499665171315834E-2</v>
      </c>
      <c r="AU217" s="128">
        <f t="shared" si="47"/>
        <v>0.16767416448603609</v>
      </c>
      <c r="AV217" s="128">
        <f t="shared" si="48"/>
        <v>2.037722569206633E-2</v>
      </c>
      <c r="AW217" s="128">
        <f t="shared" si="49"/>
        <v>6.0040447904151521E-2</v>
      </c>
      <c r="AX217" s="128">
        <f t="shared" si="50"/>
        <v>1</v>
      </c>
      <c r="AY217" s="128">
        <f>SUMPRODUCT(AN217:AW217,幕後結果_最佳化!$Z$1005:$AI$1005)</f>
        <v>-3.1332566834293696E-3</v>
      </c>
      <c r="AZ217" s="128">
        <f>(SUMPRODUCT(AN217:AW217,MMULT(AN217:AW217,幕後結果!$AB$9:$AK$18)))</f>
        <v>4.0508997745187998E-4</v>
      </c>
      <c r="BA217" s="128">
        <f t="shared" si="51"/>
        <v>2.012684718111309E-2</v>
      </c>
      <c r="BB217" s="102">
        <f t="shared" si="52"/>
        <v>-2.2871568641225983</v>
      </c>
      <c r="BC217" s="60"/>
      <c r="BD217" s="60"/>
    </row>
    <row r="218" spans="1:56">
      <c r="A218" s="95">
        <v>217</v>
      </c>
      <c r="B218" s="128">
        <v>0.81759734246359828</v>
      </c>
      <c r="C218" s="128">
        <v>0.2647707604112628</v>
      </c>
      <c r="D218" s="128">
        <v>0.67523154424161991</v>
      </c>
      <c r="E218" s="128">
        <v>0.56424167875530462</v>
      </c>
      <c r="F218" s="128">
        <v>1.1309008335677273E-2</v>
      </c>
      <c r="G218" s="128">
        <v>0.65185652177848663</v>
      </c>
      <c r="H218" s="128">
        <v>4.9546999492837696E-2</v>
      </c>
      <c r="I218" s="128">
        <v>0.49054008913979441</v>
      </c>
      <c r="J218" s="128">
        <v>0.10717348097315771</v>
      </c>
      <c r="K218" s="104">
        <v>0.30786783662002648</v>
      </c>
      <c r="L218" s="105"/>
      <c r="M218" s="106">
        <v>217</v>
      </c>
      <c r="N218" s="140">
        <v>0.90624665253883152</v>
      </c>
      <c r="O218" s="140">
        <v>-0.62870604352720039</v>
      </c>
      <c r="P218" s="140">
        <v>0.45440561525732032</v>
      </c>
      <c r="Q218" s="140">
        <v>0.16173233197181086</v>
      </c>
      <c r="R218" s="140">
        <v>-2.2798258929516479</v>
      </c>
      <c r="S218" s="140">
        <v>0.39033755508403928</v>
      </c>
      <c r="T218" s="140">
        <v>-1.6492618634407994</v>
      </c>
      <c r="U218" s="128">
        <v>-2.3714702657410977E-2</v>
      </c>
      <c r="V218" s="128">
        <v>-1.2417008345434115</v>
      </c>
      <c r="W218" s="98">
        <v>-0.50190311609842986</v>
      </c>
      <c r="X218" s="60"/>
      <c r="Y218" s="99">
        <v>217</v>
      </c>
      <c r="Z218" s="128">
        <f>(幕後結果!$AB$2+幕後結果!$AB$4*幕後結果_最佳化!$N1219)*12/3</f>
        <v>6.8370632029243608E-2</v>
      </c>
      <c r="AA218" s="128">
        <f>(幕後結果!$AC$2+幕後結果!$AC$4*幕後結果_最佳化!$O1219)*12/3</f>
        <v>-6.8500360365597451E-2</v>
      </c>
      <c r="AB218" s="128">
        <f>(幕後結果!$AD$2+幕後結果!$AD$4*幕後結果_最佳化!$P1219)*12/3</f>
        <v>4.2622479499859693E-2</v>
      </c>
      <c r="AC218" s="128">
        <f>(幕後結果!$AE$2+幕後結果!$AE$4*幕後結果_最佳化!$Q1219)*12/3</f>
        <v>4.1313966051498688E-2</v>
      </c>
      <c r="AD218" s="128">
        <f>(幕後結果!$AF$2+幕後結果!$AF$4*幕後結果_最佳化!$R1219)*12/3</f>
        <v>-0.38314017369426345</v>
      </c>
      <c r="AE218" s="128">
        <f>(幕後結果!$AG$2+幕後結果!$AG$4*幕後結果_最佳化!$S1219)*12/3</f>
        <v>4.0710268679991196E-2</v>
      </c>
      <c r="AF218" s="128">
        <f>(幕後結果!$AH$2+幕後結果!$AH$4*幕後結果_最佳化!$T1219)*12/3</f>
        <v>-0.16619480740982381</v>
      </c>
      <c r="AG218" s="128">
        <f>(幕後結果!$AI$2+幕後結果!$AI$4*幕後結果_最佳化!$U1219)*12/3</f>
        <v>-4.0189089121949406E-2</v>
      </c>
      <c r="AH218" s="128">
        <f>(幕後結果!$AJ$2+幕後結果!$AJ$4*幕後結果_最佳化!$V1219)*12/3</f>
        <v>-5.1104219818731568E-2</v>
      </c>
      <c r="AI218" s="100">
        <f>(幕後結果!$AK$2+幕後結果!$AK$4*幕後結果_最佳化!$W1219)*12/3</f>
        <v>-0.14643061367428548</v>
      </c>
      <c r="AJ218" s="60"/>
      <c r="AK218" s="60"/>
      <c r="AL218" s="60"/>
      <c r="AM218" s="108">
        <v>217</v>
      </c>
      <c r="AN218" s="128">
        <f t="shared" si="40"/>
        <v>2.817239449983476E-2</v>
      </c>
      <c r="AO218" s="128">
        <f t="shared" si="41"/>
        <v>1.6537656260824805E-3</v>
      </c>
      <c r="AP218" s="128">
        <f t="shared" si="42"/>
        <v>0.17115191301545948</v>
      </c>
      <c r="AQ218" s="128">
        <f t="shared" si="43"/>
        <v>2.7646705971003913E-2</v>
      </c>
      <c r="AR218" s="128">
        <f t="shared" si="44"/>
        <v>6.420816980085009E-2</v>
      </c>
      <c r="AS218" s="128">
        <f t="shared" si="45"/>
        <v>5.7584616572837026E-2</v>
      </c>
      <c r="AT218" s="128">
        <f t="shared" si="46"/>
        <v>0.17906301316155906</v>
      </c>
      <c r="AU218" s="128">
        <f t="shared" si="47"/>
        <v>0.10909545137091571</v>
      </c>
      <c r="AV218" s="128">
        <f t="shared" si="48"/>
        <v>0.15183716394271271</v>
      </c>
      <c r="AW218" s="128">
        <f t="shared" si="49"/>
        <v>0.20958680603874474</v>
      </c>
      <c r="AX218" s="128">
        <f t="shared" si="50"/>
        <v>1</v>
      </c>
      <c r="AY218" s="128">
        <f>SUMPRODUCT(AN218:AW218,幕後結果_最佳化!$Z$1005:$AI$1005)</f>
        <v>-3.9210842511512717E-3</v>
      </c>
      <c r="AZ218" s="128">
        <f>(SUMPRODUCT(AN218:AW218,MMULT(AN218:AW218,幕後結果!$AB$9:$AK$18)))</f>
        <v>2.7627376346822695E-4</v>
      </c>
      <c r="BA218" s="128">
        <f t="shared" si="51"/>
        <v>1.6621484995878885E-2</v>
      </c>
      <c r="BB218" s="102">
        <f t="shared" si="52"/>
        <v>-2.8169013937539304</v>
      </c>
      <c r="BC218" s="60"/>
      <c r="BD218" s="60"/>
    </row>
    <row r="219" spans="1:56">
      <c r="A219" s="95">
        <v>218</v>
      </c>
      <c r="B219" s="128">
        <v>0.48779274871627942</v>
      </c>
      <c r="C219" s="128">
        <v>0.70516286115225557</v>
      </c>
      <c r="D219" s="128">
        <v>0.48151523620123915</v>
      </c>
      <c r="E219" s="128">
        <v>0.18345453189269567</v>
      </c>
      <c r="F219" s="128">
        <v>0.99582510744477393</v>
      </c>
      <c r="G219" s="128">
        <v>3.6895182619513189E-2</v>
      </c>
      <c r="H219" s="128">
        <v>0.88812452853627799</v>
      </c>
      <c r="I219" s="128">
        <v>0.63969509679595538</v>
      </c>
      <c r="J219" s="128">
        <v>0.51888084374641807</v>
      </c>
      <c r="K219" s="104">
        <v>0.52620007316265327</v>
      </c>
      <c r="L219" s="105"/>
      <c r="M219" s="106">
        <v>218</v>
      </c>
      <c r="N219" s="140">
        <v>-3.0603817775856114E-2</v>
      </c>
      <c r="O219" s="140">
        <v>0.53930810434683285</v>
      </c>
      <c r="P219" s="140">
        <v>-4.6351023131004553E-2</v>
      </c>
      <c r="Q219" s="140">
        <v>-0.9022782738205205</v>
      </c>
      <c r="R219" s="140">
        <v>2.6375884345684382</v>
      </c>
      <c r="S219" s="140">
        <v>-1.7879110165785421</v>
      </c>
      <c r="T219" s="140">
        <v>1.2166144482425632</v>
      </c>
      <c r="U219" s="128">
        <v>0.35764391940879292</v>
      </c>
      <c r="V219" s="128">
        <v>4.7344938458904369E-2</v>
      </c>
      <c r="W219" s="98">
        <v>6.5721124722718072E-2</v>
      </c>
      <c r="X219" s="60"/>
      <c r="Y219" s="99">
        <v>218</v>
      </c>
      <c r="Z219" s="128">
        <f>(幕後結果!$AB$2+幕後結果!$AB$4*幕後結果_最佳化!$N1220)*12/3</f>
        <v>-3.2777961098989505E-2</v>
      </c>
      <c r="AA219" s="128">
        <f>(幕後結果!$AC$2+幕後結果!$AC$4*幕後結果_最佳化!$O1220)*12/3</f>
        <v>6.0069497042429559E-2</v>
      </c>
      <c r="AB219" s="128">
        <f>(幕後結果!$AD$2+幕後結果!$AD$4*幕後結果_最佳化!$P1220)*12/3</f>
        <v>1.8091518619356126E-2</v>
      </c>
      <c r="AC219" s="128">
        <f>(幕後結果!$AE$2+幕後結果!$AE$4*幕後結果_最佳化!$Q1220)*12/3</f>
        <v>-8.0130637846255251E-2</v>
      </c>
      <c r="AD219" s="128">
        <f>(幕後結果!$AF$2+幕後結果!$AF$4*幕後結果_最佳化!$R1220)*12/3</f>
        <v>0.49729468370882274</v>
      </c>
      <c r="AE219" s="128">
        <f>(幕後結果!$AG$2+幕後結果!$AG$4*幕後結果_最佳化!$S1220)*12/3</f>
        <v>-0.15021369351626854</v>
      </c>
      <c r="AF219" s="128">
        <f>(幕後結果!$AH$2+幕後結果!$AH$4*幕後結果_最佳化!$T1220)*12/3</f>
        <v>0.15650766151852852</v>
      </c>
      <c r="AG219" s="128">
        <f>(幕後結果!$AI$2+幕後結果!$AI$4*幕後結果_最佳化!$U1220)*12/3</f>
        <v>9.9944374437544684E-2</v>
      </c>
      <c r="AH219" s="128">
        <f>(幕後結果!$AJ$2+幕後結果!$AJ$4*幕後結果_最佳化!$V1220)*12/3</f>
        <v>-4.9704560876912073E-2</v>
      </c>
      <c r="AI219" s="100">
        <f>(幕後結果!$AK$2+幕後結果!$AK$4*幕後結果_最佳化!$W1220)*12/3</f>
        <v>0.12865305055820558</v>
      </c>
      <c r="AJ219" s="60"/>
      <c r="AK219" s="60"/>
      <c r="AL219" s="60"/>
      <c r="AM219" s="108">
        <v>218</v>
      </c>
      <c r="AN219" s="128">
        <f t="shared" si="40"/>
        <v>0.13816409254170967</v>
      </c>
      <c r="AO219" s="128">
        <f t="shared" si="41"/>
        <v>0.10683662431056973</v>
      </c>
      <c r="AP219" s="128">
        <f t="shared" si="42"/>
        <v>3.1408043285117135E-2</v>
      </c>
      <c r="AQ219" s="128">
        <f t="shared" si="43"/>
        <v>1.4022122661017287E-2</v>
      </c>
      <c r="AR219" s="128">
        <f t="shared" si="44"/>
        <v>0.13958663448952424</v>
      </c>
      <c r="AS219" s="128">
        <f t="shared" si="45"/>
        <v>0.14749764642286867</v>
      </c>
      <c r="AT219" s="128">
        <f t="shared" si="46"/>
        <v>0.18078478536096113</v>
      </c>
      <c r="AU219" s="128">
        <f t="shared" si="47"/>
        <v>7.7826382645657888E-2</v>
      </c>
      <c r="AV219" s="128">
        <f t="shared" si="48"/>
        <v>0.13712636478824414</v>
      </c>
      <c r="AW219" s="128">
        <f t="shared" si="49"/>
        <v>2.6747303494330233E-2</v>
      </c>
      <c r="AX219" s="128">
        <f t="shared" si="50"/>
        <v>1</v>
      </c>
      <c r="AY219" s="128">
        <f>SUMPRODUCT(AN219:AW219,幕後結果_最佳化!$Z$1005:$AI$1005)</f>
        <v>5.3663323680844764E-4</v>
      </c>
      <c r="AZ219" s="128">
        <f>(SUMPRODUCT(AN219:AW219,MMULT(AN219:AW219,幕後結果!$AB$9:$AK$18)))</f>
        <v>1.910400963532504E-4</v>
      </c>
      <c r="BA219" s="128">
        <f t="shared" si="51"/>
        <v>1.3821725520109652E-2</v>
      </c>
      <c r="BB219" s="102">
        <f t="shared" si="52"/>
        <v>-3.0649839415169828</v>
      </c>
      <c r="BC219" s="60"/>
      <c r="BD219" s="60"/>
    </row>
    <row r="220" spans="1:56">
      <c r="A220" s="95">
        <v>219</v>
      </c>
      <c r="B220" s="128">
        <v>0.15743776935530263</v>
      </c>
      <c r="C220" s="128">
        <v>0.55033467074713194</v>
      </c>
      <c r="D220" s="128">
        <v>0.74280041428189736</v>
      </c>
      <c r="E220" s="128">
        <v>0.17898394444676335</v>
      </c>
      <c r="F220" s="128">
        <v>0.68258846947744489</v>
      </c>
      <c r="G220" s="128">
        <v>0.27689487644295618</v>
      </c>
      <c r="H220" s="128">
        <v>8.0316741258352309E-2</v>
      </c>
      <c r="I220" s="128">
        <v>0.11324683112356193</v>
      </c>
      <c r="J220" s="128">
        <v>0.46101101696148805</v>
      </c>
      <c r="K220" s="104">
        <v>2.905025352982471E-2</v>
      </c>
      <c r="L220" s="105"/>
      <c r="M220" s="106">
        <v>219</v>
      </c>
      <c r="N220" s="140">
        <v>-1.0050442589010675</v>
      </c>
      <c r="O220" s="140">
        <v>0.12650693665508828</v>
      </c>
      <c r="P220" s="140">
        <v>0.65200310176793541</v>
      </c>
      <c r="Q220" s="140">
        <v>-0.91924413884046174</v>
      </c>
      <c r="R220" s="140">
        <v>0.47494936993094439</v>
      </c>
      <c r="S220" s="140">
        <v>-0.59209085127980265</v>
      </c>
      <c r="T220" s="140">
        <v>-1.4029441884532852</v>
      </c>
      <c r="U220" s="128">
        <v>-1.2094404865401656</v>
      </c>
      <c r="V220" s="128">
        <v>-9.7886986125602773E-2</v>
      </c>
      <c r="W220" s="98">
        <v>-1.894938822771264</v>
      </c>
      <c r="X220" s="60"/>
      <c r="Y220" s="99">
        <v>219</v>
      </c>
      <c r="Z220" s="128">
        <f>(幕後結果!$AB$2+幕後結果!$AB$4*幕後結果_最佳化!$N1221)*12/3</f>
        <v>-0.13798501689943399</v>
      </c>
      <c r="AA220" s="128">
        <f>(幕後結果!$AC$2+幕後結果!$AC$4*幕後結果_最佳化!$O1221)*12/3</f>
        <v>1.2340949977845081E-2</v>
      </c>
      <c r="AB220" s="128">
        <f>(幕後結果!$AD$2+幕後結果!$AD$4*幕後結果_最佳化!$P1221)*12/3</f>
        <v>6.4153283115201298E-2</v>
      </c>
      <c r="AC220" s="128">
        <f>(幕後結果!$AE$2+幕後結果!$AE$4*幕後結果_最佳化!$Q1221)*12/3</f>
        <v>-7.7800900632322922E-2</v>
      </c>
      <c r="AD220" s="128">
        <f>(幕後結果!$AF$2+幕後結果!$AF$4*幕後結果_最佳化!$R1221)*12/3</f>
        <v>9.6190265362360916E-2</v>
      </c>
      <c r="AE220" s="128">
        <f>(幕後結果!$AG$2+幕後結果!$AG$4*幕後結果_最佳化!$S1221)*12/3</f>
        <v>-7.7657636965627691E-2</v>
      </c>
      <c r="AF220" s="128">
        <f>(幕後結果!$AH$2+幕後結果!$AH$4*幕後結果_最佳化!$T1221)*12/3</f>
        <v>-0.14421286586895354</v>
      </c>
      <c r="AG220" s="128">
        <f>(幕後結果!$AI$2+幕後結果!$AI$4*幕後結果_最佳化!$U1221)*12/3</f>
        <v>-8.7532402266432816E-2</v>
      </c>
      <c r="AH220" s="128">
        <f>(幕後結果!$AJ$2+幕後結果!$AJ$4*幕後結果_最佳化!$V1221)*12/3</f>
        <v>-2.984723882496983E-2</v>
      </c>
      <c r="AI220" s="100">
        <f>(幕後結果!$AK$2+幕後結果!$AK$4*幕後結果_最佳化!$W1221)*12/3</f>
        <v>-0.27202611141098326</v>
      </c>
      <c r="AJ220" s="60"/>
      <c r="AK220" s="60"/>
      <c r="AL220" s="60"/>
      <c r="AM220" s="108">
        <v>219</v>
      </c>
      <c r="AN220" s="128">
        <f t="shared" si="40"/>
        <v>8.9676203020723849E-2</v>
      </c>
      <c r="AO220" s="128">
        <f t="shared" si="41"/>
        <v>7.1063535470969094E-2</v>
      </c>
      <c r="AP220" s="128">
        <f t="shared" si="42"/>
        <v>8.1331450103048208E-2</v>
      </c>
      <c r="AQ220" s="128">
        <f t="shared" si="43"/>
        <v>0.16066807422919796</v>
      </c>
      <c r="AR220" s="128">
        <f t="shared" si="44"/>
        <v>1.1806930285136625E-2</v>
      </c>
      <c r="AS220" s="128">
        <f t="shared" si="45"/>
        <v>0.17310014361968562</v>
      </c>
      <c r="AT220" s="128">
        <f t="shared" si="46"/>
        <v>0.1873662029663043</v>
      </c>
      <c r="AU220" s="128">
        <f t="shared" si="47"/>
        <v>8.8614607831316236E-2</v>
      </c>
      <c r="AV220" s="128">
        <f t="shared" si="48"/>
        <v>0.13454381791749168</v>
      </c>
      <c r="AW220" s="128">
        <f t="shared" si="49"/>
        <v>1.8290345561262167E-3</v>
      </c>
      <c r="AX220" s="128">
        <f t="shared" si="50"/>
        <v>1</v>
      </c>
      <c r="AY220" s="128">
        <f>SUMPRODUCT(AN220:AW220,幕後結果_最佳化!$Z$1005:$AI$1005)</f>
        <v>2.5362427366875653E-4</v>
      </c>
      <c r="AZ220" s="128">
        <f>(SUMPRODUCT(AN220:AW220,MMULT(AN220:AW220,幕後結果!$AB$9:$AK$18)))</f>
        <v>1.8493911247849533E-4</v>
      </c>
      <c r="BA220" s="128">
        <f t="shared" si="51"/>
        <v>1.3599232054733654E-2</v>
      </c>
      <c r="BB220" s="102">
        <f t="shared" si="52"/>
        <v>-3.1359399968093631</v>
      </c>
      <c r="BC220" s="60"/>
      <c r="BD220" s="60"/>
    </row>
    <row r="221" spans="1:56">
      <c r="A221" s="95">
        <v>220</v>
      </c>
      <c r="B221" s="128">
        <v>7.2922125660918269E-2</v>
      </c>
      <c r="C221" s="128">
        <v>0.82290676024516363</v>
      </c>
      <c r="D221" s="128">
        <v>0.52267048356698664</v>
      </c>
      <c r="E221" s="128">
        <v>2.0475463732270605E-2</v>
      </c>
      <c r="F221" s="128">
        <v>0.95931657433073814</v>
      </c>
      <c r="G221" s="128">
        <v>0.93430192836757731</v>
      </c>
      <c r="H221" s="128">
        <v>0.37199553392910678</v>
      </c>
      <c r="I221" s="128">
        <v>0.18823792369468539</v>
      </c>
      <c r="J221" s="128">
        <v>0.65233953303245484</v>
      </c>
      <c r="K221" s="104">
        <v>0.98706343392655671</v>
      </c>
      <c r="L221" s="105"/>
      <c r="M221" s="106">
        <v>220</v>
      </c>
      <c r="N221" s="140">
        <v>-1.4543682005167571</v>
      </c>
      <c r="O221" s="140">
        <v>0.92649945634072595</v>
      </c>
      <c r="P221" s="140">
        <v>5.6857094190656182E-2</v>
      </c>
      <c r="Q221" s="140">
        <v>-2.0440265184372364</v>
      </c>
      <c r="R221" s="140">
        <v>1.7428097575453716</v>
      </c>
      <c r="S221" s="140">
        <v>1.508619127419164</v>
      </c>
      <c r="T221" s="140">
        <v>-0.32657273533255443</v>
      </c>
      <c r="U221" s="128">
        <v>-0.88440829384782005</v>
      </c>
      <c r="V221" s="128">
        <v>0.39164445813047227</v>
      </c>
      <c r="W221" s="98">
        <v>2.228110726927099</v>
      </c>
      <c r="X221" s="60"/>
      <c r="Y221" s="99">
        <v>220</v>
      </c>
      <c r="Z221" s="128">
        <f>(幕後結果!$AB$2+幕後結果!$AB$4*幕後結果_最佳化!$N1222)*12/3</f>
        <v>-0.18649701106857094</v>
      </c>
      <c r="AA221" s="128">
        <f>(幕後結果!$AC$2+幕後結果!$AC$4*幕後結果_最佳化!$O1222)*12/3</f>
        <v>0.10073786674545744</v>
      </c>
      <c r="AB221" s="128">
        <f>(幕後結果!$AD$2+幕後結果!$AD$4*幕後結果_最佳化!$P1222)*12/3</f>
        <v>2.0666529297719931E-2</v>
      </c>
      <c r="AC221" s="128">
        <f>(幕後結果!$AE$2+幕後結果!$AE$4*幕後結果_最佳化!$Q1222)*12/3</f>
        <v>-0.21564897534165228</v>
      </c>
      <c r="AD221" s="128">
        <f>(幕後結果!$AF$2+幕後結果!$AF$4*幕後結果_最佳化!$R1222)*12/3</f>
        <v>0.27953065816462391</v>
      </c>
      <c r="AE221" s="128">
        <f>(幕後結果!$AG$2+幕後結果!$AG$4*幕後結果_最佳化!$S1222)*12/3</f>
        <v>4.660266767132154E-2</v>
      </c>
      <c r="AF221" s="128">
        <f>(幕後結果!$AH$2+幕後結果!$AH$4*幕後結果_最佳化!$T1222)*12/3</f>
        <v>-5.0754743440323907E-2</v>
      </c>
      <c r="AG221" s="128">
        <f>(幕後結果!$AI$2+幕後結果!$AI$4*幕後結果_最佳化!$U1222)*12/3</f>
        <v>-1.2343611132637761E-2</v>
      </c>
      <c r="AH221" s="128">
        <f>(幕後結果!$AJ$2+幕後結果!$AJ$4*幕後結果_最佳化!$V1222)*12/3</f>
        <v>4.2322616974495873E-2</v>
      </c>
      <c r="AI221" s="100">
        <f>(幕後結果!$AK$2+幕後結果!$AK$4*幕後結果_最佳化!$W1222)*12/3</f>
        <v>0.33280530303880257</v>
      </c>
      <c r="AJ221" s="60"/>
      <c r="AK221" s="60"/>
      <c r="AL221" s="60"/>
      <c r="AM221" s="108">
        <v>220</v>
      </c>
      <c r="AN221" s="128">
        <f t="shared" si="40"/>
        <v>0.1444510601824554</v>
      </c>
      <c r="AO221" s="128">
        <f t="shared" si="41"/>
        <v>0.1254929095620832</v>
      </c>
      <c r="AP221" s="128">
        <f t="shared" si="42"/>
        <v>0.14580688469292513</v>
      </c>
      <c r="AQ221" s="128">
        <f t="shared" si="43"/>
        <v>1.4266226576052187E-2</v>
      </c>
      <c r="AR221" s="128">
        <f t="shared" si="44"/>
        <v>0.13260734045357556</v>
      </c>
      <c r="AS221" s="128">
        <f t="shared" si="45"/>
        <v>1.2843327496798541E-2</v>
      </c>
      <c r="AT221" s="128">
        <f t="shared" si="46"/>
        <v>0.13790559504394043</v>
      </c>
      <c r="AU221" s="128">
        <f t="shared" si="47"/>
        <v>0.13772931190193322</v>
      </c>
      <c r="AV221" s="128">
        <f t="shared" si="48"/>
        <v>0.13946360015841225</v>
      </c>
      <c r="AW221" s="128">
        <f t="shared" si="49"/>
        <v>9.43374393182418E-3</v>
      </c>
      <c r="AX221" s="128">
        <f t="shared" si="50"/>
        <v>1</v>
      </c>
      <c r="AY221" s="128">
        <f>SUMPRODUCT(AN221:AW221,幕後結果_最佳化!$Z$1005:$AI$1005)</f>
        <v>-8.5805303739316312E-4</v>
      </c>
      <c r="AZ221" s="128">
        <f>(SUMPRODUCT(AN221:AW221,MMULT(AN221:AW221,幕後結果!$AB$9:$AK$18)))</f>
        <v>2.4690256761555239E-4</v>
      </c>
      <c r="BA221" s="128">
        <f t="shared" si="51"/>
        <v>1.5713133602676215E-2</v>
      </c>
      <c r="BB221" s="102">
        <f t="shared" si="52"/>
        <v>-2.7848075465953155</v>
      </c>
      <c r="BC221" s="60"/>
      <c r="BD221" s="60"/>
    </row>
    <row r="222" spans="1:56">
      <c r="A222" s="95">
        <v>221</v>
      </c>
      <c r="B222" s="128">
        <v>0.38939970683769598</v>
      </c>
      <c r="C222" s="128">
        <v>0.86536964939928951</v>
      </c>
      <c r="D222" s="128">
        <v>1.4579783881147224E-2</v>
      </c>
      <c r="E222" s="128">
        <v>0.49094407757061487</v>
      </c>
      <c r="F222" s="128">
        <v>0.58186567995558502</v>
      </c>
      <c r="G222" s="128">
        <v>0.26235867327649198</v>
      </c>
      <c r="H222" s="128">
        <v>0.31630109331549172</v>
      </c>
      <c r="I222" s="128">
        <v>0.33923457634080378</v>
      </c>
      <c r="J222" s="128">
        <v>0.77051548020491323</v>
      </c>
      <c r="K222" s="104">
        <v>0.77922798297962781</v>
      </c>
      <c r="L222" s="105"/>
      <c r="M222" s="106">
        <v>221</v>
      </c>
      <c r="N222" s="140">
        <v>-0.28088394694533197</v>
      </c>
      <c r="O222" s="140">
        <v>1.1047666814978547</v>
      </c>
      <c r="P222" s="140">
        <v>-2.1813225487008672</v>
      </c>
      <c r="Q222" s="140">
        <v>-2.270178103637167E-2</v>
      </c>
      <c r="R222" s="140">
        <v>0.20666865305432242</v>
      </c>
      <c r="S222" s="140">
        <v>-0.63609063895425522</v>
      </c>
      <c r="T222" s="140">
        <v>-0.47806746668417616</v>
      </c>
      <c r="U222" s="128">
        <v>-0.41455301090951213</v>
      </c>
      <c r="V222" s="128">
        <v>0.74054553931385747</v>
      </c>
      <c r="W222" s="98">
        <v>0.76958849123132045</v>
      </c>
      <c r="X222" s="60"/>
      <c r="Y222" s="99">
        <v>221</v>
      </c>
      <c r="Z222" s="128">
        <f>(幕後結果!$AB$2+幕後結果!$AB$4*幕後結果_最佳化!$N1223)*12/3</f>
        <v>-5.9799864546336318E-2</v>
      </c>
      <c r="AA222" s="128">
        <f>(幕後結果!$AC$2+幕後結果!$AC$4*幕後結果_最佳化!$O1223)*12/3</f>
        <v>0.12266910930545689</v>
      </c>
      <c r="AB222" s="128">
        <f>(幕後結果!$AD$2+幕後結果!$AD$4*幕後結果_最佳化!$P1223)*12/3</f>
        <v>-0.218348693936395</v>
      </c>
      <c r="AC222" s="128">
        <f>(幕後結果!$AE$2+幕後結果!$AE$4*幕後結果_最佳化!$Q1223)*12/3</f>
        <v>-8.0314604995004216E-2</v>
      </c>
      <c r="AD222" s="128">
        <f>(幕後結果!$AF$2+幕後結果!$AF$4*幕後結果_最佳化!$R1223)*12/3</f>
        <v>-3.2768172201018714E-2</v>
      </c>
      <c r="AE222" s="128">
        <f>(幕後結果!$AG$2+幕後結果!$AG$4*幕後結果_最佳化!$S1223)*12/3</f>
        <v>-1.5660879208916682E-2</v>
      </c>
      <c r="AF222" s="128">
        <f>(幕後結果!$AH$2+幕後結果!$AH$4*幕後結果_最佳化!$T1223)*12/3</f>
        <v>-2.0864562657928697E-2</v>
      </c>
      <c r="AG222" s="128">
        <f>(幕後結果!$AI$2+幕後結果!$AI$4*幕後結果_最佳化!$U1223)*12/3</f>
        <v>-8.895376786125675E-3</v>
      </c>
      <c r="AH222" s="128">
        <f>(幕後結果!$AJ$2+幕後結果!$AJ$4*幕後結果_最佳化!$V1223)*12/3</f>
        <v>7.664609364761911E-2</v>
      </c>
      <c r="AI222" s="100">
        <f>(幕後結果!$AK$2+幕後結果!$AK$4*幕後結果_最佳化!$W1223)*12/3</f>
        <v>3.188151566115386E-2</v>
      </c>
      <c r="AJ222" s="60"/>
      <c r="AK222" s="60"/>
      <c r="AL222" s="60"/>
      <c r="AM222" s="108">
        <v>221</v>
      </c>
      <c r="AN222" s="128">
        <f t="shared" si="40"/>
        <v>0.11485433231442453</v>
      </c>
      <c r="AO222" s="128">
        <f t="shared" si="41"/>
        <v>0.17095205086703985</v>
      </c>
      <c r="AP222" s="128">
        <f t="shared" si="42"/>
        <v>0.15451172707610417</v>
      </c>
      <c r="AQ222" s="128">
        <f t="shared" si="43"/>
        <v>8.444763473313141E-2</v>
      </c>
      <c r="AR222" s="128">
        <f t="shared" si="44"/>
        <v>0.12940185112827102</v>
      </c>
      <c r="AS222" s="128">
        <f t="shared" si="45"/>
        <v>5.5598520536501515E-2</v>
      </c>
      <c r="AT222" s="128">
        <f t="shared" si="46"/>
        <v>0.15228571933998009</v>
      </c>
      <c r="AU222" s="128">
        <f t="shared" si="47"/>
        <v>2.6951042622870541E-2</v>
      </c>
      <c r="AV222" s="128">
        <f t="shared" si="48"/>
        <v>5.5445242135486621E-2</v>
      </c>
      <c r="AW222" s="128">
        <f t="shared" si="49"/>
        <v>5.555187924619033E-2</v>
      </c>
      <c r="AX222" s="128">
        <f t="shared" si="50"/>
        <v>1</v>
      </c>
      <c r="AY222" s="128">
        <f>SUMPRODUCT(AN222:AW222,幕後結果_最佳化!$Z$1005:$AI$1005)</f>
        <v>-2.0092597711719963E-3</v>
      </c>
      <c r="AZ222" s="128">
        <f>(SUMPRODUCT(AN222:AW222,MMULT(AN222:AW222,幕後結果!$AB$9:$AK$18)))</f>
        <v>2.6707241455166083E-4</v>
      </c>
      <c r="BA222" s="128">
        <f t="shared" si="51"/>
        <v>1.6342350337441088E-2</v>
      </c>
      <c r="BB222" s="102">
        <f t="shared" si="52"/>
        <v>-2.7480294354162011</v>
      </c>
      <c r="BC222" s="60"/>
      <c r="BD222" s="60"/>
    </row>
    <row r="223" spans="1:56">
      <c r="A223" s="95">
        <v>222</v>
      </c>
      <c r="B223" s="128">
        <v>0.17425236813581146</v>
      </c>
      <c r="C223" s="128">
        <v>1.0019618393005247E-2</v>
      </c>
      <c r="D223" s="128">
        <v>0.30969476347980485</v>
      </c>
      <c r="E223" s="128">
        <v>0.34534054331230535</v>
      </c>
      <c r="F223" s="128">
        <v>0.881850835405247</v>
      </c>
      <c r="G223" s="128">
        <v>8.8219909902487181E-3</v>
      </c>
      <c r="H223" s="128">
        <v>0.39629720830569215</v>
      </c>
      <c r="I223" s="128">
        <v>0.21406622680268961</v>
      </c>
      <c r="J223" s="128">
        <v>0.23978951292091577</v>
      </c>
      <c r="K223" s="104">
        <v>6.9176061852906923E-2</v>
      </c>
      <c r="L223" s="105"/>
      <c r="M223" s="106">
        <v>222</v>
      </c>
      <c r="N223" s="140">
        <v>-0.93749355729920625</v>
      </c>
      <c r="O223" s="140">
        <v>-2.3256124128356515</v>
      </c>
      <c r="P223" s="140">
        <v>-0.49671573186451584</v>
      </c>
      <c r="Q223" s="140">
        <v>-0.39793094800501699</v>
      </c>
      <c r="R223" s="140">
        <v>1.1842898907554982</v>
      </c>
      <c r="S223" s="140">
        <v>-2.3730059020987331</v>
      </c>
      <c r="T223" s="140">
        <v>-0.26294312488445526</v>
      </c>
      <c r="U223" s="128">
        <v>-0.79239146651616343</v>
      </c>
      <c r="V223" s="128">
        <v>-0.70697980824399709</v>
      </c>
      <c r="W223" s="98">
        <v>-1.4819555460988323</v>
      </c>
      <c r="X223" s="60"/>
      <c r="Y223" s="99">
        <v>222</v>
      </c>
      <c r="Z223" s="128">
        <f>(幕後結果!$AB$2+幕後結果!$AB$4*幕後結果_最佳化!$N1224)*12/3</f>
        <v>-0.13069179493034189</v>
      </c>
      <c r="AA223" s="128">
        <f>(幕後結果!$AC$2+幕後結果!$AC$4*幕後結果_最佳化!$O1224)*12/3</f>
        <v>-0.26090783299196801</v>
      </c>
      <c r="AB223" s="128">
        <f>(幕後結果!$AD$2+幕後結果!$AD$4*幕後結果_最佳化!$P1224)*12/3</f>
        <v>-0.18721909727489475</v>
      </c>
      <c r="AC223" s="128">
        <f>(幕後結果!$AE$2+幕後結果!$AE$4*幕後結果_最佳化!$Q1224)*12/3</f>
        <v>-0.17053253121531617</v>
      </c>
      <c r="AD223" s="128">
        <f>(幕後結果!$AF$2+幕後結果!$AF$4*幕後結果_最佳化!$R1224)*12/3</f>
        <v>0.18398874495255516</v>
      </c>
      <c r="AE223" s="128">
        <f>(幕後結果!$AG$2+幕後結果!$AG$4*幕後結果_最佳化!$S1224)*12/3</f>
        <v>-0.20702160771895747</v>
      </c>
      <c r="AF223" s="128">
        <f>(幕後結果!$AH$2+幕後結果!$AH$4*幕後結果_最佳化!$T1224)*12/3</f>
        <v>-7.3913832839032967E-2</v>
      </c>
      <c r="AG223" s="128">
        <f>(幕後結果!$AI$2+幕後結果!$AI$4*幕後結果_最佳化!$U1224)*12/3</f>
        <v>-0.22919249523435328</v>
      </c>
      <c r="AH223" s="128">
        <f>(幕後結果!$AJ$2+幕後結果!$AJ$4*幕後結果_最佳化!$V1224)*12/3</f>
        <v>-0.12379380537642463</v>
      </c>
      <c r="AI223" s="100">
        <f>(幕後結果!$AK$2+幕後結果!$AK$4*幕後結果_最佳化!$W1224)*12/3</f>
        <v>-0.36397189189822821</v>
      </c>
      <c r="AJ223" s="60"/>
      <c r="AK223" s="60"/>
      <c r="AL223" s="60"/>
      <c r="AM223" s="108">
        <v>222</v>
      </c>
      <c r="AN223" s="128">
        <f t="shared" si="40"/>
        <v>0.1157901892803453</v>
      </c>
      <c r="AO223" s="128">
        <f t="shared" si="41"/>
        <v>0.14988472818611928</v>
      </c>
      <c r="AP223" s="128">
        <f t="shared" si="42"/>
        <v>7.6916135893064508E-2</v>
      </c>
      <c r="AQ223" s="128">
        <f t="shared" si="43"/>
        <v>0.15836523201047409</v>
      </c>
      <c r="AR223" s="128">
        <f t="shared" si="44"/>
        <v>6.4924584278170119E-2</v>
      </c>
      <c r="AS223" s="128">
        <f t="shared" si="45"/>
        <v>0.12103380722740266</v>
      </c>
      <c r="AT223" s="128">
        <f t="shared" si="46"/>
        <v>3.3275287871779684E-2</v>
      </c>
      <c r="AU223" s="128">
        <f t="shared" si="47"/>
        <v>0.10276405288830821</v>
      </c>
      <c r="AV223" s="128">
        <f t="shared" si="48"/>
        <v>1.1354609206618014E-2</v>
      </c>
      <c r="AW223" s="128">
        <f t="shared" si="49"/>
        <v>0.16569137315771806</v>
      </c>
      <c r="AX223" s="128">
        <f t="shared" si="50"/>
        <v>1</v>
      </c>
      <c r="AY223" s="128">
        <f>SUMPRODUCT(AN223:AW223,幕後結果_最佳化!$Z$1005:$AI$1005)</f>
        <v>-7.3903154895466104E-3</v>
      </c>
      <c r="AZ223" s="128">
        <f>(SUMPRODUCT(AN223:AW223,MMULT(AN223:AW223,幕後結果!$AB$9:$AK$18)))</f>
        <v>3.1053088421281559E-4</v>
      </c>
      <c r="BA223" s="128">
        <f t="shared" si="51"/>
        <v>1.7621886511177388E-2</v>
      </c>
      <c r="BB223" s="102">
        <f t="shared" si="52"/>
        <v>-2.8538553722751514</v>
      </c>
      <c r="BC223" s="60"/>
      <c r="BD223" s="60"/>
    </row>
    <row r="224" spans="1:56">
      <c r="A224" s="95">
        <v>223</v>
      </c>
      <c r="B224" s="128">
        <v>0.27253387734815782</v>
      </c>
      <c r="C224" s="128">
        <v>0.7453754449713752</v>
      </c>
      <c r="D224" s="128">
        <v>0.81332954394050261</v>
      </c>
      <c r="E224" s="128">
        <v>0.2963014171998779</v>
      </c>
      <c r="F224" s="128">
        <v>0.46310106247641691</v>
      </c>
      <c r="G224" s="128">
        <v>0.4939002848102132</v>
      </c>
      <c r="H224" s="128">
        <v>0.23022361607732944</v>
      </c>
      <c r="I224" s="128">
        <v>0.93423287828616619</v>
      </c>
      <c r="J224" s="128">
        <v>1.0139208737047767E-2</v>
      </c>
      <c r="K224" s="104">
        <v>0.53657702360616333</v>
      </c>
      <c r="L224" s="105"/>
      <c r="M224" s="106">
        <v>223</v>
      </c>
      <c r="N224" s="140">
        <v>-0.60516742952803626</v>
      </c>
      <c r="O224" s="140">
        <v>0.66000735404994304</v>
      </c>
      <c r="P224" s="140">
        <v>0.89023276987414235</v>
      </c>
      <c r="Q224" s="140">
        <v>-0.53506800331411153</v>
      </c>
      <c r="R224" s="140">
        <v>-9.2624190709260312E-2</v>
      </c>
      <c r="S224" s="140">
        <v>-1.5290314337581512E-2</v>
      </c>
      <c r="T224" s="140">
        <v>-0.73811061768748765</v>
      </c>
      <c r="U224" s="128">
        <v>1.508079256960519</v>
      </c>
      <c r="V224" s="128">
        <v>-2.3211561566855838</v>
      </c>
      <c r="W224" s="98">
        <v>9.1813833697325667E-2</v>
      </c>
      <c r="X224" s="60"/>
      <c r="Y224" s="99">
        <v>223</v>
      </c>
      <c r="Z224" s="128">
        <f>(幕後結果!$AB$2+幕後結果!$AB$4*幕後結果_最佳化!$N1225)*12/3</f>
        <v>-9.481166106808718E-2</v>
      </c>
      <c r="AA224" s="128">
        <f>(幕後結果!$AC$2+幕後結果!$AC$4*幕後結果_最佳化!$O1225)*12/3</f>
        <v>7.2517822585827424E-2</v>
      </c>
      <c r="AB224" s="128">
        <f>(幕後結果!$AD$2+幕後結果!$AD$4*幕後結果_最佳化!$P1225)*12/3</f>
        <v>0.12555115371213724</v>
      </c>
      <c r="AC224" s="128">
        <f>(幕後結果!$AE$2+幕後結果!$AE$4*幕後結果_最佳化!$Q1225)*12/3</f>
        <v>5.6066208840687025E-3</v>
      </c>
      <c r="AD224" s="128">
        <f>(幕後結果!$AF$2+幕後結果!$AF$4*幕後結果_最佳化!$R1225)*12/3</f>
        <v>1.7952254503268702E-2</v>
      </c>
      <c r="AE224" s="128">
        <f>(幕後結果!$AG$2+幕後結果!$AG$4*幕後結果_最佳化!$S1225)*12/3</f>
        <v>-2.0298287468800306E-2</v>
      </c>
      <c r="AF224" s="128">
        <f>(幕後結果!$AH$2+幕後結果!$AH$4*幕後結果_最佳化!$T1225)*12/3</f>
        <v>-6.4478101971298579E-2</v>
      </c>
      <c r="AG224" s="128">
        <f>(幕後結果!$AI$2+幕後結果!$AI$4*幕後結果_最佳化!$U1225)*12/3</f>
        <v>0.2127470704318036</v>
      </c>
      <c r="AH224" s="128">
        <f>(幕後結果!$AJ$2+幕後結果!$AJ$4*幕後結果_最佳化!$V1225)*12/3</f>
        <v>-0.24333314909478929</v>
      </c>
      <c r="AI224" s="100">
        <f>(幕後結果!$AK$2+幕後結果!$AK$4*幕後結果_最佳化!$W1225)*12/3</f>
        <v>0.21061984036962342</v>
      </c>
      <c r="AJ224" s="60"/>
      <c r="AK224" s="60"/>
      <c r="AL224" s="60"/>
      <c r="AM224" s="108">
        <v>223</v>
      </c>
      <c r="AN224" s="128">
        <f t="shared" si="40"/>
        <v>0.17316189086802855</v>
      </c>
      <c r="AO224" s="128">
        <f t="shared" si="41"/>
        <v>4.1333676372636276E-2</v>
      </c>
      <c r="AP224" s="128">
        <f t="shared" si="42"/>
        <v>5.7794727102602791E-2</v>
      </c>
      <c r="AQ224" s="128">
        <f t="shared" si="43"/>
        <v>2.5161724646924875E-2</v>
      </c>
      <c r="AR224" s="128">
        <f t="shared" si="44"/>
        <v>3.6836646513578986E-2</v>
      </c>
      <c r="AS224" s="128">
        <f t="shared" si="45"/>
        <v>7.0939010522699103E-2</v>
      </c>
      <c r="AT224" s="128">
        <f t="shared" si="46"/>
        <v>0.18589226814608509</v>
      </c>
      <c r="AU224" s="128">
        <f t="shared" si="47"/>
        <v>0.19852828959310576</v>
      </c>
      <c r="AV224" s="128">
        <f t="shared" si="48"/>
        <v>0.14384800488947308</v>
      </c>
      <c r="AW224" s="128">
        <f t="shared" si="49"/>
        <v>6.6503761344865395E-2</v>
      </c>
      <c r="AX224" s="128">
        <f t="shared" si="50"/>
        <v>0.99999999999999978</v>
      </c>
      <c r="AY224" s="128">
        <f>SUMPRODUCT(AN224:AW224,幕後結果_最佳化!$Z$1005:$AI$1005)</f>
        <v>-4.054864692736534E-3</v>
      </c>
      <c r="AZ224" s="128">
        <f>(SUMPRODUCT(AN224:AW224,MMULT(AN224:AW224,幕後結果!$AB$9:$AK$18)))</f>
        <v>2.0696851728013393E-4</v>
      </c>
      <c r="BA224" s="128">
        <f t="shared" si="51"/>
        <v>1.438640042818682E-2</v>
      </c>
      <c r="BB224" s="102">
        <f t="shared" si="52"/>
        <v>-3.2638369081357803</v>
      </c>
      <c r="BC224" s="60"/>
      <c r="BD224" s="60"/>
    </row>
    <row r="225" spans="1:56">
      <c r="A225" s="95">
        <v>224</v>
      </c>
      <c r="B225" s="128">
        <v>0.62118406470245602</v>
      </c>
      <c r="C225" s="128">
        <v>0.74722069617895892</v>
      </c>
      <c r="D225" s="128">
        <v>0.19768392211668506</v>
      </c>
      <c r="E225" s="128">
        <v>0.84400238035520347</v>
      </c>
      <c r="F225" s="128">
        <v>0.94126462981323367</v>
      </c>
      <c r="G225" s="128">
        <v>0.17034444644199342</v>
      </c>
      <c r="H225" s="128">
        <v>0.93535860714928787</v>
      </c>
      <c r="I225" s="128">
        <v>0.18354036995188694</v>
      </c>
      <c r="J225" s="128">
        <v>0.41848105240921685</v>
      </c>
      <c r="K225" s="104">
        <v>0.66302190087331403</v>
      </c>
      <c r="L225" s="105"/>
      <c r="M225" s="106">
        <v>224</v>
      </c>
      <c r="N225" s="140">
        <v>0.30859204801538148</v>
      </c>
      <c r="O225" s="140">
        <v>0.66576924194499698</v>
      </c>
      <c r="P225" s="140">
        <v>-0.8499230954763074</v>
      </c>
      <c r="Q225" s="140">
        <v>1.011044275315804</v>
      </c>
      <c r="R225" s="140">
        <v>1.565478561361253</v>
      </c>
      <c r="S225" s="140">
        <v>-0.95280497553428922</v>
      </c>
      <c r="T225" s="140">
        <v>1.5169362282411814</v>
      </c>
      <c r="U225" s="128">
        <v>-0.90195506188225039</v>
      </c>
      <c r="V225" s="128">
        <v>-0.20578084453573309</v>
      </c>
      <c r="W225" s="98">
        <v>0.42072459638978615</v>
      </c>
      <c r="X225" s="60"/>
      <c r="Y225" s="99">
        <v>224</v>
      </c>
      <c r="Z225" s="128">
        <f>(幕後結果!$AB$2+幕後結果!$AB$4*幕後結果_最佳化!$N1226)*12/3</f>
        <v>3.8438752631913438E-3</v>
      </c>
      <c r="AA225" s="128">
        <f>(幕後結果!$AC$2+幕後結果!$AC$4*幕後結果_最佳化!$O1226)*12/3</f>
        <v>7.4762405263933976E-2</v>
      </c>
      <c r="AB225" s="128">
        <f>(幕後結果!$AD$2+幕後結果!$AD$4*幕後結果_最佳化!$P1226)*12/3</f>
        <v>-6.6427241984368987E-2</v>
      </c>
      <c r="AC225" s="128">
        <f>(幕後結果!$AE$2+幕後結果!$AE$4*幕後結果_最佳化!$Q1226)*12/3</f>
        <v>0.10307771986432381</v>
      </c>
      <c r="AD225" s="128">
        <f>(幕後結果!$AF$2+幕後結果!$AF$4*幕後結果_最佳化!$R1226)*12/3</f>
        <v>0.3181388959290628</v>
      </c>
      <c r="AE225" s="128">
        <f>(幕後結果!$AG$2+幕後結果!$AG$4*幕後結果_最佳化!$S1226)*12/3</f>
        <v>-3.8132961182810128E-2</v>
      </c>
      <c r="AF225" s="128">
        <f>(幕後結果!$AH$2+幕後結果!$AH$4*幕後結果_最佳化!$T1226)*12/3</f>
        <v>0.19019078360062949</v>
      </c>
      <c r="AG225" s="128">
        <f>(幕後結果!$AI$2+幕後結果!$AI$4*幕後結果_最佳化!$U1226)*12/3</f>
        <v>-6.6804681753406869E-2</v>
      </c>
      <c r="AH225" s="128">
        <f>(幕後結果!$AJ$2+幕後結果!$AJ$4*幕後結果_最佳化!$V1226)*12/3</f>
        <v>-1.2466809557369195E-2</v>
      </c>
      <c r="AI225" s="100">
        <f>(幕後結果!$AK$2+幕後結果!$AK$4*幕後結果_最佳化!$W1226)*12/3</f>
        <v>1.064258063903762E-2</v>
      </c>
      <c r="AJ225" s="60"/>
      <c r="AK225" s="60"/>
      <c r="AL225" s="60"/>
      <c r="AM225" s="108">
        <v>224</v>
      </c>
      <c r="AN225" s="128">
        <f t="shared" si="40"/>
        <v>7.748062576390273E-2</v>
      </c>
      <c r="AO225" s="128">
        <f t="shared" si="41"/>
        <v>0.13637865623071771</v>
      </c>
      <c r="AP225" s="128">
        <f t="shared" si="42"/>
        <v>0.13107753717550427</v>
      </c>
      <c r="AQ225" s="128">
        <f t="shared" si="43"/>
        <v>0.15601847631712881</v>
      </c>
      <c r="AR225" s="128">
        <f t="shared" si="44"/>
        <v>7.3096026342271067E-2</v>
      </c>
      <c r="AS225" s="128">
        <f t="shared" si="45"/>
        <v>0.16220760068439655</v>
      </c>
      <c r="AT225" s="128">
        <f t="shared" si="46"/>
        <v>6.7592888183438365E-2</v>
      </c>
      <c r="AU225" s="128">
        <f t="shared" si="47"/>
        <v>8.9724551437596181E-2</v>
      </c>
      <c r="AV225" s="128">
        <f t="shared" si="48"/>
        <v>3.8223565315906307E-3</v>
      </c>
      <c r="AW225" s="128">
        <f t="shared" si="49"/>
        <v>0.10260128133345373</v>
      </c>
      <c r="AX225" s="128">
        <f t="shared" si="50"/>
        <v>1</v>
      </c>
      <c r="AY225" s="128">
        <f>SUMPRODUCT(AN225:AW225,幕後結果_最佳化!$Z$1005:$AI$1005)</f>
        <v>-4.6975814856507602E-3</v>
      </c>
      <c r="AZ225" s="128">
        <f>(SUMPRODUCT(AN225:AW225,MMULT(AN225:AW225,幕後結果!$AB$9:$AK$18)))</f>
        <v>2.8081215836318077E-4</v>
      </c>
      <c r="BA225" s="128">
        <f t="shared" si="51"/>
        <v>1.6757450831292355E-2</v>
      </c>
      <c r="BB225" s="102">
        <f t="shared" si="52"/>
        <v>-2.8403831802847055</v>
      </c>
      <c r="BC225" s="60"/>
      <c r="BD225" s="60"/>
    </row>
    <row r="226" spans="1:56">
      <c r="A226" s="95">
        <v>225</v>
      </c>
      <c r="B226" s="128">
        <v>0.9004610801507702</v>
      </c>
      <c r="C226" s="128">
        <v>0.22117721144877289</v>
      </c>
      <c r="D226" s="128">
        <v>0.77197726727483484</v>
      </c>
      <c r="E226" s="128">
        <v>0.10962735641346333</v>
      </c>
      <c r="F226" s="128">
        <v>0.10700856171998363</v>
      </c>
      <c r="G226" s="128">
        <v>0.42786909195980671</v>
      </c>
      <c r="H226" s="128">
        <v>0.75119025700338771</v>
      </c>
      <c r="I226" s="128">
        <v>0.19898830546532587</v>
      </c>
      <c r="J226" s="128">
        <v>0.62057289457222975</v>
      </c>
      <c r="K226" s="104">
        <v>0.23288783872950369</v>
      </c>
      <c r="L226" s="105"/>
      <c r="M226" s="106">
        <v>225</v>
      </c>
      <c r="N226" s="140">
        <v>1.2841832637950681</v>
      </c>
      <c r="O226" s="140">
        <v>-0.76822348564997844</v>
      </c>
      <c r="P226" s="140">
        <v>0.74537431716939095</v>
      </c>
      <c r="Q226" s="140">
        <v>-1.228512305607667</v>
      </c>
      <c r="R226" s="140">
        <v>-1.2425949726113992</v>
      </c>
      <c r="S226" s="140">
        <v>-0.18180191206427657</v>
      </c>
      <c r="T226" s="140">
        <v>0.67824007650607165</v>
      </c>
      <c r="U226" s="128">
        <v>-0.84524043412167671</v>
      </c>
      <c r="V226" s="128">
        <v>0.30698576034419073</v>
      </c>
      <c r="W226" s="98">
        <v>-0.72936948689706793</v>
      </c>
      <c r="X226" s="60"/>
      <c r="Y226" s="99">
        <v>225</v>
      </c>
      <c r="Z226" s="128">
        <f>(幕後結果!$AB$2+幕後結果!$AB$4*幕後結果_最佳化!$N1227)*12/3</f>
        <v>0.10917517633115296</v>
      </c>
      <c r="AA226" s="128">
        <f>(幕後結果!$AC$2+幕後結果!$AC$4*幕後結果_最佳化!$O1227)*12/3</f>
        <v>-8.3391352618766609E-2</v>
      </c>
      <c r="AB226" s="128">
        <f>(幕後結果!$AD$2+幕後結果!$AD$4*幕後結果_最佳化!$P1227)*12/3</f>
        <v>7.8677408505106239E-2</v>
      </c>
      <c r="AC226" s="128">
        <f>(幕後結果!$AE$2+幕後結果!$AE$4*幕後結果_最佳化!$Q1227)*12/3</f>
        <v>-9.7695745860545039E-2</v>
      </c>
      <c r="AD226" s="128">
        <f>(幕後結果!$AF$2+幕後結果!$AF$4*幕後結果_最佳化!$R1227)*12/3</f>
        <v>-0.20681491413936304</v>
      </c>
      <c r="AE226" s="128">
        <f>(幕後結果!$AG$2+幕後結果!$AG$4*幕後結果_最佳化!$S1227)*12/3</f>
        <v>-3.0782204580606171E-2</v>
      </c>
      <c r="AF226" s="128">
        <f>(幕後結果!$AH$2+幕後結果!$AH$4*幕後結果_最佳化!$T1227)*12/3</f>
        <v>6.594872943354628E-2</v>
      </c>
      <c r="AG226" s="128">
        <f>(幕後結果!$AI$2+幕後結果!$AI$4*幕後結果_最佳化!$U1227)*12/3</f>
        <v>-0.13808364637801265</v>
      </c>
      <c r="AH226" s="128">
        <f>(幕後結果!$AJ$2+幕後結果!$AJ$4*幕後結果_最佳化!$V1227)*12/3</f>
        <v>0.10043435417148792</v>
      </c>
      <c r="AI226" s="100">
        <f>(幕後結果!$AK$2+幕後結果!$AK$4*幕後結果_最佳化!$W1227)*12/3</f>
        <v>-0.23778038065774484</v>
      </c>
      <c r="AJ226" s="60"/>
      <c r="AK226" s="60"/>
      <c r="AL226" s="60"/>
      <c r="AM226" s="108">
        <v>225</v>
      </c>
      <c r="AN226" s="128">
        <f t="shared" si="40"/>
        <v>0.21732879689231482</v>
      </c>
      <c r="AO226" s="128">
        <f t="shared" si="41"/>
        <v>0.12978512601743367</v>
      </c>
      <c r="AP226" s="128">
        <f t="shared" si="42"/>
        <v>1.1536803896176031E-2</v>
      </c>
      <c r="AQ226" s="128">
        <f t="shared" si="43"/>
        <v>5.5913470641847672E-2</v>
      </c>
      <c r="AR226" s="128">
        <f t="shared" si="44"/>
        <v>3.2481833575335635E-2</v>
      </c>
      <c r="AS226" s="128">
        <f t="shared" si="45"/>
        <v>0.20582668620912883</v>
      </c>
      <c r="AT226" s="128">
        <f t="shared" si="46"/>
        <v>8.9237375411851005E-2</v>
      </c>
      <c r="AU226" s="128">
        <f t="shared" si="47"/>
        <v>1.4504843105005523E-2</v>
      </c>
      <c r="AV226" s="128">
        <f t="shared" si="48"/>
        <v>0.20349038816444179</v>
      </c>
      <c r="AW226" s="128">
        <f t="shared" si="49"/>
        <v>3.9894676086465138E-2</v>
      </c>
      <c r="AX226" s="128">
        <f t="shared" si="50"/>
        <v>1</v>
      </c>
      <c r="AY226" s="128">
        <f>SUMPRODUCT(AN226:AW226,幕後結果_最佳化!$Z$1005:$AI$1005)</f>
        <v>-2.1704635816613919E-3</v>
      </c>
      <c r="AZ226" s="128">
        <f>(SUMPRODUCT(AN226:AW226,MMULT(AN226:AW226,幕後結果!$AB$9:$AK$18)))</f>
        <v>1.6954854965521105E-4</v>
      </c>
      <c r="BA226" s="128">
        <f t="shared" si="51"/>
        <v>1.3021080971071911E-2</v>
      </c>
      <c r="BB226" s="102">
        <f t="shared" si="52"/>
        <v>-3.4613457731959052</v>
      </c>
      <c r="BC226" s="60"/>
      <c r="BD226" s="60"/>
    </row>
    <row r="227" spans="1:56">
      <c r="A227" s="95">
        <v>226</v>
      </c>
      <c r="B227" s="128">
        <v>0.44764374508554794</v>
      </c>
      <c r="C227" s="128">
        <v>0.14121620406565016</v>
      </c>
      <c r="D227" s="128">
        <v>2.8805477139761226E-2</v>
      </c>
      <c r="E227" s="128">
        <v>0.67257535791954304</v>
      </c>
      <c r="F227" s="128">
        <v>0.72809052949327513</v>
      </c>
      <c r="G227" s="128">
        <v>0.80198115064525921</v>
      </c>
      <c r="H227" s="128">
        <v>0.40850641737625959</v>
      </c>
      <c r="I227" s="128">
        <v>0.26009556803990486</v>
      </c>
      <c r="J227" s="128">
        <v>0.97374878564038414</v>
      </c>
      <c r="K227" s="104">
        <v>0.22008582870637849</v>
      </c>
      <c r="L227" s="105"/>
      <c r="M227" s="106">
        <v>226</v>
      </c>
      <c r="N227" s="140">
        <v>-0.13161668177140612</v>
      </c>
      <c r="O227" s="140">
        <v>-1.0748711767054366</v>
      </c>
      <c r="P227" s="140">
        <v>-1.8986466208143045</v>
      </c>
      <c r="Q227" s="140">
        <v>0.44703569952221828</v>
      </c>
      <c r="R227" s="140">
        <v>0.6070481761308818</v>
      </c>
      <c r="S227" s="140">
        <v>0.8487189505870778</v>
      </c>
      <c r="T227" s="140">
        <v>-0.23138871072557887</v>
      </c>
      <c r="U227" s="128">
        <v>-0.64305080233340728</v>
      </c>
      <c r="V227" s="128">
        <v>1.938991043903262</v>
      </c>
      <c r="W227" s="98">
        <v>-0.77190337642134688</v>
      </c>
      <c r="X227" s="60"/>
      <c r="Y227" s="99">
        <v>226</v>
      </c>
      <c r="Z227" s="128">
        <f>(幕後結果!$AB$2+幕後結果!$AB$4*幕後結果_最佳化!$N1228)*12/3</f>
        <v>-4.3683980154059672E-2</v>
      </c>
      <c r="AA227" s="128">
        <f>(幕後結果!$AC$2+幕後結果!$AC$4*幕後結果_最佳化!$O1228)*12/3</f>
        <v>-0.12005959902005149</v>
      </c>
      <c r="AB227" s="128">
        <f>(幕後結果!$AD$2+幕後結果!$AD$4*幕後結果_最佳化!$P1228)*12/3</f>
        <v>-0.28259914192897501</v>
      </c>
      <c r="AC227" s="128">
        <f>(幕後結果!$AE$2+幕後結果!$AE$4*幕後結果_最佳化!$Q1228)*12/3</f>
        <v>-8.9810527404566257E-2</v>
      </c>
      <c r="AD227" s="128">
        <f>(幕後結果!$AF$2+幕後結果!$AF$4*幕後結果_最佳化!$R1228)*12/3</f>
        <v>5.7972286563218699E-2</v>
      </c>
      <c r="AE227" s="128">
        <f>(幕後結果!$AG$2+幕後結果!$AG$4*幕後結果_最佳化!$S1228)*12/3</f>
        <v>6.7793383887851541E-2</v>
      </c>
      <c r="AF227" s="128">
        <f>(幕後結果!$AH$2+幕後結果!$AH$4*幕後結果_最佳化!$T1228)*12/3</f>
        <v>-5.684611241213483E-2</v>
      </c>
      <c r="AG227" s="128">
        <f>(幕後結果!$AI$2+幕後結果!$AI$4*幕後結果_最佳化!$U1228)*12/3</f>
        <v>-0.16353303192427954</v>
      </c>
      <c r="AH227" s="128">
        <f>(幕後結果!$AJ$2+幕後結果!$AJ$4*幕後結果_最佳化!$V1228)*12/3</f>
        <v>0.2233718605900101</v>
      </c>
      <c r="AI227" s="100">
        <f>(幕後結果!$AK$2+幕後結果!$AK$4*幕後結果_最佳化!$W1228)*12/3</f>
        <v>-0.27624265462074798</v>
      </c>
      <c r="AJ227" s="60"/>
      <c r="AK227" s="60"/>
      <c r="AL227" s="60"/>
      <c r="AM227" s="108">
        <v>226</v>
      </c>
      <c r="AN227" s="128">
        <f t="shared" si="40"/>
        <v>0.14010624380774503</v>
      </c>
      <c r="AO227" s="128">
        <f t="shared" si="41"/>
        <v>3.1646816262717911E-2</v>
      </c>
      <c r="AP227" s="128">
        <f t="shared" si="42"/>
        <v>8.1900313990410797E-2</v>
      </c>
      <c r="AQ227" s="128">
        <f t="shared" si="43"/>
        <v>9.9876078347542044E-2</v>
      </c>
      <c r="AR227" s="128">
        <f t="shared" si="44"/>
        <v>5.2409632018986144E-2</v>
      </c>
      <c r="AS227" s="128">
        <f t="shared" si="45"/>
        <v>0.16027612145510872</v>
      </c>
      <c r="AT227" s="128">
        <f t="shared" si="46"/>
        <v>7.1895177510971325E-2</v>
      </c>
      <c r="AU227" s="128">
        <f t="shared" si="47"/>
        <v>0.15371590431249499</v>
      </c>
      <c r="AV227" s="128">
        <f t="shared" si="48"/>
        <v>8.742610622521603E-2</v>
      </c>
      <c r="AW227" s="128">
        <f t="shared" si="49"/>
        <v>0.12074760606880706</v>
      </c>
      <c r="AX227" s="128">
        <f t="shared" si="50"/>
        <v>1</v>
      </c>
      <c r="AY227" s="128">
        <f>SUMPRODUCT(AN227:AW227,幕後結果_最佳化!$Z$1005:$AI$1005)</f>
        <v>-5.9173477722775873E-3</v>
      </c>
      <c r="AZ227" s="128">
        <f>(SUMPRODUCT(AN227:AW227,MMULT(AN227:AW227,幕後結果!$AB$9:$AK$18)))</f>
        <v>2.2872163068917231E-4</v>
      </c>
      <c r="BA227" s="128">
        <f t="shared" si="51"/>
        <v>1.512354557268805E-2</v>
      </c>
      <c r="BB227" s="102">
        <f t="shared" si="52"/>
        <v>-3.2279036379166226</v>
      </c>
      <c r="BC227" s="60"/>
      <c r="BD227" s="60"/>
    </row>
    <row r="228" spans="1:56">
      <c r="A228" s="95">
        <v>227</v>
      </c>
      <c r="B228" s="128">
        <v>0.25792402787084123</v>
      </c>
      <c r="C228" s="128">
        <v>0.84148330182999187</v>
      </c>
      <c r="D228" s="128">
        <v>0.52172517444854205</v>
      </c>
      <c r="E228" s="128">
        <v>0.92006618255826167</v>
      </c>
      <c r="F228" s="128">
        <v>0.46317626982758653</v>
      </c>
      <c r="G228" s="128">
        <v>0.51664675963715356</v>
      </c>
      <c r="H228" s="128">
        <v>0.61304702742110351</v>
      </c>
      <c r="I228" s="128">
        <v>0.60722136443557284</v>
      </c>
      <c r="J228" s="128">
        <v>0.85134735225141567</v>
      </c>
      <c r="K228" s="104">
        <v>0.86560022694327454</v>
      </c>
      <c r="L228" s="105"/>
      <c r="M228" s="106">
        <v>227</v>
      </c>
      <c r="N228" s="140">
        <v>-0.64975876896317919</v>
      </c>
      <c r="O228" s="140">
        <v>1.0005727777768163</v>
      </c>
      <c r="P228" s="140">
        <v>5.4483880383781727E-2</v>
      </c>
      <c r="Q228" s="140">
        <v>1.4055168750893128</v>
      </c>
      <c r="R228" s="140">
        <v>-9.2434865092524521E-2</v>
      </c>
      <c r="S228" s="140">
        <v>4.1739354755579793E-2</v>
      </c>
      <c r="T228" s="140">
        <v>0.28726953811652239</v>
      </c>
      <c r="U228" s="128">
        <v>0.27208420892862334</v>
      </c>
      <c r="V228" s="128">
        <v>1.0422294862105352</v>
      </c>
      <c r="W228" s="98">
        <v>1.105831296670551</v>
      </c>
      <c r="X228" s="60"/>
      <c r="Y228" s="99">
        <v>227</v>
      </c>
      <c r="Z228" s="128">
        <f>(幕後結果!$AB$2+幕後結果!$AB$4*幕後結果_最佳化!$N1229)*12/3</f>
        <v>-9.962603795371032E-2</v>
      </c>
      <c r="AA228" s="128">
        <f>(幕後結果!$AC$2+幕後結果!$AC$4*幕後結果_最佳化!$O1229)*12/3</f>
        <v>0.11040655670059883</v>
      </c>
      <c r="AB228" s="128">
        <f>(幕後結果!$AD$2+幕後結果!$AD$4*幕後結果_最佳化!$P1229)*12/3</f>
        <v>3.9581622021583475E-2</v>
      </c>
      <c r="AC228" s="128">
        <f>(幕後結果!$AE$2+幕後結果!$AE$4*幕後結果_最佳化!$Q1229)*12/3</f>
        <v>0.19085381843997581</v>
      </c>
      <c r="AD228" s="128">
        <f>(幕後結果!$AF$2+幕後結果!$AF$4*幕後結果_最佳化!$R1229)*12/3</f>
        <v>3.8312547394328461E-2</v>
      </c>
      <c r="AE228" s="128">
        <f>(幕後結果!$AG$2+幕後結果!$AG$4*幕後結果_最佳化!$S1229)*12/3</f>
        <v>3.1166823611567359E-2</v>
      </c>
      <c r="AF228" s="128">
        <f>(幕後結果!$AH$2+幕後結果!$AH$4*幕後結果_最佳化!$T1229)*12/3</f>
        <v>4.9174464281634293E-2</v>
      </c>
      <c r="AG228" s="128">
        <f>(幕後結果!$AI$2+幕後結果!$AI$4*幕後結果_最佳化!$U1229)*12/3</f>
        <v>6.3369031219433825E-2</v>
      </c>
      <c r="AH228" s="128">
        <f>(幕後結果!$AJ$2+幕後結果!$AJ$4*幕後結果_最佳化!$V1229)*12/3</f>
        <v>9.0606703517643883E-2</v>
      </c>
      <c r="AI228" s="100">
        <f>(幕後結果!$AK$2+幕後結果!$AK$4*幕後結果_最佳化!$W1229)*12/3</f>
        <v>0.1103516302343272</v>
      </c>
      <c r="AJ228" s="60"/>
      <c r="AK228" s="60"/>
      <c r="AL228" s="60"/>
      <c r="AM228" s="108">
        <v>227</v>
      </c>
      <c r="AN228" s="128">
        <f t="shared" si="40"/>
        <v>0.1423811541856371</v>
      </c>
      <c r="AO228" s="128">
        <f t="shared" si="41"/>
        <v>8.993648593435892E-2</v>
      </c>
      <c r="AP228" s="128">
        <f t="shared" si="42"/>
        <v>0.11959004021763391</v>
      </c>
      <c r="AQ228" s="128">
        <f t="shared" si="43"/>
        <v>9.7320806477896205E-2</v>
      </c>
      <c r="AR228" s="128">
        <f t="shared" si="44"/>
        <v>5.0386740888401921E-2</v>
      </c>
      <c r="AS228" s="128">
        <f t="shared" si="45"/>
        <v>1.1879147067398454E-2</v>
      </c>
      <c r="AT228" s="128">
        <f t="shared" si="46"/>
        <v>4.8986583918120795E-2</v>
      </c>
      <c r="AU228" s="128">
        <f t="shared" si="47"/>
        <v>0.18925493306167782</v>
      </c>
      <c r="AV228" s="128">
        <f t="shared" si="48"/>
        <v>0.19922316097115159</v>
      </c>
      <c r="AW228" s="128">
        <f t="shared" si="49"/>
        <v>5.1040947277723112E-2</v>
      </c>
      <c r="AX228" s="128">
        <f t="shared" si="50"/>
        <v>0.99999999999999989</v>
      </c>
      <c r="AY228" s="128">
        <f>SUMPRODUCT(AN228:AW228,幕後結果_最佳化!$Z$1005:$AI$1005)</f>
        <v>-2.77641321857132E-3</v>
      </c>
      <c r="AZ228" s="128">
        <f>(SUMPRODUCT(AN228:AW228,MMULT(AN228:AW228,幕後結果!$AB$9:$AK$18)))</f>
        <v>2.4031497792887906E-4</v>
      </c>
      <c r="BA228" s="128">
        <f t="shared" si="51"/>
        <v>1.5502095920516008E-2</v>
      </c>
      <c r="BB228" s="102">
        <f t="shared" si="52"/>
        <v>-2.9464669456806534</v>
      </c>
      <c r="BC228" s="60"/>
      <c r="BD228" s="60"/>
    </row>
    <row r="229" spans="1:56">
      <c r="A229" s="95">
        <v>228</v>
      </c>
      <c r="B229" s="128">
        <v>0.65488638027454082</v>
      </c>
      <c r="C229" s="128">
        <v>0.3461073373087733</v>
      </c>
      <c r="D229" s="128">
        <v>0.9151246812256435</v>
      </c>
      <c r="E229" s="128">
        <v>1.5126167698469528E-2</v>
      </c>
      <c r="F229" s="128">
        <v>0.9699858016563363</v>
      </c>
      <c r="G229" s="128">
        <v>0.77415202326147048</v>
      </c>
      <c r="H229" s="128">
        <v>0.57073368385129863</v>
      </c>
      <c r="I229" s="128">
        <v>0.11842974401280548</v>
      </c>
      <c r="J229" s="128">
        <v>0.4476753254645951</v>
      </c>
      <c r="K229" s="104">
        <v>0.4184667063441263</v>
      </c>
      <c r="L229" s="105"/>
      <c r="M229" s="106">
        <v>228</v>
      </c>
      <c r="N229" s="140">
        <v>0.39854670288764549</v>
      </c>
      <c r="O229" s="140">
        <v>-0.39585137437994189</v>
      </c>
      <c r="P229" s="140">
        <v>1.3730054978463115</v>
      </c>
      <c r="Q229" s="140">
        <v>-2.1667707947586181</v>
      </c>
      <c r="R229" s="140">
        <v>1.8805849786511228</v>
      </c>
      <c r="S229" s="140">
        <v>0.75259062415838029</v>
      </c>
      <c r="T229" s="140">
        <v>0.17824237472233997</v>
      </c>
      <c r="U229" s="128">
        <v>-1.1828729891093721</v>
      </c>
      <c r="V229" s="128">
        <v>-0.13153683329717478</v>
      </c>
      <c r="W229" s="98">
        <v>-0.20581757442648438</v>
      </c>
      <c r="X229" s="60"/>
      <c r="Y229" s="99">
        <v>228</v>
      </c>
      <c r="Z229" s="128">
        <f>(幕後結果!$AB$2+幕後結果!$AB$4*幕後結果_最佳化!$N1230)*12/3</f>
        <v>1.3555976685960541E-2</v>
      </c>
      <c r="AA229" s="128">
        <f>(幕後結果!$AC$2+幕後結果!$AC$4*幕後結果_最佳化!$O1230)*12/3</f>
        <v>-4.3431479178558115E-2</v>
      </c>
      <c r="AB229" s="128">
        <f>(幕後結果!$AD$2+幕後結果!$AD$4*幕後結果_最佳化!$P1230)*12/3</f>
        <v>0.15443293767285232</v>
      </c>
      <c r="AC229" s="128">
        <f>(幕後結果!$AE$2+幕後結果!$AE$4*幕後結果_最佳化!$Q1230)*12/3</f>
        <v>-0.17235144742714889</v>
      </c>
      <c r="AD229" s="128">
        <f>(幕後結果!$AF$2+幕後結果!$AF$4*幕後結果_最佳化!$R1230)*12/3</f>
        <v>0.37834781870848655</v>
      </c>
      <c r="AE229" s="128">
        <f>(幕後結果!$AG$2+幕後結果!$AG$4*幕後結果_最佳化!$S1230)*12/3</f>
        <v>-1.5427698208965132E-2</v>
      </c>
      <c r="AF229" s="128">
        <f>(幕後結果!$AH$2+幕後結果!$AH$4*幕後結果_最佳化!$T1230)*12/3</f>
        <v>1.1725959909465717E-2</v>
      </c>
      <c r="AG229" s="128">
        <f>(幕後結果!$AI$2+幕後結果!$AI$4*幕後結果_最佳化!$U1230)*12/3</f>
        <v>-7.7522598125264894E-2</v>
      </c>
      <c r="AH229" s="128">
        <f>(幕後結果!$AJ$2+幕後結果!$AJ$4*幕後結果_最佳化!$V1230)*12/3</f>
        <v>2.1554147099662319E-2</v>
      </c>
      <c r="AI229" s="100">
        <f>(幕後結果!$AK$2+幕後結果!$AK$4*幕後結果_最佳化!$W1230)*12/3</f>
        <v>1.887646104714872E-2</v>
      </c>
      <c r="AJ229" s="60"/>
      <c r="AK229" s="60"/>
      <c r="AL229" s="60"/>
      <c r="AM229" s="108">
        <v>228</v>
      </c>
      <c r="AN229" s="128">
        <f t="shared" si="40"/>
        <v>0.16100295908256762</v>
      </c>
      <c r="AO229" s="128">
        <f t="shared" si="41"/>
        <v>0.14716938317275596</v>
      </c>
      <c r="AP229" s="128">
        <f t="shared" si="42"/>
        <v>6.7241975989439312E-3</v>
      </c>
      <c r="AQ229" s="128">
        <f t="shared" si="43"/>
        <v>3.5393475069070923E-2</v>
      </c>
      <c r="AR229" s="128">
        <f t="shared" si="44"/>
        <v>6.2844719276988648E-2</v>
      </c>
      <c r="AS229" s="128">
        <f t="shared" si="45"/>
        <v>0.13135683730091946</v>
      </c>
      <c r="AT229" s="128">
        <f t="shared" si="46"/>
        <v>0.10284986961712624</v>
      </c>
      <c r="AU229" s="128">
        <f t="shared" si="47"/>
        <v>0.14731153594860003</v>
      </c>
      <c r="AV229" s="128">
        <f t="shared" si="48"/>
        <v>3.6640147931459553E-2</v>
      </c>
      <c r="AW229" s="128">
        <f t="shared" si="49"/>
        <v>0.16870687500156772</v>
      </c>
      <c r="AX229" s="128">
        <f t="shared" si="50"/>
        <v>1.0000000000000002</v>
      </c>
      <c r="AY229" s="128">
        <f>SUMPRODUCT(AN229:AW229,幕後結果_最佳化!$Z$1005:$AI$1005)</f>
        <v>-7.6372051731194868E-3</v>
      </c>
      <c r="AZ229" s="128">
        <f>(SUMPRODUCT(AN229:AW229,MMULT(AN229:AW229,幕後結果!$AB$9:$AK$18)))</f>
        <v>2.7179527920299218E-4</v>
      </c>
      <c r="BA229" s="128">
        <f t="shared" si="51"/>
        <v>1.6486214823390851E-2</v>
      </c>
      <c r="BB229" s="102">
        <f t="shared" si="52"/>
        <v>-3.0654219731151784</v>
      </c>
      <c r="BC229" s="60"/>
      <c r="BD229" s="60"/>
    </row>
    <row r="230" spans="1:56">
      <c r="A230" s="95">
        <v>229</v>
      </c>
      <c r="B230" s="128">
        <v>0.63605660834421918</v>
      </c>
      <c r="C230" s="128">
        <v>0.78423954075642399</v>
      </c>
      <c r="D230" s="128">
        <v>0.97554433209158287</v>
      </c>
      <c r="E230" s="128">
        <v>2.0620952502487189E-2</v>
      </c>
      <c r="F230" s="128">
        <v>0.71355137329751162</v>
      </c>
      <c r="G230" s="128">
        <v>0.53819712502417483</v>
      </c>
      <c r="H230" s="128">
        <v>0.74074707669968376</v>
      </c>
      <c r="I230" s="128">
        <v>0.93360670928033618</v>
      </c>
      <c r="J230" s="128">
        <v>0.13443159039162378</v>
      </c>
      <c r="K230" s="104">
        <v>0.27179847560389092</v>
      </c>
      <c r="L230" s="105"/>
      <c r="M230" s="106">
        <v>229</v>
      </c>
      <c r="N230" s="140">
        <v>0.34793795070341488</v>
      </c>
      <c r="O230" s="140">
        <v>0.78659170184405092</v>
      </c>
      <c r="P230" s="140">
        <v>1.9693637458869566</v>
      </c>
      <c r="Q230" s="140">
        <v>-2.041089770269362</v>
      </c>
      <c r="R230" s="140">
        <v>0.56378971319857718</v>
      </c>
      <c r="S230" s="140">
        <v>9.5892753469688591E-2</v>
      </c>
      <c r="T230" s="140">
        <v>0.6456503116016169</v>
      </c>
      <c r="U230" s="128">
        <v>1.5032034760736188</v>
      </c>
      <c r="V230" s="128">
        <v>-1.1056843161653829</v>
      </c>
      <c r="W230" s="98">
        <v>-0.60738272337820698</v>
      </c>
      <c r="X230" s="60"/>
      <c r="Y230" s="99">
        <v>229</v>
      </c>
      <c r="Z230" s="128">
        <f>(幕後結果!$AB$2+幕後結果!$AB$4*幕後結果_最佳化!$N1231)*12/3</f>
        <v>8.0919199921630179E-3</v>
      </c>
      <c r="AA230" s="128">
        <f>(幕後結果!$AC$2+幕後結果!$AC$4*幕後結果_最佳化!$O1231)*12/3</f>
        <v>8.8300928984727314E-2</v>
      </c>
      <c r="AB230" s="128">
        <f>(幕後結果!$AD$2+幕後結果!$AD$4*幕後結果_最佳化!$P1231)*12/3</f>
        <v>0.28041872319479588</v>
      </c>
      <c r="AC230" s="128">
        <f>(幕後結果!$AE$2+幕後結果!$AE$4*幕後結果_最佳化!$Q1231)*12/3</f>
        <v>-8.3179545671699176E-2</v>
      </c>
      <c r="AD230" s="128">
        <f>(幕後結果!$AF$2+幕後結果!$AF$4*幕後結果_最佳化!$R1231)*12/3</f>
        <v>0.16201358623050921</v>
      </c>
      <c r="AE230" s="128">
        <f>(幕後結果!$AG$2+幕後結果!$AG$4*幕後結果_最佳化!$S1231)*12/3</f>
        <v>-4.4082832439279761E-2</v>
      </c>
      <c r="AF230" s="128">
        <f>(幕後結果!$AH$2+幕後結果!$AH$4*幕後結果_最佳化!$T1231)*12/3</f>
        <v>8.7653152800754738E-2</v>
      </c>
      <c r="AG230" s="128">
        <f>(幕後結果!$AI$2+幕後結果!$AI$4*幕後結果_最佳化!$U1231)*12/3</f>
        <v>0.25039542756287897</v>
      </c>
      <c r="AH230" s="128">
        <f>(幕後結果!$AJ$2+幕後結果!$AJ$4*幕後結果_最佳化!$V1231)*12/3</f>
        <v>-0.10991052504610133</v>
      </c>
      <c r="AI230" s="100">
        <f>(幕後結果!$AK$2+幕後結果!$AK$4*幕後結果_最佳化!$W1231)*12/3</f>
        <v>0.18133800965457034</v>
      </c>
      <c r="AJ230" s="60"/>
      <c r="AK230" s="60"/>
      <c r="AL230" s="60"/>
      <c r="AM230" s="108">
        <v>229</v>
      </c>
      <c r="AN230" s="128">
        <f t="shared" si="40"/>
        <v>8.6006312517155126E-2</v>
      </c>
      <c r="AO230" s="128">
        <f t="shared" si="41"/>
        <v>1.9871395473763483E-2</v>
      </c>
      <c r="AP230" s="128">
        <f t="shared" si="42"/>
        <v>6.435588046205986E-3</v>
      </c>
      <c r="AQ230" s="128">
        <f t="shared" si="43"/>
        <v>0.15838962604017043</v>
      </c>
      <c r="AR230" s="128">
        <f t="shared" si="44"/>
        <v>8.0144647376515818E-2</v>
      </c>
      <c r="AS230" s="128">
        <f t="shared" si="45"/>
        <v>9.7226448727467357E-2</v>
      </c>
      <c r="AT230" s="128">
        <f t="shared" si="46"/>
        <v>0.11594472818000937</v>
      </c>
      <c r="AU230" s="128">
        <f t="shared" si="47"/>
        <v>0.1790962131942094</v>
      </c>
      <c r="AV230" s="128">
        <f t="shared" si="48"/>
        <v>6.1765582893038976E-2</v>
      </c>
      <c r="AW230" s="128">
        <f t="shared" si="49"/>
        <v>0.19511945755146398</v>
      </c>
      <c r="AX230" s="128">
        <f t="shared" si="50"/>
        <v>1</v>
      </c>
      <c r="AY230" s="128">
        <f>SUMPRODUCT(AN230:AW230,幕後結果_最佳化!$Z$1005:$AI$1005)</f>
        <v>-6.0171378784665552E-3</v>
      </c>
      <c r="AZ230" s="128">
        <f>(SUMPRODUCT(AN230:AW230,MMULT(AN230:AW230,幕後結果!$AB$9:$AK$18)))</f>
        <v>3.0338189137771684E-4</v>
      </c>
      <c r="BA230" s="128">
        <f t="shared" si="51"/>
        <v>1.7417861274499714E-2</v>
      </c>
      <c r="BB230" s="102">
        <f t="shared" si="52"/>
        <v>-2.8084468642589751</v>
      </c>
      <c r="BC230" s="60"/>
      <c r="BD230" s="60"/>
    </row>
    <row r="231" spans="1:56">
      <c r="A231" s="95">
        <v>230</v>
      </c>
      <c r="B231" s="128">
        <v>0.83856020523091801</v>
      </c>
      <c r="C231" s="128">
        <v>0.83956730473786134</v>
      </c>
      <c r="D231" s="128">
        <v>0.70483605746148648</v>
      </c>
      <c r="E231" s="128">
        <v>8.7378685465818728E-2</v>
      </c>
      <c r="F231" s="128">
        <v>0.45072393739976202</v>
      </c>
      <c r="G231" s="128">
        <v>0.2788101531080911</v>
      </c>
      <c r="H231" s="128">
        <v>0.7505744056637389</v>
      </c>
      <c r="I231" s="128">
        <v>0.2941513683762611</v>
      </c>
      <c r="J231" s="128">
        <v>0.88089885501215281</v>
      </c>
      <c r="K231" s="104">
        <v>0.90367187051557041</v>
      </c>
      <c r="L231" s="105"/>
      <c r="M231" s="106">
        <v>230</v>
      </c>
      <c r="N231" s="140">
        <v>0.98855770242864627</v>
      </c>
      <c r="O231" s="140">
        <v>0.99268109542520588</v>
      </c>
      <c r="P231" s="140">
        <v>0.53836094292160375</v>
      </c>
      <c r="Q231" s="140">
        <v>-1.3570750319610454</v>
      </c>
      <c r="R231" s="140">
        <v>-0.12383253002837566</v>
      </c>
      <c r="S231" s="140">
        <v>-0.5863798141342772</v>
      </c>
      <c r="T231" s="140">
        <v>0.6762984310962471</v>
      </c>
      <c r="U231" s="128">
        <v>-0.54129721938667119</v>
      </c>
      <c r="V231" s="128">
        <v>1.1794920764498014</v>
      </c>
      <c r="W231" s="98">
        <v>1.3027613229168975</v>
      </c>
      <c r="X231" s="60"/>
      <c r="Y231" s="99">
        <v>230</v>
      </c>
      <c r="Z231" s="128">
        <f>(幕後結果!$AB$2+幕後結果!$AB$4*幕後結果_最佳化!$N1232)*12/3</f>
        <v>7.725747913993139E-2</v>
      </c>
      <c r="AA231" s="128">
        <f>(幕後結果!$AC$2+幕後結果!$AC$4*幕後結果_最佳化!$O1232)*12/3</f>
        <v>0.11239948950807625</v>
      </c>
      <c r="AB231" s="128">
        <f>(幕後結果!$AD$2+幕後結果!$AD$4*幕後結果_最佳化!$P1232)*12/3</f>
        <v>0.12973559122715009</v>
      </c>
      <c r="AC231" s="128">
        <f>(幕後結果!$AE$2+幕後結果!$AE$4*幕後結果_最佳化!$Q1232)*12/3</f>
        <v>-6.3871836532637213E-2</v>
      </c>
      <c r="AD231" s="128">
        <f>(幕後結果!$AF$2+幕後結果!$AF$4*幕後結果_最佳化!$R1232)*12/3</f>
        <v>4.2530018433718439E-4</v>
      </c>
      <c r="AE231" s="128">
        <f>(幕後結果!$AG$2+幕後結果!$AG$4*幕後結果_最佳化!$S1232)*12/3</f>
        <v>-5.0201711865671829E-2</v>
      </c>
      <c r="AF231" s="128">
        <f>(幕後結果!$AH$2+幕後結果!$AH$4*幕後結果_最佳化!$T1232)*12/3</f>
        <v>0.1109481071741041</v>
      </c>
      <c r="AG231" s="128">
        <f>(幕後結果!$AI$2+幕後結果!$AI$4*幕後結果_最佳化!$U1232)*12/3</f>
        <v>2.0211140173556939E-2</v>
      </c>
      <c r="AH231" s="128">
        <f>(幕後結果!$AJ$2+幕後結果!$AJ$4*幕後結果_最佳化!$V1232)*12/3</f>
        <v>0.1464829575160442</v>
      </c>
      <c r="AI231" s="100">
        <f>(幕後結果!$AK$2+幕後結果!$AK$4*幕後結果_最佳化!$W1232)*12/3</f>
        <v>0.13576503514717897</v>
      </c>
      <c r="AJ231" s="60"/>
      <c r="AK231" s="60"/>
      <c r="AL231" s="60"/>
      <c r="AM231" s="108">
        <v>230</v>
      </c>
      <c r="AN231" s="128">
        <f t="shared" si="40"/>
        <v>8.3358923801339687E-3</v>
      </c>
      <c r="AO231" s="128">
        <f t="shared" si="41"/>
        <v>5.1272738668726017E-2</v>
      </c>
      <c r="AP231" s="128">
        <f t="shared" si="42"/>
        <v>1.3819411650502771E-3</v>
      </c>
      <c r="AQ231" s="128">
        <f t="shared" si="43"/>
        <v>0.14362523236972299</v>
      </c>
      <c r="AR231" s="128">
        <f t="shared" si="44"/>
        <v>0.19123317766966308</v>
      </c>
      <c r="AS231" s="128">
        <f t="shared" si="45"/>
        <v>0.16757358271771922</v>
      </c>
      <c r="AT231" s="128">
        <f t="shared" si="46"/>
        <v>9.7550665846444423E-2</v>
      </c>
      <c r="AU231" s="128">
        <f t="shared" si="47"/>
        <v>1.4252790458287763E-2</v>
      </c>
      <c r="AV231" s="128">
        <f t="shared" si="48"/>
        <v>0.16866372364581908</v>
      </c>
      <c r="AW231" s="128">
        <f t="shared" si="49"/>
        <v>0.15611025507843332</v>
      </c>
      <c r="AX231" s="128">
        <f t="shared" si="50"/>
        <v>1.0000000000000002</v>
      </c>
      <c r="AY231" s="128">
        <f>SUMPRODUCT(AN231:AW231,幕後結果_最佳化!$Z$1005:$AI$1005)</f>
        <v>1.8873046642514683E-3</v>
      </c>
      <c r="AZ231" s="128">
        <f>(SUMPRODUCT(AN231:AW231,MMULT(AN231:AW231,幕後結果!$AB$9:$AK$18)))</f>
        <v>2.7125850094730851E-4</v>
      </c>
      <c r="BA231" s="128">
        <f t="shared" si="51"/>
        <v>1.6469927168852583E-2</v>
      </c>
      <c r="BB231" s="102">
        <f t="shared" si="52"/>
        <v>-2.4901564478870601</v>
      </c>
      <c r="BC231" s="60"/>
      <c r="BD231" s="60"/>
    </row>
    <row r="232" spans="1:56">
      <c r="A232" s="95">
        <v>231</v>
      </c>
      <c r="B232" s="128">
        <v>0.12633508596796061</v>
      </c>
      <c r="C232" s="128">
        <v>0.94556895972609789</v>
      </c>
      <c r="D232" s="128">
        <v>0.61694501595241591</v>
      </c>
      <c r="E232" s="128">
        <v>7.77567945470925E-2</v>
      </c>
      <c r="F232" s="128">
        <v>0.9778870261822814</v>
      </c>
      <c r="G232" s="128">
        <v>4.5248869667332769E-2</v>
      </c>
      <c r="H232" s="128">
        <v>0.16441423805084732</v>
      </c>
      <c r="I232" s="128">
        <v>0.73482220578978108</v>
      </c>
      <c r="J232" s="128">
        <v>0.98534383438353013</v>
      </c>
      <c r="K232" s="104">
        <v>0.65443184560069945</v>
      </c>
      <c r="L232" s="105"/>
      <c r="M232" s="106">
        <v>231</v>
      </c>
      <c r="N232" s="140">
        <v>-1.1438877982567426</v>
      </c>
      <c r="O232" s="140">
        <v>1.6033288033533843</v>
      </c>
      <c r="P232" s="140">
        <v>0.29746703985601414</v>
      </c>
      <c r="Q232" s="140">
        <v>-1.4203232718061858</v>
      </c>
      <c r="R232" s="140">
        <v>2.0119429836437299</v>
      </c>
      <c r="S232" s="140">
        <v>-1.6927779603819424</v>
      </c>
      <c r="T232" s="140">
        <v>-0.97647632184270416</v>
      </c>
      <c r="U232" s="128">
        <v>0.62746329597604134</v>
      </c>
      <c r="V232" s="128">
        <v>2.1792603729455764</v>
      </c>
      <c r="W232" s="98">
        <v>0.39731347912367926</v>
      </c>
      <c r="X232" s="60"/>
      <c r="Y232" s="99">
        <v>231</v>
      </c>
      <c r="Z232" s="128">
        <f>(幕後結果!$AB$2+幕後結果!$AB$4*幕後結果_最佳化!$N1233)*12/3</f>
        <v>-0.15297548668705513</v>
      </c>
      <c r="AA232" s="128">
        <f>(幕後結果!$AC$2+幕後結果!$AC$4*幕後結果_最佳化!$O1233)*12/3</f>
        <v>0.17673658605991271</v>
      </c>
      <c r="AB232" s="128">
        <f>(幕後結果!$AD$2+幕後結果!$AD$4*幕後結果_最佳化!$P1233)*12/3</f>
        <v>8.72629289304786E-2</v>
      </c>
      <c r="AC232" s="128">
        <f>(幕後結果!$AE$2+幕後結果!$AE$4*幕後結果_最佳化!$Q1233)*12/3</f>
        <v>-0.1014981684235761</v>
      </c>
      <c r="AD232" s="128">
        <f>(幕後結果!$AF$2+幕後結果!$AF$4*幕後結果_最佳化!$R1233)*12/3</f>
        <v>0.36730074012608394</v>
      </c>
      <c r="AE232" s="128">
        <f>(幕後結果!$AG$2+幕後結果!$AG$4*幕後結果_最佳化!$S1233)*12/3</f>
        <v>-0.15380103718653224</v>
      </c>
      <c r="AF232" s="128">
        <f>(幕後結果!$AH$2+幕後結果!$AH$4*幕後結果_最佳化!$T1233)*12/3</f>
        <v>-5.5781854621486791E-2</v>
      </c>
      <c r="AG232" s="128">
        <f>(幕後結果!$AI$2+幕後結果!$AI$4*幕後結果_最佳化!$U1233)*12/3</f>
        <v>0.21335965501049525</v>
      </c>
      <c r="AH232" s="128">
        <f>(幕後結果!$AJ$2+幕後結果!$AJ$4*幕後結果_最佳化!$V1233)*12/3</f>
        <v>0.11130035871636017</v>
      </c>
      <c r="AI232" s="100">
        <f>(幕後結果!$AK$2+幕後結果!$AK$4*幕後結果_最佳化!$W1233)*12/3</f>
        <v>0.19350106600256778</v>
      </c>
      <c r="AJ232" s="60"/>
      <c r="AK232" s="60"/>
      <c r="AL232" s="60"/>
      <c r="AM232" s="108">
        <v>231</v>
      </c>
      <c r="AN232" s="128">
        <f t="shared" si="40"/>
        <v>1.5795473557836642E-2</v>
      </c>
      <c r="AO232" s="128">
        <f t="shared" si="41"/>
        <v>0.12000897232740444</v>
      </c>
      <c r="AP232" s="128">
        <f t="shared" si="42"/>
        <v>0.12616307161518681</v>
      </c>
      <c r="AQ232" s="128">
        <f t="shared" si="43"/>
        <v>0.12769088917962224</v>
      </c>
      <c r="AR232" s="128">
        <f t="shared" si="44"/>
        <v>0.10431699786046797</v>
      </c>
      <c r="AS232" s="128">
        <f t="shared" si="45"/>
        <v>0.10361389092323188</v>
      </c>
      <c r="AT232" s="128">
        <f t="shared" si="46"/>
        <v>0.11078316651091055</v>
      </c>
      <c r="AU232" s="128">
        <f t="shared" si="47"/>
        <v>0.10087073603076051</v>
      </c>
      <c r="AV232" s="128">
        <f t="shared" si="48"/>
        <v>0.11274491383098237</v>
      </c>
      <c r="AW232" s="128">
        <f t="shared" si="49"/>
        <v>7.8011888163596582E-2</v>
      </c>
      <c r="AX232" s="128">
        <f t="shared" si="50"/>
        <v>1</v>
      </c>
      <c r="AY232" s="128">
        <f>SUMPRODUCT(AN232:AW232,幕後結果_最佳化!$Z$1005:$AI$1005)</f>
        <v>2.0944323267124351E-4</v>
      </c>
      <c r="AZ232" s="128">
        <f>(SUMPRODUCT(AN232:AW232,MMULT(AN232:AW232,幕後結果!$AB$9:$AK$18)))</f>
        <v>2.5119120867813185E-4</v>
      </c>
      <c r="BA232" s="128">
        <f t="shared" si="51"/>
        <v>1.5849012861315112E-2</v>
      </c>
      <c r="BB232" s="102">
        <f t="shared" si="52"/>
        <v>-2.6935782777695598</v>
      </c>
      <c r="BC232" s="60"/>
      <c r="BD232" s="60"/>
    </row>
    <row r="233" spans="1:56">
      <c r="A233" s="95">
        <v>232</v>
      </c>
      <c r="B233" s="128">
        <v>0.61925141238104819</v>
      </c>
      <c r="C233" s="128">
        <v>0.43282804806322672</v>
      </c>
      <c r="D233" s="128">
        <v>0.15185031365608248</v>
      </c>
      <c r="E233" s="128">
        <v>0.22677226296518826</v>
      </c>
      <c r="F233" s="128">
        <v>0.31049844923901304</v>
      </c>
      <c r="G233" s="128">
        <v>0.31781376301249309</v>
      </c>
      <c r="H233" s="128">
        <v>0.61853904101721668</v>
      </c>
      <c r="I233" s="128">
        <v>0.2841243720974358</v>
      </c>
      <c r="J233" s="128">
        <v>0.30602388535532321</v>
      </c>
      <c r="K233" s="104">
        <v>0.17441199025691767</v>
      </c>
      <c r="L233" s="105"/>
      <c r="M233" s="106">
        <v>232</v>
      </c>
      <c r="N233" s="140">
        <v>0.30351531851918373</v>
      </c>
      <c r="O233" s="140">
        <v>-0.16917868359551169</v>
      </c>
      <c r="P233" s="140">
        <v>-1.0285299131193879</v>
      </c>
      <c r="Q233" s="140">
        <v>-0.7495188759847643</v>
      </c>
      <c r="R233" s="140">
        <v>-0.49443797762972874</v>
      </c>
      <c r="S233" s="140">
        <v>-0.47382104495313321</v>
      </c>
      <c r="T233" s="140">
        <v>0.30164602554279207</v>
      </c>
      <c r="U233" s="128">
        <v>-0.5706325575101231</v>
      </c>
      <c r="V233" s="128">
        <v>-0.50715257107524203</v>
      </c>
      <c r="W233" s="98">
        <v>-0.93687282247306447</v>
      </c>
      <c r="X233" s="60"/>
      <c r="Y233" s="99">
        <v>232</v>
      </c>
      <c r="Z233" s="128">
        <f>(幕後結果!$AB$2+幕後結果!$AB$4*幕後結果_最佳化!$N1234)*12/3</f>
        <v>3.2957578607839787E-3</v>
      </c>
      <c r="AA233" s="128">
        <f>(幕後結果!$AC$2+幕後結果!$AC$4*幕後結果_最佳化!$O1234)*12/3</f>
        <v>-1.8328181866987928E-2</v>
      </c>
      <c r="AB233" s="128">
        <f>(幕後結果!$AD$2+幕後結果!$AD$4*幕後結果_最佳化!$P1234)*12/3</f>
        <v>-0.12690397623943539</v>
      </c>
      <c r="AC233" s="128">
        <f>(幕後結果!$AE$2+幕後結果!$AE$4*幕後結果_最佳化!$Q1234)*12/3</f>
        <v>-0.13596144646170974</v>
      </c>
      <c r="AD233" s="128">
        <f>(幕後結果!$AF$2+幕後結果!$AF$4*幕後結果_最佳化!$R1234)*12/3</f>
        <v>-0.1369299514617868</v>
      </c>
      <c r="AE233" s="128">
        <f>(幕後結果!$AG$2+幕後結果!$AG$4*幕後結果_最佳化!$S1234)*12/3</f>
        <v>-3.2588640616556315E-2</v>
      </c>
      <c r="AF233" s="128">
        <f>(幕後結果!$AH$2+幕後結果!$AH$4*幕後結果_最佳化!$T1234)*12/3</f>
        <v>2.9101191538381737E-2</v>
      </c>
      <c r="AG233" s="128">
        <f>(幕後結果!$AI$2+幕後結果!$AI$4*幕後結果_最佳化!$U1234)*12/3</f>
        <v>-0.10069316215003514</v>
      </c>
      <c r="AH233" s="128">
        <f>(幕後結果!$AJ$2+幕後結果!$AJ$4*幕後結果_最佳化!$V1234)*12/3</f>
        <v>-1.0294571447171608E-2</v>
      </c>
      <c r="AI233" s="100">
        <f>(幕後結果!$AK$2+幕後結果!$AK$4*幕後結果_最佳化!$W1234)*12/3</f>
        <v>-0.21296717713824284</v>
      </c>
      <c r="AJ233" s="60"/>
      <c r="AK233" s="60"/>
      <c r="AL233" s="60"/>
      <c r="AM233" s="108">
        <v>232</v>
      </c>
      <c r="AN233" s="128">
        <f t="shared" si="40"/>
        <v>7.2261900284187247E-2</v>
      </c>
      <c r="AO233" s="128">
        <f t="shared" si="41"/>
        <v>0.1095405683180268</v>
      </c>
      <c r="AP233" s="128">
        <f t="shared" si="42"/>
        <v>0.14247910349503734</v>
      </c>
      <c r="AQ233" s="128">
        <f t="shared" si="43"/>
        <v>0.15435019283019433</v>
      </c>
      <c r="AR233" s="128">
        <f t="shared" si="44"/>
        <v>0.12030233297031195</v>
      </c>
      <c r="AS233" s="128">
        <f t="shared" si="45"/>
        <v>8.0923165572729855E-2</v>
      </c>
      <c r="AT233" s="128">
        <f t="shared" si="46"/>
        <v>9.1637193463423597E-2</v>
      </c>
      <c r="AU233" s="128">
        <f t="shared" si="47"/>
        <v>9.5744977949750787E-2</v>
      </c>
      <c r="AV233" s="128">
        <f t="shared" si="48"/>
        <v>2.3350582634599173E-2</v>
      </c>
      <c r="AW233" s="128">
        <f t="shared" si="49"/>
        <v>0.10940998248173892</v>
      </c>
      <c r="AX233" s="128">
        <f t="shared" si="50"/>
        <v>1</v>
      </c>
      <c r="AY233" s="128">
        <f>SUMPRODUCT(AN233:AW233,幕後結果_最佳化!$Z$1005:$AI$1005)</f>
        <v>-3.8529130492433068E-3</v>
      </c>
      <c r="AZ233" s="128">
        <f>(SUMPRODUCT(AN233:AW233,MMULT(AN233:AW233,幕後結果!$AB$9:$AK$18)))</f>
        <v>3.1709395849051125E-4</v>
      </c>
      <c r="BA233" s="128">
        <f t="shared" si="51"/>
        <v>1.7807132236564969E-2</v>
      </c>
      <c r="BB233" s="102">
        <f t="shared" si="52"/>
        <v>-2.6255161374744773</v>
      </c>
      <c r="BC233" s="60"/>
      <c r="BD233" s="60"/>
    </row>
    <row r="234" spans="1:56">
      <c r="A234" s="95">
        <v>233</v>
      </c>
      <c r="B234" s="128">
        <v>0.67250292556836611</v>
      </c>
      <c r="C234" s="128">
        <v>0.51464465458263686</v>
      </c>
      <c r="D234" s="128">
        <v>0.4752844773032785</v>
      </c>
      <c r="E234" s="128">
        <v>0.44651253696796256</v>
      </c>
      <c r="F234" s="128">
        <v>3.7594203067808252E-2</v>
      </c>
      <c r="G234" s="128">
        <v>0.62211989137940171</v>
      </c>
      <c r="H234" s="128">
        <v>0.28783555237573899</v>
      </c>
      <c r="I234" s="128">
        <v>0.34072191710189981</v>
      </c>
      <c r="J234" s="128">
        <v>0.39626666241217157</v>
      </c>
      <c r="K234" s="104">
        <v>0.4229258198645498</v>
      </c>
      <c r="L234" s="105"/>
      <c r="M234" s="106">
        <v>233</v>
      </c>
      <c r="N234" s="140">
        <v>0.44683506856387484</v>
      </c>
      <c r="O234" s="140">
        <v>3.6716953480691809E-2</v>
      </c>
      <c r="P234" s="140">
        <v>-6.1992311693471171E-2</v>
      </c>
      <c r="Q234" s="140">
        <v>-0.13447740885773152</v>
      </c>
      <c r="R234" s="140">
        <v>-1.779313333761426</v>
      </c>
      <c r="S234" s="140">
        <v>0.31105314896117031</v>
      </c>
      <c r="T234" s="140">
        <v>-0.55971902309952759</v>
      </c>
      <c r="U234" s="128">
        <v>-0.41049368608329623</v>
      </c>
      <c r="V234" s="128">
        <v>-0.26302238608674339</v>
      </c>
      <c r="W234" s="98">
        <v>-0.19441411356068233</v>
      </c>
      <c r="X234" s="60"/>
      <c r="Y234" s="99">
        <v>233</v>
      </c>
      <c r="Z234" s="128">
        <f>(幕後結果!$AB$2+幕後結果!$AB$4*幕後結果_最佳化!$N1235)*12/3</f>
        <v>1.8769509055722413E-2</v>
      </c>
      <c r="AA234" s="128">
        <f>(幕後結果!$AC$2+幕後結果!$AC$4*幕後結果_最佳化!$O1235)*12/3</f>
        <v>4.8767853188580249E-3</v>
      </c>
      <c r="AB234" s="128">
        <f>(幕後結果!$AD$2+幕後結果!$AD$4*幕後結果_最佳化!$P1235)*12/3</f>
        <v>2.193013575900603E-3</v>
      </c>
      <c r="AC234" s="128">
        <f>(幕後結果!$AE$2+幕後結果!$AE$4*幕後結果_最佳化!$Q1235)*12/3</f>
        <v>-4.0480821224408306E-3</v>
      </c>
      <c r="AD234" s="128">
        <f>(幕後結果!$AF$2+幕後結果!$AF$4*幕後結果_最佳化!$R1235)*12/3</f>
        <v>-0.32072891175691376</v>
      </c>
      <c r="AE234" s="128">
        <f>(幕後結果!$AG$2+幕後結果!$AG$4*幕後結果_最佳化!$S1235)*12/3</f>
        <v>3.4046643727151792E-2</v>
      </c>
      <c r="AF234" s="128">
        <f>(幕後結果!$AH$2+幕後結果!$AH$4*幕後結果_最佳化!$T1235)*12/3</f>
        <v>-5.3437811019576419E-2</v>
      </c>
      <c r="AG234" s="128">
        <f>(幕後結果!$AI$2+幕後結果!$AI$4*幕後結果_最佳化!$U1235)*12/3</f>
        <v>-6.3720309427954175E-2</v>
      </c>
      <c r="AH234" s="128">
        <f>(幕後結果!$AJ$2+幕後結果!$AJ$4*幕後結果_最佳化!$V1235)*12/3</f>
        <v>3.419033623915739E-2</v>
      </c>
      <c r="AI234" s="100">
        <f>(幕後結果!$AK$2+幕後結果!$AK$4*幕後結果_最佳化!$W1235)*12/3</f>
        <v>-0.13326338857471559</v>
      </c>
      <c r="AJ234" s="60"/>
      <c r="AK234" s="60"/>
      <c r="AL234" s="60"/>
      <c r="AM234" s="108">
        <v>233</v>
      </c>
      <c r="AN234" s="128">
        <f t="shared" si="40"/>
        <v>6.155714783998311E-2</v>
      </c>
      <c r="AO234" s="128">
        <f t="shared" si="41"/>
        <v>0.18239879595061256</v>
      </c>
      <c r="AP234" s="128">
        <f t="shared" si="42"/>
        <v>0.20640252356841154</v>
      </c>
      <c r="AQ234" s="128">
        <f t="shared" si="43"/>
        <v>5.7453103273791696E-2</v>
      </c>
      <c r="AR234" s="128">
        <f t="shared" si="44"/>
        <v>1.4700606638197359E-2</v>
      </c>
      <c r="AS234" s="128">
        <f t="shared" si="45"/>
        <v>1.7681721175834869E-3</v>
      </c>
      <c r="AT234" s="128">
        <f t="shared" si="46"/>
        <v>4.4490216511455426E-2</v>
      </c>
      <c r="AU234" s="128">
        <f t="shared" si="47"/>
        <v>0.22717900063165236</v>
      </c>
      <c r="AV234" s="128">
        <f t="shared" si="48"/>
        <v>1.2868778131504667E-2</v>
      </c>
      <c r="AW234" s="128">
        <f t="shared" si="49"/>
        <v>0.19118165533680781</v>
      </c>
      <c r="AX234" s="128">
        <f t="shared" si="50"/>
        <v>1</v>
      </c>
      <c r="AY234" s="128">
        <f>SUMPRODUCT(AN234:AW234,幕後結果_最佳化!$Z$1005:$AI$1005)</f>
        <v>-9.1333399449802493E-3</v>
      </c>
      <c r="AZ234" s="128">
        <f>(SUMPRODUCT(AN234:AW234,MMULT(AN234:AW234,幕後結果!$AB$9:$AK$18)))</f>
        <v>4.5400104522499616E-4</v>
      </c>
      <c r="BA234" s="128">
        <f t="shared" si="51"/>
        <v>2.1307300280068241E-2</v>
      </c>
      <c r="BB234" s="102">
        <f t="shared" si="52"/>
        <v>-2.4420428332562838</v>
      </c>
      <c r="BC234" s="60"/>
      <c r="BD234" s="60"/>
    </row>
    <row r="235" spans="1:56">
      <c r="A235" s="95">
        <v>234</v>
      </c>
      <c r="B235" s="128">
        <v>0.17837732074815449</v>
      </c>
      <c r="C235" s="128">
        <v>0.24009120019273245</v>
      </c>
      <c r="D235" s="128">
        <v>0.50066849661939461</v>
      </c>
      <c r="E235" s="128">
        <v>0.17812758785945726</v>
      </c>
      <c r="F235" s="128">
        <v>0.20226003619166</v>
      </c>
      <c r="G235" s="128">
        <v>0.78374056472557041</v>
      </c>
      <c r="H235" s="128">
        <v>0.3830673021202986</v>
      </c>
      <c r="I235" s="128">
        <v>0.61423466171135299</v>
      </c>
      <c r="J235" s="128">
        <v>7.7292620577322779E-2</v>
      </c>
      <c r="K235" s="104">
        <v>0.37828808491139321</v>
      </c>
      <c r="L235" s="105"/>
      <c r="M235" s="106">
        <v>234</v>
      </c>
      <c r="N235" s="140">
        <v>-0.92156668719879586</v>
      </c>
      <c r="O235" s="140">
        <v>-0.7060092254000675</v>
      </c>
      <c r="P235" s="140">
        <v>1.6756733118513261E-3</v>
      </c>
      <c r="Q235" s="140">
        <v>-0.92252427208742194</v>
      </c>
      <c r="R235" s="140">
        <v>-0.8335757909355469</v>
      </c>
      <c r="S235" s="140">
        <v>0.78488862731550424</v>
      </c>
      <c r="T235" s="140">
        <v>-0.29743476641722272</v>
      </c>
      <c r="U235" s="128">
        <v>0.29037328837941534</v>
      </c>
      <c r="V235" s="128">
        <v>-1.4235207849435507</v>
      </c>
      <c r="W235" s="98">
        <v>-0.30997999425939232</v>
      </c>
      <c r="X235" s="60"/>
      <c r="Y235" s="99">
        <v>234</v>
      </c>
      <c r="Z235" s="128">
        <f>(幕後結果!$AB$2+幕後結果!$AB$4*幕後結果_最佳化!$N1236)*12/3</f>
        <v>-0.12897222435356509</v>
      </c>
      <c r="AA235" s="128">
        <f>(幕後結果!$AC$2+幕後結果!$AC$4*幕後結果_最佳化!$O1236)*12/3</f>
        <v>-8.0323263290163885E-2</v>
      </c>
      <c r="AB235" s="128">
        <f>(幕後結果!$AD$2+幕後結果!$AD$4*幕後結果_最佳化!$P1236)*12/3</f>
        <v>-5.1441420499889118E-2</v>
      </c>
      <c r="AC235" s="128">
        <f>(幕後結果!$AE$2+幕後結果!$AE$4*幕後結果_最佳化!$Q1236)*12/3</f>
        <v>-0.1425508841693435</v>
      </c>
      <c r="AD235" s="128">
        <f>(幕後結果!$AF$2+幕後結果!$AF$4*幕後結果_最佳化!$R1236)*12/3</f>
        <v>-0.18486546604053203</v>
      </c>
      <c r="AE235" s="128">
        <f>(幕後結果!$AG$2+幕後結果!$AG$4*幕後結果_最佳化!$S1236)*12/3</f>
        <v>2.291913264640898E-2</v>
      </c>
      <c r="AF235" s="128">
        <f>(幕後結果!$AH$2+幕後結果!$AH$4*幕後結果_最佳化!$T1236)*12/3</f>
        <v>-7.6869095035660959E-2</v>
      </c>
      <c r="AG235" s="128">
        <f>(幕後結果!$AI$2+幕後結果!$AI$4*幕後結果_最佳化!$U1236)*12/3</f>
        <v>-4.3773928301001297E-2</v>
      </c>
      <c r="AH235" s="128">
        <f>(幕後結果!$AJ$2+幕後結果!$AJ$4*幕後結果_最佳化!$V1236)*12/3</f>
        <v>-0.11409204409803297</v>
      </c>
      <c r="AI235" s="100">
        <f>(幕後結果!$AK$2+幕後結果!$AK$4*幕後結果_最佳化!$W1236)*12/3</f>
        <v>-7.0557473419337519E-2</v>
      </c>
      <c r="AJ235" s="60"/>
      <c r="AK235" s="60"/>
      <c r="AL235" s="60"/>
      <c r="AM235" s="108">
        <v>234</v>
      </c>
      <c r="AN235" s="128">
        <f t="shared" si="40"/>
        <v>9.3612790527417306E-2</v>
      </c>
      <c r="AO235" s="128">
        <f t="shared" si="41"/>
        <v>5.4578548510157747E-2</v>
      </c>
      <c r="AP235" s="128">
        <f t="shared" si="42"/>
        <v>0.11864268601506402</v>
      </c>
      <c r="AQ235" s="128">
        <f t="shared" si="43"/>
        <v>7.8447617317379773E-2</v>
      </c>
      <c r="AR235" s="128">
        <f t="shared" si="44"/>
        <v>0.18140709420266524</v>
      </c>
      <c r="AS235" s="128">
        <f t="shared" si="45"/>
        <v>4.7220116212976601E-2</v>
      </c>
      <c r="AT235" s="128">
        <f t="shared" si="46"/>
        <v>0.16521610941538492</v>
      </c>
      <c r="AU235" s="128">
        <f t="shared" si="47"/>
        <v>3.8614605216978008E-2</v>
      </c>
      <c r="AV235" s="128">
        <f t="shared" si="48"/>
        <v>0.17881113831316048</v>
      </c>
      <c r="AW235" s="128">
        <f t="shared" si="49"/>
        <v>4.3449294268815858E-2</v>
      </c>
      <c r="AX235" s="128">
        <f t="shared" si="50"/>
        <v>1</v>
      </c>
      <c r="AY235" s="128">
        <f>SUMPRODUCT(AN235:AW235,幕後結果_最佳化!$Z$1005:$AI$1005)</f>
        <v>1.9369080523561591E-3</v>
      </c>
      <c r="AZ235" s="128">
        <f>(SUMPRODUCT(AN235:AW235,MMULT(AN235:AW235,幕後結果!$AB$9:$AK$18)))</f>
        <v>2.5072262113298043E-4</v>
      </c>
      <c r="BA235" s="128">
        <f t="shared" si="51"/>
        <v>1.5834223098497142E-2</v>
      </c>
      <c r="BB235" s="102">
        <f t="shared" si="52"/>
        <v>-2.5869972712164024</v>
      </c>
      <c r="BC235" s="60"/>
      <c r="BD235" s="60"/>
    </row>
    <row r="236" spans="1:56">
      <c r="A236" s="95">
        <v>235</v>
      </c>
      <c r="B236" s="128">
        <v>0.42536916964284521</v>
      </c>
      <c r="C236" s="128">
        <v>0.78677886372783101</v>
      </c>
      <c r="D236" s="128">
        <v>0.33997311846390654</v>
      </c>
      <c r="E236" s="128">
        <v>0.15867297278437831</v>
      </c>
      <c r="F236" s="128">
        <v>0.54677022605991477</v>
      </c>
      <c r="G236" s="128">
        <v>0.52580774598211644</v>
      </c>
      <c r="H236" s="128">
        <v>0.35544409975612279</v>
      </c>
      <c r="I236" s="128">
        <v>0.4779927845361851</v>
      </c>
      <c r="J236" s="128">
        <v>8.4210687184092192E-2</v>
      </c>
      <c r="K236" s="104">
        <v>0.66352233407912187</v>
      </c>
      <c r="L236" s="105"/>
      <c r="M236" s="106">
        <v>235</v>
      </c>
      <c r="N236" s="140">
        <v>-0.1881764418188927</v>
      </c>
      <c r="O236" s="140">
        <v>0.79529439614007991</v>
      </c>
      <c r="P236" s="140">
        <v>-0.41253649512066914</v>
      </c>
      <c r="Q236" s="140">
        <v>-0.99992677542189135</v>
      </c>
      <c r="R236" s="140">
        <v>0.11750542174302442</v>
      </c>
      <c r="S236" s="140">
        <v>6.4735611957630029E-2</v>
      </c>
      <c r="T236" s="140">
        <v>-0.37066347312583248</v>
      </c>
      <c r="U236" s="128">
        <v>-5.5191916182917237E-2</v>
      </c>
      <c r="V236" s="128">
        <v>-1.3772939843062801</v>
      </c>
      <c r="W236" s="98">
        <v>0.42209547336410852</v>
      </c>
      <c r="X236" s="60"/>
      <c r="Y236" s="99">
        <v>235</v>
      </c>
      <c r="Z236" s="128">
        <f>(幕後結果!$AB$2+幕後結果!$AB$4*幕後結果_最佳化!$N1237)*12/3</f>
        <v>-4.979054714393593E-2</v>
      </c>
      <c r="AA236" s="128">
        <f>(幕後結果!$AC$2+幕後結果!$AC$4*幕後結果_最佳化!$O1237)*12/3</f>
        <v>8.8331070724041408E-2</v>
      </c>
      <c r="AB236" s="128">
        <f>(幕後結果!$AD$2+幕後結果!$AD$4*幕後結果_最佳化!$P1237)*12/3</f>
        <v>-1.7317195219489063E-2</v>
      </c>
      <c r="AC236" s="128">
        <f>(幕後結果!$AE$2+幕後結果!$AE$4*幕後結果_最佳化!$Q1237)*12/3</f>
        <v>-0.10444848392569898</v>
      </c>
      <c r="AD236" s="128">
        <f>(幕後結果!$AF$2+幕後結果!$AF$4*幕後結果_最佳化!$R1237)*12/3</f>
        <v>-2.8208321458102481E-3</v>
      </c>
      <c r="AE236" s="128">
        <f>(幕後結果!$AG$2+幕後結果!$AG$4*幕後結果_最佳化!$S1237)*12/3</f>
        <v>-5.6532475978840922E-3</v>
      </c>
      <c r="AF236" s="128">
        <f>(幕後結果!$AH$2+幕後結果!$AH$4*幕後結果_最佳化!$T1237)*12/3</f>
        <v>-2.3448535686157523E-2</v>
      </c>
      <c r="AG236" s="128">
        <f>(幕後結果!$AI$2+幕後結果!$AI$4*幕後結果_最佳化!$U1237)*12/3</f>
        <v>4.252900418215453E-2</v>
      </c>
      <c r="AH236" s="128">
        <f>(幕後結果!$AJ$2+幕後結果!$AJ$4*幕後結果_最佳化!$V1237)*12/3</f>
        <v>-0.11319256297080127</v>
      </c>
      <c r="AI236" s="100">
        <f>(幕後結果!$AK$2+幕後結果!$AK$4*幕後結果_最佳化!$W1237)*12/3</f>
        <v>0.11449934242439308</v>
      </c>
      <c r="AJ236" s="60"/>
      <c r="AK236" s="60"/>
      <c r="AL236" s="60"/>
      <c r="AM236" s="108">
        <v>235</v>
      </c>
      <c r="AN236" s="128">
        <f t="shared" si="40"/>
        <v>8.5850489719046463E-2</v>
      </c>
      <c r="AO236" s="128">
        <f t="shared" si="41"/>
        <v>0.16942082322203669</v>
      </c>
      <c r="AP236" s="128">
        <f t="shared" si="42"/>
        <v>0.11427798894331712</v>
      </c>
      <c r="AQ236" s="128">
        <f t="shared" si="43"/>
        <v>3.4379837188215565E-2</v>
      </c>
      <c r="AR236" s="128">
        <f t="shared" si="44"/>
        <v>0.20795104968967029</v>
      </c>
      <c r="AS236" s="128">
        <f t="shared" si="45"/>
        <v>5.785565176920855E-3</v>
      </c>
      <c r="AT236" s="128">
        <f t="shared" si="46"/>
        <v>0.18753764342633109</v>
      </c>
      <c r="AU236" s="128">
        <f t="shared" si="47"/>
        <v>1.4417868964385386E-2</v>
      </c>
      <c r="AV236" s="128">
        <f t="shared" si="48"/>
        <v>9.1548720513640269E-2</v>
      </c>
      <c r="AW236" s="128">
        <f t="shared" si="49"/>
        <v>8.8830013156436349E-2</v>
      </c>
      <c r="AX236" s="128">
        <f t="shared" si="50"/>
        <v>1</v>
      </c>
      <c r="AY236" s="128">
        <f>SUMPRODUCT(AN236:AW236,幕後結果_最佳化!$Z$1005:$AI$1005)</f>
        <v>1.5898706337965978E-4</v>
      </c>
      <c r="AZ236" s="128">
        <f>(SUMPRODUCT(AN236:AW236,MMULT(AN236:AW236,幕後結果!$AB$9:$AK$18)))</f>
        <v>3.1555120900620591E-4</v>
      </c>
      <c r="BA236" s="128">
        <f t="shared" si="51"/>
        <v>1.7763761116559914E-2</v>
      </c>
      <c r="BB236" s="102">
        <f t="shared" si="52"/>
        <v>-2.4060790198746749</v>
      </c>
      <c r="BC236" s="60"/>
      <c r="BD236" s="60"/>
    </row>
    <row r="237" spans="1:56">
      <c r="A237" s="95">
        <v>236</v>
      </c>
      <c r="B237" s="128">
        <v>0.12183035348585203</v>
      </c>
      <c r="C237" s="128">
        <v>0.68909732122597078</v>
      </c>
      <c r="D237" s="128">
        <v>0.31685812941603531</v>
      </c>
      <c r="E237" s="128">
        <v>6.3565870602066532E-2</v>
      </c>
      <c r="F237" s="128">
        <v>0.63324872260270348</v>
      </c>
      <c r="G237" s="128">
        <v>0.1474291596303372</v>
      </c>
      <c r="H237" s="128">
        <v>0.78171393396253031</v>
      </c>
      <c r="I237" s="128">
        <v>0.75832403312332874</v>
      </c>
      <c r="J237" s="128">
        <v>0.71920197458939361</v>
      </c>
      <c r="K237" s="104">
        <v>0.74642315208796095</v>
      </c>
      <c r="L237" s="105"/>
      <c r="M237" s="106">
        <v>236</v>
      </c>
      <c r="N237" s="140">
        <v>-1.165885587238547</v>
      </c>
      <c r="O237" s="140">
        <v>0.49329330600620891</v>
      </c>
      <c r="P237" s="140">
        <v>-0.47650273569518098</v>
      </c>
      <c r="Q237" s="140">
        <v>-1.5255108026114776</v>
      </c>
      <c r="R237" s="140">
        <v>0.34047007502843257</v>
      </c>
      <c r="S237" s="140">
        <v>-1.0475232401616839</v>
      </c>
      <c r="T237" s="140">
        <v>0.77799470957243932</v>
      </c>
      <c r="U237" s="128">
        <v>0.70092161591495872</v>
      </c>
      <c r="V237" s="128">
        <v>0.58047246380440987</v>
      </c>
      <c r="W237" s="98">
        <v>0.6632761698282863</v>
      </c>
      <c r="X237" s="60"/>
      <c r="Y237" s="99">
        <v>236</v>
      </c>
      <c r="Z237" s="128">
        <f>(幕後結果!$AB$2+幕後結果!$AB$4*幕後結果_最佳化!$N1238)*12/3</f>
        <v>-0.15535051394908328</v>
      </c>
      <c r="AA237" s="128">
        <f>(幕後結果!$AC$2+幕後結果!$AC$4*幕後結果_最佳化!$O1238)*12/3</f>
        <v>5.2949009125673498E-2</v>
      </c>
      <c r="AB237" s="128">
        <f>(幕後結果!$AD$2+幕後結果!$AD$4*幕後結果_最佳化!$P1238)*12/3</f>
        <v>-5.8227894968537787E-2</v>
      </c>
      <c r="AC237" s="128">
        <f>(幕後結果!$AE$2+幕後結果!$AE$4*幕後結果_最佳化!$Q1238)*12/3</f>
        <v>-0.1966575896545136</v>
      </c>
      <c r="AD237" s="128">
        <f>(幕後結果!$AF$2+幕後結果!$AF$4*幕後結果_最佳化!$R1238)*12/3</f>
        <v>5.6204972161674168E-3</v>
      </c>
      <c r="AE237" s="128">
        <f>(幕後結果!$AG$2+幕後結果!$AG$4*幕後結果_最佳化!$S1238)*12/3</f>
        <v>-0.10558179098484073</v>
      </c>
      <c r="AF237" s="128">
        <f>(幕後結果!$AH$2+幕後結果!$AH$4*幕後結果_最佳化!$T1238)*12/3</f>
        <v>6.9753770164748596E-2</v>
      </c>
      <c r="AG237" s="128">
        <f>(幕後結果!$AI$2+幕後結果!$AI$4*幕後結果_最佳化!$U1238)*12/3</f>
        <v>6.9631733468854637E-2</v>
      </c>
      <c r="AH237" s="128">
        <f>(幕後結果!$AJ$2+幕後結果!$AJ$4*幕後結果_最佳化!$V1238)*12/3</f>
        <v>1.2067465216913771E-2</v>
      </c>
      <c r="AI237" s="100">
        <f>(幕後結果!$AK$2+幕後結果!$AK$4*幕後結果_最佳化!$W1238)*12/3</f>
        <v>9.3136089867790026E-2</v>
      </c>
      <c r="AJ237" s="60"/>
      <c r="AK237" s="60"/>
      <c r="AL237" s="60"/>
      <c r="AM237" s="108">
        <v>236</v>
      </c>
      <c r="AN237" s="128">
        <f t="shared" si="40"/>
        <v>7.5910931006853463E-2</v>
      </c>
      <c r="AO237" s="128">
        <f t="shared" si="41"/>
        <v>2.0624822577600919E-2</v>
      </c>
      <c r="AP237" s="128">
        <f t="shared" si="42"/>
        <v>0.18356018554355527</v>
      </c>
      <c r="AQ237" s="128">
        <f t="shared" si="43"/>
        <v>6.663173220921112E-2</v>
      </c>
      <c r="AR237" s="128">
        <f t="shared" si="44"/>
        <v>0.11026838524342246</v>
      </c>
      <c r="AS237" s="128">
        <f t="shared" si="45"/>
        <v>9.0341723502482388E-2</v>
      </c>
      <c r="AT237" s="128">
        <f t="shared" si="46"/>
        <v>0.15055633065838986</v>
      </c>
      <c r="AU237" s="128">
        <f t="shared" si="47"/>
        <v>0.13294278690843361</v>
      </c>
      <c r="AV237" s="128">
        <f t="shared" si="48"/>
        <v>6.8275756473946736E-2</v>
      </c>
      <c r="AW237" s="128">
        <f t="shared" si="49"/>
        <v>0.1008873458761043</v>
      </c>
      <c r="AX237" s="128">
        <f t="shared" si="50"/>
        <v>1.0000000000000002</v>
      </c>
      <c r="AY237" s="128">
        <f>SUMPRODUCT(AN237:AW237,幕後結果_最佳化!$Z$1005:$AI$1005)</f>
        <v>-3.4047025020737254E-3</v>
      </c>
      <c r="AZ237" s="128">
        <f>(SUMPRODUCT(AN237:AW237,MMULT(AN237:AW237,幕後結果!$AB$9:$AK$18)))</f>
        <v>2.7333768374031281E-4</v>
      </c>
      <c r="BA237" s="128">
        <f t="shared" si="51"/>
        <v>1.6532927258665141E-2</v>
      </c>
      <c r="BB237" s="102">
        <f t="shared" si="52"/>
        <v>-2.800756440623954</v>
      </c>
      <c r="BC237" s="60"/>
      <c r="BD237" s="60"/>
    </row>
    <row r="238" spans="1:56">
      <c r="A238" s="95">
        <v>237</v>
      </c>
      <c r="B238" s="128">
        <v>0.12571565144787167</v>
      </c>
      <c r="C238" s="128">
        <v>0.92403003377796211</v>
      </c>
      <c r="D238" s="128">
        <v>0.34188682395617565</v>
      </c>
      <c r="E238" s="128">
        <v>0.85294205274241452</v>
      </c>
      <c r="F238" s="128">
        <v>0.38313023767791865</v>
      </c>
      <c r="G238" s="128">
        <v>0.47749358227819916</v>
      </c>
      <c r="H238" s="128">
        <v>0.39917788601482407</v>
      </c>
      <c r="I238" s="128">
        <v>0.61694492443689519</v>
      </c>
      <c r="J238" s="128">
        <v>0.92010593014699293</v>
      </c>
      <c r="K238" s="104">
        <v>0.7955366568604989</v>
      </c>
      <c r="L238" s="105"/>
      <c r="M238" s="106">
        <v>237</v>
      </c>
      <c r="N238" s="140">
        <v>-1.1468797985501826</v>
      </c>
      <c r="O238" s="140">
        <v>1.4327127914338733</v>
      </c>
      <c r="P238" s="140">
        <v>-0.40731908421322083</v>
      </c>
      <c r="Q238" s="140">
        <v>1.0491352063288963</v>
      </c>
      <c r="R238" s="140">
        <v>-0.29726987963925938</v>
      </c>
      <c r="S238" s="140">
        <v>-5.6445181645307027E-2</v>
      </c>
      <c r="T238" s="140">
        <v>-0.25547561920258322</v>
      </c>
      <c r="U238" s="128">
        <v>0.29746680008355164</v>
      </c>
      <c r="V238" s="128">
        <v>1.4057844540235542</v>
      </c>
      <c r="W238" s="98">
        <v>0.82578390415417846</v>
      </c>
      <c r="X238" s="60"/>
      <c r="Y238" s="99">
        <v>237</v>
      </c>
      <c r="Z238" s="128">
        <f>(幕後結果!$AB$2+幕後結果!$AB$4*幕後結果_最佳化!$N1239)*12/3</f>
        <v>-0.15329852289177526</v>
      </c>
      <c r="AA238" s="128">
        <f>(幕後結果!$AC$2+幕後結果!$AC$4*幕後結果_最佳化!$O1239)*12/3</f>
        <v>0.1577107212563961</v>
      </c>
      <c r="AB238" s="128">
        <f>(幕後結果!$AD$2+幕後結果!$AD$4*幕後結果_最佳化!$P1239)*12/3</f>
        <v>-5.8365228076126402E-3</v>
      </c>
      <c r="AC238" s="128">
        <f>(幕後結果!$AE$2+幕後結果!$AE$4*幕後結果_最佳化!$Q1239)*12/3</f>
        <v>0.13233643169212758</v>
      </c>
      <c r="AD238" s="128">
        <f>(幕後結果!$AF$2+幕後結果!$AF$4*幕後結果_最佳化!$R1239)*12/3</f>
        <v>-3.5262195478697071E-2</v>
      </c>
      <c r="AE238" s="128">
        <f>(幕後結果!$AG$2+幕後結果!$AG$4*幕後結果_最佳化!$S1239)*12/3</f>
        <v>2.2991063048404991E-2</v>
      </c>
      <c r="AF238" s="128">
        <f>(幕後結果!$AH$2+幕後結果!$AH$4*幕後結果_最佳化!$T1239)*12/3</f>
        <v>-5.2197792066008553E-3</v>
      </c>
      <c r="AG238" s="128">
        <f>(幕後結果!$AI$2+幕後結果!$AI$4*幕後結果_最佳化!$U1239)*12/3</f>
        <v>8.4197883280281396E-2</v>
      </c>
      <c r="AH238" s="128">
        <f>(幕後結果!$AJ$2+幕後結果!$AJ$4*幕後結果_最佳化!$V1239)*12/3</f>
        <v>0.11213785725685987</v>
      </c>
      <c r="AI238" s="100">
        <f>(幕後結果!$AK$2+幕後結果!$AK$4*幕後結果_最佳化!$W1239)*12/3</f>
        <v>7.9125134570555616E-2</v>
      </c>
      <c r="AJ238" s="60"/>
      <c r="AK238" s="60"/>
      <c r="AL238" s="60"/>
      <c r="AM238" s="108">
        <v>237</v>
      </c>
      <c r="AN238" s="128">
        <f t="shared" si="40"/>
        <v>4.9300265823138505E-2</v>
      </c>
      <c r="AO238" s="128">
        <f t="shared" si="41"/>
        <v>0.16577663972044276</v>
      </c>
      <c r="AP238" s="128">
        <f t="shared" si="42"/>
        <v>5.1528634478600566E-2</v>
      </c>
      <c r="AQ238" s="128">
        <f t="shared" si="43"/>
        <v>0.15735090921604228</v>
      </c>
      <c r="AR238" s="128">
        <f t="shared" si="44"/>
        <v>0.15681666215792739</v>
      </c>
      <c r="AS238" s="128">
        <f t="shared" si="45"/>
        <v>6.5678226296275954E-2</v>
      </c>
      <c r="AT238" s="128">
        <f t="shared" si="46"/>
        <v>0.12950181789645712</v>
      </c>
      <c r="AU238" s="128">
        <f t="shared" si="47"/>
        <v>0.12337799184137638</v>
      </c>
      <c r="AV238" s="128">
        <f t="shared" si="48"/>
        <v>4.643665292825188E-2</v>
      </c>
      <c r="AW238" s="128">
        <f t="shared" si="49"/>
        <v>5.4232199641487205E-2</v>
      </c>
      <c r="AX238" s="128">
        <f t="shared" si="50"/>
        <v>1</v>
      </c>
      <c r="AY238" s="128">
        <f>SUMPRODUCT(AN238:AW238,幕後結果_最佳化!$Z$1005:$AI$1005)</f>
        <v>5.69872221570112E-5</v>
      </c>
      <c r="AZ238" s="128">
        <f>(SUMPRODUCT(AN238:AW238,MMULT(AN238:AW238,幕後結果!$AB$9:$AK$18)))</f>
        <v>3.0052069124089664E-4</v>
      </c>
      <c r="BA238" s="128">
        <f t="shared" si="51"/>
        <v>1.7335532620629129E-2</v>
      </c>
      <c r="BB238" s="102">
        <f t="shared" si="52"/>
        <v>-2.4713986997353743</v>
      </c>
      <c r="BC238" s="60"/>
      <c r="BD238" s="60"/>
    </row>
    <row r="239" spans="1:56">
      <c r="A239" s="95">
        <v>238</v>
      </c>
      <c r="B239" s="128">
        <v>0.9317728906550824</v>
      </c>
      <c r="C239" s="128">
        <v>0.78077689605840694</v>
      </c>
      <c r="D239" s="128">
        <v>2.9769658526286769E-2</v>
      </c>
      <c r="E239" s="128">
        <v>0.31447465092065352</v>
      </c>
      <c r="F239" s="128">
        <v>3.322062858706798E-2</v>
      </c>
      <c r="G239" s="128">
        <v>0.38298000014306055</v>
      </c>
      <c r="H239" s="128">
        <v>0.41409661643467599</v>
      </c>
      <c r="I239" s="128">
        <v>0.71076821841417837</v>
      </c>
      <c r="J239" s="128">
        <v>0.72325424944839733</v>
      </c>
      <c r="K239" s="104">
        <v>0.31089000519920318</v>
      </c>
      <c r="L239" s="105"/>
      <c r="M239" s="106">
        <v>238</v>
      </c>
      <c r="N239" s="140">
        <v>1.4891259002156449</v>
      </c>
      <c r="O239" s="140">
        <v>0.77481969815551344</v>
      </c>
      <c r="P239" s="140">
        <v>-1.8841897238747631</v>
      </c>
      <c r="Q239" s="140">
        <v>-0.48320624464832823</v>
      </c>
      <c r="R239" s="140">
        <v>-1.8354350312165357</v>
      </c>
      <c r="S239" s="140">
        <v>-0.29766350490829163</v>
      </c>
      <c r="T239" s="140">
        <v>-0.21701939143969337</v>
      </c>
      <c r="U239" s="128">
        <v>0.55563037356175404</v>
      </c>
      <c r="V239" s="128">
        <v>0.59253632893577546</v>
      </c>
      <c r="W239" s="98">
        <v>-0.49332918441287721</v>
      </c>
      <c r="X239" s="60"/>
      <c r="Y239" s="99">
        <v>238</v>
      </c>
      <c r="Z239" s="128">
        <f>(幕後結果!$AB$2+幕後結果!$AB$4*幕後結果_最佳化!$N1240)*12/3</f>
        <v>0.13130214323011738</v>
      </c>
      <c r="AA239" s="128">
        <f>(幕後結果!$AC$2+幕後結果!$AC$4*幕後結果_最佳化!$O1240)*12/3</f>
        <v>8.8989583424833207E-2</v>
      </c>
      <c r="AB239" s="128">
        <f>(幕後結果!$AD$2+幕後結果!$AD$4*幕後結果_最佳化!$P1240)*12/3</f>
        <v>-0.16313604060879666</v>
      </c>
      <c r="AC239" s="128">
        <f>(幕後結果!$AE$2+幕後結果!$AE$4*幕後結果_最佳化!$Q1240)*12/3</f>
        <v>-9.5108024986997663E-2</v>
      </c>
      <c r="AD239" s="128">
        <f>(幕後結果!$AF$2+幕後結果!$AF$4*幕後結果_最佳化!$R1240)*12/3</f>
        <v>-0.39788306650765942</v>
      </c>
      <c r="AE239" s="128">
        <f>(幕後結果!$AG$2+幕後結果!$AG$4*幕後結果_最佳化!$S1240)*12/3</f>
        <v>2.3768967636048952E-2</v>
      </c>
      <c r="AF239" s="128">
        <f>(幕後結果!$AH$2+幕後結果!$AH$4*幕後結果_最佳化!$T1240)*12/3</f>
        <v>1.6528405141273864E-2</v>
      </c>
      <c r="AG239" s="128">
        <f>(幕後結果!$AI$2+幕後結果!$AI$4*幕後結果_最佳化!$U1240)*12/3</f>
        <v>6.1974863169327821E-2</v>
      </c>
      <c r="AH239" s="128">
        <f>(幕後結果!$AJ$2+幕後結果!$AJ$4*幕後結果_最佳化!$V1240)*12/3</f>
        <v>0.12583189737861025</v>
      </c>
      <c r="AI239" s="100">
        <f>(幕後結果!$AK$2+幕後結果!$AK$4*幕後結果_最佳化!$W1240)*12/3</f>
        <v>-0.11521982492984802</v>
      </c>
      <c r="AJ239" s="60"/>
      <c r="AK239" s="60"/>
      <c r="AL239" s="60"/>
      <c r="AM239" s="108">
        <v>238</v>
      </c>
      <c r="AN239" s="128">
        <f t="shared" si="40"/>
        <v>0.14498940177896388</v>
      </c>
      <c r="AO239" s="128">
        <f t="shared" si="41"/>
        <v>9.6044235865897887E-2</v>
      </c>
      <c r="AP239" s="128">
        <f t="shared" si="42"/>
        <v>0.16845044356800323</v>
      </c>
      <c r="AQ239" s="128">
        <f t="shared" si="43"/>
        <v>2.2168236591150851E-2</v>
      </c>
      <c r="AR239" s="128">
        <f t="shared" si="44"/>
        <v>0.14944770925614231</v>
      </c>
      <c r="AS239" s="128">
        <f t="shared" si="45"/>
        <v>9.2364011356597206E-2</v>
      </c>
      <c r="AT239" s="128">
        <f t="shared" si="46"/>
        <v>0.15878489264625326</v>
      </c>
      <c r="AU239" s="128">
        <f t="shared" si="47"/>
        <v>9.3880622307193476E-2</v>
      </c>
      <c r="AV239" s="128">
        <f t="shared" si="48"/>
        <v>1.2156794213884829E-2</v>
      </c>
      <c r="AW239" s="128">
        <f t="shared" si="49"/>
        <v>6.1713652415913083E-2</v>
      </c>
      <c r="AX239" s="128">
        <f t="shared" si="50"/>
        <v>1</v>
      </c>
      <c r="AY239" s="128">
        <f>SUMPRODUCT(AN239:AW239,幕後結果_最佳化!$Z$1005:$AI$1005)</f>
        <v>-4.1071967006284672E-3</v>
      </c>
      <c r="AZ239" s="128">
        <f>(SUMPRODUCT(AN239:AW239,MMULT(AN239:AW239,幕後結果!$AB$9:$AK$18)))</f>
        <v>2.8082100886028019E-4</v>
      </c>
      <c r="BA239" s="128">
        <f t="shared" si="51"/>
        <v>1.675771490568688E-2</v>
      </c>
      <c r="BB239" s="102">
        <f t="shared" si="52"/>
        <v>-2.805107794540421</v>
      </c>
      <c r="BC239" s="60"/>
      <c r="BD239" s="60"/>
    </row>
    <row r="240" spans="1:56">
      <c r="A240" s="95">
        <v>239</v>
      </c>
      <c r="B240" s="128">
        <v>8.2862955533691718E-2</v>
      </c>
      <c r="C240" s="128">
        <v>0.41760325673640564</v>
      </c>
      <c r="D240" s="128">
        <v>0.28925645644010056</v>
      </c>
      <c r="E240" s="128">
        <v>0.18638816599557884</v>
      </c>
      <c r="F240" s="128">
        <v>0.79208411450520599</v>
      </c>
      <c r="G240" s="128">
        <v>0.26645587695625994</v>
      </c>
      <c r="H240" s="128">
        <v>0.85091799770225496</v>
      </c>
      <c r="I240" s="128">
        <v>0.24245195916351991</v>
      </c>
      <c r="J240" s="128">
        <v>0.60241806741489623</v>
      </c>
      <c r="K240" s="104">
        <v>0.69821540114453673</v>
      </c>
      <c r="L240" s="105"/>
      <c r="M240" s="106">
        <v>239</v>
      </c>
      <c r="N240" s="140">
        <v>-1.3860687514995205</v>
      </c>
      <c r="O240" s="140">
        <v>-0.20802875724690892</v>
      </c>
      <c r="P240" s="140">
        <v>-0.55555820058310179</v>
      </c>
      <c r="Q240" s="140">
        <v>-0.89128492868655063</v>
      </c>
      <c r="R240" s="140">
        <v>0.81367393316447501</v>
      </c>
      <c r="S240" s="140">
        <v>-0.62356735696899945</v>
      </c>
      <c r="T240" s="140">
        <v>1.0403786762320204</v>
      </c>
      <c r="U240" s="128">
        <v>-0.69843704109229576</v>
      </c>
      <c r="V240" s="128">
        <v>0.25961098088594603</v>
      </c>
      <c r="W240" s="98">
        <v>0.51927469414874605</v>
      </c>
      <c r="X240" s="60"/>
      <c r="Y240" s="99">
        <v>239</v>
      </c>
      <c r="Z240" s="128">
        <f>(幕後結果!$AB$2+幕後結果!$AB$4*幕後結果_最佳化!$N1241)*12/3</f>
        <v>-0.17912294936029594</v>
      </c>
      <c r="AA240" s="128">
        <f>(幕後結果!$AC$2+幕後結果!$AC$4*幕後結果_最佳化!$O1241)*12/3</f>
        <v>-2.5621875681034651E-2</v>
      </c>
      <c r="AB240" s="128">
        <f>(幕後結果!$AD$2+幕後結果!$AD$4*幕後結果_最佳化!$P1241)*12/3</f>
        <v>-0.10468474153601039</v>
      </c>
      <c r="AC240" s="128">
        <f>(幕後結果!$AE$2+幕後結果!$AE$4*幕後結果_最佳化!$Q1241)*12/3</f>
        <v>-0.1594986169957536</v>
      </c>
      <c r="AD240" s="128">
        <f>(幕後結果!$AF$2+幕後結果!$AF$4*幕後結果_最佳化!$R1241)*12/3</f>
        <v>0.10279209745281397</v>
      </c>
      <c r="AE240" s="128">
        <f>(幕後結果!$AG$2+幕後結果!$AG$4*幕後結果_最佳化!$S1241)*12/3</f>
        <v>-7.6673686538877073E-2</v>
      </c>
      <c r="AF240" s="128">
        <f>(幕後結果!$AH$2+幕後結果!$AH$4*幕後結果_最佳化!$T1241)*12/3</f>
        <v>7.4721106830094641E-2</v>
      </c>
      <c r="AG240" s="128">
        <f>(幕後結果!$AI$2+幕後結果!$AI$4*幕後結果_最佳化!$U1241)*12/3</f>
        <v>-0.12329957571415585</v>
      </c>
      <c r="AH240" s="128">
        <f>(幕後結果!$AJ$2+幕後結果!$AJ$4*幕後結果_最佳化!$V1241)*12/3</f>
        <v>2.1323402734866291E-3</v>
      </c>
      <c r="AI240" s="100">
        <f>(幕後結果!$AK$2+幕後結果!$AK$4*幕後結果_最佳化!$W1241)*12/3</f>
        <v>-4.2296083685179092E-2</v>
      </c>
      <c r="AJ240" s="60"/>
      <c r="AK240" s="60"/>
      <c r="AL240" s="60"/>
      <c r="AM240" s="108">
        <v>239</v>
      </c>
      <c r="AN240" s="128">
        <f t="shared" si="40"/>
        <v>0.11954419322217415</v>
      </c>
      <c r="AO240" s="128">
        <f t="shared" si="41"/>
        <v>3.5073337368006871E-2</v>
      </c>
      <c r="AP240" s="128">
        <f t="shared" si="42"/>
        <v>4.4403007310157755E-2</v>
      </c>
      <c r="AQ240" s="128">
        <f t="shared" si="43"/>
        <v>0.17955817500829166</v>
      </c>
      <c r="AR240" s="128">
        <f t="shared" si="44"/>
        <v>0.10376594553390465</v>
      </c>
      <c r="AS240" s="128">
        <f t="shared" si="45"/>
        <v>0.17951082895906087</v>
      </c>
      <c r="AT240" s="128">
        <f t="shared" si="46"/>
        <v>0.15052174167614432</v>
      </c>
      <c r="AU240" s="128">
        <f t="shared" si="47"/>
        <v>2.627164931288041E-2</v>
      </c>
      <c r="AV240" s="128">
        <f t="shared" si="48"/>
        <v>8.6760649430852807E-3</v>
      </c>
      <c r="AW240" s="128">
        <f t="shared" si="49"/>
        <v>0.15267505666629388</v>
      </c>
      <c r="AX240" s="128">
        <f t="shared" si="50"/>
        <v>0.99999999999999978</v>
      </c>
      <c r="AY240" s="128">
        <f>SUMPRODUCT(AN240:AW240,幕後結果_最佳化!$Z$1005:$AI$1005)</f>
        <v>-5.3171440703114635E-3</v>
      </c>
      <c r="AZ240" s="128">
        <f>(SUMPRODUCT(AN240:AW240,MMULT(AN240:AW240,幕後結果!$AB$9:$AK$18)))</f>
        <v>2.5920638019343901E-4</v>
      </c>
      <c r="BA240" s="128">
        <f t="shared" si="51"/>
        <v>1.6099887583254705E-2</v>
      </c>
      <c r="BB240" s="102">
        <f t="shared" si="52"/>
        <v>-2.9948745803953014</v>
      </c>
      <c r="BC240" s="60"/>
      <c r="BD240" s="60"/>
    </row>
    <row r="241" spans="1:56">
      <c r="A241" s="95">
        <v>240</v>
      </c>
      <c r="B241" s="128">
        <v>0.89171838687937299</v>
      </c>
      <c r="C241" s="128">
        <v>0.34281892264213254</v>
      </c>
      <c r="D241" s="128">
        <v>6.6121051205908055E-2</v>
      </c>
      <c r="E241" s="128">
        <v>0.32359048139439373</v>
      </c>
      <c r="F241" s="128">
        <v>0.76529156688168509</v>
      </c>
      <c r="G241" s="128">
        <v>0.5871077119563235</v>
      </c>
      <c r="H241" s="128">
        <v>0.8663442604920546</v>
      </c>
      <c r="I241" s="128">
        <v>0.95496325992728148</v>
      </c>
      <c r="J241" s="128">
        <v>0.9860345111682336</v>
      </c>
      <c r="K241" s="104">
        <v>0.71797857710811175</v>
      </c>
      <c r="L241" s="105"/>
      <c r="M241" s="106">
        <v>240</v>
      </c>
      <c r="N241" s="140">
        <v>1.2357184790172757</v>
      </c>
      <c r="O241" s="140">
        <v>-0.40478188532746739</v>
      </c>
      <c r="P241" s="140">
        <v>-1.5053189230809221</v>
      </c>
      <c r="Q241" s="140">
        <v>-0.45768194290105063</v>
      </c>
      <c r="R241" s="140">
        <v>0.72342817543468374</v>
      </c>
      <c r="S241" s="140">
        <v>0.22011116954212165</v>
      </c>
      <c r="T241" s="140">
        <v>1.10927520293467</v>
      </c>
      <c r="U241" s="128">
        <v>1.6950102300411203</v>
      </c>
      <c r="V241" s="128">
        <v>2.1982544605619356</v>
      </c>
      <c r="W241" s="98">
        <v>0.57684695645635353</v>
      </c>
      <c r="X241" s="60"/>
      <c r="Y241" s="99">
        <v>240</v>
      </c>
      <c r="Z241" s="128">
        <f>(幕後結果!$AB$2+幕後結果!$AB$4*幕後結果_最佳化!$N1242)*12/3</f>
        <v>0.10394259658457965</v>
      </c>
      <c r="AA241" s="128">
        <f>(幕後結果!$AC$2+幕後結果!$AC$4*幕後結果_最佳化!$O1242)*12/3</f>
        <v>-4.2959127928641483E-2</v>
      </c>
      <c r="AB241" s="128">
        <f>(幕後結果!$AD$2+幕後結果!$AD$4*幕後結果_最佳化!$P1242)*12/3</f>
        <v>-0.1771745884720739</v>
      </c>
      <c r="AC241" s="128">
        <f>(幕後結果!$AE$2+幕後結果!$AE$4*幕後結果_最佳化!$Q1242)*12/3</f>
        <v>-0.12007368749908981</v>
      </c>
      <c r="AD241" s="128">
        <f>(幕後結果!$AF$2+幕後結果!$AF$4*幕後結果_最佳化!$R1242)*12/3</f>
        <v>9.635966226241692E-2</v>
      </c>
      <c r="AE241" s="128">
        <f>(幕後結果!$AG$2+幕後結果!$AG$4*幕後結果_最佳化!$S1242)*12/3</f>
        <v>2.5083299432001809E-2</v>
      </c>
      <c r="AF241" s="128">
        <f>(幕後結果!$AH$2+幕後結果!$AH$4*幕後結果_最佳化!$T1242)*12/3</f>
        <v>0.11823552453042215</v>
      </c>
      <c r="AG241" s="128">
        <f>(幕後結果!$AI$2+幕後結果!$AI$4*幕後結果_最佳化!$U1242)*12/3</f>
        <v>0.13312060035401152</v>
      </c>
      <c r="AH241" s="128">
        <f>(幕後結果!$AJ$2+幕後結果!$AJ$4*幕後結果_最佳化!$V1242)*12/3</f>
        <v>0.2378860642188326</v>
      </c>
      <c r="AI241" s="100">
        <f>(幕後結果!$AK$2+幕後結果!$AK$4*幕後結果_最佳化!$W1242)*12/3</f>
        <v>9.3903261312056466E-2</v>
      </c>
      <c r="AJ241" s="60"/>
      <c r="AK241" s="60"/>
      <c r="AL241" s="60"/>
      <c r="AM241" s="108">
        <v>240</v>
      </c>
      <c r="AN241" s="128">
        <f t="shared" si="40"/>
        <v>0.1168005925806825</v>
      </c>
      <c r="AO241" s="128">
        <f t="shared" si="41"/>
        <v>0.11353476019513076</v>
      </c>
      <c r="AP241" s="128">
        <f t="shared" si="42"/>
        <v>8.895993950309386E-2</v>
      </c>
      <c r="AQ241" s="128">
        <f t="shared" si="43"/>
        <v>7.3326413146193023E-2</v>
      </c>
      <c r="AR241" s="128">
        <f t="shared" si="44"/>
        <v>0.15773530616643419</v>
      </c>
      <c r="AS241" s="128">
        <f t="shared" si="45"/>
        <v>0.14993083325538109</v>
      </c>
      <c r="AT241" s="128">
        <f t="shared" si="46"/>
        <v>0.14552744977040805</v>
      </c>
      <c r="AU241" s="128">
        <f t="shared" si="47"/>
        <v>0.10591255913409731</v>
      </c>
      <c r="AV241" s="128">
        <f t="shared" si="48"/>
        <v>4.7163611230745341E-2</v>
      </c>
      <c r="AW241" s="128">
        <f t="shared" si="49"/>
        <v>1.1085350178338968E-3</v>
      </c>
      <c r="AX241" s="128">
        <f t="shared" si="50"/>
        <v>0.99999999999999989</v>
      </c>
      <c r="AY241" s="128">
        <f>SUMPRODUCT(AN241:AW241,幕後結果_最佳化!$Z$1005:$AI$1005)</f>
        <v>-3.4836152155227987E-4</v>
      </c>
      <c r="AZ241" s="128">
        <f>(SUMPRODUCT(AN241:AW241,MMULT(AN241:AW241,幕後結果!$AB$9:$AK$18)))</f>
        <v>2.3362011214714728E-4</v>
      </c>
      <c r="BA241" s="128">
        <f t="shared" si="51"/>
        <v>1.5284636474157547E-2</v>
      </c>
      <c r="BB241" s="102">
        <f t="shared" si="52"/>
        <v>-2.8295315753615937</v>
      </c>
      <c r="BC241" s="60"/>
      <c r="BD241" s="60"/>
    </row>
    <row r="242" spans="1:56">
      <c r="A242" s="95">
        <v>241</v>
      </c>
      <c r="B242" s="128">
        <v>0.25738960742563766</v>
      </c>
      <c r="C242" s="128">
        <v>0.88112880507774505</v>
      </c>
      <c r="D242" s="128">
        <v>8.3990533755465169E-2</v>
      </c>
      <c r="E242" s="128">
        <v>0.97110109758346685</v>
      </c>
      <c r="F242" s="128">
        <v>0.28427535569515805</v>
      </c>
      <c r="G242" s="128">
        <v>7.7940634274755727E-2</v>
      </c>
      <c r="H242" s="128">
        <v>0.77050324755652122</v>
      </c>
      <c r="I242" s="128">
        <v>0.36894151088393246</v>
      </c>
      <c r="J242" s="128">
        <v>0.69794630280392433</v>
      </c>
      <c r="K242" s="104">
        <v>0.45017553923068476</v>
      </c>
      <c r="L242" s="105"/>
      <c r="M242" s="106">
        <v>241</v>
      </c>
      <c r="N242" s="140">
        <v>-0.65141409427459707</v>
      </c>
      <c r="O242" s="140">
        <v>1.1806484956698384</v>
      </c>
      <c r="P242" s="140">
        <v>-1.3787201073345328</v>
      </c>
      <c r="Q242" s="140">
        <v>1.897228364262582</v>
      </c>
      <c r="R242" s="140">
        <v>-0.57018723735603238</v>
      </c>
      <c r="S242" s="140">
        <v>-1.4190608773081164</v>
      </c>
      <c r="T242" s="140">
        <v>0.74050520365466399</v>
      </c>
      <c r="U242" s="128">
        <v>-0.33465808698937594</v>
      </c>
      <c r="V242" s="128">
        <v>0.51850296144575259</v>
      </c>
      <c r="W242" s="98">
        <v>-0.12521785978683442</v>
      </c>
      <c r="X242" s="60"/>
      <c r="Y242" s="99">
        <v>241</v>
      </c>
      <c r="Z242" s="128">
        <f>(幕後結果!$AB$2+幕後結果!$AB$4*幕後結果_最佳化!$N1243)*12/3</f>
        <v>-9.980475785803318E-2</v>
      </c>
      <c r="AA242" s="128">
        <f>(幕後結果!$AC$2+幕後結果!$AC$4*幕後結果_最佳化!$O1243)*12/3</f>
        <v>0.13047885980535792</v>
      </c>
      <c r="AB242" s="128">
        <f>(幕後結果!$AD$2+幕後結果!$AD$4*幕後結果_最佳化!$P1243)*12/3</f>
        <v>-0.12515577498094535</v>
      </c>
      <c r="AC242" s="128">
        <f>(幕後結果!$AE$2+幕後結果!$AE$4*幕後結果_最佳化!$Q1243)*12/3</f>
        <v>0.17535138752581955</v>
      </c>
      <c r="AD242" s="128">
        <f>(幕後結果!$AF$2+幕後結果!$AF$4*幕後結果_最佳化!$R1243)*12/3</f>
        <v>-9.8635735797814331E-2</v>
      </c>
      <c r="AE242" s="128">
        <f>(幕後結果!$AG$2+幕後結果!$AG$4*幕後結果_最佳化!$S1243)*12/3</f>
        <v>-4.0008252740908315E-2</v>
      </c>
      <c r="AF242" s="128">
        <f>(幕後結果!$AH$2+幕後結果!$AH$4*幕後結果_最佳化!$T1243)*12/3</f>
        <v>0.10751261979521881</v>
      </c>
      <c r="AG242" s="128">
        <f>(幕後結果!$AI$2+幕後結果!$AI$4*幕後結果_最佳化!$U1243)*12/3</f>
        <v>-3.3307241654823856E-2</v>
      </c>
      <c r="AH242" s="128">
        <f>(幕後結果!$AJ$2+幕後結果!$AJ$4*幕後結果_最佳化!$V1243)*12/3</f>
        <v>3.4307403639771902E-2</v>
      </c>
      <c r="AI242" s="100">
        <f>(幕後結果!$AK$2+幕後結果!$AK$4*幕後結果_最佳化!$W1243)*12/3</f>
        <v>-0.14221026523119007</v>
      </c>
      <c r="AJ242" s="60"/>
      <c r="AK242" s="60"/>
      <c r="AL242" s="60"/>
      <c r="AM242" s="108">
        <v>241</v>
      </c>
      <c r="AN242" s="128">
        <f t="shared" si="40"/>
        <v>0.13402364293186644</v>
      </c>
      <c r="AO242" s="128">
        <f t="shared" si="41"/>
        <v>0.12775097317861964</v>
      </c>
      <c r="AP242" s="128">
        <f t="shared" si="42"/>
        <v>0.1544594309477986</v>
      </c>
      <c r="AQ242" s="128">
        <f t="shared" si="43"/>
        <v>0.10594776442906145</v>
      </c>
      <c r="AR242" s="128">
        <f t="shared" si="44"/>
        <v>0.1042448726966677</v>
      </c>
      <c r="AS242" s="128">
        <f t="shared" si="45"/>
        <v>0.11965405599435854</v>
      </c>
      <c r="AT242" s="128">
        <f t="shared" si="46"/>
        <v>3.0823675824078925E-2</v>
      </c>
      <c r="AU242" s="128">
        <f t="shared" si="47"/>
        <v>0.11952758038497072</v>
      </c>
      <c r="AV242" s="128">
        <f t="shared" si="48"/>
        <v>3.1192394684745059E-3</v>
      </c>
      <c r="AW242" s="128">
        <f t="shared" si="49"/>
        <v>0.1004487641441035</v>
      </c>
      <c r="AX242" s="128">
        <f t="shared" si="50"/>
        <v>1</v>
      </c>
      <c r="AY242" s="128">
        <f>SUMPRODUCT(AN242:AW242,幕後結果_最佳化!$Z$1005:$AI$1005)</f>
        <v>-6.4154545219733058E-3</v>
      </c>
      <c r="AZ242" s="128">
        <f>(SUMPRODUCT(AN242:AW242,MMULT(AN242:AW242,幕後結果!$AB$9:$AK$18)))</f>
        <v>3.0745120261862943E-4</v>
      </c>
      <c r="BA242" s="128">
        <f t="shared" si="51"/>
        <v>1.7534286487297664E-2</v>
      </c>
      <c r="BB242" s="102">
        <f t="shared" si="52"/>
        <v>-2.8125156137775451</v>
      </c>
      <c r="BC242" s="60"/>
      <c r="BD242" s="60"/>
    </row>
    <row r="243" spans="1:56">
      <c r="A243" s="95">
        <v>242</v>
      </c>
      <c r="B243" s="128">
        <v>0.94368559631363258</v>
      </c>
      <c r="C243" s="128">
        <v>0.71226976153194799</v>
      </c>
      <c r="D243" s="128">
        <v>0.44843926208146279</v>
      </c>
      <c r="E243" s="128">
        <v>0.44567551436568076</v>
      </c>
      <c r="F243" s="128">
        <v>0.20678578563096339</v>
      </c>
      <c r="G243" s="128">
        <v>0.58479599075480704</v>
      </c>
      <c r="H243" s="128">
        <v>0.72565184207960809</v>
      </c>
      <c r="I243" s="128">
        <v>0.81067398798494894</v>
      </c>
      <c r="J243" s="128">
        <v>0.90399685116238238</v>
      </c>
      <c r="K243" s="104">
        <v>6.6855830435137431E-3</v>
      </c>
      <c r="L243" s="105"/>
      <c r="M243" s="106">
        <v>242</v>
      </c>
      <c r="N243" s="140">
        <v>1.5864873151859462</v>
      </c>
      <c r="O243" s="140">
        <v>0.56002779818746629</v>
      </c>
      <c r="P243" s="140">
        <v>-0.12960553465634206</v>
      </c>
      <c r="Q243" s="140">
        <v>-0.13659487367979808</v>
      </c>
      <c r="R243" s="140">
        <v>-0.81762460884013577</v>
      </c>
      <c r="S243" s="140">
        <v>0.2141782987784058</v>
      </c>
      <c r="T243" s="140">
        <v>0.59971481085224143</v>
      </c>
      <c r="U243" s="128">
        <v>0.88038270212452763</v>
      </c>
      <c r="V243" s="128">
        <v>1.3046668983389222</v>
      </c>
      <c r="W243" s="98">
        <v>-2.4737274484809615</v>
      </c>
      <c r="X243" s="60"/>
      <c r="Y243" s="99">
        <v>242</v>
      </c>
      <c r="Z243" s="128">
        <f>(幕後結果!$AB$2+幕後結果!$AB$4*幕後結果_最佳化!$N1244)*12/3</f>
        <v>0.14181392761969253</v>
      </c>
      <c r="AA243" s="128">
        <f>(幕後結果!$AC$2+幕後結果!$AC$4*幕後結果_最佳化!$O1244)*12/3</f>
        <v>6.5214866332186552E-2</v>
      </c>
      <c r="AB243" s="128">
        <f>(幕後結果!$AD$2+幕後結果!$AD$4*幕後結果_最佳化!$P1244)*12/3</f>
        <v>4.0672346611223632E-2</v>
      </c>
      <c r="AC243" s="128">
        <f>(幕後結果!$AE$2+幕後結果!$AE$4*幕後結果_最佳化!$Q1244)*12/3</f>
        <v>3.2782462831312247E-2</v>
      </c>
      <c r="AD243" s="128">
        <f>(幕後結果!$AF$2+幕後結果!$AF$4*幕後結果_最佳化!$R1244)*12/3</f>
        <v>-0.11956684613373332</v>
      </c>
      <c r="AE243" s="128">
        <f>(幕後結果!$AG$2+幕後結果!$AG$4*幕後結果_最佳化!$S1244)*12/3</f>
        <v>3.9906514325429979E-2</v>
      </c>
      <c r="AF243" s="128">
        <f>(幕後結果!$AH$2+幕後結果!$AH$4*幕後結果_最佳化!$T1244)*12/3</f>
        <v>9.8252353619547803E-2</v>
      </c>
      <c r="AG243" s="128">
        <f>(幕後結果!$AI$2+幕後結果!$AI$4*幕後結果_最佳化!$U1244)*12/3</f>
        <v>0.11909215846204003</v>
      </c>
      <c r="AH243" s="128">
        <f>(幕後結果!$AJ$2+幕後結果!$AJ$4*幕後結果_最佳化!$V1244)*12/3</f>
        <v>0.18079219805926253</v>
      </c>
      <c r="AI243" s="100">
        <f>(幕後結果!$AK$2+幕後結果!$AK$4*幕後結果_最佳化!$W1244)*12/3</f>
        <v>-0.27093287143605393</v>
      </c>
      <c r="AJ243" s="60"/>
      <c r="AK243" s="60"/>
      <c r="AL243" s="60"/>
      <c r="AM243" s="108">
        <v>242</v>
      </c>
      <c r="AN243" s="128">
        <f t="shared" si="40"/>
        <v>9.9760971908460588E-2</v>
      </c>
      <c r="AO243" s="128">
        <f t="shared" si="41"/>
        <v>7.2751952428401712E-2</v>
      </c>
      <c r="AP243" s="128">
        <f t="shared" si="42"/>
        <v>0.13866052180910285</v>
      </c>
      <c r="AQ243" s="128">
        <f t="shared" si="43"/>
        <v>0.13083927910544293</v>
      </c>
      <c r="AR243" s="128">
        <f t="shared" si="44"/>
        <v>0.11703667555936459</v>
      </c>
      <c r="AS243" s="128">
        <f t="shared" si="45"/>
        <v>0.13926689915815108</v>
      </c>
      <c r="AT243" s="128">
        <f t="shared" si="46"/>
        <v>0.12342340511836196</v>
      </c>
      <c r="AU243" s="128">
        <f t="shared" si="47"/>
        <v>7.9445433646309793E-2</v>
      </c>
      <c r="AV243" s="128">
        <f t="shared" si="48"/>
        <v>5.276298303955692E-2</v>
      </c>
      <c r="AW243" s="128">
        <f t="shared" si="49"/>
        <v>4.6051878226847677E-2</v>
      </c>
      <c r="AX243" s="128">
        <f t="shared" si="50"/>
        <v>1</v>
      </c>
      <c r="AY243" s="128">
        <f>SUMPRODUCT(AN243:AW243,幕後結果_最佳化!$Z$1005:$AI$1005)</f>
        <v>-2.0248086062927338E-3</v>
      </c>
      <c r="AZ243" s="128">
        <f>(SUMPRODUCT(AN243:AW243,MMULT(AN243:AW243,幕後結果!$AB$9:$AK$18)))</f>
        <v>2.435970420213073E-4</v>
      </c>
      <c r="BA243" s="128">
        <f t="shared" si="51"/>
        <v>1.5607595651518759E-2</v>
      </c>
      <c r="BB243" s="102">
        <f t="shared" si="52"/>
        <v>-2.8783939313497751</v>
      </c>
      <c r="BC243" s="60"/>
      <c r="BD243" s="60"/>
    </row>
    <row r="244" spans="1:56">
      <c r="A244" s="95">
        <v>243</v>
      </c>
      <c r="B244" s="128">
        <v>0.88811072021612225</v>
      </c>
      <c r="C244" s="128">
        <v>0.98506398398563189</v>
      </c>
      <c r="D244" s="128">
        <v>0.28116117422797848</v>
      </c>
      <c r="E244" s="128">
        <v>0.69339704192302931</v>
      </c>
      <c r="F244" s="128">
        <v>0.71020052436623549</v>
      </c>
      <c r="G244" s="128">
        <v>4.418998093932025E-2</v>
      </c>
      <c r="H244" s="128">
        <v>0.89816449224998496</v>
      </c>
      <c r="I244" s="128">
        <v>0.68130332510830849</v>
      </c>
      <c r="J244" s="128">
        <v>1.781016223711962E-4</v>
      </c>
      <c r="K244" s="104">
        <v>0.66013373528584895</v>
      </c>
      <c r="L244" s="105"/>
      <c r="M244" s="106">
        <v>243</v>
      </c>
      <c r="N244" s="140">
        <v>1.2165419007744092</v>
      </c>
      <c r="O244" s="140">
        <v>2.1717830333055166</v>
      </c>
      <c r="P244" s="140">
        <v>-0.57939548716262035</v>
      </c>
      <c r="Q244" s="140">
        <v>0.50550253821458402</v>
      </c>
      <c r="R244" s="140">
        <v>0.55397062228886373</v>
      </c>
      <c r="S244" s="140">
        <v>-1.7040060237450498</v>
      </c>
      <c r="T244" s="140">
        <v>1.2711620187939949</v>
      </c>
      <c r="U244" s="128">
        <v>0.47134645043819917</v>
      </c>
      <c r="V244" s="128">
        <v>-3.570571469313375</v>
      </c>
      <c r="W244" s="98">
        <v>0.41282814468503648</v>
      </c>
      <c r="X244" s="60"/>
      <c r="Y244" s="99">
        <v>243</v>
      </c>
      <c r="Z244" s="128">
        <f>(幕後結果!$AB$2+幕後結果!$AB$4*幕後結果_最佳化!$N1245)*12/3</f>
        <v>0.10187216595371505</v>
      </c>
      <c r="AA244" s="128">
        <f>(幕後結果!$AC$2+幕後結果!$AC$4*幕後結果_最佳化!$O1245)*12/3</f>
        <v>0.24424792089132205</v>
      </c>
      <c r="AB244" s="128">
        <f>(幕後結果!$AD$2+幕後結果!$AD$4*幕後結果_最佳化!$P1245)*12/3</f>
        <v>5.4024525359943489E-2</v>
      </c>
      <c r="AC244" s="128">
        <f>(幕後結果!$AE$2+幕後結果!$AE$4*幕後結果_最佳化!$Q1245)*12/3</f>
        <v>0.13342442886773265</v>
      </c>
      <c r="AD244" s="128">
        <f>(幕後結果!$AF$2+幕後結果!$AF$4*幕後結果_最佳化!$R1245)*12/3</f>
        <v>0.14520673834374936</v>
      </c>
      <c r="AE244" s="128">
        <f>(幕後結果!$AG$2+幕後結果!$AG$4*幕後結果_最佳化!$S1245)*12/3</f>
        <v>-6.9855830185152235E-2</v>
      </c>
      <c r="AF244" s="128">
        <f>(幕後結果!$AH$2+幕後結果!$AH$4*幕後結果_最佳化!$T1245)*12/3</f>
        <v>0.22175909201369817</v>
      </c>
      <c r="AG244" s="128">
        <f>(幕後結果!$AI$2+幕後結果!$AI$4*幕後結果_最佳化!$U1245)*12/3</f>
        <v>0.1786686367515129</v>
      </c>
      <c r="AH244" s="128">
        <f>(幕後結果!$AJ$2+幕後結果!$AJ$4*幕後結果_最佳化!$V1245)*12/3</f>
        <v>-0.32785399262995718</v>
      </c>
      <c r="AI244" s="100">
        <f>(幕後結果!$AK$2+幕後結果!$AK$4*幕後結果_最佳化!$W1245)*12/3</f>
        <v>0.24980528897669452</v>
      </c>
      <c r="AJ244" s="60"/>
      <c r="AK244" s="60"/>
      <c r="AL244" s="60"/>
      <c r="AM244" s="108">
        <v>243</v>
      </c>
      <c r="AN244" s="128">
        <f t="shared" si="40"/>
        <v>2.1468572761840461E-2</v>
      </c>
      <c r="AO244" s="128">
        <f t="shared" si="41"/>
        <v>0.21867316267892584</v>
      </c>
      <c r="AP244" s="128">
        <f t="shared" si="42"/>
        <v>0.26460004797677122</v>
      </c>
      <c r="AQ244" s="128">
        <f t="shared" si="43"/>
        <v>9.7541755863115184E-2</v>
      </c>
      <c r="AR244" s="128">
        <f t="shared" si="44"/>
        <v>0.18580668452768415</v>
      </c>
      <c r="AS244" s="128">
        <f t="shared" si="45"/>
        <v>4.7447527859805966E-2</v>
      </c>
      <c r="AT244" s="128">
        <f t="shared" si="46"/>
        <v>4.1166644446746281E-2</v>
      </c>
      <c r="AU244" s="128">
        <f t="shared" si="47"/>
        <v>2.0804493093558283E-2</v>
      </c>
      <c r="AV244" s="128">
        <f t="shared" si="48"/>
        <v>6.1210809154392627E-3</v>
      </c>
      <c r="AW244" s="128">
        <f t="shared" si="49"/>
        <v>9.6370029876113303E-2</v>
      </c>
      <c r="AX244" s="128">
        <f t="shared" si="50"/>
        <v>0.99999999999999989</v>
      </c>
      <c r="AY244" s="128">
        <f>SUMPRODUCT(AN244:AW244,幕後結果_最佳化!$Z$1005:$AI$1005)</f>
        <v>-2.0443018075539275E-3</v>
      </c>
      <c r="AZ244" s="128">
        <f>(SUMPRODUCT(AN244:AW244,MMULT(AN244:AW244,幕後結果!$AB$9:$AK$18)))</f>
        <v>4.3418046341720933E-4</v>
      </c>
      <c r="BA244" s="128">
        <f t="shared" si="51"/>
        <v>2.0836997466458774E-2</v>
      </c>
      <c r="BB244" s="102">
        <f t="shared" si="52"/>
        <v>-2.1569471263746407</v>
      </c>
      <c r="BC244" s="60"/>
      <c r="BD244" s="60"/>
    </row>
    <row r="245" spans="1:56">
      <c r="A245" s="95">
        <v>244</v>
      </c>
      <c r="B245" s="128">
        <v>0.27094407643508456</v>
      </c>
      <c r="C245" s="128">
        <v>0.4911297391547933</v>
      </c>
      <c r="D245" s="128">
        <v>0.4196511993139751</v>
      </c>
      <c r="E245" s="128">
        <v>0.22856911743639285</v>
      </c>
      <c r="F245" s="128">
        <v>0.2548120450401008</v>
      </c>
      <c r="G245" s="128">
        <v>0.14293341861325892</v>
      </c>
      <c r="H245" s="128">
        <v>0.7837300046502842</v>
      </c>
      <c r="I245" s="128">
        <v>0.63203114255171333</v>
      </c>
      <c r="J245" s="128">
        <v>0.33927345955462518</v>
      </c>
      <c r="K245" s="104">
        <v>0.32105787432269173</v>
      </c>
      <c r="L245" s="105"/>
      <c r="M245" s="106">
        <v>244</v>
      </c>
      <c r="N245" s="140">
        <v>-0.60996022974497366</v>
      </c>
      <c r="O245" s="140">
        <v>-2.2236278964525465E-2</v>
      </c>
      <c r="P245" s="140">
        <v>-0.20278587506696782</v>
      </c>
      <c r="Q245" s="140">
        <v>-0.74356739476410794</v>
      </c>
      <c r="R245" s="140">
        <v>-0.65942313487324355</v>
      </c>
      <c r="S245" s="140">
        <v>-1.0672325506461702</v>
      </c>
      <c r="T245" s="140">
        <v>0.78485260891674857</v>
      </c>
      <c r="U245" s="128">
        <v>0.33723770629559657</v>
      </c>
      <c r="V245" s="128">
        <v>-0.4144468021851167</v>
      </c>
      <c r="W245" s="98">
        <v>-0.46474266833782146</v>
      </c>
      <c r="X245" s="60"/>
      <c r="Y245" s="99">
        <v>244</v>
      </c>
      <c r="Z245" s="128">
        <f>(幕後結果!$AB$2+幕後結果!$AB$4*幕後結果_最佳化!$N1246)*12/3</f>
        <v>-9.5329123581528688E-2</v>
      </c>
      <c r="AA245" s="128">
        <f>(幕後結果!$AC$2+幕後結果!$AC$4*幕後結果_最佳化!$O1246)*12/3</f>
        <v>-3.5484829662107511E-3</v>
      </c>
      <c r="AB245" s="128">
        <f>(幕後結果!$AD$2+幕後結果!$AD$4*幕後結果_最佳化!$P1246)*12/3</f>
        <v>-3.824744112768802E-2</v>
      </c>
      <c r="AC245" s="128">
        <f>(幕後結果!$AE$2+幕後結果!$AE$4*幕後結果_最佳化!$Q1246)*12/3</f>
        <v>-0.10232990541888647</v>
      </c>
      <c r="AD245" s="128">
        <f>(幕後結果!$AF$2+幕後結果!$AF$4*幕後結果_最佳化!$R1246)*12/3</f>
        <v>-0.14641325458876581</v>
      </c>
      <c r="AE245" s="128">
        <f>(幕後結果!$AG$2+幕後結果!$AG$4*幕後結果_最佳化!$S1246)*12/3</f>
        <v>-8.8553051719695686E-2</v>
      </c>
      <c r="AF245" s="128">
        <f>(幕後結果!$AH$2+幕後結果!$AH$4*幕後結果_最佳化!$T1246)*12/3</f>
        <v>6.8951827637812102E-2</v>
      </c>
      <c r="AG245" s="128">
        <f>(幕後結果!$AI$2+幕後結果!$AI$4*幕後結果_最佳化!$U1246)*12/3</f>
        <v>-9.8727602962827132E-3</v>
      </c>
      <c r="AH245" s="128">
        <f>(幕後結果!$AJ$2+幕後結果!$AJ$4*幕後結果_最佳化!$V1246)*12/3</f>
        <v>-5.1954733691997074E-2</v>
      </c>
      <c r="AI245" s="100">
        <f>(幕後結果!$AK$2+幕後結果!$AK$4*幕後結果_最佳化!$W1246)*12/3</f>
        <v>-0.11141340397349014</v>
      </c>
      <c r="AJ245" s="60"/>
      <c r="AK245" s="60"/>
      <c r="AL245" s="60"/>
      <c r="AM245" s="108">
        <v>244</v>
      </c>
      <c r="AN245" s="128">
        <f t="shared" si="40"/>
        <v>0.12599284541455494</v>
      </c>
      <c r="AO245" s="128">
        <f t="shared" si="41"/>
        <v>9.976750892595275E-2</v>
      </c>
      <c r="AP245" s="128">
        <f t="shared" si="42"/>
        <v>0.14859430726857603</v>
      </c>
      <c r="AQ245" s="128">
        <f t="shared" si="43"/>
        <v>5.7715373612043507E-2</v>
      </c>
      <c r="AR245" s="128">
        <f t="shared" si="44"/>
        <v>2.8178823247070113E-2</v>
      </c>
      <c r="AS245" s="128">
        <f t="shared" si="45"/>
        <v>0.10664287019406195</v>
      </c>
      <c r="AT245" s="128">
        <f t="shared" si="46"/>
        <v>3.7558287840651315E-2</v>
      </c>
      <c r="AU245" s="128">
        <f t="shared" si="47"/>
        <v>0.18208410499518488</v>
      </c>
      <c r="AV245" s="128">
        <f t="shared" si="48"/>
        <v>0.10139477247819781</v>
      </c>
      <c r="AW245" s="128">
        <f t="shared" si="49"/>
        <v>0.11207110602370668</v>
      </c>
      <c r="AX245" s="128">
        <f t="shared" si="50"/>
        <v>1</v>
      </c>
      <c r="AY245" s="128">
        <f>SUMPRODUCT(AN245:AW245,幕後結果_最佳化!$Z$1005:$AI$1005)</f>
        <v>-6.2197109621618856E-3</v>
      </c>
      <c r="AZ245" s="128">
        <f>(SUMPRODUCT(AN245:AW245,MMULT(AN245:AW245,幕後結果!$AB$9:$AK$18)))</f>
        <v>2.6150020650195574E-4</v>
      </c>
      <c r="BA245" s="128">
        <f t="shared" si="51"/>
        <v>1.6170968013757114E-2</v>
      </c>
      <c r="BB245" s="102">
        <f t="shared" si="52"/>
        <v>-3.0375244648541955</v>
      </c>
      <c r="BC245" s="60"/>
      <c r="BD245" s="60"/>
    </row>
    <row r="246" spans="1:56">
      <c r="A246" s="95">
        <v>245</v>
      </c>
      <c r="B246" s="128">
        <v>0.42696925837424216</v>
      </c>
      <c r="C246" s="128">
        <v>0.11203226331530969</v>
      </c>
      <c r="D246" s="128">
        <v>0.32465916100106229</v>
      </c>
      <c r="E246" s="128">
        <v>0.34435266533018138</v>
      </c>
      <c r="F246" s="128">
        <v>0.65389058496594532</v>
      </c>
      <c r="G246" s="128">
        <v>0.62546231164920418</v>
      </c>
      <c r="H246" s="128">
        <v>0.97991953166389356</v>
      </c>
      <c r="I246" s="128">
        <v>0.20401935580881236</v>
      </c>
      <c r="J246" s="128">
        <v>0.45621991103031889</v>
      </c>
      <c r="K246" s="104">
        <v>0.92944360200387055</v>
      </c>
      <c r="L246" s="105"/>
      <c r="M246" s="106">
        <v>245</v>
      </c>
      <c r="N246" s="140">
        <v>-0.1840955253411162</v>
      </c>
      <c r="O246" s="140">
        <v>-1.2157910563798975</v>
      </c>
      <c r="P246" s="140">
        <v>-0.45470939357787832</v>
      </c>
      <c r="Q246" s="140">
        <v>-0.40061265004127211</v>
      </c>
      <c r="R246" s="140">
        <v>0.3958457418412975</v>
      </c>
      <c r="S246" s="140">
        <v>0.31985879273210382</v>
      </c>
      <c r="T246" s="140">
        <v>2.0520897935451368</v>
      </c>
      <c r="U246" s="128">
        <v>-0.82734999996449876</v>
      </c>
      <c r="V246" s="128">
        <v>-0.10996160867664458</v>
      </c>
      <c r="W246" s="98">
        <v>1.4716596977121159</v>
      </c>
      <c r="X246" s="60"/>
      <c r="Y246" s="99">
        <v>245</v>
      </c>
      <c r="Z246" s="128">
        <f>(幕後結果!$AB$2+幕後結果!$AB$4*幕後結果_最佳化!$N1247)*12/3</f>
        <v>-4.9349944322588928E-2</v>
      </c>
      <c r="AA246" s="128">
        <f>(幕後結果!$AC$2+幕後結果!$AC$4*幕後結果_最佳化!$O1247)*12/3</f>
        <v>-0.13586165180550339</v>
      </c>
      <c r="AB246" s="128">
        <f>(幕後結果!$AD$2+幕後結果!$AD$4*幕後結果_最佳化!$P1247)*12/3</f>
        <v>-0.11580586519087809</v>
      </c>
      <c r="AC246" s="128">
        <f>(幕後結果!$AE$2+幕後結果!$AE$4*幕後結果_最佳化!$Q1247)*12/3</f>
        <v>-0.1134136791571453</v>
      </c>
      <c r="AD246" s="128">
        <f>(幕後結果!$AF$2+幕後結果!$AF$4*幕後結果_最佳化!$R1247)*12/3</f>
        <v>5.3317466376580934E-2</v>
      </c>
      <c r="AE246" s="128">
        <f>(幕後結果!$AG$2+幕後結果!$AG$4*幕後結果_最佳化!$S1247)*12/3</f>
        <v>6.0098215628416282E-4</v>
      </c>
      <c r="AF246" s="128">
        <f>(幕後結果!$AH$2+幕後結果!$AH$4*幕後結果_最佳化!$T1247)*12/3</f>
        <v>0.16278971776125431</v>
      </c>
      <c r="AG246" s="128">
        <f>(幕後結果!$AI$2+幕後結果!$AI$4*幕後結果_最佳化!$U1247)*12/3</f>
        <v>-0.20842166827044542</v>
      </c>
      <c r="AH246" s="128">
        <f>(幕後結果!$AJ$2+幕後結果!$AJ$4*幕後結果_最佳化!$V1247)*12/3</f>
        <v>3.052775031846304E-2</v>
      </c>
      <c r="AI246" s="100">
        <f>(幕後結果!$AK$2+幕後結果!$AK$4*幕後結果_最佳化!$W1247)*12/3</f>
        <v>3.9949380256605223E-3</v>
      </c>
      <c r="AJ246" s="60"/>
      <c r="AK246" s="60"/>
      <c r="AL246" s="60"/>
      <c r="AM246" s="108">
        <v>245</v>
      </c>
      <c r="AN246" s="128">
        <f t="shared" si="40"/>
        <v>0.12219865503150359</v>
      </c>
      <c r="AO246" s="128">
        <f t="shared" si="41"/>
        <v>0.12857249777664978</v>
      </c>
      <c r="AP246" s="128">
        <f t="shared" si="42"/>
        <v>9.8639128796739806E-2</v>
      </c>
      <c r="AQ246" s="128">
        <f t="shared" si="43"/>
        <v>5.7109380463304521E-2</v>
      </c>
      <c r="AR246" s="128">
        <f t="shared" si="44"/>
        <v>0.1124039545042789</v>
      </c>
      <c r="AS246" s="128">
        <f t="shared" si="45"/>
        <v>0.10085658875750138</v>
      </c>
      <c r="AT246" s="128">
        <f t="shared" si="46"/>
        <v>7.0304149338519084E-2</v>
      </c>
      <c r="AU246" s="128">
        <f t="shared" si="47"/>
        <v>2.8602438901846904E-2</v>
      </c>
      <c r="AV246" s="128">
        <f t="shared" si="48"/>
        <v>0.15916493736967349</v>
      </c>
      <c r="AW246" s="128">
        <f t="shared" si="49"/>
        <v>0.12214826905998254</v>
      </c>
      <c r="AX246" s="128">
        <f t="shared" si="50"/>
        <v>0.99999999999999989</v>
      </c>
      <c r="AY246" s="128">
        <f>SUMPRODUCT(AN246:AW246,幕後結果_最佳化!$Z$1005:$AI$1005)</f>
        <v>-2.5160699519991853E-3</v>
      </c>
      <c r="AZ246" s="128">
        <f>(SUMPRODUCT(AN246:AW246,MMULT(AN246:AW246,幕後結果!$AB$9:$AK$18)))</f>
        <v>2.2186657332782004E-4</v>
      </c>
      <c r="BA246" s="128">
        <f t="shared" si="51"/>
        <v>1.4895186246832231E-2</v>
      </c>
      <c r="BB246" s="102">
        <f t="shared" si="52"/>
        <v>-3.0490434425858788</v>
      </c>
      <c r="BC246" s="60"/>
      <c r="BD246" s="60"/>
    </row>
    <row r="247" spans="1:56">
      <c r="A247" s="95">
        <v>246</v>
      </c>
      <c r="B247" s="128">
        <v>0.41643889285357338</v>
      </c>
      <c r="C247" s="128">
        <v>0.26666590582362693</v>
      </c>
      <c r="D247" s="128">
        <v>0.740092738561968</v>
      </c>
      <c r="E247" s="128">
        <v>0.23841659743254162</v>
      </c>
      <c r="F247" s="128">
        <v>0.17710014442225752</v>
      </c>
      <c r="G247" s="128">
        <v>0.59456057579866139</v>
      </c>
      <c r="H247" s="128">
        <v>3.4981536270369595E-2</v>
      </c>
      <c r="I247" s="128">
        <v>0.47127701090017382</v>
      </c>
      <c r="J247" s="128">
        <v>0.13644848147162669</v>
      </c>
      <c r="K247" s="104">
        <v>0.36670967691026668</v>
      </c>
      <c r="L247" s="105"/>
      <c r="M247" s="106">
        <v>246</v>
      </c>
      <c r="N247" s="140">
        <v>-0.21101215612367466</v>
      </c>
      <c r="O247" s="140">
        <v>-0.62292803871851177</v>
      </c>
      <c r="P247" s="140">
        <v>0.64363133954611396</v>
      </c>
      <c r="Q247" s="140">
        <v>-0.711405172112341</v>
      </c>
      <c r="R247" s="140">
        <v>-0.9264728719438492</v>
      </c>
      <c r="S247" s="140">
        <v>0.23929241260208953</v>
      </c>
      <c r="T247" s="140">
        <v>-1.8121496753184649</v>
      </c>
      <c r="U247" s="128">
        <v>-7.206017216076592E-2</v>
      </c>
      <c r="V247" s="128">
        <v>-1.0964155478204605</v>
      </c>
      <c r="W247" s="98">
        <v>-0.34058057653523116</v>
      </c>
      <c r="X247" s="60"/>
      <c r="Y247" s="99">
        <v>246</v>
      </c>
      <c r="Z247" s="128">
        <f>(幕後結果!$AB$2+幕後結果!$AB$4*幕後結果_最佳化!$N1248)*12/3</f>
        <v>-5.2256042383780454E-2</v>
      </c>
      <c r="AA247" s="128">
        <f>(幕後結果!$AC$2+幕後結果!$AC$4*幕後結果_最佳化!$O1248)*12/3</f>
        <v>-6.9815279275462619E-2</v>
      </c>
      <c r="AB247" s="128">
        <f>(幕後結果!$AD$2+幕後結果!$AD$4*幕後結果_最佳化!$P1248)*12/3</f>
        <v>4.3859948518490156E-2</v>
      </c>
      <c r="AC247" s="128">
        <f>(幕後結果!$AE$2+幕後結果!$AE$4*幕後結果_最佳化!$Q1248)*12/3</f>
        <v>-6.7615317333374989E-2</v>
      </c>
      <c r="AD247" s="128">
        <f>(幕後結果!$AF$2+幕後結果!$AF$4*幕後結果_最佳化!$R1248)*12/3</f>
        <v>-0.15823577907597097</v>
      </c>
      <c r="AE247" s="128">
        <f>(幕後結果!$AG$2+幕後結果!$AG$4*幕後結果_最佳化!$S1248)*12/3</f>
        <v>-7.8416954490735085E-3</v>
      </c>
      <c r="AF247" s="128">
        <f>(幕後結果!$AH$2+幕後結果!$AH$4*幕後結果_最佳化!$T1248)*12/3</f>
        <v>-0.19984212583955183</v>
      </c>
      <c r="AG247" s="128">
        <f>(幕後結果!$AI$2+幕後結果!$AI$4*幕後結果_最佳化!$U1248)*12/3</f>
        <v>-2.6439088126163784E-2</v>
      </c>
      <c r="AH247" s="128">
        <f>(幕後結果!$AJ$2+幕後結果!$AJ$4*幕後結果_最佳化!$V1248)*12/3</f>
        <v>-8.4600368859050493E-2</v>
      </c>
      <c r="AI247" s="100">
        <f>(幕後結果!$AK$2+幕後結果!$AK$4*幕後結果_最佳化!$W1248)*12/3</f>
        <v>-7.0008747808131211E-2</v>
      </c>
      <c r="AJ247" s="60"/>
      <c r="AK247" s="60"/>
      <c r="AL247" s="60"/>
      <c r="AM247" s="108">
        <v>246</v>
      </c>
      <c r="AN247" s="128">
        <f t="shared" si="40"/>
        <v>0.20078977043506824</v>
      </c>
      <c r="AO247" s="128">
        <f t="shared" si="41"/>
        <v>0.1712589319623764</v>
      </c>
      <c r="AP247" s="128">
        <f t="shared" si="42"/>
        <v>9.9353061176850777E-2</v>
      </c>
      <c r="AQ247" s="128">
        <f t="shared" si="43"/>
        <v>0.10557935440062047</v>
      </c>
      <c r="AR247" s="128">
        <f t="shared" si="44"/>
        <v>3.5083588908321778E-2</v>
      </c>
      <c r="AS247" s="128">
        <f t="shared" si="45"/>
        <v>2.2484176736621526E-2</v>
      </c>
      <c r="AT247" s="128">
        <f t="shared" si="46"/>
        <v>8.7827568481794002E-2</v>
      </c>
      <c r="AU247" s="128">
        <f t="shared" si="47"/>
        <v>1.1237798271446022E-2</v>
      </c>
      <c r="AV247" s="128">
        <f t="shared" si="48"/>
        <v>0.20926429925683795</v>
      </c>
      <c r="AW247" s="128">
        <f t="shared" si="49"/>
        <v>5.7121450370063089E-2</v>
      </c>
      <c r="AX247" s="128">
        <f t="shared" si="50"/>
        <v>1.0000000000000002</v>
      </c>
      <c r="AY247" s="128">
        <f>SUMPRODUCT(AN247:AW247,幕後結果_最佳化!$Z$1005:$AI$1005)</f>
        <v>-2.8585817574971056E-3</v>
      </c>
      <c r="AZ247" s="128">
        <f>(SUMPRODUCT(AN247:AW247,MMULT(AN247:AW247,幕後結果!$AB$9:$AK$18)))</f>
        <v>2.1027442672267527E-4</v>
      </c>
      <c r="BA247" s="128">
        <f t="shared" si="51"/>
        <v>1.4500842276318824E-2</v>
      </c>
      <c r="BB247" s="102">
        <f t="shared" si="52"/>
        <v>-3.1555809576816771</v>
      </c>
      <c r="BC247" s="60"/>
      <c r="BD247" s="60"/>
    </row>
    <row r="248" spans="1:56">
      <c r="A248" s="95">
        <v>247</v>
      </c>
      <c r="B248" s="128">
        <v>0.35885304214449376</v>
      </c>
      <c r="C248" s="128">
        <v>0.54029718962357998</v>
      </c>
      <c r="D248" s="128">
        <v>0.73121301890681112</v>
      </c>
      <c r="E248" s="128">
        <v>0.56782910752000149</v>
      </c>
      <c r="F248" s="128">
        <v>0.53428131661334022</v>
      </c>
      <c r="G248" s="128">
        <v>0.17568381984014869</v>
      </c>
      <c r="H248" s="128">
        <v>4.1858797218895072E-2</v>
      </c>
      <c r="I248" s="128">
        <v>0.74181809288105471</v>
      </c>
      <c r="J248" s="128">
        <v>0.88189742428385065</v>
      </c>
      <c r="K248" s="104">
        <v>0.86773644074373846</v>
      </c>
      <c r="L248" s="105"/>
      <c r="M248" s="106">
        <v>247</v>
      </c>
      <c r="N248" s="140">
        <v>-0.36152625146955114</v>
      </c>
      <c r="O248" s="140">
        <v>0.10118245923589811</v>
      </c>
      <c r="P248" s="140">
        <v>0.61648576793487497</v>
      </c>
      <c r="Q248" s="140">
        <v>0.17084990810448489</v>
      </c>
      <c r="R248" s="140">
        <v>8.6036544293080677E-2</v>
      </c>
      <c r="S248" s="140">
        <v>-0.93193979585744713</v>
      </c>
      <c r="T248" s="140">
        <v>-1.7295114756677121</v>
      </c>
      <c r="U248" s="128">
        <v>0.64896064493606975</v>
      </c>
      <c r="V248" s="128">
        <v>1.1845253908036959</v>
      </c>
      <c r="W248" s="98">
        <v>1.1157547717064742</v>
      </c>
      <c r="X248" s="60"/>
      <c r="Y248" s="99">
        <v>247</v>
      </c>
      <c r="Z248" s="128">
        <f>(幕後結果!$AB$2+幕後結果!$AB$4*幕後結果_最佳化!$N1249)*12/3</f>
        <v>-6.8506542834605125E-2</v>
      </c>
      <c r="AA248" s="128">
        <f>(幕後結果!$AC$2+幕後結果!$AC$4*幕後結果_最佳化!$O1249)*12/3</f>
        <v>1.064610556211224E-2</v>
      </c>
      <c r="AB248" s="128">
        <f>(幕後結果!$AD$2+幕後結果!$AD$4*幕後結果_最佳化!$P1249)*12/3</f>
        <v>7.1290760660773569E-2</v>
      </c>
      <c r="AC248" s="128">
        <f>(幕後結果!$AE$2+幕後結果!$AE$4*幕後結果_最佳化!$Q1249)*12/3</f>
        <v>5.4283171410712476E-2</v>
      </c>
      <c r="AD248" s="128">
        <f>(幕後結果!$AF$2+幕後結果!$AF$4*幕後結果_最佳化!$R1249)*12/3</f>
        <v>6.0604135415532147E-2</v>
      </c>
      <c r="AE248" s="128">
        <f>(幕後結果!$AG$2+幕後結果!$AG$4*幕後結果_最佳化!$S1249)*12/3</f>
        <v>-7.1254692695297592E-2</v>
      </c>
      <c r="AF248" s="128">
        <f>(幕後結果!$AH$2+幕後結果!$AH$4*幕後結果_最佳化!$T1249)*12/3</f>
        <v>-0.1570218546171612</v>
      </c>
      <c r="AG248" s="128">
        <f>(幕後結果!$AI$2+幕後結果!$AI$4*幕後結果_最佳化!$U1249)*12/3</f>
        <v>0.10682981729137231</v>
      </c>
      <c r="AH248" s="128">
        <f>(幕後結果!$AJ$2+幕後結果!$AJ$4*幕後結果_最佳化!$V1249)*12/3</f>
        <v>7.1213246047390696E-2</v>
      </c>
      <c r="AI248" s="100">
        <f>(幕後結果!$AK$2+幕後結果!$AK$4*幕後結果_最佳化!$W1249)*12/3</f>
        <v>0.1430010743716007</v>
      </c>
      <c r="AJ248" s="60"/>
      <c r="AK248" s="60"/>
      <c r="AL248" s="60"/>
      <c r="AM248" s="108">
        <v>247</v>
      </c>
      <c r="AN248" s="128">
        <f t="shared" si="40"/>
        <v>0.11718911313110998</v>
      </c>
      <c r="AO248" s="128">
        <f t="shared" si="41"/>
        <v>1.4071968818028196E-2</v>
      </c>
      <c r="AP248" s="128">
        <f t="shared" si="42"/>
        <v>2.1831281179774151E-2</v>
      </c>
      <c r="AQ248" s="128">
        <f t="shared" si="43"/>
        <v>0.13054836017788227</v>
      </c>
      <c r="AR248" s="128">
        <f t="shared" si="44"/>
        <v>3.241204924249793E-2</v>
      </c>
      <c r="AS248" s="128">
        <f t="shared" si="45"/>
        <v>0.17461009950731532</v>
      </c>
      <c r="AT248" s="128">
        <f t="shared" si="46"/>
        <v>0.17050248360267431</v>
      </c>
      <c r="AU248" s="128">
        <f t="shared" si="47"/>
        <v>0.10349775962869102</v>
      </c>
      <c r="AV248" s="128">
        <f t="shared" si="48"/>
        <v>0.13645433628313486</v>
      </c>
      <c r="AW248" s="128">
        <f t="shared" si="49"/>
        <v>9.8882548428892048E-2</v>
      </c>
      <c r="AX248" s="128">
        <f t="shared" si="50"/>
        <v>1</v>
      </c>
      <c r="AY248" s="128">
        <f>SUMPRODUCT(AN248:AW248,幕後結果_最佳化!$Z$1005:$AI$1005)</f>
        <v>-2.7244419335947794E-3</v>
      </c>
      <c r="AZ248" s="128">
        <f>(SUMPRODUCT(AN248:AW248,MMULT(AN248:AW248,幕後結果!$AB$9:$AK$18)))</f>
        <v>1.8012223712078894E-4</v>
      </c>
      <c r="BA248" s="128">
        <f t="shared" si="51"/>
        <v>1.3420962600379636E-2</v>
      </c>
      <c r="BB248" s="102">
        <f t="shared" si="52"/>
        <v>-3.3994910269926697</v>
      </c>
      <c r="BC248" s="60"/>
      <c r="BD248" s="60"/>
    </row>
    <row r="249" spans="1:56">
      <c r="A249" s="95">
        <v>248</v>
      </c>
      <c r="B249" s="128">
        <v>6.6061095049845031E-2</v>
      </c>
      <c r="C249" s="128">
        <v>0.2867249410992343</v>
      </c>
      <c r="D249" s="128">
        <v>0.92904735405756544</v>
      </c>
      <c r="E249" s="128">
        <v>0.66593160899527648</v>
      </c>
      <c r="F249" s="128">
        <v>0.49013741509667441</v>
      </c>
      <c r="G249" s="128">
        <v>0.12021848400429103</v>
      </c>
      <c r="H249" s="128">
        <v>0.36376269049154319</v>
      </c>
      <c r="I249" s="128">
        <v>7.8454731636375286E-2</v>
      </c>
      <c r="J249" s="128">
        <v>0.60751714155834402</v>
      </c>
      <c r="K249" s="104">
        <v>0.55745994354738326</v>
      </c>
      <c r="L249" s="105"/>
      <c r="M249" s="106">
        <v>248</v>
      </c>
      <c r="N249" s="140">
        <v>-1.5057857207848109</v>
      </c>
      <c r="O249" s="140">
        <v>-0.5629779744373743</v>
      </c>
      <c r="P249" s="140">
        <v>1.4687327461834829</v>
      </c>
      <c r="Q249" s="140">
        <v>0.42870656557266495</v>
      </c>
      <c r="R249" s="140">
        <v>-2.4724352921897223E-2</v>
      </c>
      <c r="S249" s="140">
        <v>-1.1738952931307332</v>
      </c>
      <c r="T249" s="140">
        <v>-0.34841920573623675</v>
      </c>
      <c r="U249" s="128">
        <v>-1.4155426138926055</v>
      </c>
      <c r="V249" s="128">
        <v>0.27285365003998263</v>
      </c>
      <c r="W249" s="98">
        <v>0.14453235014475654</v>
      </c>
      <c r="X249" s="60"/>
      <c r="Y249" s="99">
        <v>248</v>
      </c>
      <c r="Z249" s="128">
        <f>(幕後結果!$AB$2+幕後結果!$AB$4*幕後結果_最佳化!$N1250)*12/3</f>
        <v>-0.19204838773117658</v>
      </c>
      <c r="AA249" s="128">
        <f>(幕後結果!$AC$2+幕後結果!$AC$4*幕後結果_最佳化!$O1250)*12/3</f>
        <v>-6.5402251372916831E-2</v>
      </c>
      <c r="AB249" s="128">
        <f>(幕後結果!$AD$2+幕後結果!$AD$4*幕後結果_最佳化!$P1250)*12/3</f>
        <v>0.12092751248519486</v>
      </c>
      <c r="AC249" s="128">
        <f>(幕後結果!$AE$2+幕後結果!$AE$4*幕後結果_最佳化!$Q1250)*12/3</f>
        <v>8.3439116973037575E-2</v>
      </c>
      <c r="AD249" s="128">
        <f>(幕後結果!$AF$2+幕後結果!$AF$4*幕後結果_最佳化!$R1250)*12/3</f>
        <v>6.1264212547512041E-2</v>
      </c>
      <c r="AE249" s="128">
        <f>(幕後結果!$AG$2+幕後結果!$AG$4*幕後結果_最佳化!$S1250)*12/3</f>
        <v>-0.11013352201600202</v>
      </c>
      <c r="AF249" s="128">
        <f>(幕後結果!$AH$2+幕後結果!$AH$4*幕後結果_最佳化!$T1250)*12/3</f>
        <v>-5.6593524572995969E-2</v>
      </c>
      <c r="AG249" s="128">
        <f>(幕後結果!$AI$2+幕後結果!$AI$4*幕後結果_最佳化!$U1250)*12/3</f>
        <v>-0.18141856549922922</v>
      </c>
      <c r="AH249" s="128">
        <f>(幕後結果!$AJ$2+幕後結果!$AJ$4*幕後結果_最佳化!$V1250)*12/3</f>
        <v>-1.4431837968867522E-2</v>
      </c>
      <c r="AI249" s="100">
        <f>(幕後結果!$AK$2+幕後結果!$AK$4*幕後結果_最佳化!$W1250)*12/3</f>
        <v>-0.16158495137002904</v>
      </c>
      <c r="AJ249" s="60"/>
      <c r="AK249" s="60"/>
      <c r="AL249" s="60"/>
      <c r="AM249" s="108">
        <v>248</v>
      </c>
      <c r="AN249" s="128">
        <f t="shared" si="40"/>
        <v>0.12850282380966041</v>
      </c>
      <c r="AO249" s="128">
        <f t="shared" si="41"/>
        <v>0.19120916996297793</v>
      </c>
      <c r="AP249" s="128">
        <f t="shared" si="42"/>
        <v>9.0974882653093253E-2</v>
      </c>
      <c r="AQ249" s="128">
        <f t="shared" si="43"/>
        <v>4.3259651970602678E-2</v>
      </c>
      <c r="AR249" s="128">
        <f t="shared" si="44"/>
        <v>5.5203000617775264E-2</v>
      </c>
      <c r="AS249" s="128">
        <f t="shared" si="45"/>
        <v>3.8505130182361805E-2</v>
      </c>
      <c r="AT249" s="128">
        <f t="shared" si="46"/>
        <v>6.3314797320284083E-2</v>
      </c>
      <c r="AU249" s="128">
        <f t="shared" si="47"/>
        <v>0.17605823527506428</v>
      </c>
      <c r="AV249" s="128">
        <f t="shared" si="48"/>
        <v>2.7633120547210527E-2</v>
      </c>
      <c r="AW249" s="128">
        <f t="shared" si="49"/>
        <v>0.18533918766096977</v>
      </c>
      <c r="AX249" s="128">
        <f t="shared" si="50"/>
        <v>1</v>
      </c>
      <c r="AY249" s="128">
        <f>SUMPRODUCT(AN249:AW249,幕後結果_最佳化!$Z$1005:$AI$1005)</f>
        <v>-8.5777565914700628E-3</v>
      </c>
      <c r="AZ249" s="128">
        <f>(SUMPRODUCT(AN249:AW249,MMULT(AN249:AW249,幕後結果!$AB$9:$AK$18)))</f>
        <v>3.5553049343747128E-4</v>
      </c>
      <c r="BA249" s="128">
        <f t="shared" si="51"/>
        <v>1.8855516260168303E-2</v>
      </c>
      <c r="BB249" s="102">
        <f t="shared" si="52"/>
        <v>-2.7301165282976232</v>
      </c>
      <c r="BC249" s="60"/>
      <c r="BD249" s="60"/>
    </row>
    <row r="250" spans="1:56">
      <c r="A250" s="95">
        <v>249</v>
      </c>
      <c r="B250" s="128">
        <v>0.29554077440732995</v>
      </c>
      <c r="C250" s="128">
        <v>0.82518785450234389</v>
      </c>
      <c r="D250" s="128">
        <v>0.20562777445115232</v>
      </c>
      <c r="E250" s="128">
        <v>0.13240697473445029</v>
      </c>
      <c r="F250" s="128">
        <v>0.74553586320128495</v>
      </c>
      <c r="G250" s="128">
        <v>0.83070096184351283</v>
      </c>
      <c r="H250" s="128">
        <v>0.80178450964606673</v>
      </c>
      <c r="I250" s="128">
        <v>0.59499582985596966</v>
      </c>
      <c r="J250" s="128">
        <v>0.99041344107769058</v>
      </c>
      <c r="K250" s="104">
        <v>0.16102698518560232</v>
      </c>
      <c r="L250" s="105"/>
      <c r="M250" s="106">
        <v>249</v>
      </c>
      <c r="N250" s="140">
        <v>-0.53726938606962371</v>
      </c>
      <c r="O250" s="140">
        <v>0.93531829241471376</v>
      </c>
      <c r="P250" s="140">
        <v>-0.82168614090805236</v>
      </c>
      <c r="Q250" s="140">
        <v>-1.1150851149929839</v>
      </c>
      <c r="R250" s="140">
        <v>0.66050739639333844</v>
      </c>
      <c r="S250" s="140">
        <v>0.9569389378097618</v>
      </c>
      <c r="T250" s="140">
        <v>0.84801255140607146</v>
      </c>
      <c r="U250" s="128">
        <v>0.24041527163082083</v>
      </c>
      <c r="V250" s="128">
        <v>2.3421478517931988</v>
      </c>
      <c r="W250" s="98">
        <v>-0.99024584291682061</v>
      </c>
      <c r="X250" s="60"/>
      <c r="Y250" s="99">
        <v>249</v>
      </c>
      <c r="Z250" s="128">
        <f>(幕後結果!$AB$2+幕後結果!$AB$4*幕後結果_最佳化!$N1251)*12/3</f>
        <v>-8.7480937767418734E-2</v>
      </c>
      <c r="AA250" s="128">
        <f>(幕後結果!$AC$2+幕後結果!$AC$4*幕後結果_最佳化!$O1251)*12/3</f>
        <v>0.10332909957178456</v>
      </c>
      <c r="AB250" s="128">
        <f>(幕後結果!$AD$2+幕後結果!$AD$4*幕後結果_最佳化!$P1251)*12/3</f>
        <v>-6.7055296382449558E-2</v>
      </c>
      <c r="AC250" s="128">
        <f>(幕後結果!$AE$2+幕後結果!$AE$4*幕後結果_最佳化!$Q1251)*12/3</f>
        <v>-0.14094404320095599</v>
      </c>
      <c r="AD250" s="128">
        <f>(幕後結果!$AF$2+幕後結果!$AF$4*幕後結果_最佳化!$R1251)*12/3</f>
        <v>7.5834578893437254E-2</v>
      </c>
      <c r="AE250" s="128">
        <f>(幕後結果!$AG$2+幕後結果!$AG$4*幕後結果_最佳化!$S1251)*12/3</f>
        <v>5.1625620872199622E-2</v>
      </c>
      <c r="AF250" s="128">
        <f>(幕後結果!$AH$2+幕後結果!$AH$4*幕後結果_最佳化!$T1251)*12/3</f>
        <v>8.3253605586004489E-2</v>
      </c>
      <c r="AG250" s="128">
        <f>(幕後結果!$AI$2+幕後結果!$AI$4*幕後結果_最佳化!$U1251)*12/3</f>
        <v>5.6839685909686279E-2</v>
      </c>
      <c r="AH250" s="128">
        <f>(幕後結果!$AJ$2+幕後結果!$AJ$4*幕後結果_最佳化!$V1251)*12/3</f>
        <v>0.23909220962688105</v>
      </c>
      <c r="AI250" s="100">
        <f>(幕後結果!$AK$2+幕後結果!$AK$4*幕後結果_最佳化!$W1251)*12/3</f>
        <v>-0.10621922219365081</v>
      </c>
      <c r="AJ250" s="60"/>
      <c r="AK250" s="60"/>
      <c r="AL250" s="60"/>
      <c r="AM250" s="108">
        <v>249</v>
      </c>
      <c r="AN250" s="128">
        <f t="shared" si="40"/>
        <v>3.5562074365575909E-2</v>
      </c>
      <c r="AO250" s="128">
        <f t="shared" si="41"/>
        <v>0.12249399070892267</v>
      </c>
      <c r="AP250" s="128">
        <f t="shared" si="42"/>
        <v>0.14246221296617342</v>
      </c>
      <c r="AQ250" s="128">
        <f t="shared" si="43"/>
        <v>8.920513830770696E-2</v>
      </c>
      <c r="AR250" s="128">
        <f t="shared" si="44"/>
        <v>0.17981331970740003</v>
      </c>
      <c r="AS250" s="128">
        <f t="shared" si="45"/>
        <v>0.1302206371023272</v>
      </c>
      <c r="AT250" s="128">
        <f t="shared" si="46"/>
        <v>6.4169544402128631E-2</v>
      </c>
      <c r="AU250" s="128">
        <f t="shared" si="47"/>
        <v>8.5822818452999244E-2</v>
      </c>
      <c r="AV250" s="128">
        <f t="shared" si="48"/>
        <v>4.3283030776593533E-2</v>
      </c>
      <c r="AW250" s="128">
        <f t="shared" si="49"/>
        <v>0.10696723321017247</v>
      </c>
      <c r="AX250" s="128">
        <f t="shared" si="50"/>
        <v>1</v>
      </c>
      <c r="AY250" s="128">
        <f>SUMPRODUCT(AN250:AW250,幕後結果_最佳化!$Z$1005:$AI$1005)</f>
        <v>-1.581991233930876E-3</v>
      </c>
      <c r="AZ250" s="128">
        <f>(SUMPRODUCT(AN250:AW250,MMULT(AN250:AW250,幕後結果!$AB$9:$AK$18)))</f>
        <v>3.2524794186405661E-4</v>
      </c>
      <c r="BA250" s="128">
        <f t="shared" si="51"/>
        <v>1.8034631736302702E-2</v>
      </c>
      <c r="BB250" s="102">
        <f t="shared" si="52"/>
        <v>-2.4664762710064725</v>
      </c>
      <c r="BC250" s="60"/>
      <c r="BD250" s="60"/>
    </row>
    <row r="251" spans="1:56">
      <c r="A251" s="95">
        <v>250</v>
      </c>
      <c r="B251" s="128">
        <v>0.4643869330178747</v>
      </c>
      <c r="C251" s="128">
        <v>0.88971248154470506</v>
      </c>
      <c r="D251" s="128">
        <v>0.34770300385735808</v>
      </c>
      <c r="E251" s="128">
        <v>0.69948019327814004</v>
      </c>
      <c r="F251" s="128">
        <v>0.98705132965619824</v>
      </c>
      <c r="G251" s="128">
        <v>0.64798443994479937</v>
      </c>
      <c r="H251" s="128">
        <v>0.94959830457536354</v>
      </c>
      <c r="I251" s="128">
        <v>0.9264599101955</v>
      </c>
      <c r="J251" s="128">
        <v>0.25143385320176947</v>
      </c>
      <c r="K251" s="104">
        <v>7.7757863400567562E-2</v>
      </c>
      <c r="L251" s="105"/>
      <c r="M251" s="106">
        <v>250</v>
      </c>
      <c r="N251" s="140">
        <v>-8.9387614788587921E-2</v>
      </c>
      <c r="O251" s="140">
        <v>1.2250004872790756</v>
      </c>
      <c r="P251" s="140">
        <v>-0.39152933751856117</v>
      </c>
      <c r="Q251" s="140">
        <v>0.52290607986917148</v>
      </c>
      <c r="R251" s="140">
        <v>2.2277477529391887</v>
      </c>
      <c r="S251" s="140">
        <v>0.37988454508542702</v>
      </c>
      <c r="T251" s="140">
        <v>1.6409712136362213</v>
      </c>
      <c r="U251" s="128">
        <v>1.4499223299073298</v>
      </c>
      <c r="V251" s="128">
        <v>-0.66998444460960405</v>
      </c>
      <c r="W251" s="98">
        <v>-1.420315925637061</v>
      </c>
      <c r="X251" s="60"/>
      <c r="Y251" s="99">
        <v>250</v>
      </c>
      <c r="Z251" s="128">
        <f>(幕後結果!$AB$2+幕後結果!$AB$4*幕後結果_最佳化!$N1252)*12/3</f>
        <v>-3.9124649876950225E-2</v>
      </c>
      <c r="AA251" s="128">
        <f>(幕後結果!$AC$2+幕後結果!$AC$4*幕後結果_最佳化!$O1252)*12/3</f>
        <v>0.13640879754206406</v>
      </c>
      <c r="AB251" s="128">
        <f>(幕後結果!$AD$2+幕後結果!$AD$4*幕後結果_最佳化!$P1252)*12/3</f>
        <v>7.1273310418874533E-3</v>
      </c>
      <c r="AC251" s="128">
        <f>(幕後結果!$AE$2+幕後結果!$AE$4*幕後結果_最佳化!$Q1252)*12/3</f>
        <v>8.605521679879409E-2</v>
      </c>
      <c r="AD251" s="128">
        <f>(幕後結果!$AF$2+幕後結果!$AF$4*幕後結果_最佳化!$R1252)*12/3</f>
        <v>0.44754902767929278</v>
      </c>
      <c r="AE251" s="128">
        <f>(幕後結果!$AG$2+幕後結果!$AG$4*幕後結果_最佳化!$S1252)*12/3</f>
        <v>3.6597954941573529E-2</v>
      </c>
      <c r="AF251" s="128">
        <f>(幕後結果!$AH$2+幕後結果!$AH$4*幕後結果_最佳化!$T1252)*12/3</f>
        <v>0.19746368209210127</v>
      </c>
      <c r="AG251" s="128">
        <f>(幕後結果!$AI$2+幕後結果!$AI$4*幕後結果_最佳化!$U1252)*12/3</f>
        <v>0.22571893293962697</v>
      </c>
      <c r="AH251" s="128">
        <f>(幕後結果!$AJ$2+幕後結果!$AJ$4*幕後結果_最佳化!$V1252)*12/3</f>
        <v>-7.8588848732864591E-2</v>
      </c>
      <c r="AI251" s="100">
        <f>(幕後結果!$AK$2+幕後結果!$AK$4*幕後結果_最佳化!$W1252)*12/3</f>
        <v>6.883015845853524E-2</v>
      </c>
      <c r="AJ251" s="60"/>
      <c r="AK251" s="60"/>
      <c r="AL251" s="60"/>
      <c r="AM251" s="108">
        <v>250</v>
      </c>
      <c r="AN251" s="128">
        <f t="shared" si="40"/>
        <v>1.7378692321896663E-2</v>
      </c>
      <c r="AO251" s="128">
        <f t="shared" si="41"/>
        <v>9.2402755870172562E-2</v>
      </c>
      <c r="AP251" s="128">
        <f t="shared" si="42"/>
        <v>1.1386508725589576E-2</v>
      </c>
      <c r="AQ251" s="128">
        <f t="shared" si="43"/>
        <v>7.2513099980211606E-3</v>
      </c>
      <c r="AR251" s="128">
        <f t="shared" si="44"/>
        <v>0.25035289792851129</v>
      </c>
      <c r="AS251" s="128">
        <f t="shared" si="45"/>
        <v>0.16269074366335745</v>
      </c>
      <c r="AT251" s="128">
        <f t="shared" si="46"/>
        <v>0.12655711602658981</v>
      </c>
      <c r="AU251" s="128">
        <f t="shared" si="47"/>
        <v>8.4787520706319716E-2</v>
      </c>
      <c r="AV251" s="128">
        <f t="shared" si="48"/>
        <v>0.15036099355498814</v>
      </c>
      <c r="AW251" s="128">
        <f t="shared" si="49"/>
        <v>9.6831461204553756E-2</v>
      </c>
      <c r="AX251" s="128">
        <f t="shared" si="50"/>
        <v>1</v>
      </c>
      <c r="AY251" s="128">
        <f>SUMPRODUCT(AN251:AW251,幕後結果_最佳化!$Z$1005:$AI$1005)</f>
        <v>3.4907542893861613E-3</v>
      </c>
      <c r="AZ251" s="128">
        <f>(SUMPRODUCT(AN251:AW251,MMULT(AN251:AW251,幕後結果!$AB$9:$AK$18)))</f>
        <v>2.9614356258738208E-4</v>
      </c>
      <c r="BA251" s="128">
        <f t="shared" si="51"/>
        <v>1.7208822231267951E-2</v>
      </c>
      <c r="BB251" s="102">
        <f t="shared" si="52"/>
        <v>-2.2900605968843317</v>
      </c>
      <c r="BC251" s="60"/>
      <c r="BD251" s="60"/>
    </row>
    <row r="252" spans="1:56">
      <c r="A252" s="95">
        <v>251</v>
      </c>
      <c r="B252" s="128">
        <v>0.88009787476602908</v>
      </c>
      <c r="C252" s="128">
        <v>0.37424604603095624</v>
      </c>
      <c r="D252" s="128">
        <v>0.14903101313214262</v>
      </c>
      <c r="E252" s="128">
        <v>0.48284840386598815</v>
      </c>
      <c r="F252" s="128">
        <v>0.62790693128488084</v>
      </c>
      <c r="G252" s="128">
        <v>0.52219564778378769</v>
      </c>
      <c r="H252" s="128">
        <v>0.84706996146414548</v>
      </c>
      <c r="I252" s="128">
        <v>0.87035297702847347</v>
      </c>
      <c r="J252" s="128">
        <v>0.28710684963569566</v>
      </c>
      <c r="K252" s="104">
        <v>0.31905446742430477</v>
      </c>
      <c r="L252" s="105"/>
      <c r="M252" s="106">
        <v>251</v>
      </c>
      <c r="N252" s="140">
        <v>1.1754762075711511</v>
      </c>
      <c r="O252" s="140">
        <v>-0.32062829556788747</v>
      </c>
      <c r="P252" s="140">
        <v>-1.0405982876811515</v>
      </c>
      <c r="Q252" s="140">
        <v>-4.3005928796224592E-2</v>
      </c>
      <c r="R252" s="140">
        <v>0.32631487182405344</v>
      </c>
      <c r="S252" s="140">
        <v>5.5664972098320734E-2</v>
      </c>
      <c r="T252" s="140">
        <v>1.023947491064648</v>
      </c>
      <c r="U252" s="128">
        <v>1.1280612660281935</v>
      </c>
      <c r="V252" s="128">
        <v>-0.56185663819259468</v>
      </c>
      <c r="W252" s="98">
        <v>-0.4703444641584687</v>
      </c>
      <c r="X252" s="60"/>
      <c r="Y252" s="99">
        <v>251</v>
      </c>
      <c r="Z252" s="128">
        <f>(幕後結果!$AB$2+幕後結果!$AB$4*幕後結果_最佳化!$N1253)*12/3</f>
        <v>9.7438441229266801E-2</v>
      </c>
      <c r="AA252" s="128">
        <f>(幕後結果!$AC$2+幕後結果!$AC$4*幕後結果_最佳化!$O1253)*12/3</f>
        <v>-3.3683147437942075E-2</v>
      </c>
      <c r="AB252" s="128">
        <f>(幕後結果!$AD$2+幕後結果!$AD$4*幕後結果_最佳化!$P1253)*12/3</f>
        <v>-0.11832292562503459</v>
      </c>
      <c r="AC252" s="128">
        <f>(幕後結果!$AE$2+幕後結果!$AE$4*幕後結果_最佳化!$Q1253)*12/3</f>
        <v>-4.6213581367168612E-2</v>
      </c>
      <c r="AD252" s="128">
        <f>(幕後結果!$AF$2+幕後結果!$AF$4*幕後結果_最佳化!$R1253)*12/3</f>
        <v>5.1378267955982736E-2</v>
      </c>
      <c r="AE252" s="128">
        <f>(幕後結果!$AG$2+幕後結果!$AG$4*幕後結果_最佳化!$S1253)*12/3</f>
        <v>1.9502936178934425E-2</v>
      </c>
      <c r="AF252" s="128">
        <f>(幕後結果!$AH$2+幕後結果!$AH$4*幕後結果_最佳化!$T1253)*12/3</f>
        <v>0.11411247032726561</v>
      </c>
      <c r="AG252" s="128">
        <f>(幕後結果!$AI$2+幕後結果!$AI$4*幕後結果_最佳化!$U1253)*12/3</f>
        <v>7.9385401196900643E-2</v>
      </c>
      <c r="AH252" s="128">
        <f>(幕後結果!$AJ$2+幕後結果!$AJ$4*幕後結果_最佳化!$V1253)*12/3</f>
        <v>-1.3244053501213375E-2</v>
      </c>
      <c r="AI252" s="100">
        <f>(幕後結果!$AK$2+幕後結果!$AK$4*幕後結果_最佳化!$W1253)*12/3</f>
        <v>-7.8964446588885018E-3</v>
      </c>
      <c r="AJ252" s="60"/>
      <c r="AK252" s="60"/>
      <c r="AL252" s="60"/>
      <c r="AM252" s="108">
        <v>251</v>
      </c>
      <c r="AN252" s="128">
        <f t="shared" si="40"/>
        <v>9.8536508542319157E-2</v>
      </c>
      <c r="AO252" s="128">
        <f t="shared" si="41"/>
        <v>0.16255198014617009</v>
      </c>
      <c r="AP252" s="128">
        <f t="shared" si="42"/>
        <v>4.467506047443752E-2</v>
      </c>
      <c r="AQ252" s="128">
        <f t="shared" si="43"/>
        <v>0.14216899326367569</v>
      </c>
      <c r="AR252" s="128">
        <f t="shared" si="44"/>
        <v>1.8543862875988814E-2</v>
      </c>
      <c r="AS252" s="128">
        <f t="shared" si="45"/>
        <v>0.13549963246957633</v>
      </c>
      <c r="AT252" s="128">
        <f t="shared" si="46"/>
        <v>0.18226448668367409</v>
      </c>
      <c r="AU252" s="128">
        <f t="shared" si="47"/>
        <v>1.2447632271539118E-2</v>
      </c>
      <c r="AV252" s="128">
        <f t="shared" si="48"/>
        <v>0.17912793224088128</v>
      </c>
      <c r="AW252" s="128">
        <f t="shared" si="49"/>
        <v>2.4183911031737913E-2</v>
      </c>
      <c r="AX252" s="128">
        <f t="shared" si="50"/>
        <v>1</v>
      </c>
      <c r="AY252" s="128">
        <f>SUMPRODUCT(AN252:AW252,幕後結果_最佳化!$Z$1005:$AI$1005)</f>
        <v>1.1621529776019426E-3</v>
      </c>
      <c r="AZ252" s="128">
        <f>(SUMPRODUCT(AN252:AW252,MMULT(AN252:AW252,幕後結果!$AB$9:$AK$18)))</f>
        <v>1.839514955702439E-4</v>
      </c>
      <c r="BA252" s="128">
        <f t="shared" si="51"/>
        <v>1.3562871951406307E-2</v>
      </c>
      <c r="BB252" s="102">
        <f t="shared" si="52"/>
        <v>-3.0773605451661248</v>
      </c>
      <c r="BC252" s="60"/>
      <c r="BD252" s="60"/>
    </row>
    <row r="253" spans="1:56">
      <c r="A253" s="95">
        <v>252</v>
      </c>
      <c r="B253" s="128">
        <v>0.41415076729838596</v>
      </c>
      <c r="C253" s="128">
        <v>0.53998694568259453</v>
      </c>
      <c r="D253" s="128">
        <v>0.67216669472202617</v>
      </c>
      <c r="E253" s="128">
        <v>0.68938246872815556</v>
      </c>
      <c r="F253" s="128">
        <v>6.1210478667403923E-2</v>
      </c>
      <c r="G253" s="128">
        <v>0.22554992511328598</v>
      </c>
      <c r="H253" s="128">
        <v>0.17229428131883617</v>
      </c>
      <c r="I253" s="128">
        <v>0.68463389248130802</v>
      </c>
      <c r="J253" s="128">
        <v>0.69681137500470958</v>
      </c>
      <c r="K253" s="104">
        <v>0.23042277926703592</v>
      </c>
      <c r="L253" s="105"/>
      <c r="M253" s="106">
        <v>252</v>
      </c>
      <c r="N253" s="140">
        <v>-0.21688042310645506</v>
      </c>
      <c r="O253" s="140">
        <v>0.10040083279387449</v>
      </c>
      <c r="P253" s="140">
        <v>0.44590397534129428</v>
      </c>
      <c r="Q253" s="140">
        <v>0.49410070141128704</v>
      </c>
      <c r="R253" s="140">
        <v>-1.5446912707431333</v>
      </c>
      <c r="S253" s="140">
        <v>-0.75358267564984849</v>
      </c>
      <c r="T253" s="140">
        <v>-0.94513773494605668</v>
      </c>
      <c r="U253" s="128">
        <v>0.48069650562835597</v>
      </c>
      <c r="V253" s="128">
        <v>0.51525155082006646</v>
      </c>
      <c r="W253" s="98">
        <v>-0.73745523134300273</v>
      </c>
      <c r="X253" s="60"/>
      <c r="Y253" s="99">
        <v>252</v>
      </c>
      <c r="Z253" s="128">
        <f>(幕後結果!$AB$2+幕後結果!$AB$4*幕後結果_最佳化!$N1254)*12/3</f>
        <v>-5.2889619425386371E-2</v>
      </c>
      <c r="AA253" s="128">
        <f>(幕後結果!$AC$2+幕後結果!$AC$4*幕後結果_最佳化!$O1254)*12/3</f>
        <v>1.0812598155254136E-2</v>
      </c>
      <c r="AB253" s="128">
        <f>(幕後結果!$AD$2+幕後結果!$AD$4*幕後結果_最佳化!$P1254)*12/3</f>
        <v>5.3487798564345691E-2</v>
      </c>
      <c r="AC253" s="128">
        <f>(幕後結果!$AE$2+幕後結果!$AE$4*幕後結果_最佳化!$Q1254)*12/3</f>
        <v>8.4172838612959155E-2</v>
      </c>
      <c r="AD253" s="128">
        <f>(幕後結果!$AF$2+幕後結果!$AF$4*幕後結果_最佳化!$R1254)*12/3</f>
        <v>-0.2466392374968894</v>
      </c>
      <c r="AE253" s="128">
        <f>(幕後結果!$AG$2+幕後結果!$AG$4*幕後結果_最佳化!$S1254)*12/3</f>
        <v>-3.9901686401509227E-2</v>
      </c>
      <c r="AF253" s="128">
        <f>(幕後結果!$AH$2+幕後結果!$AH$4*幕後結果_最佳化!$T1254)*12/3</f>
        <v>-8.6198260230951937E-2</v>
      </c>
      <c r="AG253" s="128">
        <f>(幕後結果!$AI$2+幕後結果!$AI$4*幕後結果_最佳化!$U1254)*12/3</f>
        <v>4.0115973926969438E-2</v>
      </c>
      <c r="AH253" s="128">
        <f>(幕後結果!$AJ$2+幕後結果!$AJ$4*幕後結果_最佳化!$V1254)*12/3</f>
        <v>4.3331533270694798E-2</v>
      </c>
      <c r="AI253" s="100">
        <f>(幕後結果!$AK$2+幕後結果!$AK$4*幕後結果_最佳化!$W1254)*12/3</f>
        <v>-0.15921736276226209</v>
      </c>
      <c r="AJ253" s="60"/>
      <c r="AK253" s="60"/>
      <c r="AL253" s="60"/>
      <c r="AM253" s="108">
        <v>252</v>
      </c>
      <c r="AN253" s="128">
        <f t="shared" si="40"/>
        <v>3.906373081240061E-2</v>
      </c>
      <c r="AO253" s="128">
        <f t="shared" si="41"/>
        <v>0.22364520042387681</v>
      </c>
      <c r="AP253" s="128">
        <f t="shared" si="42"/>
        <v>9.1860998528938836E-3</v>
      </c>
      <c r="AQ253" s="128">
        <f t="shared" si="43"/>
        <v>2.0546952513879356E-2</v>
      </c>
      <c r="AR253" s="128">
        <f t="shared" si="44"/>
        <v>0.21592631001044954</v>
      </c>
      <c r="AS253" s="128">
        <f t="shared" si="45"/>
        <v>3.6285174550762744E-2</v>
      </c>
      <c r="AT253" s="128">
        <f t="shared" si="46"/>
        <v>0.26918263670810277</v>
      </c>
      <c r="AU253" s="128">
        <f t="shared" si="47"/>
        <v>4.211888402487169E-2</v>
      </c>
      <c r="AV253" s="128">
        <f t="shared" si="48"/>
        <v>5.0440155980129832E-2</v>
      </c>
      <c r="AW253" s="128">
        <f t="shared" si="49"/>
        <v>9.3604855122632627E-2</v>
      </c>
      <c r="AX253" s="128">
        <f t="shared" si="50"/>
        <v>0.99999999999999989</v>
      </c>
      <c r="AY253" s="128">
        <f>SUMPRODUCT(AN253:AW253,幕後結果_最佳化!$Z$1005:$AI$1005)</f>
        <v>1.8977717190508891E-3</v>
      </c>
      <c r="AZ253" s="128">
        <f>(SUMPRODUCT(AN253:AW253,MMULT(AN253:AW253,幕後結果!$AB$9:$AK$18)))</f>
        <v>3.3200509239136633E-4</v>
      </c>
      <c r="BA253" s="128">
        <f t="shared" si="51"/>
        <v>1.8221006898395224E-2</v>
      </c>
      <c r="BB253" s="102">
        <f t="shared" si="52"/>
        <v>-2.2502723647264684</v>
      </c>
      <c r="BC253" s="60"/>
      <c r="BD253" s="60"/>
    </row>
    <row r="254" spans="1:56">
      <c r="A254" s="95">
        <v>253</v>
      </c>
      <c r="B254" s="128">
        <v>0.42785306637312748</v>
      </c>
      <c r="C254" s="128">
        <v>0.7348987920571437</v>
      </c>
      <c r="D254" s="128">
        <v>0.2549490692581653</v>
      </c>
      <c r="E254" s="128">
        <v>3.6906642357926289E-2</v>
      </c>
      <c r="F254" s="128">
        <v>3.2183280112402235E-2</v>
      </c>
      <c r="G254" s="128">
        <v>0.53751368236059993</v>
      </c>
      <c r="H254" s="128">
        <v>0.77010432059349831</v>
      </c>
      <c r="I254" s="128">
        <v>0.54895447442664747</v>
      </c>
      <c r="J254" s="128">
        <v>0.91446331882959431</v>
      </c>
      <c r="K254" s="104">
        <v>0.94160430114673854</v>
      </c>
      <c r="L254" s="105"/>
      <c r="M254" s="106">
        <v>253</v>
      </c>
      <c r="N254" s="140">
        <v>-0.18184275177155906</v>
      </c>
      <c r="O254" s="140">
        <v>0.62769705359354755</v>
      </c>
      <c r="P254" s="140">
        <v>-0.65899630950717569</v>
      </c>
      <c r="Q254" s="140">
        <v>-1.7877689970800765</v>
      </c>
      <c r="R254" s="140">
        <v>-1.8496323270627961</v>
      </c>
      <c r="S254" s="140">
        <v>9.4171863274190956E-2</v>
      </c>
      <c r="T254" s="140">
        <v>0.73919045035862829</v>
      </c>
      <c r="U254" s="128">
        <v>0.12302026444402239</v>
      </c>
      <c r="V254" s="128">
        <v>1.3687630247883449</v>
      </c>
      <c r="W254" s="98">
        <v>1.5683846222938742</v>
      </c>
      <c r="X254" s="60"/>
      <c r="Y254" s="99">
        <v>253</v>
      </c>
      <c r="Z254" s="128">
        <f>(幕後結果!$AB$2+幕後結果!$AB$4*幕後結果_最佳化!$N1255)*12/3</f>
        <v>-4.9106719940024829E-2</v>
      </c>
      <c r="AA254" s="128">
        <f>(幕後結果!$AC$2+幕後結果!$AC$4*幕後結果_最佳化!$O1255)*12/3</f>
        <v>6.9658085468856809E-2</v>
      </c>
      <c r="AB254" s="128">
        <f>(幕後結果!$AD$2+幕後結果!$AD$4*幕後結果_最佳化!$P1255)*12/3</f>
        <v>-5.4745811592221492E-2</v>
      </c>
      <c r="AC254" s="128">
        <f>(幕後結果!$AE$2+幕後結果!$AE$4*幕後結果_最佳化!$Q1255)*12/3</f>
        <v>-0.21265328113075696</v>
      </c>
      <c r="AD254" s="128">
        <f>(幕後結果!$AF$2+幕後結果!$AF$4*幕後結果_最佳化!$R1255)*12/3</f>
        <v>-0.41167098448057921</v>
      </c>
      <c r="AE254" s="128">
        <f>(幕後結果!$AG$2+幕後結果!$AG$4*幕後結果_最佳化!$S1255)*12/3</f>
        <v>-5.4835255891988897E-3</v>
      </c>
      <c r="AF254" s="128">
        <f>(幕後結果!$AH$2+幕後結果!$AH$4*幕後結果_最佳化!$T1255)*12/3</f>
        <v>6.6034825982207668E-2</v>
      </c>
      <c r="AG254" s="128">
        <f>(幕後結果!$AI$2+幕後結果!$AI$4*幕後結果_最佳化!$U1255)*12/3</f>
        <v>-1.0655379689212411E-2</v>
      </c>
      <c r="AH254" s="128">
        <f>(幕後結果!$AJ$2+幕後結果!$AJ$4*幕後結果_最佳化!$V1255)*12/3</f>
        <v>0.17049472405842947</v>
      </c>
      <c r="AI254" s="100">
        <f>(幕後結果!$AK$2+幕後結果!$AK$4*幕後結果_最佳化!$W1255)*12/3</f>
        <v>7.349458783976491E-2</v>
      </c>
      <c r="AJ254" s="60"/>
      <c r="AK254" s="60"/>
      <c r="AL254" s="60"/>
      <c r="AM254" s="108">
        <v>253</v>
      </c>
      <c r="AN254" s="128">
        <f t="shared" si="40"/>
        <v>0.12278871144625793</v>
      </c>
      <c r="AO254" s="128">
        <f t="shared" si="41"/>
        <v>5.9934128570216121E-2</v>
      </c>
      <c r="AP254" s="128">
        <f t="shared" si="42"/>
        <v>4.217590432621144E-2</v>
      </c>
      <c r="AQ254" s="128">
        <f t="shared" si="43"/>
        <v>0.13274803761414813</v>
      </c>
      <c r="AR254" s="128">
        <f t="shared" si="44"/>
        <v>0.13897883395418589</v>
      </c>
      <c r="AS254" s="128">
        <f t="shared" si="45"/>
        <v>1.5599301522335038E-2</v>
      </c>
      <c r="AT254" s="128">
        <f t="shared" si="46"/>
        <v>0.15313785552817971</v>
      </c>
      <c r="AU254" s="128">
        <f t="shared" si="47"/>
        <v>8.7743186477502635E-2</v>
      </c>
      <c r="AV254" s="128">
        <f t="shared" si="48"/>
        <v>0.15342513204798144</v>
      </c>
      <c r="AW254" s="128">
        <f t="shared" si="49"/>
        <v>9.3468908512981563E-2</v>
      </c>
      <c r="AX254" s="128">
        <f t="shared" si="50"/>
        <v>1</v>
      </c>
      <c r="AY254" s="128">
        <f>SUMPRODUCT(AN254:AW254,幕後結果_最佳化!$Z$1005:$AI$1005)</f>
        <v>-1.169354968222281E-3</v>
      </c>
      <c r="AZ254" s="128">
        <f>(SUMPRODUCT(AN254:AW254,MMULT(AN254:AW254,幕後結果!$AB$9:$AK$18)))</f>
        <v>2.4861108966428157E-4</v>
      </c>
      <c r="BA254" s="128">
        <f t="shared" si="51"/>
        <v>1.5767405926920306E-2</v>
      </c>
      <c r="BB254" s="102">
        <f t="shared" si="52"/>
        <v>-2.7949654605505501</v>
      </c>
      <c r="BC254" s="60"/>
      <c r="BD254" s="60"/>
    </row>
    <row r="255" spans="1:56">
      <c r="A255" s="95">
        <v>254</v>
      </c>
      <c r="B255" s="128">
        <v>0.95637942923843666</v>
      </c>
      <c r="C255" s="128">
        <v>0.68578030951671765</v>
      </c>
      <c r="D255" s="128">
        <v>0.72273411756632822</v>
      </c>
      <c r="E255" s="128">
        <v>0.32109765259670731</v>
      </c>
      <c r="F255" s="128">
        <v>0.85609493069697273</v>
      </c>
      <c r="G255" s="128">
        <v>0.89545249099613411</v>
      </c>
      <c r="H255" s="128">
        <v>0.67868201420130325</v>
      </c>
      <c r="I255" s="128">
        <v>0.17591423626484959</v>
      </c>
      <c r="J255" s="128">
        <v>0.39030367922594844</v>
      </c>
      <c r="K255" s="104">
        <v>2.2756960424362038E-2</v>
      </c>
      <c r="L255" s="105"/>
      <c r="M255" s="106">
        <v>254</v>
      </c>
      <c r="N255" s="140">
        <v>1.7101337583026686</v>
      </c>
      <c r="O255" s="140">
        <v>0.48392460023615774</v>
      </c>
      <c r="P255" s="140">
        <v>0.59098306964852299</v>
      </c>
      <c r="Q255" s="140">
        <v>-0.46463159102374191</v>
      </c>
      <c r="R255" s="140">
        <v>1.062937846120819</v>
      </c>
      <c r="S255" s="140">
        <v>1.2560577910230171</v>
      </c>
      <c r="T255" s="140">
        <v>0.46401643379298957</v>
      </c>
      <c r="U255" s="128">
        <v>-0.93104850801644468</v>
      </c>
      <c r="V255" s="128">
        <v>-0.27852762961403649</v>
      </c>
      <c r="W255" s="98">
        <v>-1.9998735415725999</v>
      </c>
      <c r="X255" s="60"/>
      <c r="Y255" s="99">
        <v>254</v>
      </c>
      <c r="Z255" s="128">
        <f>(幕後結果!$AB$2+幕後結果!$AB$4*幕後結果_最佳化!$N1256)*12/3</f>
        <v>0.15516361805894224</v>
      </c>
      <c r="AA255" s="128">
        <f>(幕後結果!$AC$2+幕後結果!$AC$4*幕後結果_最佳化!$O1256)*12/3</f>
        <v>5.6947536156233214E-2</v>
      </c>
      <c r="AB255" s="128">
        <f>(幕後結果!$AD$2+幕後結果!$AD$4*幕後結果_最佳化!$P1256)*12/3</f>
        <v>0.12657563445421524</v>
      </c>
      <c r="AC255" s="128">
        <f>(幕後結果!$AE$2+幕後結果!$AE$4*幕後結果_最佳化!$Q1256)*12/3</f>
        <v>3.4307140397651356E-2</v>
      </c>
      <c r="AD255" s="128">
        <f>(幕後結果!$AF$2+幕後結果!$AF$4*幕後結果_最佳化!$R1256)*12/3</f>
        <v>0.26210280380494205</v>
      </c>
      <c r="AE255" s="128">
        <f>(幕後結果!$AG$2+幕後結果!$AG$4*幕後結果_最佳化!$S1256)*12/3</f>
        <v>8.6639812090363311E-2</v>
      </c>
      <c r="AF255" s="128">
        <f>(幕後結果!$AH$2+幕後結果!$AH$4*幕後結果_最佳化!$T1256)*12/3</f>
        <v>8.4464930430579635E-2</v>
      </c>
      <c r="AG255" s="128">
        <f>(幕後結果!$AI$2+幕後結果!$AI$4*幕後結果_最佳化!$U1256)*12/3</f>
        <v>-1.659135522266366E-2</v>
      </c>
      <c r="AH255" s="128">
        <f>(幕後結果!$AJ$2+幕後結果!$AJ$4*幕後結果_最佳化!$V1256)*12/3</f>
        <v>6.022151615356932E-2</v>
      </c>
      <c r="AI255" s="100">
        <f>(幕後結果!$AK$2+幕後結果!$AK$4*幕後結果_最佳化!$W1256)*12/3</f>
        <v>-0.17335879643985849</v>
      </c>
      <c r="AJ255" s="60"/>
      <c r="AK255" s="60"/>
      <c r="AL255" s="60"/>
      <c r="AM255" s="108">
        <v>254</v>
      </c>
      <c r="AN255" s="128">
        <f t="shared" si="40"/>
        <v>0.10779277124285606</v>
      </c>
      <c r="AO255" s="128">
        <f t="shared" si="41"/>
        <v>0.16653382719056672</v>
      </c>
      <c r="AP255" s="128">
        <f t="shared" si="42"/>
        <v>6.991169831412461E-2</v>
      </c>
      <c r="AQ255" s="128">
        <f t="shared" si="43"/>
        <v>6.3009266188826019E-2</v>
      </c>
      <c r="AR255" s="128">
        <f t="shared" si="44"/>
        <v>0.20486946346070425</v>
      </c>
      <c r="AS255" s="128">
        <f t="shared" si="45"/>
        <v>4.3583166359856609E-3</v>
      </c>
      <c r="AT255" s="128">
        <f t="shared" si="46"/>
        <v>0.1680321234429854</v>
      </c>
      <c r="AU255" s="128">
        <f t="shared" si="47"/>
        <v>3.42078946846128E-2</v>
      </c>
      <c r="AV255" s="128">
        <f t="shared" si="48"/>
        <v>0.11463515004348275</v>
      </c>
      <c r="AW255" s="128">
        <f t="shared" si="49"/>
        <v>6.6649488795855777E-2</v>
      </c>
      <c r="AX255" s="128">
        <f t="shared" si="50"/>
        <v>1.0000000000000002</v>
      </c>
      <c r="AY255" s="128">
        <f>SUMPRODUCT(AN255:AW255,幕後結果_最佳化!$Z$1005:$AI$1005)</f>
        <v>6.3263285895730562E-4</v>
      </c>
      <c r="AZ255" s="128">
        <f>(SUMPRODUCT(AN255:AW255,MMULT(AN255:AW255,幕後結果!$AB$9:$AK$18)))</f>
        <v>2.9282463151997771E-4</v>
      </c>
      <c r="BA255" s="128">
        <f t="shared" si="51"/>
        <v>1.7112119433897652E-2</v>
      </c>
      <c r="BB255" s="102">
        <f t="shared" si="52"/>
        <v>-2.4700252534069294</v>
      </c>
      <c r="BC255" s="60"/>
      <c r="BD255" s="60"/>
    </row>
    <row r="256" spans="1:56">
      <c r="A256" s="95">
        <v>255</v>
      </c>
      <c r="B256" s="128">
        <v>0.76843342206409804</v>
      </c>
      <c r="C256" s="128">
        <v>0.92667583658204467</v>
      </c>
      <c r="D256" s="128">
        <v>0.71121389388051615</v>
      </c>
      <c r="E256" s="128">
        <v>0.23217628481886687</v>
      </c>
      <c r="F256" s="128">
        <v>0.63020277413798786</v>
      </c>
      <c r="G256" s="128">
        <v>0.50476401614135069</v>
      </c>
      <c r="H256" s="128">
        <v>0.26025261591690096</v>
      </c>
      <c r="I256" s="128">
        <v>0.54107544472176117</v>
      </c>
      <c r="J256" s="128">
        <v>0.94752871377240733</v>
      </c>
      <c r="K256" s="104">
        <v>0.93325536523733987</v>
      </c>
      <c r="L256" s="105"/>
      <c r="M256" s="106">
        <v>255</v>
      </c>
      <c r="N256" s="140">
        <v>0.73369744529601855</v>
      </c>
      <c r="O256" s="140">
        <v>1.4514725271943698</v>
      </c>
      <c r="P256" s="140">
        <v>0.55693445563189636</v>
      </c>
      <c r="Q256" s="140">
        <v>-0.73169856966424551</v>
      </c>
      <c r="R256" s="140">
        <v>0.3323904461483167</v>
      </c>
      <c r="S256" s="140">
        <v>1.1941901391756776E-2</v>
      </c>
      <c r="T256" s="140">
        <v>-0.6425667994693991</v>
      </c>
      <c r="U256" s="128">
        <v>0.10314346288532306</v>
      </c>
      <c r="V256" s="128">
        <v>1.6213501167218596</v>
      </c>
      <c r="W256" s="98">
        <v>1.5004832485302904</v>
      </c>
      <c r="X256" s="60"/>
      <c r="Y256" s="99">
        <v>255</v>
      </c>
      <c r="Z256" s="128">
        <f>(幕後結果!$AB$2+幕後結果!$AB$4*幕後結果_最佳化!$N1257)*12/3</f>
        <v>4.9741074686821631E-2</v>
      </c>
      <c r="AA256" s="128">
        <f>(幕後結果!$AC$2+幕後結果!$AC$4*幕後結果_最佳化!$O1257)*12/3</f>
        <v>0.16309960138116425</v>
      </c>
      <c r="AB256" s="128">
        <f>(幕後結果!$AD$2+幕後結果!$AD$4*幕後結果_最佳化!$P1257)*12/3</f>
        <v>0.1483117022621169</v>
      </c>
      <c r="AC256" s="128">
        <f>(幕後結果!$AE$2+幕後結果!$AE$4*幕後結果_最佳化!$Q1257)*12/3</f>
        <v>1.9786144665997783E-2</v>
      </c>
      <c r="AD256" s="128">
        <f>(幕後結果!$AF$2+幕後結果!$AF$4*幕後結果_最佳化!$R1257)*12/3</f>
        <v>0.10464751950070868</v>
      </c>
      <c r="AE256" s="128">
        <f>(幕後結果!$AG$2+幕後結果!$AG$4*幕後結果_最佳化!$S1257)*12/3</f>
        <v>1.312715003234974E-3</v>
      </c>
      <c r="AF256" s="128">
        <f>(幕後結果!$AH$2+幕後結果!$AH$4*幕後結果_最佳化!$T1257)*12/3</f>
        <v>-1.0324137115705786E-2</v>
      </c>
      <c r="AG256" s="128">
        <f>(幕後結果!$AI$2+幕後結果!$AI$4*幕後結果_最佳化!$U1257)*12/3</f>
        <v>0.14252062465766649</v>
      </c>
      <c r="AH256" s="128">
        <f>(幕後結果!$AJ$2+幕後結果!$AJ$4*幕後結果_最佳化!$V1257)*12/3</f>
        <v>0.17109947036939724</v>
      </c>
      <c r="AI256" s="100">
        <f>(幕後結果!$AK$2+幕後結果!$AK$4*幕後結果_最佳化!$W1257)*12/3</f>
        <v>0.2565630778081972</v>
      </c>
      <c r="AJ256" s="60"/>
      <c r="AK256" s="60"/>
      <c r="AL256" s="60"/>
      <c r="AM256" s="108">
        <v>255</v>
      </c>
      <c r="AN256" s="128">
        <f t="shared" si="40"/>
        <v>0.13082018904416748</v>
      </c>
      <c r="AO256" s="128">
        <f t="shared" si="41"/>
        <v>0.12025609716134754</v>
      </c>
      <c r="AP256" s="128">
        <f t="shared" si="42"/>
        <v>0.12890040125287569</v>
      </c>
      <c r="AQ256" s="128">
        <f t="shared" si="43"/>
        <v>9.6930058228820504E-2</v>
      </c>
      <c r="AR256" s="128">
        <f t="shared" si="44"/>
        <v>0.13193178673887782</v>
      </c>
      <c r="AS256" s="128">
        <f t="shared" si="45"/>
        <v>6.6402017347812411E-2</v>
      </c>
      <c r="AT256" s="128">
        <f t="shared" si="46"/>
        <v>0.10843118665086574</v>
      </c>
      <c r="AU256" s="128">
        <f t="shared" si="47"/>
        <v>5.2803469277117994E-2</v>
      </c>
      <c r="AV256" s="128">
        <f t="shared" si="48"/>
        <v>6.6249162812929543E-2</v>
      </c>
      <c r="AW256" s="128">
        <f t="shared" si="49"/>
        <v>9.7275631485185393E-2</v>
      </c>
      <c r="AX256" s="128">
        <f t="shared" si="50"/>
        <v>1.0000000000000002</v>
      </c>
      <c r="AY256" s="128">
        <f>SUMPRODUCT(AN256:AW256,幕後結果_最佳化!$Z$1005:$AI$1005)</f>
        <v>-3.6893494546334157E-3</v>
      </c>
      <c r="AZ256" s="128">
        <f>(SUMPRODUCT(AN256:AW256,MMULT(AN256:AW256,幕後結果!$AB$9:$AK$18)))</f>
        <v>2.6986298729695572E-4</v>
      </c>
      <c r="BA256" s="128">
        <f t="shared" si="51"/>
        <v>1.6427507032320994E-2</v>
      </c>
      <c r="BB256" s="102">
        <f t="shared" si="52"/>
        <v>-2.8360571913297146</v>
      </c>
      <c r="BC256" s="60"/>
      <c r="BD256" s="60"/>
    </row>
    <row r="257" spans="1:56">
      <c r="A257" s="95">
        <v>256</v>
      </c>
      <c r="B257" s="128">
        <v>0.61932124994594395</v>
      </c>
      <c r="C257" s="128">
        <v>2.0725690778371719E-2</v>
      </c>
      <c r="D257" s="128">
        <v>0.26403127892569045</v>
      </c>
      <c r="E257" s="128">
        <v>0.25676292320243488</v>
      </c>
      <c r="F257" s="128">
        <v>0.24974484216234316</v>
      </c>
      <c r="G257" s="128">
        <v>0.73141289138754417</v>
      </c>
      <c r="H257" s="128">
        <v>0.96236235174731299</v>
      </c>
      <c r="I257" s="128">
        <v>0.96391850354736563</v>
      </c>
      <c r="J257" s="128">
        <v>0.15753606222215599</v>
      </c>
      <c r="K257" s="104">
        <v>0.24913204829217195</v>
      </c>
      <c r="L257" s="105"/>
      <c r="M257" s="106">
        <v>256</v>
      </c>
      <c r="N257" s="140">
        <v>0.30369863227112387</v>
      </c>
      <c r="O257" s="140">
        <v>-2.0389864334868046</v>
      </c>
      <c r="P257" s="140">
        <v>-0.63096630257698105</v>
      </c>
      <c r="Q257" s="140">
        <v>-0.65335747623429608</v>
      </c>
      <c r="R257" s="140">
        <v>-0.67529291508031575</v>
      </c>
      <c r="S257" s="140">
        <v>0.61709173903341807</v>
      </c>
      <c r="T257" s="140">
        <v>1.7787832977297715</v>
      </c>
      <c r="U257" s="128">
        <v>1.7980884459410371</v>
      </c>
      <c r="V257" s="128">
        <v>-1.004636065180019</v>
      </c>
      <c r="W257" s="98">
        <v>-0.67722359951453748</v>
      </c>
      <c r="X257" s="60"/>
      <c r="Y257" s="99">
        <v>256</v>
      </c>
      <c r="Z257" s="128">
        <f>(幕後結果!$AB$2+幕後結果!$AB$4*幕後結果_最佳化!$N1258)*12/3</f>
        <v>3.3155496297987037E-3</v>
      </c>
      <c r="AA257" s="128">
        <f>(幕後結果!$AC$2+幕後結果!$AC$4*幕後結果_最佳化!$O1258)*12/3</f>
        <v>-0.22677781432209917</v>
      </c>
      <c r="AB257" s="128">
        <f>(幕後結果!$AD$2+幕後結果!$AD$4*幕後結果_最佳化!$P1258)*12/3</f>
        <v>-0.16579940196525519</v>
      </c>
      <c r="AC257" s="128">
        <f>(幕後結果!$AE$2+幕後結果!$AE$4*幕後結果_最佳化!$Q1258)*12/3</f>
        <v>-0.1726967658408628</v>
      </c>
      <c r="AD257" s="128">
        <f>(幕後結果!$AF$2+幕後結果!$AF$4*幕後結果_最佳化!$R1258)*12/3</f>
        <v>-0.16315081251450697</v>
      </c>
      <c r="AE257" s="128">
        <f>(幕後結果!$AG$2+幕後結果!$AG$4*幕後結果_最佳化!$S1258)*12/3</f>
        <v>2.1090488391247952E-2</v>
      </c>
      <c r="AF257" s="128">
        <f>(幕後結果!$AH$2+幕後結果!$AH$4*幕後結果_最佳化!$T1258)*12/3</f>
        <v>0.11621527831632888</v>
      </c>
      <c r="AG257" s="128">
        <f>(幕後結果!$AI$2+幕後結果!$AI$4*幕後結果_最佳化!$U1258)*12/3</f>
        <v>-2.6147603844680397E-4</v>
      </c>
      <c r="AH257" s="128">
        <f>(幕後結果!$AJ$2+幕後結果!$AJ$4*幕後結果_最佳化!$V1258)*12/3</f>
        <v>-5.6586390353357136E-2</v>
      </c>
      <c r="AI257" s="100">
        <f>(幕後結果!$AK$2+幕後結果!$AK$4*幕後結果_最佳化!$W1258)*12/3</f>
        <v>-0.11945784600273308</v>
      </c>
      <c r="AJ257" s="60"/>
      <c r="AK257" s="60"/>
      <c r="AL257" s="60"/>
      <c r="AM257" s="108">
        <v>256</v>
      </c>
      <c r="AN257" s="128">
        <f t="shared" si="40"/>
        <v>8.2153340868505953E-2</v>
      </c>
      <c r="AO257" s="128">
        <f t="shared" si="41"/>
        <v>0.15537263796201228</v>
      </c>
      <c r="AP257" s="128">
        <f t="shared" si="42"/>
        <v>7.6152063503323542E-2</v>
      </c>
      <c r="AQ257" s="128">
        <f t="shared" si="43"/>
        <v>0.15965068670374222</v>
      </c>
      <c r="AR257" s="128">
        <f t="shared" si="44"/>
        <v>3.3170009750054748E-2</v>
      </c>
      <c r="AS257" s="128">
        <f t="shared" si="45"/>
        <v>0.13828525060973598</v>
      </c>
      <c r="AT257" s="128">
        <f t="shared" si="46"/>
        <v>5.204157597767841E-2</v>
      </c>
      <c r="AU257" s="128">
        <f t="shared" si="47"/>
        <v>0.11966570041514102</v>
      </c>
      <c r="AV257" s="128">
        <f t="shared" si="48"/>
        <v>0.12141761349660554</v>
      </c>
      <c r="AW257" s="128">
        <f t="shared" si="49"/>
        <v>6.2091120713200373E-2</v>
      </c>
      <c r="AX257" s="128">
        <f t="shared" si="50"/>
        <v>1</v>
      </c>
      <c r="AY257" s="128">
        <f>SUMPRODUCT(AN257:AW257,幕後結果_最佳化!$Z$1005:$AI$1005)</f>
        <v>-2.0054663021132936E-3</v>
      </c>
      <c r="AZ257" s="128">
        <f>(SUMPRODUCT(AN257:AW257,MMULT(AN257:AW257,幕後結果!$AB$9:$AK$18)))</f>
        <v>2.2345804789586601E-4</v>
      </c>
      <c r="BA257" s="128">
        <f t="shared" si="51"/>
        <v>1.4948513233625142E-2</v>
      </c>
      <c r="BB257" s="102">
        <f t="shared" si="52"/>
        <v>-3.0040088669890643</v>
      </c>
      <c r="BC257" s="60"/>
      <c r="BD257" s="60"/>
    </row>
    <row r="258" spans="1:56">
      <c r="A258" s="95">
        <v>257</v>
      </c>
      <c r="B258" s="128">
        <v>0.33524983497949745</v>
      </c>
      <c r="C258" s="128">
        <v>0.88753527485279338</v>
      </c>
      <c r="D258" s="128">
        <v>0.53011334884309758</v>
      </c>
      <c r="E258" s="128">
        <v>0.71687958880071734</v>
      </c>
      <c r="F258" s="128">
        <v>0.29003113870516284</v>
      </c>
      <c r="G258" s="128">
        <v>0.67707137220919833</v>
      </c>
      <c r="H258" s="128">
        <v>0.63428035175528286</v>
      </c>
      <c r="I258" s="128">
        <v>0.2540940849024691</v>
      </c>
      <c r="J258" s="128">
        <v>0.75335303101413031</v>
      </c>
      <c r="K258" s="104">
        <v>0.91646398094009363</v>
      </c>
      <c r="L258" s="105"/>
      <c r="M258" s="106">
        <v>257</v>
      </c>
      <c r="N258" s="140">
        <v>-0.42546233939934958</v>
      </c>
      <c r="O258" s="140">
        <v>1.2135242457614837</v>
      </c>
      <c r="P258" s="140">
        <v>7.5554794573196846E-2</v>
      </c>
      <c r="Q258" s="140">
        <v>0.57359658622589416</v>
      </c>
      <c r="R258" s="140">
        <v>-0.55329375387742386</v>
      </c>
      <c r="S258" s="140">
        <v>0.45952492747806084</v>
      </c>
      <c r="T258" s="140">
        <v>0.34321157618846221</v>
      </c>
      <c r="U258" s="128">
        <v>-0.66166152184498006</v>
      </c>
      <c r="V258" s="128">
        <v>0.68507921090270929</v>
      </c>
      <c r="W258" s="98">
        <v>1.3816732934829994</v>
      </c>
      <c r="X258" s="60"/>
      <c r="Y258" s="99">
        <v>257</v>
      </c>
      <c r="Z258" s="128">
        <f>(幕後結果!$AB$2+幕後結果!$AB$4*幕後結果_最佳化!$N1259)*12/3</f>
        <v>-7.5409507127348493E-2</v>
      </c>
      <c r="AA258" s="128">
        <f>(幕後結果!$AC$2+幕後結果!$AC$4*幕後結果_最佳化!$O1259)*12/3</f>
        <v>0.13454011113284978</v>
      </c>
      <c r="AB258" s="128">
        <f>(幕後結果!$AD$2+幕後結果!$AD$4*幕後結果_最佳化!$P1259)*12/3</f>
        <v>5.6417176139744146E-2</v>
      </c>
      <c r="AC258" s="128">
        <f>(幕後結果!$AE$2+幕後結果!$AE$4*幕後結果_最佳化!$Q1259)*12/3</f>
        <v>0.11030819197671633</v>
      </c>
      <c r="AD258" s="128">
        <f>(幕後結果!$AF$2+幕後結果!$AF$4*幕後結果_最佳化!$R1259)*12/3</f>
        <v>-6.7342502031911389E-2</v>
      </c>
      <c r="AE258" s="128">
        <f>(幕後結果!$AG$2+幕後結果!$AG$4*幕後結果_最佳化!$S1259)*12/3</f>
        <v>5.1435664927162596E-2</v>
      </c>
      <c r="AF258" s="128">
        <f>(幕後結果!$AH$2+幕後結果!$AH$4*幕後結果_最佳化!$T1259)*12/3</f>
        <v>5.3974105005176805E-2</v>
      </c>
      <c r="AG258" s="128">
        <f>(幕後結果!$AI$2+幕後結果!$AI$4*幕後結果_最佳化!$U1259)*12/3</f>
        <v>-2.2134242975285916E-2</v>
      </c>
      <c r="AH258" s="128">
        <f>(幕後結果!$AJ$2+幕後結果!$AJ$4*幕後結果_最佳化!$V1259)*12/3</f>
        <v>9.3085887682973004E-2</v>
      </c>
      <c r="AI258" s="100">
        <f>(幕後結果!$AK$2+幕後結果!$AK$4*幕後結果_最佳化!$W1259)*12/3</f>
        <v>9.8969357064353169E-2</v>
      </c>
      <c r="AJ258" s="60"/>
      <c r="AK258" s="60"/>
      <c r="AL258" s="60"/>
      <c r="AM258" s="108">
        <v>257</v>
      </c>
      <c r="AN258" s="128">
        <f t="shared" si="40"/>
        <v>7.5802900559963193E-2</v>
      </c>
      <c r="AO258" s="128">
        <f t="shared" si="41"/>
        <v>5.961742529108293E-2</v>
      </c>
      <c r="AP258" s="128">
        <f t="shared" si="42"/>
        <v>9.7114767636925795E-2</v>
      </c>
      <c r="AQ258" s="128">
        <f t="shared" si="43"/>
        <v>0.20395976680078201</v>
      </c>
      <c r="AR258" s="128">
        <f t="shared" si="44"/>
        <v>6.5855659024482038E-2</v>
      </c>
      <c r="AS258" s="128">
        <f t="shared" si="45"/>
        <v>0.15573526606117372</v>
      </c>
      <c r="AT258" s="128">
        <f t="shared" si="46"/>
        <v>0.1011319663526789</v>
      </c>
      <c r="AU258" s="128">
        <f t="shared" si="47"/>
        <v>5.1035712088271221E-2</v>
      </c>
      <c r="AV258" s="128">
        <f t="shared" si="48"/>
        <v>3.9786738654777283E-2</v>
      </c>
      <c r="AW258" s="128">
        <f t="shared" si="49"/>
        <v>0.14995979752986305</v>
      </c>
      <c r="AX258" s="128">
        <f t="shared" si="50"/>
        <v>1.0000000000000002</v>
      </c>
      <c r="AY258" s="128">
        <f>SUMPRODUCT(AN258:AW258,幕後結果_最佳化!$Z$1005:$AI$1005)</f>
        <v>-4.8560395078166988E-3</v>
      </c>
      <c r="AZ258" s="128">
        <f>(SUMPRODUCT(AN258:AW258,MMULT(AN258:AW258,幕後結果!$AB$9:$AK$18)))</f>
        <v>2.6707275434560815E-4</v>
      </c>
      <c r="BA258" s="128">
        <f t="shared" si="51"/>
        <v>1.6342360733554016E-2</v>
      </c>
      <c r="BB258" s="102">
        <f t="shared" si="52"/>
        <v>-2.9222240462336844</v>
      </c>
      <c r="BC258" s="60"/>
      <c r="BD258" s="60"/>
    </row>
    <row r="259" spans="1:56">
      <c r="A259" s="95">
        <v>258</v>
      </c>
      <c r="B259" s="128">
        <v>0.83110847600923421</v>
      </c>
      <c r="C259" s="128">
        <v>2.9993890112045785E-2</v>
      </c>
      <c r="D259" s="128">
        <v>0.16161399936531273</v>
      </c>
      <c r="E259" s="128">
        <v>0.54948995664391553</v>
      </c>
      <c r="F259" s="128">
        <v>0.75771245246711594</v>
      </c>
      <c r="G259" s="128">
        <v>2.2531197630982547E-2</v>
      </c>
      <c r="H259" s="128">
        <v>0.63988917059430861</v>
      </c>
      <c r="I259" s="128">
        <v>0.41585179400414995</v>
      </c>
      <c r="J259" s="128">
        <v>0.59443758424782844</v>
      </c>
      <c r="K259" s="104">
        <v>0.1121762202749883</v>
      </c>
      <c r="L259" s="105"/>
      <c r="M259" s="106">
        <v>258</v>
      </c>
      <c r="N259" s="140">
        <v>0.95855484821028603</v>
      </c>
      <c r="O259" s="140">
        <v>-1.8808834116303592</v>
      </c>
      <c r="P259" s="140">
        <v>-0.98784615611450943</v>
      </c>
      <c r="Q259" s="140">
        <v>0.12437282760307229</v>
      </c>
      <c r="R259" s="140">
        <v>0.69896309445496774</v>
      </c>
      <c r="S259" s="140">
        <v>-2.0040715614453952</v>
      </c>
      <c r="T259" s="140">
        <v>0.35816256687645731</v>
      </c>
      <c r="U259" s="128">
        <v>-0.21251716483040439</v>
      </c>
      <c r="V259" s="128">
        <v>0.23897517637773874</v>
      </c>
      <c r="W259" s="98">
        <v>-1.2150357920592698</v>
      </c>
      <c r="X259" s="60"/>
      <c r="Y259" s="99">
        <v>258</v>
      </c>
      <c r="Z259" s="128">
        <f>(幕後結果!$AB$2+幕後結果!$AB$4*幕後結果_最佳化!$N1260)*12/3</f>
        <v>7.40181719183646E-2</v>
      </c>
      <c r="AA259" s="128">
        <f>(幕後結果!$AC$2+幕後結果!$AC$4*幕後結果_最佳化!$O1260)*12/3</f>
        <v>-0.20800390868645333</v>
      </c>
      <c r="AB259" s="128">
        <f>(幕後結果!$AD$2+幕後結果!$AD$4*幕後結果_最佳化!$P1260)*12/3</f>
        <v>-0.18872211565408889</v>
      </c>
      <c r="AC259" s="128">
        <f>(幕後結果!$AE$2+幕後結果!$AE$4*幕後結果_最佳化!$Q1260)*12/3</f>
        <v>-8.6215954379591966E-2</v>
      </c>
      <c r="AD259" s="128">
        <f>(幕後結果!$AF$2+幕後結果!$AF$4*幕後結果_最佳化!$R1260)*12/3</f>
        <v>0.11677607655979205</v>
      </c>
      <c r="AE259" s="128">
        <f>(幕後結果!$AG$2+幕後結果!$AG$4*幕後結果_最佳化!$S1260)*12/3</f>
        <v>-0.13929391884397635</v>
      </c>
      <c r="AF259" s="128">
        <f>(幕後結果!$AH$2+幕後結果!$AH$4*幕後結果_最佳化!$T1260)*12/3</f>
        <v>2.9192770949133001E-2</v>
      </c>
      <c r="AG259" s="128">
        <f>(幕後結果!$AI$2+幕後結果!$AI$4*幕後結果_最佳化!$U1260)*12/3</f>
        <v>-0.14124019612008598</v>
      </c>
      <c r="AH259" s="128">
        <f>(幕後結果!$AJ$2+幕後結果!$AJ$4*幕後結果_最佳化!$V1260)*12/3</f>
        <v>2.1200915792348552E-2</v>
      </c>
      <c r="AI259" s="100">
        <f>(幕後結果!$AK$2+幕後結果!$AK$4*幕後結果_最佳化!$W1260)*12/3</f>
        <v>-0.30613510710960617</v>
      </c>
      <c r="AJ259" s="60"/>
      <c r="AK259" s="60"/>
      <c r="AL259" s="60"/>
      <c r="AM259" s="108">
        <v>258</v>
      </c>
      <c r="AN259" s="128">
        <f t="shared" si="40"/>
        <v>2.9289254977755381E-2</v>
      </c>
      <c r="AO259" s="128">
        <f t="shared" si="41"/>
        <v>0.13621678541446583</v>
      </c>
      <c r="AP259" s="128">
        <f t="shared" si="42"/>
        <v>0.10933518050425443</v>
      </c>
      <c r="AQ259" s="128">
        <f t="shared" si="43"/>
        <v>0.1453403072367509</v>
      </c>
      <c r="AR259" s="128">
        <f t="shared" si="44"/>
        <v>3.9575206879062005E-2</v>
      </c>
      <c r="AS259" s="128">
        <f t="shared" si="45"/>
        <v>0.10327481566273236</v>
      </c>
      <c r="AT259" s="128">
        <f t="shared" si="46"/>
        <v>0.13455269496159239</v>
      </c>
      <c r="AU259" s="128">
        <f t="shared" si="47"/>
        <v>8.5146904424466832E-2</v>
      </c>
      <c r="AV259" s="128">
        <f t="shared" si="48"/>
        <v>0.14162441053321875</v>
      </c>
      <c r="AW259" s="128">
        <f t="shared" si="49"/>
        <v>7.5644439405701383E-2</v>
      </c>
      <c r="AX259" s="128">
        <f t="shared" si="50"/>
        <v>1.0000000000000002</v>
      </c>
      <c r="AY259" s="128">
        <f>SUMPRODUCT(AN259:AW259,幕後結果_最佳化!$Z$1005:$AI$1005)</f>
        <v>-9.271773147485592E-5</v>
      </c>
      <c r="AZ259" s="128">
        <f>(SUMPRODUCT(AN259:AW259,MMULT(AN259:AW259,幕後結果!$AB$9:$AK$18)))</f>
        <v>2.1921472644818635E-4</v>
      </c>
      <c r="BA259" s="128">
        <f t="shared" si="51"/>
        <v>1.4805901743838041E-2</v>
      </c>
      <c r="BB259" s="102">
        <f t="shared" si="52"/>
        <v>-2.9037554399121741</v>
      </c>
      <c r="BC259" s="60"/>
      <c r="BD259" s="60"/>
    </row>
    <row r="260" spans="1:56">
      <c r="A260" s="95">
        <v>259</v>
      </c>
      <c r="B260" s="128">
        <v>0.35169432860251004</v>
      </c>
      <c r="C260" s="128">
        <v>0.73073705820479806</v>
      </c>
      <c r="D260" s="128">
        <v>0.73697032915149308</v>
      </c>
      <c r="E260" s="128">
        <v>0.49612150582605952</v>
      </c>
      <c r="F260" s="128">
        <v>4.5763271257367011E-2</v>
      </c>
      <c r="G260" s="128">
        <v>0.13514386452811578</v>
      </c>
      <c r="H260" s="128">
        <v>0.15515819326888214</v>
      </c>
      <c r="I260" s="128">
        <v>0.71211189262828856</v>
      </c>
      <c r="J260" s="128">
        <v>0.78096771374442109</v>
      </c>
      <c r="K260" s="104">
        <v>0.93487483237719382</v>
      </c>
      <c r="L260" s="105"/>
      <c r="M260" s="106">
        <v>259</v>
      </c>
      <c r="N260" s="140">
        <v>-0.38075014352105763</v>
      </c>
      <c r="O260" s="140">
        <v>0.61504366604744465</v>
      </c>
      <c r="P260" s="140">
        <v>0.6340329147678524</v>
      </c>
      <c r="Q260" s="140">
        <v>-9.7220963112768753E-3</v>
      </c>
      <c r="R260" s="140">
        <v>-1.6873995905921109</v>
      </c>
      <c r="S260" s="140">
        <v>-1.1024001898178708</v>
      </c>
      <c r="T260" s="140">
        <v>-1.0145583817546857</v>
      </c>
      <c r="U260" s="128">
        <v>0.55956495445060295</v>
      </c>
      <c r="V260" s="128">
        <v>0.77546562099956928</v>
      </c>
      <c r="W260" s="98">
        <v>1.5131154521543826</v>
      </c>
      <c r="X260" s="60"/>
      <c r="Y260" s="99">
        <v>259</v>
      </c>
      <c r="Z260" s="128">
        <f>(幕後結果!$AB$2+幕後結果!$AB$4*幕後結果_最佳化!$N1261)*12/3</f>
        <v>-7.0582081778195305E-2</v>
      </c>
      <c r="AA260" s="128">
        <f>(幕後結果!$AC$2+幕後結果!$AC$4*幕後結果_最佳化!$O1261)*12/3</f>
        <v>6.7898685126190891E-2</v>
      </c>
      <c r="AB260" s="128">
        <f>(幕後結果!$AD$2+幕後結果!$AD$4*幕後結果_最佳化!$P1261)*12/3</f>
        <v>9.6917657366293805E-2</v>
      </c>
      <c r="AC260" s="128">
        <f>(幕後結果!$AE$2+幕後結果!$AE$4*幕後結果_最佳化!$Q1261)*12/3</f>
        <v>5.3506454830473615E-2</v>
      </c>
      <c r="AD260" s="128">
        <f>(幕後結果!$AF$2+幕後結果!$AF$4*幕後結果_最佳化!$R1261)*12/3</f>
        <v>-0.27944149641085425</v>
      </c>
      <c r="AE260" s="128">
        <f>(幕後結果!$AG$2+幕後結果!$AG$4*幕後結果_最佳化!$S1261)*12/3</f>
        <v>-7.0446271217418796E-2</v>
      </c>
      <c r="AF260" s="128">
        <f>(幕後結果!$AH$2+幕後結果!$AH$4*幕後結果_最佳化!$T1261)*12/3</f>
        <v>-8.2798153731895932E-2</v>
      </c>
      <c r="AG260" s="128">
        <f>(幕後結果!$AI$2+幕後結果!$AI$4*幕後結果_最佳化!$U1261)*12/3</f>
        <v>8.2630713660872282E-2</v>
      </c>
      <c r="AH260" s="128">
        <f>(幕後結果!$AJ$2+幕後結果!$AJ$4*幕後結果_最佳化!$V1261)*12/3</f>
        <v>5.4874045933799652E-2</v>
      </c>
      <c r="AI260" s="100">
        <f>(幕後結果!$AK$2+幕後結果!$AK$4*幕後結果_最佳化!$W1261)*12/3</f>
        <v>0.12566037735835145</v>
      </c>
      <c r="AJ260" s="60"/>
      <c r="AK260" s="60"/>
      <c r="AL260" s="60"/>
      <c r="AM260" s="108">
        <v>259</v>
      </c>
      <c r="AN260" s="128">
        <f t="shared" ref="AN260:AN323" si="53">B1261/SUM($B1261:$K1261)</f>
        <v>0.16020569476009722</v>
      </c>
      <c r="AO260" s="128">
        <f t="shared" ref="AO260:AO323" si="54">C1261/SUM($B1261:$K1261)</f>
        <v>1.0883109423383571E-2</v>
      </c>
      <c r="AP260" s="128">
        <f t="shared" ref="AP260:AP323" si="55">D1261/SUM($B1261:$K1261)</f>
        <v>0.17047463400908158</v>
      </c>
      <c r="AQ260" s="128">
        <f t="shared" ref="AQ260:AQ323" si="56">E1261/SUM($B1261:$K1261)</f>
        <v>0.15951645607267423</v>
      </c>
      <c r="AR260" s="128">
        <f t="shared" ref="AR260:AR323" si="57">F1261/SUM($B1261:$K1261)</f>
        <v>0.14476911887202554</v>
      </c>
      <c r="AS260" s="128">
        <f t="shared" ref="AS260:AS323" si="58">G1261/SUM($B1261:$K1261)</f>
        <v>3.3739175898061594E-2</v>
      </c>
      <c r="AT260" s="128">
        <f t="shared" ref="AT260:AT323" si="59">H1261/SUM($B1261:$K1261)</f>
        <v>0.10835536188318923</v>
      </c>
      <c r="AU260" s="128">
        <f t="shared" ref="AU260:AU323" si="60">I1261/SUM($B1261:$K1261)</f>
        <v>0.10589825044125782</v>
      </c>
      <c r="AV260" s="128">
        <f t="shared" ref="AV260:AV323" si="61">J1261/SUM($B1261:$K1261)</f>
        <v>2.5975353565662676E-2</v>
      </c>
      <c r="AW260" s="128">
        <f t="shared" ref="AW260:AW323" si="62">K1261/SUM($B1261:$K1261)</f>
        <v>8.0182845074566578E-2</v>
      </c>
      <c r="AX260" s="128">
        <f t="shared" ref="AX260:AX323" si="63">SUM(AN260:AW260)</f>
        <v>1</v>
      </c>
      <c r="AY260" s="128">
        <f>SUMPRODUCT(AN260:AW260,幕後結果_最佳化!$Z$1005:$AI$1005)</f>
        <v>-5.4683940367811889E-3</v>
      </c>
      <c r="AZ260" s="128">
        <f>(SUMPRODUCT(AN260:AW260,MMULT(AN260:AW260,幕後結果!$AB$9:$AK$18)))</f>
        <v>3.3533931365145955E-4</v>
      </c>
      <c r="BA260" s="128">
        <f t="shared" ref="BA260:BA323" si="64">AZ260^0.5</f>
        <v>1.8312272214322817E-2</v>
      </c>
      <c r="BB260" s="102">
        <f t="shared" ref="BB260:BB323" si="65">(AY260-$BC$2)/$BA260</f>
        <v>-2.6413103448162039</v>
      </c>
      <c r="BC260" s="60"/>
      <c r="BD260" s="60"/>
    </row>
    <row r="261" spans="1:56">
      <c r="A261" s="95">
        <v>260</v>
      </c>
      <c r="B261" s="128">
        <v>0.94685225149331909</v>
      </c>
      <c r="C261" s="128">
        <v>0.27324428468850237</v>
      </c>
      <c r="D261" s="128">
        <v>0.67659879309225279</v>
      </c>
      <c r="E261" s="128">
        <v>0.92196391377373144</v>
      </c>
      <c r="F261" s="128">
        <v>0.79457134444825717</v>
      </c>
      <c r="G261" s="128">
        <v>0.23467198628095609</v>
      </c>
      <c r="H261" s="128">
        <v>0.76014997163170772</v>
      </c>
      <c r="I261" s="128">
        <v>0.65316547964503835</v>
      </c>
      <c r="J261" s="128">
        <v>0.43924629118524239</v>
      </c>
      <c r="K261" s="104">
        <v>0.94592665499791662</v>
      </c>
      <c r="L261" s="105"/>
      <c r="M261" s="106">
        <v>260</v>
      </c>
      <c r="N261" s="140">
        <v>1.6150701836273296</v>
      </c>
      <c r="O261" s="140">
        <v>-0.6030302444013762</v>
      </c>
      <c r="P261" s="140">
        <v>0.4582088339576833</v>
      </c>
      <c r="Q261" s="140">
        <v>1.4184063168067165</v>
      </c>
      <c r="R261" s="140">
        <v>0.82238588331216578</v>
      </c>
      <c r="S261" s="140">
        <v>-0.723546864872742</v>
      </c>
      <c r="T261" s="140">
        <v>0.70678506566381816</v>
      </c>
      <c r="U261" s="128">
        <v>0.39388080754574462</v>
      </c>
      <c r="V261" s="128">
        <v>-0.1528804131394515</v>
      </c>
      <c r="W261" s="98">
        <v>1.606579283520416</v>
      </c>
      <c r="X261" s="60"/>
      <c r="Y261" s="99">
        <v>260</v>
      </c>
      <c r="Z261" s="128">
        <f>(幕後結果!$AB$2+幕後結果!$AB$4*幕後結果_最佳化!$N1262)*12/3</f>
        <v>0.1448999237546405</v>
      </c>
      <c r="AA261" s="128">
        <f>(幕後結果!$AC$2+幕後結果!$AC$4*幕後結果_最佳化!$O1262)*12/3</f>
        <v>-6.4395080418152853E-2</v>
      </c>
      <c r="AB261" s="128">
        <f>(幕後結果!$AD$2+幕後結果!$AD$4*幕後結果_最佳化!$P1262)*12/3</f>
        <v>5.8157892587943551E-2</v>
      </c>
      <c r="AC261" s="128">
        <f>(幕後結果!$AE$2+幕後結果!$AE$4*幕後結果_最佳化!$Q1262)*12/3</f>
        <v>0.19741063629796182</v>
      </c>
      <c r="AD261" s="128">
        <f>(幕後結果!$AF$2+幕後結果!$AF$4*幕後結果_最佳化!$R1262)*12/3</f>
        <v>0.25529125437916711</v>
      </c>
      <c r="AE261" s="128">
        <f>(幕後結果!$AG$2+幕後結果!$AG$4*幕後結果_最佳化!$S1262)*12/3</f>
        <v>-2.2984776242355828E-2</v>
      </c>
      <c r="AF261" s="128">
        <f>(幕後結果!$AH$2+幕後結果!$AH$4*幕後結果_最佳化!$T1262)*12/3</f>
        <v>0.10610563486687234</v>
      </c>
      <c r="AG261" s="128">
        <f>(幕後結果!$AI$2+幕後結果!$AI$4*幕後結果_最佳化!$U1262)*12/3</f>
        <v>3.0431789688741287E-2</v>
      </c>
      <c r="AH261" s="128">
        <f>(幕後結果!$AJ$2+幕後結果!$AJ$4*幕後結果_最佳化!$V1262)*12/3</f>
        <v>8.3355388234024608E-3</v>
      </c>
      <c r="AI261" s="100">
        <f>(幕後結果!$AK$2+幕後結果!$AK$4*幕後結果_最佳化!$W1262)*12/3</f>
        <v>0.18769517696814067</v>
      </c>
      <c r="AJ261" s="60"/>
      <c r="AK261" s="60"/>
      <c r="AL261" s="60"/>
      <c r="AM261" s="108">
        <v>260</v>
      </c>
      <c r="AN261" s="128">
        <f t="shared" si="53"/>
        <v>3.3339854373758138E-2</v>
      </c>
      <c r="AO261" s="128">
        <f t="shared" si="54"/>
        <v>8.1951554202886037E-2</v>
      </c>
      <c r="AP261" s="128">
        <f t="shared" si="55"/>
        <v>6.6249209760730982E-2</v>
      </c>
      <c r="AQ261" s="128">
        <f t="shared" si="56"/>
        <v>9.1933231885067496E-2</v>
      </c>
      <c r="AR261" s="128">
        <f t="shared" si="57"/>
        <v>3.1197527995590415E-2</v>
      </c>
      <c r="AS261" s="128">
        <f t="shared" si="58"/>
        <v>0.1633349821140398</v>
      </c>
      <c r="AT261" s="128">
        <f t="shared" si="59"/>
        <v>0.15066626956612419</v>
      </c>
      <c r="AU261" s="128">
        <f t="shared" si="60"/>
        <v>0.11088616127917089</v>
      </c>
      <c r="AV261" s="128">
        <f t="shared" si="61"/>
        <v>0.12989353546363799</v>
      </c>
      <c r="AW261" s="128">
        <f t="shared" si="62"/>
        <v>0.14054767335899401</v>
      </c>
      <c r="AX261" s="128">
        <f t="shared" si="63"/>
        <v>1</v>
      </c>
      <c r="AY261" s="128">
        <f>SUMPRODUCT(AN261:AW261,幕後結果_最佳化!$Z$1005:$AI$1005)</f>
        <v>-2.1177757573100984E-3</v>
      </c>
      <c r="AZ261" s="128">
        <f>(SUMPRODUCT(AN261:AW261,MMULT(AN261:AW261,幕後結果!$AB$9:$AK$18)))</f>
        <v>2.0618071913873595E-4</v>
      </c>
      <c r="BA261" s="128">
        <f t="shared" si="64"/>
        <v>1.4358994363768513E-2</v>
      </c>
      <c r="BB261" s="102">
        <f t="shared" si="65"/>
        <v>-3.1351621580757554</v>
      </c>
      <c r="BC261" s="60"/>
      <c r="BD261" s="60"/>
    </row>
    <row r="262" spans="1:56">
      <c r="A262" s="95">
        <v>261</v>
      </c>
      <c r="B262" s="128">
        <v>0.77053216810563518</v>
      </c>
      <c r="C262" s="128">
        <v>0.1095922671271754</v>
      </c>
      <c r="D262" s="128">
        <v>0.11236146973966932</v>
      </c>
      <c r="E262" s="128">
        <v>0.22990735791243777</v>
      </c>
      <c r="F262" s="128">
        <v>0.54706486427448997</v>
      </c>
      <c r="G262" s="128">
        <v>0.65285728856201808</v>
      </c>
      <c r="H262" s="128">
        <v>0.75982007088431369</v>
      </c>
      <c r="I262" s="128">
        <v>0.62102599383085311</v>
      </c>
      <c r="J262" s="128">
        <v>0.43764705153622363</v>
      </c>
      <c r="K262" s="104">
        <v>0.95553643478224704</v>
      </c>
      <c r="L262" s="105"/>
      <c r="M262" s="106">
        <v>261</v>
      </c>
      <c r="N262" s="140">
        <v>0.74060056756476189</v>
      </c>
      <c r="O262" s="140">
        <v>-1.2286993920087907</v>
      </c>
      <c r="P262" s="140">
        <v>-1.2140649069252334</v>
      </c>
      <c r="Q262" s="140">
        <v>-0.73915198047741926</v>
      </c>
      <c r="R262" s="140">
        <v>0.11824911918923951</v>
      </c>
      <c r="S262" s="140">
        <v>0.39304611345850426</v>
      </c>
      <c r="T262" s="140">
        <v>0.70572389487437148</v>
      </c>
      <c r="U262" s="128">
        <v>0.30817652730353567</v>
      </c>
      <c r="V262" s="128">
        <v>-0.15693750283226165</v>
      </c>
      <c r="W262" s="98">
        <v>1.7010844499472173</v>
      </c>
      <c r="X262" s="60"/>
      <c r="Y262" s="99">
        <v>261</v>
      </c>
      <c r="Z262" s="128">
        <f>(幕後結果!$AB$2+幕後結果!$AB$4*幕後結果_最佳化!$N1263)*12/3</f>
        <v>5.0486381571751761E-2</v>
      </c>
      <c r="AA262" s="128">
        <f>(幕後結果!$AC$2+幕後結果!$AC$4*幕後結果_最佳化!$O1263)*12/3</f>
        <v>-0.13567928659034967</v>
      </c>
      <c r="AB262" s="128">
        <f>(幕後結果!$AD$2+幕後結果!$AD$4*幕後結果_最佳化!$P1263)*12/3</f>
        <v>-0.1899955668643982</v>
      </c>
      <c r="AC262" s="128">
        <f>(幕後結果!$AE$2+幕後結果!$AE$4*幕後結果_最佳化!$Q1263)*12/3</f>
        <v>-0.17577551474605832</v>
      </c>
      <c r="AD262" s="128">
        <f>(幕後結果!$AF$2+幕後結果!$AF$4*幕後結果_最佳化!$R1263)*12/3</f>
        <v>-2.7204858812653929E-2</v>
      </c>
      <c r="AE262" s="128">
        <f>(幕後結果!$AG$2+幕後結果!$AG$4*幕後結果_最佳化!$S1263)*12/3</f>
        <v>1.8460929213410044E-2</v>
      </c>
      <c r="AF262" s="128">
        <f>(幕後結果!$AH$2+幕後結果!$AH$4*幕後結果_最佳化!$T1263)*12/3</f>
        <v>4.4527767572911832E-2</v>
      </c>
      <c r="AG262" s="128">
        <f>(幕後結果!$AI$2+幕後結果!$AI$4*幕後結果_最佳化!$U1263)*12/3</f>
        <v>-6.9379699212067228E-2</v>
      </c>
      <c r="AH262" s="128">
        <f>(幕後結果!$AJ$2+幕後結果!$AJ$4*幕後結果_最佳化!$V1263)*12/3</f>
        <v>3.6894522668164877E-2</v>
      </c>
      <c r="AI262" s="100">
        <f>(幕後結果!$AK$2+幕後結果!$AK$4*幕後結果_最佳化!$W1263)*12/3</f>
        <v>0.12210046576892325</v>
      </c>
      <c r="AJ262" s="60"/>
      <c r="AK262" s="60"/>
      <c r="AL262" s="60"/>
      <c r="AM262" s="108">
        <v>261</v>
      </c>
      <c r="AN262" s="128">
        <f t="shared" si="53"/>
        <v>4.7550030302123368E-2</v>
      </c>
      <c r="AO262" s="128">
        <f t="shared" si="54"/>
        <v>6.1531898923700284E-2</v>
      </c>
      <c r="AP262" s="128">
        <f t="shared" si="55"/>
        <v>0.11789179653547252</v>
      </c>
      <c r="AQ262" s="128">
        <f t="shared" si="56"/>
        <v>8.3454686307120052E-2</v>
      </c>
      <c r="AR262" s="128">
        <f t="shared" si="57"/>
        <v>0.15109056613882763</v>
      </c>
      <c r="AS262" s="128">
        <f t="shared" si="58"/>
        <v>0.11798183489842089</v>
      </c>
      <c r="AT262" s="128">
        <f t="shared" si="59"/>
        <v>0.14280696219757363</v>
      </c>
      <c r="AU262" s="128">
        <f t="shared" si="60"/>
        <v>2.7123433066153089E-2</v>
      </c>
      <c r="AV262" s="128">
        <f t="shared" si="61"/>
        <v>6.8805583129445388E-2</v>
      </c>
      <c r="AW262" s="128">
        <f t="shared" si="62"/>
        <v>0.18176320850116315</v>
      </c>
      <c r="AX262" s="128">
        <f t="shared" si="63"/>
        <v>0.99999999999999989</v>
      </c>
      <c r="AY262" s="128">
        <f>SUMPRODUCT(AN262:AW262,幕後結果_最佳化!$Z$1005:$AI$1005)</f>
        <v>-3.0274865527151829E-3</v>
      </c>
      <c r="AZ262" s="128">
        <f>(SUMPRODUCT(AN262:AW262,MMULT(AN262:AW262,幕後結果!$AB$9:$AK$18)))</f>
        <v>2.9480315142062913E-4</v>
      </c>
      <c r="BA262" s="128">
        <f t="shared" si="64"/>
        <v>1.7169832597338539E-2</v>
      </c>
      <c r="BB262" s="102">
        <f t="shared" si="65"/>
        <v>-2.6748942537642626</v>
      </c>
      <c r="BC262" s="60"/>
      <c r="BD262" s="60"/>
    </row>
    <row r="263" spans="1:56">
      <c r="A263" s="95">
        <v>262</v>
      </c>
      <c r="B263" s="128">
        <v>0.95803409247724258</v>
      </c>
      <c r="C263" s="128">
        <v>0.48031355119081143</v>
      </c>
      <c r="D263" s="128">
        <v>0.12075308949885932</v>
      </c>
      <c r="E263" s="128">
        <v>0.52265653991187122</v>
      </c>
      <c r="F263" s="128">
        <v>0.64858417067896368</v>
      </c>
      <c r="G263" s="128">
        <v>0.12844730360168621</v>
      </c>
      <c r="H263" s="128">
        <v>0.3775699773692216</v>
      </c>
      <c r="I263" s="128">
        <v>0.55130639492561406</v>
      </c>
      <c r="J263" s="128">
        <v>0.77255993438484283</v>
      </c>
      <c r="K263" s="104">
        <v>0.60331019684806786</v>
      </c>
      <c r="L263" s="105"/>
      <c r="M263" s="106">
        <v>262</v>
      </c>
      <c r="N263" s="140">
        <v>1.7283147220551649</v>
      </c>
      <c r="O263" s="140">
        <v>-4.9366653520324169E-2</v>
      </c>
      <c r="P263" s="140">
        <v>-1.1712303997774489</v>
      </c>
      <c r="Q263" s="140">
        <v>5.6822086125179763E-2</v>
      </c>
      <c r="R263" s="140">
        <v>0.38150082568882643</v>
      </c>
      <c r="S263" s="140">
        <v>-1.1337614936119318</v>
      </c>
      <c r="T263" s="140">
        <v>-0.31186916840618473</v>
      </c>
      <c r="U263" s="128">
        <v>0.12896264091262777</v>
      </c>
      <c r="V263" s="128">
        <v>0.74730391265615848</v>
      </c>
      <c r="W263" s="98">
        <v>0.26192455740376375</v>
      </c>
      <c r="X263" s="60"/>
      <c r="Y263" s="99">
        <v>262</v>
      </c>
      <c r="Z263" s="128">
        <f>(幕後結果!$AB$2+幕後結果!$AB$4*幕後結果_最佳化!$N1264)*12/3</f>
        <v>0.15712655554315216</v>
      </c>
      <c r="AA263" s="128">
        <f>(幕後結果!$AC$2+幕後結果!$AC$4*幕後結果_最佳化!$O1264)*12/3</f>
        <v>-2.4729731100436962E-3</v>
      </c>
      <c r="AB263" s="128">
        <f>(幕後結果!$AD$2+幕後結果!$AD$4*幕後結果_最佳化!$P1264)*12/3</f>
        <v>-0.11066220205920352</v>
      </c>
      <c r="AC263" s="128">
        <f>(幕後結果!$AE$2+幕後結果!$AE$4*幕後結果_最佳化!$Q1264)*12/3</f>
        <v>-2.1630313362530639E-2</v>
      </c>
      <c r="AD263" s="128">
        <f>(幕後結果!$AF$2+幕後結果!$AF$4*幕後結果_最佳化!$R1264)*12/3</f>
        <v>6.9237470580162302E-2</v>
      </c>
      <c r="AE263" s="128">
        <f>(幕後結果!$AG$2+幕後結果!$AG$4*幕後結果_最佳化!$S1264)*12/3</f>
        <v>-5.0008415581853004E-2</v>
      </c>
      <c r="AF263" s="128">
        <f>(幕後結果!$AH$2+幕後結果!$AH$4*幕後結果_最佳化!$T1264)*12/3</f>
        <v>1.4008135301490955E-2</v>
      </c>
      <c r="AG263" s="128">
        <f>(幕後結果!$AI$2+幕後結果!$AI$4*幕後結果_最佳化!$U1264)*12/3</f>
        <v>2.6649156876449514E-2</v>
      </c>
      <c r="AH263" s="128">
        <f>(幕後結果!$AJ$2+幕後結果!$AJ$4*幕後結果_最佳化!$V1264)*12/3</f>
        <v>0.10165566005847647</v>
      </c>
      <c r="AI263" s="100">
        <f>(幕後結果!$AK$2+幕後結果!$AK$4*幕後結果_最佳化!$W1264)*12/3</f>
        <v>-2.1510660866405282E-3</v>
      </c>
      <c r="AJ263" s="60"/>
      <c r="AK263" s="60"/>
      <c r="AL263" s="60"/>
      <c r="AM263" s="108">
        <v>262</v>
      </c>
      <c r="AN263" s="128">
        <f t="shared" si="53"/>
        <v>0.14216528173815163</v>
      </c>
      <c r="AO263" s="128">
        <f t="shared" si="54"/>
        <v>0.12300741455970818</v>
      </c>
      <c r="AP263" s="128">
        <f t="shared" si="55"/>
        <v>6.5395607054076876E-2</v>
      </c>
      <c r="AQ263" s="128">
        <f t="shared" si="56"/>
        <v>1.6456448503818083E-2</v>
      </c>
      <c r="AR263" s="128">
        <f t="shared" si="57"/>
        <v>4.1542500637713267E-2</v>
      </c>
      <c r="AS263" s="128">
        <f t="shared" si="58"/>
        <v>0.12541109895532718</v>
      </c>
      <c r="AT263" s="128">
        <f t="shared" si="59"/>
        <v>0.12893803546751015</v>
      </c>
      <c r="AU263" s="128">
        <f t="shared" si="60"/>
        <v>0.13735952966986667</v>
      </c>
      <c r="AV263" s="128">
        <f t="shared" si="61"/>
        <v>0.1250414751405772</v>
      </c>
      <c r="AW263" s="128">
        <f t="shared" si="62"/>
        <v>9.4682608273250826E-2</v>
      </c>
      <c r="AX263" s="128">
        <f t="shared" si="63"/>
        <v>1</v>
      </c>
      <c r="AY263" s="128">
        <f>SUMPRODUCT(AN263:AW263,幕後結果_最佳化!$Z$1005:$AI$1005)</f>
        <v>-4.0346471177051726E-3</v>
      </c>
      <c r="AZ263" s="128">
        <f>(SUMPRODUCT(AN263:AW263,MMULT(AN263:AW263,幕後結果!$AB$9:$AK$18)))</f>
        <v>2.0203014986442153E-4</v>
      </c>
      <c r="BA263" s="128">
        <f t="shared" si="64"/>
        <v>1.421373103250591E-2</v>
      </c>
      <c r="BB263" s="102">
        <f t="shared" si="65"/>
        <v>-3.3020638290093283</v>
      </c>
      <c r="BC263" s="60"/>
      <c r="BD263" s="60"/>
    </row>
    <row r="264" spans="1:56">
      <c r="A264" s="95">
        <v>263</v>
      </c>
      <c r="B264" s="128">
        <v>0.61436927467930058</v>
      </c>
      <c r="C264" s="128">
        <v>0.62387729049474294</v>
      </c>
      <c r="D264" s="128">
        <v>0.13721730960579381</v>
      </c>
      <c r="E264" s="128">
        <v>0.51537710221625432</v>
      </c>
      <c r="F264" s="128">
        <v>0.25050423524308352</v>
      </c>
      <c r="G264" s="128">
        <v>0.45435589103776919</v>
      </c>
      <c r="H264" s="128">
        <v>2.0999161161773916E-2</v>
      </c>
      <c r="I264" s="128">
        <v>0.30388895644004177</v>
      </c>
      <c r="J264" s="128">
        <v>0.56816376449041583</v>
      </c>
      <c r="K264" s="104">
        <v>0.8155179317174841</v>
      </c>
      <c r="L264" s="105"/>
      <c r="M264" s="106">
        <v>263</v>
      </c>
      <c r="N264" s="140">
        <v>0.29072526041752805</v>
      </c>
      <c r="O264" s="140">
        <v>0.31567998642322814</v>
      </c>
      <c r="P264" s="140">
        <v>-1.0929070349087517</v>
      </c>
      <c r="Q264" s="140">
        <v>3.8554228418759828E-2</v>
      </c>
      <c r="R264" s="140">
        <v>-0.67290383776516338</v>
      </c>
      <c r="S264" s="140">
        <v>-0.1146635804361706</v>
      </c>
      <c r="T264" s="140">
        <v>-2.033536772799073</v>
      </c>
      <c r="U264" s="128">
        <v>-0.51324791490698429</v>
      </c>
      <c r="V264" s="128">
        <v>0.171701163550743</v>
      </c>
      <c r="W264" s="98">
        <v>0.89841538639769969</v>
      </c>
      <c r="X264" s="60"/>
      <c r="Y264" s="99">
        <v>263</v>
      </c>
      <c r="Z264" s="128">
        <f>(幕後結果!$AB$2+幕後結果!$AB$4*幕後結果_最佳化!$N1265)*12/3</f>
        <v>1.914858321312881E-3</v>
      </c>
      <c r="AA264" s="128">
        <f>(幕後結果!$AC$2+幕後結果!$AC$4*幕後結果_最佳化!$O1265)*12/3</f>
        <v>3.570241760764252E-2</v>
      </c>
      <c r="AB264" s="128">
        <f>(幕後結果!$AD$2+幕後結果!$AD$4*幕後結果_最佳化!$P1265)*12/3</f>
        <v>-0.11239235934010355</v>
      </c>
      <c r="AC264" s="128">
        <f>(幕後結果!$AE$2+幕後結果!$AE$4*幕後結果_最佳化!$Q1265)*12/3</f>
        <v>-3.2947456815448507E-2</v>
      </c>
      <c r="AD264" s="128">
        <f>(幕後結果!$AF$2+幕後結果!$AF$4*幕後結果_最佳化!$R1265)*12/3</f>
        <v>-0.14896627836834228</v>
      </c>
      <c r="AE264" s="128">
        <f>(幕後結果!$AG$2+幕後結果!$AG$4*幕後結果_最佳化!$S1265)*12/3</f>
        <v>1.3202580563271095E-2</v>
      </c>
      <c r="AF264" s="128">
        <f>(幕後結果!$AH$2+幕後結果!$AH$4*幕後結果_最佳化!$T1265)*12/3</f>
        <v>-0.18494216681614797</v>
      </c>
      <c r="AG264" s="128">
        <f>(幕後結果!$AI$2+幕後結果!$AI$4*幕後結果_最佳化!$U1265)*12/3</f>
        <v>-2.9204489390732263E-2</v>
      </c>
      <c r="AH264" s="128">
        <f>(幕後結果!$AJ$2+幕後結果!$AJ$4*幕後結果_最佳化!$V1265)*12/3</f>
        <v>4.777243097299292E-2</v>
      </c>
      <c r="AI264" s="100">
        <f>(幕後結果!$AK$2+幕後結果!$AK$4*幕後結果_最佳化!$W1265)*12/3</f>
        <v>3.1439287816416105E-2</v>
      </c>
      <c r="AJ264" s="60"/>
      <c r="AK264" s="60"/>
      <c r="AL264" s="60"/>
      <c r="AM264" s="108">
        <v>263</v>
      </c>
      <c r="AN264" s="128">
        <f t="shared" si="53"/>
        <v>0.14636961863052209</v>
      </c>
      <c r="AO264" s="128">
        <f t="shared" si="54"/>
        <v>6.256326402000327E-2</v>
      </c>
      <c r="AP264" s="128">
        <f t="shared" si="55"/>
        <v>7.1798672379664178E-3</v>
      </c>
      <c r="AQ264" s="128">
        <f t="shared" si="56"/>
        <v>0.15326407008342083</v>
      </c>
      <c r="AR264" s="128">
        <f t="shared" si="57"/>
        <v>3.2156095102716747E-2</v>
      </c>
      <c r="AS264" s="128">
        <f t="shared" si="58"/>
        <v>0.15277716093987037</v>
      </c>
      <c r="AT264" s="128">
        <f t="shared" si="59"/>
        <v>0.136884188126214</v>
      </c>
      <c r="AU264" s="128">
        <f t="shared" si="60"/>
        <v>0.11632223922304825</v>
      </c>
      <c r="AV264" s="128">
        <f t="shared" si="61"/>
        <v>0.12262500508084778</v>
      </c>
      <c r="AW264" s="128">
        <f t="shared" si="62"/>
        <v>6.9858491555390159E-2</v>
      </c>
      <c r="AX264" s="128">
        <f t="shared" si="63"/>
        <v>1</v>
      </c>
      <c r="AY264" s="128">
        <f>SUMPRODUCT(AN264:AW264,幕後結果_最佳化!$Z$1005:$AI$1005)</f>
        <v>-3.0818428751423527E-3</v>
      </c>
      <c r="AZ264" s="128">
        <f>(SUMPRODUCT(AN264:AW264,MMULT(AN264:AW264,幕後結果!$AB$9:$AK$18)))</f>
        <v>1.8874799717808133E-4</v>
      </c>
      <c r="BA264" s="128">
        <f t="shared" si="64"/>
        <v>1.3738558773688066E-2</v>
      </c>
      <c r="BB264" s="102">
        <f t="shared" si="65"/>
        <v>-3.3469189623591569</v>
      </c>
      <c r="BC264" s="60"/>
      <c r="BD264" s="60"/>
    </row>
    <row r="265" spans="1:56">
      <c r="A265" s="95">
        <v>264</v>
      </c>
      <c r="B265" s="128">
        <v>0.52368048840398385</v>
      </c>
      <c r="C265" s="128">
        <v>0.73158481600033975</v>
      </c>
      <c r="D265" s="128">
        <v>0.12840140629679664</v>
      </c>
      <c r="E265" s="128">
        <v>0.13646243582436601</v>
      </c>
      <c r="F265" s="128">
        <v>0.93542094670021392</v>
      </c>
      <c r="G265" s="128">
        <v>0.34899822105700329</v>
      </c>
      <c r="H265" s="128">
        <v>0.61983133986413441</v>
      </c>
      <c r="I265" s="128">
        <v>0.18876477912720202</v>
      </c>
      <c r="J265" s="128">
        <v>9.2286054761901104E-2</v>
      </c>
      <c r="K265" s="104">
        <v>0.66292027103222839</v>
      </c>
      <c r="L265" s="105"/>
      <c r="M265" s="106">
        <v>264</v>
      </c>
      <c r="N265" s="140">
        <v>5.9393081882387219E-2</v>
      </c>
      <c r="O265" s="140">
        <v>0.61761315944404127</v>
      </c>
      <c r="P265" s="140">
        <v>-1.1339802976519815</v>
      </c>
      <c r="Q265" s="140">
        <v>-1.096351747477333</v>
      </c>
      <c r="R265" s="140">
        <v>1.5174301894726385</v>
      </c>
      <c r="S265" s="140">
        <v>-0.38802647401624396</v>
      </c>
      <c r="T265" s="140">
        <v>0.30503785629082164</v>
      </c>
      <c r="U265" s="128">
        <v>-0.8824573052175243</v>
      </c>
      <c r="V265" s="128">
        <v>-1.3268082838182242</v>
      </c>
      <c r="W265" s="98">
        <v>0.4204462902313888</v>
      </c>
      <c r="X265" s="60"/>
      <c r="Y265" s="99">
        <v>264</v>
      </c>
      <c r="Z265" s="128">
        <f>(幕後結果!$AB$2+幕後結果!$AB$4*幕後結果_最佳化!$N1266)*12/3</f>
        <v>-2.3061298648816037E-2</v>
      </c>
      <c r="AA265" s="128">
        <f>(幕後結果!$AC$2+幕後結果!$AC$4*幕後結果_最佳化!$O1266)*12/3</f>
        <v>6.8956908611042728E-2</v>
      </c>
      <c r="AB265" s="128">
        <f>(幕後結果!$AD$2+幕後結果!$AD$4*幕後結果_最佳化!$P1266)*12/3</f>
        <v>-0.10784924473316303</v>
      </c>
      <c r="AC265" s="128">
        <f>(幕後結果!$AE$2+幕後結果!$AE$4*幕後結果_最佳化!$Q1266)*12/3</f>
        <v>-0.15626891943898216</v>
      </c>
      <c r="AD265" s="128">
        <f>(幕後結果!$AF$2+幕後結果!$AF$4*幕後結果_最佳化!$R1266)*12/3</f>
        <v>0.23393057246849025</v>
      </c>
      <c r="AE265" s="128">
        <f>(幕後結果!$AG$2+幕後結果!$AG$4*幕後結果_最佳化!$S1266)*12/3</f>
        <v>-3.8725715685157362E-2</v>
      </c>
      <c r="AF265" s="128">
        <f>(幕後結果!$AH$2+幕後結果!$AH$4*幕後結果_最佳化!$T1266)*12/3</f>
        <v>5.0103633660716247E-2</v>
      </c>
      <c r="AG265" s="128">
        <f>(幕後結果!$AI$2+幕後結果!$AI$4*幕後結果_最佳化!$U1266)*12/3</f>
        <v>-4.708604796649199E-2</v>
      </c>
      <c r="AH265" s="128">
        <f>(幕後結果!$AJ$2+幕後結果!$AJ$4*幕後結果_最佳化!$V1266)*12/3</f>
        <v>-0.10884234777564482</v>
      </c>
      <c r="AI265" s="100">
        <f>(幕後結果!$AK$2+幕後結果!$AK$4*幕後結果_最佳化!$W1266)*12/3</f>
        <v>8.5266280222316415E-2</v>
      </c>
      <c r="AJ265" s="60"/>
      <c r="AK265" s="60"/>
      <c r="AL265" s="60"/>
      <c r="AM265" s="108">
        <v>264</v>
      </c>
      <c r="AN265" s="128">
        <f t="shared" si="53"/>
        <v>0.11948876438115394</v>
      </c>
      <c r="AO265" s="128">
        <f t="shared" si="54"/>
        <v>0.12251709284664428</v>
      </c>
      <c r="AP265" s="128">
        <f t="shared" si="55"/>
        <v>7.0282993076027006E-2</v>
      </c>
      <c r="AQ265" s="128">
        <f t="shared" si="56"/>
        <v>3.4422642437496334E-2</v>
      </c>
      <c r="AR265" s="128">
        <f t="shared" si="57"/>
        <v>7.0540399399349904E-2</v>
      </c>
      <c r="AS265" s="128">
        <f t="shared" si="58"/>
        <v>8.9583768512182776E-2</v>
      </c>
      <c r="AT265" s="128">
        <f t="shared" si="59"/>
        <v>5.9828099483107383E-2</v>
      </c>
      <c r="AU265" s="128">
        <f t="shared" si="60"/>
        <v>0.16879071325480111</v>
      </c>
      <c r="AV265" s="128">
        <f t="shared" si="61"/>
        <v>7.4318008960639712E-2</v>
      </c>
      <c r="AW265" s="128">
        <f t="shared" si="62"/>
        <v>0.19022751764859747</v>
      </c>
      <c r="AX265" s="128">
        <f t="shared" si="63"/>
        <v>0.99999999999999989</v>
      </c>
      <c r="AY265" s="128">
        <f>SUMPRODUCT(AN265:AW265,幕後結果_最佳化!$Z$1005:$AI$1005)</f>
        <v>-7.2773055578218507E-3</v>
      </c>
      <c r="AZ265" s="128">
        <f>(SUMPRODUCT(AN265:AW265,MMULT(AN265:AW265,幕後結果!$AB$9:$AK$18)))</f>
        <v>3.0622293798978061E-4</v>
      </c>
      <c r="BA265" s="128">
        <f t="shared" si="64"/>
        <v>1.7499226782626158E-2</v>
      </c>
      <c r="BB265" s="102">
        <f t="shared" si="65"/>
        <v>-2.867401296132674</v>
      </c>
      <c r="BC265" s="60"/>
      <c r="BD265" s="60"/>
    </row>
    <row r="266" spans="1:56">
      <c r="A266" s="95">
        <v>265</v>
      </c>
      <c r="B266" s="128">
        <v>0.58728272451787733</v>
      </c>
      <c r="C266" s="128">
        <v>0.13941501721530636</v>
      </c>
      <c r="D266" s="128">
        <v>0.19875700248911921</v>
      </c>
      <c r="E266" s="128">
        <v>0.21281333343959519</v>
      </c>
      <c r="F266" s="128">
        <v>0.94637344297069337</v>
      </c>
      <c r="G266" s="128">
        <v>0.67051977171234833</v>
      </c>
      <c r="H266" s="128">
        <v>0.41246533128298069</v>
      </c>
      <c r="I266" s="128">
        <v>0.53252753982119816</v>
      </c>
      <c r="J266" s="128">
        <v>0.40672758862351244</v>
      </c>
      <c r="K266" s="104">
        <v>9.7909122878445221E-2</v>
      </c>
      <c r="L266" s="105"/>
      <c r="M266" s="106">
        <v>265</v>
      </c>
      <c r="N266" s="140">
        <v>0.2205606400533846</v>
      </c>
      <c r="O266" s="140">
        <v>-1.0829513121272862</v>
      </c>
      <c r="P266" s="140">
        <v>-0.84606944486643876</v>
      </c>
      <c r="Q266" s="140">
        <v>-0.79669761938840378</v>
      </c>
      <c r="R266" s="140">
        <v>1.6106633679931182</v>
      </c>
      <c r="S266" s="140">
        <v>0.44134886328165512</v>
      </c>
      <c r="T266" s="140">
        <v>-0.22120776610249177</v>
      </c>
      <c r="U266" s="128">
        <v>8.1625000180972823E-2</v>
      </c>
      <c r="V266" s="128">
        <v>-0.23597099507849106</v>
      </c>
      <c r="W266" s="98">
        <v>-1.2935576876362589</v>
      </c>
      <c r="X266" s="60"/>
      <c r="Y266" s="99">
        <v>265</v>
      </c>
      <c r="Z266" s="128">
        <f>(幕後結果!$AB$2+幕後結果!$AB$4*幕後結果_最佳化!$N1267)*12/3</f>
        <v>-5.6605796616832592E-3</v>
      </c>
      <c r="AA266" s="128">
        <f>(幕後結果!$AC$2+幕後結果!$AC$4*幕後結果_最佳化!$O1267)*12/3</f>
        <v>-0.12034286193622178</v>
      </c>
      <c r="AB266" s="128">
        <f>(幕後結果!$AD$2+幕後結果!$AD$4*幕後結果_最佳化!$P1267)*12/3</f>
        <v>-0.14896699217278575</v>
      </c>
      <c r="AC266" s="128">
        <f>(幕後結果!$AE$2+幕後結果!$AE$4*幕後結果_最佳化!$Q1267)*12/3</f>
        <v>-0.16672672894550469</v>
      </c>
      <c r="AD266" s="128">
        <f>(幕後結果!$AF$2+幕後結果!$AF$4*幕後結果_最佳化!$R1267)*12/3</f>
        <v>0.26455441935588653</v>
      </c>
      <c r="AE266" s="128">
        <f>(幕後結果!$AG$2+幕後結果!$AG$4*幕後結果_最佳化!$S1267)*12/3</f>
        <v>3.8336513651228295E-3</v>
      </c>
      <c r="AF266" s="128">
        <f>(幕後結果!$AH$2+幕後結果!$AH$4*幕後結果_最佳化!$T1267)*12/3</f>
        <v>-4.4534329382751696E-2</v>
      </c>
      <c r="AG266" s="128">
        <f>(幕後結果!$AI$2+幕後結果!$AI$4*幕後結果_最佳化!$U1267)*12/3</f>
        <v>-3.8370814585871937E-2</v>
      </c>
      <c r="AH266" s="128">
        <f>(幕後結果!$AJ$2+幕後結果!$AJ$4*幕後結果_最佳化!$V1267)*12/3</f>
        <v>-3.8905766691580308E-3</v>
      </c>
      <c r="AI266" s="100">
        <f>(幕後結果!$AK$2+幕後結果!$AK$4*幕後結果_最佳化!$W1267)*12/3</f>
        <v>-0.14000318951717511</v>
      </c>
      <c r="AJ266" s="60"/>
      <c r="AK266" s="60"/>
      <c r="AL266" s="60"/>
      <c r="AM266" s="108">
        <v>265</v>
      </c>
      <c r="AN266" s="128">
        <f t="shared" si="53"/>
        <v>0.1158194292613933</v>
      </c>
      <c r="AO266" s="128">
        <f t="shared" si="54"/>
        <v>8.4082939405884433E-2</v>
      </c>
      <c r="AP266" s="128">
        <f t="shared" si="55"/>
        <v>1.5978437808506718E-2</v>
      </c>
      <c r="AQ266" s="128">
        <f t="shared" si="56"/>
        <v>0.12487625529776365</v>
      </c>
      <c r="AR266" s="128">
        <f t="shared" si="57"/>
        <v>0.1989204338521133</v>
      </c>
      <c r="AS266" s="128">
        <f t="shared" si="58"/>
        <v>1.4398445526332172E-3</v>
      </c>
      <c r="AT266" s="128">
        <f t="shared" si="59"/>
        <v>0.18918910211291609</v>
      </c>
      <c r="AU266" s="128">
        <f t="shared" si="60"/>
        <v>6.7903705812375967E-2</v>
      </c>
      <c r="AV266" s="128">
        <f t="shared" si="61"/>
        <v>3.371881353207494E-2</v>
      </c>
      <c r="AW266" s="128">
        <f t="shared" si="62"/>
        <v>0.16807103836433843</v>
      </c>
      <c r="AX266" s="128">
        <f t="shared" si="63"/>
        <v>1</v>
      </c>
      <c r="AY266" s="128">
        <f>SUMPRODUCT(AN266:AW266,幕後結果_最佳化!$Z$1005:$AI$1005)</f>
        <v>-3.8068885931634177E-3</v>
      </c>
      <c r="AZ266" s="128">
        <f>(SUMPRODUCT(AN266:AW266,MMULT(AN266:AW266,幕後結果!$AB$9:$AK$18)))</f>
        <v>3.652504601119781E-4</v>
      </c>
      <c r="BA266" s="128">
        <f t="shared" si="64"/>
        <v>1.9111526891171675E-2</v>
      </c>
      <c r="BB266" s="102">
        <f t="shared" si="65"/>
        <v>-2.4439119312198474</v>
      </c>
      <c r="BC266" s="60"/>
      <c r="BD266" s="60"/>
    </row>
    <row r="267" spans="1:56">
      <c r="A267" s="95">
        <v>266</v>
      </c>
      <c r="B267" s="128">
        <v>0.93249231799034216</v>
      </c>
      <c r="C267" s="128">
        <v>0.95146222734018759</v>
      </c>
      <c r="D267" s="128">
        <v>0.68031918030114458</v>
      </c>
      <c r="E267" s="128">
        <v>0.69932343719427981</v>
      </c>
      <c r="F267" s="128">
        <v>0.23032760844301836</v>
      </c>
      <c r="G267" s="128">
        <v>0.66525123158354504</v>
      </c>
      <c r="H267" s="128">
        <v>0.51665789888513136</v>
      </c>
      <c r="I267" s="128">
        <v>4.0336539286262685E-2</v>
      </c>
      <c r="J267" s="128">
        <v>0.51812643251474122</v>
      </c>
      <c r="K267" s="104">
        <v>0.44838660863704183</v>
      </c>
      <c r="L267" s="105"/>
      <c r="M267" s="106">
        <v>266</v>
      </c>
      <c r="N267" s="140">
        <v>1.4946134111940623</v>
      </c>
      <c r="O267" s="140">
        <v>1.6591997631871052</v>
      </c>
      <c r="P267" s="140">
        <v>0.46859152060809434</v>
      </c>
      <c r="Q267" s="140">
        <v>0.52245563883849466</v>
      </c>
      <c r="R267" s="140">
        <v>-0.73776837045650978</v>
      </c>
      <c r="S267" s="140">
        <v>0.42683771133529763</v>
      </c>
      <c r="T267" s="140">
        <v>4.176730105886578E-2</v>
      </c>
      <c r="U267" s="128">
        <v>-1.7467939952222227</v>
      </c>
      <c r="V267" s="128">
        <v>4.5451873042402911E-2</v>
      </c>
      <c r="W267" s="98">
        <v>-0.12973863158052182</v>
      </c>
      <c r="X267" s="60"/>
      <c r="Y267" s="99">
        <v>266</v>
      </c>
      <c r="Z267" s="128">
        <f>(幕後結果!$AB$2+幕後結果!$AB$4*幕後結果_最佳化!$N1268)*12/3</f>
        <v>0.13189461132703387</v>
      </c>
      <c r="AA267" s="128">
        <f>(幕後結果!$AC$2+幕後結果!$AC$4*幕後結果_最佳化!$O1268)*12/3</f>
        <v>0.18759168584158092</v>
      </c>
      <c r="AB267" s="128">
        <f>(幕後結果!$AD$2+幕後結果!$AD$4*幕後結果_最佳化!$P1268)*12/3</f>
        <v>0.16220152403662766</v>
      </c>
      <c r="AC267" s="128">
        <f>(幕後結果!$AE$2+幕後結果!$AE$4*幕後結果_最佳化!$Q1268)*12/3</f>
        <v>0.17831756953815425</v>
      </c>
      <c r="AD267" s="128">
        <f>(幕後結果!$AF$2+幕後結果!$AF$4*幕後結果_最佳化!$R1268)*12/3</f>
        <v>-5.5435217588217185E-2</v>
      </c>
      <c r="AE267" s="128">
        <f>(幕後結果!$AG$2+幕後結果!$AG$4*幕後結果_最佳化!$S1268)*12/3</f>
        <v>7.0602029450906809E-2</v>
      </c>
      <c r="AF267" s="128">
        <f>(幕後結果!$AH$2+幕後結果!$AH$4*幕後結果_最佳化!$T1268)*12/3</f>
        <v>7.3080373535803239E-2</v>
      </c>
      <c r="AG267" s="128">
        <f>(幕後結果!$AI$2+幕後結果!$AI$4*幕後結果_最佳化!$U1268)*12/3</f>
        <v>-6.3636922624824538E-2</v>
      </c>
      <c r="AH267" s="128">
        <f>(幕後結果!$AJ$2+幕後結果!$AJ$4*幕後結果_最佳化!$V1268)*12/3</f>
        <v>9.4464025998727316E-2</v>
      </c>
      <c r="AI267" s="100">
        <f>(幕後結果!$AK$2+幕後結果!$AK$4*幕後結果_最佳化!$W1268)*12/3</f>
        <v>-7.1549122514133812E-2</v>
      </c>
      <c r="AJ267" s="60"/>
      <c r="AK267" s="60"/>
      <c r="AL267" s="60"/>
      <c r="AM267" s="108">
        <v>266</v>
      </c>
      <c r="AN267" s="128">
        <f t="shared" si="53"/>
        <v>4.5500712733534579E-2</v>
      </c>
      <c r="AO267" s="128">
        <f t="shared" si="54"/>
        <v>0.23648836496313627</v>
      </c>
      <c r="AP267" s="128">
        <f t="shared" si="55"/>
        <v>3.0663334878267706E-2</v>
      </c>
      <c r="AQ267" s="128">
        <f t="shared" si="56"/>
        <v>0.10663638179629924</v>
      </c>
      <c r="AR267" s="128">
        <f t="shared" si="57"/>
        <v>0.14255579397027754</v>
      </c>
      <c r="AS267" s="128">
        <f t="shared" si="58"/>
        <v>4.4940808119917616E-2</v>
      </c>
      <c r="AT267" s="128">
        <f t="shared" si="59"/>
        <v>0.2530444649659101</v>
      </c>
      <c r="AU267" s="128">
        <f t="shared" si="60"/>
        <v>5.5334218633284193E-3</v>
      </c>
      <c r="AV267" s="128">
        <f t="shared" si="61"/>
        <v>0.11423201294836356</v>
      </c>
      <c r="AW267" s="128">
        <f t="shared" si="62"/>
        <v>2.0404703760964787E-2</v>
      </c>
      <c r="AX267" s="128">
        <f t="shared" si="63"/>
        <v>1</v>
      </c>
      <c r="AY267" s="128">
        <f>SUMPRODUCT(AN267:AW267,幕後結果_最佳化!$Z$1005:$AI$1005)</f>
        <v>3.8940551820570383E-3</v>
      </c>
      <c r="AZ267" s="128">
        <f>(SUMPRODUCT(AN267:AW267,MMULT(AN267:AW267,幕後結果!$AB$9:$AK$18)))</f>
        <v>2.4917165019566604E-4</v>
      </c>
      <c r="BA267" s="128">
        <f t="shared" si="64"/>
        <v>1.5785171845617205E-2</v>
      </c>
      <c r="BB267" s="102">
        <f t="shared" si="65"/>
        <v>-2.4710497420890016</v>
      </c>
      <c r="BC267" s="60"/>
      <c r="BD267" s="60"/>
    </row>
    <row r="268" spans="1:56">
      <c r="A268" s="95">
        <v>267</v>
      </c>
      <c r="B268" s="128">
        <v>0.49835576996523812</v>
      </c>
      <c r="C268" s="128">
        <v>0.81073451662806173</v>
      </c>
      <c r="D268" s="128">
        <v>0.81907448242090886</v>
      </c>
      <c r="E268" s="128">
        <v>0.75226410840496283</v>
      </c>
      <c r="F268" s="128">
        <v>0.86249723896416608</v>
      </c>
      <c r="G268" s="128">
        <v>0.41267807194315509</v>
      </c>
      <c r="H268" s="128">
        <v>4.3052049293921479E-2</v>
      </c>
      <c r="I268" s="128">
        <v>0.51378416791156134</v>
      </c>
      <c r="J268" s="128">
        <v>0.51374417888775614</v>
      </c>
      <c r="K268" s="104">
        <v>0.17997913977821289</v>
      </c>
      <c r="L268" s="105"/>
      <c r="M268" s="106">
        <v>267</v>
      </c>
      <c r="N268" s="140">
        <v>-4.1214851634660118E-3</v>
      </c>
      <c r="O268" s="140">
        <v>0.88060626450762791</v>
      </c>
      <c r="P268" s="140">
        <v>0.91184363750906106</v>
      </c>
      <c r="Q268" s="140">
        <v>0.68163182940713285</v>
      </c>
      <c r="R268" s="140">
        <v>1.0916078094694439</v>
      </c>
      <c r="S268" s="140">
        <v>-0.22066132941596642</v>
      </c>
      <c r="T268" s="140">
        <v>-1.7163166715817728</v>
      </c>
      <c r="U268" s="128">
        <v>3.4558662705771993E-2</v>
      </c>
      <c r="V268" s="128">
        <v>3.4458365386854026E-2</v>
      </c>
      <c r="W268" s="98">
        <v>-0.9154445885266892</v>
      </c>
      <c r="X268" s="60"/>
      <c r="Y268" s="99">
        <v>267</v>
      </c>
      <c r="Z268" s="128">
        <f>(幕後結果!$AB$2+幕後結果!$AB$4*幕後結果_最佳化!$N1269)*12/3</f>
        <v>-2.9918752749980054E-2</v>
      </c>
      <c r="AA268" s="128">
        <f>(幕後結果!$AC$2+幕後結果!$AC$4*幕後結果_最佳化!$O1269)*12/3</f>
        <v>9.8164542554880344E-2</v>
      </c>
      <c r="AB268" s="128">
        <f>(幕後結果!$AD$2+幕後結果!$AD$4*幕後結果_最佳化!$P1269)*12/3</f>
        <v>0.15018622351278318</v>
      </c>
      <c r="AC268" s="128">
        <f>(幕後結果!$AE$2+幕後結果!$AE$4*幕後結果_最佳化!$Q1269)*12/3</f>
        <v>0.16334056542980133</v>
      </c>
      <c r="AD268" s="128">
        <f>(幕後結果!$AF$2+幕後結果!$AF$4*幕後結果_最佳化!$R1269)*12/3</f>
        <v>0.2894318820116849</v>
      </c>
      <c r="AE268" s="128">
        <f>(幕後結果!$AG$2+幕後結果!$AG$4*幕後結果_最佳化!$S1269)*12/3</f>
        <v>-1.0408123125507334E-2</v>
      </c>
      <c r="AF268" s="128">
        <f>(幕後結果!$AH$2+幕後結果!$AH$4*幕後結果_最佳化!$T1269)*12/3</f>
        <v>-0.1284840558422489</v>
      </c>
      <c r="AG268" s="128">
        <f>(幕後結果!$AI$2+幕後結果!$AI$4*幕後結果_最佳化!$U1269)*12/3</f>
        <v>0.12193377528637113</v>
      </c>
      <c r="AH268" s="128">
        <f>(幕後結果!$AJ$2+幕後結果!$AJ$4*幕後結果_最佳化!$V1269)*12/3</f>
        <v>-1.6826633402466786E-2</v>
      </c>
      <c r="AI268" s="100">
        <f>(幕後結果!$AK$2+幕後結果!$AK$4*幕後結果_最佳化!$W1269)*12/3</f>
        <v>5.3192231687419975E-3</v>
      </c>
      <c r="AJ268" s="60"/>
      <c r="AK268" s="60"/>
      <c r="AL268" s="60"/>
      <c r="AM268" s="108">
        <v>267</v>
      </c>
      <c r="AN268" s="128">
        <f t="shared" si="53"/>
        <v>0.11725503198813461</v>
      </c>
      <c r="AO268" s="128">
        <f t="shared" si="54"/>
        <v>5.5170909646310398E-2</v>
      </c>
      <c r="AP268" s="128">
        <f t="shared" si="55"/>
        <v>6.8207739629252445E-2</v>
      </c>
      <c r="AQ268" s="128">
        <f t="shared" si="56"/>
        <v>0.11870076988869871</v>
      </c>
      <c r="AR268" s="128">
        <f t="shared" si="57"/>
        <v>4.5810477320718843E-2</v>
      </c>
      <c r="AS268" s="128">
        <f t="shared" si="58"/>
        <v>0.13142637457171019</v>
      </c>
      <c r="AT268" s="128">
        <f t="shared" si="59"/>
        <v>0.15155184508450401</v>
      </c>
      <c r="AU268" s="128">
        <f t="shared" si="60"/>
        <v>9.8719369774633289E-2</v>
      </c>
      <c r="AV268" s="128">
        <f t="shared" si="61"/>
        <v>0.16665947808878098</v>
      </c>
      <c r="AW268" s="128">
        <f t="shared" si="62"/>
        <v>4.6498004007256483E-2</v>
      </c>
      <c r="AX268" s="128">
        <f t="shared" si="63"/>
        <v>0.99999999999999989</v>
      </c>
      <c r="AY268" s="128">
        <f>SUMPRODUCT(AN268:AW268,幕後結果_最佳化!$Z$1005:$AI$1005)</f>
        <v>-9.3877792719577829E-4</v>
      </c>
      <c r="AZ268" s="128">
        <f>(SUMPRODUCT(AN268:AW268,MMULT(AN268:AW268,幕後結果!$AB$9:$AK$18)))</f>
        <v>1.7899160578565185E-4</v>
      </c>
      <c r="BA268" s="128">
        <f t="shared" si="64"/>
        <v>1.337877445006275E-2</v>
      </c>
      <c r="BB268" s="102">
        <f t="shared" si="65"/>
        <v>-3.2767409369839675</v>
      </c>
      <c r="BC268" s="60"/>
      <c r="BD268" s="60"/>
    </row>
    <row r="269" spans="1:56">
      <c r="A269" s="95">
        <v>268</v>
      </c>
      <c r="B269" s="128">
        <v>0.38277585068338249</v>
      </c>
      <c r="C269" s="128">
        <v>0.18726239395856248</v>
      </c>
      <c r="D269" s="128">
        <v>6.050792670833971E-2</v>
      </c>
      <c r="E269" s="128">
        <v>2.6275008348475515E-2</v>
      </c>
      <c r="F269" s="128">
        <v>0.75969545023581686</v>
      </c>
      <c r="G269" s="128">
        <v>0.20201756279617422</v>
      </c>
      <c r="H269" s="128">
        <v>0.62375627208650952</v>
      </c>
      <c r="I269" s="128">
        <v>0.2233010935395654</v>
      </c>
      <c r="J269" s="128">
        <v>0.16244143365346186</v>
      </c>
      <c r="K269" s="104">
        <v>0.41456721063660185</v>
      </c>
      <c r="L269" s="105"/>
      <c r="M269" s="106">
        <v>268</v>
      </c>
      <c r="N269" s="140">
        <v>-0.29819845440804765</v>
      </c>
      <c r="O269" s="140">
        <v>-0.88802967707259528</v>
      </c>
      <c r="P269" s="140">
        <v>-1.5505237674186227</v>
      </c>
      <c r="Q269" s="140">
        <v>-1.9386003845713642</v>
      </c>
      <c r="R269" s="140">
        <v>0.70532324232135779</v>
      </c>
      <c r="S269" s="140">
        <v>-0.83443637698641671</v>
      </c>
      <c r="T269" s="140">
        <v>0.31536115649485746</v>
      </c>
      <c r="U269" s="128">
        <v>-0.76109188510055981</v>
      </c>
      <c r="V269" s="128">
        <v>-0.98447327114677496</v>
      </c>
      <c r="W269" s="98">
        <v>-0.21581183683503199</v>
      </c>
      <c r="X269" s="60"/>
      <c r="Y269" s="99">
        <v>268</v>
      </c>
      <c r="Z269" s="128">
        <f>(幕後結果!$AB$2+幕後結果!$AB$4*幕後結果_最佳化!$N1270)*12/3</f>
        <v>-6.1669253660240175E-2</v>
      </c>
      <c r="AA269" s="128">
        <f>(幕後結果!$AC$2+幕後結果!$AC$4*幕後結果_最佳化!$O1270)*12/3</f>
        <v>-9.9522223903686743E-2</v>
      </c>
      <c r="AB269" s="128">
        <f>(幕後結果!$AD$2+幕後結果!$AD$4*幕後結果_最佳化!$P1270)*12/3</f>
        <v>-0.23513768718675623</v>
      </c>
      <c r="AC269" s="128">
        <f>(幕後結果!$AE$2+幕後結果!$AE$4*幕後結果_最佳化!$Q1270)*12/3</f>
        <v>-0.33607870885465924</v>
      </c>
      <c r="AD269" s="128">
        <f>(幕後結果!$AF$2+幕後結果!$AF$4*幕後結果_最佳化!$R1270)*12/3</f>
        <v>2.3290628282479655E-2</v>
      </c>
      <c r="AE269" s="128">
        <f>(幕後結果!$AG$2+幕後結果!$AG$4*幕後結果_最佳化!$S1270)*12/3</f>
        <v>-9.5210527920687862E-2</v>
      </c>
      <c r="AF269" s="128">
        <f>(幕後結果!$AH$2+幕後結果!$AH$4*幕後結果_最佳化!$T1270)*12/3</f>
        <v>2.2766386965122464E-3</v>
      </c>
      <c r="AG269" s="128">
        <f>(幕後結果!$AI$2+幕後結果!$AI$4*幕後結果_最佳化!$U1270)*12/3</f>
        <v>-0.15703272811652025</v>
      </c>
      <c r="AH269" s="128">
        <f>(幕後結果!$AJ$2+幕後結果!$AJ$4*幕後結果_最佳化!$V1270)*12/3</f>
        <v>-8.2179667953761248E-2</v>
      </c>
      <c r="AI269" s="100">
        <f>(幕後結果!$AK$2+幕後結果!$AK$4*幕後結果_最佳化!$W1270)*12/3</f>
        <v>-0.12327658979728488</v>
      </c>
      <c r="AJ269" s="60"/>
      <c r="AK269" s="60"/>
      <c r="AL269" s="60"/>
      <c r="AM269" s="108">
        <v>268</v>
      </c>
      <c r="AN269" s="128">
        <f t="shared" si="53"/>
        <v>2.0057810446005703E-2</v>
      </c>
      <c r="AO269" s="128">
        <f t="shared" si="54"/>
        <v>0.16925925758437715</v>
      </c>
      <c r="AP269" s="128">
        <f t="shared" si="55"/>
        <v>2.5982820834174883E-4</v>
      </c>
      <c r="AQ269" s="128">
        <f t="shared" si="56"/>
        <v>6.7911952392920125E-2</v>
      </c>
      <c r="AR269" s="128">
        <f t="shared" si="57"/>
        <v>1.2418982662899246E-2</v>
      </c>
      <c r="AS269" s="128">
        <f t="shared" si="58"/>
        <v>0.19745958553206205</v>
      </c>
      <c r="AT269" s="128">
        <f t="shared" si="59"/>
        <v>0.10938742741816457</v>
      </c>
      <c r="AU269" s="128">
        <f t="shared" si="60"/>
        <v>0.30082222032843481</v>
      </c>
      <c r="AV269" s="128">
        <f t="shared" si="61"/>
        <v>2.0667178466268737E-2</v>
      </c>
      <c r="AW269" s="128">
        <f t="shared" si="62"/>
        <v>0.10175575696052576</v>
      </c>
      <c r="AX269" s="128">
        <f t="shared" si="63"/>
        <v>1</v>
      </c>
      <c r="AY269" s="128">
        <f>SUMPRODUCT(AN269:AW269,幕後結果_最佳化!$Z$1005:$AI$1005)</f>
        <v>-3.7302104749309521E-3</v>
      </c>
      <c r="AZ269" s="128">
        <f>(SUMPRODUCT(AN269:AW269,MMULT(AN269:AW269,幕後結果!$AB$9:$AK$18)))</f>
        <v>3.0734835919857658E-4</v>
      </c>
      <c r="BA269" s="128">
        <f t="shared" si="64"/>
        <v>1.7531353604287848E-2</v>
      </c>
      <c r="BB269" s="102">
        <f t="shared" si="65"/>
        <v>-2.6598180338753794</v>
      </c>
      <c r="BC269" s="60"/>
      <c r="BD269" s="60"/>
    </row>
    <row r="270" spans="1:56">
      <c r="A270" s="95">
        <v>269</v>
      </c>
      <c r="B270" s="128">
        <v>4.4310884405653672E-2</v>
      </c>
      <c r="C270" s="128">
        <v>0.29830004615337091</v>
      </c>
      <c r="D270" s="128">
        <v>0.16521539961293863</v>
      </c>
      <c r="E270" s="128">
        <v>0.22611599503278357</v>
      </c>
      <c r="F270" s="128">
        <v>0.13782813891093992</v>
      </c>
      <c r="G270" s="128">
        <v>0.31364137010067705</v>
      </c>
      <c r="H270" s="128">
        <v>1.5196230537321442E-2</v>
      </c>
      <c r="I270" s="128">
        <v>7.3709881357754359E-2</v>
      </c>
      <c r="J270" s="128">
        <v>0.75335714573524792</v>
      </c>
      <c r="K270" s="104">
        <v>0.83911604962718833</v>
      </c>
      <c r="L270" s="105"/>
      <c r="M270" s="106">
        <v>269</v>
      </c>
      <c r="N270" s="140">
        <v>-1.7027131176601962</v>
      </c>
      <c r="O270" s="140">
        <v>-0.52929605430713744</v>
      </c>
      <c r="P270" s="140">
        <v>-0.9732465119005318</v>
      </c>
      <c r="Q270" s="140">
        <v>-0.75169916933537473</v>
      </c>
      <c r="R270" s="140">
        <v>-1.0901291033953822</v>
      </c>
      <c r="S270" s="140">
        <v>-0.48555495506126045</v>
      </c>
      <c r="T270" s="140">
        <v>-2.1649376415995478</v>
      </c>
      <c r="U270" s="128">
        <v>-1.4487057904276215</v>
      </c>
      <c r="V270" s="128">
        <v>0.68509225297970899</v>
      </c>
      <c r="W270" s="98">
        <v>0.99083142711243577</v>
      </c>
      <c r="X270" s="60"/>
      <c r="Y270" s="99">
        <v>269</v>
      </c>
      <c r="Z270" s="128">
        <f>(幕後結果!$AB$2+幕後結果!$AB$4*幕後結果_最佳化!$N1271)*12/3</f>
        <v>-0.21330997618473169</v>
      </c>
      <c r="AA270" s="128">
        <f>(幕後結果!$AC$2+幕後結果!$AC$4*幕後結果_最佳化!$O1271)*12/3</f>
        <v>-6.1992625966411884E-2</v>
      </c>
      <c r="AB270" s="128">
        <f>(幕後結果!$AD$2+幕後結果!$AD$4*幕後結果_最佳化!$P1271)*12/3</f>
        <v>-0.17625938686656528</v>
      </c>
      <c r="AC270" s="128">
        <f>(幕後結果!$AE$2+幕後結果!$AE$4*幕後結果_最佳化!$Q1271)*12/3</f>
        <v>-0.18417961190724449</v>
      </c>
      <c r="AD270" s="128">
        <f>(幕後結果!$AF$2+幕後結果!$AF$4*幕後結果_最佳化!$R1271)*12/3</f>
        <v>-0.28110680419631967</v>
      </c>
      <c r="AE270" s="128">
        <f>(幕後結果!$AG$2+幕後結果!$AG$4*幕後結果_最佳化!$S1271)*12/3</f>
        <v>-5.5601388437432279E-2</v>
      </c>
      <c r="AF270" s="128">
        <f>(幕後結果!$AH$2+幕後結果!$AH$4*幕後結果_最佳化!$T1271)*12/3</f>
        <v>-0.2588563377558602</v>
      </c>
      <c r="AG270" s="128">
        <f>(幕後結果!$AI$2+幕後結果!$AI$4*幕後結果_最佳化!$U1271)*12/3</f>
        <v>-0.2138773853455731</v>
      </c>
      <c r="AH270" s="128">
        <f>(幕後結果!$AJ$2+幕後結果!$AJ$4*幕後結果_最佳化!$V1271)*12/3</f>
        <v>5.6442554682609079E-2</v>
      </c>
      <c r="AI270" s="100">
        <f>(幕後結果!$AK$2+幕後結果!$AK$4*幕後結果_最佳化!$W1271)*12/3</f>
        <v>-0.12722071646637328</v>
      </c>
      <c r="AJ270" s="60"/>
      <c r="AK270" s="60"/>
      <c r="AL270" s="60"/>
      <c r="AM270" s="108">
        <v>269</v>
      </c>
      <c r="AN270" s="128">
        <f t="shared" si="53"/>
        <v>0.14346048015302598</v>
      </c>
      <c r="AO270" s="128">
        <f t="shared" si="54"/>
        <v>0.11681082107541972</v>
      </c>
      <c r="AP270" s="128">
        <f t="shared" si="55"/>
        <v>9.1723294259927465E-2</v>
      </c>
      <c r="AQ270" s="128">
        <f t="shared" si="56"/>
        <v>6.2861856323032234E-3</v>
      </c>
      <c r="AR270" s="128">
        <f t="shared" si="57"/>
        <v>6.5550859095271405E-2</v>
      </c>
      <c r="AS270" s="128">
        <f t="shared" si="58"/>
        <v>0.13728309779438749</v>
      </c>
      <c r="AT270" s="128">
        <f t="shared" si="59"/>
        <v>6.9430616893409763E-2</v>
      </c>
      <c r="AU270" s="128">
        <f t="shared" si="60"/>
        <v>0.13186938709881701</v>
      </c>
      <c r="AV270" s="128">
        <f t="shared" si="61"/>
        <v>0.14444270597647416</v>
      </c>
      <c r="AW270" s="128">
        <f t="shared" si="62"/>
        <v>9.3142552020963623E-2</v>
      </c>
      <c r="AX270" s="128">
        <f t="shared" si="63"/>
        <v>0.99999999999999989</v>
      </c>
      <c r="AY270" s="128">
        <f>SUMPRODUCT(AN270:AW270,幕後結果_最佳化!$Z$1005:$AI$1005)</f>
        <v>-3.840860002793294E-3</v>
      </c>
      <c r="AZ270" s="128">
        <f>(SUMPRODUCT(AN270:AW270,MMULT(AN270:AW270,幕後結果!$AB$9:$AK$18)))</f>
        <v>2.0714407093604521E-4</v>
      </c>
      <c r="BA270" s="128">
        <f t="shared" si="64"/>
        <v>1.4392500510197845E-2</v>
      </c>
      <c r="BB270" s="102">
        <f t="shared" si="65"/>
        <v>-3.2475843908898896</v>
      </c>
      <c r="BC270" s="60"/>
      <c r="BD270" s="60"/>
    </row>
    <row r="271" spans="1:56">
      <c r="A271" s="95">
        <v>270</v>
      </c>
      <c r="B271" s="128">
        <v>0.53699808714227371</v>
      </c>
      <c r="C271" s="128">
        <v>0.92263724530802316</v>
      </c>
      <c r="D271" s="128">
        <v>0.26611916907261701</v>
      </c>
      <c r="E271" s="128">
        <v>0.1256705022989284</v>
      </c>
      <c r="F271" s="128">
        <v>0.33423518179602962</v>
      </c>
      <c r="G271" s="128">
        <v>0.28744837969610137</v>
      </c>
      <c r="H271" s="128">
        <v>0.1533292198579097</v>
      </c>
      <c r="I271" s="128">
        <v>0.70162550216502084</v>
      </c>
      <c r="J271" s="128">
        <v>0.30075503533700498</v>
      </c>
      <c r="K271" s="104">
        <v>0.44710260668977075</v>
      </c>
      <c r="L271" s="105"/>
      <c r="M271" s="106">
        <v>270</v>
      </c>
      <c r="N271" s="140">
        <v>9.2873793229288043E-2</v>
      </c>
      <c r="O271" s="140">
        <v>1.4230367248482287</v>
      </c>
      <c r="P271" s="140">
        <v>-0.62459281256466204</v>
      </c>
      <c r="Q271" s="140">
        <v>-1.1470982801699465</v>
      </c>
      <c r="R271" s="140">
        <v>-0.42824828789964997</v>
      </c>
      <c r="S271" s="140">
        <v>-0.56085445680884161</v>
      </c>
      <c r="T271" s="140">
        <v>-1.0222587741583167</v>
      </c>
      <c r="U271" s="128">
        <v>0.52908138274751415</v>
      </c>
      <c r="V271" s="128">
        <v>-0.52223018662169474</v>
      </c>
      <c r="W271" s="98">
        <v>-0.13298503795099845</v>
      </c>
      <c r="X271" s="60"/>
      <c r="Y271" s="99">
        <v>270</v>
      </c>
      <c r="Z271" s="128">
        <f>(幕後結果!$AB$2+幕後結果!$AB$4*幕後結果_最佳化!$N1272)*12/3</f>
        <v>-1.9446498894769952E-2</v>
      </c>
      <c r="AA271" s="128">
        <f>(幕後結果!$AC$2+幕後結果!$AC$4*幕後結果_最佳化!$O1272)*12/3</f>
        <v>0.15880586538626559</v>
      </c>
      <c r="AB271" s="128">
        <f>(幕後結果!$AD$2+幕後結果!$AD$4*幕後結果_最佳化!$P1272)*12/3</f>
        <v>-8.24314512936942E-3</v>
      </c>
      <c r="AC271" s="128">
        <f>(幕後結果!$AE$2+幕後結果!$AE$4*幕後結果_最佳化!$Q1272)*12/3</f>
        <v>-0.10403956050587822</v>
      </c>
      <c r="AD271" s="128">
        <f>(幕後結果!$AF$2+幕後結果!$AF$4*幕後結果_最佳化!$R1272)*12/3</f>
        <v>-0.11203068039118586</v>
      </c>
      <c r="AE271" s="128">
        <f>(幕後結果!$AG$2+幕後結果!$AG$4*幕後結果_最佳化!$S1272)*12/3</f>
        <v>-3.5996205222678788E-2</v>
      </c>
      <c r="AF271" s="128">
        <f>(幕後結果!$AH$2+幕後結果!$AH$4*幕後結果_最佳化!$T1272)*12/3</f>
        <v>-6.3365266885648655E-2</v>
      </c>
      <c r="AG271" s="128">
        <f>(幕後結果!$AI$2+幕後結果!$AI$4*幕後結果_最佳化!$U1272)*12/3</f>
        <v>0.14603131813157161</v>
      </c>
      <c r="AH271" s="128">
        <f>(幕後結果!$AJ$2+幕後結果!$AJ$4*幕後結果_最佳化!$V1272)*12/3</f>
        <v>-4.5558838761453412E-2</v>
      </c>
      <c r="AI271" s="100">
        <f>(幕後結果!$AK$2+幕後結果!$AK$4*幕後結果_最佳化!$W1272)*12/3</f>
        <v>8.1228092328694129E-2</v>
      </c>
      <c r="AJ271" s="60"/>
      <c r="AK271" s="60"/>
      <c r="AL271" s="60"/>
      <c r="AM271" s="108">
        <v>270</v>
      </c>
      <c r="AN271" s="128">
        <f t="shared" si="53"/>
        <v>5.2466408672799392E-2</v>
      </c>
      <c r="AO271" s="128">
        <f t="shared" si="54"/>
        <v>8.4135070582077226E-2</v>
      </c>
      <c r="AP271" s="128">
        <f t="shared" si="55"/>
        <v>0.16912449853845349</v>
      </c>
      <c r="AQ271" s="128">
        <f t="shared" si="56"/>
        <v>5.6078108227001572E-2</v>
      </c>
      <c r="AR271" s="128">
        <f t="shared" si="57"/>
        <v>8.4754682540982857E-3</v>
      </c>
      <c r="AS271" s="128">
        <f t="shared" si="58"/>
        <v>0.1943641986273959</v>
      </c>
      <c r="AT271" s="128">
        <f t="shared" si="59"/>
        <v>0.1071021194628186</v>
      </c>
      <c r="AU271" s="128">
        <f t="shared" si="60"/>
        <v>3.7980422846329964E-2</v>
      </c>
      <c r="AV271" s="128">
        <f t="shared" si="61"/>
        <v>0.19556247874465549</v>
      </c>
      <c r="AW271" s="128">
        <f t="shared" si="62"/>
        <v>9.4711226044370087E-2</v>
      </c>
      <c r="AX271" s="128">
        <f t="shared" si="63"/>
        <v>0.99999999999999989</v>
      </c>
      <c r="AY271" s="128">
        <f>SUMPRODUCT(AN271:AW271,幕後結果_最佳化!$Z$1005:$AI$1005)</f>
        <v>-1.0024623436844298E-3</v>
      </c>
      <c r="AZ271" s="128">
        <f>(SUMPRODUCT(AN271:AW271,MMULT(AN271:AW271,幕後結果!$AB$9:$AK$18)))</f>
        <v>1.8151198290345015E-4</v>
      </c>
      <c r="BA271" s="128">
        <f t="shared" si="64"/>
        <v>1.3472638305226268E-2</v>
      </c>
      <c r="BB271" s="102">
        <f t="shared" si="65"/>
        <v>-3.2586388314643546</v>
      </c>
      <c r="BC271" s="60"/>
      <c r="BD271" s="60"/>
    </row>
    <row r="272" spans="1:56">
      <c r="A272" s="95">
        <v>271</v>
      </c>
      <c r="B272" s="128">
        <v>8.1478333161468797E-2</v>
      </c>
      <c r="C272" s="128">
        <v>0.34570239290039062</v>
      </c>
      <c r="D272" s="128">
        <v>0.30568610540749064</v>
      </c>
      <c r="E272" s="128">
        <v>0.70257607122051247</v>
      </c>
      <c r="F272" s="128">
        <v>0.16767250936131095</v>
      </c>
      <c r="G272" s="128">
        <v>0.18822763781574281</v>
      </c>
      <c r="H272" s="128">
        <v>0.66576930173582882</v>
      </c>
      <c r="I272" s="128">
        <v>0.60066844773134176</v>
      </c>
      <c r="J272" s="128">
        <v>0.89773437976120873</v>
      </c>
      <c r="K272" s="104">
        <v>0.28243682718199614</v>
      </c>
      <c r="L272" s="105"/>
      <c r="M272" s="106">
        <v>271</v>
      </c>
      <c r="N272" s="140">
        <v>-1.3951962540817635</v>
      </c>
      <c r="O272" s="140">
        <v>-0.39694938467742258</v>
      </c>
      <c r="P272" s="140">
        <v>-0.50811569241848054</v>
      </c>
      <c r="Q272" s="140">
        <v>0.53182405943051081</v>
      </c>
      <c r="R272" s="140">
        <v>-0.96340360333150477</v>
      </c>
      <c r="S272" s="140">
        <v>-0.88444641679483926</v>
      </c>
      <c r="T272" s="140">
        <v>0.42826060576364344</v>
      </c>
      <c r="U272" s="128">
        <v>0.25507767782943319</v>
      </c>
      <c r="V272" s="128">
        <v>1.2687472048564001</v>
      </c>
      <c r="W272" s="98">
        <v>-0.57561764113337544</v>
      </c>
      <c r="X272" s="60"/>
      <c r="Y272" s="99">
        <v>271</v>
      </c>
      <c r="Z272" s="128">
        <f>(幕後結果!$AB$2+幕後結果!$AB$4*幕後結果_最佳化!$N1273)*12/3</f>
        <v>-0.18010841510346634</v>
      </c>
      <c r="AA272" s="128">
        <f>(幕後結果!$AC$2+幕後結果!$AC$4*幕後結果_最佳化!$O1273)*12/3</f>
        <v>-4.6699134408987431E-2</v>
      </c>
      <c r="AB272" s="128">
        <f>(幕後結果!$AD$2+幕後結果!$AD$4*幕後結果_最佳化!$P1273)*12/3</f>
        <v>-0.10791538963606014</v>
      </c>
      <c r="AC272" s="128">
        <f>(幕後結果!$AE$2+幕後結果!$AE$4*幕後結果_最佳化!$Q1273)*12/3</f>
        <v>-3.6875444116901911E-3</v>
      </c>
      <c r="AD272" s="128">
        <f>(幕後結果!$AF$2+幕後結果!$AF$4*幕後結果_最佳化!$R1273)*12/3</f>
        <v>-0.19588070943172695</v>
      </c>
      <c r="AE272" s="128">
        <f>(幕後結果!$AG$2+幕後結果!$AG$4*幕後結果_最佳化!$S1273)*12/3</f>
        <v>-5.9796645827474765E-2</v>
      </c>
      <c r="AF272" s="128">
        <f>(幕後結果!$AH$2+幕後結果!$AH$4*幕後結果_最佳化!$T1273)*12/3</f>
        <v>1.2846685319383983E-2</v>
      </c>
      <c r="AG272" s="128">
        <f>(幕後結果!$AI$2+幕後結果!$AI$4*幕後結果_最佳化!$U1273)*12/3</f>
        <v>-6.6422562039641697E-2</v>
      </c>
      <c r="AH272" s="128">
        <f>(幕後結果!$AJ$2+幕後結果!$AJ$4*幕後結果_最佳化!$V1273)*12/3</f>
        <v>9.0399285774230856E-2</v>
      </c>
      <c r="AI272" s="100">
        <f>(幕後結果!$AK$2+幕後結果!$AK$4*幕後結果_最佳化!$W1273)*12/3</f>
        <v>-0.24053044260539536</v>
      </c>
      <c r="AJ272" s="60"/>
      <c r="AK272" s="60"/>
      <c r="AL272" s="60"/>
      <c r="AM272" s="108">
        <v>271</v>
      </c>
      <c r="AN272" s="128">
        <f t="shared" si="53"/>
        <v>0.14016762013541495</v>
      </c>
      <c r="AO272" s="128">
        <f t="shared" si="54"/>
        <v>4.9278097090189849E-2</v>
      </c>
      <c r="AP272" s="128">
        <f t="shared" si="55"/>
        <v>0.15222574870479863</v>
      </c>
      <c r="AQ272" s="128">
        <f t="shared" si="56"/>
        <v>0.1419081954219438</v>
      </c>
      <c r="AR272" s="128">
        <f t="shared" si="57"/>
        <v>7.2264306914484391E-2</v>
      </c>
      <c r="AS272" s="128">
        <f t="shared" si="58"/>
        <v>3.364197883391188E-2</v>
      </c>
      <c r="AT272" s="128">
        <f t="shared" si="59"/>
        <v>0.14370937637446743</v>
      </c>
      <c r="AU272" s="128">
        <f t="shared" si="60"/>
        <v>3.3752087193441638E-2</v>
      </c>
      <c r="AV272" s="128">
        <f t="shared" si="61"/>
        <v>0.15029510942755112</v>
      </c>
      <c r="AW272" s="128">
        <f t="shared" si="62"/>
        <v>8.2757479903796421E-2</v>
      </c>
      <c r="AX272" s="128">
        <f t="shared" si="63"/>
        <v>1</v>
      </c>
      <c r="AY272" s="128">
        <f>SUMPRODUCT(AN272:AW272,幕後結果_最佳化!$Z$1005:$AI$1005)</f>
        <v>-2.8764247812224624E-3</v>
      </c>
      <c r="AZ272" s="128">
        <f>(SUMPRODUCT(AN272:AW272,MMULT(AN272:AW272,幕後結果!$AB$9:$AK$18)))</f>
        <v>2.3350252687156392E-4</v>
      </c>
      <c r="BA272" s="128">
        <f t="shared" si="64"/>
        <v>1.5280789471475743E-2</v>
      </c>
      <c r="BB272" s="102">
        <f t="shared" si="65"/>
        <v>-2.9956845401654242</v>
      </c>
      <c r="BC272" s="60"/>
      <c r="BD272" s="60"/>
    </row>
    <row r="273" spans="1:56">
      <c r="A273" s="95">
        <v>272</v>
      </c>
      <c r="B273" s="128">
        <v>0.33146544119698973</v>
      </c>
      <c r="C273" s="128">
        <v>4.7220789567927968E-2</v>
      </c>
      <c r="D273" s="128">
        <v>0.43923437250455399</v>
      </c>
      <c r="E273" s="128">
        <v>0.14840618978531372</v>
      </c>
      <c r="F273" s="128">
        <v>0.5683294997820667</v>
      </c>
      <c r="G273" s="128">
        <v>0.54124684206855389</v>
      </c>
      <c r="H273" s="128">
        <v>1.9784067710534092E-2</v>
      </c>
      <c r="I273" s="128">
        <v>0.93079291729109248</v>
      </c>
      <c r="J273" s="128">
        <v>0.43295285116789417</v>
      </c>
      <c r="K273" s="104">
        <v>0.64858652096351155</v>
      </c>
      <c r="L273" s="105"/>
      <c r="M273" s="106">
        <v>272</v>
      </c>
      <c r="N273" s="140">
        <v>-0.43587023432700567</v>
      </c>
      <c r="O273" s="140">
        <v>-1.6724197557261873</v>
      </c>
      <c r="P273" s="140">
        <v>-0.15291064009304034</v>
      </c>
      <c r="Q273" s="140">
        <v>-1.0432935022458227</v>
      </c>
      <c r="R273" s="140">
        <v>0.17212278475504444</v>
      </c>
      <c r="S273" s="140">
        <v>0.10357539336689515</v>
      </c>
      <c r="T273" s="140">
        <v>-2.0582292148593999</v>
      </c>
      <c r="U273" s="128">
        <v>1.481722433480142</v>
      </c>
      <c r="V273" s="128">
        <v>-0.16886134803867942</v>
      </c>
      <c r="W273" s="98">
        <v>0.3815071616883976</v>
      </c>
      <c r="X273" s="60"/>
      <c r="Y273" s="99">
        <v>272</v>
      </c>
      <c r="Z273" s="128">
        <f>(幕後結果!$AB$2+幕後結果!$AB$4*幕後結果_最佳化!$N1274)*12/3</f>
        <v>-7.6533212524011504E-2</v>
      </c>
      <c r="AA273" s="128">
        <f>(幕後結果!$AC$2+幕後結果!$AC$4*幕後結果_最佳化!$O1274)*12/3</f>
        <v>-0.18720901929530478</v>
      </c>
      <c r="AB273" s="128">
        <f>(幕後結果!$AD$2+幕後結果!$AD$4*幕後結果_最佳化!$P1274)*12/3</f>
        <v>-0.10551575896505171</v>
      </c>
      <c r="AC273" s="128">
        <f>(幕後結果!$AE$2+幕後結果!$AE$4*幕後結果_最佳化!$Q1274)*12/3</f>
        <v>-0.19111777286765741</v>
      </c>
      <c r="AD273" s="128">
        <f>(幕後結果!$AF$2+幕後結果!$AF$4*幕後結果_最佳化!$R1274)*12/3</f>
        <v>-1.1830991674004095E-3</v>
      </c>
      <c r="AE273" s="128">
        <f>(幕後結果!$AG$2+幕後結果!$AG$4*幕後結果_最佳化!$S1274)*12/3</f>
        <v>-3.5246491931076311E-2</v>
      </c>
      <c r="AF273" s="128">
        <f>(幕後結果!$AH$2+幕後結果!$AH$4*幕後結果_最佳化!$T1274)*12/3</f>
        <v>-0.25155996047158496</v>
      </c>
      <c r="AG273" s="128">
        <f>(幕後結果!$AI$2+幕後結果!$AI$4*幕後結果_最佳化!$U1274)*12/3</f>
        <v>7.6541099900250584E-2</v>
      </c>
      <c r="AH273" s="128">
        <f>(幕後結果!$AJ$2+幕後結果!$AJ$4*幕後結果_最佳化!$V1274)*12/3</f>
        <v>-3.7191749344167871E-2</v>
      </c>
      <c r="AI273" s="100">
        <f>(幕後結果!$AK$2+幕後結果!$AK$4*幕後結果_最佳化!$W1274)*12/3</f>
        <v>7.5771116968206959E-2</v>
      </c>
      <c r="AJ273" s="60"/>
      <c r="AK273" s="60"/>
      <c r="AL273" s="60"/>
      <c r="AM273" s="108">
        <v>272</v>
      </c>
      <c r="AN273" s="128">
        <f t="shared" si="53"/>
        <v>4.3709059600836049E-2</v>
      </c>
      <c r="AO273" s="128">
        <f t="shared" si="54"/>
        <v>0.22550634880529399</v>
      </c>
      <c r="AP273" s="128">
        <f t="shared" si="55"/>
        <v>7.607090292218556E-2</v>
      </c>
      <c r="AQ273" s="128">
        <f t="shared" si="56"/>
        <v>2.7668089251214091E-2</v>
      </c>
      <c r="AR273" s="128">
        <f t="shared" si="57"/>
        <v>9.677298801703875E-2</v>
      </c>
      <c r="AS273" s="128">
        <f t="shared" si="58"/>
        <v>9.3121814860345931E-2</v>
      </c>
      <c r="AT273" s="128">
        <f t="shared" si="59"/>
        <v>9.9128985002605863E-2</v>
      </c>
      <c r="AU273" s="128">
        <f t="shared" si="60"/>
        <v>0.20655821886693176</v>
      </c>
      <c r="AV273" s="128">
        <f t="shared" si="61"/>
        <v>8.4857758260558871E-2</v>
      </c>
      <c r="AW273" s="128">
        <f t="shared" si="62"/>
        <v>4.6605834412989135E-2</v>
      </c>
      <c r="AX273" s="128">
        <f t="shared" si="63"/>
        <v>0.99999999999999989</v>
      </c>
      <c r="AY273" s="128">
        <f>SUMPRODUCT(AN273:AW273,幕後結果_最佳化!$Z$1005:$AI$1005)</f>
        <v>-5.1308134173835905E-4</v>
      </c>
      <c r="AZ273" s="128">
        <f>(SUMPRODUCT(AN273:AW273,MMULT(AN273:AW273,幕後結果!$AB$9:$AK$18)))</f>
        <v>2.7176774218906098E-4</v>
      </c>
      <c r="BA273" s="128">
        <f t="shared" si="64"/>
        <v>1.6485379649527669E-2</v>
      </c>
      <c r="BB273" s="102">
        <f t="shared" si="65"/>
        <v>-2.6334292727666853</v>
      </c>
      <c r="BC273" s="60"/>
      <c r="BD273" s="60"/>
    </row>
    <row r="274" spans="1:56">
      <c r="A274" s="95">
        <v>273</v>
      </c>
      <c r="B274" s="128">
        <v>0.76186399365644975</v>
      </c>
      <c r="C274" s="128">
        <v>0.23849779436823249</v>
      </c>
      <c r="D274" s="128">
        <v>0.45842524917990857</v>
      </c>
      <c r="E274" s="128">
        <v>0.17094353404341023</v>
      </c>
      <c r="F274" s="128">
        <v>0.98175193680609274</v>
      </c>
      <c r="G274" s="128">
        <v>0.48254641003692633</v>
      </c>
      <c r="H274" s="128">
        <v>0.11992558247815022</v>
      </c>
      <c r="I274" s="128">
        <v>0.44214223074475822</v>
      </c>
      <c r="J274" s="128">
        <v>0.56410274923756498</v>
      </c>
      <c r="K274" s="104">
        <v>0.5582780658969102</v>
      </c>
      <c r="L274" s="105"/>
      <c r="M274" s="106">
        <v>273</v>
      </c>
      <c r="N274" s="140">
        <v>0.71231132500118011</v>
      </c>
      <c r="O274" s="140">
        <v>-0.71114306022135121</v>
      </c>
      <c r="P274" s="140">
        <v>-0.10440179487966275</v>
      </c>
      <c r="Q274" s="140">
        <v>-0.9504432669257733</v>
      </c>
      <c r="R274" s="140">
        <v>2.0913564123110362</v>
      </c>
      <c r="S274" s="140">
        <v>-4.3763627834881337E-2</v>
      </c>
      <c r="T274" s="140">
        <v>-1.1753588857103523</v>
      </c>
      <c r="U274" s="128">
        <v>-0.14554009502033904</v>
      </c>
      <c r="V274" s="128">
        <v>0.16137951288126287</v>
      </c>
      <c r="W274" s="98">
        <v>0.14660492233591277</v>
      </c>
      <c r="X274" s="60"/>
      <c r="Y274" s="99">
        <v>273</v>
      </c>
      <c r="Z274" s="128">
        <f>(幕後結果!$AB$2+幕後結果!$AB$4*幕後結果_最佳化!$N1275)*12/3</f>
        <v>4.7432087234888731E-2</v>
      </c>
      <c r="AA274" s="128">
        <f>(幕後結果!$AC$2+幕後結果!$AC$4*幕後結果_最佳化!$O1275)*12/3</f>
        <v>-7.8030662692637989E-2</v>
      </c>
      <c r="AB274" s="128">
        <f>(幕後結果!$AD$2+幕後結果!$AD$4*幕後結果_最佳化!$P1275)*12/3</f>
        <v>-3.2489610216743882E-2</v>
      </c>
      <c r="AC274" s="128">
        <f>(幕後結果!$AE$2+幕後結果!$AE$4*幕後結果_最佳化!$Q1275)*12/3</f>
        <v>-0.1209582196543597</v>
      </c>
      <c r="AD274" s="128">
        <f>(幕後結果!$AF$2+幕後結果!$AF$4*幕後結果_最佳化!$R1275)*12/3</f>
        <v>0.39307204620702846</v>
      </c>
      <c r="AE274" s="128">
        <f>(幕後結果!$AG$2+幕後結果!$AG$4*幕後結果_最佳化!$S1275)*12/3</f>
        <v>-3.3395573959733714E-2</v>
      </c>
      <c r="AF274" s="128">
        <f>(幕後結果!$AH$2+幕後結果!$AH$4*幕後結果_最佳化!$T1275)*12/3</f>
        <v>-0.11012017139980074</v>
      </c>
      <c r="AG274" s="128">
        <f>(幕後結果!$AI$2+幕後結果!$AI$4*幕後結果_最佳化!$U1275)*12/3</f>
        <v>1.2137282821707514E-2</v>
      </c>
      <c r="AH274" s="128">
        <f>(幕後結果!$AJ$2+幕後結果!$AJ$4*幕後結果_最佳化!$V1275)*12/3</f>
        <v>2.1861865569963682E-2</v>
      </c>
      <c r="AI274" s="100">
        <f>(幕後結果!$AK$2+幕後結果!$AK$4*幕後結果_最佳化!$W1275)*12/3</f>
        <v>7.8136702326214488E-2</v>
      </c>
      <c r="AJ274" s="60"/>
      <c r="AK274" s="60"/>
      <c r="AL274" s="60"/>
      <c r="AM274" s="108">
        <v>273</v>
      </c>
      <c r="AN274" s="128">
        <f t="shared" si="53"/>
        <v>0.14315825178581976</v>
      </c>
      <c r="AO274" s="128">
        <f t="shared" si="54"/>
        <v>1.9520252334532497E-2</v>
      </c>
      <c r="AP274" s="128">
        <f t="shared" si="55"/>
        <v>7.1583765749216516E-2</v>
      </c>
      <c r="AQ274" s="128">
        <f t="shared" si="56"/>
        <v>0.13131616519129194</v>
      </c>
      <c r="AR274" s="128">
        <f t="shared" si="57"/>
        <v>5.3989373745544619E-2</v>
      </c>
      <c r="AS274" s="128">
        <f t="shared" si="58"/>
        <v>3.3981527311343733E-2</v>
      </c>
      <c r="AT274" s="128">
        <f t="shared" si="59"/>
        <v>0.11931613956727463</v>
      </c>
      <c r="AU274" s="128">
        <f t="shared" si="60"/>
        <v>0.13179475835047952</v>
      </c>
      <c r="AV274" s="128">
        <f t="shared" si="61"/>
        <v>0.16396475523022175</v>
      </c>
      <c r="AW274" s="128">
        <f t="shared" si="62"/>
        <v>0.13137501073427502</v>
      </c>
      <c r="AX274" s="128">
        <f t="shared" si="63"/>
        <v>1</v>
      </c>
      <c r="AY274" s="128">
        <f>SUMPRODUCT(AN274:AW274,幕後結果_最佳化!$Z$1005:$AI$1005)</f>
        <v>-4.5642529577047484E-3</v>
      </c>
      <c r="AZ274" s="128">
        <f>(SUMPRODUCT(AN274:AW274,MMULT(AN274:AW274,幕後結果!$AB$9:$AK$18)))</f>
        <v>2.3263873901361608E-4</v>
      </c>
      <c r="BA274" s="128">
        <f t="shared" si="64"/>
        <v>1.5252499434965277E-2</v>
      </c>
      <c r="BB274" s="102">
        <f t="shared" si="65"/>
        <v>-3.1118999977732371</v>
      </c>
      <c r="BC274" s="60"/>
      <c r="BD274" s="60"/>
    </row>
    <row r="275" spans="1:56">
      <c r="A275" s="95">
        <v>274</v>
      </c>
      <c r="B275" s="128">
        <v>0.63082524258553385</v>
      </c>
      <c r="C275" s="128">
        <v>0.68849957819979823</v>
      </c>
      <c r="D275" s="128">
        <v>0.856234409597874</v>
      </c>
      <c r="E275" s="128">
        <v>0.25802169620122029</v>
      </c>
      <c r="F275" s="128">
        <v>0.57266860173485168</v>
      </c>
      <c r="G275" s="128">
        <v>0.19428539215210017</v>
      </c>
      <c r="H275" s="128">
        <v>0.77760512042825969</v>
      </c>
      <c r="I275" s="128">
        <v>0.42942612316671114</v>
      </c>
      <c r="J275" s="128">
        <v>0.92925793829790737</v>
      </c>
      <c r="K275" s="104">
        <v>0.10874833104498638</v>
      </c>
      <c r="L275" s="105"/>
      <c r="M275" s="106">
        <v>274</v>
      </c>
      <c r="N275" s="140">
        <v>0.33403981459808124</v>
      </c>
      <c r="O275" s="140">
        <v>0.49160183834665061</v>
      </c>
      <c r="P275" s="140">
        <v>1.0635531383727599</v>
      </c>
      <c r="Q275" s="140">
        <v>-0.64945644144996917</v>
      </c>
      <c r="R275" s="140">
        <v>0.18317234015047584</v>
      </c>
      <c r="S275" s="140">
        <v>-0.86221215106608506</v>
      </c>
      <c r="T275" s="140">
        <v>0.76413002847450506</v>
      </c>
      <c r="U275" s="128">
        <v>-0.17783539864230671</v>
      </c>
      <c r="V275" s="128">
        <v>1.4702866934395111</v>
      </c>
      <c r="W275" s="98">
        <v>-1.2332120465397602</v>
      </c>
      <c r="X275" s="60"/>
      <c r="Y275" s="99">
        <v>274</v>
      </c>
      <c r="Z275" s="128">
        <f>(幕後結果!$AB$2+幕後結果!$AB$4*幕後結果_最佳化!$N1276)*12/3</f>
        <v>6.5913849989031083E-3</v>
      </c>
      <c r="AA275" s="128">
        <f>(幕後結果!$AC$2+幕後結果!$AC$4*幕後結果_最佳化!$O1276)*12/3</f>
        <v>5.5390491965048361E-2</v>
      </c>
      <c r="AB275" s="128">
        <f>(幕後結果!$AD$2+幕後結果!$AD$4*幕後結果_最佳化!$P1276)*12/3</f>
        <v>0.15704885151699063</v>
      </c>
      <c r="AC275" s="128">
        <f>(幕後結果!$AE$2+幕後結果!$AE$4*幕後結果_最佳化!$Q1276)*12/3</f>
        <v>1.3498621143745719E-2</v>
      </c>
      <c r="AD275" s="128">
        <f>(幕後結果!$AF$2+幕後結果!$AF$4*幕後結果_最佳化!$R1276)*12/3</f>
        <v>8.8033585116811988E-2</v>
      </c>
      <c r="AE275" s="128">
        <f>(幕後結果!$AG$2+幕後結果!$AG$4*幕後結果_最佳化!$S1276)*12/3</f>
        <v>-7.5321234706197171E-2</v>
      </c>
      <c r="AF275" s="128">
        <f>(幕後結果!$AH$2+幕後結果!$AH$4*幕後結果_最佳化!$T1276)*12/3</f>
        <v>0.10351621450790249</v>
      </c>
      <c r="AG275" s="128">
        <f>(幕後結果!$AI$2+幕後結果!$AI$4*幕後結果_最佳化!$U1276)*12/3</f>
        <v>2.5813288844883431E-2</v>
      </c>
      <c r="AH275" s="128">
        <f>(幕後結果!$AJ$2+幕後結果!$AJ$4*幕後結果_最佳化!$V1276)*12/3</f>
        <v>0.13802103759300688</v>
      </c>
      <c r="AI275" s="100">
        <f>(幕後結果!$AK$2+幕後結果!$AK$4*幕後結果_最佳化!$W1276)*12/3</f>
        <v>-0.16782157436707937</v>
      </c>
      <c r="AJ275" s="60"/>
      <c r="AK275" s="60"/>
      <c r="AL275" s="60"/>
      <c r="AM275" s="108">
        <v>274</v>
      </c>
      <c r="AN275" s="128">
        <f t="shared" si="53"/>
        <v>0.11038867183332374</v>
      </c>
      <c r="AO275" s="128">
        <f t="shared" si="54"/>
        <v>0.13769460801980263</v>
      </c>
      <c r="AP275" s="128">
        <f t="shared" si="55"/>
        <v>0.1291343122580163</v>
      </c>
      <c r="AQ275" s="128">
        <f t="shared" si="56"/>
        <v>0.15893775194099277</v>
      </c>
      <c r="AR275" s="128">
        <f t="shared" si="57"/>
        <v>6.4538669519242781E-2</v>
      </c>
      <c r="AS275" s="128">
        <f t="shared" si="58"/>
        <v>0.14968939092555678</v>
      </c>
      <c r="AT275" s="128">
        <f t="shared" si="59"/>
        <v>0.1106768323600452</v>
      </c>
      <c r="AU275" s="128">
        <f t="shared" si="60"/>
        <v>7.8428725732808791E-2</v>
      </c>
      <c r="AV275" s="128">
        <f t="shared" si="61"/>
        <v>5.7902141803191946E-3</v>
      </c>
      <c r="AW275" s="128">
        <f t="shared" si="62"/>
        <v>5.4720823229891649E-2</v>
      </c>
      <c r="AX275" s="128">
        <f t="shared" si="63"/>
        <v>1</v>
      </c>
      <c r="AY275" s="128">
        <f>SUMPRODUCT(AN275:AW275,幕後結果_最佳化!$Z$1005:$AI$1005)</f>
        <v>-4.0228366832803925E-3</v>
      </c>
      <c r="AZ275" s="128">
        <f>(SUMPRODUCT(AN275:AW275,MMULT(AN275:AW275,幕後結果!$AB$9:$AK$18)))</f>
        <v>2.526746397306899E-4</v>
      </c>
      <c r="BA275" s="128">
        <f t="shared" si="64"/>
        <v>1.5895742817833017E-2</v>
      </c>
      <c r="BB275" s="102">
        <f t="shared" si="65"/>
        <v>-2.9519121705113958</v>
      </c>
      <c r="BC275" s="60"/>
      <c r="BD275" s="60"/>
    </row>
    <row r="276" spans="1:56">
      <c r="A276" s="95">
        <v>275</v>
      </c>
      <c r="B276" s="128">
        <v>0.74271958221823842</v>
      </c>
      <c r="C276" s="128">
        <v>0.109933623667819</v>
      </c>
      <c r="D276" s="128">
        <v>0.20759964451813673</v>
      </c>
      <c r="E276" s="128">
        <v>0.37230790538938074</v>
      </c>
      <c r="F276" s="128">
        <v>0.56465599200793126</v>
      </c>
      <c r="G276" s="128">
        <v>0.86596718910969139</v>
      </c>
      <c r="H276" s="128">
        <v>0.24298857015814468</v>
      </c>
      <c r="I276" s="128">
        <v>0.25414790006007859</v>
      </c>
      <c r="J276" s="128">
        <v>0.51300407378063473</v>
      </c>
      <c r="K276" s="104">
        <v>0.62547983760315273</v>
      </c>
      <c r="L276" s="105"/>
      <c r="M276" s="106">
        <v>275</v>
      </c>
      <c r="N276" s="140">
        <v>0.65175252017464647</v>
      </c>
      <c r="O276" s="140">
        <v>-1.2268811952979148</v>
      </c>
      <c r="P276" s="140">
        <v>-0.8147781869693127</v>
      </c>
      <c r="Q276" s="140">
        <v>-0.32574696082805249</v>
      </c>
      <c r="R276" s="140">
        <v>0.16278462281441186</v>
      </c>
      <c r="S276" s="140">
        <v>1.107528211880751</v>
      </c>
      <c r="T276" s="140">
        <v>-0.69672143720101587</v>
      </c>
      <c r="U276" s="128">
        <v>-0.66149362728807437</v>
      </c>
      <c r="V276" s="128">
        <v>3.2602153577006833E-2</v>
      </c>
      <c r="W276" s="98">
        <v>0.31990502988346237</v>
      </c>
      <c r="X276" s="60"/>
      <c r="Y276" s="99">
        <v>275</v>
      </c>
      <c r="Z276" s="128">
        <f>(幕後結果!$AB$2+幕後結果!$AB$4*幕後結果_最佳化!$N1277)*12/3</f>
        <v>4.0893756835509623E-2</v>
      </c>
      <c r="AA276" s="128">
        <f>(幕後結果!$AC$2+幕後結果!$AC$4*幕後結果_最佳化!$O1277)*12/3</f>
        <v>-0.13563238135600525</v>
      </c>
      <c r="AB276" s="128">
        <f>(幕後結果!$AD$2+幕後結果!$AD$4*幕後結果_最佳化!$P1277)*12/3</f>
        <v>-0.14343299018605984</v>
      </c>
      <c r="AC276" s="128">
        <f>(幕後結果!$AE$2+幕後結果!$AE$4*幕後結果_最佳化!$Q1277)*12/3</f>
        <v>-0.10917817184518902</v>
      </c>
      <c r="AD276" s="128">
        <f>(幕後結果!$AF$2+幕後結果!$AF$4*幕後結果_最佳化!$R1277)*12/3</f>
        <v>8.3875561844722005E-3</v>
      </c>
      <c r="AE276" s="128">
        <f>(幕後結果!$AG$2+幕後結果!$AG$4*幕後結果_最佳化!$S1277)*12/3</f>
        <v>6.9600373207378927E-2</v>
      </c>
      <c r="AF276" s="128">
        <f>(幕後結果!$AH$2+幕後結果!$AH$4*幕後結果_最佳化!$T1277)*12/3</f>
        <v>-9.5821654547229129E-2</v>
      </c>
      <c r="AG276" s="128">
        <f>(幕後結果!$AI$2+幕後結果!$AI$4*幕後結果_最佳化!$U1277)*12/3</f>
        <v>-0.13898941678665569</v>
      </c>
      <c r="AH276" s="128">
        <f>(幕後結果!$AJ$2+幕後結果!$AJ$4*幕後結果_最佳化!$V1277)*12/3</f>
        <v>7.0911625952375296E-2</v>
      </c>
      <c r="AI276" s="100">
        <f>(幕後結果!$AK$2+幕後結果!$AK$4*幕後結果_最佳化!$W1277)*12/3</f>
        <v>-7.2990010481698647E-2</v>
      </c>
      <c r="AJ276" s="60"/>
      <c r="AK276" s="60"/>
      <c r="AL276" s="60"/>
      <c r="AM276" s="108">
        <v>275</v>
      </c>
      <c r="AN276" s="128">
        <f t="shared" si="53"/>
        <v>7.5033890197736625E-2</v>
      </c>
      <c r="AO276" s="128">
        <f t="shared" si="54"/>
        <v>0.13160788510057472</v>
      </c>
      <c r="AP276" s="128">
        <f t="shared" si="55"/>
        <v>3.0048754201275455E-2</v>
      </c>
      <c r="AQ276" s="128">
        <f t="shared" si="56"/>
        <v>8.9913362881687511E-2</v>
      </c>
      <c r="AR276" s="128">
        <f t="shared" si="57"/>
        <v>7.2362279788988418E-2</v>
      </c>
      <c r="AS276" s="128">
        <f t="shared" si="58"/>
        <v>3.6126789470436911E-2</v>
      </c>
      <c r="AT276" s="128">
        <f t="shared" si="59"/>
        <v>0.22230535685111677</v>
      </c>
      <c r="AU276" s="128">
        <f t="shared" si="60"/>
        <v>8.7031471380970046E-2</v>
      </c>
      <c r="AV276" s="128">
        <f t="shared" si="61"/>
        <v>6.610611807942629E-2</v>
      </c>
      <c r="AW276" s="128">
        <f t="shared" si="62"/>
        <v>0.18946409204778719</v>
      </c>
      <c r="AX276" s="128">
        <f t="shared" si="63"/>
        <v>1</v>
      </c>
      <c r="AY276" s="128">
        <f>SUMPRODUCT(AN276:AW276,幕後結果_最佳化!$Z$1005:$AI$1005)</f>
        <v>-4.4114745828418584E-3</v>
      </c>
      <c r="AZ276" s="128">
        <f>(SUMPRODUCT(AN276:AW276,MMULT(AN276:AW276,幕後結果!$AB$9:$AK$18)))</f>
        <v>2.7943189965804344E-4</v>
      </c>
      <c r="BA276" s="128">
        <f t="shared" si="64"/>
        <v>1.671621666699865E-2</v>
      </c>
      <c r="BB276" s="102">
        <f t="shared" si="65"/>
        <v>-2.8302740701037168</v>
      </c>
      <c r="BC276" s="60"/>
      <c r="BD276" s="60"/>
    </row>
    <row r="277" spans="1:56">
      <c r="A277" s="95">
        <v>276</v>
      </c>
      <c r="B277" s="128">
        <v>0.64075839596583228</v>
      </c>
      <c r="C277" s="128">
        <v>0.52515560871152278</v>
      </c>
      <c r="D277" s="128">
        <v>0.45624838591681804</v>
      </c>
      <c r="E277" s="128">
        <v>2.5966137783395959E-2</v>
      </c>
      <c r="F277" s="128">
        <v>2.5525924720108284E-2</v>
      </c>
      <c r="G277" s="128">
        <v>0.19767952622091189</v>
      </c>
      <c r="H277" s="128">
        <v>0.5738506241806105</v>
      </c>
      <c r="I277" s="128">
        <v>0.76888226953366567</v>
      </c>
      <c r="J277" s="128">
        <v>7.059664252938247E-2</v>
      </c>
      <c r="K277" s="104">
        <v>0.8965103083799888</v>
      </c>
      <c r="L277" s="105"/>
      <c r="M277" s="106">
        <v>276</v>
      </c>
      <c r="N277" s="140">
        <v>0.3604866903842493</v>
      </c>
      <c r="O277" s="140">
        <v>6.3097603564512161E-2</v>
      </c>
      <c r="P277" s="140">
        <v>-0.10988980017423482</v>
      </c>
      <c r="Q277" s="140">
        <v>-1.9436947213035007</v>
      </c>
      <c r="R277" s="140">
        <v>-1.9510436843514818</v>
      </c>
      <c r="S277" s="140">
        <v>-0.8499389079833819</v>
      </c>
      <c r="T277" s="140">
        <v>0.18618619223509639</v>
      </c>
      <c r="U277" s="128">
        <v>0.73517083131494776</v>
      </c>
      <c r="V277" s="128">
        <v>-1.4713618492972895</v>
      </c>
      <c r="W277" s="98">
        <v>1.2619149739924969</v>
      </c>
      <c r="X277" s="60"/>
      <c r="Y277" s="99">
        <v>276</v>
      </c>
      <c r="Z277" s="128">
        <f>(幕後結果!$AB$2+幕後結果!$AB$4*幕後結果_最佳化!$N1278)*12/3</f>
        <v>9.4467651936843318E-3</v>
      </c>
      <c r="AA277" s="128">
        <f>(幕後結果!$AC$2+幕後結果!$AC$4*幕後結果_最佳化!$O1278)*12/3</f>
        <v>7.6663456449708881E-3</v>
      </c>
      <c r="AB277" s="128">
        <f>(幕後結果!$AD$2+幕後結果!$AD$4*幕後結果_最佳化!$P1278)*12/3</f>
        <v>-4.0561313894564785E-3</v>
      </c>
      <c r="AC277" s="128">
        <f>(幕後結果!$AE$2+幕後結果!$AE$4*幕後結果_最佳化!$Q1278)*12/3</f>
        <v>-0.21119910670907846</v>
      </c>
      <c r="AD277" s="128">
        <f>(幕後結果!$AF$2+幕後結果!$AF$4*幕後結果_最佳化!$R1278)*12/3</f>
        <v>-0.40729763808558461</v>
      </c>
      <c r="AE277" s="128">
        <f>(幕後結果!$AG$2+幕後結果!$AG$4*幕後結果_最佳化!$S1278)*12/3</f>
        <v>-7.7813992229359197E-2</v>
      </c>
      <c r="AF277" s="128">
        <f>(幕後結果!$AH$2+幕後結果!$AH$4*幕後結果_最佳化!$T1278)*12/3</f>
        <v>1.8283471201933903E-2</v>
      </c>
      <c r="AG277" s="128">
        <f>(幕後結果!$AI$2+幕後結果!$AI$4*幕後結果_最佳化!$U1278)*12/3</f>
        <v>4.5240055311320061E-2</v>
      </c>
      <c r="AH277" s="128">
        <f>(幕後結果!$AJ$2+幕後結果!$AJ$4*幕後結果_最佳化!$V1278)*12/3</f>
        <v>-0.1118381637176602</v>
      </c>
      <c r="AI277" s="100">
        <f>(幕後結果!$AK$2+幕後結果!$AK$4*幕後結果_最佳化!$W1278)*12/3</f>
        <v>0.13370398766229677</v>
      </c>
      <c r="AJ277" s="60"/>
      <c r="AK277" s="60"/>
      <c r="AL277" s="60"/>
      <c r="AM277" s="108">
        <v>276</v>
      </c>
      <c r="AN277" s="128">
        <f t="shared" si="53"/>
        <v>3.9315034150355747E-2</v>
      </c>
      <c r="AO277" s="128">
        <f t="shared" si="54"/>
        <v>8.7965080720226796E-2</v>
      </c>
      <c r="AP277" s="128">
        <f t="shared" si="55"/>
        <v>3.5694590421799288E-2</v>
      </c>
      <c r="AQ277" s="128">
        <f t="shared" si="56"/>
        <v>0.18052653513371089</v>
      </c>
      <c r="AR277" s="128">
        <f t="shared" si="57"/>
        <v>8.9280432383502223E-2</v>
      </c>
      <c r="AS277" s="128">
        <f t="shared" si="58"/>
        <v>0.18790890801447804</v>
      </c>
      <c r="AT277" s="128">
        <f t="shared" si="59"/>
        <v>2.1447982374412661E-2</v>
      </c>
      <c r="AU277" s="128">
        <f t="shared" si="60"/>
        <v>5.7251253102053597E-2</v>
      </c>
      <c r="AV277" s="128">
        <f t="shared" si="61"/>
        <v>0.11353219480050167</v>
      </c>
      <c r="AW277" s="128">
        <f t="shared" si="62"/>
        <v>0.18707798889895899</v>
      </c>
      <c r="AX277" s="128">
        <f t="shared" si="63"/>
        <v>1</v>
      </c>
      <c r="AY277" s="128">
        <f>SUMPRODUCT(AN277:AW277,幕後結果_最佳化!$Z$1005:$AI$1005)</f>
        <v>-3.1739284942696481E-3</v>
      </c>
      <c r="AZ277" s="128">
        <f>(SUMPRODUCT(AN277:AW277,MMULT(AN277:AW277,幕後結果!$AB$9:$AK$18)))</f>
        <v>2.6533132726545708E-4</v>
      </c>
      <c r="BA277" s="128">
        <f t="shared" si="64"/>
        <v>1.6288994053208352E-2</v>
      </c>
      <c r="BB277" s="102">
        <f t="shared" si="65"/>
        <v>-2.8285312367214428</v>
      </c>
      <c r="BC277" s="60"/>
      <c r="BD277" s="60"/>
    </row>
    <row r="278" spans="1:56">
      <c r="A278" s="95">
        <v>277</v>
      </c>
      <c r="B278" s="128">
        <v>0.95667620821321142</v>
      </c>
      <c r="C278" s="128">
        <v>8.6899183972982241E-2</v>
      </c>
      <c r="D278" s="128">
        <v>3.352928344327899E-2</v>
      </c>
      <c r="E278" s="128">
        <v>0.74243840228758629</v>
      </c>
      <c r="F278" s="128">
        <v>0.66068213798608166</v>
      </c>
      <c r="G278" s="128">
        <v>0.27447378623845653</v>
      </c>
      <c r="H278" s="128">
        <v>0.48938332263915396</v>
      </c>
      <c r="I278" s="128">
        <v>0.79826393382568539</v>
      </c>
      <c r="J278" s="128">
        <v>1.078250412413273E-2</v>
      </c>
      <c r="K278" s="104">
        <v>0.50256980814729046</v>
      </c>
      <c r="L278" s="105"/>
      <c r="M278" s="106">
        <v>277</v>
      </c>
      <c r="N278" s="140">
        <v>1.7133531838595935</v>
      </c>
      <c r="O278" s="140">
        <v>-1.3600997254859557</v>
      </c>
      <c r="P278" s="140">
        <v>-1.8312813028871644</v>
      </c>
      <c r="Q278" s="140">
        <v>0.65088117329167561</v>
      </c>
      <c r="R278" s="140">
        <v>0.41432552346883694</v>
      </c>
      <c r="S278" s="140">
        <v>-0.59933791000192926</v>
      </c>
      <c r="T278" s="140">
        <v>-2.6615205553310296E-2</v>
      </c>
      <c r="U278" s="128">
        <v>0.8354362400292773</v>
      </c>
      <c r="V278" s="128">
        <v>-2.2979434436949453</v>
      </c>
      <c r="W278" s="98">
        <v>6.4415983102475141E-3</v>
      </c>
      <c r="X278" s="60"/>
      <c r="Y278" s="99">
        <v>277</v>
      </c>
      <c r="Z278" s="128">
        <f>(幕後結果!$AB$2+幕後結果!$AB$4*幕後結果_最佳化!$N1279)*12/3</f>
        <v>0.15551120860415982</v>
      </c>
      <c r="AA278" s="128">
        <f>(幕後結果!$AC$2+幕後結果!$AC$4*幕後結果_最佳化!$O1279)*12/3</f>
        <v>-0.14862238428283192</v>
      </c>
      <c r="AB278" s="128">
        <f>(幕後結果!$AD$2+幕後結果!$AD$4*幕後結果_最佳化!$P1279)*12/3</f>
        <v>-0.25158675045986828</v>
      </c>
      <c r="AC278" s="128">
        <f>(幕後結果!$AE$2+幕後結果!$AE$4*幕後結果_最佳化!$Q1279)*12/3</f>
        <v>-3.909879097573523E-2</v>
      </c>
      <c r="AD278" s="128">
        <f>(幕後結果!$AF$2+幕後結果!$AF$4*幕後結果_最佳化!$R1279)*12/3</f>
        <v>5.6156825206489937E-2</v>
      </c>
      <c r="AE278" s="128">
        <f>(幕後結果!$AG$2+幕後結果!$AG$4*幕後結果_最佳化!$S1279)*12/3</f>
        <v>-9.9201354762961311E-3</v>
      </c>
      <c r="AF278" s="128">
        <f>(幕後結果!$AH$2+幕後結果!$AH$4*幕後結果_最佳化!$T1279)*12/3</f>
        <v>5.336037428350337E-3</v>
      </c>
      <c r="AG278" s="128">
        <f>(幕後結果!$AI$2+幕後結果!$AI$4*幕後結果_最佳化!$U1279)*12/3</f>
        <v>-4.0379919017099032E-3</v>
      </c>
      <c r="AH278" s="128">
        <f>(幕後結果!$AJ$2+幕後結果!$AJ$4*幕後結果_最佳化!$V1279)*12/3</f>
        <v>-0.17182361816530431</v>
      </c>
      <c r="AI278" s="100">
        <f>(幕後結果!$AK$2+幕後結果!$AK$4*幕後結果_最佳化!$W1279)*12/3</f>
        <v>2.4357040190969605E-3</v>
      </c>
      <c r="AJ278" s="60"/>
      <c r="AK278" s="60"/>
      <c r="AL278" s="60"/>
      <c r="AM278" s="108">
        <v>277</v>
      </c>
      <c r="AN278" s="128">
        <f t="shared" si="53"/>
        <v>0.15802438949431852</v>
      </c>
      <c r="AO278" s="128">
        <f t="shared" si="54"/>
        <v>0.10193015845532084</v>
      </c>
      <c r="AP278" s="128">
        <f t="shared" si="55"/>
        <v>0.16773025722259816</v>
      </c>
      <c r="AQ278" s="128">
        <f t="shared" si="56"/>
        <v>3.8494178812122151E-2</v>
      </c>
      <c r="AR278" s="128">
        <f t="shared" si="57"/>
        <v>5.0940895454261725E-2</v>
      </c>
      <c r="AS278" s="128">
        <f t="shared" si="58"/>
        <v>0.11185558316626285</v>
      </c>
      <c r="AT278" s="128">
        <f t="shared" si="59"/>
        <v>5.0162116224836635E-2</v>
      </c>
      <c r="AU278" s="128">
        <f t="shared" si="60"/>
        <v>1.480160415542706E-2</v>
      </c>
      <c r="AV278" s="128">
        <f t="shared" si="61"/>
        <v>0.14771532865156531</v>
      </c>
      <c r="AW278" s="128">
        <f t="shared" si="62"/>
        <v>0.15834548836328668</v>
      </c>
      <c r="AX278" s="128">
        <f t="shared" si="63"/>
        <v>1</v>
      </c>
      <c r="AY278" s="128">
        <f>SUMPRODUCT(AN278:AW278,幕後結果_最佳化!$Z$1005:$AI$1005)</f>
        <v>-6.1698880157226715E-3</v>
      </c>
      <c r="AZ278" s="128">
        <f>(SUMPRODUCT(AN278:AW278,MMULT(AN278:AW278,幕後結果!$AB$9:$AK$18)))</f>
        <v>2.283368172913386E-4</v>
      </c>
      <c r="BA278" s="128">
        <f t="shared" si="64"/>
        <v>1.5110817889556429E-2</v>
      </c>
      <c r="BB278" s="102">
        <f t="shared" si="65"/>
        <v>-3.247335013522759</v>
      </c>
      <c r="BC278" s="60"/>
      <c r="BD278" s="60"/>
    </row>
    <row r="279" spans="1:56">
      <c r="A279" s="95">
        <v>278</v>
      </c>
      <c r="B279" s="128">
        <v>0.28084762191051871</v>
      </c>
      <c r="C279" s="128">
        <v>8.5346607870160351E-3</v>
      </c>
      <c r="D279" s="128">
        <v>0.37926997119069839</v>
      </c>
      <c r="E279" s="128">
        <v>0.4194307703545499</v>
      </c>
      <c r="F279" s="128">
        <v>0.39516859226891587</v>
      </c>
      <c r="G279" s="128">
        <v>0.68663484947155329</v>
      </c>
      <c r="H279" s="128">
        <v>6.1204825042320721E-2</v>
      </c>
      <c r="I279" s="128">
        <v>0.38869399846166486</v>
      </c>
      <c r="J279" s="128">
        <v>0.15176311611822335</v>
      </c>
      <c r="K279" s="104">
        <v>0.11435177277495079</v>
      </c>
      <c r="L279" s="105"/>
      <c r="M279" s="106">
        <v>278</v>
      </c>
      <c r="N279" s="140">
        <v>-0.58032533767519634</v>
      </c>
      <c r="O279" s="140">
        <v>-2.3852111387500927</v>
      </c>
      <c r="P279" s="140">
        <v>-0.30739866739993049</v>
      </c>
      <c r="Q279" s="140">
        <v>-0.20334991908512126</v>
      </c>
      <c r="R279" s="140">
        <v>-0.26587278608514719</v>
      </c>
      <c r="S279" s="140">
        <v>0.48633410670930188</v>
      </c>
      <c r="T279" s="140">
        <v>-1.544737997041026</v>
      </c>
      <c r="U279" s="128">
        <v>-0.28272454820204024</v>
      </c>
      <c r="V279" s="128">
        <v>-1.0289009280611574</v>
      </c>
      <c r="W279" s="98">
        <v>-1.2037051900653273</v>
      </c>
      <c r="X279" s="60"/>
      <c r="Y279" s="99">
        <v>278</v>
      </c>
      <c r="Z279" s="128">
        <f>(幕後結果!$AB$2+幕後結果!$AB$4*幕後結果_最佳化!$N1280)*12/3</f>
        <v>-9.2129543995089311E-2</v>
      </c>
      <c r="AA279" s="128">
        <f>(幕後結果!$AC$2+幕後結果!$AC$4*幕後結果_最佳化!$O1280)*12/3</f>
        <v>-0.26692574137687058</v>
      </c>
      <c r="AB279" s="128">
        <f>(幕後結果!$AD$2+幕後結果!$AD$4*幕後結果_最佳化!$P1280)*12/3</f>
        <v>-0.16013182577605431</v>
      </c>
      <c r="AC279" s="128">
        <f>(幕後結果!$AE$2+幕後結果!$AE$4*幕後結果_最佳化!$Q1280)*12/3</f>
        <v>-0.13385643539927783</v>
      </c>
      <c r="AD279" s="128">
        <f>(幕後結果!$AF$2+幕後結果!$AF$4*幕後結果_最佳化!$R1280)*12/3</f>
        <v>-7.4291051071082803E-2</v>
      </c>
      <c r="AE279" s="128">
        <f>(幕後結果!$AG$2+幕後結果!$AG$4*幕後結果_最佳化!$S1280)*12/3</f>
        <v>1.6696259233039263E-3</v>
      </c>
      <c r="AF279" s="128">
        <f>(幕後結果!$AH$2+幕後結果!$AH$4*幕後結果_最佳化!$T1280)*12/3</f>
        <v>-0.22395484420485376</v>
      </c>
      <c r="AG279" s="128">
        <f>(幕後結果!$AI$2+幕後結果!$AI$4*幕後結果_最佳化!$U1280)*12/3</f>
        <v>-0.17865294836872389</v>
      </c>
      <c r="AH279" s="128">
        <f>(幕後結果!$AJ$2+幕後結果!$AJ$4*幕後結果_最佳化!$V1280)*12/3</f>
        <v>-7.8469757112623481E-2</v>
      </c>
      <c r="AI279" s="100">
        <f>(幕後結果!$AK$2+幕後結果!$AK$4*幕後結果_最佳化!$W1280)*12/3</f>
        <v>-0.28982021968805866</v>
      </c>
      <c r="AJ279" s="60"/>
      <c r="AK279" s="60"/>
      <c r="AL279" s="60"/>
      <c r="AM279" s="108">
        <v>278</v>
      </c>
      <c r="AN279" s="128">
        <f t="shared" si="53"/>
        <v>0.2110686423261964</v>
      </c>
      <c r="AO279" s="128">
        <f t="shared" si="54"/>
        <v>8.718443535756748E-2</v>
      </c>
      <c r="AP279" s="128">
        <f t="shared" si="55"/>
        <v>0.12982314984604307</v>
      </c>
      <c r="AQ279" s="128">
        <f t="shared" si="56"/>
        <v>0.14385513863297519</v>
      </c>
      <c r="AR279" s="128">
        <f t="shared" si="57"/>
        <v>0.14902697595784675</v>
      </c>
      <c r="AS279" s="128">
        <f t="shared" si="58"/>
        <v>0.11869907609119294</v>
      </c>
      <c r="AT279" s="128">
        <f t="shared" si="59"/>
        <v>1.4053421859913286E-2</v>
      </c>
      <c r="AU279" s="128">
        <f t="shared" si="60"/>
        <v>2.3192356571911616E-2</v>
      </c>
      <c r="AV279" s="128">
        <f t="shared" si="61"/>
        <v>9.6716596748900013E-2</v>
      </c>
      <c r="AW279" s="128">
        <f t="shared" si="62"/>
        <v>2.6380206607453237E-2</v>
      </c>
      <c r="AX279" s="128">
        <f t="shared" si="63"/>
        <v>0.99999999999999989</v>
      </c>
      <c r="AY279" s="128">
        <f>SUMPRODUCT(AN279:AW279,幕後結果_最佳化!$Z$1005:$AI$1005)</f>
        <v>-3.473567026481124E-3</v>
      </c>
      <c r="AZ279" s="128">
        <f>(SUMPRODUCT(AN279:AW279,MMULT(AN279:AW279,幕後結果!$AB$9:$AK$18)))</f>
        <v>2.6224664624472879E-4</v>
      </c>
      <c r="BA279" s="128">
        <f t="shared" si="64"/>
        <v>1.6194031191915398E-2</v>
      </c>
      <c r="BB279" s="102">
        <f t="shared" si="65"/>
        <v>-2.8636209524921976</v>
      </c>
      <c r="BC279" s="60"/>
      <c r="BD279" s="60"/>
    </row>
    <row r="280" spans="1:56">
      <c r="A280" s="95">
        <v>279</v>
      </c>
      <c r="B280" s="128">
        <v>0.17640599525956713</v>
      </c>
      <c r="C280" s="128">
        <v>0.81356923228614253</v>
      </c>
      <c r="D280" s="128">
        <v>0.21602573944502956</v>
      </c>
      <c r="E280" s="128">
        <v>0.39106545308864438</v>
      </c>
      <c r="F280" s="128">
        <v>0.42136746464783359</v>
      </c>
      <c r="G280" s="128">
        <v>0.55273769871462131</v>
      </c>
      <c r="H280" s="128">
        <v>0.83062431931326586</v>
      </c>
      <c r="I280" s="128">
        <v>3.5682582940529617E-2</v>
      </c>
      <c r="J280" s="128">
        <v>0.2462341018450549</v>
      </c>
      <c r="K280" s="104">
        <v>0.32563391784598128</v>
      </c>
      <c r="L280" s="105"/>
      <c r="M280" s="106">
        <v>279</v>
      </c>
      <c r="N280" s="140">
        <v>-0.92914877422999209</v>
      </c>
      <c r="O280" s="140">
        <v>0.89112607926071241</v>
      </c>
      <c r="P280" s="140">
        <v>-0.78568597993417455</v>
      </c>
      <c r="Q280" s="140">
        <v>-0.27654317107937626</v>
      </c>
      <c r="R280" s="140">
        <v>-0.19839640582095436</v>
      </c>
      <c r="S280" s="140">
        <v>0.13258119848731556</v>
      </c>
      <c r="T280" s="140">
        <v>0.95663530731623159</v>
      </c>
      <c r="U280" s="128">
        <v>-1.8031467810053758</v>
      </c>
      <c r="V280" s="128">
        <v>-0.68638842178235704</v>
      </c>
      <c r="W280" s="98">
        <v>-0.45200159181426769</v>
      </c>
      <c r="X280" s="60"/>
      <c r="Y280" s="99">
        <v>279</v>
      </c>
      <c r="Z280" s="128">
        <f>(幕後結果!$AB$2+幕後結果!$AB$4*幕後結果_最佳化!$N1281)*12/3</f>
        <v>-0.12979083677943462</v>
      </c>
      <c r="AA280" s="128">
        <f>(幕後結果!$AC$2+幕後結果!$AC$4*幕後結果_最佳化!$O1281)*12/3</f>
        <v>9.7715319458859709E-2</v>
      </c>
      <c r="AB280" s="128">
        <f>(幕後結果!$AD$2+幕後結果!$AD$4*幕後結果_最佳化!$P1281)*12/3</f>
        <v>-7.2437133995839481E-2</v>
      </c>
      <c r="AC280" s="128">
        <f>(幕後結果!$AE$2+幕後結果!$AE$4*幕後結果_最佳化!$Q1281)*12/3</f>
        <v>-5.3474329320209325E-2</v>
      </c>
      <c r="AD280" s="128">
        <f>(幕後結果!$AF$2+幕後結果!$AF$4*幕後結果_最佳化!$R1281)*12/3</f>
        <v>-6.9378856429494984E-2</v>
      </c>
      <c r="AE280" s="128">
        <f>(幕後結果!$AG$2+幕後結果!$AG$4*幕後結果_最佳化!$S1281)*12/3</f>
        <v>1.1178899834265843E-2</v>
      </c>
      <c r="AF280" s="128">
        <f>(幕後結果!$AH$2+幕後結果!$AH$4*幕後結果_最佳化!$T1281)*12/3</f>
        <v>9.3468387235988201E-2</v>
      </c>
      <c r="AG280" s="128">
        <f>(幕後結果!$AI$2+幕後結果!$AI$4*幕後結果_最佳化!$U1281)*12/3</f>
        <v>-0.18538003890594557</v>
      </c>
      <c r="AH280" s="128">
        <f>(幕後結果!$AJ$2+幕後結果!$AJ$4*幕後結果_最佳化!$V1281)*12/3</f>
        <v>-3.027497375816127E-2</v>
      </c>
      <c r="AI280" s="100">
        <f>(幕後結果!$AK$2+幕後結果!$AK$4*幕後結果_最佳化!$W1281)*12/3</f>
        <v>-0.18628185014204632</v>
      </c>
      <c r="AJ280" s="60"/>
      <c r="AK280" s="60"/>
      <c r="AL280" s="60"/>
      <c r="AM280" s="108">
        <v>279</v>
      </c>
      <c r="AN280" s="128">
        <f t="shared" si="53"/>
        <v>0.10614450472770617</v>
      </c>
      <c r="AO280" s="128">
        <f t="shared" si="54"/>
        <v>2.1836180963810497E-2</v>
      </c>
      <c r="AP280" s="128">
        <f t="shared" si="55"/>
        <v>0.19319755001594743</v>
      </c>
      <c r="AQ280" s="128">
        <f t="shared" si="56"/>
        <v>7.562027270878352E-2</v>
      </c>
      <c r="AR280" s="128">
        <f t="shared" si="57"/>
        <v>0.12711594193149275</v>
      </c>
      <c r="AS280" s="128">
        <f t="shared" si="58"/>
        <v>9.6527058379442685E-2</v>
      </c>
      <c r="AT280" s="128">
        <f t="shared" si="59"/>
        <v>3.7552205033068636E-2</v>
      </c>
      <c r="AU280" s="128">
        <f t="shared" si="60"/>
        <v>0.12027838261606304</v>
      </c>
      <c r="AV280" s="128">
        <f t="shared" si="61"/>
        <v>0.12494783582852452</v>
      </c>
      <c r="AW280" s="128">
        <f t="shared" si="62"/>
        <v>9.6780067795160726E-2</v>
      </c>
      <c r="AX280" s="128">
        <f t="shared" si="63"/>
        <v>0.99999999999999989</v>
      </c>
      <c r="AY280" s="128">
        <f>SUMPRODUCT(AN280:AW280,幕後結果_最佳化!$Z$1005:$AI$1005)</f>
        <v>-3.4917234832029945E-3</v>
      </c>
      <c r="AZ280" s="128">
        <f>(SUMPRODUCT(AN280:AW280,MMULT(AN280:AW280,幕後結果!$AB$9:$AK$18)))</f>
        <v>2.7791311720789434E-4</v>
      </c>
      <c r="BA280" s="128">
        <f t="shared" si="64"/>
        <v>1.6670726355138048E-2</v>
      </c>
      <c r="BB280" s="102">
        <f t="shared" si="65"/>
        <v>-2.7828255647004068</v>
      </c>
      <c r="BC280" s="60"/>
      <c r="BD280" s="60"/>
    </row>
    <row r="281" spans="1:56">
      <c r="A281" s="95">
        <v>280</v>
      </c>
      <c r="B281" s="128">
        <v>0.71405830236943624</v>
      </c>
      <c r="C281" s="128">
        <v>0.74220435712994526</v>
      </c>
      <c r="D281" s="128">
        <v>7.7261588772656209E-2</v>
      </c>
      <c r="E281" s="128">
        <v>0.19216860762130361</v>
      </c>
      <c r="F281" s="128">
        <v>0.66836621626463577</v>
      </c>
      <c r="G281" s="128">
        <v>0.48525224021126312</v>
      </c>
      <c r="H281" s="128">
        <v>0.70287011700249824</v>
      </c>
      <c r="I281" s="128">
        <v>0.26486149411190385</v>
      </c>
      <c r="J281" s="128">
        <v>9.5753330725033781E-2</v>
      </c>
      <c r="K281" s="104">
        <v>0.20776153966382993</v>
      </c>
      <c r="L281" s="105"/>
      <c r="M281" s="106">
        <v>280</v>
      </c>
      <c r="N281" s="140">
        <v>0.56527990403300166</v>
      </c>
      <c r="O281" s="140">
        <v>0.65015626878796595</v>
      </c>
      <c r="P281" s="140">
        <v>-1.4237350704793399</v>
      </c>
      <c r="Q281" s="140">
        <v>-0.86993264280527471</v>
      </c>
      <c r="R281" s="140">
        <v>0.43540625977581787</v>
      </c>
      <c r="S281" s="140">
        <v>-3.697557540537625E-2</v>
      </c>
      <c r="T281" s="140">
        <v>0.53267327949245169</v>
      </c>
      <c r="U281" s="128">
        <v>-0.62842893314220671</v>
      </c>
      <c r="V281" s="128">
        <v>-1.3061349734524241</v>
      </c>
      <c r="W281" s="98">
        <v>-0.81421275564206896</v>
      </c>
      <c r="X281" s="60"/>
      <c r="Y281" s="99">
        <v>280</v>
      </c>
      <c r="Z281" s="128">
        <f>(幕後結果!$AB$2+幕後結果!$AB$4*幕後結果_最佳化!$N1282)*12/3</f>
        <v>3.1557599418726628E-2</v>
      </c>
      <c r="AA281" s="128">
        <f>(幕後結果!$AC$2+幕後結果!$AC$4*幕後結果_最佳化!$O1282)*12/3</f>
        <v>7.3471929902772626E-2</v>
      </c>
      <c r="AB281" s="128">
        <f>(幕後結果!$AD$2+幕後結果!$AD$4*幕後結果_最佳化!$P1282)*12/3</f>
        <v>-0.13141958376611315</v>
      </c>
      <c r="AC281" s="128">
        <f>(幕後結果!$AE$2+幕後結果!$AE$4*幕後結果_最佳化!$Q1282)*12/3</f>
        <v>-0.1357289957127196</v>
      </c>
      <c r="AD281" s="128">
        <f>(幕後結果!$AF$2+幕後結果!$AF$4*幕後結果_最佳化!$R1282)*12/3</f>
        <v>2.9388597159393442E-2</v>
      </c>
      <c r="AE281" s="128">
        <f>(幕後結果!$AG$2+幕後結果!$AG$4*幕後結果_最佳化!$S1282)*12/3</f>
        <v>4.6909248387710526E-3</v>
      </c>
      <c r="AF281" s="128">
        <f>(幕後結果!$AH$2+幕後結果!$AH$4*幕後結果_最佳化!$T1282)*12/3</f>
        <v>7.4914945016641823E-2</v>
      </c>
      <c r="AG281" s="128">
        <f>(幕後結果!$AI$2+幕後結果!$AI$4*幕後結果_最佳化!$U1282)*12/3</f>
        <v>-4.2502003697721363E-2</v>
      </c>
      <c r="AH281" s="128">
        <f>(幕後結果!$AJ$2+幕後結果!$AJ$4*幕後結果_最佳化!$V1282)*12/3</f>
        <v>-7.4674773694401508E-2</v>
      </c>
      <c r="AI281" s="100">
        <f>(幕後結果!$AK$2+幕後結果!$AK$4*幕後結果_最佳化!$W1282)*12/3</f>
        <v>-8.9493545082558898E-2</v>
      </c>
      <c r="AJ281" s="60"/>
      <c r="AK281" s="60"/>
      <c r="AL281" s="60"/>
      <c r="AM281" s="108">
        <v>280</v>
      </c>
      <c r="AN281" s="128">
        <f t="shared" si="53"/>
        <v>0.14488269540125293</v>
      </c>
      <c r="AO281" s="128">
        <f t="shared" si="54"/>
        <v>0.15773532592664127</v>
      </c>
      <c r="AP281" s="128">
        <f t="shared" si="55"/>
        <v>0.18212473029080598</v>
      </c>
      <c r="AQ281" s="128">
        <f t="shared" si="56"/>
        <v>4.6353555216173292E-2</v>
      </c>
      <c r="AR281" s="128">
        <f t="shared" si="57"/>
        <v>1.6260783921977311E-2</v>
      </c>
      <c r="AS281" s="128">
        <f t="shared" si="58"/>
        <v>7.9727339678734133E-2</v>
      </c>
      <c r="AT281" s="128">
        <f t="shared" si="59"/>
        <v>5.2355042502007038E-2</v>
      </c>
      <c r="AU281" s="128">
        <f t="shared" si="60"/>
        <v>4.9697596119248323E-2</v>
      </c>
      <c r="AV281" s="128">
        <f t="shared" si="61"/>
        <v>0.14927009244300884</v>
      </c>
      <c r="AW281" s="128">
        <f t="shared" si="62"/>
        <v>0.12159283850015092</v>
      </c>
      <c r="AX281" s="128">
        <f t="shared" si="63"/>
        <v>1</v>
      </c>
      <c r="AY281" s="128">
        <f>SUMPRODUCT(AN281:AW281,幕後結果_最佳化!$Z$1005:$AI$1005)</f>
        <v>-5.5199342510849972E-3</v>
      </c>
      <c r="AZ281" s="128">
        <f>(SUMPRODUCT(AN281:AW281,MMULT(AN281:AW281,幕後結果!$AB$9:$AK$18)))</f>
        <v>2.349472732800966E-4</v>
      </c>
      <c r="BA281" s="128">
        <f t="shared" si="64"/>
        <v>1.5327989864300427E-2</v>
      </c>
      <c r="BB281" s="102">
        <f t="shared" si="65"/>
        <v>-3.1589226428089692</v>
      </c>
      <c r="BC281" s="60"/>
      <c r="BD281" s="60"/>
    </row>
    <row r="282" spans="1:56">
      <c r="A282" s="95">
        <v>281</v>
      </c>
      <c r="B282" s="128">
        <v>0.32589223134729961</v>
      </c>
      <c r="C282" s="128">
        <v>0.82449917400107209</v>
      </c>
      <c r="D282" s="128">
        <v>0.97756760009266186</v>
      </c>
      <c r="E282" s="128">
        <v>0.71215754359541084</v>
      </c>
      <c r="F282" s="128">
        <v>0.37802506334210584</v>
      </c>
      <c r="G282" s="128">
        <v>0.85643814383614258</v>
      </c>
      <c r="H282" s="128">
        <v>0.38076578918540882</v>
      </c>
      <c r="I282" s="128">
        <v>0.92548730763611586</v>
      </c>
      <c r="J282" s="128">
        <v>0.85440097781951518</v>
      </c>
      <c r="K282" s="104">
        <v>0.85761617867056184</v>
      </c>
      <c r="L282" s="105"/>
      <c r="M282" s="106">
        <v>281</v>
      </c>
      <c r="N282" s="140">
        <v>-0.45128457215740181</v>
      </c>
      <c r="O282" s="140">
        <v>0.932648173305623</v>
      </c>
      <c r="P282" s="140">
        <v>2.0059198521729766</v>
      </c>
      <c r="Q282" s="140">
        <v>0.55969878269777329</v>
      </c>
      <c r="R282" s="140">
        <v>-0.31067181416930312</v>
      </c>
      <c r="S282" s="140">
        <v>1.0644526086211235</v>
      </c>
      <c r="T282" s="140">
        <v>-0.30347016840049146</v>
      </c>
      <c r="U282" s="128">
        <v>1.4429825578574527</v>
      </c>
      <c r="V282" s="128">
        <v>1.055497079772612</v>
      </c>
      <c r="W282" s="98">
        <v>1.069670514870781</v>
      </c>
      <c r="X282" s="60"/>
      <c r="Y282" s="99">
        <v>281</v>
      </c>
      <c r="Z282" s="128">
        <f>(幕後結果!$AB$2+幕後結果!$AB$4*幕後結果_最佳化!$N1283)*12/3</f>
        <v>-7.8197446716074356E-2</v>
      </c>
      <c r="AA282" s="128">
        <f>(幕後結果!$AC$2+幕後結果!$AC$4*幕後結果_最佳化!$O1283)*12/3</f>
        <v>0.10318219975365976</v>
      </c>
      <c r="AB282" s="128">
        <f>(幕後結果!$AD$2+幕後結果!$AD$4*幕後結果_最佳化!$P1283)*12/3</f>
        <v>0.27596878013585385</v>
      </c>
      <c r="AC282" s="128">
        <f>(幕後結果!$AE$2+幕後結果!$AE$4*幕後結果_最佳化!$Q1283)*12/3</f>
        <v>0.20232322240873371</v>
      </c>
      <c r="AD282" s="128">
        <f>(幕後結果!$AF$2+幕後結果!$AF$4*幕後結果_最佳化!$R1283)*12/3</f>
        <v>5.8073601980314228E-2</v>
      </c>
      <c r="AE282" s="128">
        <f>(幕後結果!$AG$2+幕後結果!$AG$4*幕後結果_最佳化!$S1283)*12/3</f>
        <v>6.8154251621249815E-2</v>
      </c>
      <c r="AF282" s="128">
        <f>(幕後結果!$AH$2+幕後結果!$AH$4*幕後結果_最佳化!$T1283)*12/3</f>
        <v>-1.5239570063090463E-2</v>
      </c>
      <c r="AG282" s="128">
        <f>(幕後結果!$AI$2+幕後結果!$AI$4*幕後結果_最佳化!$U1283)*12/3</f>
        <v>0.22876051843529252</v>
      </c>
      <c r="AH282" s="128">
        <f>(幕後結果!$AJ$2+幕後結果!$AJ$4*幕後結果_最佳化!$V1283)*12/3</f>
        <v>9.1699041039082718E-2</v>
      </c>
      <c r="AI282" s="100">
        <f>(幕後結果!$AK$2+幕後結果!$AK$4*幕後結果_最佳化!$W1283)*12/3</f>
        <v>0.25765001971441059</v>
      </c>
      <c r="AJ282" s="60"/>
      <c r="AK282" s="60"/>
      <c r="AL282" s="60"/>
      <c r="AM282" s="108">
        <v>281</v>
      </c>
      <c r="AN282" s="128">
        <f t="shared" si="53"/>
        <v>0.10493110894938407</v>
      </c>
      <c r="AO282" s="128">
        <f t="shared" si="54"/>
        <v>7.5880053245077336E-2</v>
      </c>
      <c r="AP282" s="128">
        <f t="shared" si="55"/>
        <v>0.16777706840828507</v>
      </c>
      <c r="AQ282" s="128">
        <f t="shared" si="56"/>
        <v>4.2199798788049303E-2</v>
      </c>
      <c r="AR282" s="128">
        <f t="shared" si="57"/>
        <v>0.14097411425059328</v>
      </c>
      <c r="AS282" s="128">
        <f t="shared" si="58"/>
        <v>0.10940123202629616</v>
      </c>
      <c r="AT282" s="128">
        <f t="shared" si="59"/>
        <v>0.12789224849948427</v>
      </c>
      <c r="AU282" s="128">
        <f t="shared" si="60"/>
        <v>0.11436112586403704</v>
      </c>
      <c r="AV282" s="128">
        <f t="shared" si="61"/>
        <v>8.8009643534230061E-2</v>
      </c>
      <c r="AW282" s="128">
        <f t="shared" si="62"/>
        <v>2.8573606434563588E-2</v>
      </c>
      <c r="AX282" s="128">
        <f t="shared" si="63"/>
        <v>1.0000000000000002</v>
      </c>
      <c r="AY282" s="128">
        <f>SUMPRODUCT(AN282:AW282,幕後結果_最佳化!$Z$1005:$AI$1005)</f>
        <v>-1.1587876264674908E-3</v>
      </c>
      <c r="AZ282" s="128">
        <f>(SUMPRODUCT(AN282:AW282,MMULT(AN282:AW282,幕後結果!$AB$9:$AK$18)))</f>
        <v>2.4301387940972761E-4</v>
      </c>
      <c r="BA282" s="128">
        <f t="shared" si="64"/>
        <v>1.5588902444037798E-2</v>
      </c>
      <c r="BB282" s="102">
        <f t="shared" si="65"/>
        <v>-2.8262918306553657</v>
      </c>
      <c r="BC282" s="60"/>
      <c r="BD282" s="60"/>
    </row>
    <row r="283" spans="1:56">
      <c r="A283" s="95">
        <v>282</v>
      </c>
      <c r="B283" s="128">
        <v>0.93381598771439389</v>
      </c>
      <c r="C283" s="128">
        <v>0.15725677704143193</v>
      </c>
      <c r="D283" s="128">
        <v>0.75193922438421068</v>
      </c>
      <c r="E283" s="128">
        <v>0.96945474826691536</v>
      </c>
      <c r="F283" s="128">
        <v>0.65334374870798628</v>
      </c>
      <c r="G283" s="128">
        <v>0.12011845366845963</v>
      </c>
      <c r="H283" s="128">
        <v>0.10453020094464804</v>
      </c>
      <c r="I283" s="128">
        <v>0.52476189399717521</v>
      </c>
      <c r="J283" s="128">
        <v>0.42851200822896063</v>
      </c>
      <c r="K283" s="104">
        <v>0.57970036303977679</v>
      </c>
      <c r="L283" s="105"/>
      <c r="M283" s="106">
        <v>282</v>
      </c>
      <c r="N283" s="140">
        <v>1.5048290829126385</v>
      </c>
      <c r="O283" s="140">
        <v>-1.005796327906064</v>
      </c>
      <c r="P283" s="140">
        <v>0.68060485949181226</v>
      </c>
      <c r="Q283" s="140">
        <v>1.8728398486914646</v>
      </c>
      <c r="R283" s="140">
        <v>0.39436375058977036</v>
      </c>
      <c r="S283" s="140">
        <v>-1.1743948494543803</v>
      </c>
      <c r="T283" s="140">
        <v>-1.2561532800495001</v>
      </c>
      <c r="U283" s="128">
        <v>6.2108771291145753E-2</v>
      </c>
      <c r="V283" s="128">
        <v>-0.1801637494582144</v>
      </c>
      <c r="W283" s="98">
        <v>0.20112699550222335</v>
      </c>
      <c r="X283" s="60"/>
      <c r="Y283" s="99">
        <v>282</v>
      </c>
      <c r="Z283" s="128">
        <f>(幕後結果!$AB$2+幕後結果!$AB$4*幕後結果_最佳化!$N1284)*12/3</f>
        <v>0.13299756303057175</v>
      </c>
      <c r="AA283" s="128">
        <f>(幕後結果!$AC$2+幕後結果!$AC$4*幕後結果_最佳化!$O1284)*12/3</f>
        <v>-0.10948956167964446</v>
      </c>
      <c r="AB283" s="128">
        <f>(幕後結果!$AD$2+幕後結果!$AD$4*幕後結果_最佳化!$P1284)*12/3</f>
        <v>6.4134822305653483E-2</v>
      </c>
      <c r="AC283" s="128">
        <f>(幕後結果!$AE$2+幕後結果!$AE$4*幕後結果_最佳化!$Q1284)*12/3</f>
        <v>0.24371085943472962</v>
      </c>
      <c r="AD283" s="128">
        <f>(幕後結果!$AF$2+幕後結果!$AF$4*幕後結果_最佳化!$R1284)*12/3</f>
        <v>0.19160616409288381</v>
      </c>
      <c r="AE283" s="128">
        <f>(幕後結果!$AG$2+幕後結果!$AG$4*幕後結果_最佳化!$S1284)*12/3</f>
        <v>-5.0340661529452803E-2</v>
      </c>
      <c r="AF283" s="128">
        <f>(幕後結果!$AH$2+幕後結果!$AH$4*幕後結果_最佳化!$T1284)*12/3</f>
        <v>-9.016259399106856E-2</v>
      </c>
      <c r="AG283" s="128">
        <f>(幕後結果!$AI$2+幕後結果!$AI$4*幕後結果_最佳化!$U1284)*12/3</f>
        <v>-1.3389066914130578E-3</v>
      </c>
      <c r="AH283" s="128">
        <f>(幕後結果!$AJ$2+幕後結果!$AJ$4*幕後結果_最佳化!$V1284)*12/3</f>
        <v>-9.1143558122621128E-3</v>
      </c>
      <c r="AI283" s="100">
        <f>(幕後結果!$AK$2+幕後結果!$AK$4*幕後結果_最佳化!$W1284)*12/3</f>
        <v>-2.1085218696319141E-2</v>
      </c>
      <c r="AJ283" s="60"/>
      <c r="AK283" s="60"/>
      <c r="AL283" s="60"/>
      <c r="AM283" s="108">
        <v>282</v>
      </c>
      <c r="AN283" s="128">
        <f t="shared" si="53"/>
        <v>1.9899758190532312E-2</v>
      </c>
      <c r="AO283" s="128">
        <f t="shared" si="54"/>
        <v>0.16596790206882853</v>
      </c>
      <c r="AP283" s="128">
        <f t="shared" si="55"/>
        <v>9.2185032992875324E-2</v>
      </c>
      <c r="AQ283" s="128">
        <f t="shared" si="56"/>
        <v>2.0855230117158761E-2</v>
      </c>
      <c r="AR283" s="128">
        <f t="shared" si="57"/>
        <v>0.17858588041962586</v>
      </c>
      <c r="AS283" s="128">
        <f t="shared" si="58"/>
        <v>6.3551553408435726E-2</v>
      </c>
      <c r="AT283" s="128">
        <f t="shared" si="59"/>
        <v>0.10683287781540127</v>
      </c>
      <c r="AU283" s="128">
        <f t="shared" si="60"/>
        <v>0.19881626086287754</v>
      </c>
      <c r="AV283" s="128">
        <f t="shared" si="61"/>
        <v>0.10269548225937258</v>
      </c>
      <c r="AW283" s="128">
        <f t="shared" si="62"/>
        <v>5.0610021864892073E-2</v>
      </c>
      <c r="AX283" s="128">
        <f t="shared" si="63"/>
        <v>0.99999999999999989</v>
      </c>
      <c r="AY283" s="128">
        <f>SUMPRODUCT(AN283:AW283,幕後結果_最佳化!$Z$1005:$AI$1005)</f>
        <v>1.3473223462177255E-3</v>
      </c>
      <c r="AZ283" s="128">
        <f>(SUMPRODUCT(AN283:AW283,MMULT(AN283:AW283,幕後結果!$AB$9:$AK$18)))</f>
        <v>3.086651715944805E-4</v>
      </c>
      <c r="BA283" s="128">
        <f t="shared" si="64"/>
        <v>1.7568869388622607E-2</v>
      </c>
      <c r="BB283" s="102">
        <f t="shared" si="65"/>
        <v>-2.3651310015823386</v>
      </c>
      <c r="BC283" s="60"/>
      <c r="BD283" s="60"/>
    </row>
    <row r="284" spans="1:56">
      <c r="A284" s="95">
        <v>283</v>
      </c>
      <c r="B284" s="128">
        <v>0.2632630238561493</v>
      </c>
      <c r="C284" s="128">
        <v>6.1216489564229981E-2</v>
      </c>
      <c r="D284" s="128">
        <v>0.73785114117386241</v>
      </c>
      <c r="E284" s="128">
        <v>0.8034831686850219</v>
      </c>
      <c r="F284" s="128">
        <v>0.48936965480929051</v>
      </c>
      <c r="G284" s="128">
        <v>0.55180038280888044</v>
      </c>
      <c r="H284" s="128">
        <v>0.78122528946835823</v>
      </c>
      <c r="I284" s="128">
        <v>0.13155453640026127</v>
      </c>
      <c r="J284" s="128">
        <v>0.51499276573047648</v>
      </c>
      <c r="K284" s="104">
        <v>0.51815281913507216</v>
      </c>
      <c r="L284" s="105"/>
      <c r="M284" s="106">
        <v>283</v>
      </c>
      <c r="N284" s="140">
        <v>-0.63331792861399849</v>
      </c>
      <c r="O284" s="140">
        <v>-1.5446415953507475</v>
      </c>
      <c r="P284" s="140">
        <v>0.63673462214990206</v>
      </c>
      <c r="Q284" s="140">
        <v>0.85412873754907825</v>
      </c>
      <c r="R284" s="140">
        <v>-2.6649477874309345E-2</v>
      </c>
      <c r="S284" s="140">
        <v>0.13021132554142142</v>
      </c>
      <c r="T284" s="140">
        <v>0.77633803503247412</v>
      </c>
      <c r="U284" s="128">
        <v>-1.1190728231648213</v>
      </c>
      <c r="V284" s="128">
        <v>3.75901412144296E-2</v>
      </c>
      <c r="W284" s="98">
        <v>4.5518082945875324E-2</v>
      </c>
      <c r="X284" s="60"/>
      <c r="Y284" s="99">
        <v>283</v>
      </c>
      <c r="Z284" s="128">
        <f>(幕後結果!$AB$2+幕後結果!$AB$4*幕後結果_最佳化!$N1285)*12/3</f>
        <v>-9.7850975738491566E-2</v>
      </c>
      <c r="AA284" s="128">
        <f>(幕後結果!$AC$2+幕後結果!$AC$4*幕後結果_最佳化!$O1285)*12/3</f>
        <v>-0.17331026682095804</v>
      </c>
      <c r="AB284" s="128">
        <f>(幕後結果!$AD$2+幕後結果!$AD$4*幕後結果_最佳化!$P1285)*12/3</f>
        <v>-8.0854855984950173E-3</v>
      </c>
      <c r="AC284" s="128">
        <f>(幕後結果!$AE$2+幕後結果!$AE$4*幕後結果_最佳化!$Q1285)*12/3</f>
        <v>6.6476672228501107E-2</v>
      </c>
      <c r="AD284" s="128">
        <f>(幕後結果!$AF$2+幕後結果!$AF$4*幕後結果_最佳化!$R1285)*12/3</f>
        <v>4.5068111540734E-2</v>
      </c>
      <c r="AE284" s="128">
        <f>(幕後結果!$AG$2+幕後結果!$AG$4*幕後結果_最佳化!$S1285)*12/3</f>
        <v>-5.795042532934825E-3</v>
      </c>
      <c r="AF284" s="128">
        <f>(幕後結果!$AH$2+幕後結果!$AH$4*幕後結果_最佳化!$T1285)*12/3</f>
        <v>3.2243229358661571E-2</v>
      </c>
      <c r="AG284" s="128">
        <f>(幕後結果!$AI$2+幕後結果!$AI$4*幕後結果_最佳化!$U1285)*12/3</f>
        <v>-0.23738458959023875</v>
      </c>
      <c r="AH284" s="128">
        <f>(幕後結果!$AJ$2+幕後結果!$AJ$4*幕後結果_最佳化!$V1285)*12/3</f>
        <v>2.200627809448227E-2</v>
      </c>
      <c r="AI284" s="100">
        <f>(幕後結果!$AK$2+幕後結果!$AK$4*幕後結果_最佳化!$W1285)*12/3</f>
        <v>-0.2095665320767458</v>
      </c>
      <c r="AJ284" s="60"/>
      <c r="AK284" s="60"/>
      <c r="AL284" s="60"/>
      <c r="AM284" s="108">
        <v>283</v>
      </c>
      <c r="AN284" s="128">
        <f t="shared" si="53"/>
        <v>0.1265033707320794</v>
      </c>
      <c r="AO284" s="128">
        <f t="shared" si="54"/>
        <v>0.18954021448307398</v>
      </c>
      <c r="AP284" s="128">
        <f t="shared" si="55"/>
        <v>0.14784977660273671</v>
      </c>
      <c r="AQ284" s="128">
        <f t="shared" si="56"/>
        <v>0.17173006313543127</v>
      </c>
      <c r="AR284" s="128">
        <f t="shared" si="57"/>
        <v>0.10988919667346075</v>
      </c>
      <c r="AS284" s="128">
        <f t="shared" si="58"/>
        <v>7.7711763052193239E-2</v>
      </c>
      <c r="AT284" s="128">
        <f t="shared" si="59"/>
        <v>3.1356991077423534E-2</v>
      </c>
      <c r="AU284" s="128">
        <f t="shared" si="60"/>
        <v>8.2276688989398425E-2</v>
      </c>
      <c r="AV284" s="128">
        <f t="shared" si="61"/>
        <v>6.7709700182438113E-3</v>
      </c>
      <c r="AW284" s="128">
        <f t="shared" si="62"/>
        <v>5.6370965235959129E-2</v>
      </c>
      <c r="AX284" s="128">
        <f t="shared" si="63"/>
        <v>1.0000000000000002</v>
      </c>
      <c r="AY284" s="128">
        <f>SUMPRODUCT(AN284:AW284,幕後結果_最佳化!$Z$1005:$AI$1005)</f>
        <v>-4.4753860093955013E-3</v>
      </c>
      <c r="AZ284" s="128">
        <f>(SUMPRODUCT(AN284:AW284,MMULT(AN284:AW284,幕後結果!$AB$9:$AK$18)))</f>
        <v>3.2027916643864127E-4</v>
      </c>
      <c r="BA284" s="128">
        <f t="shared" si="64"/>
        <v>1.7896345058101705E-2</v>
      </c>
      <c r="BB284" s="102">
        <f t="shared" si="65"/>
        <v>-2.6472101345603294</v>
      </c>
      <c r="BC284" s="60"/>
      <c r="BD284" s="60"/>
    </row>
    <row r="285" spans="1:56">
      <c r="A285" s="95">
        <v>284</v>
      </c>
      <c r="B285" s="128">
        <v>0.69152641098789713</v>
      </c>
      <c r="C285" s="128">
        <v>6.0230097745797906E-2</v>
      </c>
      <c r="D285" s="128">
        <v>0.42087740238874805</v>
      </c>
      <c r="E285" s="128">
        <v>7.033439802210939E-2</v>
      </c>
      <c r="F285" s="128">
        <v>0.54487401519265943</v>
      </c>
      <c r="G285" s="128">
        <v>0.76435014000280677</v>
      </c>
      <c r="H285" s="128">
        <v>0.68602290188710913</v>
      </c>
      <c r="I285" s="128">
        <v>0.93206741730124021</v>
      </c>
      <c r="J285" s="128">
        <v>0.99005618519357985</v>
      </c>
      <c r="K285" s="104">
        <v>0.55169999973243833</v>
      </c>
      <c r="L285" s="105"/>
      <c r="M285" s="106">
        <v>284</v>
      </c>
      <c r="N285" s="140">
        <v>0.50018164986305713</v>
      </c>
      <c r="O285" s="140">
        <v>-1.5528448895534359</v>
      </c>
      <c r="P285" s="140">
        <v>-0.19964938093608006</v>
      </c>
      <c r="Q285" s="140">
        <v>-1.4733050632445555</v>
      </c>
      <c r="R285" s="140">
        <v>0.11272072522706417</v>
      </c>
      <c r="S285" s="140">
        <v>0.72036593198757037</v>
      </c>
      <c r="T285" s="140">
        <v>0.48460834049157253</v>
      </c>
      <c r="U285" s="128">
        <v>1.4913670067290323</v>
      </c>
      <c r="V285" s="128">
        <v>2.3284611547573362</v>
      </c>
      <c r="W285" s="98">
        <v>0.12995756447295551</v>
      </c>
      <c r="X285" s="60"/>
      <c r="Y285" s="99">
        <v>284</v>
      </c>
      <c r="Z285" s="128">
        <f>(幕後結果!$AB$2+幕後結果!$AB$4*幕後結果_最佳化!$N1286)*12/3</f>
        <v>2.4529159947289682E-2</v>
      </c>
      <c r="AA285" s="128">
        <f>(幕後結果!$AC$2+幕後結果!$AC$4*幕後結果_最佳化!$O1286)*12/3</f>
        <v>-0.17223724663102882</v>
      </c>
      <c r="AB285" s="128">
        <f>(幕後結果!$AD$2+幕後結果!$AD$4*幕後結果_最佳化!$P1286)*12/3</f>
        <v>-8.7268986123757233E-2</v>
      </c>
      <c r="AC285" s="128">
        <f>(幕後結果!$AE$2+幕後結果!$AE$4*幕後結果_最佳化!$Q1286)*12/3</f>
        <v>-0.22012420392552143</v>
      </c>
      <c r="AD285" s="128">
        <f>(幕後結果!$AF$2+幕後結果!$AF$4*幕後結果_最佳化!$R1286)*12/3</f>
        <v>-1.1536921262967029E-2</v>
      </c>
      <c r="AE285" s="128">
        <f>(幕後結果!$AG$2+幕後結果!$AG$4*幕後結果_最佳化!$S1286)*12/3</f>
        <v>1.0935505991034008E-2</v>
      </c>
      <c r="AF285" s="128">
        <f>(幕後結果!$AH$2+幕後結果!$AH$4*幕後結果_最佳化!$T1286)*12/3</f>
        <v>6.502646835579543E-3</v>
      </c>
      <c r="AG285" s="128">
        <f>(幕後結果!$AI$2+幕後結果!$AI$4*幕後結果_最佳化!$U1286)*12/3</f>
        <v>5.3577317690340111E-2</v>
      </c>
      <c r="AH285" s="128">
        <f>(幕後結果!$AJ$2+幕後結果!$AJ$4*幕後結果_最佳化!$V1286)*12/3</f>
        <v>0.24456027720186277</v>
      </c>
      <c r="AI285" s="100">
        <f>(幕後結果!$AK$2+幕後結果!$AK$4*幕後結果_最佳化!$W1286)*12/3</f>
        <v>-2.0604602343824951E-2</v>
      </c>
      <c r="AJ285" s="60"/>
      <c r="AK285" s="60"/>
      <c r="AL285" s="60"/>
      <c r="AM285" s="108">
        <v>284</v>
      </c>
      <c r="AN285" s="128">
        <f t="shared" si="53"/>
        <v>0.11371135994388183</v>
      </c>
      <c r="AO285" s="128">
        <f t="shared" si="54"/>
        <v>0.17980398923825461</v>
      </c>
      <c r="AP285" s="128">
        <f t="shared" si="55"/>
        <v>1.4459468343769272E-3</v>
      </c>
      <c r="AQ285" s="128">
        <f t="shared" si="56"/>
        <v>0.16349875621706347</v>
      </c>
      <c r="AR285" s="128">
        <f t="shared" si="57"/>
        <v>9.0781184445494531E-2</v>
      </c>
      <c r="AS285" s="128">
        <f t="shared" si="58"/>
        <v>0.18120636737743398</v>
      </c>
      <c r="AT285" s="128">
        <f t="shared" si="59"/>
        <v>7.651547075675029E-2</v>
      </c>
      <c r="AU285" s="128">
        <f t="shared" si="60"/>
        <v>0.12268983747359666</v>
      </c>
      <c r="AV285" s="128">
        <f t="shared" si="61"/>
        <v>6.5851190179467861E-2</v>
      </c>
      <c r="AW285" s="128">
        <f t="shared" si="62"/>
        <v>4.4958975336797475E-3</v>
      </c>
      <c r="AX285" s="128">
        <f t="shared" si="63"/>
        <v>0.99999999999999989</v>
      </c>
      <c r="AY285" s="128">
        <f>SUMPRODUCT(AN285:AW285,幕後結果_最佳化!$Z$1005:$AI$1005)</f>
        <v>-6.6901061607087058E-4</v>
      </c>
      <c r="AZ285" s="128">
        <f>(SUMPRODUCT(AN285:AW285,MMULT(AN285:AW285,幕後結果!$AB$9:$AK$18)))</f>
        <v>2.1787795313631946E-4</v>
      </c>
      <c r="BA285" s="128">
        <f t="shared" si="64"/>
        <v>1.4760689453285014E-2</v>
      </c>
      <c r="BB285" s="102">
        <f t="shared" si="65"/>
        <v>-2.9516921112634424</v>
      </c>
      <c r="BC285" s="60"/>
      <c r="BD285" s="60"/>
    </row>
    <row r="286" spans="1:56">
      <c r="A286" s="95">
        <v>285</v>
      </c>
      <c r="B286" s="128">
        <v>0.35033200128598985</v>
      </c>
      <c r="C286" s="128">
        <v>0.84754841307415174</v>
      </c>
      <c r="D286" s="128">
        <v>0.2669946767461735</v>
      </c>
      <c r="E286" s="128">
        <v>0.60683893755933771</v>
      </c>
      <c r="F286" s="128">
        <v>0.56560342282039677</v>
      </c>
      <c r="G286" s="128">
        <v>0.44613983835209958</v>
      </c>
      <c r="H286" s="128">
        <v>0.19395151820506618</v>
      </c>
      <c r="I286" s="128">
        <v>0.57880954314039457</v>
      </c>
      <c r="J286" s="128">
        <v>0.95817859666316973</v>
      </c>
      <c r="K286" s="104">
        <v>0.59409372630901069</v>
      </c>
      <c r="L286" s="105"/>
      <c r="M286" s="106">
        <v>285</v>
      </c>
      <c r="N286" s="140">
        <v>-0.38442428686320618</v>
      </c>
      <c r="O286" s="140">
        <v>1.0259754124322615</v>
      </c>
      <c r="P286" s="140">
        <v>-0.6219277859295923</v>
      </c>
      <c r="Q286" s="140">
        <v>0.27108959390073833</v>
      </c>
      <c r="R286" s="140">
        <v>0.16519162834123671</v>
      </c>
      <c r="S286" s="140">
        <v>-0.13542017122109257</v>
      </c>
      <c r="T286" s="140">
        <v>-0.86342646027733538</v>
      </c>
      <c r="U286" s="128">
        <v>0.19884893749434956</v>
      </c>
      <c r="V286" s="128">
        <v>1.7299298650047166</v>
      </c>
      <c r="W286" s="98">
        <v>0.23808837957514109</v>
      </c>
      <c r="X286" s="60"/>
      <c r="Y286" s="99">
        <v>285</v>
      </c>
      <c r="Z286" s="128">
        <f>(幕後結果!$AB$2+幕後結果!$AB$4*幕後結果_最佳化!$N1287)*12/3</f>
        <v>-7.0978766672728108E-2</v>
      </c>
      <c r="AA286" s="128">
        <f>(幕後結果!$AC$2+幕後結果!$AC$4*幕後結果_最佳化!$O1287)*12/3</f>
        <v>0.11370374581170395</v>
      </c>
      <c r="AB286" s="128">
        <f>(幕後結果!$AD$2+幕後結果!$AD$4*幕後結果_最佳化!$P1287)*12/3</f>
        <v>-3.572498140839879E-2</v>
      </c>
      <c r="AC286" s="128">
        <f>(幕後結果!$AE$2+幕後結果!$AE$4*幕後結果_最佳化!$Q1287)*12/3</f>
        <v>3.2315822303890546E-2</v>
      </c>
      <c r="AD286" s="128">
        <f>(幕後結果!$AF$2+幕後結果!$AF$4*幕後結果_最佳化!$R1287)*12/3</f>
        <v>3.137388102800532E-2</v>
      </c>
      <c r="AE286" s="128">
        <f>(幕後結果!$AG$2+幕後結果!$AG$4*幕後結果_最佳化!$S1287)*12/3</f>
        <v>6.4330704927211433E-3</v>
      </c>
      <c r="AF286" s="128">
        <f>(幕後結果!$AH$2+幕後結果!$AH$4*幕後結果_最佳化!$T1287)*12/3</f>
        <v>-6.1080322222800056E-2</v>
      </c>
      <c r="AG286" s="128">
        <f>(幕後結果!$AI$2+幕後結果!$AI$4*幕後結果_最佳化!$U1287)*12/3</f>
        <v>8.0991575079788283E-2</v>
      </c>
      <c r="AH286" s="128">
        <f>(幕後結果!$AJ$2+幕後結果!$AJ$4*幕後結果_最佳化!$V1287)*12/3</f>
        <v>0.15553122681045264</v>
      </c>
      <c r="AI286" s="100">
        <f>(幕後結果!$AK$2+幕後結果!$AK$4*幕後結果_最佳化!$W1287)*12/3</f>
        <v>2.3573387078588429E-2</v>
      </c>
      <c r="AJ286" s="60"/>
      <c r="AK286" s="60"/>
      <c r="AL286" s="60"/>
      <c r="AM286" s="108">
        <v>285</v>
      </c>
      <c r="AN286" s="128">
        <f t="shared" si="53"/>
        <v>0.13594198035288646</v>
      </c>
      <c r="AO286" s="128">
        <f t="shared" si="54"/>
        <v>0.14142560236292548</v>
      </c>
      <c r="AP286" s="128">
        <f t="shared" si="55"/>
        <v>8.0496402132030298E-2</v>
      </c>
      <c r="AQ286" s="128">
        <f t="shared" si="56"/>
        <v>5.0770422357464449E-2</v>
      </c>
      <c r="AR286" s="128">
        <f t="shared" si="57"/>
        <v>8.0897512409500355E-2</v>
      </c>
      <c r="AS286" s="128">
        <f t="shared" si="58"/>
        <v>8.8929125499440903E-2</v>
      </c>
      <c r="AT286" s="128">
        <f t="shared" si="59"/>
        <v>4.2449100603858078E-2</v>
      </c>
      <c r="AU286" s="128">
        <f t="shared" si="60"/>
        <v>2.0974873350571979E-2</v>
      </c>
      <c r="AV286" s="128">
        <f t="shared" si="61"/>
        <v>0.11121531060480372</v>
      </c>
      <c r="AW286" s="128">
        <f t="shared" si="62"/>
        <v>0.24689967032651838</v>
      </c>
      <c r="AX286" s="128">
        <f t="shared" si="63"/>
        <v>1</v>
      </c>
      <c r="AY286" s="128">
        <f>SUMPRODUCT(AN286:AW286,幕後結果_最佳化!$Z$1005:$AI$1005)</f>
        <v>-7.6523531228902065E-3</v>
      </c>
      <c r="AZ286" s="128">
        <f>(SUMPRODUCT(AN286:AW286,MMULT(AN286:AW286,幕後結果!$AB$9:$AK$18)))</f>
        <v>2.8983424168203549E-4</v>
      </c>
      <c r="BA286" s="128">
        <f t="shared" si="64"/>
        <v>1.702451883848808E-2</v>
      </c>
      <c r="BB286" s="102">
        <f t="shared" si="65"/>
        <v>-2.9693851322602005</v>
      </c>
      <c r="BC286" s="60"/>
      <c r="BD286" s="60"/>
    </row>
    <row r="287" spans="1:56">
      <c r="A287" s="95">
        <v>286</v>
      </c>
      <c r="B287" s="128">
        <v>0.28465329170961473</v>
      </c>
      <c r="C287" s="128">
        <v>0.25674234102397975</v>
      </c>
      <c r="D287" s="128">
        <v>0.39875120927435193</v>
      </c>
      <c r="E287" s="128">
        <v>0.46901479083718534</v>
      </c>
      <c r="F287" s="128">
        <v>0.65341294546996709</v>
      </c>
      <c r="G287" s="128">
        <v>0.32740942861402855</v>
      </c>
      <c r="H287" s="128">
        <v>0.68131292089167594</v>
      </c>
      <c r="I287" s="128">
        <v>0.42090670095122729</v>
      </c>
      <c r="J287" s="128">
        <v>0.82606652751403398</v>
      </c>
      <c r="K287" s="104">
        <v>0.36744383098296129</v>
      </c>
      <c r="L287" s="105"/>
      <c r="M287" s="106">
        <v>286</v>
      </c>
      <c r="N287" s="140">
        <v>-0.56907302534355564</v>
      </c>
      <c r="O287" s="140">
        <v>-0.6534213445228807</v>
      </c>
      <c r="P287" s="140">
        <v>-0.25658077376305949</v>
      </c>
      <c r="Q287" s="140">
        <v>-7.7746654241862403E-2</v>
      </c>
      <c r="R287" s="140">
        <v>0.394551234112059</v>
      </c>
      <c r="S287" s="140">
        <v>-0.44707784171304238</v>
      </c>
      <c r="T287" s="140">
        <v>0.47137332962804723</v>
      </c>
      <c r="U287" s="128">
        <v>-0.19957446254173478</v>
      </c>
      <c r="V287" s="128">
        <v>0.93873475435236187</v>
      </c>
      <c r="W287" s="98">
        <v>-0.33863108542496712</v>
      </c>
      <c r="X287" s="60"/>
      <c r="Y287" s="99">
        <v>286</v>
      </c>
      <c r="Z287" s="128">
        <f>(幕後結果!$AB$2+幕後結果!$AB$4*幕後結果_最佳化!$N1288)*12/3</f>
        <v>-9.0914669692467018E-2</v>
      </c>
      <c r="AA287" s="128">
        <f>(幕後結果!$AC$2+幕後結果!$AC$4*幕後結果_最佳化!$O1288)*12/3</f>
        <v>-7.3842578222694827E-2</v>
      </c>
      <c r="AB287" s="128">
        <f>(幕後結果!$AD$2+幕後結果!$AD$4*幕後結果_最佳化!$P1288)*12/3</f>
        <v>-7.3280601705476137E-2</v>
      </c>
      <c r="AC287" s="128">
        <f>(幕後結果!$AE$2+幕後結果!$AE$4*幕後結果_最佳化!$Q1288)*12/3</f>
        <v>-5.2751315313935183E-2</v>
      </c>
      <c r="AD287" s="128">
        <f>(幕後結果!$AF$2+幕後結果!$AF$4*幕後結果_最佳化!$R1288)*12/3</f>
        <v>6.7968933625527334E-2</v>
      </c>
      <c r="AE287" s="128">
        <f>(幕後結果!$AG$2+幕後結果!$AG$4*幕後結果_最佳化!$S1288)*12/3</f>
        <v>-4.5942171690921296E-2</v>
      </c>
      <c r="AF287" s="128">
        <f>(幕後結果!$AH$2+幕後結果!$AH$4*幕後結果_最佳化!$T1288)*12/3</f>
        <v>2.6018622422335227E-2</v>
      </c>
      <c r="AG287" s="128">
        <f>(幕後結果!$AI$2+幕後結果!$AI$4*幕後結果_最佳化!$U1288)*12/3</f>
        <v>-8.2320738445138167E-2</v>
      </c>
      <c r="AH287" s="128">
        <f>(幕後結果!$AJ$2+幕後結果!$AJ$4*幕後結果_最佳化!$V1288)*12/3</f>
        <v>8.0859982993970597E-2</v>
      </c>
      <c r="AI287" s="100">
        <f>(幕後結果!$AK$2+幕後結果!$AK$4*幕後結果_最佳化!$W1288)*12/3</f>
        <v>-0.15024036951227213</v>
      </c>
      <c r="AJ287" s="60"/>
      <c r="AK287" s="60"/>
      <c r="AL287" s="60"/>
      <c r="AM287" s="108">
        <v>286</v>
      </c>
      <c r="AN287" s="128">
        <f t="shared" si="53"/>
        <v>0.1438578770529739</v>
      </c>
      <c r="AO287" s="128">
        <f t="shared" si="54"/>
        <v>0.12533572225088996</v>
      </c>
      <c r="AP287" s="128">
        <f t="shared" si="55"/>
        <v>0.12222952722912175</v>
      </c>
      <c r="AQ287" s="128">
        <f t="shared" si="56"/>
        <v>3.6248678852645204E-2</v>
      </c>
      <c r="AR287" s="128">
        <f t="shared" si="57"/>
        <v>8.6659227073645193E-2</v>
      </c>
      <c r="AS287" s="128">
        <f t="shared" si="58"/>
        <v>0.1137873661161994</v>
      </c>
      <c r="AT287" s="128">
        <f t="shared" si="59"/>
        <v>0.11611756326627935</v>
      </c>
      <c r="AU287" s="128">
        <f t="shared" si="60"/>
        <v>0.14302829975835632</v>
      </c>
      <c r="AV287" s="128">
        <f t="shared" si="61"/>
        <v>0.10757741512292368</v>
      </c>
      <c r="AW287" s="128">
        <f t="shared" si="62"/>
        <v>5.1583232769651663E-3</v>
      </c>
      <c r="AX287" s="128">
        <f t="shared" si="63"/>
        <v>1</v>
      </c>
      <c r="AY287" s="128">
        <f>SUMPRODUCT(AN287:AW287,幕後結果_最佳化!$Z$1005:$AI$1005)</f>
        <v>-1.8137757503251149E-3</v>
      </c>
      <c r="AZ287" s="128">
        <f>(SUMPRODUCT(AN287:AW287,MMULT(AN287:AW287,幕後結果!$AB$9:$AK$18)))</f>
        <v>2.064341873307587E-4</v>
      </c>
      <c r="BA287" s="128">
        <f t="shared" si="64"/>
        <v>1.4367817765087316E-2</v>
      </c>
      <c r="BB287" s="102">
        <f t="shared" si="65"/>
        <v>-3.1120784298208548</v>
      </c>
      <c r="BC287" s="60"/>
      <c r="BD287" s="60"/>
    </row>
    <row r="288" spans="1:56">
      <c r="A288" s="95">
        <v>287</v>
      </c>
      <c r="B288" s="128">
        <v>0.87760109172006673</v>
      </c>
      <c r="C288" s="128">
        <v>0.79669425837451535</v>
      </c>
      <c r="D288" s="128">
        <v>0.9529791551166531</v>
      </c>
      <c r="E288" s="128">
        <v>0.18412068935742165</v>
      </c>
      <c r="F288" s="128">
        <v>0.24221267226534282</v>
      </c>
      <c r="G288" s="128">
        <v>0.9952778648904288</v>
      </c>
      <c r="H288" s="128">
        <v>0.51560393427064</v>
      </c>
      <c r="I288" s="128">
        <v>0.14320227830302157</v>
      </c>
      <c r="J288" s="128">
        <v>0.55700865525621257</v>
      </c>
      <c r="K288" s="104">
        <v>0.45020292235108861</v>
      </c>
      <c r="L288" s="105"/>
      <c r="M288" s="106">
        <v>287</v>
      </c>
      <c r="N288" s="140">
        <v>1.1630781001418815</v>
      </c>
      <c r="O288" s="140">
        <v>0.82987142353225496</v>
      </c>
      <c r="P288" s="140">
        <v>1.6744525635170548</v>
      </c>
      <c r="Q288" s="140">
        <v>-0.89977241200411917</v>
      </c>
      <c r="R288" s="140">
        <v>-0.69920273033942937</v>
      </c>
      <c r="S288" s="140">
        <v>2.5955389345270219</v>
      </c>
      <c r="T288" s="140">
        <v>3.9123241068535194E-2</v>
      </c>
      <c r="U288" s="128">
        <v>-1.0660422206856131</v>
      </c>
      <c r="V288" s="128">
        <v>0.14338935511898021</v>
      </c>
      <c r="W288" s="98">
        <v>-0.12514868055228176</v>
      </c>
      <c r="X288" s="60"/>
      <c r="Y288" s="99">
        <v>287</v>
      </c>
      <c r="Z288" s="128">
        <f>(幕後結果!$AB$2+幕後結果!$AB$4*幕後結果_最佳化!$N1289)*12/3</f>
        <v>9.6099859285125724E-2</v>
      </c>
      <c r="AA288" s="128">
        <f>(幕後結果!$AC$2+幕後結果!$AC$4*幕後結果_最佳化!$O1289)*12/3</f>
        <v>9.4555151225634904E-2</v>
      </c>
      <c r="AB288" s="128">
        <f>(幕後結果!$AD$2+幕後結果!$AD$4*幕後結果_最佳化!$P1289)*12/3</f>
        <v>0.26278163601517579</v>
      </c>
      <c r="AC288" s="128">
        <f>(幕後結果!$AE$2+幕後結果!$AE$4*幕後結果_最佳化!$Q1289)*12/3</f>
        <v>4.6399325630526282E-2</v>
      </c>
      <c r="AD288" s="128">
        <f>(幕後結果!$AF$2+幕後結果!$AF$4*幕後結果_最佳化!$R1289)*12/3</f>
        <v>-4.6919843936218474E-2</v>
      </c>
      <c r="AE288" s="128">
        <f>(幕後結果!$AG$2+幕後結果!$AG$4*幕後結果_最佳化!$S1289)*12/3</f>
        <v>0.16740048506712316</v>
      </c>
      <c r="AF288" s="128">
        <f>(幕後結果!$AH$2+幕後結果!$AH$4*幕後結果_最佳化!$T1289)*12/3</f>
        <v>2.1870222707272971E-2</v>
      </c>
      <c r="AG288" s="128">
        <f>(幕後結果!$AI$2+幕後結果!$AI$4*幕後結果_最佳化!$U1289)*12/3</f>
        <v>-2.4166382744243421E-2</v>
      </c>
      <c r="AH288" s="128">
        <f>(幕後結果!$AJ$2+幕後結果!$AJ$4*幕後結果_最佳化!$V1289)*12/3</f>
        <v>0.12966434839483237</v>
      </c>
      <c r="AI288" s="100">
        <f>(幕後結果!$AK$2+幕後結果!$AK$4*幕後結果_最佳化!$W1289)*12/3</f>
        <v>5.6571257729978522E-3</v>
      </c>
      <c r="AJ288" s="60"/>
      <c r="AK288" s="60"/>
      <c r="AL288" s="60"/>
      <c r="AM288" s="108">
        <v>287</v>
      </c>
      <c r="AN288" s="128">
        <f t="shared" si="53"/>
        <v>4.0835579305180773E-2</v>
      </c>
      <c r="AO288" s="128">
        <f t="shared" si="54"/>
        <v>7.7714806183294502E-2</v>
      </c>
      <c r="AP288" s="128">
        <f t="shared" si="55"/>
        <v>0.19211729734165017</v>
      </c>
      <c r="AQ288" s="128">
        <f t="shared" si="56"/>
        <v>1.4083824570458394E-2</v>
      </c>
      <c r="AR288" s="128">
        <f t="shared" si="57"/>
        <v>0.15811443457016672</v>
      </c>
      <c r="AS288" s="128">
        <f t="shared" si="58"/>
        <v>0.13714350497221717</v>
      </c>
      <c r="AT288" s="128">
        <f t="shared" si="59"/>
        <v>9.8991990389136753E-2</v>
      </c>
      <c r="AU288" s="128">
        <f t="shared" si="60"/>
        <v>1.3021472873916595E-2</v>
      </c>
      <c r="AV288" s="128">
        <f t="shared" si="61"/>
        <v>0.13962981068059355</v>
      </c>
      <c r="AW288" s="128">
        <f t="shared" si="62"/>
        <v>0.12834727911338542</v>
      </c>
      <c r="AX288" s="128">
        <f t="shared" si="63"/>
        <v>1.0000000000000002</v>
      </c>
      <c r="AY288" s="128">
        <f>SUMPRODUCT(AN288:AW288,幕後結果_最佳化!$Z$1005:$AI$1005)</f>
        <v>-6.4302127555246899E-4</v>
      </c>
      <c r="AZ288" s="128">
        <f>(SUMPRODUCT(AN288:AW288,MMULT(AN288:AW288,幕後結果!$AB$9:$AK$18)))</f>
        <v>2.6082670455593548E-4</v>
      </c>
      <c r="BA288" s="128">
        <f t="shared" si="64"/>
        <v>1.6150130171485786E-2</v>
      </c>
      <c r="BB288" s="102">
        <f t="shared" si="65"/>
        <v>-2.6961405767757092</v>
      </c>
      <c r="BC288" s="60"/>
      <c r="BD288" s="60"/>
    </row>
    <row r="289" spans="1:56">
      <c r="A289" s="95">
        <v>288</v>
      </c>
      <c r="B289" s="128">
        <v>7.8138277123250388E-2</v>
      </c>
      <c r="C289" s="128">
        <v>0.74389980127890243</v>
      </c>
      <c r="D289" s="128">
        <v>0.69972820509420597</v>
      </c>
      <c r="E289" s="128">
        <v>0.34193474054222173</v>
      </c>
      <c r="F289" s="128">
        <v>0.4368748577856103</v>
      </c>
      <c r="G289" s="128">
        <v>0.98078056423170756</v>
      </c>
      <c r="H289" s="128">
        <v>0.2221073842134349</v>
      </c>
      <c r="I289" s="128">
        <v>0.67538081595440169</v>
      </c>
      <c r="J289" s="128">
        <v>0.56935191403845664</v>
      </c>
      <c r="K289" s="104">
        <v>0.24314998561024348</v>
      </c>
      <c r="L289" s="105"/>
      <c r="M289" s="106">
        <v>288</v>
      </c>
      <c r="N289" s="140">
        <v>-1.4177062170014811</v>
      </c>
      <c r="O289" s="140">
        <v>0.65541530920022517</v>
      </c>
      <c r="P289" s="140">
        <v>0.52361896248456818</v>
      </c>
      <c r="Q289" s="140">
        <v>-0.40718859010392766</v>
      </c>
      <c r="R289" s="140">
        <v>-0.15889739187580465</v>
      </c>
      <c r="S289" s="140">
        <v>2.07014389327973</v>
      </c>
      <c r="T289" s="140">
        <v>-0.76509535030303022</v>
      </c>
      <c r="U289" s="128">
        <v>0.45482051764408782</v>
      </c>
      <c r="V289" s="128">
        <v>0.17472442843269387</v>
      </c>
      <c r="W289" s="98">
        <v>-0.69620577556533525</v>
      </c>
      <c r="X289" s="60"/>
      <c r="Y289" s="99">
        <v>288</v>
      </c>
      <c r="Z289" s="128">
        <f>(幕後結果!$AB$2+幕後結果!$AB$4*幕後結果_最佳化!$N1290)*12/3</f>
        <v>-0.18253874006229712</v>
      </c>
      <c r="AA289" s="128">
        <f>(幕後結果!$AC$2+幕後結果!$AC$4*幕後結果_最佳化!$O1290)*12/3</f>
        <v>7.0581142262574614E-2</v>
      </c>
      <c r="AB289" s="128">
        <f>(幕後結果!$AD$2+幕後結果!$AD$4*幕後結果_最佳化!$P1290)*12/3</f>
        <v>6.5151078526643466E-2</v>
      </c>
      <c r="AC289" s="128">
        <f>(幕後結果!$AE$2+幕後結果!$AE$4*幕後結果_最佳化!$Q1290)*12/3</f>
        <v>-1.5237629343707336E-2</v>
      </c>
      <c r="AD289" s="128">
        <f>(幕後結果!$AF$2+幕後結果!$AF$4*幕後結果_最佳化!$R1290)*12/3</f>
        <v>-1.9028883366414569E-2</v>
      </c>
      <c r="AE289" s="128">
        <f>(幕後結果!$AG$2+幕後結果!$AG$4*幕後結果_最佳化!$S1290)*12/3</f>
        <v>0.11966082294146059</v>
      </c>
      <c r="AF289" s="128">
        <f>(幕後結果!$AH$2+幕後結果!$AH$4*幕後結果_最佳化!$T1290)*12/3</f>
        <v>-0.10302464331712659</v>
      </c>
      <c r="AG289" s="128">
        <f>(幕後結果!$AI$2+幕後結果!$AI$4*幕後結果_最佳化!$U1290)*12/3</f>
        <v>8.0473248499876443E-2</v>
      </c>
      <c r="AH289" s="128">
        <f>(幕後結果!$AJ$2+幕後結果!$AJ$4*幕後結果_最佳化!$V1290)*12/3</f>
        <v>3.0983347397992203E-2</v>
      </c>
      <c r="AI289" s="100">
        <f>(幕後結果!$AK$2+幕後結果!$AK$4*幕後結果_最佳化!$W1290)*12/3</f>
        <v>-1.1092531089529069E-2</v>
      </c>
      <c r="AJ289" s="60"/>
      <c r="AK289" s="60"/>
      <c r="AL289" s="60"/>
      <c r="AM289" s="108">
        <v>288</v>
      </c>
      <c r="AN289" s="128">
        <f t="shared" si="53"/>
        <v>0.20483198490242693</v>
      </c>
      <c r="AO289" s="128">
        <f t="shared" si="54"/>
        <v>3.4885425556183632E-3</v>
      </c>
      <c r="AP289" s="128">
        <f t="shared" si="55"/>
        <v>2.6563348888808909E-2</v>
      </c>
      <c r="AQ289" s="128">
        <f t="shared" si="56"/>
        <v>0.2355245237247808</v>
      </c>
      <c r="AR289" s="128">
        <f t="shared" si="57"/>
        <v>6.4454185635037201E-2</v>
      </c>
      <c r="AS289" s="128">
        <f t="shared" si="58"/>
        <v>0.11047990454756047</v>
      </c>
      <c r="AT289" s="128">
        <f t="shared" si="59"/>
        <v>9.8626106827619964E-2</v>
      </c>
      <c r="AU289" s="128">
        <f t="shared" si="60"/>
        <v>1.6646190470128705E-2</v>
      </c>
      <c r="AV289" s="128">
        <f t="shared" si="61"/>
        <v>0.12030937547167142</v>
      </c>
      <c r="AW289" s="128">
        <f t="shared" si="62"/>
        <v>0.11907583697634734</v>
      </c>
      <c r="AX289" s="128">
        <f t="shared" si="63"/>
        <v>1.0000000000000002</v>
      </c>
      <c r="AY289" s="128">
        <f>SUMPRODUCT(AN289:AW289,幕後結果_最佳化!$Z$1005:$AI$1005)</f>
        <v>-5.5008265393363554E-3</v>
      </c>
      <c r="AZ289" s="128">
        <f>(SUMPRODUCT(AN289:AW289,MMULT(AN289:AW289,幕後結果!$AB$9:$AK$18)))</f>
        <v>2.3530445906888586E-4</v>
      </c>
      <c r="BA289" s="128">
        <f t="shared" si="64"/>
        <v>1.5339636862353876E-2</v>
      </c>
      <c r="BB289" s="102">
        <f t="shared" si="65"/>
        <v>-3.1552785097618812</v>
      </c>
      <c r="BC289" s="60"/>
      <c r="BD289" s="60"/>
    </row>
    <row r="290" spans="1:56">
      <c r="A290" s="95">
        <v>289</v>
      </c>
      <c r="B290" s="128">
        <v>0.52834638755846819</v>
      </c>
      <c r="C290" s="128">
        <v>0.3401120088190881</v>
      </c>
      <c r="D290" s="128">
        <v>0.58392522670998037</v>
      </c>
      <c r="E290" s="128">
        <v>0.29228435328406399</v>
      </c>
      <c r="F290" s="128">
        <v>0.12836334224825219</v>
      </c>
      <c r="G290" s="128">
        <v>0.71933277415715069</v>
      </c>
      <c r="H290" s="128">
        <v>0.86774282951596704</v>
      </c>
      <c r="I290" s="128">
        <v>0.29457133233599642</v>
      </c>
      <c r="J290" s="128">
        <v>0.15900471104777036</v>
      </c>
      <c r="K290" s="104">
        <v>0.18380426602248812</v>
      </c>
      <c r="L290" s="105"/>
      <c r="M290" s="106">
        <v>289</v>
      </c>
      <c r="N290" s="140">
        <v>7.1113750096884476E-2</v>
      </c>
      <c r="O290" s="140">
        <v>-0.41215745640099449</v>
      </c>
      <c r="P290" s="140">
        <v>0.21194550821123684</v>
      </c>
      <c r="Q290" s="140">
        <v>-0.54672350028022143</v>
      </c>
      <c r="R290" s="140">
        <v>-1.1341617997718716</v>
      </c>
      <c r="S290" s="140">
        <v>0.58086053602732479</v>
      </c>
      <c r="T290" s="140">
        <v>1.1157846147465025</v>
      </c>
      <c r="U290" s="128">
        <v>-0.54007883712061766</v>
      </c>
      <c r="V290" s="128">
        <v>-0.99855682898941212</v>
      </c>
      <c r="W290" s="98">
        <v>-0.9009619854525901</v>
      </c>
      <c r="X290" s="60"/>
      <c r="Y290" s="99">
        <v>289</v>
      </c>
      <c r="Z290" s="128">
        <f>(幕後結果!$AB$2+幕後結果!$AB$4*幕後結果_最佳化!$N1291)*12/3</f>
        <v>-2.1795857537364197E-2</v>
      </c>
      <c r="AA290" s="128">
        <f>(幕後結果!$AC$2+幕後結果!$AC$4*幕後結果_最佳化!$O1291)*12/3</f>
        <v>-4.5823453031957416E-2</v>
      </c>
      <c r="AB290" s="128">
        <f>(幕後結果!$AD$2+幕後結果!$AD$4*幕後結果_最佳化!$P1291)*12/3</f>
        <v>7.0514654805919038E-3</v>
      </c>
      <c r="AC290" s="128">
        <f>(幕後結果!$AE$2+幕後結果!$AE$4*幕後結果_最佳化!$Q1291)*12/3</f>
        <v>-5.9327763887666439E-2</v>
      </c>
      <c r="AD290" s="128">
        <f>(幕後結果!$AF$2+幕後結果!$AF$4*幕後結果_最佳化!$R1291)*12/3</f>
        <v>-0.20595145125826217</v>
      </c>
      <c r="AE290" s="128">
        <f>(幕後結果!$AG$2+幕後結果!$AG$4*幕後結果_最佳化!$S1291)*12/3</f>
        <v>2.9373127924076425E-2</v>
      </c>
      <c r="AF290" s="128">
        <f>(幕後結果!$AH$2+幕後結果!$AH$4*幕後結果_最佳化!$T1291)*12/3</f>
        <v>8.8994007196428207E-2</v>
      </c>
      <c r="AG290" s="128">
        <f>(幕後結果!$AI$2+幕後結果!$AI$4*幕後結果_最佳化!$U1291)*12/3</f>
        <v>-0.12361904057766447</v>
      </c>
      <c r="AH290" s="128">
        <f>(幕後結果!$AJ$2+幕後結果!$AJ$4*幕後結果_最佳化!$V1291)*12/3</f>
        <v>-3.4701524460539632E-2</v>
      </c>
      <c r="AI290" s="100">
        <f>(幕後結果!$AK$2+幕後結果!$AK$4*幕後結果_最佳化!$W1291)*12/3</f>
        <v>-0.21436030203253623</v>
      </c>
      <c r="AJ290" s="60"/>
      <c r="AK290" s="60"/>
      <c r="AL290" s="60"/>
      <c r="AM290" s="108">
        <v>289</v>
      </c>
      <c r="AN290" s="128">
        <f t="shared" si="53"/>
        <v>5.2856526300709077E-2</v>
      </c>
      <c r="AO290" s="128">
        <f t="shared" si="54"/>
        <v>3.5454072014511478E-2</v>
      </c>
      <c r="AP290" s="128">
        <f t="shared" si="55"/>
        <v>0.19681594746418341</v>
      </c>
      <c r="AQ290" s="128">
        <f t="shared" si="56"/>
        <v>0.14334029636577239</v>
      </c>
      <c r="AR290" s="128">
        <f t="shared" si="57"/>
        <v>2.538242273825346E-2</v>
      </c>
      <c r="AS290" s="128">
        <f t="shared" si="58"/>
        <v>0.1882168398859321</v>
      </c>
      <c r="AT290" s="128">
        <f t="shared" si="59"/>
        <v>7.3347249957828745E-3</v>
      </c>
      <c r="AU290" s="128">
        <f t="shared" si="60"/>
        <v>0.13967064041138655</v>
      </c>
      <c r="AV290" s="128">
        <f t="shared" si="61"/>
        <v>5.2026354909858144E-2</v>
      </c>
      <c r="AW290" s="128">
        <f t="shared" si="62"/>
        <v>0.15890217491361033</v>
      </c>
      <c r="AX290" s="128">
        <f t="shared" si="63"/>
        <v>1</v>
      </c>
      <c r="AY290" s="128">
        <f>SUMPRODUCT(AN290:AW290,幕後結果_最佳化!$Z$1005:$AI$1005)</f>
        <v>-6.7256444183054695E-3</v>
      </c>
      <c r="AZ290" s="128">
        <f>(SUMPRODUCT(AN290:AW290,MMULT(AN290:AW290,幕後結果!$AB$9:$AK$18)))</f>
        <v>3.0657017948662455E-4</v>
      </c>
      <c r="BA290" s="128">
        <f t="shared" si="64"/>
        <v>1.750914559556304E-2</v>
      </c>
      <c r="BB290" s="102">
        <f t="shared" si="65"/>
        <v>-2.83426990468804</v>
      </c>
      <c r="BC290" s="60"/>
      <c r="BD290" s="60"/>
    </row>
    <row r="291" spans="1:56">
      <c r="A291" s="95">
        <v>290</v>
      </c>
      <c r="B291" s="128">
        <v>0.71487328724251853</v>
      </c>
      <c r="C291" s="128">
        <v>8.090289705488396E-2</v>
      </c>
      <c r="D291" s="128">
        <v>0.88971475828180702</v>
      </c>
      <c r="E291" s="128">
        <v>4.9914063775538198E-2</v>
      </c>
      <c r="F291" s="128">
        <v>0.85503079274858074</v>
      </c>
      <c r="G291" s="128">
        <v>7.0998329235145485E-2</v>
      </c>
      <c r="H291" s="128">
        <v>0.24817320457472403</v>
      </c>
      <c r="I291" s="128">
        <v>0.93886550663061397</v>
      </c>
      <c r="J291" s="128">
        <v>2.6120611870061206E-2</v>
      </c>
      <c r="K291" s="104">
        <v>0.89780747041358322</v>
      </c>
      <c r="L291" s="105"/>
      <c r="M291" s="106">
        <v>290</v>
      </c>
      <c r="N291" s="140">
        <v>0.56767830501391825</v>
      </c>
      <c r="O291" s="140">
        <v>-1.3990239736305028</v>
      </c>
      <c r="P291" s="140">
        <v>1.225012572730346</v>
      </c>
      <c r="Q291" s="140">
        <v>-1.6456874335571106</v>
      </c>
      <c r="R291" s="140">
        <v>1.0582567291252691</v>
      </c>
      <c r="S291" s="140">
        <v>-1.4683961069241009</v>
      </c>
      <c r="T291" s="140">
        <v>-0.68024963473696931</v>
      </c>
      <c r="U291" s="128">
        <v>1.5453195591143514</v>
      </c>
      <c r="V291" s="128">
        <v>-1.9411406158188858</v>
      </c>
      <c r="W291" s="98">
        <v>1.269157041544446</v>
      </c>
      <c r="X291" s="60"/>
      <c r="Y291" s="99">
        <v>290</v>
      </c>
      <c r="Z291" s="128">
        <f>(幕後結果!$AB$2+幕後結果!$AB$4*幕後結果_最佳化!$N1292)*12/3</f>
        <v>3.1816546702913395E-2</v>
      </c>
      <c r="AA291" s="128">
        <f>(幕後結果!$AC$2+幕後結果!$AC$4*幕後結果_最佳化!$O1292)*12/3</f>
        <v>-0.15497062715234086</v>
      </c>
      <c r="AB291" s="128">
        <f>(幕後結果!$AD$2+幕後結果!$AD$4*幕後結果_最佳化!$P1292)*12/3</f>
        <v>9.3246007937505329E-2</v>
      </c>
      <c r="AC291" s="128">
        <f>(幕後結果!$AE$2+幕後結果!$AE$4*幕後結果_最佳化!$Q1292)*12/3</f>
        <v>-0.15551996822038833</v>
      </c>
      <c r="AD291" s="128">
        <f>(幕後結果!$AF$2+幕後結果!$AF$4*幕後結果_最佳化!$R1292)*12/3</f>
        <v>0.22627643205601575</v>
      </c>
      <c r="AE291" s="128">
        <f>(幕後結果!$AG$2+幕後結果!$AG$4*幕後結果_最佳化!$S1292)*12/3</f>
        <v>-0.15938929250984937</v>
      </c>
      <c r="AF291" s="128">
        <f>(幕後結果!$AH$2+幕後結果!$AH$4*幕後結果_最佳化!$T1292)*12/3</f>
        <v>-7.3141821738033103E-2</v>
      </c>
      <c r="AG291" s="128">
        <f>(幕後結果!$AI$2+幕後結果!$AI$4*幕後結果_最佳化!$U1292)*12/3</f>
        <v>0.13877385378273532</v>
      </c>
      <c r="AH291" s="128">
        <f>(幕後結果!$AJ$2+幕後結果!$AJ$4*幕後結果_最佳化!$V1292)*12/3</f>
        <v>-0.22329106987315647</v>
      </c>
      <c r="AI291" s="100">
        <f>(幕後結果!$AK$2+幕後結果!$AK$4*幕後結果_最佳化!$W1292)*12/3</f>
        <v>0.29694399482687922</v>
      </c>
      <c r="AJ291" s="60"/>
      <c r="AK291" s="60"/>
      <c r="AL291" s="60"/>
      <c r="AM291" s="108">
        <v>290</v>
      </c>
      <c r="AN291" s="128">
        <f t="shared" si="53"/>
        <v>0.16821287498278226</v>
      </c>
      <c r="AO291" s="128">
        <f t="shared" si="54"/>
        <v>0.17146664286120811</v>
      </c>
      <c r="AP291" s="128">
        <f t="shared" si="55"/>
        <v>3.1060388733170061E-2</v>
      </c>
      <c r="AQ291" s="128">
        <f t="shared" si="56"/>
        <v>6.842018768084844E-2</v>
      </c>
      <c r="AR291" s="128">
        <f t="shared" si="57"/>
        <v>0.14994913110818373</v>
      </c>
      <c r="AS291" s="128">
        <f t="shared" si="58"/>
        <v>8.5591980850688906E-2</v>
      </c>
      <c r="AT291" s="128">
        <f t="shared" si="59"/>
        <v>1.4404151681969794E-2</v>
      </c>
      <c r="AU291" s="128">
        <f t="shared" si="60"/>
        <v>2.4932183229966064E-2</v>
      </c>
      <c r="AV291" s="128">
        <f t="shared" si="61"/>
        <v>0.133268008431564</v>
      </c>
      <c r="AW291" s="128">
        <f t="shared" si="62"/>
        <v>0.15269445043961874</v>
      </c>
      <c r="AX291" s="128">
        <f t="shared" si="63"/>
        <v>1.0000000000000002</v>
      </c>
      <c r="AY291" s="128">
        <f>SUMPRODUCT(AN291:AW291,幕後結果_最佳化!$Z$1005:$AI$1005)</f>
        <v>-4.297796415804269E-3</v>
      </c>
      <c r="AZ291" s="128">
        <f>(SUMPRODUCT(AN291:AW291,MMULT(AN291:AW291,幕後結果!$AB$9:$AK$18)))</f>
        <v>2.6766487850862666E-4</v>
      </c>
      <c r="BA291" s="128">
        <f t="shared" si="64"/>
        <v>1.6360466940421557E-2</v>
      </c>
      <c r="BB291" s="102">
        <f t="shared" si="65"/>
        <v>-2.8848685424248734</v>
      </c>
      <c r="BC291" s="60"/>
      <c r="BD291" s="60"/>
    </row>
    <row r="292" spans="1:56">
      <c r="A292" s="95">
        <v>291</v>
      </c>
      <c r="B292" s="128">
        <v>7.0565156404863938E-2</v>
      </c>
      <c r="C292" s="128">
        <v>0.82664342102449706</v>
      </c>
      <c r="D292" s="128">
        <v>0.97547612505687886</v>
      </c>
      <c r="E292" s="128">
        <v>0.63427654468266215</v>
      </c>
      <c r="F292" s="128">
        <v>8.0691101498338247E-2</v>
      </c>
      <c r="G292" s="128">
        <v>0.66766248977902198</v>
      </c>
      <c r="H292" s="128">
        <v>0.76563773542480629</v>
      </c>
      <c r="I292" s="128">
        <v>0.53438731178511456</v>
      </c>
      <c r="J292" s="128">
        <v>7.2254530069743472E-2</v>
      </c>
      <c r="K292" s="104">
        <v>0.9088467665295592</v>
      </c>
      <c r="L292" s="105"/>
      <c r="M292" s="106">
        <v>291</v>
      </c>
      <c r="N292" s="140">
        <v>-1.4715948659137563</v>
      </c>
      <c r="O292" s="140">
        <v>0.94098380615055444</v>
      </c>
      <c r="P292" s="140">
        <v>1.9681763547857194</v>
      </c>
      <c r="Q292" s="140">
        <v>0.34320145435882143</v>
      </c>
      <c r="R292" s="140">
        <v>-1.4004379813580017</v>
      </c>
      <c r="S292" s="140">
        <v>0.43346770856841293</v>
      </c>
      <c r="T292" s="140">
        <v>0.72455588798094617</v>
      </c>
      <c r="U292" s="128">
        <v>8.6303223030779808E-2</v>
      </c>
      <c r="V292" s="128">
        <v>-1.4592036658951932</v>
      </c>
      <c r="W292" s="98">
        <v>1.3336869697091729</v>
      </c>
      <c r="X292" s="60"/>
      <c r="Y292" s="99">
        <v>291</v>
      </c>
      <c r="Z292" s="128">
        <f>(幕後結果!$AB$2+幕後結果!$AB$4*幕後結果_最佳化!$N1293)*12/3</f>
        <v>-0.18835691617019512</v>
      </c>
      <c r="AA292" s="128">
        <f>(幕後結果!$AC$2+幕後結果!$AC$4*幕後結果_最佳化!$O1293)*12/3</f>
        <v>0.10232240521423359</v>
      </c>
      <c r="AB292" s="128">
        <f>(幕後結果!$AD$2+幕後結果!$AD$4*幕後結果_最佳化!$P1293)*12/3</f>
        <v>0.25181492295742591</v>
      </c>
      <c r="AC292" s="128">
        <f>(幕後結果!$AE$2+幕後結果!$AE$4*幕後結果_最佳化!$Q1293)*12/3</f>
        <v>0.15703648009071197</v>
      </c>
      <c r="AD292" s="128">
        <f>(幕後結果!$AF$2+幕後結果!$AF$4*幕後結果_最佳化!$R1293)*12/3</f>
        <v>-0.1731015776261676</v>
      </c>
      <c r="AE292" s="128">
        <f>(幕後結果!$AG$2+幕後結果!$AG$4*幕後結果_最佳化!$S1293)*12/3</f>
        <v>1.7292267182264155E-2</v>
      </c>
      <c r="AF292" s="128">
        <f>(幕後結果!$AH$2+幕後結果!$AH$4*幕後結果_最佳化!$T1293)*12/3</f>
        <v>6.4503600011805357E-2</v>
      </c>
      <c r="AG292" s="128">
        <f>(幕後結果!$AI$2+幕後結果!$AI$4*幕後結果_最佳化!$U1293)*12/3</f>
        <v>3.1607363678680375E-2</v>
      </c>
      <c r="AH292" s="128">
        <f>(幕後結果!$AJ$2+幕後結果!$AJ$4*幕後結果_最佳化!$V1293)*12/3</f>
        <v>-0.14143922000784201</v>
      </c>
      <c r="AI292" s="100">
        <f>(幕後結果!$AK$2+幕後結果!$AK$4*幕後結果_最佳化!$W1293)*12/3</f>
        <v>0.16555009942748297</v>
      </c>
      <c r="AJ292" s="60"/>
      <c r="AK292" s="60"/>
      <c r="AL292" s="60"/>
      <c r="AM292" s="108">
        <v>291</v>
      </c>
      <c r="AN292" s="128">
        <f t="shared" si="53"/>
        <v>0.16259318178106813</v>
      </c>
      <c r="AO292" s="128">
        <f t="shared" si="54"/>
        <v>0.17777951789173546</v>
      </c>
      <c r="AP292" s="128">
        <f t="shared" si="55"/>
        <v>1.7264798112685019E-2</v>
      </c>
      <c r="AQ292" s="128">
        <f t="shared" si="56"/>
        <v>0.16415199086347337</v>
      </c>
      <c r="AR292" s="128">
        <f t="shared" si="57"/>
        <v>0.13017492231699418</v>
      </c>
      <c r="AS292" s="128">
        <f t="shared" si="58"/>
        <v>0.15272530359400141</v>
      </c>
      <c r="AT292" s="128">
        <f t="shared" si="59"/>
        <v>2.5885665960857812E-2</v>
      </c>
      <c r="AU292" s="128">
        <f t="shared" si="60"/>
        <v>1.6559029755314921E-2</v>
      </c>
      <c r="AV292" s="128">
        <f t="shared" si="61"/>
        <v>0.13806522621799439</v>
      </c>
      <c r="AW292" s="128">
        <f t="shared" si="62"/>
        <v>1.4800363505875361E-2</v>
      </c>
      <c r="AX292" s="128">
        <f t="shared" si="63"/>
        <v>1</v>
      </c>
      <c r="AY292" s="128">
        <f>SUMPRODUCT(AN292:AW292,幕後結果_最佳化!$Z$1005:$AI$1005)</f>
        <v>-1.742710710310223E-4</v>
      </c>
      <c r="AZ292" s="128">
        <f>(SUMPRODUCT(AN292:AW292,MMULT(AN292:AW292,幕後結果!$AB$9:$AK$18)))</f>
        <v>2.1921960200828444E-4</v>
      </c>
      <c r="BA292" s="128">
        <f t="shared" si="64"/>
        <v>1.4806066392134153E-2</v>
      </c>
      <c r="BB292" s="102">
        <f t="shared" si="65"/>
        <v>-2.9092312522598571</v>
      </c>
      <c r="BC292" s="60"/>
      <c r="BD292" s="60"/>
    </row>
    <row r="293" spans="1:56">
      <c r="A293" s="95">
        <v>292</v>
      </c>
      <c r="B293" s="128">
        <v>0.12688746496562553</v>
      </c>
      <c r="C293" s="128">
        <v>0.77966330416603502</v>
      </c>
      <c r="D293" s="128">
        <v>0.31410919556176564</v>
      </c>
      <c r="E293" s="128">
        <v>0.70806625787328148</v>
      </c>
      <c r="F293" s="128">
        <v>0.61335704021619075</v>
      </c>
      <c r="G293" s="128">
        <v>0.1167120805154982</v>
      </c>
      <c r="H293" s="128">
        <v>0.94406316400965373</v>
      </c>
      <c r="I293" s="128">
        <v>0.29729351240032176</v>
      </c>
      <c r="J293" s="128">
        <v>0.68858534822248996</v>
      </c>
      <c r="K293" s="104">
        <v>0.74637686153114546</v>
      </c>
      <c r="L293" s="105"/>
      <c r="M293" s="106">
        <v>292</v>
      </c>
      <c r="N293" s="140">
        <v>-1.1412283012402074</v>
      </c>
      <c r="O293" s="140">
        <v>0.77105658648658015</v>
      </c>
      <c r="P293" s="140">
        <v>-0.48423599921039706</v>
      </c>
      <c r="Q293" s="140">
        <v>0.54774430734349477</v>
      </c>
      <c r="R293" s="140">
        <v>0.28807945403442764</v>
      </c>
      <c r="S293" s="140">
        <v>-1.1915846136438888</v>
      </c>
      <c r="T293" s="140">
        <v>1.5898275946560476</v>
      </c>
      <c r="U293" s="128">
        <v>-0.53220066159438217</v>
      </c>
      <c r="V293" s="128">
        <v>0.49184446016364969</v>
      </c>
      <c r="W293" s="98">
        <v>0.66313159514514475</v>
      </c>
      <c r="X293" s="60"/>
      <c r="Y293" s="99">
        <v>292</v>
      </c>
      <c r="Z293" s="128">
        <f>(幕後結果!$AB$2+幕後結果!$AB$4*幕後結果_最佳化!$N1294)*12/3</f>
        <v>-0.1526883497423932</v>
      </c>
      <c r="AA293" s="128">
        <f>(幕後結果!$AC$2+幕後結果!$AC$4*幕後結果_最佳化!$O1294)*12/3</f>
        <v>8.3957857471508232E-2</v>
      </c>
      <c r="AB293" s="128">
        <f>(幕後結果!$AD$2+幕後結果!$AD$4*幕後結果_最佳化!$P1294)*12/3</f>
        <v>-4.5768335706170081E-2</v>
      </c>
      <c r="AC293" s="128">
        <f>(幕後結果!$AE$2+幕後結果!$AE$4*幕後結果_最佳化!$Q1294)*12/3</f>
        <v>4.7322520538349032E-2</v>
      </c>
      <c r="AD293" s="128">
        <f>(幕後結果!$AF$2+幕後結果!$AF$4*幕後結果_最佳化!$R1294)*12/3</f>
        <v>5.5322731709994244E-2</v>
      </c>
      <c r="AE293" s="128">
        <f>(幕後結果!$AG$2+幕後結果!$AG$4*幕後結果_最佳化!$S1294)*12/3</f>
        <v>-7.3362941774008719E-2</v>
      </c>
      <c r="AF293" s="128">
        <f>(幕後結果!$AH$2+幕後結果!$AH$4*幕後結果_最佳化!$T1294)*12/3</f>
        <v>0.16718794873722889</v>
      </c>
      <c r="AG293" s="128">
        <f>(幕後結果!$AI$2+幕後結果!$AI$4*幕後結果_最佳化!$U1294)*12/3</f>
        <v>-6.4645767213959135E-2</v>
      </c>
      <c r="AH293" s="128">
        <f>(幕後結果!$AJ$2+幕後結果!$AJ$4*幕後結果_最佳化!$V1294)*12/3</f>
        <v>1.9035630653965921E-2</v>
      </c>
      <c r="AI293" s="100">
        <f>(幕後結果!$AK$2+幕後結果!$AK$4*幕後結果_最佳化!$W1294)*12/3</f>
        <v>-2.3497374864540805E-2</v>
      </c>
      <c r="AJ293" s="60"/>
      <c r="AK293" s="60"/>
      <c r="AL293" s="60"/>
      <c r="AM293" s="108">
        <v>292</v>
      </c>
      <c r="AN293" s="128">
        <f t="shared" si="53"/>
        <v>0.12700253213150864</v>
      </c>
      <c r="AO293" s="128">
        <f t="shared" si="54"/>
        <v>4.276517308264751E-2</v>
      </c>
      <c r="AP293" s="128">
        <f t="shared" si="55"/>
        <v>0.21794955079247352</v>
      </c>
      <c r="AQ293" s="128">
        <f t="shared" si="56"/>
        <v>0.15276592134775588</v>
      </c>
      <c r="AR293" s="128">
        <f t="shared" si="57"/>
        <v>8.1857557404274847E-2</v>
      </c>
      <c r="AS293" s="128">
        <f t="shared" si="58"/>
        <v>0.19288018946010127</v>
      </c>
      <c r="AT293" s="128">
        <f t="shared" si="59"/>
        <v>4.9765076010809053E-2</v>
      </c>
      <c r="AU293" s="128">
        <f t="shared" si="60"/>
        <v>3.0216479289073366E-3</v>
      </c>
      <c r="AV293" s="128">
        <f t="shared" si="61"/>
        <v>5.3287710702018536E-2</v>
      </c>
      <c r="AW293" s="128">
        <f t="shared" si="62"/>
        <v>7.8704641139503428E-2</v>
      </c>
      <c r="AX293" s="128">
        <f t="shared" si="63"/>
        <v>1</v>
      </c>
      <c r="AY293" s="128">
        <f>SUMPRODUCT(AN293:AW293,幕後結果_最佳化!$Z$1005:$AI$1005)</f>
        <v>-4.6794611030034541E-3</v>
      </c>
      <c r="AZ293" s="128">
        <f>(SUMPRODUCT(AN293:AW293,MMULT(AN293:AW293,幕後結果!$AB$9:$AK$18)))</f>
        <v>2.5810330018651386E-4</v>
      </c>
      <c r="BA293" s="128">
        <f t="shared" si="64"/>
        <v>1.6065593676752622E-2</v>
      </c>
      <c r="BB293" s="102">
        <f t="shared" si="65"/>
        <v>-2.9615750317308418</v>
      </c>
      <c r="BC293" s="60"/>
      <c r="BD293" s="60"/>
    </row>
    <row r="294" spans="1:56">
      <c r="A294" s="95">
        <v>293</v>
      </c>
      <c r="B294" s="128">
        <v>0.30256590401161065</v>
      </c>
      <c r="C294" s="128">
        <v>0.17192252748588399</v>
      </c>
      <c r="D294" s="128">
        <v>0.1851925117836426</v>
      </c>
      <c r="E294" s="128">
        <v>3.759267080896489E-2</v>
      </c>
      <c r="F294" s="128">
        <v>0.11940083248418731</v>
      </c>
      <c r="G294" s="128">
        <v>0.21698721534040377</v>
      </c>
      <c r="H294" s="128">
        <v>0.75742598024761132</v>
      </c>
      <c r="I294" s="128">
        <v>2.5276251558828511E-2</v>
      </c>
      <c r="J294" s="128">
        <v>0.5876106504654437</v>
      </c>
      <c r="K294" s="104">
        <v>7.1394577834713147E-2</v>
      </c>
      <c r="L294" s="105"/>
      <c r="M294" s="106">
        <v>293</v>
      </c>
      <c r="N294" s="140">
        <v>-0.51703488334852854</v>
      </c>
      <c r="O294" s="140">
        <v>-0.94659527027706414</v>
      </c>
      <c r="P294" s="140">
        <v>-0.89575238858089368</v>
      </c>
      <c r="Q294" s="140">
        <v>-1.7793320366158845</v>
      </c>
      <c r="R294" s="140">
        <v>-1.1779873109032075</v>
      </c>
      <c r="S294" s="140">
        <v>-0.78240868609852809</v>
      </c>
      <c r="T294" s="140">
        <v>0.69804661959617553</v>
      </c>
      <c r="U294" s="128">
        <v>-1.9552590401475394</v>
      </c>
      <c r="V294" s="128">
        <v>0.22140294561735324</v>
      </c>
      <c r="W294" s="98">
        <v>-1.4654831154551542</v>
      </c>
      <c r="X294" s="60"/>
      <c r="Y294" s="99">
        <v>293</v>
      </c>
      <c r="Z294" s="128">
        <f>(幕後結果!$AB$2+幕後結果!$AB$4*幕後結果_最佳化!$N1295)*12/3</f>
        <v>-8.5296286590160211E-2</v>
      </c>
      <c r="AA294" s="128">
        <f>(幕後結果!$AC$2+幕後結果!$AC$4*幕後結果_最佳化!$O1295)*12/3</f>
        <v>-0.10643495455649306</v>
      </c>
      <c r="AB294" s="128">
        <f>(幕後結果!$AD$2+幕後結果!$AD$4*幕後結果_最佳化!$P1295)*12/3</f>
        <v>-0.16307511508945297</v>
      </c>
      <c r="AC294" s="128">
        <f>(幕後結果!$AE$2+幕後結果!$AE$4*幕後結果_最佳化!$Q1295)*12/3</f>
        <v>-0.28897243743494849</v>
      </c>
      <c r="AD294" s="128">
        <f>(幕後結果!$AF$2+幕後結果!$AF$4*幕後結果_最佳化!$R1295)*12/3</f>
        <v>-0.30776601797944464</v>
      </c>
      <c r="AE294" s="128">
        <f>(幕後結果!$AG$2+幕後結果!$AG$4*幕後結果_最佳化!$S1295)*12/3</f>
        <v>-8.6845037942622758E-2</v>
      </c>
      <c r="AF294" s="128">
        <f>(幕後結果!$AH$2+幕後結果!$AH$4*幕後結果_最佳化!$T1295)*12/3</f>
        <v>2.7409130785555447E-2</v>
      </c>
      <c r="AG294" s="128">
        <f>(幕後結果!$AI$2+幕後結果!$AI$4*幕後結果_最佳化!$U1295)*12/3</f>
        <v>-0.32127761917398301</v>
      </c>
      <c r="AH294" s="128">
        <f>(幕後結果!$AJ$2+幕後結果!$AJ$4*幕後結果_最佳化!$V1295)*12/3</f>
        <v>6.1401119931217142E-2</v>
      </c>
      <c r="AI294" s="100">
        <f>(幕後結果!$AK$2+幕後結果!$AK$4*幕後結果_最佳化!$W1295)*12/3</f>
        <v>-0.47232417634823515</v>
      </c>
      <c r="AJ294" s="60"/>
      <c r="AK294" s="60"/>
      <c r="AL294" s="60"/>
      <c r="AM294" s="108">
        <v>293</v>
      </c>
      <c r="AN294" s="128">
        <f t="shared" si="53"/>
        <v>5.3120884608407141E-3</v>
      </c>
      <c r="AO294" s="128">
        <f t="shared" si="54"/>
        <v>7.7951087878033731E-2</v>
      </c>
      <c r="AP294" s="128">
        <f t="shared" si="55"/>
        <v>0.17079851478392385</v>
      </c>
      <c r="AQ294" s="128">
        <f t="shared" si="56"/>
        <v>0.12331293874407501</v>
      </c>
      <c r="AR294" s="128">
        <f t="shared" si="57"/>
        <v>1.9423926115159956E-2</v>
      </c>
      <c r="AS294" s="128">
        <f t="shared" si="58"/>
        <v>0.12402996891451439</v>
      </c>
      <c r="AT294" s="128">
        <f t="shared" si="59"/>
        <v>0.13842394356676629</v>
      </c>
      <c r="AU294" s="128">
        <f t="shared" si="60"/>
        <v>8.9788894394877236E-2</v>
      </c>
      <c r="AV294" s="128">
        <f t="shared" si="61"/>
        <v>0.20215919255017534</v>
      </c>
      <c r="AW294" s="128">
        <f t="shared" si="62"/>
        <v>4.8799444591633469E-2</v>
      </c>
      <c r="AX294" s="128">
        <f t="shared" si="63"/>
        <v>0.99999999999999989</v>
      </c>
      <c r="AY294" s="128">
        <f>SUMPRODUCT(AN294:AW294,幕後結果_最佳化!$Z$1005:$AI$1005)</f>
        <v>1.5718949934921185E-3</v>
      </c>
      <c r="AZ294" s="128">
        <f>(SUMPRODUCT(AN294:AW294,MMULT(AN294:AW294,幕後結果!$AB$9:$AK$18)))</f>
        <v>2.0488567251771526E-4</v>
      </c>
      <c r="BA294" s="128">
        <f t="shared" si="64"/>
        <v>1.4313828017609938E-2</v>
      </c>
      <c r="BB294" s="102">
        <f t="shared" si="65"/>
        <v>-2.8872852849470432</v>
      </c>
      <c r="BC294" s="60"/>
      <c r="BD294" s="60"/>
    </row>
    <row r="295" spans="1:56">
      <c r="A295" s="95">
        <v>294</v>
      </c>
      <c r="B295" s="128">
        <v>1.6984379252708237E-2</v>
      </c>
      <c r="C295" s="128">
        <v>0.95621453638593645</v>
      </c>
      <c r="D295" s="128">
        <v>0.78794565049114063</v>
      </c>
      <c r="E295" s="128">
        <v>0.62983929630980406</v>
      </c>
      <c r="F295" s="128">
        <v>0.3648264742002798</v>
      </c>
      <c r="G295" s="128">
        <v>3.9164050333403644E-2</v>
      </c>
      <c r="H295" s="128">
        <v>0.90943815725975607</v>
      </c>
      <c r="I295" s="128">
        <v>0.24764268561828207</v>
      </c>
      <c r="J295" s="128">
        <v>0.15677616329179589</v>
      </c>
      <c r="K295" s="104">
        <v>8.7241667707433468E-2</v>
      </c>
      <c r="L295" s="105"/>
      <c r="M295" s="106">
        <v>294</v>
      </c>
      <c r="N295" s="140">
        <v>-2.1204423490795064</v>
      </c>
      <c r="O295" s="140">
        <v>1.7083526513562284</v>
      </c>
      <c r="P295" s="140">
        <v>0.79931342040891773</v>
      </c>
      <c r="Q295" s="140">
        <v>0.33142774917592294</v>
      </c>
      <c r="R295" s="140">
        <v>-0.34558722455209745</v>
      </c>
      <c r="S295" s="140">
        <v>-1.7604702897193383</v>
      </c>
      <c r="T295" s="140">
        <v>1.3373032043280584</v>
      </c>
      <c r="U295" s="128">
        <v>-0.68192658951394802</v>
      </c>
      <c r="V295" s="128">
        <v>-1.0077961666032484</v>
      </c>
      <c r="W295" s="98">
        <v>-1.3579380719844316</v>
      </c>
      <c r="X295" s="60"/>
      <c r="Y295" s="99">
        <v>294</v>
      </c>
      <c r="Z295" s="128">
        <f>(幕後結果!$AB$2+幕後結果!$AB$4*幕後結果_最佳化!$N1296)*12/3</f>
        <v>-0.25841079579835546</v>
      </c>
      <c r="AA295" s="128">
        <f>(幕後結果!$AC$2+幕後結果!$AC$4*幕後結果_最佳化!$O1296)*12/3</f>
        <v>0.1867325132258715</v>
      </c>
      <c r="AB295" s="128">
        <f>(幕後結果!$AD$2+幕後結果!$AD$4*幕後結果_最佳化!$P1296)*12/3</f>
        <v>0.13362148181490038</v>
      </c>
      <c r="AC295" s="128">
        <f>(幕後結果!$AE$2+幕後結果!$AE$4*幕後結果_最佳化!$Q1296)*12/3</f>
        <v>0.10864146325314439</v>
      </c>
      <c r="AD295" s="128">
        <f>(幕後結果!$AF$2+幕後結果!$AF$4*幕後結果_最佳化!$R1296)*12/3</f>
        <v>-2.6768722966738556E-2</v>
      </c>
      <c r="AE295" s="128">
        <f>(幕後結果!$AG$2+幕後結果!$AG$4*幕後結果_最佳化!$S1296)*12/3</f>
        <v>-0.12600597178473266</v>
      </c>
      <c r="AF295" s="128">
        <f>(幕後結果!$AH$2+幕後結果!$AH$4*幕後結果_最佳化!$T1296)*12/3</f>
        <v>0.15203686946581696</v>
      </c>
      <c r="AG295" s="128">
        <f>(幕後結果!$AI$2+幕後結果!$AI$4*幕後結果_最佳化!$U1296)*12/3</f>
        <v>-2.0076866900376723E-2</v>
      </c>
      <c r="AH295" s="128">
        <f>(幕後結果!$AJ$2+幕後結果!$AJ$4*幕後結果_最佳化!$V1296)*12/3</f>
        <v>-0.15689114113932803</v>
      </c>
      <c r="AI295" s="100">
        <f>(幕後結果!$AK$2+幕後結果!$AK$4*幕後結果_最佳化!$W1296)*12/3</f>
        <v>-0.19461499749717451</v>
      </c>
      <c r="AJ295" s="60"/>
      <c r="AK295" s="60"/>
      <c r="AL295" s="60"/>
      <c r="AM295" s="108">
        <v>294</v>
      </c>
      <c r="AN295" s="128">
        <f t="shared" si="53"/>
        <v>0.14315617175722156</v>
      </c>
      <c r="AO295" s="128">
        <f t="shared" si="54"/>
        <v>9.2337615955361121E-2</v>
      </c>
      <c r="AP295" s="128">
        <f t="shared" si="55"/>
        <v>0.17465670275385095</v>
      </c>
      <c r="AQ295" s="128">
        <f t="shared" si="56"/>
        <v>3.9631808497060765E-3</v>
      </c>
      <c r="AR295" s="128">
        <f t="shared" si="57"/>
        <v>5.1354241329190684E-2</v>
      </c>
      <c r="AS295" s="128">
        <f t="shared" si="58"/>
        <v>0.17601080818529297</v>
      </c>
      <c r="AT295" s="128">
        <f t="shared" si="59"/>
        <v>4.1819816075927309E-2</v>
      </c>
      <c r="AU295" s="128">
        <f t="shared" si="60"/>
        <v>0.13627805004632876</v>
      </c>
      <c r="AV295" s="128">
        <f t="shared" si="61"/>
        <v>7.5444882815310602E-2</v>
      </c>
      <c r="AW295" s="128">
        <f t="shared" si="62"/>
        <v>0.10497853023180996</v>
      </c>
      <c r="AX295" s="128">
        <f t="shared" si="63"/>
        <v>1</v>
      </c>
      <c r="AY295" s="128">
        <f>SUMPRODUCT(AN295:AW295,幕後結果_最佳化!$Z$1005:$AI$1005)</f>
        <v>-6.427424361267144E-3</v>
      </c>
      <c r="AZ295" s="128">
        <f>(SUMPRODUCT(AN295:AW295,MMULT(AN295:AW295,幕後結果!$AB$9:$AK$18)))</f>
        <v>2.3850459895725348E-4</v>
      </c>
      <c r="BA295" s="128">
        <f t="shared" si="64"/>
        <v>1.5443594107501448E-2</v>
      </c>
      <c r="BB295" s="102">
        <f t="shared" si="65"/>
        <v>-3.1940378656615454</v>
      </c>
      <c r="BC295" s="60"/>
      <c r="BD295" s="60"/>
    </row>
    <row r="296" spans="1:56">
      <c r="A296" s="95">
        <v>295</v>
      </c>
      <c r="B296" s="128">
        <v>0.516495182886896</v>
      </c>
      <c r="C296" s="128">
        <v>0.76850229634222034</v>
      </c>
      <c r="D296" s="128">
        <v>0.87811264030405245</v>
      </c>
      <c r="E296" s="128">
        <v>0.18649117325355569</v>
      </c>
      <c r="F296" s="128">
        <v>0.39458749255373027</v>
      </c>
      <c r="G296" s="128">
        <v>0.95622419461299235</v>
      </c>
      <c r="H296" s="128">
        <v>4.3149032151366562E-2</v>
      </c>
      <c r="I296" s="128">
        <v>0.4409867088299293</v>
      </c>
      <c r="J296" s="128">
        <v>0.65695046400753521</v>
      </c>
      <c r="K296" s="104">
        <v>0.73848980247427298</v>
      </c>
      <c r="L296" s="105"/>
      <c r="M296" s="106">
        <v>295</v>
      </c>
      <c r="N296" s="140">
        <v>4.1359080085739755E-2</v>
      </c>
      <c r="O296" s="140">
        <v>0.73392342839184133</v>
      </c>
      <c r="P296" s="140">
        <v>1.1656036797342428</v>
      </c>
      <c r="Q296" s="140">
        <v>-0.89090088309655913</v>
      </c>
      <c r="R296" s="140">
        <v>-0.26738209339013219</v>
      </c>
      <c r="S296" s="140">
        <v>1.7084568263382767</v>
      </c>
      <c r="T296" s="140">
        <v>-1.7152572957619026</v>
      </c>
      <c r="U296" s="128">
        <v>-0.14846802621234101</v>
      </c>
      <c r="V296" s="128">
        <v>0.40415455181508414</v>
      </c>
      <c r="W296" s="98">
        <v>0.63869649231246395</v>
      </c>
      <c r="X296" s="60"/>
      <c r="Y296" s="99">
        <v>295</v>
      </c>
      <c r="Z296" s="128">
        <f>(幕後結果!$AB$2+幕後結果!$AB$4*幕後結果_最佳化!$N1297)*12/3</f>
        <v>-2.5008369145125015E-2</v>
      </c>
      <c r="AA296" s="128">
        <f>(幕後結果!$AC$2+幕後結果!$AC$4*幕後結果_最佳化!$O1297)*12/3</f>
        <v>8.1891791091613278E-2</v>
      </c>
      <c r="AB296" s="128">
        <f>(幕後結果!$AD$2+幕後結果!$AD$4*幕後結果_最佳化!$P1297)*12/3</f>
        <v>0.17490341118366151</v>
      </c>
      <c r="AC296" s="128">
        <f>(幕後結果!$AE$2+幕後結果!$AE$4*幕後結果_最佳化!$Q1297)*12/3</f>
        <v>-4.73276932262585E-3</v>
      </c>
      <c r="AD296" s="128">
        <f>(幕後結果!$AF$2+幕後結果!$AF$4*幕後結果_最佳化!$R1297)*12/3</f>
        <v>-3.4232031938527391E-3</v>
      </c>
      <c r="AE296" s="128">
        <f>(幕後結果!$AG$2+幕後結果!$AG$4*幕後結果_最佳化!$S1297)*12/3</f>
        <v>9.6602425118226518E-2</v>
      </c>
      <c r="AF296" s="128">
        <f>(幕後結果!$AH$2+幕後結果!$AH$4*幕後結果_最佳化!$T1297)*12/3</f>
        <v>-0.16257225121302435</v>
      </c>
      <c r="AG296" s="128">
        <f>(幕後結果!$AI$2+幕後結果!$AI$4*幕後結果_最佳化!$U1297)*12/3</f>
        <v>7.755919152647979E-2</v>
      </c>
      <c r="AH296" s="128">
        <f>(幕後結果!$AJ$2+幕後結果!$AJ$4*幕後結果_最佳化!$V1297)*12/3</f>
        <v>8.2173059678483304E-2</v>
      </c>
      <c r="AI296" s="100">
        <f>(幕後結果!$AK$2+幕後結果!$AK$4*幕後結果_最佳化!$W1297)*12/3</f>
        <v>0.14872092406800239</v>
      </c>
      <c r="AJ296" s="60"/>
      <c r="AK296" s="60"/>
      <c r="AL296" s="60"/>
      <c r="AM296" s="108">
        <v>295</v>
      </c>
      <c r="AN296" s="128">
        <f t="shared" si="53"/>
        <v>9.1497250125786939E-2</v>
      </c>
      <c r="AO296" s="128">
        <f t="shared" si="54"/>
        <v>0.24134050807815427</v>
      </c>
      <c r="AP296" s="128">
        <f t="shared" si="55"/>
        <v>0.19537658082136586</v>
      </c>
      <c r="AQ296" s="128">
        <f t="shared" si="56"/>
        <v>7.872870307833341E-3</v>
      </c>
      <c r="AR296" s="128">
        <f t="shared" si="57"/>
        <v>3.2609727969294781E-2</v>
      </c>
      <c r="AS296" s="128">
        <f t="shared" si="58"/>
        <v>3.4811035953408065E-2</v>
      </c>
      <c r="AT296" s="128">
        <f t="shared" si="59"/>
        <v>3.7945069033791454E-2</v>
      </c>
      <c r="AU296" s="128">
        <f t="shared" si="60"/>
        <v>5.8346749300777177E-2</v>
      </c>
      <c r="AV296" s="128">
        <f t="shared" si="61"/>
        <v>0.11729708004752566</v>
      </c>
      <c r="AW296" s="128">
        <f t="shared" si="62"/>
        <v>0.18290312836206227</v>
      </c>
      <c r="AX296" s="128">
        <f t="shared" si="63"/>
        <v>0.99999999999999989</v>
      </c>
      <c r="AY296" s="128">
        <f>SUMPRODUCT(AN296:AW296,幕後結果_最佳化!$Z$1005:$AI$1005)</f>
        <v>-6.2610241390858769E-3</v>
      </c>
      <c r="AZ296" s="128">
        <f>(SUMPRODUCT(AN296:AW296,MMULT(AN296:AW296,幕後結果!$AB$9:$AK$18)))</f>
        <v>3.1539027428672498E-4</v>
      </c>
      <c r="BA296" s="128">
        <f t="shared" si="64"/>
        <v>1.7759230678346543E-2</v>
      </c>
      <c r="BB296" s="102">
        <f t="shared" si="65"/>
        <v>-2.7681955952645452</v>
      </c>
      <c r="BC296" s="60"/>
      <c r="BD296" s="60"/>
    </row>
    <row r="297" spans="1:56">
      <c r="A297" s="95">
        <v>296</v>
      </c>
      <c r="B297" s="128">
        <v>0.51784345353263928</v>
      </c>
      <c r="C297" s="128">
        <v>0.42465742508498439</v>
      </c>
      <c r="D297" s="128">
        <v>0.13286805782507449</v>
      </c>
      <c r="E297" s="128">
        <v>0.69890712030912638</v>
      </c>
      <c r="F297" s="128">
        <v>0.11194019007092537</v>
      </c>
      <c r="G297" s="128">
        <v>0.77532236433715984</v>
      </c>
      <c r="H297" s="128">
        <v>0.21710908615700331</v>
      </c>
      <c r="I297" s="128">
        <v>0.65802173821837351</v>
      </c>
      <c r="J297" s="128">
        <v>0.62482632593102605</v>
      </c>
      <c r="K297" s="104">
        <v>0.16225187002498043</v>
      </c>
      <c r="L297" s="105"/>
      <c r="M297" s="106">
        <v>296</v>
      </c>
      <c r="N297" s="140">
        <v>4.4741828258594782E-2</v>
      </c>
      <c r="O297" s="140">
        <v>-0.18999270093360704</v>
      </c>
      <c r="P297" s="140">
        <v>-1.1129355382083062</v>
      </c>
      <c r="Q297" s="140">
        <v>0.52125985994555257</v>
      </c>
      <c r="R297" s="140">
        <v>-1.2162744787623627</v>
      </c>
      <c r="S297" s="140">
        <v>0.75649032441840669</v>
      </c>
      <c r="T297" s="140">
        <v>-0.7819938765226494</v>
      </c>
      <c r="U297" s="128">
        <v>0.40707007211422025</v>
      </c>
      <c r="V297" s="128">
        <v>0.3181813903824654</v>
      </c>
      <c r="W297" s="98">
        <v>-0.98524500290974881</v>
      </c>
      <c r="X297" s="60"/>
      <c r="Y297" s="99">
        <v>296</v>
      </c>
      <c r="Z297" s="128">
        <f>(幕後結果!$AB$2+幕後結果!$AB$4*幕後結果_最佳化!$N1298)*12/3</f>
        <v>-2.4643145206585015E-2</v>
      </c>
      <c r="AA297" s="128">
        <f>(幕後結果!$AC$2+幕後結果!$AC$4*幕後結果_最佳化!$O1298)*12/3</f>
        <v>-2.1102318227414152E-2</v>
      </c>
      <c r="AB297" s="128">
        <f>(幕後結果!$AD$2+幕後結果!$AD$4*幕後結果_最佳化!$P1298)*12/3</f>
        <v>-0.14313253990402361</v>
      </c>
      <c r="AC297" s="128">
        <f>(幕後結果!$AE$2+幕後結果!$AE$4*幕後結果_最佳化!$Q1298)*12/3</f>
        <v>-2.9275695714953594E-3</v>
      </c>
      <c r="AD297" s="128">
        <f>(幕後結果!$AF$2+幕後結果!$AF$4*幕後結果_最佳化!$R1298)*12/3</f>
        <v>-0.24680777515575658</v>
      </c>
      <c r="AE297" s="128">
        <f>(幕後結果!$AG$2+幕後結果!$AG$4*幕後結果_最佳化!$S1298)*12/3</f>
        <v>7.7150820283387198E-2</v>
      </c>
      <c r="AF297" s="128">
        <f>(幕後結果!$AH$2+幕後結果!$AH$4*幕後結果_最佳化!$T1298)*12/3</f>
        <v>-8.943908009094155E-2</v>
      </c>
      <c r="AG297" s="128">
        <f>(幕後結果!$AI$2+幕後結果!$AI$4*幕後結果_最佳化!$U1298)*12/3</f>
        <v>-7.6580844745171642E-3</v>
      </c>
      <c r="AH297" s="128">
        <f>(幕後結果!$AJ$2+幕後結果!$AJ$4*幕後結果_最佳化!$V1298)*12/3</f>
        <v>7.4023052260522762E-2</v>
      </c>
      <c r="AI297" s="100">
        <f>(幕後結果!$AK$2+幕後結果!$AK$4*幕後結果_最佳化!$W1298)*12/3</f>
        <v>-0.19758939502218045</v>
      </c>
      <c r="AJ297" s="60"/>
      <c r="AK297" s="60"/>
      <c r="AL297" s="60"/>
      <c r="AM297" s="108">
        <v>296</v>
      </c>
      <c r="AN297" s="128">
        <f t="shared" si="53"/>
        <v>0.14068976284831461</v>
      </c>
      <c r="AO297" s="128">
        <f t="shared" si="54"/>
        <v>1.7668845549994774E-2</v>
      </c>
      <c r="AP297" s="128">
        <f t="shared" si="55"/>
        <v>9.5102502135398934E-2</v>
      </c>
      <c r="AQ297" s="128">
        <f t="shared" si="56"/>
        <v>3.7646944684236051E-2</v>
      </c>
      <c r="AR297" s="128">
        <f t="shared" si="57"/>
        <v>0.14562809323434275</v>
      </c>
      <c r="AS297" s="128">
        <f t="shared" si="58"/>
        <v>6.6886734476196891E-2</v>
      </c>
      <c r="AT297" s="128">
        <f t="shared" si="59"/>
        <v>8.3765559033222914E-2</v>
      </c>
      <c r="AU297" s="128">
        <f t="shared" si="60"/>
        <v>0.1293528819348759</v>
      </c>
      <c r="AV297" s="128">
        <f t="shared" si="61"/>
        <v>0.1204436464346548</v>
      </c>
      <c r="AW297" s="128">
        <f t="shared" si="62"/>
        <v>0.16281502966876241</v>
      </c>
      <c r="AX297" s="128">
        <f t="shared" si="63"/>
        <v>1</v>
      </c>
      <c r="AY297" s="128">
        <f>SUMPRODUCT(AN297:AW297,幕後結果_最佳化!$Z$1005:$AI$1005)</f>
        <v>-5.1899158020226148E-3</v>
      </c>
      <c r="AZ297" s="128">
        <f>(SUMPRODUCT(AN297:AW297,MMULT(AN297:AW297,幕後結果!$AB$9:$AK$18)))</f>
        <v>2.9310739469623769E-4</v>
      </c>
      <c r="BA297" s="128">
        <f t="shared" si="64"/>
        <v>1.7120379513791091E-2</v>
      </c>
      <c r="BB297" s="102">
        <f t="shared" si="65"/>
        <v>-2.8089281410662905</v>
      </c>
      <c r="BC297" s="60"/>
      <c r="BD297" s="60"/>
    </row>
    <row r="298" spans="1:56">
      <c r="A298" s="95">
        <v>297</v>
      </c>
      <c r="B298" s="128">
        <v>0.62545263605987467</v>
      </c>
      <c r="C298" s="128">
        <v>0.44391491490247281</v>
      </c>
      <c r="D298" s="128">
        <v>0.84154382130283234</v>
      </c>
      <c r="E298" s="128">
        <v>0.8761866397958129</v>
      </c>
      <c r="F298" s="128">
        <v>0.17598946571852725</v>
      </c>
      <c r="G298" s="128">
        <v>0.30901341998698895</v>
      </c>
      <c r="H298" s="128">
        <v>0.1856334082902138</v>
      </c>
      <c r="I298" s="128">
        <v>0.34108611841975911</v>
      </c>
      <c r="J298" s="128">
        <v>0.10806931460096059</v>
      </c>
      <c r="K298" s="104">
        <v>0.37353364315407345</v>
      </c>
      <c r="L298" s="105"/>
      <c r="M298" s="106">
        <v>297</v>
      </c>
      <c r="N298" s="140">
        <v>0.31983326678612406</v>
      </c>
      <c r="O298" s="140">
        <v>-0.14105077602956104</v>
      </c>
      <c r="P298" s="140">
        <v>1.0008230631790356</v>
      </c>
      <c r="Q298" s="140">
        <v>1.1561330962571783</v>
      </c>
      <c r="R298" s="140">
        <v>-0.93075766849595842</v>
      </c>
      <c r="S298" s="140">
        <v>-0.4986487716010129</v>
      </c>
      <c r="T298" s="140">
        <v>-0.89410293972109078</v>
      </c>
      <c r="U298" s="128">
        <v>-0.4095007222845895</v>
      </c>
      <c r="V298" s="128">
        <v>-1.2368611664488405</v>
      </c>
      <c r="W298" s="98">
        <v>-0.32250878135055011</v>
      </c>
      <c r="X298" s="60"/>
      <c r="Y298" s="99">
        <v>297</v>
      </c>
      <c r="Z298" s="128">
        <f>(幕後結果!$AB$2+幕後結果!$AB$4*幕後結果_最佳化!$N1299)*12/3</f>
        <v>5.057551831369158E-3</v>
      </c>
      <c r="AA298" s="128">
        <f>(幕後結果!$AC$2+幕後結果!$AC$4*幕後結果_最佳化!$O1299)*12/3</f>
        <v>-1.5163812997737921E-2</v>
      </c>
      <c r="AB298" s="128">
        <f>(幕後結果!$AD$2+幕後結果!$AD$4*幕後結果_最佳化!$P1299)*12/3</f>
        <v>0.11978941658588528</v>
      </c>
      <c r="AC298" s="128">
        <f>(幕後結果!$AE$2+幕後結果!$AE$4*幕後結果_最佳化!$Q1299)*12/3</f>
        <v>0.18996657992719049</v>
      </c>
      <c r="AD298" s="128">
        <f>(幕後結果!$AF$2+幕後結果!$AF$4*幕後結果_最佳化!$R1299)*12/3</f>
        <v>-8.0745726658168676E-2</v>
      </c>
      <c r="AE298" s="128">
        <f>(幕後結果!$AG$2+幕後結果!$AG$4*幕後結果_最佳化!$S1299)*12/3</f>
        <v>-1.6379746263467179E-2</v>
      </c>
      <c r="AF298" s="128">
        <f>(幕後結果!$AH$2+幕後結果!$AH$4*幕後結果_最佳化!$T1299)*12/3</f>
        <v>-7.1661708842652452E-2</v>
      </c>
      <c r="AG298" s="128">
        <f>(幕後結果!$AI$2+幕後結果!$AI$4*幕後結果_最佳化!$U1299)*12/3</f>
        <v>-3.959980148712932E-2</v>
      </c>
      <c r="AH298" s="128">
        <f>(幕後結果!$AJ$2+幕後結果!$AJ$4*幕後結果_最佳化!$V1299)*12/3</f>
        <v>-9.8098787388841716E-2</v>
      </c>
      <c r="AI298" s="100">
        <f>(幕後結果!$AK$2+幕後結果!$AK$4*幕後結果_最佳化!$W1299)*12/3</f>
        <v>-9.8196278067648815E-2</v>
      </c>
      <c r="AJ298" s="60"/>
      <c r="AK298" s="60"/>
      <c r="AL298" s="60"/>
      <c r="AM298" s="108">
        <v>297</v>
      </c>
      <c r="AN298" s="128">
        <f t="shared" si="53"/>
        <v>2.7302083060819958E-2</v>
      </c>
      <c r="AO298" s="128">
        <f t="shared" si="54"/>
        <v>0.15434683913301248</v>
      </c>
      <c r="AP298" s="128">
        <f t="shared" si="55"/>
        <v>4.6279093303007765E-2</v>
      </c>
      <c r="AQ298" s="128">
        <f t="shared" si="56"/>
        <v>9.6311507993056947E-2</v>
      </c>
      <c r="AR298" s="128">
        <f t="shared" si="57"/>
        <v>0.1119504899567781</v>
      </c>
      <c r="AS298" s="128">
        <f t="shared" si="58"/>
        <v>0.14076176754490427</v>
      </c>
      <c r="AT298" s="128">
        <f t="shared" si="59"/>
        <v>9.953270864936406E-2</v>
      </c>
      <c r="AU298" s="128">
        <f t="shared" si="60"/>
        <v>0.11538241627895693</v>
      </c>
      <c r="AV298" s="128">
        <f t="shared" si="61"/>
        <v>0.12791939031030447</v>
      </c>
      <c r="AW298" s="128">
        <f t="shared" si="62"/>
        <v>8.0213703769794947E-2</v>
      </c>
      <c r="AX298" s="128">
        <f t="shared" si="63"/>
        <v>1</v>
      </c>
      <c r="AY298" s="128">
        <f>SUMPRODUCT(AN298:AW298,幕後結果_最佳化!$Z$1005:$AI$1005)</f>
        <v>7.6424219472792784E-4</v>
      </c>
      <c r="AZ298" s="128">
        <f>(SUMPRODUCT(AN298:AW298,MMULT(AN298:AW298,幕後結果!$AB$9:$AK$18)))</f>
        <v>2.2628965205916173E-4</v>
      </c>
      <c r="BA298" s="128">
        <f t="shared" si="64"/>
        <v>1.5042926977791315E-2</v>
      </c>
      <c r="BB298" s="102">
        <f t="shared" si="65"/>
        <v>-2.8010345238981329</v>
      </c>
      <c r="BC298" s="60"/>
      <c r="BD298" s="60"/>
    </row>
    <row r="299" spans="1:56">
      <c r="A299" s="95">
        <v>298</v>
      </c>
      <c r="B299" s="128">
        <v>0.45942220338020623</v>
      </c>
      <c r="C299" s="128">
        <v>0.48212233557367479</v>
      </c>
      <c r="D299" s="128">
        <v>0.75002656272765811</v>
      </c>
      <c r="E299" s="128">
        <v>0.94183649728706098</v>
      </c>
      <c r="F299" s="128">
        <v>0.23568691469194958</v>
      </c>
      <c r="G299" s="128">
        <v>0.20543696073649387</v>
      </c>
      <c r="H299" s="128">
        <v>0.1878495185267437</v>
      </c>
      <c r="I299" s="128">
        <v>8.4049636481571266E-3</v>
      </c>
      <c r="J299" s="128">
        <v>0.81445034538112093</v>
      </c>
      <c r="K299" s="104">
        <v>0.37443866022467875</v>
      </c>
      <c r="L299" s="105"/>
      <c r="M299" s="106">
        <v>298</v>
      </c>
      <c r="N299" s="140">
        <v>-0.10188947179549362</v>
      </c>
      <c r="O299" s="140">
        <v>-4.4827668292433363E-2</v>
      </c>
      <c r="P299" s="140">
        <v>0.6745733418727683</v>
      </c>
      <c r="Q299" s="140">
        <v>1.5703788262614529</v>
      </c>
      <c r="R299" s="140">
        <v>-0.72024553990541329</v>
      </c>
      <c r="S299" s="140">
        <v>-0.82235668923686522</v>
      </c>
      <c r="T299" s="140">
        <v>-0.88584874816856207</v>
      </c>
      <c r="U299" s="128">
        <v>-2.3908388949564032</v>
      </c>
      <c r="V299" s="128">
        <v>0.89441608542142537</v>
      </c>
      <c r="W299" s="98">
        <v>-0.32012005873696425</v>
      </c>
      <c r="X299" s="60"/>
      <c r="Y299" s="99">
        <v>298</v>
      </c>
      <c r="Z299" s="128">
        <f>(幕後結果!$AB$2+幕後結果!$AB$4*幕後結果_最佳化!$N1300)*12/3</f>
        <v>-4.0474433313910124E-2</v>
      </c>
      <c r="AA299" s="128">
        <f>(幕後結果!$AC$2+幕後結果!$AC$4*幕後結果_最佳化!$O1300)*12/3</f>
        <v>-5.1761377888156698E-3</v>
      </c>
      <c r="AB299" s="128">
        <f>(幕後結果!$AD$2+幕後結果!$AD$4*幕後結果_最佳化!$P1300)*12/3</f>
        <v>7.6604013388538617E-2</v>
      </c>
      <c r="AC299" s="128">
        <f>(幕後結果!$AE$2+幕後結果!$AE$4*幕後結果_最佳化!$Q1300)*12/3</f>
        <v>0.2146428405800751</v>
      </c>
      <c r="AD299" s="128">
        <f>(幕後結果!$AF$2+幕後結果!$AF$4*幕後結果_最佳化!$R1300)*12/3</f>
        <v>-4.8615532358552059E-2</v>
      </c>
      <c r="AE299" s="128">
        <f>(幕後結果!$AG$2+幕後結果!$AG$4*幕後結果_最佳化!$S1300)*12/3</f>
        <v>-3.2243071662495223E-2</v>
      </c>
      <c r="AF299" s="128">
        <f>(幕後結果!$AH$2+幕後結果!$AH$4*幕後結果_最佳化!$T1300)*12/3</f>
        <v>-7.1411706816006296E-2</v>
      </c>
      <c r="AG299" s="128">
        <f>(幕後結果!$AI$2+幕後結果!$AI$4*幕後結果_最佳化!$U1300)*12/3</f>
        <v>-0.24879241247223804</v>
      </c>
      <c r="AH299" s="128">
        <f>(幕後結果!$AJ$2+幕後結果!$AJ$4*幕後結果_最佳化!$V1300)*12/3</f>
        <v>0.10744480420274997</v>
      </c>
      <c r="AI299" s="100">
        <f>(幕後結果!$AK$2+幕後結果!$AK$4*幕後結果_最佳化!$W1300)*12/3</f>
        <v>-0.30072042697963525</v>
      </c>
      <c r="AJ299" s="60"/>
      <c r="AK299" s="60"/>
      <c r="AL299" s="60"/>
      <c r="AM299" s="108">
        <v>298</v>
      </c>
      <c r="AN299" s="128">
        <f t="shared" si="53"/>
        <v>2.9537377723901713E-2</v>
      </c>
      <c r="AO299" s="128">
        <f t="shared" si="54"/>
        <v>0.19831960029542675</v>
      </c>
      <c r="AP299" s="128">
        <f t="shared" si="55"/>
        <v>9.7031840986837314E-2</v>
      </c>
      <c r="AQ299" s="128">
        <f t="shared" si="56"/>
        <v>0.12685665554566244</v>
      </c>
      <c r="AR299" s="128">
        <f t="shared" si="57"/>
        <v>2.8404030353250041E-2</v>
      </c>
      <c r="AS299" s="128">
        <f t="shared" si="58"/>
        <v>5.3144249184813405E-2</v>
      </c>
      <c r="AT299" s="128">
        <f t="shared" si="59"/>
        <v>6.7521941239267344E-2</v>
      </c>
      <c r="AU299" s="128">
        <f t="shared" si="60"/>
        <v>0.11920290838088056</v>
      </c>
      <c r="AV299" s="128">
        <f t="shared" si="61"/>
        <v>0.2074075643636317</v>
      </c>
      <c r="AW299" s="128">
        <f t="shared" si="62"/>
        <v>7.257383192632863E-2</v>
      </c>
      <c r="AX299" s="128">
        <f t="shared" si="63"/>
        <v>0.99999999999999989</v>
      </c>
      <c r="AY299" s="128">
        <f>SUMPRODUCT(AN299:AW299,幕後結果_最佳化!$Z$1005:$AI$1005)</f>
        <v>5.4134006396367677E-4</v>
      </c>
      <c r="AZ299" s="128">
        <f>(SUMPRODUCT(AN299:AW299,MMULT(AN299:AW299,幕後結果!$AB$9:$AK$18)))</f>
        <v>2.350164818820165E-4</v>
      </c>
      <c r="BA299" s="128">
        <f t="shared" si="64"/>
        <v>1.533024728704715E-2</v>
      </c>
      <c r="BB299" s="102">
        <f t="shared" si="65"/>
        <v>-2.7630774078788702</v>
      </c>
      <c r="BC299" s="60"/>
      <c r="BD299" s="60"/>
    </row>
    <row r="300" spans="1:56">
      <c r="A300" s="95">
        <v>299</v>
      </c>
      <c r="B300" s="128">
        <v>0.60751800183138904</v>
      </c>
      <c r="C300" s="128">
        <v>0.63160121531108571</v>
      </c>
      <c r="D300" s="128">
        <v>0.18176454799287711</v>
      </c>
      <c r="E300" s="128">
        <v>0.479305807007675</v>
      </c>
      <c r="F300" s="128">
        <v>0.24736862623706579</v>
      </c>
      <c r="G300" s="128">
        <v>0.38294832576922655</v>
      </c>
      <c r="H300" s="128">
        <v>0.35362263000895799</v>
      </c>
      <c r="I300" s="128">
        <v>0.99734178631170578</v>
      </c>
      <c r="J300" s="128">
        <v>0.44719182794810552</v>
      </c>
      <c r="K300" s="104">
        <v>0.60506792361460193</v>
      </c>
      <c r="L300" s="105"/>
      <c r="M300" s="106">
        <v>299</v>
      </c>
      <c r="N300" s="140">
        <v>0.27285588820859968</v>
      </c>
      <c r="O300" s="140">
        <v>0.33609720057806802</v>
      </c>
      <c r="P300" s="140">
        <v>-0.90866100106165137</v>
      </c>
      <c r="Q300" s="140">
        <v>-5.189593411885933E-2</v>
      </c>
      <c r="R300" s="140">
        <v>-0.6827936346312975</v>
      </c>
      <c r="S300" s="140">
        <v>-0.29774649826998517</v>
      </c>
      <c r="T300" s="140">
        <v>-0.37555834938766264</v>
      </c>
      <c r="U300" s="128">
        <v>2.787208420934054</v>
      </c>
      <c r="V300" s="128">
        <v>-0.13275941045703557</v>
      </c>
      <c r="W300" s="98">
        <v>0.26648702243270456</v>
      </c>
      <c r="X300" s="60"/>
      <c r="Y300" s="99">
        <v>299</v>
      </c>
      <c r="Z300" s="128">
        <f>(幕後結果!$AB$2+幕後結果!$AB$4*幕後結果_最佳化!$N1301)*12/3</f>
        <v>-1.4437672327092393E-5</v>
      </c>
      <c r="AA300" s="128">
        <f>(幕後結果!$AC$2+幕後結果!$AC$4*幕後結果_最佳化!$O1301)*12/3</f>
        <v>3.7947236849074167E-2</v>
      </c>
      <c r="AB300" s="128">
        <f>(幕後結果!$AD$2+幕後結果!$AD$4*幕後結果_最佳化!$P1301)*12/3</f>
        <v>-8.954363504572542E-2</v>
      </c>
      <c r="AC300" s="128">
        <f>(幕後結果!$AE$2+幕後結果!$AE$4*幕後結果_最佳化!$Q1301)*12/3</f>
        <v>-3.2754138191666129E-2</v>
      </c>
      <c r="AD300" s="128">
        <f>(幕後結果!$AF$2+幕後結果!$AF$4*幕後結果_最佳化!$R1301)*12/3</f>
        <v>-0.14574905030906485</v>
      </c>
      <c r="AE300" s="128">
        <f>(幕後結果!$AG$2+幕後結果!$AG$4*幕後結果_最佳化!$S1301)*12/3</f>
        <v>-2.7469095028643726E-3</v>
      </c>
      <c r="AF300" s="128">
        <f>(幕後結果!$AH$2+幕後結果!$AH$4*幕後結果_最佳化!$T1301)*12/3</f>
        <v>-2.2994403507992325E-2</v>
      </c>
      <c r="AG300" s="128">
        <f>(幕後結果!$AI$2+幕後結果!$AI$4*幕後結果_最佳化!$U1301)*12/3</f>
        <v>0.28567342316782829</v>
      </c>
      <c r="AH300" s="128">
        <f>(幕後結果!$AJ$2+幕後結果!$AJ$4*幕後結果_最佳化!$V1301)*12/3</f>
        <v>-2.4414362668940325E-2</v>
      </c>
      <c r="AI300" s="100">
        <f>(幕後結果!$AK$2+幕後結果!$AK$4*幕後結果_最佳化!$W1301)*12/3</f>
        <v>0.17374106457451602</v>
      </c>
      <c r="AJ300" s="60"/>
      <c r="AK300" s="60"/>
      <c r="AL300" s="60"/>
      <c r="AM300" s="108">
        <v>299</v>
      </c>
      <c r="AN300" s="128">
        <f t="shared" si="53"/>
        <v>0.10454008701921377</v>
      </c>
      <c r="AO300" s="128">
        <f t="shared" si="54"/>
        <v>3.4431542886167836E-2</v>
      </c>
      <c r="AP300" s="128">
        <f t="shared" si="55"/>
        <v>8.1400442866256695E-2</v>
      </c>
      <c r="AQ300" s="128">
        <f t="shared" si="56"/>
        <v>6.818974342175875E-2</v>
      </c>
      <c r="AR300" s="128">
        <f t="shared" si="57"/>
        <v>8.3578436534031478E-2</v>
      </c>
      <c r="AS300" s="128">
        <f t="shared" si="58"/>
        <v>0.17229382038596855</v>
      </c>
      <c r="AT300" s="128">
        <f t="shared" si="59"/>
        <v>0.14390050864369749</v>
      </c>
      <c r="AU300" s="128">
        <f t="shared" si="60"/>
        <v>0.19852261337629618</v>
      </c>
      <c r="AV300" s="128">
        <f t="shared" si="61"/>
        <v>1.8475169012001892E-2</v>
      </c>
      <c r="AW300" s="128">
        <f t="shared" si="62"/>
        <v>9.4667635854607191E-2</v>
      </c>
      <c r="AX300" s="128">
        <f t="shared" si="63"/>
        <v>0.99999999999999978</v>
      </c>
      <c r="AY300" s="128">
        <f>SUMPRODUCT(AN300:AW300,幕後結果_最佳化!$Z$1005:$AI$1005)</f>
        <v>-4.875999954821502E-3</v>
      </c>
      <c r="AZ300" s="128">
        <f>(SUMPRODUCT(AN300:AW300,MMULT(AN300:AW300,幕後結果!$AB$9:$AK$18)))</f>
        <v>2.4833380921435345E-4</v>
      </c>
      <c r="BA300" s="128">
        <f t="shared" si="64"/>
        <v>1.5758610637183517E-2</v>
      </c>
      <c r="BB300" s="102">
        <f t="shared" si="65"/>
        <v>-3.0317393490318727</v>
      </c>
      <c r="BC300" s="60"/>
      <c r="BD300" s="60"/>
    </row>
    <row r="301" spans="1:56">
      <c r="A301" s="95">
        <v>300</v>
      </c>
      <c r="B301" s="128">
        <v>0.36520891389421584</v>
      </c>
      <c r="C301" s="128">
        <v>0.51158292776802172</v>
      </c>
      <c r="D301" s="128">
        <v>0.33789434549901354</v>
      </c>
      <c r="E301" s="128">
        <v>0.96481484672252127</v>
      </c>
      <c r="F301" s="128">
        <v>0.69591133292017893</v>
      </c>
      <c r="G301" s="128">
        <v>0.96449573875552019</v>
      </c>
      <c r="H301" s="128">
        <v>0.12552031872071656</v>
      </c>
      <c r="I301" s="128">
        <v>0.23332800529844921</v>
      </c>
      <c r="J301" s="128">
        <v>0.69572058720994212</v>
      </c>
      <c r="K301" s="104">
        <v>0.73962022184890319</v>
      </c>
      <c r="L301" s="105"/>
      <c r="M301" s="106">
        <v>300</v>
      </c>
      <c r="N301" s="140">
        <v>-0.34456978029102603</v>
      </c>
      <c r="O301" s="140">
        <v>2.903817463712937E-2</v>
      </c>
      <c r="P301" s="140">
        <v>-0.41821669431901681</v>
      </c>
      <c r="Q301" s="140">
        <v>1.8095196735474171</v>
      </c>
      <c r="R301" s="140">
        <v>0.51267692400107923</v>
      </c>
      <c r="S301" s="140">
        <v>1.805422950322414</v>
      </c>
      <c r="T301" s="140">
        <v>-1.1478254290770804</v>
      </c>
      <c r="U301" s="128">
        <v>-0.72793069759973028</v>
      </c>
      <c r="V301" s="128">
        <v>0.51213172066538748</v>
      </c>
      <c r="W301" s="98">
        <v>0.64217501085995765</v>
      </c>
      <c r="X301" s="60"/>
      <c r="Y301" s="99">
        <v>300</v>
      </c>
      <c r="Z301" s="128">
        <f>(幕後結果!$AB$2+幕後結果!$AB$4*幕後結果_最佳化!$N1302)*12/3</f>
        <v>-6.6675809693647059E-2</v>
      </c>
      <c r="AA301" s="128">
        <f>(幕後結果!$AC$2+幕後結果!$AC$4*幕後結果_最佳化!$O1302)*12/3</f>
        <v>2.633047041699537E-3</v>
      </c>
      <c r="AB301" s="128">
        <f>(幕後結果!$AD$2+幕後結果!$AD$4*幕後結果_最佳化!$P1302)*12/3</f>
        <v>-5.668197764030658E-2</v>
      </c>
      <c r="AC301" s="128">
        <f>(幕後結果!$AE$2+幕後結果!$AE$4*幕後結果_最佳化!$Q1302)*12/3</f>
        <v>0.18064359762150195</v>
      </c>
      <c r="AD301" s="128">
        <f>(幕後結果!$AF$2+幕後結果!$AF$4*幕後結果_最佳化!$R1302)*12/3</f>
        <v>0.14398346182256558</v>
      </c>
      <c r="AE301" s="128">
        <f>(幕後結果!$AG$2+幕後結果!$AG$4*幕後結果_最佳化!$S1302)*12/3</f>
        <v>0.15314402097444496</v>
      </c>
      <c r="AF301" s="128">
        <f>(幕後結果!$AH$2+幕後結果!$AH$4*幕後結果_最佳化!$T1302)*12/3</f>
        <v>-0.1205484982013395</v>
      </c>
      <c r="AG301" s="128">
        <f>(幕後結果!$AI$2+幕後結果!$AI$4*幕後結果_最佳化!$U1302)*12/3</f>
        <v>-6.9633138629575236E-2</v>
      </c>
      <c r="AH301" s="128">
        <f>(幕後結果!$AJ$2+幕後結果!$AJ$4*幕後結果_最佳化!$V1302)*12/3</f>
        <v>9.2070872135691692E-2</v>
      </c>
      <c r="AI301" s="100">
        <f>(幕後結果!$AK$2+幕後結果!$AK$4*幕後結果_最佳化!$W1302)*12/3</f>
        <v>1.3130103923769954E-2</v>
      </c>
      <c r="AJ301" s="60"/>
      <c r="AK301" s="60"/>
      <c r="AL301" s="60"/>
      <c r="AM301" s="108">
        <v>300</v>
      </c>
      <c r="AN301" s="128">
        <f t="shared" si="53"/>
        <v>1.2705129069304264E-2</v>
      </c>
      <c r="AO301" s="128">
        <f t="shared" si="54"/>
        <v>0.11787801308433307</v>
      </c>
      <c r="AP301" s="128">
        <f t="shared" si="55"/>
        <v>1.3589920623104683E-3</v>
      </c>
      <c r="AQ301" s="128">
        <f t="shared" si="56"/>
        <v>7.6754417537619829E-2</v>
      </c>
      <c r="AR301" s="128">
        <f t="shared" si="57"/>
        <v>0.1653189256484825</v>
      </c>
      <c r="AS301" s="128">
        <f t="shared" si="58"/>
        <v>6.2496367200991075E-2</v>
      </c>
      <c r="AT301" s="128">
        <f t="shared" si="59"/>
        <v>9.0779680822800857E-2</v>
      </c>
      <c r="AU301" s="128">
        <f t="shared" si="60"/>
        <v>5.5198237129312509E-2</v>
      </c>
      <c r="AV301" s="128">
        <f t="shared" si="61"/>
        <v>0.21017441609849724</v>
      </c>
      <c r="AW301" s="128">
        <f t="shared" si="62"/>
        <v>0.20733582134634834</v>
      </c>
      <c r="AX301" s="128">
        <f t="shared" si="63"/>
        <v>1</v>
      </c>
      <c r="AY301" s="128">
        <f>SUMPRODUCT(AN301:AW301,幕後結果_最佳化!$Z$1005:$AI$1005)</f>
        <v>3.995320863980174E-4</v>
      </c>
      <c r="AZ301" s="128">
        <f>(SUMPRODUCT(AN301:AW301,MMULT(AN301:AW301,幕後結果!$AB$9:$AK$18)))</f>
        <v>2.9099546347772463E-4</v>
      </c>
      <c r="BA301" s="128">
        <f t="shared" si="64"/>
        <v>1.705858914089101E-2</v>
      </c>
      <c r="BB301" s="102">
        <f t="shared" si="65"/>
        <v>-2.4914409722035247</v>
      </c>
      <c r="BC301" s="60"/>
      <c r="BD301" s="60"/>
    </row>
    <row r="302" spans="1:56">
      <c r="A302" s="95">
        <v>301</v>
      </c>
      <c r="B302" s="128">
        <v>0.36143860168962005</v>
      </c>
      <c r="C302" s="128">
        <v>0.67292355811371873</v>
      </c>
      <c r="D302" s="128">
        <v>0.9999459339073935</v>
      </c>
      <c r="E302" s="128">
        <v>0.34670732025807305</v>
      </c>
      <c r="F302" s="128">
        <v>0.49752094204556396</v>
      </c>
      <c r="G302" s="128">
        <v>0.48788572959004872</v>
      </c>
      <c r="H302" s="128">
        <v>0.72469917833199382</v>
      </c>
      <c r="I302" s="128">
        <v>0.33085204688334247</v>
      </c>
      <c r="J302" s="128">
        <v>0.88317151087601475</v>
      </c>
      <c r="K302" s="104">
        <v>0.42966972716304608</v>
      </c>
      <c r="L302" s="105"/>
      <c r="M302" s="106">
        <v>301</v>
      </c>
      <c r="N302" s="140">
        <v>-0.3546161128628077</v>
      </c>
      <c r="O302" s="140">
        <v>0.44800043346766671</v>
      </c>
      <c r="P302" s="140">
        <v>3.8715799334724039</v>
      </c>
      <c r="Q302" s="140">
        <v>-0.39422539188354672</v>
      </c>
      <c r="R302" s="140">
        <v>-6.2141167560822415E-3</v>
      </c>
      <c r="S302" s="140">
        <v>-3.0370640947747562E-2</v>
      </c>
      <c r="T302" s="140">
        <v>0.59685881944799724</v>
      </c>
      <c r="U302" s="128">
        <v>-0.43756162611628491</v>
      </c>
      <c r="V302" s="128">
        <v>1.1909913561381302</v>
      </c>
      <c r="W302" s="98">
        <v>-0.17721507577595633</v>
      </c>
      <c r="X302" s="60"/>
      <c r="Y302" s="99">
        <v>301</v>
      </c>
      <c r="Z302" s="128">
        <f>(幕後結果!$AB$2+幕後結果!$AB$4*幕後結果_最佳化!$N1303)*12/3</f>
        <v>-6.776047841926848E-2</v>
      </c>
      <c r="AA302" s="128">
        <f>(幕後結果!$AC$2+幕後結果!$AC$4*幕後結果_最佳化!$O1303)*12/3</f>
        <v>4.9322192170151442E-2</v>
      </c>
      <c r="AB302" s="128">
        <f>(幕後結果!$AD$2+幕後結果!$AD$4*幕後結果_最佳化!$P1303)*12/3</f>
        <v>0.48063424746465461</v>
      </c>
      <c r="AC302" s="128">
        <f>(幕後結果!$AE$2+幕後結果!$AE$4*幕後結果_最佳化!$Q1303)*12/3</f>
        <v>0.17965878922017642</v>
      </c>
      <c r="AD302" s="128">
        <f>(幕後結果!$AF$2+幕後結果!$AF$4*幕後結果_最佳化!$R1303)*12/3</f>
        <v>0.16691357391883269</v>
      </c>
      <c r="AE302" s="128">
        <f>(幕後結果!$AG$2+幕後結果!$AG$4*幕後結果_最佳化!$S1303)*12/3</f>
        <v>-4.901969854967856E-2</v>
      </c>
      <c r="AF302" s="128">
        <f>(幕後結果!$AH$2+幕後結果!$AH$4*幕後結果_最佳化!$T1303)*12/3</f>
        <v>7.3453920815884172E-2</v>
      </c>
      <c r="AG302" s="128">
        <f>(幕後結果!$AI$2+幕後結果!$AI$4*幕後結果_最佳化!$U1303)*12/3</f>
        <v>3.3694900904035069E-2</v>
      </c>
      <c r="AH302" s="128">
        <f>(幕後結果!$AJ$2+幕後結果!$AJ$4*幕後結果_最佳化!$V1303)*12/3</f>
        <v>0.10002697774582441</v>
      </c>
      <c r="AI302" s="100">
        <f>(幕後結果!$AK$2+幕後結果!$AK$4*幕後結果_最佳化!$W1303)*12/3</f>
        <v>-6.571229942658189E-3</v>
      </c>
      <c r="AJ302" s="60"/>
      <c r="AK302" s="60"/>
      <c r="AL302" s="60"/>
      <c r="AM302" s="108">
        <v>301</v>
      </c>
      <c r="AN302" s="128">
        <f t="shared" si="53"/>
        <v>0.15837098797770141</v>
      </c>
      <c r="AO302" s="128">
        <f t="shared" si="54"/>
        <v>0.10428897738087868</v>
      </c>
      <c r="AP302" s="128">
        <f t="shared" si="55"/>
        <v>4.4387830488441582E-2</v>
      </c>
      <c r="AQ302" s="128">
        <f t="shared" si="56"/>
        <v>0.15391542776719233</v>
      </c>
      <c r="AR302" s="128">
        <f t="shared" si="57"/>
        <v>0.15903147357279523</v>
      </c>
      <c r="AS302" s="128">
        <f t="shared" si="58"/>
        <v>5.0055061063387016E-2</v>
      </c>
      <c r="AT302" s="128">
        <f t="shared" si="59"/>
        <v>0.11590112051049564</v>
      </c>
      <c r="AU302" s="128">
        <f t="shared" si="60"/>
        <v>8.6777528708236032E-2</v>
      </c>
      <c r="AV302" s="128">
        <f t="shared" si="61"/>
        <v>6.9181150664864466E-2</v>
      </c>
      <c r="AW302" s="128">
        <f t="shared" si="62"/>
        <v>5.8090441866007585E-2</v>
      </c>
      <c r="AX302" s="128">
        <f t="shared" si="63"/>
        <v>1</v>
      </c>
      <c r="AY302" s="128">
        <f>SUMPRODUCT(AN302:AW302,幕後結果_最佳化!$Z$1005:$AI$1005)</f>
        <v>-2.506497134636838E-3</v>
      </c>
      <c r="AZ302" s="128">
        <f>(SUMPRODUCT(AN302:AW302,MMULT(AN302:AW302,幕後結果!$AB$9:$AK$18)))</f>
        <v>2.7466955822578776E-4</v>
      </c>
      <c r="BA302" s="128">
        <f t="shared" si="64"/>
        <v>1.6573157762653071E-2</v>
      </c>
      <c r="BB302" s="102">
        <f t="shared" si="65"/>
        <v>-2.7397613529606599</v>
      </c>
      <c r="BC302" s="60"/>
      <c r="BD302" s="60"/>
    </row>
    <row r="303" spans="1:56">
      <c r="A303" s="95">
        <v>302</v>
      </c>
      <c r="B303" s="128">
        <v>5.4558955241664098E-2</v>
      </c>
      <c r="C303" s="128">
        <v>0.13636679671825291</v>
      </c>
      <c r="D303" s="128">
        <v>0.75580137608330733</v>
      </c>
      <c r="E303" s="128">
        <v>0.65281739749410717</v>
      </c>
      <c r="F303" s="128">
        <v>0.62924160852885769</v>
      </c>
      <c r="G303" s="128">
        <v>0.37108800445874768</v>
      </c>
      <c r="H303" s="128">
        <v>0.63602153600738465</v>
      </c>
      <c r="I303" s="128">
        <v>0.75230230963547151</v>
      </c>
      <c r="J303" s="128">
        <v>0.46749742785575688</v>
      </c>
      <c r="K303" s="104">
        <v>0.20850797501159191</v>
      </c>
      <c r="L303" s="105"/>
      <c r="M303" s="106">
        <v>302</v>
      </c>
      <c r="N303" s="140">
        <v>-1.6021705048484796</v>
      </c>
      <c r="O303" s="140">
        <v>-1.0967891061756094</v>
      </c>
      <c r="P303" s="140">
        <v>0.69286026504360432</v>
      </c>
      <c r="Q303" s="140">
        <v>0.39293809389358847</v>
      </c>
      <c r="R303" s="140">
        <v>0.3298453975187064</v>
      </c>
      <c r="S303" s="140">
        <v>-0.32897311532169871</v>
      </c>
      <c r="T303" s="140">
        <v>0.34784455312755846</v>
      </c>
      <c r="U303" s="128">
        <v>0.681752632079756</v>
      </c>
      <c r="V303" s="128">
        <v>-8.1562206819556268E-2</v>
      </c>
      <c r="W303" s="98">
        <v>-0.81160913128687151</v>
      </c>
      <c r="X303" s="60"/>
      <c r="Y303" s="99">
        <v>302</v>
      </c>
      <c r="Z303" s="128">
        <f>(幕後結果!$AB$2+幕後結果!$AB$4*幕後結果_最佳化!$N1304)*12/3</f>
        <v>-0.20245472856776056</v>
      </c>
      <c r="AA303" s="128">
        <f>(幕後結果!$AC$2+幕後結果!$AC$4*幕後結果_最佳化!$O1304)*12/3</f>
        <v>-0.12508160352547443</v>
      </c>
      <c r="AB303" s="128">
        <f>(幕後結果!$AD$2+幕後結果!$AD$4*幕後結果_最佳化!$P1304)*12/3</f>
        <v>5.3305886242453E-4</v>
      </c>
      <c r="AC303" s="128">
        <f>(幕後結果!$AE$2+幕後結果!$AE$4*幕後結果_最佳化!$Q1304)*12/3</f>
        <v>1.5895466673133088E-2</v>
      </c>
      <c r="AD303" s="128">
        <f>(幕後結果!$AF$2+幕後結果!$AF$4*幕後結果_最佳化!$R1304)*12/3</f>
        <v>9.0496370457605876E-2</v>
      </c>
      <c r="AE303" s="128">
        <f>(幕後結果!$AG$2+幕後結果!$AG$4*幕後結果_最佳化!$S1304)*12/3</f>
        <v>-5.4085249179845578E-2</v>
      </c>
      <c r="AF303" s="128">
        <f>(幕後結果!$AH$2+幕後結果!$AH$4*幕後結果_最佳化!$T1304)*12/3</f>
        <v>-1.3057108403681883E-2</v>
      </c>
      <c r="AG303" s="128">
        <f>(幕後結果!$AI$2+幕後結果!$AI$4*幕後結果_最佳化!$U1304)*12/3</f>
        <v>-2.0952757015041564E-2</v>
      </c>
      <c r="AH303" s="128">
        <f>(幕後結果!$AJ$2+幕後結果!$AJ$4*幕後結果_最佳化!$V1304)*12/3</f>
        <v>-5.5379084012968038E-2</v>
      </c>
      <c r="AI303" s="100">
        <f>(幕後結果!$AK$2+幕後結果!$AK$4*幕後結果_最佳化!$W1304)*12/3</f>
        <v>-0.14543012164734814</v>
      </c>
      <c r="AJ303" s="60"/>
      <c r="AK303" s="60"/>
      <c r="AL303" s="60"/>
      <c r="AM303" s="108">
        <v>302</v>
      </c>
      <c r="AN303" s="128">
        <f t="shared" si="53"/>
        <v>3.3100680886682353E-2</v>
      </c>
      <c r="AO303" s="128">
        <f t="shared" si="54"/>
        <v>0.12402293188691832</v>
      </c>
      <c r="AP303" s="128">
        <f t="shared" si="55"/>
        <v>0.2044744652325968</v>
      </c>
      <c r="AQ303" s="128">
        <f t="shared" si="56"/>
        <v>0.13490179932596541</v>
      </c>
      <c r="AR303" s="128">
        <f t="shared" si="57"/>
        <v>0.13777481908389216</v>
      </c>
      <c r="AS303" s="128">
        <f t="shared" si="58"/>
        <v>0.10579396513759083</v>
      </c>
      <c r="AT303" s="128">
        <f t="shared" si="59"/>
        <v>6.2210219034983541E-2</v>
      </c>
      <c r="AU303" s="128">
        <f t="shared" si="60"/>
        <v>0.10929074280719556</v>
      </c>
      <c r="AV303" s="128">
        <f t="shared" si="61"/>
        <v>6.2583386288667109E-2</v>
      </c>
      <c r="AW303" s="128">
        <f t="shared" si="62"/>
        <v>2.5846990315508116E-2</v>
      </c>
      <c r="AX303" s="128">
        <f t="shared" si="63"/>
        <v>1.0000000000000002</v>
      </c>
      <c r="AY303" s="128">
        <f>SUMPRODUCT(AN303:AW303,幕後結果_最佳化!$Z$1005:$AI$1005)</f>
        <v>-1.6639838187263811E-4</v>
      </c>
      <c r="AZ303" s="128">
        <f>(SUMPRODUCT(AN303:AW303,MMULT(AN303:AW303,幕後結果!$AB$9:$AK$18)))</f>
        <v>3.0683205098846989E-4</v>
      </c>
      <c r="BA303" s="128">
        <f t="shared" si="64"/>
        <v>1.7516622134089378E-2</v>
      </c>
      <c r="BB303" s="102">
        <f t="shared" si="65"/>
        <v>-2.4586017813366214</v>
      </c>
      <c r="BC303" s="60"/>
      <c r="BD303" s="60"/>
    </row>
    <row r="304" spans="1:56">
      <c r="A304" s="95">
        <v>303</v>
      </c>
      <c r="B304" s="128">
        <v>0.46580131577935191</v>
      </c>
      <c r="C304" s="128">
        <v>0.15845746607680922</v>
      </c>
      <c r="D304" s="128">
        <v>0.82057025031615161</v>
      </c>
      <c r="E304" s="128">
        <v>0.51506558428181548</v>
      </c>
      <c r="F304" s="128">
        <v>0.89682987725284846</v>
      </c>
      <c r="G304" s="128">
        <v>0.99745312593368829</v>
      </c>
      <c r="H304" s="128">
        <v>0.2104979491743868</v>
      </c>
      <c r="I304" s="128">
        <v>0.94761896870933082</v>
      </c>
      <c r="J304" s="128">
        <v>6.7637061809961985E-2</v>
      </c>
      <c r="K304" s="104">
        <v>0.74012837740725557</v>
      </c>
      <c r="L304" s="105"/>
      <c r="M304" s="106">
        <v>303</v>
      </c>
      <c r="N304" s="140">
        <v>-8.5828649425502071E-2</v>
      </c>
      <c r="O304" s="140">
        <v>-1.0008177384163883</v>
      </c>
      <c r="P304" s="140">
        <v>0.91754046389372013</v>
      </c>
      <c r="Q304" s="140">
        <v>3.7772799886270823E-2</v>
      </c>
      <c r="R304" s="140">
        <v>1.2636929807427224</v>
      </c>
      <c r="S304" s="140">
        <v>2.8010445829289039</v>
      </c>
      <c r="T304" s="140">
        <v>-0.80469466607282314</v>
      </c>
      <c r="U304" s="128">
        <v>1.6221928480128762</v>
      </c>
      <c r="V304" s="128">
        <v>-1.4936232323971605</v>
      </c>
      <c r="W304" s="98">
        <v>0.64374123623745294</v>
      </c>
      <c r="X304" s="60"/>
      <c r="Y304" s="99">
        <v>303</v>
      </c>
      <c r="Z304" s="128">
        <f>(幕後結果!$AB$2+幕後結果!$AB$4*幕後結果_最佳化!$N1305)*12/3</f>
        <v>-3.8740400361285975E-2</v>
      </c>
      <c r="AA304" s="128">
        <f>(幕後結果!$AC$2+幕後結果!$AC$4*幕後結果_最佳化!$O1305)*12/3</f>
        <v>-0.11172368454301572</v>
      </c>
      <c r="AB304" s="128">
        <f>(幕後結果!$AD$2+幕後結果!$AD$4*幕後結果_最佳化!$P1305)*12/3</f>
        <v>6.1824830803685914E-2</v>
      </c>
      <c r="AC304" s="128">
        <f>(幕後結果!$AE$2+幕後結果!$AE$4*幕後結果_最佳化!$Q1305)*12/3</f>
        <v>2.0030314497181879E-2</v>
      </c>
      <c r="AD304" s="128">
        <f>(幕後結果!$AF$2+幕後結果!$AF$4*幕後結果_最佳化!$R1305)*12/3</f>
        <v>0.29200568293212625</v>
      </c>
      <c r="AE304" s="128">
        <f>(幕後結果!$AG$2+幕後結果!$AG$4*幕後結果_最佳化!$S1305)*12/3</f>
        <v>0.16202915210393809</v>
      </c>
      <c r="AF304" s="128">
        <f>(幕後結果!$AH$2+幕後結果!$AH$4*幕後結果_最佳化!$T1305)*12/3</f>
        <v>-0.11926059215986377</v>
      </c>
      <c r="AG304" s="128">
        <f>(幕後結果!$AI$2+幕後結果!$AI$4*幕後結果_最佳化!$U1305)*12/3</f>
        <v>0.15194172758330782</v>
      </c>
      <c r="AH304" s="128">
        <f>(幕後結果!$AJ$2+幕後結果!$AJ$4*幕後結果_最佳化!$V1305)*12/3</f>
        <v>-0.10858781468951419</v>
      </c>
      <c r="AI304" s="100">
        <f>(幕後結果!$AK$2+幕後結果!$AK$4*幕後結果_最佳化!$W1305)*12/3</f>
        <v>0.27746851433816783</v>
      </c>
      <c r="AJ304" s="60"/>
      <c r="AK304" s="60"/>
      <c r="AL304" s="60"/>
      <c r="AM304" s="108">
        <v>303</v>
      </c>
      <c r="AN304" s="128">
        <f t="shared" si="53"/>
        <v>7.2984794171923273E-2</v>
      </c>
      <c r="AO304" s="128">
        <f t="shared" si="54"/>
        <v>0.1595223975748469</v>
      </c>
      <c r="AP304" s="128">
        <f t="shared" si="55"/>
        <v>0.10822244953036408</v>
      </c>
      <c r="AQ304" s="128">
        <f t="shared" si="56"/>
        <v>0.10538648850533613</v>
      </c>
      <c r="AR304" s="128">
        <f t="shared" si="57"/>
        <v>3.4730592611895393E-2</v>
      </c>
      <c r="AS304" s="128">
        <f t="shared" si="58"/>
        <v>0.11149385045026869</v>
      </c>
      <c r="AT304" s="128">
        <f t="shared" si="59"/>
        <v>0.12250775193565687</v>
      </c>
      <c r="AU304" s="128">
        <f t="shared" si="60"/>
        <v>0.1153385799591342</v>
      </c>
      <c r="AV304" s="128">
        <f t="shared" si="61"/>
        <v>3.9416538179976514E-2</v>
      </c>
      <c r="AW304" s="128">
        <f t="shared" si="62"/>
        <v>0.13039655708059811</v>
      </c>
      <c r="AX304" s="128">
        <f t="shared" si="63"/>
        <v>1.0000000000000002</v>
      </c>
      <c r="AY304" s="128">
        <f>SUMPRODUCT(AN304:AW304,幕後結果_最佳化!$Z$1005:$AI$1005)</f>
        <v>-4.9483748068669745E-3</v>
      </c>
      <c r="AZ304" s="128">
        <f>(SUMPRODUCT(AN304:AW304,MMULT(AN304:AW304,幕後結果!$AB$9:$AK$18)))</f>
        <v>2.6603397650801409E-4</v>
      </c>
      <c r="BA304" s="128">
        <f t="shared" si="64"/>
        <v>1.6310548013724557E-2</v>
      </c>
      <c r="BB304" s="102">
        <f t="shared" si="65"/>
        <v>-2.9335847432351643</v>
      </c>
      <c r="BC304" s="60"/>
      <c r="BD304" s="60"/>
    </row>
    <row r="305" spans="1:56">
      <c r="A305" s="95">
        <v>304</v>
      </c>
      <c r="B305" s="128">
        <v>0.65950615558864367</v>
      </c>
      <c r="C305" s="128">
        <v>0.4779219972101032</v>
      </c>
      <c r="D305" s="128">
        <v>0.84390887915393797</v>
      </c>
      <c r="E305" s="128">
        <v>0.35212976299481435</v>
      </c>
      <c r="F305" s="128">
        <v>0.80902489092391217</v>
      </c>
      <c r="G305" s="128">
        <v>0.35928094505483332</v>
      </c>
      <c r="H305" s="128">
        <v>0.32724821833545392</v>
      </c>
      <c r="I305" s="128">
        <v>0.63054749643258612</v>
      </c>
      <c r="J305" s="128">
        <v>0.32915874283599988</v>
      </c>
      <c r="K305" s="104">
        <v>0.10968816343918641</v>
      </c>
      <c r="L305" s="105"/>
      <c r="M305" s="106">
        <v>304</v>
      </c>
      <c r="N305" s="140">
        <v>0.41111571289253607</v>
      </c>
      <c r="O305" s="140">
        <v>-5.5369625024722945E-2</v>
      </c>
      <c r="P305" s="140">
        <v>1.0106536219573428</v>
      </c>
      <c r="Q305" s="140">
        <v>-0.37957687954620278</v>
      </c>
      <c r="R305" s="140">
        <v>0.87430859814975825</v>
      </c>
      <c r="S305" s="140">
        <v>-0.36038145888773276</v>
      </c>
      <c r="T305" s="140">
        <v>-0.44752445240898936</v>
      </c>
      <c r="U305" s="128">
        <v>0.33330375244633142</v>
      </c>
      <c r="V305" s="128">
        <v>-0.44223731598831351</v>
      </c>
      <c r="W305" s="98">
        <v>-1.2281882010928467</v>
      </c>
      <c r="X305" s="60"/>
      <c r="Y305" s="99">
        <v>304</v>
      </c>
      <c r="Z305" s="128">
        <f>(幕後結果!$AB$2+幕後結果!$AB$4*幕後結果_最佳化!$N1306)*12/3</f>
        <v>1.4913010406168126E-2</v>
      </c>
      <c r="AA305" s="128">
        <f>(幕後結果!$AC$2+幕後結果!$AC$4*幕後結果_最佳化!$O1306)*12/3</f>
        <v>-5.4518451751298857E-3</v>
      </c>
      <c r="AB305" s="128">
        <f>(幕後結果!$AD$2+幕後結果!$AD$4*幕後結果_最佳化!$P1306)*12/3</f>
        <v>0.12674686398139506</v>
      </c>
      <c r="AC305" s="128">
        <f>(幕後結果!$AE$2+幕後結果!$AE$4*幕後結果_最佳化!$Q1306)*12/3</f>
        <v>2.2290762107017626E-2</v>
      </c>
      <c r="AD305" s="128">
        <f>(幕後結果!$AF$2+幕後結果!$AF$4*幕後結果_最佳化!$R1306)*12/3</f>
        <v>0.22317491605547965</v>
      </c>
      <c r="AE305" s="128">
        <f>(幕後結果!$AG$2+幕後結果!$AG$4*幕後結果_最佳化!$S1306)*12/3</f>
        <v>-4.4659756380908362E-2</v>
      </c>
      <c r="AF305" s="128">
        <f>(幕後結果!$AH$2+幕後結果!$AH$4*幕後結果_最佳化!$T1306)*12/3</f>
        <v>-2.5879941652865182E-2</v>
      </c>
      <c r="AG305" s="128">
        <f>(幕後結果!$AI$2+幕後結果!$AI$4*幕後結果_最佳化!$U1306)*12/3</f>
        <v>7.8742451488491502E-2</v>
      </c>
      <c r="AH305" s="128">
        <f>(幕後結果!$AJ$2+幕後結果!$AJ$4*幕後結果_最佳化!$V1306)*12/3</f>
        <v>-4.6247782121796956E-2</v>
      </c>
      <c r="AI305" s="100">
        <f>(幕後結果!$AK$2+幕後結果!$AK$4*幕後結果_最佳化!$W1306)*12/3</f>
        <v>-5.7906910301936378E-2</v>
      </c>
      <c r="AJ305" s="60"/>
      <c r="AK305" s="60"/>
      <c r="AL305" s="60"/>
      <c r="AM305" s="108">
        <v>304</v>
      </c>
      <c r="AN305" s="128">
        <f t="shared" si="53"/>
        <v>9.017964807169028E-2</v>
      </c>
      <c r="AO305" s="128">
        <f t="shared" si="54"/>
        <v>7.7156362280063256E-2</v>
      </c>
      <c r="AP305" s="128">
        <f t="shared" si="55"/>
        <v>0.16728908254934988</v>
      </c>
      <c r="AQ305" s="128">
        <f t="shared" si="56"/>
        <v>9.4027650622536194E-2</v>
      </c>
      <c r="AR305" s="128">
        <f t="shared" si="57"/>
        <v>0.11880862860055277</v>
      </c>
      <c r="AS305" s="128">
        <f t="shared" si="58"/>
        <v>0.10575025678601033</v>
      </c>
      <c r="AT305" s="128">
        <f t="shared" si="59"/>
        <v>3.0938788700515672E-2</v>
      </c>
      <c r="AU305" s="128">
        <f t="shared" si="60"/>
        <v>0.13235303523972039</v>
      </c>
      <c r="AV305" s="128">
        <f t="shared" si="61"/>
        <v>3.7672781734858524E-2</v>
      </c>
      <c r="AW305" s="128">
        <f t="shared" si="62"/>
        <v>0.14582376541470268</v>
      </c>
      <c r="AX305" s="128">
        <f t="shared" si="63"/>
        <v>1.0000000000000002</v>
      </c>
      <c r="AY305" s="128">
        <f>SUMPRODUCT(AN305:AW305,幕後結果_最佳化!$Z$1005:$AI$1005)</f>
        <v>-5.933662342482572E-3</v>
      </c>
      <c r="AZ305" s="128">
        <f>(SUMPRODUCT(AN305:AW305,MMULT(AN305:AW305,幕後結果!$AB$9:$AK$18)))</f>
        <v>3.3263823625960623E-4</v>
      </c>
      <c r="BA305" s="128">
        <f t="shared" si="64"/>
        <v>1.8238372631888138E-2</v>
      </c>
      <c r="BB305" s="102">
        <f t="shared" si="65"/>
        <v>-2.6775230075681944</v>
      </c>
      <c r="BC305" s="60"/>
      <c r="BD305" s="60"/>
    </row>
    <row r="306" spans="1:56">
      <c r="A306" s="95">
        <v>305</v>
      </c>
      <c r="B306" s="128">
        <v>0.72465795864029725</v>
      </c>
      <c r="C306" s="128">
        <v>0.81659142568806309</v>
      </c>
      <c r="D306" s="128">
        <v>0.31425582129622276</v>
      </c>
      <c r="E306" s="128">
        <v>8.4997591581565946E-2</v>
      </c>
      <c r="F306" s="128">
        <v>0.62294803372312724</v>
      </c>
      <c r="G306" s="128">
        <v>5.044174181082739E-2</v>
      </c>
      <c r="H306" s="128">
        <v>0.59494878114476957</v>
      </c>
      <c r="I306" s="128">
        <v>0.38424097068787932</v>
      </c>
      <c r="J306" s="128">
        <v>0.40440547371866509</v>
      </c>
      <c r="K306" s="104">
        <v>0.79550513790486788</v>
      </c>
      <c r="L306" s="105"/>
      <c r="M306" s="106">
        <v>305</v>
      </c>
      <c r="N306" s="140">
        <v>0.59673535688063961</v>
      </c>
      <c r="O306" s="140">
        <v>0.90245135980279068</v>
      </c>
      <c r="P306" s="140">
        <v>-0.48382278584569444</v>
      </c>
      <c r="Q306" s="140">
        <v>-1.3722192865563552</v>
      </c>
      <c r="R306" s="140">
        <v>0.31323262625880688</v>
      </c>
      <c r="S306" s="140">
        <v>-1.6405855159829204</v>
      </c>
      <c r="T306" s="140">
        <v>0.24029388179279521</v>
      </c>
      <c r="U306" s="128">
        <v>-0.29436116164381237</v>
      </c>
      <c r="V306" s="128">
        <v>-0.24196027143826418</v>
      </c>
      <c r="W306" s="98">
        <v>0.82567280297378265</v>
      </c>
      <c r="X306" s="60"/>
      <c r="Y306" s="99">
        <v>305</v>
      </c>
      <c r="Z306" s="128">
        <f>(幕後結果!$AB$2+幕後結果!$AB$4*幕後結果_最佳化!$N1307)*12/3</f>
        <v>3.4953738826845118E-2</v>
      </c>
      <c r="AA306" s="128">
        <f>(幕後結果!$AC$2+幕後結果!$AC$4*幕後結果_最佳化!$O1307)*12/3</f>
        <v>0.10165345319663495</v>
      </c>
      <c r="AB306" s="128">
        <f>(幕後結果!$AD$2+幕後結果!$AD$4*幕後結果_最佳化!$P1307)*12/3</f>
        <v>-5.5721580700178732E-3</v>
      </c>
      <c r="AC306" s="128">
        <f>(幕後結果!$AE$2+幕後結果!$AE$4*幕後結果_最佳化!$Q1307)*12/3</f>
        <v>-0.13157346088224303</v>
      </c>
      <c r="AD306" s="128">
        <f>(幕後結果!$AF$2+幕後結果!$AF$4*幕後結果_最佳化!$R1307)*12/3</f>
        <v>3.3723564039741798E-2</v>
      </c>
      <c r="AE306" s="128">
        <f>(幕後結果!$AG$2+幕後結果!$AG$4*幕後結果_最佳化!$S1307)*12/3</f>
        <v>-0.11979600705461806</v>
      </c>
      <c r="AF306" s="128">
        <f>(幕後結果!$AH$2+幕後結果!$AH$4*幕後結果_最佳化!$T1307)*12/3</f>
        <v>6.8019177790633156E-2</v>
      </c>
      <c r="AG306" s="128">
        <f>(幕後結果!$AI$2+幕後結果!$AI$4*幕後結果_最佳化!$U1307)*12/3</f>
        <v>3.2002783289292333E-2</v>
      </c>
      <c r="AH306" s="128">
        <f>(幕後結果!$AJ$2+幕後結果!$AJ$4*幕後結果_最佳化!$V1307)*12/3</f>
        <v>-2.2002979623668695E-2</v>
      </c>
      <c r="AI306" s="100">
        <f>(幕後結果!$AK$2+幕後結果!$AK$4*幕後結果_最佳化!$W1307)*12/3</f>
        <v>0.11165355153241369</v>
      </c>
      <c r="AJ306" s="60"/>
      <c r="AK306" s="60"/>
      <c r="AL306" s="60"/>
      <c r="AM306" s="108">
        <v>305</v>
      </c>
      <c r="AN306" s="128">
        <f t="shared" si="53"/>
        <v>9.394304685260102E-2</v>
      </c>
      <c r="AO306" s="128">
        <f t="shared" si="54"/>
        <v>4.5282327397165749E-2</v>
      </c>
      <c r="AP306" s="128">
        <f t="shared" si="55"/>
        <v>1.4214073953065548E-3</v>
      </c>
      <c r="AQ306" s="128">
        <f t="shared" si="56"/>
        <v>0.11993007020845857</v>
      </c>
      <c r="AR306" s="128">
        <f t="shared" si="57"/>
        <v>0.17153568253577559</v>
      </c>
      <c r="AS306" s="128">
        <f t="shared" si="58"/>
        <v>1.3758393341932568E-2</v>
      </c>
      <c r="AT306" s="128">
        <f t="shared" si="59"/>
        <v>0.14315576131088684</v>
      </c>
      <c r="AU306" s="128">
        <f t="shared" si="60"/>
        <v>0.14701763741716914</v>
      </c>
      <c r="AV306" s="128">
        <f t="shared" si="61"/>
        <v>9.3550170945969388E-2</v>
      </c>
      <c r="AW306" s="128">
        <f t="shared" si="62"/>
        <v>0.1704055025947345</v>
      </c>
      <c r="AX306" s="128">
        <f t="shared" si="63"/>
        <v>1</v>
      </c>
      <c r="AY306" s="128">
        <f>SUMPRODUCT(AN306:AW306,幕後結果_最佳化!$Z$1005:$AI$1005)</f>
        <v>-3.3178285432556957E-3</v>
      </c>
      <c r="AZ306" s="128">
        <f>(SUMPRODUCT(AN306:AW306,MMULT(AN306:AW306,幕後結果!$AB$9:$AK$18)))</f>
        <v>3.3603020582717227E-4</v>
      </c>
      <c r="BA306" s="128">
        <f t="shared" si="64"/>
        <v>1.833112669279148E-2</v>
      </c>
      <c r="BB306" s="102">
        <f t="shared" si="65"/>
        <v>-2.5212759323424652</v>
      </c>
      <c r="BC306" s="60"/>
      <c r="BD306" s="60"/>
    </row>
    <row r="307" spans="1:56">
      <c r="A307" s="95">
        <v>306</v>
      </c>
      <c r="B307" s="128">
        <v>0.12108977815950128</v>
      </c>
      <c r="C307" s="128">
        <v>0.52234106000023495</v>
      </c>
      <c r="D307" s="128">
        <v>0.99202472193110358</v>
      </c>
      <c r="E307" s="128">
        <v>0.9346473892805196</v>
      </c>
      <c r="F307" s="128">
        <v>0.47616465717338152</v>
      </c>
      <c r="G307" s="128">
        <v>2.5837970697299983E-3</v>
      </c>
      <c r="H307" s="128">
        <v>0.53424286099598972</v>
      </c>
      <c r="I307" s="128">
        <v>0.17333872586047749</v>
      </c>
      <c r="J307" s="128">
        <v>0.70074102927407078</v>
      </c>
      <c r="K307" s="104">
        <v>0.76463778127482174</v>
      </c>
      <c r="L307" s="105"/>
      <c r="M307" s="106">
        <v>306</v>
      </c>
      <c r="N307" s="140">
        <v>-1.1695563391670118</v>
      </c>
      <c r="O307" s="140">
        <v>5.6030035335721338E-2</v>
      </c>
      <c r="P307" s="140">
        <v>2.4100449285763199</v>
      </c>
      <c r="Q307" s="140">
        <v>1.5113267514449482</v>
      </c>
      <c r="R307" s="140">
        <v>-5.9781934089767806E-2</v>
      </c>
      <c r="S307" s="140">
        <v>-2.7963966139132892</v>
      </c>
      <c r="T307" s="140">
        <v>8.5939793329011277E-2</v>
      </c>
      <c r="U307" s="128">
        <v>-0.94105348345049655</v>
      </c>
      <c r="V307" s="128">
        <v>0.52653298322278697</v>
      </c>
      <c r="W307" s="98">
        <v>0.72130084459600863</v>
      </c>
      <c r="X307" s="60"/>
      <c r="Y307" s="99">
        <v>306</v>
      </c>
      <c r="Z307" s="128">
        <f>(幕後結果!$AB$2+幕後結果!$AB$4*幕後結果_最佳化!$N1308)*12/3</f>
        <v>-0.15574683268409148</v>
      </c>
      <c r="AA307" s="128">
        <f>(幕後結果!$AC$2+幕後結果!$AC$4*幕後結果_最佳化!$O1308)*12/3</f>
        <v>4.1955778572110459E-3</v>
      </c>
      <c r="AB307" s="128">
        <f>(幕後結果!$AD$2+幕後結果!$AD$4*幕後結果_最佳化!$P1308)*12/3</f>
        <v>0.26995807270613165</v>
      </c>
      <c r="AC307" s="128">
        <f>(幕後結果!$AE$2+幕後結果!$AE$4*幕後結果_最佳化!$Q1308)*12/3</f>
        <v>0.28557260331286083</v>
      </c>
      <c r="AD307" s="128">
        <f>(幕後結果!$AF$2+幕後結果!$AF$4*幕後結果_最佳化!$R1308)*12/3</f>
        <v>0.13346047727822824</v>
      </c>
      <c r="AE307" s="128">
        <f>(幕後結果!$AG$2+幕後結果!$AG$4*幕後結果_最佳化!$S1308)*12/3</f>
        <v>-0.19994225229619086</v>
      </c>
      <c r="AF307" s="128">
        <f>(幕後結果!$AH$2+幕後結果!$AH$4*幕後結果_最佳化!$T1308)*12/3</f>
        <v>3.0265923495352315E-2</v>
      </c>
      <c r="AG307" s="128">
        <f>(幕後結果!$AI$2+幕後結果!$AI$4*幕後結果_最佳化!$U1308)*12/3</f>
        <v>-8.2307013854371419E-2</v>
      </c>
      <c r="AH307" s="128">
        <f>(幕後結果!$AJ$2+幕後結果!$AJ$4*幕後結果_最佳化!$V1308)*12/3</f>
        <v>-3.2314202757750779E-2</v>
      </c>
      <c r="AI307" s="100">
        <f>(幕後結果!$AK$2+幕後結果!$AK$4*幕後結果_最佳化!$W1308)*12/3</f>
        <v>-5.7629855866542103E-2</v>
      </c>
      <c r="AJ307" s="60"/>
      <c r="AK307" s="60"/>
      <c r="AL307" s="60"/>
      <c r="AM307" s="108">
        <v>306</v>
      </c>
      <c r="AN307" s="128">
        <f t="shared" si="53"/>
        <v>4.814833857974915E-2</v>
      </c>
      <c r="AO307" s="128">
        <f t="shared" si="54"/>
        <v>0.11674906048686756</v>
      </c>
      <c r="AP307" s="128">
        <f t="shared" si="55"/>
        <v>0.22771667161207571</v>
      </c>
      <c r="AQ307" s="128">
        <f t="shared" si="56"/>
        <v>0.11975201645958318</v>
      </c>
      <c r="AR307" s="128">
        <f t="shared" si="57"/>
        <v>5.5627208664625082E-2</v>
      </c>
      <c r="AS307" s="128">
        <f t="shared" si="58"/>
        <v>1.5150414439918838E-2</v>
      </c>
      <c r="AT307" s="128">
        <f t="shared" si="59"/>
        <v>0.1634143545094279</v>
      </c>
      <c r="AU307" s="128">
        <f t="shared" si="60"/>
        <v>0.14722510286159632</v>
      </c>
      <c r="AV307" s="128">
        <f t="shared" si="61"/>
        <v>5.3981947917738957E-2</v>
      </c>
      <c r="AW307" s="128">
        <f t="shared" si="62"/>
        <v>5.2234884468417522E-2</v>
      </c>
      <c r="AX307" s="128">
        <f t="shared" si="63"/>
        <v>1.0000000000000002</v>
      </c>
      <c r="AY307" s="128">
        <f>SUMPRODUCT(AN307:AW307,幕後結果_最佳化!$Z$1005:$AI$1005)</f>
        <v>-2.6002223189681558E-3</v>
      </c>
      <c r="AZ307" s="128">
        <f>(SUMPRODUCT(AN307:AW307,MMULT(AN307:AW307,幕後結果!$AB$9:$AK$18)))</f>
        <v>3.119303246063156E-4</v>
      </c>
      <c r="BA307" s="128">
        <f t="shared" si="64"/>
        <v>1.766154932632796E-2</v>
      </c>
      <c r="BB307" s="102">
        <f t="shared" si="65"/>
        <v>-2.5762305151304741</v>
      </c>
      <c r="BC307" s="60"/>
      <c r="BD307" s="60"/>
    </row>
    <row r="308" spans="1:56">
      <c r="A308" s="95">
        <v>307</v>
      </c>
      <c r="B308" s="128">
        <v>1.4893101049749502E-2</v>
      </c>
      <c r="C308" s="128">
        <v>0.90383169042566758</v>
      </c>
      <c r="D308" s="128">
        <v>2.771851493725408E-2</v>
      </c>
      <c r="E308" s="128">
        <v>0.21897440347522235</v>
      </c>
      <c r="F308" s="128">
        <v>0.5870623208430048</v>
      </c>
      <c r="G308" s="128">
        <v>0.40553521724464603</v>
      </c>
      <c r="H308" s="128">
        <v>0.44144343785583051</v>
      </c>
      <c r="I308" s="128">
        <v>0.72590815172786116</v>
      </c>
      <c r="J308" s="128">
        <v>0.56740815307541381</v>
      </c>
      <c r="K308" s="104">
        <v>0.16428558415265715</v>
      </c>
      <c r="L308" s="105"/>
      <c r="M308" s="106">
        <v>307</v>
      </c>
      <c r="N308" s="140">
        <v>-2.1729218174735792</v>
      </c>
      <c r="O308" s="140">
        <v>1.3036978606489305</v>
      </c>
      <c r="P308" s="140">
        <v>-1.9154351671513561</v>
      </c>
      <c r="Q308" s="140">
        <v>-0.77566161968174607</v>
      </c>
      <c r="R308" s="140">
        <v>0.21999460250725825</v>
      </c>
      <c r="S308" s="140">
        <v>-0.23904532832643638</v>
      </c>
      <c r="T308" s="140">
        <v>-0.14731058790624096</v>
      </c>
      <c r="U308" s="128">
        <v>0.60048403659893435</v>
      </c>
      <c r="V308" s="128">
        <v>0.16977931643865493</v>
      </c>
      <c r="W308" s="98">
        <v>-0.97699592798274615</v>
      </c>
      <c r="X308" s="60"/>
      <c r="Y308" s="99">
        <v>307</v>
      </c>
      <c r="Z308" s="128">
        <f>(幕後結果!$AB$2+幕後結果!$AB$4*幕後結果_最佳化!$N1309)*12/3</f>
        <v>-0.26407682742706884</v>
      </c>
      <c r="AA308" s="128">
        <f>(幕後結果!$AC$2+幕後結果!$AC$4*幕後結果_最佳化!$O1309)*12/3</f>
        <v>0.14152875746049265</v>
      </c>
      <c r="AB308" s="128">
        <f>(幕後結果!$AD$2+幕後結果!$AD$4*幕後結果_最佳化!$P1309)*12/3</f>
        <v>-0.21405018138195231</v>
      </c>
      <c r="AC308" s="128">
        <f>(幕後結果!$AE$2+幕後結果!$AE$4*幕後結果_最佳化!$Q1309)*12/3</f>
        <v>-0.17895710931451184</v>
      </c>
      <c r="AD308" s="128">
        <f>(幕後結果!$AF$2+幕後結果!$AF$4*幕後結果_最佳化!$R1309)*12/3</f>
        <v>-6.770838154442152E-2</v>
      </c>
      <c r="AE308" s="128">
        <f>(幕後結果!$AG$2+幕後結果!$AG$4*幕後結果_最佳化!$S1309)*12/3</f>
        <v>-2.3502194334168346E-2</v>
      </c>
      <c r="AF308" s="128">
        <f>(幕後結果!$AH$2+幕後結果!$AH$4*幕後結果_最佳化!$T1309)*12/3</f>
        <v>-2.7206718555601011E-2</v>
      </c>
      <c r="AG308" s="128">
        <f>(幕後結果!$AI$2+幕後結果!$AI$4*幕後結果_最佳化!$U1309)*12/3</f>
        <v>7.843848528685754E-2</v>
      </c>
      <c r="AH308" s="128">
        <f>(幕後結果!$AJ$2+幕後結果!$AJ$4*幕後結果_最佳化!$V1309)*12/3</f>
        <v>-2.7538693441869367E-2</v>
      </c>
      <c r="AI308" s="100">
        <f>(幕後結果!$AK$2+幕後結果!$AK$4*幕後結果_最佳化!$W1309)*12/3</f>
        <v>-8.4604703281021362E-2</v>
      </c>
      <c r="AJ308" s="60"/>
      <c r="AK308" s="60"/>
      <c r="AL308" s="60"/>
      <c r="AM308" s="108">
        <v>307</v>
      </c>
      <c r="AN308" s="128">
        <f t="shared" si="53"/>
        <v>0.14214880464372864</v>
      </c>
      <c r="AO308" s="128">
        <f t="shared" si="54"/>
        <v>0.1090498260702341</v>
      </c>
      <c r="AP308" s="128">
        <f t="shared" si="55"/>
        <v>8.0264980221078891E-2</v>
      </c>
      <c r="AQ308" s="128">
        <f t="shared" si="56"/>
        <v>6.6683531090469705E-2</v>
      </c>
      <c r="AR308" s="128">
        <f t="shared" si="57"/>
        <v>5.6916440757983798E-3</v>
      </c>
      <c r="AS308" s="128">
        <f t="shared" si="58"/>
        <v>4.5881094874854797E-2</v>
      </c>
      <c r="AT308" s="128">
        <f t="shared" si="59"/>
        <v>0.19045604957163409</v>
      </c>
      <c r="AU308" s="128">
        <f t="shared" si="60"/>
        <v>0.13857024514147789</v>
      </c>
      <c r="AV308" s="128">
        <f t="shared" si="61"/>
        <v>0.18805503047944114</v>
      </c>
      <c r="AW308" s="128">
        <f t="shared" si="62"/>
        <v>3.3198793831282408E-2</v>
      </c>
      <c r="AX308" s="128">
        <f t="shared" si="63"/>
        <v>1</v>
      </c>
      <c r="AY308" s="128">
        <f>SUMPRODUCT(AN308:AW308,幕後結果_最佳化!$Z$1005:$AI$1005)</f>
        <v>-1.5731243998839157E-3</v>
      </c>
      <c r="AZ308" s="128">
        <f>(SUMPRODUCT(AN308:AW308,MMULT(AN308:AW308,幕後結果!$AB$9:$AK$18)))</f>
        <v>1.9557167994063731E-4</v>
      </c>
      <c r="BA308" s="128">
        <f t="shared" si="64"/>
        <v>1.3984694488641406E-2</v>
      </c>
      <c r="BB308" s="102">
        <f t="shared" si="65"/>
        <v>-3.1801284208250458</v>
      </c>
      <c r="BC308" s="60"/>
      <c r="BD308" s="60"/>
    </row>
    <row r="309" spans="1:56">
      <c r="A309" s="95">
        <v>308</v>
      </c>
      <c r="B309" s="128">
        <v>0.94390244587908145</v>
      </c>
      <c r="C309" s="128">
        <v>0.23562067577053503</v>
      </c>
      <c r="D309" s="128">
        <v>0.532364878492261</v>
      </c>
      <c r="E309" s="128">
        <v>0.86626983531020718</v>
      </c>
      <c r="F309" s="128">
        <v>0.29864443745695213</v>
      </c>
      <c r="G309" s="128">
        <v>0.26506880867095672</v>
      </c>
      <c r="H309" s="128">
        <v>0.58273297455616668</v>
      </c>
      <c r="I309" s="128">
        <v>0.28343417595020948</v>
      </c>
      <c r="J309" s="128">
        <v>0.70567225562266023</v>
      </c>
      <c r="K309" s="104">
        <v>0.28076084972367488</v>
      </c>
      <c r="L309" s="105"/>
      <c r="M309" s="106">
        <v>308</v>
      </c>
      <c r="N309" s="140">
        <v>1.5884035810183783</v>
      </c>
      <c r="O309" s="140">
        <v>-0.72046075997657077</v>
      </c>
      <c r="P309" s="140">
        <v>8.1215914964193919E-2</v>
      </c>
      <c r="Q309" s="140">
        <v>1.108930119151025</v>
      </c>
      <c r="R309" s="140">
        <v>-0.52830325193754002</v>
      </c>
      <c r="S309" s="140">
        <v>-0.62779595340380434</v>
      </c>
      <c r="T309" s="140">
        <v>0.20889007675138974</v>
      </c>
      <c r="U309" s="128">
        <v>-0.57266970737881828</v>
      </c>
      <c r="V309" s="128">
        <v>0.54078542677708685</v>
      </c>
      <c r="W309" s="98">
        <v>-0.58058275230398804</v>
      </c>
      <c r="X309" s="60"/>
      <c r="Y309" s="99">
        <v>308</v>
      </c>
      <c r="Z309" s="128">
        <f>(幕後結果!$AB$2+幕後結果!$AB$4*幕後結果_最佳化!$N1310)*12/3</f>
        <v>0.14202082039410199</v>
      </c>
      <c r="AA309" s="128">
        <f>(幕後結果!$AC$2+幕後結果!$AC$4*幕後結果_最佳化!$O1310)*12/3</f>
        <v>-7.7533230740909162E-2</v>
      </c>
      <c r="AB309" s="128">
        <f>(幕後結果!$AD$2+幕後結果!$AD$4*幕後結果_最佳化!$P1310)*12/3</f>
        <v>6.6514238354694463E-3</v>
      </c>
      <c r="AC309" s="128">
        <f>(幕後結果!$AE$2+幕後結果!$AE$4*幕後結果_最佳化!$Q1310)*12/3</f>
        <v>0.13729313205883986</v>
      </c>
      <c r="AD309" s="128">
        <f>(幕後結果!$AF$2+幕後結果!$AF$4*幕後結果_最佳化!$R1310)*12/3</f>
        <v>-2.8227612959488373E-2</v>
      </c>
      <c r="AE309" s="128">
        <f>(幕後結果!$AG$2+幕後結果!$AG$4*幕後結果_最佳化!$S1310)*12/3</f>
        <v>-1.1670344822273181E-2</v>
      </c>
      <c r="AF309" s="128">
        <f>(幕後結果!$AH$2+幕後結果!$AH$4*幕後結果_最佳化!$T1310)*12/3</f>
        <v>4.5156853569633691E-2</v>
      </c>
      <c r="AG309" s="128">
        <f>(幕後結果!$AI$2+幕後結果!$AI$4*幕後結果_最佳化!$U1310)*12/3</f>
        <v>-0.10078695502167286</v>
      </c>
      <c r="AH309" s="128">
        <f>(幕後結果!$AJ$2+幕後結果!$AJ$4*幕後結果_最佳化!$V1310)*12/3</f>
        <v>0.10426774484471872</v>
      </c>
      <c r="AI309" s="100">
        <f>(幕後結果!$AK$2+幕後結果!$AK$4*幕後結果_最佳化!$W1310)*12/3</f>
        <v>-0.21589897920879239</v>
      </c>
      <c r="AJ309" s="60"/>
      <c r="AK309" s="60"/>
      <c r="AL309" s="60"/>
      <c r="AM309" s="108">
        <v>308</v>
      </c>
      <c r="AN309" s="128">
        <f t="shared" si="53"/>
        <v>9.3616026338374847E-2</v>
      </c>
      <c r="AO309" s="128">
        <f t="shared" si="54"/>
        <v>6.8936027293770449E-2</v>
      </c>
      <c r="AP309" s="128">
        <f t="shared" si="55"/>
        <v>0.12272169149921677</v>
      </c>
      <c r="AQ309" s="128">
        <f t="shared" si="56"/>
        <v>0.11437083178297724</v>
      </c>
      <c r="AR309" s="128">
        <f t="shared" si="57"/>
        <v>0.15432811148023018</v>
      </c>
      <c r="AS309" s="128">
        <f t="shared" si="58"/>
        <v>0.108839797499969</v>
      </c>
      <c r="AT309" s="128">
        <f t="shared" si="59"/>
        <v>0.15110410948227321</v>
      </c>
      <c r="AU309" s="128">
        <f t="shared" si="60"/>
        <v>0.15924609662682213</v>
      </c>
      <c r="AV309" s="128">
        <f t="shared" si="61"/>
        <v>1.9521409355847282E-2</v>
      </c>
      <c r="AW309" s="128">
        <f t="shared" si="62"/>
        <v>7.3158986405190167E-3</v>
      </c>
      <c r="AX309" s="128">
        <f t="shared" si="63"/>
        <v>1</v>
      </c>
      <c r="AY309" s="128">
        <f>SUMPRODUCT(AN309:AW309,幕後結果_最佳化!$Z$1005:$AI$1005)</f>
        <v>-1.1429607745249821E-3</v>
      </c>
      <c r="AZ309" s="128">
        <f>(SUMPRODUCT(AN309:AW309,MMULT(AN309:AW309,幕後結果!$AB$9:$AK$18)))</f>
        <v>2.7936340443238843E-4</v>
      </c>
      <c r="BA309" s="128">
        <f t="shared" si="64"/>
        <v>1.6714167775644363E-2</v>
      </c>
      <c r="BB309" s="102">
        <f t="shared" si="65"/>
        <v>-2.6350675286808913</v>
      </c>
      <c r="BC309" s="60"/>
      <c r="BD309" s="60"/>
    </row>
    <row r="310" spans="1:56">
      <c r="A310" s="95">
        <v>309</v>
      </c>
      <c r="B310" s="128">
        <v>0.35085560733030641</v>
      </c>
      <c r="C310" s="128">
        <v>0.82366163974130124</v>
      </c>
      <c r="D310" s="128">
        <v>0.41660339300055527</v>
      </c>
      <c r="E310" s="128">
        <v>0.23194026749205943</v>
      </c>
      <c r="F310" s="128">
        <v>0.37268635697448182</v>
      </c>
      <c r="G310" s="128">
        <v>0.65294939597345025</v>
      </c>
      <c r="H310" s="128">
        <v>0.79985430853965611</v>
      </c>
      <c r="I310" s="128">
        <v>0.20994175219021338</v>
      </c>
      <c r="J310" s="128">
        <v>0.86527346078499368</v>
      </c>
      <c r="K310" s="104">
        <v>0.61953604856039135</v>
      </c>
      <c r="L310" s="105"/>
      <c r="M310" s="106">
        <v>309</v>
      </c>
      <c r="N310" s="140">
        <v>-0.38301153056221188</v>
      </c>
      <c r="O310" s="140">
        <v>0.92940985874599202</v>
      </c>
      <c r="P310" s="140">
        <v>-0.21059055122797543</v>
      </c>
      <c r="Q310" s="140">
        <v>-0.73247198653522871</v>
      </c>
      <c r="R310" s="140">
        <v>-0.32474679660486888</v>
      </c>
      <c r="S310" s="140">
        <v>0.39329554527506572</v>
      </c>
      <c r="T310" s="140">
        <v>0.84110095005998764</v>
      </c>
      <c r="U310" s="128">
        <v>-0.80662337157864106</v>
      </c>
      <c r="V310" s="128">
        <v>1.1043229324731789</v>
      </c>
      <c r="W310" s="98">
        <v>0.30426251232112622</v>
      </c>
      <c r="X310" s="60"/>
      <c r="Y310" s="99">
        <v>309</v>
      </c>
      <c r="Z310" s="128">
        <f>(幕後結果!$AB$2+幕後結果!$AB$4*幕後結果_最佳化!$N1311)*12/3</f>
        <v>-7.082623612830663E-2</v>
      </c>
      <c r="AA310" s="128">
        <f>(幕後結果!$AC$2+幕後結果!$AC$4*幕後結果_最佳化!$O1311)*12/3</f>
        <v>0.10294089956779667</v>
      </c>
      <c r="AB310" s="128">
        <f>(幕後結果!$AD$2+幕後結果!$AD$4*幕後結果_最佳化!$P1311)*12/3</f>
        <v>9.4877337136096834E-3</v>
      </c>
      <c r="AC310" s="128">
        <f>(幕後結果!$AE$2+幕後結果!$AE$4*幕後結果_最佳化!$Q1311)*12/3</f>
        <v>-6.207938615578331E-2</v>
      </c>
      <c r="AD310" s="128">
        <f>(幕後結果!$AF$2+幕後結果!$AF$4*幕後結果_最佳化!$R1311)*12/3</f>
        <v>-7.3393056687599267E-2</v>
      </c>
      <c r="AE310" s="128">
        <f>(幕後結果!$AG$2+幕後結果!$AG$4*幕後結果_最佳化!$S1311)*12/3</f>
        <v>2.1675373948437621E-2</v>
      </c>
      <c r="AF310" s="128">
        <f>(幕後結果!$AH$2+幕後結果!$AH$4*幕後結果_最佳化!$T1311)*12/3</f>
        <v>8.9999024213156684E-2</v>
      </c>
      <c r="AG310" s="128">
        <f>(幕後結果!$AI$2+幕後結果!$AI$4*幕後結果_最佳化!$U1311)*12/3</f>
        <v>-5.8722735092138621E-2</v>
      </c>
      <c r="AH310" s="128">
        <f>(幕後結果!$AJ$2+幕後結果!$AJ$4*幕後結果_最佳化!$V1311)*12/3</f>
        <v>0.13803522160673024</v>
      </c>
      <c r="AI310" s="100">
        <f>(幕後結果!$AK$2+幕後結果!$AK$4*幕後結果_最佳化!$W1311)*12/3</f>
        <v>-4.5119982889214295E-2</v>
      </c>
      <c r="AJ310" s="60"/>
      <c r="AK310" s="60"/>
      <c r="AL310" s="60"/>
      <c r="AM310" s="108">
        <v>309</v>
      </c>
      <c r="AN310" s="128">
        <f t="shared" si="53"/>
        <v>4.732323397040035E-2</v>
      </c>
      <c r="AO310" s="128">
        <f t="shared" si="54"/>
        <v>8.4597029758420011E-2</v>
      </c>
      <c r="AP310" s="128">
        <f t="shared" si="55"/>
        <v>3.2434863858128375E-2</v>
      </c>
      <c r="AQ310" s="128">
        <f t="shared" si="56"/>
        <v>0.15001653599620371</v>
      </c>
      <c r="AR310" s="128">
        <f t="shared" si="57"/>
        <v>6.7174881244425819E-3</v>
      </c>
      <c r="AS310" s="128">
        <f t="shared" si="58"/>
        <v>0.20853425684733926</v>
      </c>
      <c r="AT310" s="128">
        <f t="shared" si="59"/>
        <v>9.3509604326721604E-2</v>
      </c>
      <c r="AU310" s="128">
        <f t="shared" si="60"/>
        <v>0.1712169967668741</v>
      </c>
      <c r="AV310" s="128">
        <f t="shared" si="61"/>
        <v>1.4351194351499034E-2</v>
      </c>
      <c r="AW310" s="128">
        <f t="shared" si="62"/>
        <v>0.19129879599997091</v>
      </c>
      <c r="AX310" s="128">
        <f t="shared" si="63"/>
        <v>0.99999999999999989</v>
      </c>
      <c r="AY310" s="128">
        <f>SUMPRODUCT(AN310:AW310,幕後結果_最佳化!$Z$1005:$AI$1005)</f>
        <v>-6.7764768776015054E-3</v>
      </c>
      <c r="AZ310" s="128">
        <f>(SUMPRODUCT(AN310:AW310,MMULT(AN310:AW310,幕後結果!$AB$9:$AK$18)))</f>
        <v>2.9136677362079968E-4</v>
      </c>
      <c r="BA310" s="128">
        <f t="shared" si="64"/>
        <v>1.7069469049176653E-2</v>
      </c>
      <c r="BB310" s="102">
        <f t="shared" si="65"/>
        <v>-2.9102531973598587</v>
      </c>
      <c r="BC310" s="60"/>
      <c r="BD310" s="60"/>
    </row>
    <row r="311" spans="1:56">
      <c r="A311" s="95">
        <v>310</v>
      </c>
      <c r="B311" s="128">
        <v>0.52132407086894195</v>
      </c>
      <c r="C311" s="128">
        <v>0.31243262770334046</v>
      </c>
      <c r="D311" s="128">
        <v>0.74556750558767249</v>
      </c>
      <c r="E311" s="128">
        <v>0.46133558300363053</v>
      </c>
      <c r="F311" s="128">
        <v>0.41236172281963612</v>
      </c>
      <c r="G311" s="128">
        <v>0.95556453969646937</v>
      </c>
      <c r="H311" s="128">
        <v>0.32589030024595256</v>
      </c>
      <c r="I311" s="128">
        <v>8.8109761806951514E-3</v>
      </c>
      <c r="J311" s="128">
        <v>0.99172962775611984</v>
      </c>
      <c r="K311" s="104">
        <v>0.94021249256940398</v>
      </c>
      <c r="L311" s="105"/>
      <c r="M311" s="106">
        <v>310</v>
      </c>
      <c r="N311" s="140">
        <v>5.3476996863102449E-2</v>
      </c>
      <c r="O311" s="140">
        <v>-0.4889667241258297</v>
      </c>
      <c r="P311" s="140">
        <v>0.66060604890461061</v>
      </c>
      <c r="Q311" s="140">
        <v>-9.7069545229299156E-2</v>
      </c>
      <c r="R311" s="140">
        <v>-0.22147391434036412</v>
      </c>
      <c r="S311" s="140">
        <v>1.7013839102423614</v>
      </c>
      <c r="T311" s="140">
        <v>-0.45128993159536168</v>
      </c>
      <c r="U311" s="128">
        <v>-2.3734673204828103</v>
      </c>
      <c r="V311" s="128">
        <v>2.3967602069371128</v>
      </c>
      <c r="W311" s="98">
        <v>1.5565598823514266</v>
      </c>
      <c r="X311" s="60"/>
      <c r="Y311" s="99">
        <v>310</v>
      </c>
      <c r="Z311" s="128">
        <f>(幕後結果!$AB$2+幕後結果!$AB$4*幕後結果_最佳化!$N1312)*12/3</f>
        <v>-2.3700038442933519E-2</v>
      </c>
      <c r="AA311" s="128">
        <f>(幕後結果!$AC$2+幕後結果!$AC$4*幕後結果_最佳化!$O1312)*12/3</f>
        <v>-5.441723096487066E-2</v>
      </c>
      <c r="AB311" s="128">
        <f>(幕後結果!$AD$2+幕後結果!$AD$4*幕後結果_最佳化!$P1312)*12/3</f>
        <v>5.7316556620883342E-2</v>
      </c>
      <c r="AC311" s="128">
        <f>(幕後結果!$AE$2+幕後結果!$AE$4*幕後結果_最佳化!$Q1312)*12/3</f>
        <v>1.245800118993797E-2</v>
      </c>
      <c r="AD311" s="128">
        <f>(幕後結果!$AF$2+幕後結果!$AF$4*幕後結果_最佳化!$R1312)*12/3</f>
        <v>-9.2824708188892976E-4</v>
      </c>
      <c r="AE311" s="128">
        <f>(幕後結果!$AG$2+幕後結果!$AG$4*幕後結果_最佳化!$S1312)*12/3</f>
        <v>0.1030296236071553</v>
      </c>
      <c r="AF311" s="128">
        <f>(幕後結果!$AH$2+幕後結果!$AH$4*幕後結果_最佳化!$T1312)*12/3</f>
        <v>-6.7480022151842803E-2</v>
      </c>
      <c r="AG311" s="128">
        <f>(幕後結果!$AI$2+幕後結果!$AI$4*幕後結果_最佳化!$U1312)*12/3</f>
        <v>-0.26532506403409745</v>
      </c>
      <c r="AH311" s="128">
        <f>(幕後結果!$AJ$2+幕後結果!$AJ$4*幕後結果_最佳化!$V1312)*12/3</f>
        <v>0.30642735564289397</v>
      </c>
      <c r="AI311" s="100">
        <f>(幕後結果!$AK$2+幕後結果!$AK$4*幕後結果_最佳化!$W1312)*12/3</f>
        <v>-6.2239124095727544E-2</v>
      </c>
      <c r="AJ311" s="60"/>
      <c r="AK311" s="60"/>
      <c r="AL311" s="60"/>
      <c r="AM311" s="108">
        <v>310</v>
      </c>
      <c r="AN311" s="128">
        <f t="shared" si="53"/>
        <v>0.15698130654092721</v>
      </c>
      <c r="AO311" s="128">
        <f t="shared" si="54"/>
        <v>2.1770989338441456E-2</v>
      </c>
      <c r="AP311" s="128">
        <f t="shared" si="55"/>
        <v>8.2125584364868567E-2</v>
      </c>
      <c r="AQ311" s="128">
        <f t="shared" si="56"/>
        <v>4.2661499153436814E-3</v>
      </c>
      <c r="AR311" s="128">
        <f t="shared" si="57"/>
        <v>0.10181031509642453</v>
      </c>
      <c r="AS311" s="128">
        <f t="shared" si="58"/>
        <v>0.12653602841488718</v>
      </c>
      <c r="AT311" s="128">
        <f t="shared" si="59"/>
        <v>0.13762719975053309</v>
      </c>
      <c r="AU311" s="128">
        <f t="shared" si="60"/>
        <v>0.15654287995384841</v>
      </c>
      <c r="AV311" s="128">
        <f t="shared" si="61"/>
        <v>8.8453070384767282E-2</v>
      </c>
      <c r="AW311" s="128">
        <f t="shared" si="62"/>
        <v>0.1238864762399588</v>
      </c>
      <c r="AX311" s="128">
        <f t="shared" si="63"/>
        <v>1.0000000000000002</v>
      </c>
      <c r="AY311" s="128">
        <f>SUMPRODUCT(AN311:AW311,幕後結果_最佳化!$Z$1005:$AI$1005)</f>
        <v>-5.4419669357798142E-3</v>
      </c>
      <c r="AZ311" s="128">
        <f>(SUMPRODUCT(AN311:AW311,MMULT(AN311:AW311,幕後結果!$AB$9:$AK$18)))</f>
        <v>2.3921298143880144E-4</v>
      </c>
      <c r="BA311" s="128">
        <f t="shared" si="64"/>
        <v>1.5466511611827712E-2</v>
      </c>
      <c r="BB311" s="102">
        <f t="shared" si="65"/>
        <v>-3.1255895413941461</v>
      </c>
      <c r="BC311" s="60"/>
      <c r="BD311" s="60"/>
    </row>
    <row r="312" spans="1:56">
      <c r="A312" s="95">
        <v>311</v>
      </c>
      <c r="B312" s="128">
        <v>0.83441222032818985</v>
      </c>
      <c r="C312" s="128">
        <v>2.088085494904246E-2</v>
      </c>
      <c r="D312" s="128">
        <v>9.1813502968182137E-2</v>
      </c>
      <c r="E312" s="128">
        <v>4.8108332442276858E-2</v>
      </c>
      <c r="F312" s="128">
        <v>0.74334852655983807</v>
      </c>
      <c r="G312" s="128">
        <v>0.73043247703738401</v>
      </c>
      <c r="H312" s="128">
        <v>0.18244149753466998</v>
      </c>
      <c r="I312" s="128">
        <v>0.8936522117673793</v>
      </c>
      <c r="J312" s="128">
        <v>0.79578502145571295</v>
      </c>
      <c r="K312" s="104">
        <v>8.0704796829603742E-2</v>
      </c>
      <c r="L312" s="105"/>
      <c r="M312" s="106">
        <v>311</v>
      </c>
      <c r="N312" s="140">
        <v>0.97174874678334322</v>
      </c>
      <c r="O312" s="140">
        <v>-2.0358869364952055</v>
      </c>
      <c r="P312" s="140">
        <v>-1.329670052903505</v>
      </c>
      <c r="Q312" s="140">
        <v>-1.663478630877387</v>
      </c>
      <c r="R312" s="140">
        <v>0.65370334640038208</v>
      </c>
      <c r="S312" s="140">
        <v>0.61412149378631287</v>
      </c>
      <c r="T312" s="140">
        <v>-0.90609986824486344</v>
      </c>
      <c r="U312" s="128">
        <v>1.2461874743292853</v>
      </c>
      <c r="V312" s="128">
        <v>0.8266597215298247</v>
      </c>
      <c r="W312" s="98">
        <v>-1.4003464627139319</v>
      </c>
      <c r="X312" s="60"/>
      <c r="Y312" s="99">
        <v>311</v>
      </c>
      <c r="Z312" s="128">
        <f>(幕後結果!$AB$2+幕後結果!$AB$4*幕後結果_最佳化!$N1313)*12/3</f>
        <v>7.5442672754760687E-2</v>
      </c>
      <c r="AA312" s="128">
        <f>(幕後結果!$AC$2+幕後結果!$AC$4*幕後結果_最佳化!$O1313)*12/3</f>
        <v>-0.22526088058278615</v>
      </c>
      <c r="AB312" s="128">
        <f>(幕後結果!$AD$2+幕後結果!$AD$4*幕後結果_最佳化!$P1313)*12/3</f>
        <v>-0.23694725536766603</v>
      </c>
      <c r="AC312" s="128">
        <f>(幕後結果!$AE$2+幕後結果!$AE$4*幕後結果_最佳化!$Q1313)*12/3</f>
        <v>-0.3116955517900416</v>
      </c>
      <c r="AD312" s="128">
        <f>(幕後結果!$AF$2+幕後結果!$AF$4*幕後結果_最佳化!$R1313)*12/3</f>
        <v>4.2958457693271133E-2</v>
      </c>
      <c r="AE312" s="128">
        <f>(幕後結果!$AG$2+幕後結果!$AG$4*幕後結果_最佳化!$S1313)*12/3</f>
        <v>8.3250547199993797E-3</v>
      </c>
      <c r="AF312" s="128">
        <f>(幕後結果!$AH$2+幕後結果!$AH$4*幕後結果_最佳化!$T1313)*12/3</f>
        <v>-0.13130411783126494</v>
      </c>
      <c r="AG312" s="128">
        <f>(幕後結果!$AI$2+幕後結果!$AI$4*幕後結果_最佳化!$U1313)*12/3</f>
        <v>2.2109727464336992E-2</v>
      </c>
      <c r="AH312" s="128">
        <f>(幕後結果!$AJ$2+幕後結果!$AJ$4*幕後結果_最佳化!$V1313)*12/3</f>
        <v>0.11391400146431342</v>
      </c>
      <c r="AI312" s="100">
        <f>(幕後結果!$AK$2+幕後結果!$AK$4*幕後結果_最佳化!$W1313)*12/3</f>
        <v>-0.17102391382566165</v>
      </c>
      <c r="AJ312" s="60"/>
      <c r="AK312" s="60"/>
      <c r="AL312" s="60"/>
      <c r="AM312" s="108">
        <v>311</v>
      </c>
      <c r="AN312" s="128">
        <f t="shared" si="53"/>
        <v>4.169288543911312E-2</v>
      </c>
      <c r="AO312" s="128">
        <f t="shared" si="54"/>
        <v>2.5709500381643189E-2</v>
      </c>
      <c r="AP312" s="128">
        <f t="shared" si="55"/>
        <v>0.11621552673951271</v>
      </c>
      <c r="AQ312" s="128">
        <f t="shared" si="56"/>
        <v>7.6066470037834386E-2</v>
      </c>
      <c r="AR312" s="128">
        <f t="shared" si="57"/>
        <v>7.9086409733061858E-2</v>
      </c>
      <c r="AS312" s="128">
        <f t="shared" si="58"/>
        <v>9.6872796556991492E-2</v>
      </c>
      <c r="AT312" s="128">
        <f t="shared" si="59"/>
        <v>0.17469500645114708</v>
      </c>
      <c r="AU312" s="128">
        <f t="shared" si="60"/>
        <v>8.2802991713569168E-2</v>
      </c>
      <c r="AV312" s="128">
        <f t="shared" si="61"/>
        <v>0.12462585137258464</v>
      </c>
      <c r="AW312" s="128">
        <f t="shared" si="62"/>
        <v>0.18223256157454232</v>
      </c>
      <c r="AX312" s="128">
        <f t="shared" si="63"/>
        <v>1</v>
      </c>
      <c r="AY312" s="128">
        <f>SUMPRODUCT(AN312:AW312,幕後結果_最佳化!$Z$1005:$AI$1005)</f>
        <v>-3.1545498203382357E-3</v>
      </c>
      <c r="AZ312" s="128">
        <f>(SUMPRODUCT(AN312:AW312,MMULT(AN312:AW312,幕後結果!$AB$9:$AK$18)))</f>
        <v>2.4688631187573962E-4</v>
      </c>
      <c r="BA312" s="128">
        <f t="shared" si="64"/>
        <v>1.5712616328152979E-2</v>
      </c>
      <c r="BB312" s="102">
        <f t="shared" si="65"/>
        <v>-2.9310554562336186</v>
      </c>
      <c r="BC312" s="60"/>
      <c r="BD312" s="60"/>
    </row>
    <row r="313" spans="1:56">
      <c r="A313" s="95">
        <v>312</v>
      </c>
      <c r="B313" s="128">
        <v>0.88515640179019495</v>
      </c>
      <c r="C313" s="128">
        <v>0.57425818507352</v>
      </c>
      <c r="D313" s="128">
        <v>0.89105154467637671</v>
      </c>
      <c r="E313" s="128">
        <v>8.634051222081629E-2</v>
      </c>
      <c r="F313" s="128">
        <v>0.99740707588886757</v>
      </c>
      <c r="G313" s="128">
        <v>0.42146580956457047</v>
      </c>
      <c r="H313" s="128">
        <v>0.89964079626112103</v>
      </c>
      <c r="I313" s="128">
        <v>0.13198403435695316</v>
      </c>
      <c r="J313" s="128">
        <v>0.15649519289877167</v>
      </c>
      <c r="K313" s="104">
        <v>0.44737808374371579</v>
      </c>
      <c r="L313" s="105"/>
      <c r="M313" s="106">
        <v>312</v>
      </c>
      <c r="N313" s="140">
        <v>1.2011650173674602</v>
      </c>
      <c r="O313" s="140">
        <v>0.18722575812269002</v>
      </c>
      <c r="P313" s="140">
        <v>1.232139681326285</v>
      </c>
      <c r="Q313" s="140">
        <v>-1.3636395933072387</v>
      </c>
      <c r="R313" s="140">
        <v>2.7952569331979022</v>
      </c>
      <c r="S313" s="140">
        <v>-0.1981449983458943</v>
      </c>
      <c r="T313" s="140">
        <v>1.2795074793989289</v>
      </c>
      <c r="U313" s="128">
        <v>-1.1170614106177152</v>
      </c>
      <c r="V313" s="128">
        <v>-1.0089671563653946</v>
      </c>
      <c r="W313" s="98">
        <v>-0.13228841859755217</v>
      </c>
      <c r="X313" s="60"/>
      <c r="Y313" s="99">
        <v>312</v>
      </c>
      <c r="Z313" s="128">
        <f>(幕後結果!$AB$2+幕後結果!$AB$4*幕後結果_最佳化!$N1314)*12/3</f>
        <v>0.10021197558973165</v>
      </c>
      <c r="AA313" s="128">
        <f>(幕後結果!$AC$2+幕後結果!$AC$4*幕後結果_最佳化!$O1314)*12/3</f>
        <v>2.2978494916266981E-2</v>
      </c>
      <c r="AB313" s="128">
        <f>(幕後結果!$AD$2+幕後結果!$AD$4*幕後結果_最佳化!$P1314)*12/3</f>
        <v>0.1802431740499085</v>
      </c>
      <c r="AC313" s="128">
        <f>(幕後結果!$AE$2+幕後結果!$AE$4*幕後結果_最佳化!$Q1314)*12/3</f>
        <v>-5.2844203892295279E-2</v>
      </c>
      <c r="AD313" s="128">
        <f>(幕後結果!$AF$2+幕後結果!$AF$4*幕後結果_最佳化!$R1314)*12/3</f>
        <v>0.58518243726752017</v>
      </c>
      <c r="AE313" s="128">
        <f>(幕後結果!$AG$2+幕後結果!$AG$4*幕後結果_最佳化!$S1314)*12/3</f>
        <v>-5.4801099288360806E-2</v>
      </c>
      <c r="AF313" s="128">
        <f>(幕後結果!$AH$2+幕後結果!$AH$4*幕後結果_最佳化!$T1314)*12/3</f>
        <v>0.16452457921143621</v>
      </c>
      <c r="AG313" s="128">
        <f>(幕後結果!$AI$2+幕後結果!$AI$4*幕後結果_最佳化!$U1314)*12/3</f>
        <v>-2.7344514695471816E-2</v>
      </c>
      <c r="AH313" s="128">
        <f>(幕後結果!$AJ$2+幕後結果!$AJ$4*幕後結果_最佳化!$V1314)*12/3</f>
        <v>-6.8226834973813669E-2</v>
      </c>
      <c r="AI313" s="100">
        <f>(幕後結果!$AK$2+幕後結果!$AK$4*幕後結果_最佳化!$W1314)*12/3</f>
        <v>9.815618409007236E-2</v>
      </c>
      <c r="AJ313" s="60"/>
      <c r="AK313" s="60"/>
      <c r="AL313" s="60"/>
      <c r="AM313" s="108">
        <v>312</v>
      </c>
      <c r="AN313" s="128">
        <f t="shared" si="53"/>
        <v>3.1372771492760215E-2</v>
      </c>
      <c r="AO313" s="128">
        <f t="shared" si="54"/>
        <v>0.11064057833706376</v>
      </c>
      <c r="AP313" s="128">
        <f t="shared" si="55"/>
        <v>8.8439199318976577E-2</v>
      </c>
      <c r="AQ313" s="128">
        <f t="shared" si="56"/>
        <v>5.4349161500708211E-2</v>
      </c>
      <c r="AR313" s="128">
        <f t="shared" si="57"/>
        <v>0.1424436039618866</v>
      </c>
      <c r="AS313" s="128">
        <f t="shared" si="58"/>
        <v>0.13551604318184643</v>
      </c>
      <c r="AT313" s="128">
        <f t="shared" si="59"/>
        <v>0.15163612562580139</v>
      </c>
      <c r="AU313" s="128">
        <f t="shared" si="60"/>
        <v>5.1047557547340652E-2</v>
      </c>
      <c r="AV313" s="128">
        <f t="shared" si="61"/>
        <v>0.15859891372692253</v>
      </c>
      <c r="AW313" s="128">
        <f t="shared" si="62"/>
        <v>7.5956045306693615E-2</v>
      </c>
      <c r="AX313" s="128">
        <f t="shared" si="63"/>
        <v>1</v>
      </c>
      <c r="AY313" s="128">
        <f>SUMPRODUCT(AN313:AW313,幕後結果_最佳化!$Z$1005:$AI$1005)</f>
        <v>2.091338825589927E-3</v>
      </c>
      <c r="AZ313" s="128">
        <f>(SUMPRODUCT(AN313:AW313,MMULT(AN313:AW313,幕後結果!$AB$9:$AK$18)))</f>
        <v>2.1253132276124093E-4</v>
      </c>
      <c r="BA313" s="128">
        <f t="shared" si="64"/>
        <v>1.457845405937272E-2</v>
      </c>
      <c r="BB313" s="102">
        <f t="shared" si="65"/>
        <v>-2.7992447627307597</v>
      </c>
      <c r="BC313" s="60"/>
      <c r="BD313" s="60"/>
    </row>
    <row r="314" spans="1:56">
      <c r="A314" s="95">
        <v>313</v>
      </c>
      <c r="B314" s="128">
        <v>0.84308158559697355</v>
      </c>
      <c r="C314" s="128">
        <v>0.14952177969084501</v>
      </c>
      <c r="D314" s="128">
        <v>0.32250126963604586</v>
      </c>
      <c r="E314" s="128">
        <v>0.45573746527687486</v>
      </c>
      <c r="F314" s="128">
        <v>0.21932832390605173</v>
      </c>
      <c r="G314" s="128">
        <v>0.47850005297569664</v>
      </c>
      <c r="H314" s="128">
        <v>0.78173616337264806</v>
      </c>
      <c r="I314" s="128">
        <v>0.42427484767753554</v>
      </c>
      <c r="J314" s="128">
        <v>0.84495146023650514</v>
      </c>
      <c r="K314" s="104">
        <v>0.86268603435708013</v>
      </c>
      <c r="L314" s="105"/>
      <c r="M314" s="106">
        <v>313</v>
      </c>
      <c r="N314" s="140">
        <v>1.00720383859739</v>
      </c>
      <c r="O314" s="140">
        <v>-1.0384866240824473</v>
      </c>
      <c r="P314" s="140">
        <v>-0.46071577004979347</v>
      </c>
      <c r="Q314" s="140">
        <v>-0.11117833591289013</v>
      </c>
      <c r="R314" s="140">
        <v>-0.77446366407398481</v>
      </c>
      <c r="S314" s="140">
        <v>-5.3918489061729698E-2</v>
      </c>
      <c r="T314" s="140">
        <v>0.77807012576044343</v>
      </c>
      <c r="U314" s="128">
        <v>-0.19096923640668856</v>
      </c>
      <c r="V314" s="128">
        <v>1.0150183519483107</v>
      </c>
      <c r="W314" s="98">
        <v>1.0924669007423962</v>
      </c>
      <c r="X314" s="60"/>
      <c r="Y314" s="99">
        <v>313</v>
      </c>
      <c r="Z314" s="128">
        <f>(幕後結果!$AB$2+幕後結果!$AB$4*幕後結果_最佳化!$N1315)*12/3</f>
        <v>7.9270639724792244E-2</v>
      </c>
      <c r="AA314" s="128">
        <f>(幕後結果!$AC$2+幕後結果!$AC$4*幕後結果_最佳化!$O1315)*12/3</f>
        <v>-0.1140065053559091</v>
      </c>
      <c r="AB314" s="128">
        <f>(幕後結果!$AD$2+幕後結果!$AD$4*幕後結果_最佳化!$P1315)*12/3</f>
        <v>-8.4957763940354245E-2</v>
      </c>
      <c r="AC314" s="128">
        <f>(幕後結果!$AE$2+幕後結果!$AE$4*幕後結果_最佳化!$Q1315)*12/3</f>
        <v>-5.220474029657008E-2</v>
      </c>
      <c r="AD314" s="128">
        <f>(幕後結果!$AF$2+幕後結果!$AF$4*幕後結果_最佳化!$R1315)*12/3</f>
        <v>-0.1430073510045004</v>
      </c>
      <c r="AE314" s="128">
        <f>(幕後結果!$AG$2+幕後結果!$AG$4*幕後結果_最佳化!$S1315)*12/3</f>
        <v>2.2685003532826875E-3</v>
      </c>
      <c r="AF314" s="128">
        <f>(幕後結果!$AH$2+幕後結果!$AH$4*幕後結果_最佳化!$T1315)*12/3</f>
        <v>6.6880373137796753E-2</v>
      </c>
      <c r="AG314" s="128">
        <f>(幕後結果!$AI$2+幕後結果!$AI$4*幕後結果_最佳化!$U1315)*12/3</f>
        <v>-0.11204743772036209</v>
      </c>
      <c r="AH314" s="128">
        <f>(幕後結果!$AJ$2+幕後結果!$AJ$4*幕後結果_最佳化!$V1315)*12/3</f>
        <v>0.15313159020217285</v>
      </c>
      <c r="AI314" s="100">
        <f>(幕後結果!$AK$2+幕後結果!$AK$4*幕後結果_最佳化!$W1315)*12/3</f>
        <v>-4.1826578272128344E-2</v>
      </c>
      <c r="AJ314" s="60"/>
      <c r="AK314" s="60"/>
      <c r="AL314" s="60"/>
      <c r="AM314" s="108">
        <v>313</v>
      </c>
      <c r="AN314" s="128">
        <f t="shared" si="53"/>
        <v>2.6263606248496482E-2</v>
      </c>
      <c r="AO314" s="128">
        <f t="shared" si="54"/>
        <v>4.8958442993266163E-3</v>
      </c>
      <c r="AP314" s="128">
        <f t="shared" si="55"/>
        <v>0.25451586424945227</v>
      </c>
      <c r="AQ314" s="128">
        <f t="shared" si="56"/>
        <v>4.3223071844707632E-2</v>
      </c>
      <c r="AR314" s="128">
        <f t="shared" si="57"/>
        <v>4.8249210561073418E-2</v>
      </c>
      <c r="AS314" s="128">
        <f t="shared" si="58"/>
        <v>0.21141558720333348</v>
      </c>
      <c r="AT314" s="128">
        <f t="shared" si="59"/>
        <v>7.1363880990654188E-2</v>
      </c>
      <c r="AU314" s="128">
        <f t="shared" si="60"/>
        <v>0.10695569726958272</v>
      </c>
      <c r="AV314" s="128">
        <f t="shared" si="61"/>
        <v>0.14381081456079703</v>
      </c>
      <c r="AW314" s="128">
        <f t="shared" si="62"/>
        <v>8.9306422772576069E-2</v>
      </c>
      <c r="AX314" s="128">
        <f t="shared" si="63"/>
        <v>0.99999999999999989</v>
      </c>
      <c r="AY314" s="128">
        <f>SUMPRODUCT(AN314:AW314,幕後結果_最佳化!$Z$1005:$AI$1005)</f>
        <v>-1.9391652600138664E-3</v>
      </c>
      <c r="AZ314" s="128">
        <f>(SUMPRODUCT(AN314:AW314,MMULT(AN314:AW314,幕後結果!$AB$9:$AK$18)))</f>
        <v>2.2480195456416543E-4</v>
      </c>
      <c r="BA314" s="128">
        <f t="shared" si="64"/>
        <v>1.4993397032166041E-2</v>
      </c>
      <c r="BB314" s="102">
        <f t="shared" si="65"/>
        <v>-2.9905941371270495</v>
      </c>
      <c r="BC314" s="60"/>
      <c r="BD314" s="60"/>
    </row>
    <row r="315" spans="1:56">
      <c r="A315" s="95">
        <v>314</v>
      </c>
      <c r="B315" s="128">
        <v>0.81620462017901096</v>
      </c>
      <c r="C315" s="128">
        <v>6.442399235834162E-2</v>
      </c>
      <c r="D315" s="128">
        <v>0.74034501545020359</v>
      </c>
      <c r="E315" s="128">
        <v>6.5941569954776735E-2</v>
      </c>
      <c r="F315" s="128">
        <v>0.18891329919322475</v>
      </c>
      <c r="G315" s="128">
        <v>0.19019930523810014</v>
      </c>
      <c r="H315" s="128">
        <v>0.52800311558235546</v>
      </c>
      <c r="I315" s="128">
        <v>0.99150425036893997</v>
      </c>
      <c r="J315" s="128">
        <v>0.22364606427959632</v>
      </c>
      <c r="K315" s="104">
        <v>0.43434576875726449</v>
      </c>
      <c r="L315" s="105"/>
      <c r="M315" s="106">
        <v>314</v>
      </c>
      <c r="N315" s="140">
        <v>0.90099541096726732</v>
      </c>
      <c r="O315" s="140">
        <v>-1.5186604576603595</v>
      </c>
      <c r="P315" s="140">
        <v>0.64440943322293931</v>
      </c>
      <c r="Q315" s="140">
        <v>-1.5067172817438972</v>
      </c>
      <c r="R315" s="140">
        <v>-0.88190792998305112</v>
      </c>
      <c r="S315" s="140">
        <v>-0.87716207793444678</v>
      </c>
      <c r="T315" s="140">
        <v>7.0251142721460144E-2</v>
      </c>
      <c r="U315" s="128">
        <v>2.3868916268681715</v>
      </c>
      <c r="V315" s="128">
        <v>-0.75993719261589232</v>
      </c>
      <c r="W315" s="98">
        <v>-0.16532073714278808</v>
      </c>
      <c r="X315" s="60"/>
      <c r="Y315" s="99">
        <v>314</v>
      </c>
      <c r="Z315" s="128">
        <f>(幕後結果!$AB$2+幕後結果!$AB$4*幕後結果_最佳化!$N1316)*12/3</f>
        <v>6.7803673145226839E-2</v>
      </c>
      <c r="AA315" s="128">
        <f>(幕後結果!$AC$2+幕後結果!$AC$4*幕後結果_最佳化!$O1316)*12/3</f>
        <v>-0.16772348821928387</v>
      </c>
      <c r="AB315" s="128">
        <f>(幕後結果!$AD$2+幕後結果!$AD$4*幕後結果_最佳化!$P1316)*12/3</f>
        <v>2.4099347972525702E-2</v>
      </c>
      <c r="AC315" s="128">
        <f>(幕後結果!$AE$2+幕後結果!$AE$4*幕後結果_最佳化!$Q1316)*12/3</f>
        <v>-0.16943494602327328</v>
      </c>
      <c r="AD315" s="128">
        <f>(幕後結果!$AF$2+幕後結果!$AF$4*幕後結果_最佳化!$R1316)*12/3</f>
        <v>-0.16034760501498976</v>
      </c>
      <c r="AE315" s="128">
        <f>(幕後結果!$AG$2+幕後結果!$AG$4*幕後結果_最佳化!$S1316)*12/3</f>
        <v>-9.6484558761833081E-2</v>
      </c>
      <c r="AF315" s="128">
        <f>(幕後結果!$AH$2+幕後結果!$AH$4*幕後結果_最佳化!$T1316)*12/3</f>
        <v>-1.2198611136145945E-2</v>
      </c>
      <c r="AG315" s="128">
        <f>(幕後結果!$AI$2+幕後結果!$AI$4*幕後結果_最佳化!$U1316)*12/3</f>
        <v>0.15943612959944489</v>
      </c>
      <c r="AH315" s="128">
        <f>(幕後結果!$AJ$2+幕後結果!$AJ$4*幕後結果_最佳化!$V1316)*12/3</f>
        <v>-7.4396991846828672E-2</v>
      </c>
      <c r="AI315" s="100">
        <f>(幕後結果!$AK$2+幕後結果!$AK$4*幕後結果_最佳化!$W1316)*12/3</f>
        <v>4.7780270159224071E-2</v>
      </c>
      <c r="AJ315" s="60"/>
      <c r="AK315" s="60"/>
      <c r="AL315" s="60"/>
      <c r="AM315" s="108">
        <v>314</v>
      </c>
      <c r="AN315" s="128">
        <f t="shared" si="53"/>
        <v>2.0776688281897083E-4</v>
      </c>
      <c r="AO315" s="128">
        <f t="shared" si="54"/>
        <v>0.1476390084383836</v>
      </c>
      <c r="AP315" s="128">
        <f t="shared" si="55"/>
        <v>4.0379685530791756E-2</v>
      </c>
      <c r="AQ315" s="128">
        <f t="shared" si="56"/>
        <v>0.10191572392722824</v>
      </c>
      <c r="AR315" s="128">
        <f t="shared" si="57"/>
        <v>0.13581584342767183</v>
      </c>
      <c r="AS315" s="128">
        <f t="shared" si="58"/>
        <v>0.12616057634528016</v>
      </c>
      <c r="AT315" s="128">
        <f t="shared" si="59"/>
        <v>0.13653577634608224</v>
      </c>
      <c r="AU315" s="128">
        <f t="shared" si="60"/>
        <v>3.9529986075315104E-2</v>
      </c>
      <c r="AV315" s="128">
        <f t="shared" si="61"/>
        <v>0.15316943958095908</v>
      </c>
      <c r="AW315" s="128">
        <f t="shared" si="62"/>
        <v>0.11864619344546902</v>
      </c>
      <c r="AX315" s="128">
        <f t="shared" si="63"/>
        <v>1.0000000000000002</v>
      </c>
      <c r="AY315" s="128">
        <f>SUMPRODUCT(AN315:AW315,幕後結果_最佳化!$Z$1005:$AI$1005)</f>
        <v>1.9694072735905741E-3</v>
      </c>
      <c r="AZ315" s="128">
        <f>(SUMPRODUCT(AN315:AW315,MMULT(AN315:AW315,幕後結果!$AB$9:$AK$18)))</f>
        <v>2.3284088540544536E-4</v>
      </c>
      <c r="BA315" s="128">
        <f t="shared" si="64"/>
        <v>1.5259124660525104E-2</v>
      </c>
      <c r="BB315" s="102">
        <f t="shared" si="65"/>
        <v>-2.6823683295736904</v>
      </c>
      <c r="BC315" s="60"/>
      <c r="BD315" s="60"/>
    </row>
    <row r="316" spans="1:56">
      <c r="A316" s="95">
        <v>315</v>
      </c>
      <c r="B316" s="128">
        <v>0.78645044309768419</v>
      </c>
      <c r="C316" s="128">
        <v>0.38733812428065084</v>
      </c>
      <c r="D316" s="128">
        <v>0.91695659196740564</v>
      </c>
      <c r="E316" s="128">
        <v>0.40178854038366651</v>
      </c>
      <c r="F316" s="128">
        <v>0.5680801797474071</v>
      </c>
      <c r="G316" s="128">
        <v>0.65160436108630893</v>
      </c>
      <c r="H316" s="128">
        <v>9.9364756068538229E-2</v>
      </c>
      <c r="I316" s="128">
        <v>0.54507806378126533</v>
      </c>
      <c r="J316" s="128">
        <v>9.851933867122864E-2</v>
      </c>
      <c r="K316" s="104">
        <v>0.96751829314071358</v>
      </c>
      <c r="L316" s="105"/>
      <c r="M316" s="106">
        <v>315</v>
      </c>
      <c r="N316" s="140">
        <v>0.79416545934714866</v>
      </c>
      <c r="O316" s="140">
        <v>-0.28626358234083571</v>
      </c>
      <c r="P316" s="140">
        <v>1.3848876756970776</v>
      </c>
      <c r="Q316" s="140">
        <v>-0.24872038311544889</v>
      </c>
      <c r="R316" s="140">
        <v>0.17148854027630303</v>
      </c>
      <c r="S316" s="140">
        <v>0.38965553864986574</v>
      </c>
      <c r="T316" s="140">
        <v>-1.2851796529069373</v>
      </c>
      <c r="U316" s="128">
        <v>0.11323547387255779</v>
      </c>
      <c r="V316" s="128">
        <v>-1.2900345071100914</v>
      </c>
      <c r="W316" s="98">
        <v>1.8455098036095916</v>
      </c>
      <c r="X316" s="60"/>
      <c r="Y316" s="99">
        <v>315</v>
      </c>
      <c r="Z316" s="128">
        <f>(幕後結果!$AB$2+幕後結果!$AB$4*幕後結果_最佳化!$N1317)*12/3</f>
        <v>5.626960271165745E-2</v>
      </c>
      <c r="AA316" s="128">
        <f>(幕後結果!$AC$2+幕後結果!$AC$4*幕後結果_最佳化!$O1317)*12/3</f>
        <v>-3.0520710708049081E-2</v>
      </c>
      <c r="AB316" s="128">
        <f>(幕後結果!$AD$2+幕後結果!$AD$4*幕後結果_最佳化!$P1317)*12/3</f>
        <v>0.16870992830824152</v>
      </c>
      <c r="AC316" s="128">
        <f>(幕後結果!$AE$2+幕後結果!$AE$4*幕後結果_最佳化!$Q1317)*12/3</f>
        <v>5.5946315797586181E-2</v>
      </c>
      <c r="AD316" s="128">
        <f>(幕後結果!$AF$2+幕後結果!$AF$4*幕後結果_最佳化!$R1317)*12/3</f>
        <v>0.11295063897551445</v>
      </c>
      <c r="AE316" s="128">
        <f>(幕後結果!$AG$2+幕後結果!$AG$4*幕後結果_最佳化!$S1317)*12/3</f>
        <v>1.1076638848765105E-2</v>
      </c>
      <c r="AF316" s="128">
        <f>(幕後結果!$AH$2+幕後結果!$AH$4*幕後結果_最佳化!$T1317)*12/3</f>
        <v>-0.11350459878525614</v>
      </c>
      <c r="AG316" s="128">
        <f>(幕後結果!$AI$2+幕後結果!$AI$4*幕後結果_最佳化!$U1317)*12/3</f>
        <v>5.5075929285948039E-2</v>
      </c>
      <c r="AH316" s="128">
        <f>(幕後結果!$AJ$2+幕後結果!$AJ$4*幕後結果_最佳化!$V1317)*12/3</f>
        <v>-9.3202128233673756E-2</v>
      </c>
      <c r="AI316" s="100">
        <f>(幕後結果!$AK$2+幕後結果!$AK$4*幕後結果_最佳化!$W1317)*12/3</f>
        <v>0.29211233266524511</v>
      </c>
      <c r="AJ316" s="60"/>
      <c r="AK316" s="60"/>
      <c r="AL316" s="60"/>
      <c r="AM316" s="108">
        <v>315</v>
      </c>
      <c r="AN316" s="128">
        <f t="shared" si="53"/>
        <v>0.2019476520256962</v>
      </c>
      <c r="AO316" s="128">
        <f t="shared" si="54"/>
        <v>7.8477260009300637E-2</v>
      </c>
      <c r="AP316" s="128">
        <f t="shared" si="55"/>
        <v>0.11954005531040419</v>
      </c>
      <c r="AQ316" s="128">
        <f t="shared" si="56"/>
        <v>0.10095596380002173</v>
      </c>
      <c r="AR316" s="128">
        <f t="shared" si="57"/>
        <v>0.20327112392888472</v>
      </c>
      <c r="AS316" s="128">
        <f t="shared" si="58"/>
        <v>0.11668986303842328</v>
      </c>
      <c r="AT316" s="128">
        <f t="shared" si="59"/>
        <v>3.4536132978864313E-2</v>
      </c>
      <c r="AU316" s="128">
        <f t="shared" si="60"/>
        <v>3.4078450560978295E-2</v>
      </c>
      <c r="AV316" s="128">
        <f t="shared" si="61"/>
        <v>6.3440033371578025E-2</v>
      </c>
      <c r="AW316" s="128">
        <f t="shared" si="62"/>
        <v>4.7063464975848505E-2</v>
      </c>
      <c r="AX316" s="128">
        <f t="shared" si="63"/>
        <v>0.99999999999999978</v>
      </c>
      <c r="AY316" s="128">
        <f>SUMPRODUCT(AN316:AW316,幕後結果_最佳化!$Z$1005:$AI$1005)</f>
        <v>-3.5244189275564905E-3</v>
      </c>
      <c r="AZ316" s="128">
        <f>(SUMPRODUCT(AN316:AW316,MMULT(AN316:AW316,幕後結果!$AB$9:$AK$18)))</f>
        <v>2.9703812348674433E-4</v>
      </c>
      <c r="BA316" s="128">
        <f t="shared" si="64"/>
        <v>1.7234793978656789E-2</v>
      </c>
      <c r="BB316" s="102">
        <f t="shared" si="65"/>
        <v>-2.6936451335042082</v>
      </c>
      <c r="BC316" s="60"/>
      <c r="BD316" s="60"/>
    </row>
    <row r="317" spans="1:56">
      <c r="A317" s="95">
        <v>316</v>
      </c>
      <c r="B317" s="128">
        <v>0.50706470718605079</v>
      </c>
      <c r="C317" s="128">
        <v>0.71815033985768295</v>
      </c>
      <c r="D317" s="128">
        <v>0.58298747934311201</v>
      </c>
      <c r="E317" s="128">
        <v>0.88216678278827532</v>
      </c>
      <c r="F317" s="128">
        <v>0.54180648900734196</v>
      </c>
      <c r="G317" s="128">
        <v>0.12509604936845031</v>
      </c>
      <c r="H317" s="128">
        <v>0.56676378019181439</v>
      </c>
      <c r="I317" s="128">
        <v>0.20387751097307394</v>
      </c>
      <c r="J317" s="128">
        <v>2.6147151183295136E-2</v>
      </c>
      <c r="K317" s="104">
        <v>0.93537273543317023</v>
      </c>
      <c r="L317" s="105"/>
      <c r="M317" s="106">
        <v>316</v>
      </c>
      <c r="N317" s="140">
        <v>1.7709520438628171E-2</v>
      </c>
      <c r="O317" s="140">
        <v>0.57735551259989093</v>
      </c>
      <c r="P317" s="140">
        <v>0.20954214151346798</v>
      </c>
      <c r="Q317" s="140">
        <v>1.1858882489168077</v>
      </c>
      <c r="R317" s="140">
        <v>0.10498586858209542</v>
      </c>
      <c r="S317" s="140">
        <v>-1.1498829147089655</v>
      </c>
      <c r="T317" s="140">
        <v>0.16814089262299217</v>
      </c>
      <c r="U317" s="128">
        <v>-0.82785076324048879</v>
      </c>
      <c r="V317" s="128">
        <v>-1.9407030817936912</v>
      </c>
      <c r="W317" s="98">
        <v>1.5170481443896437</v>
      </c>
      <c r="X317" s="60"/>
      <c r="Y317" s="99">
        <v>316</v>
      </c>
      <c r="Z317" s="128">
        <f>(幕後結果!$AB$2+幕後結果!$AB$4*幕後結果_最佳化!$N1318)*12/3</f>
        <v>-2.75617325282955E-2</v>
      </c>
      <c r="AA317" s="128">
        <f>(幕後結果!$AC$2+幕後結果!$AC$4*幕後結果_最佳化!$O1318)*12/3</f>
        <v>6.4395814396307968E-2</v>
      </c>
      <c r="AB317" s="128">
        <f>(幕後結果!$AD$2+幕後結果!$AD$4*幕後結果_最佳化!$P1318)*12/3</f>
        <v>5.17080940583741E-2</v>
      </c>
      <c r="AC317" s="128">
        <f>(幕後結果!$AE$2+幕後結果!$AE$4*幕後結果_最佳化!$Q1318)*12/3</f>
        <v>0.17138063983357843</v>
      </c>
      <c r="AD317" s="128">
        <f>(幕後結果!$AF$2+幕後結果!$AF$4*幕後結果_最佳化!$R1318)*12/3</f>
        <v>8.4049696817616357E-2</v>
      </c>
      <c r="AE317" s="128">
        <f>(幕後結果!$AG$2+幕後結果!$AG$4*幕後結果_最佳化!$S1318)*12/3</f>
        <v>-5.4226165178449283E-2</v>
      </c>
      <c r="AF317" s="128">
        <f>(幕後結果!$AH$2+幕後結果!$AH$4*幕後結果_最佳化!$T1318)*12/3</f>
        <v>5.1427413433219965E-2</v>
      </c>
      <c r="AG317" s="128">
        <f>(幕後結果!$AI$2+幕後結果!$AI$4*幕後結果_最佳化!$U1318)*12/3</f>
        <v>-5.5231029800801933E-2</v>
      </c>
      <c r="AH317" s="128">
        <f>(幕後結果!$AJ$2+幕後結果!$AJ$4*幕後結果_最佳化!$V1318)*12/3</f>
        <v>-0.18172013718235425</v>
      </c>
      <c r="AI317" s="100">
        <f>(幕後結果!$AK$2+幕後結果!$AK$4*幕後結果_最佳化!$W1318)*12/3</f>
        <v>0.14401476134983282</v>
      </c>
      <c r="AJ317" s="60"/>
      <c r="AK317" s="60"/>
      <c r="AL317" s="60"/>
      <c r="AM317" s="108">
        <v>316</v>
      </c>
      <c r="AN317" s="128">
        <f t="shared" si="53"/>
        <v>0.18661591903292263</v>
      </c>
      <c r="AO317" s="128">
        <f t="shared" si="54"/>
        <v>6.4410584986973204E-2</v>
      </c>
      <c r="AP317" s="128">
        <f t="shared" si="55"/>
        <v>0.13303759484538971</v>
      </c>
      <c r="AQ317" s="128">
        <f t="shared" si="56"/>
        <v>7.4280734965513018E-2</v>
      </c>
      <c r="AR317" s="128">
        <f t="shared" si="57"/>
        <v>8.3997535440447912E-3</v>
      </c>
      <c r="AS317" s="128">
        <f t="shared" si="58"/>
        <v>0.18265955517622975</v>
      </c>
      <c r="AT317" s="128">
        <f t="shared" si="59"/>
        <v>2.5387211361704149E-2</v>
      </c>
      <c r="AU317" s="128">
        <f t="shared" si="60"/>
        <v>0.18618379047378075</v>
      </c>
      <c r="AV317" s="128">
        <f t="shared" si="61"/>
        <v>2.3709533061640801E-2</v>
      </c>
      <c r="AW317" s="128">
        <f t="shared" si="62"/>
        <v>0.1153153225518012</v>
      </c>
      <c r="AX317" s="128">
        <f t="shared" si="63"/>
        <v>1</v>
      </c>
      <c r="AY317" s="128">
        <f>SUMPRODUCT(AN317:AW317,幕後結果_最佳化!$Z$1005:$AI$1005)</f>
        <v>-9.6100885447062863E-3</v>
      </c>
      <c r="AZ317" s="128">
        <f>(SUMPRODUCT(AN317:AW317,MMULT(AN317:AW317,幕後結果!$AB$9:$AK$18)))</f>
        <v>2.6678739491206149E-4</v>
      </c>
      <c r="BA317" s="128">
        <f t="shared" si="64"/>
        <v>1.6333627732750048E-2</v>
      </c>
      <c r="BB317" s="102">
        <f t="shared" si="65"/>
        <v>-3.2148454344542179</v>
      </c>
      <c r="BC317" s="60"/>
      <c r="BD317" s="60"/>
    </row>
    <row r="318" spans="1:56">
      <c r="A318" s="95">
        <v>317</v>
      </c>
      <c r="B318" s="128">
        <v>0.84356719043495865</v>
      </c>
      <c r="C318" s="128">
        <v>6.8402643654130069E-2</v>
      </c>
      <c r="D318" s="128">
        <v>0.24800446724778391</v>
      </c>
      <c r="E318" s="128">
        <v>0.46119840015926461</v>
      </c>
      <c r="F318" s="128">
        <v>0.41017596364892395</v>
      </c>
      <c r="G318" s="128">
        <v>9.803208771375016E-2</v>
      </c>
      <c r="H318" s="128">
        <v>0.69255780415241963</v>
      </c>
      <c r="I318" s="128">
        <v>0.66290352702452382</v>
      </c>
      <c r="J318" s="128">
        <v>5.9465535204301645E-2</v>
      </c>
      <c r="K318" s="104">
        <v>0.44199804874138637</v>
      </c>
      <c r="L318" s="105"/>
      <c r="M318" s="106">
        <v>317</v>
      </c>
      <c r="N318" s="140">
        <v>1.0092273367849505</v>
      </c>
      <c r="O318" s="140">
        <v>-1.4877937770589122</v>
      </c>
      <c r="P318" s="140">
        <v>-0.6807828007944835</v>
      </c>
      <c r="Q318" s="140">
        <v>-9.7415041288248558E-2</v>
      </c>
      <c r="R318" s="140">
        <v>-0.22709235666760386</v>
      </c>
      <c r="S318" s="140">
        <v>-1.2928464385294172</v>
      </c>
      <c r="T318" s="140">
        <v>0.50311361956735812</v>
      </c>
      <c r="U318" s="128">
        <v>0.42040044107121322</v>
      </c>
      <c r="V318" s="128">
        <v>-1.5592759965533887</v>
      </c>
      <c r="W318" s="98">
        <v>-0.14590536345085833</v>
      </c>
      <c r="X318" s="60"/>
      <c r="Y318" s="99">
        <v>317</v>
      </c>
      <c r="Z318" s="128">
        <f>(幕後結果!$AB$2+幕後結果!$AB$4*幕後結果_最佳化!$N1319)*12/3</f>
        <v>7.9489110015788123E-2</v>
      </c>
      <c r="AA318" s="128">
        <f>(幕後結果!$AC$2+幕後結果!$AC$4*幕後結果_最佳化!$O1319)*12/3</f>
        <v>-0.16409262840093017</v>
      </c>
      <c r="AB318" s="128">
        <f>(幕後結果!$AD$2+幕後結果!$AD$4*幕後結果_最佳化!$P1319)*12/3</f>
        <v>-0.13237752613888265</v>
      </c>
      <c r="AC318" s="128">
        <f>(幕後結果!$AE$2+幕後結果!$AE$4*幕後結果_最佳化!$Q1319)*12/3</f>
        <v>-7.9123893945455201E-2</v>
      </c>
      <c r="AD318" s="128">
        <f>(幕後結果!$AF$2+幕後結果!$AF$4*幕後結果_最佳化!$R1319)*12/3</f>
        <v>-5.0095604508672988E-2</v>
      </c>
      <c r="AE318" s="128">
        <f>(幕後結果!$AG$2+幕後結果!$AG$4*幕後結果_最佳化!$S1319)*12/3</f>
        <v>-8.7736456118831449E-2</v>
      </c>
      <c r="AF318" s="128">
        <f>(幕後結果!$AH$2+幕後結果!$AH$4*幕後結果_最佳化!$T1319)*12/3</f>
        <v>4.2801759601235299E-2</v>
      </c>
      <c r="AG318" s="128">
        <f>(幕後結果!$AI$2+幕後結果!$AI$4*幕後結果_最佳化!$U1319)*12/3</f>
        <v>-6.4918824022294902E-2</v>
      </c>
      <c r="AH318" s="128">
        <f>(幕後結果!$AJ$2+幕後結果!$AJ$4*幕後結果_最佳化!$V1319)*12/3</f>
        <v>-0.12652066878568233</v>
      </c>
      <c r="AI318" s="100">
        <f>(幕後結果!$AK$2+幕後結果!$AK$4*幕後結果_最佳化!$W1319)*12/3</f>
        <v>-9.5229897847359066E-2</v>
      </c>
      <c r="AJ318" s="60"/>
      <c r="AK318" s="60"/>
      <c r="AL318" s="60"/>
      <c r="AM318" s="108">
        <v>317</v>
      </c>
      <c r="AN318" s="128">
        <f t="shared" si="53"/>
        <v>6.4681895493020142E-2</v>
      </c>
      <c r="AO318" s="128">
        <f t="shared" si="54"/>
        <v>5.100453612951053E-2</v>
      </c>
      <c r="AP318" s="128">
        <f t="shared" si="55"/>
        <v>0.16606631991739712</v>
      </c>
      <c r="AQ318" s="128">
        <f t="shared" si="56"/>
        <v>0.16160672952875343</v>
      </c>
      <c r="AR318" s="128">
        <f t="shared" si="57"/>
        <v>0.13314334158695865</v>
      </c>
      <c r="AS318" s="128">
        <f t="shared" si="58"/>
        <v>0.16840664612428791</v>
      </c>
      <c r="AT318" s="128">
        <f t="shared" si="59"/>
        <v>6.218680398915705E-3</v>
      </c>
      <c r="AU318" s="128">
        <f t="shared" si="60"/>
        <v>7.948088242198563E-2</v>
      </c>
      <c r="AV318" s="128">
        <f t="shared" si="61"/>
        <v>2.429087481740479E-2</v>
      </c>
      <c r="AW318" s="128">
        <f t="shared" si="62"/>
        <v>0.14510009358176607</v>
      </c>
      <c r="AX318" s="128">
        <f t="shared" si="63"/>
        <v>1</v>
      </c>
      <c r="AY318" s="128">
        <f>SUMPRODUCT(AN318:AW318,幕後結果_最佳化!$Z$1005:$AI$1005)</f>
        <v>-5.0048091480061601E-3</v>
      </c>
      <c r="AZ318" s="128">
        <f>(SUMPRODUCT(AN318:AW318,MMULT(AN318:AW318,幕後結果!$AB$9:$AK$18)))</f>
        <v>3.3857802384496926E-4</v>
      </c>
      <c r="BA318" s="128">
        <f t="shared" si="64"/>
        <v>1.8400489771877519E-2</v>
      </c>
      <c r="BB318" s="102">
        <f t="shared" si="65"/>
        <v>-2.6034529374985289</v>
      </c>
      <c r="BC318" s="60"/>
      <c r="BD318" s="60"/>
    </row>
    <row r="319" spans="1:56">
      <c r="A319" s="95">
        <v>318</v>
      </c>
      <c r="B319" s="128">
        <v>0.81857286791779149</v>
      </c>
      <c r="C319" s="128">
        <v>0.57805006277506177</v>
      </c>
      <c r="D319" s="128">
        <v>0.17427455645351886</v>
      </c>
      <c r="E319" s="128">
        <v>0.31412990694504717</v>
      </c>
      <c r="F319" s="128">
        <v>0.89550390823153925</v>
      </c>
      <c r="G319" s="128">
        <v>0.73703342602443467</v>
      </c>
      <c r="H319" s="128">
        <v>0.29863927278371438</v>
      </c>
      <c r="I319" s="128">
        <v>0.35140104971201858</v>
      </c>
      <c r="J319" s="128">
        <v>0.24943777781380194</v>
      </c>
      <c r="K319" s="104">
        <v>0.94126521565432619</v>
      </c>
      <c r="L319" s="105"/>
      <c r="M319" s="106">
        <v>318</v>
      </c>
      <c r="N319" s="140">
        <v>0.90993978962667177</v>
      </c>
      <c r="O319" s="140">
        <v>0.19690756387106306</v>
      </c>
      <c r="P319" s="140">
        <v>-0.93740725026668703</v>
      </c>
      <c r="Q319" s="140">
        <v>-0.48417762640512652</v>
      </c>
      <c r="R319" s="140">
        <v>1.2563414948235749</v>
      </c>
      <c r="S319" s="140">
        <v>0.63422629723516855</v>
      </c>
      <c r="T319" s="140">
        <v>-0.5283181366766001</v>
      </c>
      <c r="U319" s="128">
        <v>-0.38154066945797477</v>
      </c>
      <c r="V319" s="128">
        <v>-0.67626004497105963</v>
      </c>
      <c r="W319" s="98">
        <v>1.5654835621583107</v>
      </c>
      <c r="X319" s="60"/>
      <c r="Y319" s="99">
        <v>318</v>
      </c>
      <c r="Z319" s="128">
        <f>(幕後結果!$AB$2+幕後結果!$AB$4*幕後結果_最佳化!$N1320)*12/3</f>
        <v>6.8769367614591903E-2</v>
      </c>
      <c r="AA319" s="128">
        <f>(幕後結果!$AC$2+幕後結果!$AC$4*幕後結果_最佳化!$O1320)*12/3</f>
        <v>2.3547192012527318E-2</v>
      </c>
      <c r="AB319" s="128">
        <f>(幕後結果!$AD$2+幕後結果!$AD$4*幕後結果_最佳化!$P1320)*12/3</f>
        <v>-8.7006972648610834E-2</v>
      </c>
      <c r="AC319" s="128">
        <f>(幕後結果!$AE$2+幕後結果!$AE$4*幕後結果_最佳化!$Q1320)*12/3</f>
        <v>-7.6215749158063589E-2</v>
      </c>
      <c r="AD319" s="128">
        <f>(幕後結果!$AF$2+幕後結果!$AF$4*幕後結果_最佳化!$R1320)*12/3</f>
        <v>0.21997324168773691</v>
      </c>
      <c r="AE319" s="128">
        <f>(幕後結果!$AG$2+幕後結果!$AG$4*幕後結果_最佳化!$S1320)*12/3</f>
        <v>4.6636355253381244E-2</v>
      </c>
      <c r="AF319" s="128">
        <f>(幕後結果!$AH$2+幕後結果!$AH$4*幕後結果_最佳化!$T1320)*12/3</f>
        <v>-3.1419717235025367E-2</v>
      </c>
      <c r="AG319" s="128">
        <f>(幕後結果!$AI$2+幕後結果!$AI$4*幕後結果_最佳化!$U1320)*12/3</f>
        <v>2.7923449014801024E-3</v>
      </c>
      <c r="AH319" s="128">
        <f>(幕後結果!$AJ$2+幕後結果!$AJ$4*幕後結果_最佳化!$V1320)*12/3</f>
        <v>-1.5109049208993109E-2</v>
      </c>
      <c r="AI319" s="100">
        <f>(幕後結果!$AK$2+幕後結果!$AK$4*幕後結果_最佳化!$W1320)*12/3</f>
        <v>0.2364377408479427</v>
      </c>
      <c r="AJ319" s="60"/>
      <c r="AK319" s="60"/>
      <c r="AL319" s="60"/>
      <c r="AM319" s="108">
        <v>318</v>
      </c>
      <c r="AN319" s="128">
        <f t="shared" si="53"/>
        <v>0.20919885915378394</v>
      </c>
      <c r="AO319" s="128">
        <f t="shared" si="54"/>
        <v>0.23341615926405707</v>
      </c>
      <c r="AP319" s="128">
        <f t="shared" si="55"/>
        <v>1.7042483485537049E-2</v>
      </c>
      <c r="AQ319" s="128">
        <f t="shared" si="56"/>
        <v>1.2558709385608472E-2</v>
      </c>
      <c r="AR319" s="128">
        <f t="shared" si="57"/>
        <v>8.9429859785592147E-2</v>
      </c>
      <c r="AS319" s="128">
        <f t="shared" si="58"/>
        <v>0.26801223434738397</v>
      </c>
      <c r="AT319" s="128">
        <f t="shared" si="59"/>
        <v>5.0293939386247079E-2</v>
      </c>
      <c r="AU319" s="128">
        <f t="shared" si="60"/>
        <v>1.0818488175775414E-2</v>
      </c>
      <c r="AV319" s="128">
        <f t="shared" si="61"/>
        <v>1.9801429797937968E-2</v>
      </c>
      <c r="AW319" s="128">
        <f t="shared" si="62"/>
        <v>8.9427837218076803E-2</v>
      </c>
      <c r="AX319" s="128">
        <f t="shared" si="63"/>
        <v>1</v>
      </c>
      <c r="AY319" s="128">
        <f>SUMPRODUCT(AN319:AW319,幕後結果_最佳化!$Z$1005:$AI$1005)</f>
        <v>-5.8297692845071317E-3</v>
      </c>
      <c r="AZ319" s="128">
        <f>(SUMPRODUCT(AN319:AW319,MMULT(AN319:AW319,幕後結果!$AB$9:$AK$18)))</f>
        <v>2.1043756968027111E-4</v>
      </c>
      <c r="BA319" s="128">
        <f t="shared" si="64"/>
        <v>1.4506466478101106E-2</v>
      </c>
      <c r="BB319" s="102">
        <f t="shared" si="65"/>
        <v>-3.3591756723161605</v>
      </c>
      <c r="BC319" s="60"/>
      <c r="BD319" s="60"/>
    </row>
    <row r="320" spans="1:56">
      <c r="A320" s="95">
        <v>319</v>
      </c>
      <c r="B320" s="128">
        <v>0.47931373534393296</v>
      </c>
      <c r="C320" s="128">
        <v>5.8511242654740947E-2</v>
      </c>
      <c r="D320" s="128">
        <v>0.68571767187400634</v>
      </c>
      <c r="E320" s="128">
        <v>1.8754680612105279E-3</v>
      </c>
      <c r="F320" s="128">
        <v>0.24274735361244026</v>
      </c>
      <c r="G320" s="128">
        <v>0.55540212340554884</v>
      </c>
      <c r="H320" s="128">
        <v>0.99873892776961837</v>
      </c>
      <c r="I320" s="128">
        <v>0.79621502052147908</v>
      </c>
      <c r="J320" s="128">
        <v>0.13710996208107518</v>
      </c>
      <c r="K320" s="104">
        <v>0.48811111932784912</v>
      </c>
      <c r="L320" s="105"/>
      <c r="M320" s="106">
        <v>319</v>
      </c>
      <c r="N320" s="140">
        <v>-5.1876033957882414E-2</v>
      </c>
      <c r="O320" s="140">
        <v>-1.5673946003761738</v>
      </c>
      <c r="P320" s="140">
        <v>0.48374809443239319</v>
      </c>
      <c r="Q320" s="140">
        <v>-2.8983818434161286</v>
      </c>
      <c r="R320" s="140">
        <v>-0.69749237880222259</v>
      </c>
      <c r="S320" s="140">
        <v>0.13932194019510782</v>
      </c>
      <c r="T320" s="140">
        <v>3.0206719608146275</v>
      </c>
      <c r="U320" s="128">
        <v>0.82817754460014759</v>
      </c>
      <c r="V320" s="128">
        <v>-1.0933961022407339</v>
      </c>
      <c r="W320" s="98">
        <v>-2.9805416862836553E-2</v>
      </c>
      <c r="X320" s="60"/>
      <c r="Y320" s="99">
        <v>319</v>
      </c>
      <c r="Z320" s="128">
        <f>(幕後結果!$AB$2+幕後結果!$AB$4*幕後結果_最佳化!$N1321)*12/3</f>
        <v>-3.5074650707106851E-2</v>
      </c>
      <c r="AA320" s="128">
        <f>(幕後結果!$AC$2+幕後結果!$AC$4*幕後結果_最佳化!$O1321)*12/3</f>
        <v>-0.17482728593240401</v>
      </c>
      <c r="AB320" s="128">
        <f>(幕後結果!$AD$2+幕後結果!$AD$4*幕後結果_最佳化!$P1321)*12/3</f>
        <v>-1.6229962145309588E-2</v>
      </c>
      <c r="AC320" s="128">
        <f>(幕後結果!$AE$2+幕後結果!$AE$4*幕後結果_最佳化!$Q1321)*12/3</f>
        <v>-0.35466594992742445</v>
      </c>
      <c r="AD320" s="128">
        <f>(幕後結果!$AF$2+幕後結果!$AF$4*幕後結果_最佳化!$R1321)*12/3</f>
        <v>-0.1856812386876999</v>
      </c>
      <c r="AE320" s="128">
        <f>(幕後結果!$AG$2+幕後結果!$AG$4*幕後結果_最佳化!$S1321)*12/3</f>
        <v>-6.3194871902358313E-2</v>
      </c>
      <c r="AF320" s="128">
        <f>(幕後結果!$AH$2+幕後結果!$AH$4*幕後結果_最佳化!$T1321)*12/3</f>
        <v>0.23682663262370104</v>
      </c>
      <c r="AG320" s="128">
        <f>(幕後結果!$AI$2+幕後結果!$AI$4*幕後結果_最佳化!$U1321)*12/3</f>
        <v>-6.928267101819123E-2</v>
      </c>
      <c r="AH320" s="128">
        <f>(幕後結果!$AJ$2+幕後結果!$AJ$4*幕後結果_最佳化!$V1321)*12/3</f>
        <v>-6.7148450150073896E-2</v>
      </c>
      <c r="AI320" s="100">
        <f>(幕後結果!$AK$2+幕後結果!$AK$4*幕後結果_最佳化!$W1321)*12/3</f>
        <v>-5.7537225953034003E-2</v>
      </c>
      <c r="AJ320" s="60"/>
      <c r="AK320" s="60"/>
      <c r="AL320" s="60"/>
      <c r="AM320" s="108">
        <v>319</v>
      </c>
      <c r="AN320" s="128">
        <f t="shared" si="53"/>
        <v>0.14435205173409785</v>
      </c>
      <c r="AO320" s="128">
        <f t="shared" si="54"/>
        <v>4.7000568687995377E-3</v>
      </c>
      <c r="AP320" s="128">
        <f t="shared" si="55"/>
        <v>0.12414902799912569</v>
      </c>
      <c r="AQ320" s="128">
        <f t="shared" si="56"/>
        <v>9.8540963168136111E-2</v>
      </c>
      <c r="AR320" s="128">
        <f t="shared" si="57"/>
        <v>8.7833311818017873E-2</v>
      </c>
      <c r="AS320" s="128">
        <f t="shared" si="58"/>
        <v>0.2778638402136136</v>
      </c>
      <c r="AT320" s="128">
        <f t="shared" si="59"/>
        <v>2.8615706726335295E-2</v>
      </c>
      <c r="AU320" s="128">
        <f t="shared" si="60"/>
        <v>4.6588403925141367E-2</v>
      </c>
      <c r="AV320" s="128">
        <f t="shared" si="61"/>
        <v>0.14997204613720244</v>
      </c>
      <c r="AW320" s="128">
        <f t="shared" si="62"/>
        <v>3.7384591409530196E-2</v>
      </c>
      <c r="AX320" s="128">
        <f t="shared" si="63"/>
        <v>1</v>
      </c>
      <c r="AY320" s="128">
        <f>SUMPRODUCT(AN320:AW320,幕後結果_最佳化!$Z$1005:$AI$1005)</f>
        <v>-1.8347718045626407E-3</v>
      </c>
      <c r="AZ320" s="128">
        <f>(SUMPRODUCT(AN320:AW320,MMULT(AN320:AW320,幕後結果!$AB$9:$AK$18)))</f>
        <v>1.871948416517695E-4</v>
      </c>
      <c r="BA320" s="128">
        <f t="shared" si="64"/>
        <v>1.3681916592779298E-2</v>
      </c>
      <c r="BB320" s="102">
        <f t="shared" si="65"/>
        <v>-3.2696275774822108</v>
      </c>
      <c r="BC320" s="60"/>
      <c r="BD320" s="60"/>
    </row>
    <row r="321" spans="1:56">
      <c r="A321" s="95">
        <v>320</v>
      </c>
      <c r="B321" s="128">
        <v>0.99263456670761618</v>
      </c>
      <c r="C321" s="128">
        <v>8.969387775742943E-2</v>
      </c>
      <c r="D321" s="128">
        <v>0.91673405862171409</v>
      </c>
      <c r="E321" s="128">
        <v>0.82583027014240229</v>
      </c>
      <c r="F321" s="128">
        <v>0.44380517284568799</v>
      </c>
      <c r="G321" s="128">
        <v>0.63616972328297483</v>
      </c>
      <c r="H321" s="128">
        <v>0.68570280426413066</v>
      </c>
      <c r="I321" s="128">
        <v>0.91758905874966734</v>
      </c>
      <c r="J321" s="128">
        <v>0.50220265782299855</v>
      </c>
      <c r="K321" s="104">
        <v>0.4205496586038957</v>
      </c>
      <c r="L321" s="105"/>
      <c r="M321" s="106">
        <v>320</v>
      </c>
      <c r="N321" s="140">
        <v>2.4389288920534926</v>
      </c>
      <c r="O321" s="140">
        <v>-1.3426425190513247</v>
      </c>
      <c r="P321" s="140">
        <v>1.3834338323577229</v>
      </c>
      <c r="Q321" s="140">
        <v>0.93781506108702273</v>
      </c>
      <c r="R321" s="140">
        <v>-0.14132861410322428</v>
      </c>
      <c r="S321" s="140">
        <v>0.34823919628655287</v>
      </c>
      <c r="T321" s="140">
        <v>0.48370620139994946</v>
      </c>
      <c r="U321" s="128">
        <v>1.3890357395432182</v>
      </c>
      <c r="V321" s="128">
        <v>5.5212724304952738E-3</v>
      </c>
      <c r="W321" s="98">
        <v>-0.20048752031769485</v>
      </c>
      <c r="X321" s="60"/>
      <c r="Y321" s="99">
        <v>320</v>
      </c>
      <c r="Z321" s="128">
        <f>(幕後結果!$AB$2+幕後結果!$AB$4*幕後結果_最佳化!$N1322)*12/3</f>
        <v>0.23384917652681272</v>
      </c>
      <c r="AA321" s="128">
        <f>(幕後結果!$AC$2+幕後結果!$AC$4*幕後結果_最佳化!$O1322)*12/3</f>
        <v>-0.14540395550753685</v>
      </c>
      <c r="AB321" s="128">
        <f>(幕後結果!$AD$2+幕後結果!$AD$4*幕後結果_最佳化!$P1322)*12/3</f>
        <v>0.15164723551415232</v>
      </c>
      <c r="AC321" s="128">
        <f>(幕後結果!$AE$2+幕後結果!$AE$4*幕後結果_最佳化!$Q1322)*12/3</f>
        <v>0.18144047909791314</v>
      </c>
      <c r="AD321" s="128">
        <f>(幕後結果!$AF$2+幕後結果!$AF$4*幕後結果_最佳化!$R1322)*12/3</f>
        <v>0.10512245194921303</v>
      </c>
      <c r="AE321" s="128">
        <f>(幕後結果!$AG$2+幕後結果!$AG$4*幕後結果_最佳化!$S1322)*12/3</f>
        <v>3.8736595182356101E-2</v>
      </c>
      <c r="AF321" s="128">
        <f>(幕後結果!$AH$2+幕後結果!$AH$4*幕後結果_最佳化!$T1322)*12/3</f>
        <v>6.7971724160572664E-2</v>
      </c>
      <c r="AG321" s="128">
        <f>(幕後結果!$AI$2+幕後結果!$AI$4*幕後結果_最佳化!$U1322)*12/3</f>
        <v>0.10325982918410646</v>
      </c>
      <c r="AH321" s="128">
        <f>(幕後結果!$AJ$2+幕後結果!$AJ$4*幕後結果_最佳化!$V1322)*12/3</f>
        <v>5.9388127692061865E-2</v>
      </c>
      <c r="AI321" s="100">
        <f>(幕後結果!$AK$2+幕後結果!$AK$4*幕後結果_最佳化!$W1322)*12/3</f>
        <v>1.8086807278567256E-2</v>
      </c>
      <c r="AJ321" s="60"/>
      <c r="AK321" s="60"/>
      <c r="AL321" s="60"/>
      <c r="AM321" s="108">
        <v>320</v>
      </c>
      <c r="AN321" s="128">
        <f t="shared" si="53"/>
        <v>0.13939551579475998</v>
      </c>
      <c r="AO321" s="128">
        <f t="shared" si="54"/>
        <v>0.13488272660079134</v>
      </c>
      <c r="AP321" s="128">
        <f t="shared" si="55"/>
        <v>7.981206983541668E-2</v>
      </c>
      <c r="AQ321" s="128">
        <f t="shared" si="56"/>
        <v>0.10165581092565877</v>
      </c>
      <c r="AR321" s="128">
        <f t="shared" si="57"/>
        <v>7.557005319977611E-2</v>
      </c>
      <c r="AS321" s="128">
        <f t="shared" si="58"/>
        <v>0.13446821525368338</v>
      </c>
      <c r="AT321" s="128">
        <f t="shared" si="59"/>
        <v>8.7869406718667969E-2</v>
      </c>
      <c r="AU321" s="128">
        <f t="shared" si="60"/>
        <v>2.7524156816544382E-2</v>
      </c>
      <c r="AV321" s="128">
        <f t="shared" si="61"/>
        <v>0.1010981226926066</v>
      </c>
      <c r="AW321" s="128">
        <f t="shared" si="62"/>
        <v>0.11772392216209492</v>
      </c>
      <c r="AX321" s="128">
        <f t="shared" si="63"/>
        <v>1.0000000000000002</v>
      </c>
      <c r="AY321" s="128">
        <f>SUMPRODUCT(AN321:AW321,幕後結果_最佳化!$Z$1005:$AI$1005)</f>
        <v>-4.1349871777920082E-3</v>
      </c>
      <c r="AZ321" s="128">
        <f>(SUMPRODUCT(AN321:AW321,MMULT(AN321:AW321,幕後結果!$AB$9:$AK$18)))</f>
        <v>2.1361931153889404E-4</v>
      </c>
      <c r="BA321" s="128">
        <f t="shared" si="64"/>
        <v>1.4615721382774579E-2</v>
      </c>
      <c r="BB321" s="102">
        <f t="shared" si="65"/>
        <v>-3.2181091816121574</v>
      </c>
      <c r="BC321" s="60"/>
      <c r="BD321" s="60"/>
    </row>
    <row r="322" spans="1:56">
      <c r="A322" s="95">
        <v>321</v>
      </c>
      <c r="B322" s="128">
        <v>0.10685991266936257</v>
      </c>
      <c r="C322" s="128">
        <v>0.74165740845615757</v>
      </c>
      <c r="D322" s="128">
        <v>0.44864544421627817</v>
      </c>
      <c r="E322" s="128">
        <v>0.27574566702215098</v>
      </c>
      <c r="F322" s="128">
        <v>0.94157789267459679</v>
      </c>
      <c r="G322" s="128">
        <v>0.79793952682105318</v>
      </c>
      <c r="H322" s="128">
        <v>0.1642840269627297</v>
      </c>
      <c r="I322" s="128">
        <v>0.80726359257481661</v>
      </c>
      <c r="J322" s="128">
        <v>0.71123710653483352</v>
      </c>
      <c r="K322" s="104">
        <v>0.57292328848492002</v>
      </c>
      <c r="L322" s="105"/>
      <c r="M322" s="106">
        <v>321</v>
      </c>
      <c r="N322" s="140">
        <v>-1.2434017511014965</v>
      </c>
      <c r="O322" s="140">
        <v>0.64846354326369182</v>
      </c>
      <c r="P322" s="140">
        <v>-0.12908437130309544</v>
      </c>
      <c r="Q322" s="140">
        <v>-0.59552688419358257</v>
      </c>
      <c r="R322" s="140">
        <v>1.5681582092361857</v>
      </c>
      <c r="S322" s="140">
        <v>0.83428403455438627</v>
      </c>
      <c r="T322" s="140">
        <v>-0.97700221876228743</v>
      </c>
      <c r="U322" s="128">
        <v>0.86785664657665718</v>
      </c>
      <c r="V322" s="128">
        <v>0.557002403653441</v>
      </c>
      <c r="W322" s="98">
        <v>0.18382158406449906</v>
      </c>
      <c r="X322" s="60"/>
      <c r="Y322" s="99">
        <v>321</v>
      </c>
      <c r="Z322" s="128">
        <f>(幕後結果!$AB$2+幕後結果!$AB$4*幕後結果_最佳化!$N1323)*12/3</f>
        <v>-0.16371967334844958</v>
      </c>
      <c r="AA322" s="128">
        <f>(幕後結果!$AC$2+幕後結果!$AC$4*幕後結果_最佳化!$O1323)*12/3</f>
        <v>7.0111780285849037E-2</v>
      </c>
      <c r="AB322" s="128">
        <f>(幕後結果!$AD$2+幕後結果!$AD$4*幕後結果_最佳化!$P1323)*12/3</f>
        <v>-1.0579202184948658E-2</v>
      </c>
      <c r="AC322" s="128">
        <f>(幕後結果!$AE$2+幕後結果!$AE$4*幕後結果_最佳化!$Q1323)*12/3</f>
        <v>-6.8765105459941425E-2</v>
      </c>
      <c r="AD322" s="128">
        <f>(幕後結果!$AF$2+幕後結果!$AF$4*幕後結果_最佳化!$R1323)*12/3</f>
        <v>0.28040455202468079</v>
      </c>
      <c r="AE322" s="128">
        <f>(幕後結果!$AG$2+幕後結果!$AG$4*幕後結果_最佳化!$S1323)*12/3</f>
        <v>2.9797717184715352E-2</v>
      </c>
      <c r="AF322" s="128">
        <f>(幕後結果!$AH$2+幕後結果!$AH$4*幕後結果_最佳化!$T1323)*12/3</f>
        <v>-0.10386711059111142</v>
      </c>
      <c r="AG322" s="128">
        <f>(幕後結果!$AI$2+幕後結果!$AI$4*幕後結果_最佳化!$U1323)*12/3</f>
        <v>0.15368927440853514</v>
      </c>
      <c r="AH322" s="128">
        <f>(幕後結果!$AJ$2+幕後結果!$AJ$4*幕後結果_最佳化!$V1323)*12/3</f>
        <v>2.0017102954675455E-2</v>
      </c>
      <c r="AI322" s="100">
        <f>(幕後結果!$AK$2+幕後結果!$AK$4*幕後結果_最佳化!$W1323)*12/3</f>
        <v>0.16736403576038569</v>
      </c>
      <c r="AJ322" s="60"/>
      <c r="AK322" s="60"/>
      <c r="AL322" s="60"/>
      <c r="AM322" s="108">
        <v>321</v>
      </c>
      <c r="AN322" s="128">
        <f t="shared" si="53"/>
        <v>0.10547393897375903</v>
      </c>
      <c r="AO322" s="128">
        <f t="shared" si="54"/>
        <v>4.8500651706941851E-2</v>
      </c>
      <c r="AP322" s="128">
        <f t="shared" si="55"/>
        <v>8.7729425600894563E-3</v>
      </c>
      <c r="AQ322" s="128">
        <f t="shared" si="56"/>
        <v>1.1238897122663443E-2</v>
      </c>
      <c r="AR322" s="128">
        <f t="shared" si="57"/>
        <v>1.9780763425376855E-2</v>
      </c>
      <c r="AS322" s="128">
        <f t="shared" si="58"/>
        <v>0.20536207146443958</v>
      </c>
      <c r="AT322" s="128">
        <f t="shared" si="59"/>
        <v>0.16469551893819204</v>
      </c>
      <c r="AU322" s="128">
        <f t="shared" si="60"/>
        <v>0.10909894318986194</v>
      </c>
      <c r="AV322" s="128">
        <f t="shared" si="61"/>
        <v>0.17801110533087713</v>
      </c>
      <c r="AW322" s="128">
        <f t="shared" si="62"/>
        <v>0.14906516728779873</v>
      </c>
      <c r="AX322" s="128">
        <f t="shared" si="63"/>
        <v>1</v>
      </c>
      <c r="AY322" s="128">
        <f>SUMPRODUCT(AN322:AW322,幕後結果_最佳化!$Z$1005:$AI$1005)</f>
        <v>-3.1021891660851517E-3</v>
      </c>
      <c r="AZ322" s="128">
        <f>(SUMPRODUCT(AN322:AW322,MMULT(AN322:AW322,幕後結果!$AB$9:$AK$18)))</f>
        <v>1.8086218952161873E-4</v>
      </c>
      <c r="BA322" s="128">
        <f t="shared" si="64"/>
        <v>1.3448501385716504E-2</v>
      </c>
      <c r="BB322" s="102">
        <f t="shared" si="65"/>
        <v>-3.4206182418915123</v>
      </c>
      <c r="BC322" s="60"/>
      <c r="BD322" s="60"/>
    </row>
    <row r="323" spans="1:56">
      <c r="A323" s="95">
        <v>322</v>
      </c>
      <c r="B323" s="128">
        <v>0.93048660309683973</v>
      </c>
      <c r="C323" s="128">
        <v>0.48890208168801941</v>
      </c>
      <c r="D323" s="128">
        <v>0.15631502060469193</v>
      </c>
      <c r="E323" s="128">
        <v>0.4975161422531782</v>
      </c>
      <c r="F323" s="128">
        <v>1.9505993382883835E-2</v>
      </c>
      <c r="G323" s="128">
        <v>0.25386949384469371</v>
      </c>
      <c r="H323" s="128">
        <v>0.64588681511171764</v>
      </c>
      <c r="I323" s="128">
        <v>0.2830627714206797</v>
      </c>
      <c r="J323" s="128">
        <v>0.63797507844047607</v>
      </c>
      <c r="K323" s="104">
        <v>0.54993864846400919</v>
      </c>
      <c r="L323" s="105"/>
      <c r="M323" s="106">
        <v>322</v>
      </c>
      <c r="N323" s="140">
        <v>1.4794248830510017</v>
      </c>
      <c r="O323" s="140">
        <v>-2.7821944725552133E-2</v>
      </c>
      <c r="P323" s="140">
        <v>-1.0097187822678464</v>
      </c>
      <c r="Q323" s="140">
        <v>-6.2261482841367887E-3</v>
      </c>
      <c r="R323" s="140">
        <v>-2.0640604339750293</v>
      </c>
      <c r="S323" s="140">
        <v>-0.662362410960464</v>
      </c>
      <c r="T323" s="140">
        <v>0.3742391895894614</v>
      </c>
      <c r="U323" s="128">
        <v>-0.57376691096389787</v>
      </c>
      <c r="V323" s="128">
        <v>0.35305148498835248</v>
      </c>
      <c r="W323" s="98">
        <v>0.12550634386730447</v>
      </c>
      <c r="X323" s="60"/>
      <c r="Y323" s="99">
        <v>322</v>
      </c>
      <c r="Z323" s="128">
        <f>(幕後結果!$AB$2+幕後結果!$AB$4*幕後結果_最佳化!$N1324)*12/3</f>
        <v>0.13025475704714745</v>
      </c>
      <c r="AA323" s="128">
        <f>(幕後結果!$AC$2+幕後結果!$AC$4*幕後結果_最佳化!$O1324)*12/3</f>
        <v>-5.0754238087324943E-4</v>
      </c>
      <c r="AB323" s="128">
        <f>(幕後結果!$AD$2+幕後結果!$AD$4*幕後結果_最佳化!$P1324)*12/3</f>
        <v>-9.5031167495300287E-2</v>
      </c>
      <c r="AC323" s="128">
        <f>(幕後結果!$AE$2+幕後結果!$AE$4*幕後結果_最佳化!$Q1324)*12/3</f>
        <v>-2.3873318997715626E-2</v>
      </c>
      <c r="AD323" s="128">
        <f>(幕後結果!$AF$2+幕後結果!$AF$4*幕後結果_最佳化!$R1324)*12/3</f>
        <v>-0.3961829900476706</v>
      </c>
      <c r="AE323" s="128">
        <f>(幕後結果!$AG$2+幕後結果!$AG$4*幕後結果_最佳化!$S1324)*12/3</f>
        <v>-8.2302314295234491E-3</v>
      </c>
      <c r="AF323" s="128">
        <f>(幕後結果!$AH$2+幕後結果!$AH$4*幕後結果_最佳化!$T1324)*12/3</f>
        <v>6.0921925599665173E-2</v>
      </c>
      <c r="AG323" s="128">
        <f>(幕後結果!$AI$2+幕後結果!$AI$4*幕後結果_最佳化!$U1324)*12/3</f>
        <v>-0.10742898491584359</v>
      </c>
      <c r="AH323" s="128">
        <f>(幕後結果!$AJ$2+幕後結果!$AJ$4*幕後結果_最佳化!$V1324)*12/3</f>
        <v>0.11127998396376744</v>
      </c>
      <c r="AI323" s="100">
        <f>(幕後結果!$AK$2+幕後結果!$AK$4*幕後結果_最佳化!$W1324)*12/3</f>
        <v>-0.17655082836498617</v>
      </c>
      <c r="AJ323" s="60"/>
      <c r="AK323" s="60"/>
      <c r="AL323" s="60"/>
      <c r="AM323" s="108">
        <v>322</v>
      </c>
      <c r="AN323" s="128">
        <f t="shared" si="53"/>
        <v>9.6717256814435007E-2</v>
      </c>
      <c r="AO323" s="128">
        <f t="shared" si="54"/>
        <v>0.11310844814254714</v>
      </c>
      <c r="AP323" s="128">
        <f t="shared" si="55"/>
        <v>8.4293605893912868E-2</v>
      </c>
      <c r="AQ323" s="128">
        <f t="shared" si="56"/>
        <v>9.1095711743929456E-2</v>
      </c>
      <c r="AR323" s="128">
        <f t="shared" si="57"/>
        <v>9.4869492990796556E-2</v>
      </c>
      <c r="AS323" s="128">
        <f t="shared" si="58"/>
        <v>0.1721871115782895</v>
      </c>
      <c r="AT323" s="128">
        <f t="shared" si="59"/>
        <v>0.14931706519336763</v>
      </c>
      <c r="AU323" s="128">
        <f t="shared" si="60"/>
        <v>2.9720986016953943E-3</v>
      </c>
      <c r="AV323" s="128">
        <f t="shared" si="61"/>
        <v>1.8958463709201106E-2</v>
      </c>
      <c r="AW323" s="128">
        <f t="shared" si="62"/>
        <v>0.17648074533182534</v>
      </c>
      <c r="AX323" s="128">
        <f t="shared" si="63"/>
        <v>1</v>
      </c>
      <c r="AY323" s="128">
        <f>SUMPRODUCT(AN323:AW323,幕後結果_最佳化!$Z$1005:$AI$1005)</f>
        <v>-5.3191186841441964E-3</v>
      </c>
      <c r="AZ323" s="128">
        <f>(SUMPRODUCT(AN323:AW323,MMULT(AN323:AW323,幕後結果!$AB$9:$AK$18)))</f>
        <v>2.5283022057839881E-4</v>
      </c>
      <c r="BA323" s="128">
        <f t="shared" si="64"/>
        <v>1.5900635854531064E-2</v>
      </c>
      <c r="BB323" s="102">
        <f t="shared" si="65"/>
        <v>-3.0325277004820923</v>
      </c>
      <c r="BC323" s="60"/>
      <c r="BD323" s="60"/>
    </row>
    <row r="324" spans="1:56">
      <c r="A324" s="95">
        <v>323</v>
      </c>
      <c r="B324" s="128">
        <v>0.2887733050113106</v>
      </c>
      <c r="C324" s="128">
        <v>0.83557507230159889</v>
      </c>
      <c r="D324" s="128">
        <v>0.89644710719009435</v>
      </c>
      <c r="E324" s="128">
        <v>9.3900997011424847E-2</v>
      </c>
      <c r="F324" s="128">
        <v>0.93641539975303134</v>
      </c>
      <c r="G324" s="128">
        <v>0.83585419851769571</v>
      </c>
      <c r="H324" s="128">
        <v>0.36931863169127577</v>
      </c>
      <c r="I324" s="128">
        <v>0.15611880099571507</v>
      </c>
      <c r="J324" s="128">
        <v>0.4638200655547029</v>
      </c>
      <c r="K324" s="104">
        <v>5.1468390184759016E-3</v>
      </c>
      <c r="L324" s="105"/>
      <c r="M324" s="106">
        <v>323</v>
      </c>
      <c r="N324" s="140">
        <v>-0.55697192668452689</v>
      </c>
      <c r="O324" s="140">
        <v>0.97643316045818429</v>
      </c>
      <c r="P324" s="140">
        <v>1.2615638094818689</v>
      </c>
      <c r="Q324" s="140">
        <v>-1.3171092883871989</v>
      </c>
      <c r="R324" s="140">
        <v>1.5253605191780641</v>
      </c>
      <c r="S324" s="140">
        <v>0.97756078005975011</v>
      </c>
      <c r="T324" s="140">
        <v>-0.33365850714613204</v>
      </c>
      <c r="U324" s="128">
        <v>-1.0105380022965096</v>
      </c>
      <c r="V324" s="128">
        <v>-9.0814320311023447E-2</v>
      </c>
      <c r="W324" s="98">
        <v>-2.5658046579937053</v>
      </c>
      <c r="X324" s="60"/>
      <c r="Y324" s="99">
        <v>323</v>
      </c>
      <c r="Z324" s="128">
        <f>(幕後結果!$AB$2+幕後結果!$AB$4*幕後結果_最佳化!$N1325)*12/3</f>
        <v>-8.9608154785925362E-2</v>
      </c>
      <c r="AA324" s="128">
        <f>(幕後結果!$AC$2+幕後結果!$AC$4*幕後結果_最佳化!$O1325)*12/3</f>
        <v>0.10787812079914387</v>
      </c>
      <c r="AB324" s="128">
        <f>(幕後結果!$AD$2+幕後結果!$AD$4*幕後結果_最佳化!$P1325)*12/3</f>
        <v>0.18604489649026612</v>
      </c>
      <c r="AC324" s="128">
        <f>(幕後結果!$AE$2+幕後結果!$AE$4*幕後結果_最佳化!$Q1325)*12/3</f>
        <v>-4.9848293994098465E-2</v>
      </c>
      <c r="AD324" s="128">
        <f>(幕後結果!$AF$2+幕後結果!$AF$4*幕後結果_最佳化!$R1325)*12/3</f>
        <v>0.32324227693878299</v>
      </c>
      <c r="AE324" s="128">
        <f>(幕後結果!$AG$2+幕後結果!$AG$4*幕後結果_最佳化!$S1325)*12/3</f>
        <v>2.3106813149732359E-2</v>
      </c>
      <c r="AF324" s="128">
        <f>(幕後結果!$AH$2+幕後結果!$AH$4*幕後結果_最佳化!$T1325)*12/3</f>
        <v>-2.188502636723073E-2</v>
      </c>
      <c r="AG324" s="128">
        <f>(幕後結果!$AI$2+幕後結果!$AI$4*幕後結果_最佳化!$U1325)*12/3</f>
        <v>8.1798681202178737E-3</v>
      </c>
      <c r="AH324" s="128">
        <f>(幕後結果!$AJ$2+幕後結果!$AJ$4*幕後結果_最佳化!$V1325)*12/3</f>
        <v>3.2152412457278831E-3</v>
      </c>
      <c r="AI324" s="100">
        <f>(幕後結果!$AK$2+幕後結果!$AK$4*幕後結果_最佳化!$W1325)*12/3</f>
        <v>-0.20032710647832344</v>
      </c>
      <c r="AJ324" s="60"/>
      <c r="AK324" s="60"/>
      <c r="AL324" s="60"/>
      <c r="AM324" s="108">
        <v>323</v>
      </c>
      <c r="AN324" s="128">
        <f t="shared" ref="AN324:AN387" si="66">B1325/SUM($B1325:$K1325)</f>
        <v>0.21896726527547714</v>
      </c>
      <c r="AO324" s="128">
        <f t="shared" ref="AO324:AO387" si="67">C1325/SUM($B1325:$K1325)</f>
        <v>9.3944576905107442E-3</v>
      </c>
      <c r="AP324" s="128">
        <f t="shared" ref="AP324:AP387" si="68">D1325/SUM($B1325:$K1325)</f>
        <v>0.1722672798955866</v>
      </c>
      <c r="AQ324" s="128">
        <f t="shared" ref="AQ324:AQ387" si="69">E1325/SUM($B1325:$K1325)</f>
        <v>7.3413721838738552E-2</v>
      </c>
      <c r="AR324" s="128">
        <f t="shared" ref="AR324:AR387" si="70">F1325/SUM($B1325:$K1325)</f>
        <v>7.2408267876029997E-2</v>
      </c>
      <c r="AS324" s="128">
        <f t="shared" ref="AS324:AS387" si="71">G1325/SUM($B1325:$K1325)</f>
        <v>8.25068926173812E-2</v>
      </c>
      <c r="AT324" s="128">
        <f t="shared" ref="AT324:AT387" si="72">H1325/SUM($B1325:$K1325)</f>
        <v>0.13268315803585518</v>
      </c>
      <c r="AU324" s="128">
        <f t="shared" ref="AU324:AU387" si="73">I1325/SUM($B1325:$K1325)</f>
        <v>3.7017085579551662E-2</v>
      </c>
      <c r="AV324" s="128">
        <f t="shared" ref="AV324:AV387" si="74">J1325/SUM($B1325:$K1325)</f>
        <v>0.10415294913177997</v>
      </c>
      <c r="AW324" s="128">
        <f t="shared" ref="AW324:AW387" si="75">K1325/SUM($B1325:$K1325)</f>
        <v>9.7188922059088897E-2</v>
      </c>
      <c r="AX324" s="128">
        <f t="shared" ref="AX324:AX387" si="76">SUM(AN324:AW324)</f>
        <v>0.99999999999999989</v>
      </c>
      <c r="AY324" s="128">
        <f>SUMPRODUCT(AN324:AW324,幕後結果_最佳化!$Z$1005:$AI$1005)</f>
        <v>-6.5205427895465686E-3</v>
      </c>
      <c r="AZ324" s="128">
        <f>(SUMPRODUCT(AN324:AW324,MMULT(AN324:AW324,幕後結果!$AB$9:$AK$18)))</f>
        <v>2.3214072022092964E-4</v>
      </c>
      <c r="BA324" s="128">
        <f t="shared" ref="BA324:BA387" si="77">AZ324^0.5</f>
        <v>1.5236164879028109E-2</v>
      </c>
      <c r="BB324" s="102">
        <f t="shared" ref="BB324:BB387" si="78">(AY324-$BC$2)/$BA324</f>
        <v>-3.2436340235180645</v>
      </c>
      <c r="BC324" s="60"/>
      <c r="BD324" s="60"/>
    </row>
    <row r="325" spans="1:56">
      <c r="A325" s="95">
        <v>324</v>
      </c>
      <c r="B325" s="128">
        <v>4.6818788711134429E-2</v>
      </c>
      <c r="C325" s="128">
        <v>0.44840471705675333</v>
      </c>
      <c r="D325" s="128">
        <v>0.30097321736977878</v>
      </c>
      <c r="E325" s="128">
        <v>0.75714106835304462</v>
      </c>
      <c r="F325" s="128">
        <v>0.71841403041313057</v>
      </c>
      <c r="G325" s="128">
        <v>0.15779932523226736</v>
      </c>
      <c r="H325" s="128">
        <v>5.7398221232201507E-2</v>
      </c>
      <c r="I325" s="128">
        <v>0.86909495560576366</v>
      </c>
      <c r="J325" s="128">
        <v>0.6825434545870297</v>
      </c>
      <c r="K325" s="104">
        <v>0.30509369841364542</v>
      </c>
      <c r="L325" s="105"/>
      <c r="M325" s="106">
        <v>324</v>
      </c>
      <c r="N325" s="140">
        <v>-1.6765138920556153</v>
      </c>
      <c r="O325" s="140">
        <v>-0.12969285701366889</v>
      </c>
      <c r="P325" s="140">
        <v>-0.5216034873064781</v>
      </c>
      <c r="Q325" s="140">
        <v>0.69713571764768978</v>
      </c>
      <c r="R325" s="140">
        <v>0.57813653986735047</v>
      </c>
      <c r="S325" s="140">
        <v>-1.003543601916171</v>
      </c>
      <c r="T325" s="140">
        <v>-1.5769960130461753</v>
      </c>
      <c r="U325" s="128">
        <v>1.1221231343037883</v>
      </c>
      <c r="V325" s="128">
        <v>0.47482306610430641</v>
      </c>
      <c r="W325" s="98">
        <v>-0.50980597850525133</v>
      </c>
      <c r="X325" s="60"/>
      <c r="Y325" s="99">
        <v>324</v>
      </c>
      <c r="Z325" s="128">
        <f>(幕後結果!$AB$2+幕後結果!$AB$4*幕後結果_最佳化!$N1326)*12/3</f>
        <v>-0.21048133394680613</v>
      </c>
      <c r="AA325" s="128">
        <f>(幕後結果!$AC$2+幕後結果!$AC$4*幕後結果_最佳化!$O1326)*12/3</f>
        <v>-1.739811327543592E-2</v>
      </c>
      <c r="AB325" s="128">
        <f>(幕後結果!$AD$2+幕後結果!$AD$4*幕後結果_最佳化!$P1326)*12/3</f>
        <v>-0.10263180346170082</v>
      </c>
      <c r="AC325" s="128">
        <f>(幕後結果!$AE$2+幕後結果!$AE$4*幕後結果_最佳化!$Q1326)*12/3</f>
        <v>1.8809070129650971E-2</v>
      </c>
      <c r="AD325" s="128">
        <f>(幕後結果!$AF$2+幕後結果!$AF$4*幕後結果_最佳化!$R1326)*12/3</f>
        <v>9.9736974088704786E-2</v>
      </c>
      <c r="AE325" s="128">
        <f>(幕後結果!$AG$2+幕後結果!$AG$4*幕後結果_最佳化!$S1326)*12/3</f>
        <v>-7.4306396575217259E-2</v>
      </c>
      <c r="AF325" s="128">
        <f>(幕後結果!$AH$2+幕後結果!$AH$4*幕後結果_最佳化!$T1326)*12/3</f>
        <v>-0.17086043325275349</v>
      </c>
      <c r="AG325" s="128">
        <f>(幕後結果!$AI$2+幕後結果!$AI$4*幕後結果_最佳化!$U1326)*12/3</f>
        <v>0.10241371240662955</v>
      </c>
      <c r="AH325" s="128">
        <f>(幕後結果!$AJ$2+幕後結果!$AJ$4*幕後結果_最佳化!$V1326)*12/3</f>
        <v>-3.3767636623144068E-2</v>
      </c>
      <c r="AI325" s="100">
        <f>(幕後結果!$AK$2+幕後結果!$AK$4*幕後結果_最佳化!$W1326)*12/3</f>
        <v>-4.0939349631375931E-2</v>
      </c>
      <c r="AJ325" s="60"/>
      <c r="AK325" s="60"/>
      <c r="AL325" s="60"/>
      <c r="AM325" s="108">
        <v>324</v>
      </c>
      <c r="AN325" s="128">
        <f t="shared" si="66"/>
        <v>5.3039585137436666E-2</v>
      </c>
      <c r="AO325" s="128">
        <f t="shared" si="67"/>
        <v>5.6267589728780289E-3</v>
      </c>
      <c r="AP325" s="128">
        <f t="shared" si="68"/>
        <v>0.1650771675746846</v>
      </c>
      <c r="AQ325" s="128">
        <f t="shared" si="69"/>
        <v>4.8568801871517339E-2</v>
      </c>
      <c r="AR325" s="128">
        <f t="shared" si="70"/>
        <v>0.1284409967074148</v>
      </c>
      <c r="AS325" s="128">
        <f t="shared" si="71"/>
        <v>4.4298997659062637E-2</v>
      </c>
      <c r="AT325" s="128">
        <f t="shared" si="72"/>
        <v>0.15734520996447612</v>
      </c>
      <c r="AU325" s="128">
        <f t="shared" si="73"/>
        <v>0.17067793854050201</v>
      </c>
      <c r="AV325" s="128">
        <f t="shared" si="74"/>
        <v>5.9525463773976876E-2</v>
      </c>
      <c r="AW325" s="128">
        <f t="shared" si="75"/>
        <v>0.16739907979805085</v>
      </c>
      <c r="AX325" s="128">
        <f t="shared" si="76"/>
        <v>1</v>
      </c>
      <c r="AY325" s="128">
        <f>SUMPRODUCT(AN325:AW325,幕後結果_最佳化!$Z$1005:$AI$1005)</f>
        <v>-4.6868184666440521E-3</v>
      </c>
      <c r="AZ325" s="128">
        <f>(SUMPRODUCT(AN325:AW325,MMULT(AN325:AW325,幕後結果!$AB$9:$AK$18)))</f>
        <v>3.4426206295444056E-4</v>
      </c>
      <c r="BA325" s="128">
        <f t="shared" si="77"/>
        <v>1.8554300389786744E-2</v>
      </c>
      <c r="BB325" s="102">
        <f t="shared" si="78"/>
        <v>-2.5647325669491869</v>
      </c>
      <c r="BC325" s="60"/>
      <c r="BD325" s="60"/>
    </row>
    <row r="326" spans="1:56">
      <c r="A326" s="95">
        <v>325</v>
      </c>
      <c r="B326" s="128">
        <v>0.6475831287473266</v>
      </c>
      <c r="C326" s="128">
        <v>3.8694410976410909E-2</v>
      </c>
      <c r="D326" s="128">
        <v>0.18583516948935408</v>
      </c>
      <c r="E326" s="128">
        <v>0.3469530188433001</v>
      </c>
      <c r="F326" s="128">
        <v>0.77002663446033082</v>
      </c>
      <c r="G326" s="128">
        <v>0.35503963614342582</v>
      </c>
      <c r="H326" s="128">
        <v>0.83384050925971387</v>
      </c>
      <c r="I326" s="128">
        <v>0.25127444871404725</v>
      </c>
      <c r="J326" s="128">
        <v>0.82650287489458796</v>
      </c>
      <c r="K326" s="104">
        <v>0.97368444844654101</v>
      </c>
      <c r="L326" s="105"/>
      <c r="M326" s="106">
        <v>325</v>
      </c>
      <c r="N326" s="140">
        <v>0.37880356141651444</v>
      </c>
      <c r="O326" s="140">
        <v>-1.7660418861023537</v>
      </c>
      <c r="P326" s="140">
        <v>-0.8933489366961298</v>
      </c>
      <c r="Q326" s="140">
        <v>-0.39355983789042442</v>
      </c>
      <c r="R326" s="140">
        <v>0.73893456692448212</v>
      </c>
      <c r="S326" s="140">
        <v>-0.37174962626541291</v>
      </c>
      <c r="T326" s="140">
        <v>0.9694534772852117</v>
      </c>
      <c r="U326" s="128">
        <v>-0.67048463591109331</v>
      </c>
      <c r="V326" s="128">
        <v>0.94043544089251851</v>
      </c>
      <c r="W326" s="98">
        <v>1.937935410600037</v>
      </c>
      <c r="X326" s="60"/>
      <c r="Y326" s="99">
        <v>325</v>
      </c>
      <c r="Z326" s="128">
        <f>(幕後結果!$AB$2+幕後結果!$AB$4*幕後結果_最佳化!$N1327)*12/3</f>
        <v>1.1424376129613703E-2</v>
      </c>
      <c r="AA326" s="128">
        <f>(幕後結果!$AC$2+幕後結果!$AC$4*幕後結果_最佳化!$O1327)*12/3</f>
        <v>-0.19621771044724454</v>
      </c>
      <c r="AB326" s="128">
        <f>(幕後結果!$AD$2+幕後結果!$AD$4*幕後結果_最佳化!$P1327)*12/3</f>
        <v>-0.18332744878596485</v>
      </c>
      <c r="AC326" s="128">
        <f>(幕後結果!$AE$2+幕後結果!$AE$4*幕後結果_最佳化!$Q1327)*12/3</f>
        <v>-0.14611715899391112</v>
      </c>
      <c r="AD326" s="128">
        <f>(幕後結果!$AF$2+幕後結果!$AF$4*幕後結果_最佳化!$R1327)*12/3</f>
        <v>0.1057594515454241</v>
      </c>
      <c r="AE326" s="128">
        <f>(幕後結果!$AG$2+幕後結果!$AG$4*幕後結果_最佳化!$S1327)*12/3</f>
        <v>-4.3800981658222542E-2</v>
      </c>
      <c r="AF326" s="128">
        <f>(幕後結果!$AH$2+幕後結果!$AH$4*幕後結果_最佳化!$T1327)*12/3</f>
        <v>6.2360480879395365E-2</v>
      </c>
      <c r="AG326" s="128">
        <f>(幕後結果!$AI$2+幕後結果!$AI$4*幕後結果_最佳化!$U1327)*12/3</f>
        <v>-0.19857866733292426</v>
      </c>
      <c r="AH326" s="128">
        <f>(幕後結果!$AJ$2+幕後結果!$AJ$4*幕後結果_最佳化!$V1327)*12/3</f>
        <v>0.11748628882663763</v>
      </c>
      <c r="AI326" s="100">
        <f>(幕後結果!$AK$2+幕後結果!$AK$4*幕後結果_最佳化!$W1327)*12/3</f>
        <v>3.1908538113906003E-2</v>
      </c>
      <c r="AJ326" s="60"/>
      <c r="AK326" s="60"/>
      <c r="AL326" s="60"/>
      <c r="AM326" s="108">
        <v>325</v>
      </c>
      <c r="AN326" s="128">
        <f t="shared" si="66"/>
        <v>8.4066293675222836E-2</v>
      </c>
      <c r="AO326" s="128">
        <f t="shared" si="67"/>
        <v>0.15235211026830356</v>
      </c>
      <c r="AP326" s="128">
        <f t="shared" si="68"/>
        <v>8.600508466955481E-2</v>
      </c>
      <c r="AQ326" s="128">
        <f t="shared" si="69"/>
        <v>0.17487209562640871</v>
      </c>
      <c r="AR326" s="128">
        <f t="shared" si="70"/>
        <v>5.0025207622208884E-2</v>
      </c>
      <c r="AS326" s="128">
        <f t="shared" si="71"/>
        <v>0.2118554619753705</v>
      </c>
      <c r="AT326" s="128">
        <f t="shared" si="72"/>
        <v>6.4542628961219026E-2</v>
      </c>
      <c r="AU326" s="128">
        <f t="shared" si="73"/>
        <v>1.1614696242641226E-2</v>
      </c>
      <c r="AV326" s="128">
        <f t="shared" si="74"/>
        <v>2.6902611737487557E-2</v>
      </c>
      <c r="AW326" s="128">
        <f t="shared" si="75"/>
        <v>0.13776380922158282</v>
      </c>
      <c r="AX326" s="128">
        <f t="shared" si="76"/>
        <v>0.99999999999999989</v>
      </c>
      <c r="AY326" s="128">
        <f>SUMPRODUCT(AN326:AW326,幕後結果_最佳化!$Z$1005:$AI$1005)</f>
        <v>-4.8346076584694217E-3</v>
      </c>
      <c r="AZ326" s="128">
        <f>(SUMPRODUCT(AN326:AW326,MMULT(AN326:AW326,幕後結果!$AB$9:$AK$18)))</f>
        <v>2.4814135596287914E-4</v>
      </c>
      <c r="BA326" s="128">
        <f t="shared" si="77"/>
        <v>1.575250316498553E-2</v>
      </c>
      <c r="BB326" s="102">
        <f t="shared" si="78"/>
        <v>-3.0302871333219805</v>
      </c>
      <c r="BC326" s="60"/>
      <c r="BD326" s="60"/>
    </row>
    <row r="327" spans="1:56">
      <c r="A327" s="95">
        <v>326</v>
      </c>
      <c r="B327" s="128">
        <v>0.53469614362566564</v>
      </c>
      <c r="C327" s="128">
        <v>0.73884409473024149</v>
      </c>
      <c r="D327" s="128">
        <v>0.35240211593555393</v>
      </c>
      <c r="E327" s="128">
        <v>0.5354441480610479</v>
      </c>
      <c r="F327" s="128">
        <v>0.54837544304395158</v>
      </c>
      <c r="G327" s="128">
        <v>0.8132663388514898</v>
      </c>
      <c r="H327" s="128">
        <v>0.84662350074598924</v>
      </c>
      <c r="I327" s="128">
        <v>0.90077837112788317</v>
      </c>
      <c r="J327" s="128">
        <v>0.99419685194970486</v>
      </c>
      <c r="K327" s="104">
        <v>0.43699910991212665</v>
      </c>
      <c r="L327" s="105"/>
      <c r="M327" s="106">
        <v>326</v>
      </c>
      <c r="N327" s="140">
        <v>8.7080264104423655E-2</v>
      </c>
      <c r="O327" s="140">
        <v>0.63978588468712172</v>
      </c>
      <c r="P327" s="140">
        <v>-0.37884329892856095</v>
      </c>
      <c r="Q327" s="140">
        <v>8.8962510943926695E-2</v>
      </c>
      <c r="R327" s="140">
        <v>0.1215579545089001</v>
      </c>
      <c r="S327" s="140">
        <v>0.88999732524794217</v>
      </c>
      <c r="T327" s="140">
        <v>1.0220589540496625</v>
      </c>
      <c r="U327" s="128">
        <v>1.2859994382056306</v>
      </c>
      <c r="V327" s="128">
        <v>2.5238938733620389</v>
      </c>
      <c r="W327" s="98">
        <v>-0.15858198910436175</v>
      </c>
      <c r="X327" s="60"/>
      <c r="Y327" s="99">
        <v>326</v>
      </c>
      <c r="Z327" s="128">
        <f>(幕後結果!$AB$2+幕後結果!$AB$4*幕後結果_最佳化!$N1328)*12/3</f>
        <v>-2.0072006741321643E-2</v>
      </c>
      <c r="AA327" s="128">
        <f>(幕後結果!$AC$2+幕後結果!$AC$4*幕後結果_最佳化!$O1328)*12/3</f>
        <v>7.1477317132519161E-2</v>
      </c>
      <c r="AB327" s="128">
        <f>(幕後結果!$AD$2+幕後結果!$AD$4*幕後結果_最佳化!$P1328)*12/3</f>
        <v>-1.5085390526187133E-2</v>
      </c>
      <c r="AC327" s="128">
        <f>(幕後結果!$AE$2+幕後結果!$AE$4*幕後結果_最佳化!$Q1328)*12/3</f>
        <v>1.9521939979051956E-2</v>
      </c>
      <c r="AD327" s="128">
        <f>(幕後結果!$AF$2+幕後結果!$AF$4*幕後結果_最佳化!$R1328)*12/3</f>
        <v>3.3100066765340927E-2</v>
      </c>
      <c r="AE327" s="128">
        <f>(幕後結果!$AG$2+幕後結果!$AG$4*幕後結果_最佳化!$S1328)*12/3</f>
        <v>7.1780762792270636E-2</v>
      </c>
      <c r="AF327" s="128">
        <f>(幕後結果!$AH$2+幕後結果!$AH$4*幕後結果_最佳化!$T1328)*12/3</f>
        <v>0.11043301184073294</v>
      </c>
      <c r="AG327" s="128">
        <f>(幕後結果!$AI$2+幕後結果!$AI$4*幕後結果_最佳化!$U1328)*12/3</f>
        <v>0.14553003814753662</v>
      </c>
      <c r="AH327" s="128">
        <f>(幕後結果!$AJ$2+幕後結果!$AJ$4*幕後結果_最佳化!$V1328)*12/3</f>
        <v>0.25720121100014826</v>
      </c>
      <c r="AI327" s="100">
        <f>(幕後結果!$AK$2+幕後結果!$AK$4*幕後結果_最佳化!$W1328)*12/3</f>
        <v>1.2381596212000689E-2</v>
      </c>
      <c r="AJ327" s="60"/>
      <c r="AK327" s="60"/>
      <c r="AL327" s="60"/>
      <c r="AM327" s="108">
        <v>326</v>
      </c>
      <c r="AN327" s="128">
        <f t="shared" si="66"/>
        <v>0.14825508144775651</v>
      </c>
      <c r="AO327" s="128">
        <f t="shared" si="67"/>
        <v>9.4428858975474844E-2</v>
      </c>
      <c r="AP327" s="128">
        <f t="shared" si="68"/>
        <v>2.5193475133254047E-2</v>
      </c>
      <c r="AQ327" s="128">
        <f t="shared" si="69"/>
        <v>6.7662270055712209E-2</v>
      </c>
      <c r="AR327" s="128">
        <f t="shared" si="70"/>
        <v>0.14938680019031808</v>
      </c>
      <c r="AS327" s="128">
        <f t="shared" si="71"/>
        <v>0.11832407671406668</v>
      </c>
      <c r="AT327" s="128">
        <f t="shared" si="72"/>
        <v>0.14166579621172096</v>
      </c>
      <c r="AU327" s="128">
        <f t="shared" si="73"/>
        <v>5.7154410928603246E-2</v>
      </c>
      <c r="AV327" s="128">
        <f t="shared" si="74"/>
        <v>0.17978699140072238</v>
      </c>
      <c r="AW327" s="128">
        <f t="shared" si="75"/>
        <v>1.8142238942370836E-2</v>
      </c>
      <c r="AX327" s="128">
        <f t="shared" si="76"/>
        <v>0.99999999999999989</v>
      </c>
      <c r="AY327" s="128">
        <f>SUMPRODUCT(AN327:AW327,幕後結果_最佳化!$Z$1005:$AI$1005)</f>
        <v>1.3102617675894641E-3</v>
      </c>
      <c r="AZ327" s="128">
        <f>(SUMPRODUCT(AN327:AW327,MMULT(AN327:AW327,幕後結果!$AB$9:$AK$18)))</f>
        <v>1.979596848858859E-4</v>
      </c>
      <c r="BA327" s="128">
        <f t="shared" si="77"/>
        <v>1.4069814671341123E-2</v>
      </c>
      <c r="BB327" s="102">
        <f t="shared" si="78"/>
        <v>-2.9559549435377344</v>
      </c>
      <c r="BC327" s="60"/>
      <c r="BD327" s="60"/>
    </row>
    <row r="328" spans="1:56">
      <c r="A328" s="95">
        <v>327</v>
      </c>
      <c r="B328" s="128">
        <v>0.75065701226873704</v>
      </c>
      <c r="C328" s="128">
        <v>5.4002970641423564E-2</v>
      </c>
      <c r="D328" s="128">
        <v>0.19856719963432656</v>
      </c>
      <c r="E328" s="128">
        <v>4.0983136923879115E-2</v>
      </c>
      <c r="F328" s="128">
        <v>0.49587772198608371</v>
      </c>
      <c r="G328" s="128">
        <v>0.31304226595202089</v>
      </c>
      <c r="H328" s="128">
        <v>8.522358686134246E-2</v>
      </c>
      <c r="I328" s="128">
        <v>0.88461133800403968</v>
      </c>
      <c r="J328" s="128">
        <v>0.57592169684136296</v>
      </c>
      <c r="K328" s="104">
        <v>0.27351563539803192</v>
      </c>
      <c r="L328" s="105"/>
      <c r="M328" s="106">
        <v>327</v>
      </c>
      <c r="N328" s="140">
        <v>0.67655872359290747</v>
      </c>
      <c r="O328" s="140">
        <v>-1.6072207977580111</v>
      </c>
      <c r="P328" s="140">
        <v>-0.84675015001115228</v>
      </c>
      <c r="Q328" s="140">
        <v>-1.7393895003567912</v>
      </c>
      <c r="R328" s="140">
        <v>-1.0333202510704482E-2</v>
      </c>
      <c r="S328" s="140">
        <v>-0.48724526402713192</v>
      </c>
      <c r="T328" s="140">
        <v>-1.3707683707450433</v>
      </c>
      <c r="U328" s="128">
        <v>1.1983589041816296</v>
      </c>
      <c r="V328" s="128">
        <v>0.19147099046408336</v>
      </c>
      <c r="W328" s="98">
        <v>-0.60221464152079029</v>
      </c>
      <c r="X328" s="60"/>
      <c r="Y328" s="99">
        <v>327</v>
      </c>
      <c r="Z328" s="128">
        <f>(幕後結果!$AB$2+幕後結果!$AB$4*幕後結果_最佳化!$N1329)*12/3</f>
        <v>4.357199915497717E-2</v>
      </c>
      <c r="AA328" s="128">
        <f>(幕後結果!$AC$2+幕後結果!$AC$4*幕後結果_最佳化!$O1329)*12/3</f>
        <v>-0.17798991378703879</v>
      </c>
      <c r="AB328" s="128">
        <f>(幕後結果!$AD$2+幕後結果!$AD$4*幕後結果_最佳化!$P1329)*12/3</f>
        <v>-0.1644863892632433</v>
      </c>
      <c r="AC328" s="128">
        <f>(幕後結果!$AE$2+幕後結果!$AE$4*幕後結果_最佳化!$Q1329)*12/3</f>
        <v>-0.28382453744979547</v>
      </c>
      <c r="AD328" s="128">
        <f>(幕後結果!$AF$2+幕後結果!$AF$4*幕後結果_最佳化!$R1329)*12/3</f>
        <v>-6.744773433751558E-2</v>
      </c>
      <c r="AE328" s="128">
        <f>(幕後結果!$AG$2+幕後結果!$AG$4*幕後結果_最佳化!$S1329)*12/3</f>
        <v>-6.7718272793976672E-2</v>
      </c>
      <c r="AF328" s="128">
        <f>(幕後結果!$AH$2+幕後結果!$AH$4*幕後結果_最佳化!$T1329)*12/3</f>
        <v>-0.16293704982369689</v>
      </c>
      <c r="AG328" s="128">
        <f>(幕後結果!$AI$2+幕後結果!$AI$4*幕後結果_最佳化!$U1329)*12/3</f>
        <v>4.4691106578151514E-2</v>
      </c>
      <c r="AH328" s="128">
        <f>(幕後結果!$AJ$2+幕後結果!$AJ$4*幕後結果_最佳化!$V1329)*12/3</f>
        <v>2.6068843308153466E-2</v>
      </c>
      <c r="AI328" s="100">
        <f>(幕後結果!$AK$2+幕後結果!$AK$4*幕後結果_最佳化!$W1329)*12/3</f>
        <v>-7.7299710022176504E-2</v>
      </c>
      <c r="AJ328" s="60"/>
      <c r="AK328" s="60"/>
      <c r="AL328" s="60"/>
      <c r="AM328" s="108">
        <v>327</v>
      </c>
      <c r="AN328" s="128">
        <f t="shared" si="66"/>
        <v>7.1271588498389618E-2</v>
      </c>
      <c r="AO328" s="128">
        <f t="shared" si="67"/>
        <v>3.5557767601449221E-2</v>
      </c>
      <c r="AP328" s="128">
        <f t="shared" si="68"/>
        <v>0.13670176225501748</v>
      </c>
      <c r="AQ328" s="128">
        <f t="shared" si="69"/>
        <v>9.1757938300041378E-2</v>
      </c>
      <c r="AR328" s="128">
        <f t="shared" si="70"/>
        <v>6.1060988430898709E-2</v>
      </c>
      <c r="AS328" s="128">
        <f t="shared" si="71"/>
        <v>4.9234927059009288E-2</v>
      </c>
      <c r="AT328" s="128">
        <f t="shared" si="72"/>
        <v>1.8069008768213692E-3</v>
      </c>
      <c r="AU328" s="128">
        <f t="shared" si="73"/>
        <v>6.7974463811609931E-2</v>
      </c>
      <c r="AV328" s="128">
        <f t="shared" si="74"/>
        <v>0.25738253624726931</v>
      </c>
      <c r="AW328" s="128">
        <f t="shared" si="75"/>
        <v>0.22725112691949367</v>
      </c>
      <c r="AX328" s="128">
        <f t="shared" si="76"/>
        <v>1</v>
      </c>
      <c r="AY328" s="128">
        <f>SUMPRODUCT(AN328:AW328,幕後結果_最佳化!$Z$1005:$AI$1005)</f>
        <v>-4.1787682174172971E-3</v>
      </c>
      <c r="AZ328" s="128">
        <f>(SUMPRODUCT(AN328:AW328,MMULT(AN328:AW328,幕後結果!$AB$9:$AK$18)))</f>
        <v>2.7474803017114207E-4</v>
      </c>
      <c r="BA328" s="128">
        <f t="shared" si="77"/>
        <v>1.6575525034554475E-2</v>
      </c>
      <c r="BB328" s="102">
        <f t="shared" si="78"/>
        <v>-2.8402580382385278</v>
      </c>
      <c r="BC328" s="60"/>
      <c r="BD328" s="60"/>
    </row>
    <row r="329" spans="1:56">
      <c r="A329" s="95">
        <v>328</v>
      </c>
      <c r="B329" s="128">
        <v>8.8857785561642366E-3</v>
      </c>
      <c r="C329" s="128">
        <v>0.19119464177020906</v>
      </c>
      <c r="D329" s="128">
        <v>0.39363735822960177</v>
      </c>
      <c r="E329" s="128">
        <v>0.29938034763228338</v>
      </c>
      <c r="F329" s="128">
        <v>4.9331813552178083E-3</v>
      </c>
      <c r="G329" s="128">
        <v>7.6357107963997972E-2</v>
      </c>
      <c r="H329" s="128">
        <v>0.48569156893567178</v>
      </c>
      <c r="I329" s="128">
        <v>0.48807340677921585</v>
      </c>
      <c r="J329" s="128">
        <v>0.84047719472289484</v>
      </c>
      <c r="K329" s="104">
        <v>0.34965708374443172</v>
      </c>
      <c r="L329" s="105"/>
      <c r="M329" s="106">
        <v>328</v>
      </c>
      <c r="N329" s="140">
        <v>-2.3703436808600049</v>
      </c>
      <c r="O329" s="140">
        <v>-0.87350242775184173</v>
      </c>
      <c r="P329" s="140">
        <v>-0.26985121956429792</v>
      </c>
      <c r="Q329" s="140">
        <v>-0.52618353141008478</v>
      </c>
      <c r="R329" s="140">
        <v>-2.5804780542664969</v>
      </c>
      <c r="S329" s="140">
        <v>-1.4300097668159188</v>
      </c>
      <c r="T329" s="140">
        <v>-3.5873610773357691E-2</v>
      </c>
      <c r="U329" s="128">
        <v>-2.9899990335375441E-2</v>
      </c>
      <c r="V329" s="128">
        <v>0.99642104778831153</v>
      </c>
      <c r="W329" s="98">
        <v>-0.38624643402470182</v>
      </c>
      <c r="X329" s="60"/>
      <c r="Y329" s="99">
        <v>328</v>
      </c>
      <c r="Z329" s="128">
        <f>(幕後結果!$AB$2+幕後結果!$AB$4*幕後結果_最佳化!$N1330)*12/3</f>
        <v>-0.28539180176612605</v>
      </c>
      <c r="AA329" s="128">
        <f>(幕後結果!$AC$2+幕後結果!$AC$4*幕後結果_最佳化!$O1330)*12/3</f>
        <v>-0.10153610929131839</v>
      </c>
      <c r="AB329" s="128">
        <f>(幕後結果!$AD$2+幕後結果!$AD$4*幕後結果_最佳化!$P1330)*12/3</f>
        <v>-0.12039149577767645</v>
      </c>
      <c r="AC329" s="128">
        <f>(幕後結果!$AE$2+幕後結果!$AE$4*幕後結果_最佳化!$Q1330)*12/3</f>
        <v>-0.14595405185352089</v>
      </c>
      <c r="AD329" s="128">
        <f>(幕後結果!$AF$2+幕後結果!$AF$4*幕後結果_最佳化!$R1330)*12/3</f>
        <v>-0.54179858249640434</v>
      </c>
      <c r="AE329" s="128">
        <f>(幕後結果!$AG$2+幕後結果!$AG$4*幕後結果_最佳化!$S1330)*12/3</f>
        <v>-0.12463215450569326</v>
      </c>
      <c r="AF329" s="128">
        <f>(幕後結果!$AH$2+幕後結果!$AH$4*幕後結果_最佳化!$T1330)*12/3</f>
        <v>-6.9231504847011349E-2</v>
      </c>
      <c r="AG329" s="128">
        <f>(幕後結果!$AI$2+幕後結果!$AI$4*幕後結果_最佳化!$U1330)*12/3</f>
        <v>-0.1574116856499862</v>
      </c>
      <c r="AH329" s="128">
        <f>(幕後結果!$AJ$2+幕後結果!$AJ$4*幕後結果_最佳化!$V1330)*12/3</f>
        <v>5.0820306771467122E-2</v>
      </c>
      <c r="AI329" s="100">
        <f>(幕後結果!$AK$2+幕後結果!$AK$4*幕後結果_最佳化!$W1330)*12/3</f>
        <v>-0.33350599242576145</v>
      </c>
      <c r="AJ329" s="60"/>
      <c r="AK329" s="60"/>
      <c r="AL329" s="60"/>
      <c r="AM329" s="108">
        <v>328</v>
      </c>
      <c r="AN329" s="128">
        <f t="shared" si="66"/>
        <v>0.16845915193794661</v>
      </c>
      <c r="AO329" s="128">
        <f t="shared" si="67"/>
        <v>0.13567390230243909</v>
      </c>
      <c r="AP329" s="128">
        <f t="shared" si="68"/>
        <v>4.4444165407235725E-2</v>
      </c>
      <c r="AQ329" s="128">
        <f t="shared" si="69"/>
        <v>0.10374176628649746</v>
      </c>
      <c r="AR329" s="128">
        <f t="shared" si="70"/>
        <v>0.15144139849983076</v>
      </c>
      <c r="AS329" s="128">
        <f t="shared" si="71"/>
        <v>2.8042810372455148E-2</v>
      </c>
      <c r="AT329" s="128">
        <f t="shared" si="72"/>
        <v>5.1206339882168002E-2</v>
      </c>
      <c r="AU329" s="128">
        <f t="shared" si="73"/>
        <v>0.11447325088185088</v>
      </c>
      <c r="AV329" s="128">
        <f t="shared" si="74"/>
        <v>4.4444755802518034E-2</v>
      </c>
      <c r="AW329" s="128">
        <f t="shared" si="75"/>
        <v>0.15807245862705824</v>
      </c>
      <c r="AX329" s="128">
        <f t="shared" si="76"/>
        <v>1</v>
      </c>
      <c r="AY329" s="128">
        <f>SUMPRODUCT(AN329:AW329,幕後結果_最佳化!$Z$1005:$AI$1005)</f>
        <v>-6.6597578926087912E-3</v>
      </c>
      <c r="AZ329" s="128">
        <f>(SUMPRODUCT(AN329:AW329,MMULT(AN329:AW329,幕後結果!$AB$9:$AK$18)))</f>
        <v>3.4023443931998677E-4</v>
      </c>
      <c r="BA329" s="128">
        <f t="shared" si="77"/>
        <v>1.8445444947736738E-2</v>
      </c>
      <c r="BB329" s="102">
        <f t="shared" si="78"/>
        <v>-2.6868290807313806</v>
      </c>
      <c r="BC329" s="60"/>
      <c r="BD329" s="60"/>
    </row>
    <row r="330" spans="1:56">
      <c r="A330" s="95">
        <v>329</v>
      </c>
      <c r="B330" s="128">
        <v>1.81503677206174E-3</v>
      </c>
      <c r="C330" s="128">
        <v>8.128159687591352E-2</v>
      </c>
      <c r="D330" s="128">
        <v>0.16848911191543059</v>
      </c>
      <c r="E330" s="128">
        <v>6.6011794468098683E-2</v>
      </c>
      <c r="F330" s="128">
        <v>0.24837838047768845</v>
      </c>
      <c r="G330" s="128">
        <v>0.83400547527368163</v>
      </c>
      <c r="H330" s="128">
        <v>0.84134272317731984</v>
      </c>
      <c r="I330" s="128">
        <v>0.49262942643122698</v>
      </c>
      <c r="J330" s="128">
        <v>0.45131999842771031</v>
      </c>
      <c r="K330" s="104">
        <v>0.64578420308089024</v>
      </c>
      <c r="L330" s="105"/>
      <c r="M330" s="106">
        <v>329</v>
      </c>
      <c r="N330" s="140">
        <v>-2.9086376299819183</v>
      </c>
      <c r="O330" s="140">
        <v>-1.3965026147934976</v>
      </c>
      <c r="P330" s="140">
        <v>-0.96015298726105502</v>
      </c>
      <c r="Q330" s="140">
        <v>-1.5061698038776712</v>
      </c>
      <c r="R330" s="140">
        <v>-0.67960159265396736</v>
      </c>
      <c r="S330" s="140">
        <v>0.97011524781621583</v>
      </c>
      <c r="T330" s="140">
        <v>0.9999916399689599</v>
      </c>
      <c r="U330" s="128">
        <v>-1.8476339280976153E-2</v>
      </c>
      <c r="V330" s="128">
        <v>-0.12232706668026401</v>
      </c>
      <c r="W330" s="98">
        <v>0.37396333618019706</v>
      </c>
      <c r="X330" s="60"/>
      <c r="Y330" s="99">
        <v>329</v>
      </c>
      <c r="Z330" s="128">
        <f>(幕後結果!$AB$2+幕後結果!$AB$4*幕後結果_最佳化!$N1331)*12/3</f>
        <v>-0.34350958829489125</v>
      </c>
      <c r="AA330" s="128">
        <f>(幕後結果!$AC$2+幕後結果!$AC$4*幕後結果_最佳化!$O1331)*12/3</f>
        <v>-0.16078510309279004</v>
      </c>
      <c r="AB330" s="128">
        <f>(幕後結果!$AD$2+幕後結果!$AD$4*幕後結果_最佳化!$P1331)*12/3</f>
        <v>-0.23860490578451357</v>
      </c>
      <c r="AC330" s="128">
        <f>(幕後結果!$AE$2+幕後結果!$AE$4*幕後結果_最佳化!$Q1331)*12/3</f>
        <v>-0.32318414627572917</v>
      </c>
      <c r="AD330" s="128">
        <f>(幕後結果!$AF$2+幕後結果!$AF$4*幕後結果_最佳化!$R1331)*12/3</f>
        <v>-0.24687125643150995</v>
      </c>
      <c r="AE330" s="128">
        <f>(幕後結果!$AG$2+幕後結果!$AG$4*幕後結果_最佳化!$S1331)*12/3</f>
        <v>5.0513354998563218E-3</v>
      </c>
      <c r="AF330" s="128">
        <f>(幕後結果!$AH$2+幕後結果!$AH$4*幕後結果_最佳化!$T1331)*12/3</f>
        <v>-1.3523978769509082E-2</v>
      </c>
      <c r="AG330" s="128">
        <f>(幕後結果!$AI$2+幕後結果!$AI$4*幕後結果_最佳化!$U1331)*12/3</f>
        <v>-0.1898217575362878</v>
      </c>
      <c r="AH330" s="128">
        <f>(幕後結果!$AJ$2+幕後結果!$AJ$4*幕後結果_最佳化!$V1331)*12/3</f>
        <v>-2.2203015460116066E-2</v>
      </c>
      <c r="AI330" s="100">
        <f>(幕後結果!$AK$2+幕後結果!$AK$4*幕後結果_最佳化!$W1331)*12/3</f>
        <v>-0.14142258343976832</v>
      </c>
      <c r="AJ330" s="60"/>
      <c r="AK330" s="60"/>
      <c r="AL330" s="60"/>
      <c r="AM330" s="108">
        <v>329</v>
      </c>
      <c r="AN330" s="128">
        <f t="shared" si="66"/>
        <v>5.0978930061949049E-2</v>
      </c>
      <c r="AO330" s="128">
        <f t="shared" si="67"/>
        <v>9.3347955801417817E-2</v>
      </c>
      <c r="AP330" s="128">
        <f t="shared" si="68"/>
        <v>4.1437852503454664E-2</v>
      </c>
      <c r="AQ330" s="128">
        <f t="shared" si="69"/>
        <v>0.21720851725335441</v>
      </c>
      <c r="AR330" s="128">
        <f t="shared" si="70"/>
        <v>5.6837152348832983E-3</v>
      </c>
      <c r="AS330" s="128">
        <f t="shared" si="71"/>
        <v>0.11391431095024904</v>
      </c>
      <c r="AT330" s="128">
        <f t="shared" si="72"/>
        <v>0.18917865842745629</v>
      </c>
      <c r="AU330" s="128">
        <f t="shared" si="73"/>
        <v>2.565771761175991E-2</v>
      </c>
      <c r="AV330" s="128">
        <f t="shared" si="74"/>
        <v>0.18075069546882416</v>
      </c>
      <c r="AW330" s="128">
        <f t="shared" si="75"/>
        <v>8.1841646686651295E-2</v>
      </c>
      <c r="AX330" s="128">
        <f t="shared" si="76"/>
        <v>1</v>
      </c>
      <c r="AY330" s="128">
        <f>SUMPRODUCT(AN330:AW330,幕後結果_最佳化!$Z$1005:$AI$1005)</f>
        <v>5.3320425909457198E-4</v>
      </c>
      <c r="AZ330" s="128">
        <f>(SUMPRODUCT(AN330:AW330,MMULT(AN330:AW330,幕後結果!$AB$9:$AK$18)))</f>
        <v>2.0186694150743493E-4</v>
      </c>
      <c r="BA330" s="128">
        <f t="shared" si="77"/>
        <v>1.4207988651017248E-2</v>
      </c>
      <c r="BB330" s="102">
        <f t="shared" si="78"/>
        <v>-2.9818996046194122</v>
      </c>
      <c r="BC330" s="60"/>
      <c r="BD330" s="60"/>
    </row>
    <row r="331" spans="1:56">
      <c r="A331" s="95">
        <v>330</v>
      </c>
      <c r="B331" s="128">
        <v>0.69790975485936535</v>
      </c>
      <c r="C331" s="128">
        <v>0.13325890404793128</v>
      </c>
      <c r="D331" s="128">
        <v>0.19156809763977867</v>
      </c>
      <c r="E331" s="128">
        <v>0.62101620070007968</v>
      </c>
      <c r="F331" s="128">
        <v>0.73456441079086998</v>
      </c>
      <c r="G331" s="128">
        <v>0.91499125989339691</v>
      </c>
      <c r="H331" s="128">
        <v>0.3904758856528785</v>
      </c>
      <c r="I331" s="128">
        <v>0.69538575615520082</v>
      </c>
      <c r="J331" s="128">
        <v>0.94884770617860359</v>
      </c>
      <c r="K331" s="104">
        <v>0.29540835843969293</v>
      </c>
      <c r="L331" s="105"/>
      <c r="M331" s="106">
        <v>330</v>
      </c>
      <c r="N331" s="140">
        <v>0.51839817137982325</v>
      </c>
      <c r="O331" s="140">
        <v>-1.1111174257344716</v>
      </c>
      <c r="P331" s="140">
        <v>-0.87213232162530951</v>
      </c>
      <c r="Q331" s="140">
        <v>0.30815078586336558</v>
      </c>
      <c r="R331" s="140">
        <v>0.62667670244814422</v>
      </c>
      <c r="S331" s="140">
        <v>1.3721476439849691</v>
      </c>
      <c r="T331" s="140">
        <v>-0.27807892768498715</v>
      </c>
      <c r="U331" s="128">
        <v>0.51117504995676577</v>
      </c>
      <c r="V331" s="128">
        <v>1.6337822168073697</v>
      </c>
      <c r="W331" s="98">
        <v>-0.53765287816528795</v>
      </c>
      <c r="X331" s="60"/>
      <c r="Y331" s="99">
        <v>330</v>
      </c>
      <c r="Z331" s="128">
        <f>(幕後結果!$AB$2+幕後結果!$AB$4*幕後結果_最佳化!$N1332)*12/3</f>
        <v>2.6495936483669231E-2</v>
      </c>
      <c r="AA331" s="128">
        <f>(幕後結果!$AC$2+幕後結果!$AC$4*幕後結果_最佳化!$O1332)*12/3</f>
        <v>-0.12296063272497833</v>
      </c>
      <c r="AB331" s="128">
        <f>(幕後結果!$AD$2+幕後結果!$AD$4*幕後結果_最佳化!$P1332)*12/3</f>
        <v>-0.14759021669135861</v>
      </c>
      <c r="AC331" s="128">
        <f>(幕後結果!$AE$2+幕後結果!$AE$4*幕後結果_最佳化!$Q1332)*12/3</f>
        <v>-3.9061720118515449E-2</v>
      </c>
      <c r="AD331" s="128">
        <f>(幕後結果!$AF$2+幕後結果!$AF$4*幕後結果_最佳化!$R1332)*12/3</f>
        <v>0.11090342760939514</v>
      </c>
      <c r="AE331" s="128">
        <f>(幕後結果!$AG$2+幕後結果!$AG$4*幕後結果_最佳化!$S1332)*12/3</f>
        <v>9.6952237928428511E-2</v>
      </c>
      <c r="AF331" s="128">
        <f>(幕後結果!$AH$2+幕後結果!$AH$4*幕後結果_最佳化!$T1332)*12/3</f>
        <v>-5.2459228540556797E-2</v>
      </c>
      <c r="AG331" s="128">
        <f>(幕後結果!$AI$2+幕後結果!$AI$4*幕後結果_最佳化!$U1332)*12/3</f>
        <v>-1.5181427594519755E-2</v>
      </c>
      <c r="AH331" s="128">
        <f>(幕後結果!$AJ$2+幕後結果!$AJ$4*幕後結果_最佳化!$V1332)*12/3</f>
        <v>0.19988881358058089</v>
      </c>
      <c r="AI331" s="100">
        <f>(幕後結果!$AK$2+幕後結果!$AK$4*幕後結果_最佳化!$W1332)*12/3</f>
        <v>-0.11754801949427336</v>
      </c>
      <c r="AJ331" s="60"/>
      <c r="AK331" s="60"/>
      <c r="AL331" s="60"/>
      <c r="AM331" s="108">
        <v>330</v>
      </c>
      <c r="AN331" s="128">
        <f t="shared" si="66"/>
        <v>0.12922198028920792</v>
      </c>
      <c r="AO331" s="128">
        <f t="shared" si="67"/>
        <v>6.3897843807906751E-2</v>
      </c>
      <c r="AP331" s="128">
        <f t="shared" si="68"/>
        <v>5.7883285766775386E-2</v>
      </c>
      <c r="AQ331" s="128">
        <f t="shared" si="69"/>
        <v>0.1079988221074961</v>
      </c>
      <c r="AR331" s="128">
        <f t="shared" si="70"/>
        <v>0.18107765719382596</v>
      </c>
      <c r="AS331" s="128">
        <f t="shared" si="71"/>
        <v>0.18298716025417944</v>
      </c>
      <c r="AT331" s="128">
        <f t="shared" si="72"/>
        <v>6.7862774146610683E-2</v>
      </c>
      <c r="AU331" s="128">
        <f t="shared" si="73"/>
        <v>0.13733027616617044</v>
      </c>
      <c r="AV331" s="128">
        <f t="shared" si="74"/>
        <v>3.1417834934808465E-2</v>
      </c>
      <c r="AW331" s="128">
        <f t="shared" si="75"/>
        <v>4.0322365333018792E-2</v>
      </c>
      <c r="AX331" s="128">
        <f t="shared" si="76"/>
        <v>1</v>
      </c>
      <c r="AY331" s="128">
        <f>SUMPRODUCT(AN331:AW331,幕後結果_最佳化!$Z$1005:$AI$1005)</f>
        <v>-2.2103181299442834E-3</v>
      </c>
      <c r="AZ331" s="128">
        <f>(SUMPRODUCT(AN331:AW331,MMULT(AN331:AW331,幕後結果!$AB$9:$AK$18)))</f>
        <v>2.7113094323634576E-4</v>
      </c>
      <c r="BA331" s="128">
        <f t="shared" si="77"/>
        <v>1.6466054270417845E-2</v>
      </c>
      <c r="BB331" s="102">
        <f t="shared" si="78"/>
        <v>-2.7395948895290236</v>
      </c>
      <c r="BC331" s="60"/>
      <c r="BD331" s="60"/>
    </row>
    <row r="332" spans="1:56">
      <c r="A332" s="95">
        <v>331</v>
      </c>
      <c r="B332" s="128">
        <v>0.68906002360537033</v>
      </c>
      <c r="C332" s="128">
        <v>0.92584158710836739</v>
      </c>
      <c r="D332" s="128">
        <v>0.89036213304105272</v>
      </c>
      <c r="E332" s="128">
        <v>0.51524810728470105</v>
      </c>
      <c r="F332" s="128">
        <v>0.83365610918064781</v>
      </c>
      <c r="G332" s="128">
        <v>0.28763251425837755</v>
      </c>
      <c r="H332" s="128">
        <v>0.8427653653818159</v>
      </c>
      <c r="I332" s="128">
        <v>2.2041025930531255E-2</v>
      </c>
      <c r="J332" s="128">
        <v>0.82422510032510332</v>
      </c>
      <c r="K332" s="104">
        <v>0.67760862268960476</v>
      </c>
      <c r="L332" s="105"/>
      <c r="M332" s="106">
        <v>331</v>
      </c>
      <c r="N332" s="140">
        <v>0.49318772154957036</v>
      </c>
      <c r="O332" s="140">
        <v>1.4455023771527273</v>
      </c>
      <c r="P332" s="140">
        <v>1.2284562746449481</v>
      </c>
      <c r="Q332" s="140">
        <v>3.8230647686840903E-2</v>
      </c>
      <c r="R332" s="140">
        <v>0.96871424807099571</v>
      </c>
      <c r="S332" s="140">
        <v>-0.5603143684301447</v>
      </c>
      <c r="T332" s="140">
        <v>1.0058883743544393</v>
      </c>
      <c r="U332" s="128">
        <v>-2.0133097635563644</v>
      </c>
      <c r="V332" s="128">
        <v>0.93158739593991757</v>
      </c>
      <c r="W332" s="98">
        <v>0.46102209291199764</v>
      </c>
      <c r="X332" s="60"/>
      <c r="Y332" s="99">
        <v>331</v>
      </c>
      <c r="Z332" s="128">
        <f>(幕後結果!$AB$2+幕後結果!$AB$4*幕後結果_最佳化!$N1333)*12/3</f>
        <v>2.3774049039236998E-2</v>
      </c>
      <c r="AA332" s="128">
        <f>(幕後結果!$AC$2+幕後結果!$AC$4*幕後結果_最佳化!$O1333)*12/3</f>
        <v>0.16201231408756056</v>
      </c>
      <c r="AB332" s="128">
        <f>(幕後結果!$AD$2+幕後結果!$AD$4*幕後結果_最佳化!$P1333)*12/3</f>
        <v>0.2244172374876483</v>
      </c>
      <c r="AC332" s="128">
        <f>(幕後結果!$AE$2+幕後結果!$AE$4*幕後結果_最佳化!$Q1333)*12/3</f>
        <v>0.13816166900872795</v>
      </c>
      <c r="AD332" s="128">
        <f>(幕後結果!$AF$2+幕後結果!$AF$4*幕後結果_最佳化!$R1333)*12/3</f>
        <v>0.27231872143296126</v>
      </c>
      <c r="AE332" s="128">
        <f>(幕後結果!$AG$2+幕後結果!$AG$4*幕後結果_最佳化!$S1333)*12/3</f>
        <v>-3.6741209194362023E-2</v>
      </c>
      <c r="AF332" s="128">
        <f>(幕後結果!$AH$2+幕後結果!$AH$4*幕後結果_最佳化!$T1333)*12/3</f>
        <v>0.15802647192621219</v>
      </c>
      <c r="AG332" s="128">
        <f>(幕後結果!$AI$2+幕後結果!$AI$4*幕後結果_最佳化!$U1333)*12/3</f>
        <v>-8.895957630580649E-2</v>
      </c>
      <c r="AH332" s="128">
        <f>(幕後結果!$AJ$2+幕後結果!$AJ$4*幕後結果_最佳化!$V1333)*12/3</f>
        <v>0.11364951387484597</v>
      </c>
      <c r="AI332" s="100">
        <f>(幕後結果!$AK$2+幕後結果!$AK$4*幕後結果_最佳化!$W1333)*12/3</f>
        <v>2.6227315964465515E-3</v>
      </c>
      <c r="AJ332" s="60"/>
      <c r="AK332" s="60"/>
      <c r="AL332" s="60"/>
      <c r="AM332" s="108">
        <v>331</v>
      </c>
      <c r="AN332" s="128">
        <f t="shared" si="66"/>
        <v>0.11792149153330928</v>
      </c>
      <c r="AO332" s="128">
        <f t="shared" si="67"/>
        <v>0.12995210871313218</v>
      </c>
      <c r="AP332" s="128">
        <f t="shared" si="68"/>
        <v>6.9785802393489998E-2</v>
      </c>
      <c r="AQ332" s="128">
        <f t="shared" si="69"/>
        <v>0.17174350819948372</v>
      </c>
      <c r="AR332" s="128">
        <f t="shared" si="70"/>
        <v>0.11567187247126187</v>
      </c>
      <c r="AS332" s="128">
        <f t="shared" si="71"/>
        <v>9.1109016319163752E-2</v>
      </c>
      <c r="AT332" s="128">
        <f t="shared" si="72"/>
        <v>0.12749327817731676</v>
      </c>
      <c r="AU332" s="128">
        <f t="shared" si="73"/>
        <v>2.5815602172470108E-2</v>
      </c>
      <c r="AV332" s="128">
        <f t="shared" si="74"/>
        <v>2.9716666241557863E-2</v>
      </c>
      <c r="AW332" s="128">
        <f t="shared" si="75"/>
        <v>0.1207906537788144</v>
      </c>
      <c r="AX332" s="128">
        <f t="shared" si="76"/>
        <v>1</v>
      </c>
      <c r="AY332" s="128">
        <f>SUMPRODUCT(AN332:AW332,幕後結果_最佳化!$Z$1005:$AI$1005)</f>
        <v>-4.0980690101897052E-3</v>
      </c>
      <c r="AZ332" s="128">
        <f>(SUMPRODUCT(AN332:AW332,MMULT(AN332:AW332,幕後結果!$AB$9:$AK$18)))</f>
        <v>2.752863061313925E-4</v>
      </c>
      <c r="BA332" s="128">
        <f t="shared" si="77"/>
        <v>1.6591754160768912E-2</v>
      </c>
      <c r="BB332" s="102">
        <f t="shared" si="78"/>
        <v>-2.8326160425710931</v>
      </c>
      <c r="BC332" s="60"/>
      <c r="BD332" s="60"/>
    </row>
    <row r="333" spans="1:56">
      <c r="A333" s="95">
        <v>332</v>
      </c>
      <c r="B333" s="128">
        <v>0.78494503978100005</v>
      </c>
      <c r="C333" s="128">
        <v>7.0129396535894006E-2</v>
      </c>
      <c r="D333" s="128">
        <v>0.36070275506290295</v>
      </c>
      <c r="E333" s="128">
        <v>0.51281668610734665</v>
      </c>
      <c r="F333" s="128">
        <v>0.42209327965106502</v>
      </c>
      <c r="G333" s="128">
        <v>0.22243881793634057</v>
      </c>
      <c r="H333" s="128">
        <v>6.6837334536696158E-2</v>
      </c>
      <c r="I333" s="128">
        <v>0.530471635597487</v>
      </c>
      <c r="J333" s="128">
        <v>0.47580907536626293</v>
      </c>
      <c r="K333" s="104">
        <v>0.3704459067236352</v>
      </c>
      <c r="L333" s="105"/>
      <c r="M333" s="106">
        <v>332</v>
      </c>
      <c r="N333" s="140">
        <v>0.78900356921972248</v>
      </c>
      <c r="O333" s="140">
        <v>-1.4748279937381241</v>
      </c>
      <c r="P333" s="140">
        <v>-0.35658099108356006</v>
      </c>
      <c r="Q333" s="140">
        <v>3.2132196225318134E-2</v>
      </c>
      <c r="R333" s="140">
        <v>-0.19654123732441653</v>
      </c>
      <c r="S333" s="140">
        <v>-0.76398255956196492</v>
      </c>
      <c r="T333" s="140">
        <v>-1.4997673828708371</v>
      </c>
      <c r="U333" s="128">
        <v>7.6455484102006269E-2</v>
      </c>
      <c r="V333" s="128">
        <v>-6.0674863596174688E-2</v>
      </c>
      <c r="W333" s="98">
        <v>-0.33067258363450852</v>
      </c>
      <c r="X333" s="60"/>
      <c r="Y333" s="99">
        <v>332</v>
      </c>
      <c r="Z333" s="128">
        <f>(幕後結果!$AB$2+幕後結果!$AB$4*幕後結果_最佳化!$N1334)*12/3</f>
        <v>5.5712290802430037E-2</v>
      </c>
      <c r="AA333" s="128">
        <f>(幕後結果!$AC$2+幕後結果!$AC$4*幕後結果_最佳化!$O1334)*12/3</f>
        <v>-0.16303332899943446</v>
      </c>
      <c r="AB333" s="128">
        <f>(幕後結果!$AD$2+幕後結果!$AD$4*幕後結果_最佳化!$P1334)*12/3</f>
        <v>-9.6937193748509745E-2</v>
      </c>
      <c r="AC333" s="128">
        <f>(幕後結果!$AE$2+幕後結果!$AE$4*幕後結果_最佳化!$Q1334)*12/3</f>
        <v>-5.0636236728723298E-2</v>
      </c>
      <c r="AD333" s="128">
        <f>(幕後結果!$AF$2+幕後結果!$AF$4*幕後結果_最佳化!$R1334)*12/3</f>
        <v>-3.0221476124775704E-2</v>
      </c>
      <c r="AE333" s="128">
        <f>(幕後結果!$AG$2+幕後結果!$AG$4*幕後結果_最佳化!$S1334)*12/3</f>
        <v>-5.4964519873303301E-2</v>
      </c>
      <c r="AF333" s="128">
        <f>(幕後結果!$AH$2+幕後結果!$AH$4*幕後結果_最佳化!$T1334)*12/3</f>
        <v>-0.15775276892842147</v>
      </c>
      <c r="AG333" s="128">
        <f>(幕後結果!$AI$2+幕後結果!$AI$4*幕後結果_最佳化!$U1334)*12/3</f>
        <v>-6.0650982583525338E-2</v>
      </c>
      <c r="AH333" s="128">
        <f>(幕後結果!$AJ$2+幕後結果!$AJ$4*幕後結果_最佳化!$V1334)*12/3</f>
        <v>9.9540454754456983E-3</v>
      </c>
      <c r="AI333" s="100">
        <f>(幕後結果!$AK$2+幕後結果!$AK$4*幕後結果_最佳化!$W1334)*12/3</f>
        <v>-0.13610105447592158</v>
      </c>
      <c r="AJ333" s="60"/>
      <c r="AK333" s="60"/>
      <c r="AL333" s="60"/>
      <c r="AM333" s="108">
        <v>332</v>
      </c>
      <c r="AN333" s="128">
        <f t="shared" si="66"/>
        <v>4.8145392695592502E-2</v>
      </c>
      <c r="AO333" s="128">
        <f t="shared" si="67"/>
        <v>6.9508265957092377E-2</v>
      </c>
      <c r="AP333" s="128">
        <f t="shared" si="68"/>
        <v>0.18506866951366532</v>
      </c>
      <c r="AQ333" s="128">
        <f t="shared" si="69"/>
        <v>7.4319589829142621E-2</v>
      </c>
      <c r="AR333" s="128">
        <f t="shared" si="70"/>
        <v>0.18122490708014072</v>
      </c>
      <c r="AS333" s="128">
        <f t="shared" si="71"/>
        <v>5.4293295899838251E-2</v>
      </c>
      <c r="AT333" s="128">
        <f t="shared" si="72"/>
        <v>0.11109074793996369</v>
      </c>
      <c r="AU333" s="128">
        <f t="shared" si="73"/>
        <v>0.10111814011674486</v>
      </c>
      <c r="AV333" s="128">
        <f t="shared" si="74"/>
        <v>9.8444854155038786E-2</v>
      </c>
      <c r="AW333" s="128">
        <f t="shared" si="75"/>
        <v>7.6786136812780889E-2</v>
      </c>
      <c r="AX333" s="128">
        <f t="shared" si="76"/>
        <v>0.99999999999999989</v>
      </c>
      <c r="AY333" s="128">
        <f>SUMPRODUCT(AN333:AW333,幕後結果_最佳化!$Z$1005:$AI$1005)</f>
        <v>-4.0412617880128247E-4</v>
      </c>
      <c r="AZ333" s="128">
        <f>(SUMPRODUCT(AN333:AW333,MMULT(AN333:AW333,幕後結果!$AB$9:$AK$18)))</f>
        <v>3.1550209166087036E-4</v>
      </c>
      <c r="BA333" s="128">
        <f t="shared" si="77"/>
        <v>1.7762378547392529E-2</v>
      </c>
      <c r="BB333" s="102">
        <f t="shared" si="78"/>
        <v>-2.4379688825603942</v>
      </c>
      <c r="BC333" s="60"/>
      <c r="BD333" s="60"/>
    </row>
    <row r="334" spans="1:56">
      <c r="A334" s="95">
        <v>333</v>
      </c>
      <c r="B334" s="128">
        <v>0.81837852789925902</v>
      </c>
      <c r="C334" s="128">
        <v>0.22204452136507524</v>
      </c>
      <c r="D334" s="128">
        <v>0.6154699927527012</v>
      </c>
      <c r="E334" s="128">
        <v>0.43452994490849139</v>
      </c>
      <c r="F334" s="128">
        <v>0.48140753256768121</v>
      </c>
      <c r="G334" s="128">
        <v>7.8158078412054133E-2</v>
      </c>
      <c r="H334" s="128">
        <v>0.51698261182226712</v>
      </c>
      <c r="I334" s="128">
        <v>0.78838835154549303</v>
      </c>
      <c r="J334" s="128">
        <v>0.46719769450371884</v>
      </c>
      <c r="K334" s="104">
        <v>0.26700816523031046</v>
      </c>
      <c r="L334" s="105"/>
      <c r="M334" s="106">
        <v>333</v>
      </c>
      <c r="N334" s="140">
        <v>0.90920306960732855</v>
      </c>
      <c r="O334" s="140">
        <v>-0.76530651958847495</v>
      </c>
      <c r="P334" s="140">
        <v>0.29360465999389851</v>
      </c>
      <c r="Q334" s="140">
        <v>-0.16485274196071831</v>
      </c>
      <c r="R334" s="140">
        <v>-4.66212879633843E-2</v>
      </c>
      <c r="S334" s="140">
        <v>-1.4175706406560513</v>
      </c>
      <c r="T334" s="140">
        <v>4.2581959905241086E-2</v>
      </c>
      <c r="U334" s="128">
        <v>0.80084169603831423</v>
      </c>
      <c r="V334" s="128">
        <v>-8.231605336006742E-2</v>
      </c>
      <c r="W334" s="98">
        <v>-0.62188676185184644</v>
      </c>
      <c r="X334" s="60"/>
      <c r="Y334" s="99">
        <v>333</v>
      </c>
      <c r="Z334" s="128">
        <f>(幕後結果!$AB$2+幕後結果!$AB$4*幕後結果_最佳化!$N1335)*12/3</f>
        <v>6.8689826432890899E-2</v>
      </c>
      <c r="AA334" s="128">
        <f>(幕後結果!$AC$2+幕後結果!$AC$4*幕後結果_最佳化!$O1335)*12/3</f>
        <v>-8.3723674078300683E-2</v>
      </c>
      <c r="AB334" s="128">
        <f>(幕後結果!$AD$2+幕後結果!$AD$4*幕後結果_最佳化!$P1335)*12/3</f>
        <v>1.6912696731796142E-2</v>
      </c>
      <c r="AC334" s="128">
        <f>(幕後結果!$AE$2+幕後結果!$AE$4*幕後結果_最佳化!$Q1335)*12/3</f>
        <v>-9.18685508389077E-3</v>
      </c>
      <c r="AD334" s="128">
        <f>(幕後結果!$AF$2+幕後結果!$AF$4*幕後結果_最佳化!$R1335)*12/3</f>
        <v>2.6438232280842175E-2</v>
      </c>
      <c r="AE334" s="128">
        <f>(幕後結果!$AG$2+幕後結果!$AG$4*幕後結果_最佳化!$S1335)*12/3</f>
        <v>-0.1019862009260723</v>
      </c>
      <c r="AF334" s="128">
        <f>(幕後結果!$AH$2+幕後結果!$AH$4*幕後結果_最佳化!$T1335)*12/3</f>
        <v>1.8514183678295645E-2</v>
      </c>
      <c r="AG334" s="128">
        <f>(幕後結果!$AI$2+幕後結果!$AI$4*幕後結果_最佳化!$U1335)*12/3</f>
        <v>4.9209972599067529E-2</v>
      </c>
      <c r="AH334" s="128">
        <f>(幕後結果!$AJ$2+幕後結果!$AJ$4*幕後結果_最佳化!$V1335)*12/3</f>
        <v>-1.2635768239224526E-2</v>
      </c>
      <c r="AI334" s="100">
        <f>(幕後結果!$AK$2+幕後結果!$AK$4*幕後結果_最佳化!$W1335)*12/3</f>
        <v>-8.5300277522146264E-2</v>
      </c>
      <c r="AJ334" s="60"/>
      <c r="AK334" s="60"/>
      <c r="AL334" s="60"/>
      <c r="AM334" s="108">
        <v>333</v>
      </c>
      <c r="AN334" s="128">
        <f t="shared" si="66"/>
        <v>0.12329917237781216</v>
      </c>
      <c r="AO334" s="128">
        <f t="shared" si="67"/>
        <v>2.2703929544835313E-2</v>
      </c>
      <c r="AP334" s="128">
        <f t="shared" si="68"/>
        <v>0.16533573319896888</v>
      </c>
      <c r="AQ334" s="128">
        <f t="shared" si="69"/>
        <v>0.16553307994192798</v>
      </c>
      <c r="AR334" s="128">
        <f t="shared" si="70"/>
        <v>4.6732324175107004E-2</v>
      </c>
      <c r="AS334" s="128">
        <f t="shared" si="71"/>
        <v>6.3879429661215278E-2</v>
      </c>
      <c r="AT334" s="128">
        <f t="shared" si="72"/>
        <v>0.16428983561991248</v>
      </c>
      <c r="AU334" s="128">
        <f t="shared" si="73"/>
        <v>0.12288163401812682</v>
      </c>
      <c r="AV334" s="128">
        <f t="shared" si="74"/>
        <v>0.12055996820033986</v>
      </c>
      <c r="AW334" s="128">
        <f t="shared" si="75"/>
        <v>4.7848932617539875E-3</v>
      </c>
      <c r="AX334" s="128">
        <f t="shared" si="76"/>
        <v>0.99999999999999978</v>
      </c>
      <c r="AY334" s="128">
        <f>SUMPRODUCT(AN334:AW334,幕後結果_最佳化!$Z$1005:$AI$1005)</f>
        <v>-1.7259111622722264E-3</v>
      </c>
      <c r="AZ334" s="128">
        <f>(SUMPRODUCT(AN334:AW334,MMULT(AN334:AW334,幕後結果!$AB$9:$AK$18)))</f>
        <v>2.3390784798817414E-4</v>
      </c>
      <c r="BA334" s="128">
        <f t="shared" si="77"/>
        <v>1.5294046161437272E-2</v>
      </c>
      <c r="BB334" s="102">
        <f t="shared" si="78"/>
        <v>-2.9178616757933513</v>
      </c>
      <c r="BC334" s="60"/>
      <c r="BD334" s="60"/>
    </row>
    <row r="335" spans="1:56">
      <c r="A335" s="95">
        <v>334</v>
      </c>
      <c r="B335" s="128">
        <v>0.50368157981156614</v>
      </c>
      <c r="C335" s="128">
        <v>2.0064628590821254E-3</v>
      </c>
      <c r="D335" s="128">
        <v>0.30963015473502442</v>
      </c>
      <c r="E335" s="128">
        <v>0.79124880587966806</v>
      </c>
      <c r="F335" s="128">
        <v>0.6213349658603553</v>
      </c>
      <c r="G335" s="128">
        <v>0.53635049367068466</v>
      </c>
      <c r="H335" s="128">
        <v>0.91346119719932806</v>
      </c>
      <c r="I335" s="128">
        <v>0.65457333875205315</v>
      </c>
      <c r="J335" s="128">
        <v>0.6912259512502692</v>
      </c>
      <c r="K335" s="104">
        <v>0.10482753235043929</v>
      </c>
      <c r="L335" s="105"/>
      <c r="M335" s="106">
        <v>334</v>
      </c>
      <c r="N335" s="140">
        <v>9.2284830397803344E-3</v>
      </c>
      <c r="O335" s="140">
        <v>-2.8771438839710943</v>
      </c>
      <c r="P335" s="140">
        <v>-0.49689895359692615</v>
      </c>
      <c r="Q335" s="140">
        <v>0.8107619520770839</v>
      </c>
      <c r="R335" s="140">
        <v>0.3089887714250289</v>
      </c>
      <c r="S335" s="140">
        <v>9.1243623875024091E-2</v>
      </c>
      <c r="T335" s="140">
        <v>1.3623812255937358</v>
      </c>
      <c r="U335" s="128">
        <v>0.397697307349066</v>
      </c>
      <c r="V335" s="128">
        <v>0.49932833394307014</v>
      </c>
      <c r="W335" s="98">
        <v>-1.2545144835538784</v>
      </c>
      <c r="X335" s="60"/>
      <c r="Y335" s="99">
        <v>334</v>
      </c>
      <c r="Z335" s="128">
        <f>(幕後結果!$AB$2+幕後結果!$AB$4*幕後結果_最佳化!$N1336)*12/3</f>
        <v>-2.8477401600728411E-2</v>
      </c>
      <c r="AA335" s="128">
        <f>(幕後結果!$AC$2+幕後結果!$AC$4*幕後結果_最佳化!$O1336)*12/3</f>
        <v>-0.32073364401214083</v>
      </c>
      <c r="AB335" s="128">
        <f>(幕後結果!$AD$2+幕後結果!$AD$4*幕後結果_最佳化!$P1336)*12/3</f>
        <v>-0.19433445163346511</v>
      </c>
      <c r="AC335" s="128">
        <f>(幕後結果!$AE$2+幕後結果!$AE$4*幕後結果_最佳化!$Q1336)*12/3</f>
        <v>-3.6921184448959206E-2</v>
      </c>
      <c r="AD335" s="128">
        <f>(幕後結果!$AF$2+幕後結果!$AF$4*幕後結果_最佳化!$R1336)*12/3</f>
        <v>6.1843649090075857E-2</v>
      </c>
      <c r="AE335" s="128">
        <f>(幕後結果!$AG$2+幕後結果!$AG$4*幕後結果_最佳化!$S1336)*12/3</f>
        <v>-6.8660209454770556E-3</v>
      </c>
      <c r="AF335" s="128">
        <f>(幕後結果!$AH$2+幕後結果!$AH$4*幕後結果_最佳化!$T1336)*12/3</f>
        <v>6.6854484392100469E-2</v>
      </c>
      <c r="AG335" s="128">
        <f>(幕後結果!$AI$2+幕後結果!$AI$4*幕後結果_最佳化!$U1336)*12/3</f>
        <v>-0.17966048555211209</v>
      </c>
      <c r="AH335" s="128">
        <f>(幕後結果!$AJ$2+幕後結果!$AJ$4*幕後結果_最佳化!$V1336)*12/3</f>
        <v>6.5992689312988614E-2</v>
      </c>
      <c r="AI335" s="100">
        <f>(幕後結果!$AK$2+幕後結果!$AK$4*幕後結果_最佳化!$W1336)*12/3</f>
        <v>-0.34870368859993151</v>
      </c>
      <c r="AJ335" s="60"/>
      <c r="AK335" s="60"/>
      <c r="AL335" s="60"/>
      <c r="AM335" s="108">
        <v>334</v>
      </c>
      <c r="AN335" s="128">
        <f t="shared" si="66"/>
        <v>7.7886442863265473E-2</v>
      </c>
      <c r="AO335" s="128">
        <f t="shared" si="67"/>
        <v>0.18510461571105352</v>
      </c>
      <c r="AP335" s="128">
        <f t="shared" si="68"/>
        <v>3.6902212941424893E-2</v>
      </c>
      <c r="AQ335" s="128">
        <f t="shared" si="69"/>
        <v>7.2314586609251705E-2</v>
      </c>
      <c r="AR335" s="128">
        <f t="shared" si="70"/>
        <v>0.20134541582534732</v>
      </c>
      <c r="AS335" s="128">
        <f t="shared" si="71"/>
        <v>9.0825135204505109E-2</v>
      </c>
      <c r="AT335" s="128">
        <f t="shared" si="72"/>
        <v>2.9706956696555445E-2</v>
      </c>
      <c r="AU335" s="128">
        <f t="shared" si="73"/>
        <v>8.780198209880001E-2</v>
      </c>
      <c r="AV335" s="128">
        <f t="shared" si="74"/>
        <v>0.20520977517550629</v>
      </c>
      <c r="AW335" s="128">
        <f t="shared" si="75"/>
        <v>1.2902876874290285E-2</v>
      </c>
      <c r="AX335" s="128">
        <f t="shared" si="76"/>
        <v>0.99999999999999989</v>
      </c>
      <c r="AY335" s="128">
        <f>SUMPRODUCT(AN335:AW335,幕後結果_最佳化!$Z$1005:$AI$1005)</f>
        <v>3.7643203915673764E-3</v>
      </c>
      <c r="AZ335" s="128">
        <f>(SUMPRODUCT(AN335:AW335,MMULT(AN335:AW335,幕後結果!$AB$9:$AK$18)))</f>
        <v>2.5203233831177282E-4</v>
      </c>
      <c r="BA335" s="128">
        <f t="shared" si="77"/>
        <v>1.5875526394793112E-2</v>
      </c>
      <c r="BB335" s="102">
        <f t="shared" si="78"/>
        <v>-2.4651579188749562</v>
      </c>
      <c r="BC335" s="60"/>
      <c r="BD335" s="60"/>
    </row>
    <row r="336" spans="1:56">
      <c r="A336" s="95">
        <v>335</v>
      </c>
      <c r="B336" s="128">
        <v>0.78985150227143941</v>
      </c>
      <c r="C336" s="128">
        <v>0.79526383792841959</v>
      </c>
      <c r="D336" s="128">
        <v>0.99006996315143758</v>
      </c>
      <c r="E336" s="128">
        <v>2.0658660291337672E-2</v>
      </c>
      <c r="F336" s="128">
        <v>0.49624102231892508</v>
      </c>
      <c r="G336" s="128">
        <v>0.2598893696607969</v>
      </c>
      <c r="H336" s="128">
        <v>0.80042086314821126</v>
      </c>
      <c r="I336" s="128">
        <v>1.6348545937524106E-2</v>
      </c>
      <c r="J336" s="128">
        <v>0.26774995309680416</v>
      </c>
      <c r="K336" s="104">
        <v>0.21934133711710579</v>
      </c>
      <c r="L336" s="105"/>
      <c r="M336" s="106">
        <v>335</v>
      </c>
      <c r="N336" s="140">
        <v>0.80590609701207916</v>
      </c>
      <c r="O336" s="140">
        <v>0.82482258199153335</v>
      </c>
      <c r="P336" s="140">
        <v>2.3289809731151832</v>
      </c>
      <c r="Q336" s="140">
        <v>-2.0403314884819697</v>
      </c>
      <c r="R336" s="140">
        <v>-9.4224991642932934E-3</v>
      </c>
      <c r="S336" s="140">
        <v>-0.64368651003418809</v>
      </c>
      <c r="T336" s="140">
        <v>0.84312547303849383</v>
      </c>
      <c r="U336" s="128">
        <v>-2.135783166045778</v>
      </c>
      <c r="V336" s="128">
        <v>-0.61963228514837443</v>
      </c>
      <c r="W336" s="98">
        <v>-0.77441963793413571</v>
      </c>
      <c r="X336" s="60"/>
      <c r="Y336" s="99">
        <v>335</v>
      </c>
      <c r="Z336" s="128">
        <f>(幕後結果!$AB$2+幕後結果!$AB$4*幕後結果_最佳化!$N1337)*12/3</f>
        <v>5.7537199857482825E-2</v>
      </c>
      <c r="AA336" s="128">
        <f>(幕後結果!$AC$2+幕後結果!$AC$4*幕後結果_最佳化!$O1337)*12/3</f>
        <v>9.3366011260012052E-2</v>
      </c>
      <c r="AB336" s="128">
        <f>(幕後結果!$AD$2+幕後結果!$AD$4*幕後結果_最佳化!$P1337)*12/3</f>
        <v>0.33459295754525981</v>
      </c>
      <c r="AC336" s="128">
        <f>(幕後結果!$AE$2+幕後結果!$AE$4*幕後結果_最佳化!$Q1337)*12/3</f>
        <v>-5.3627839137460893E-2</v>
      </c>
      <c r="AD336" s="128">
        <f>(幕後結果!$AF$2+幕後結果!$AF$4*幕後結果_最佳化!$R1337)*12/3</f>
        <v>7.5025535269163376E-2</v>
      </c>
      <c r="AE336" s="128">
        <f>(幕後結果!$AG$2+幕後結果!$AG$4*幕後結果_最佳化!$S1337)*12/3</f>
        <v>-8.9360799072928002E-2</v>
      </c>
      <c r="AF336" s="128">
        <f>(幕後結果!$AH$2+幕後結果!$AH$4*幕後結果_最佳化!$T1337)*12/3</f>
        <v>0.12187163793453581</v>
      </c>
      <c r="AG336" s="128">
        <f>(幕後結果!$AI$2+幕後結果!$AI$4*幕後結果_最佳化!$U1337)*12/3</f>
        <v>-0.12323797154638721</v>
      </c>
      <c r="AH336" s="128">
        <f>(幕後結果!$AJ$2+幕後結果!$AJ$4*幕後結果_最佳化!$V1337)*12/3</f>
        <v>-1.3048734365252251E-2</v>
      </c>
      <c r="AI336" s="100">
        <f>(幕後結果!$AK$2+幕後結果!$AK$4*幕後結果_最佳化!$W1337)*12/3</f>
        <v>-0.12822828620662993</v>
      </c>
      <c r="AJ336" s="60"/>
      <c r="AK336" s="60"/>
      <c r="AL336" s="60"/>
      <c r="AM336" s="108">
        <v>335</v>
      </c>
      <c r="AN336" s="128">
        <f t="shared" si="66"/>
        <v>0.15475978374870097</v>
      </c>
      <c r="AO336" s="128">
        <f t="shared" si="67"/>
        <v>0.15616176994264935</v>
      </c>
      <c r="AP336" s="128">
        <f t="shared" si="68"/>
        <v>0.13122112600165295</v>
      </c>
      <c r="AQ336" s="128">
        <f t="shared" si="69"/>
        <v>5.4474570036312953E-2</v>
      </c>
      <c r="AR336" s="128">
        <f t="shared" si="70"/>
        <v>9.461075694896362E-2</v>
      </c>
      <c r="AS336" s="128">
        <f t="shared" si="71"/>
        <v>6.7722314138012871E-2</v>
      </c>
      <c r="AT336" s="128">
        <f t="shared" si="72"/>
        <v>5.8714440519505799E-2</v>
      </c>
      <c r="AU336" s="128">
        <f t="shared" si="73"/>
        <v>0.2050292198040414</v>
      </c>
      <c r="AV336" s="128">
        <f t="shared" si="74"/>
        <v>2.1959986813459904E-2</v>
      </c>
      <c r="AW336" s="128">
        <f t="shared" si="75"/>
        <v>5.5346032046700348E-2</v>
      </c>
      <c r="AX336" s="128">
        <f t="shared" si="76"/>
        <v>1.0000000000000002</v>
      </c>
      <c r="AY336" s="128">
        <f>SUMPRODUCT(AN336:AW336,幕後結果_最佳化!$Z$1005:$AI$1005)</f>
        <v>-5.7679220678942753E-3</v>
      </c>
      <c r="AZ336" s="128">
        <f>(SUMPRODUCT(AN336:AW336,MMULT(AN336:AW336,幕後結果!$AB$9:$AK$18)))</f>
        <v>3.0114363291431642E-4</v>
      </c>
      <c r="BA336" s="128">
        <f t="shared" si="77"/>
        <v>1.7353490510969728E-2</v>
      </c>
      <c r="BB336" s="102">
        <f t="shared" si="78"/>
        <v>-2.8045033382263722</v>
      </c>
      <c r="BC336" s="60"/>
      <c r="BD336" s="60"/>
    </row>
    <row r="337" spans="1:56">
      <c r="A337" s="95">
        <v>336</v>
      </c>
      <c r="B337" s="128">
        <v>0.43215472021193735</v>
      </c>
      <c r="C337" s="128">
        <v>6.722139722420728E-2</v>
      </c>
      <c r="D337" s="128">
        <v>0.98621534881138806</v>
      </c>
      <c r="E337" s="128">
        <v>0.56437970656357139</v>
      </c>
      <c r="F337" s="128">
        <v>0.63491518544313297</v>
      </c>
      <c r="G337" s="128">
        <v>0.56835618019451872</v>
      </c>
      <c r="H337" s="128">
        <v>0.82578607770157175</v>
      </c>
      <c r="I337" s="128">
        <v>0.63669030595021248</v>
      </c>
      <c r="J337" s="128">
        <v>0.44814701925878353</v>
      </c>
      <c r="K337" s="104">
        <v>0.15652429886492714</v>
      </c>
      <c r="L337" s="105"/>
      <c r="M337" s="106">
        <v>336</v>
      </c>
      <c r="N337" s="140">
        <v>-0.17089104209584888</v>
      </c>
      <c r="O337" s="140">
        <v>-1.4968096506644972</v>
      </c>
      <c r="P337" s="140">
        <v>2.2033611750126783</v>
      </c>
      <c r="Q337" s="140">
        <v>0.16208288106006588</v>
      </c>
      <c r="R337" s="140">
        <v>0.34489989557670359</v>
      </c>
      <c r="S337" s="140">
        <v>0.17219066107209749</v>
      </c>
      <c r="T337" s="140">
        <v>0.93764311857150806</v>
      </c>
      <c r="U337" s="128">
        <v>0.34962601024999496</v>
      </c>
      <c r="V337" s="128">
        <v>-0.13034429261060868</v>
      </c>
      <c r="W337" s="98">
        <v>-1.0088457882936175</v>
      </c>
      <c r="X337" s="60"/>
      <c r="Y337" s="99">
        <v>336</v>
      </c>
      <c r="Z337" s="128">
        <f>(幕後結果!$AB$2+幕後結果!$AB$4*幕後結果_最佳化!$N1338)*12/3</f>
        <v>-4.7924300694747769E-2</v>
      </c>
      <c r="AA337" s="128">
        <f>(幕後結果!$AC$2+幕後結果!$AC$4*幕後結果_最佳化!$O1338)*12/3</f>
        <v>-0.16716702023246835</v>
      </c>
      <c r="AB337" s="128">
        <f>(幕後結果!$AD$2+幕後結果!$AD$4*幕後結果_最佳化!$P1338)*12/3</f>
        <v>0.19238181598293344</v>
      </c>
      <c r="AC337" s="128">
        <f>(幕後結果!$AE$2+幕後結果!$AE$4*幕後結果_最佳化!$Q1338)*12/3</f>
        <v>8.3688551116983909E-2</v>
      </c>
      <c r="AD337" s="128">
        <f>(幕後結果!$AF$2+幕後結果!$AF$4*幕後結果_最佳化!$R1338)*12/3</f>
        <v>0.17016769866328973</v>
      </c>
      <c r="AE337" s="128">
        <f>(幕後結果!$AG$2+幕後結果!$AG$4*幕後結果_最佳化!$S1338)*12/3</f>
        <v>-2.8479643011179435E-2</v>
      </c>
      <c r="AF337" s="128">
        <f>(幕後結果!$AH$2+幕後結果!$AH$4*幕後結果_最佳化!$T1338)*12/3</f>
        <v>5.988966331980447E-2</v>
      </c>
      <c r="AG337" s="128">
        <f>(幕後結果!$AI$2+幕後結果!$AI$4*幕後結果_最佳化!$U1338)*12/3</f>
        <v>-3.8592636753158618E-2</v>
      </c>
      <c r="AH337" s="128">
        <f>(幕後結果!$AJ$2+幕後結果!$AJ$4*幕後結果_最佳化!$V1338)*12/3</f>
        <v>-1.4401559915321016E-2</v>
      </c>
      <c r="AI337" s="100">
        <f>(幕後結果!$AK$2+幕後結果!$AK$4*幕後結果_最佳化!$W1338)*12/3</f>
        <v>-0.15229787816164853</v>
      </c>
      <c r="AJ337" s="60"/>
      <c r="AK337" s="60"/>
      <c r="AL337" s="60"/>
      <c r="AM337" s="108">
        <v>336</v>
      </c>
      <c r="AN337" s="128">
        <f t="shared" si="66"/>
        <v>0.16997058275830682</v>
      </c>
      <c r="AO337" s="128">
        <f t="shared" si="67"/>
        <v>1.1693438600329236E-2</v>
      </c>
      <c r="AP337" s="128">
        <f t="shared" si="68"/>
        <v>0.1816062762643624</v>
      </c>
      <c r="AQ337" s="128">
        <f t="shared" si="69"/>
        <v>0.18473786925751406</v>
      </c>
      <c r="AR337" s="128">
        <f t="shared" si="70"/>
        <v>0.14226479128276218</v>
      </c>
      <c r="AS337" s="128">
        <f t="shared" si="71"/>
        <v>5.5082829591910389E-2</v>
      </c>
      <c r="AT337" s="128">
        <f t="shared" si="72"/>
        <v>4.0891979446832073E-2</v>
      </c>
      <c r="AU337" s="128">
        <f t="shared" si="73"/>
        <v>0.11992960632399509</v>
      </c>
      <c r="AV337" s="128">
        <f t="shared" si="74"/>
        <v>7.717416423656849E-2</v>
      </c>
      <c r="AW337" s="128">
        <f t="shared" si="75"/>
        <v>1.6648462237419118E-2</v>
      </c>
      <c r="AX337" s="128">
        <f t="shared" si="76"/>
        <v>0.99999999999999989</v>
      </c>
      <c r="AY337" s="128">
        <f>SUMPRODUCT(AN337:AW337,幕後結果_最佳化!$Z$1005:$AI$1005)</f>
        <v>-3.6179100838037276E-3</v>
      </c>
      <c r="AZ337" s="128">
        <f>(SUMPRODUCT(AN337:AW337,MMULT(AN337:AW337,幕後結果!$AB$9:$AK$18)))</f>
        <v>3.1650006059063927E-4</v>
      </c>
      <c r="BA337" s="128">
        <f t="shared" si="77"/>
        <v>1.7790448577555296E-2</v>
      </c>
      <c r="BB337" s="102">
        <f t="shared" si="78"/>
        <v>-2.6147688115347156</v>
      </c>
      <c r="BC337" s="60"/>
      <c r="BD337" s="60"/>
    </row>
    <row r="338" spans="1:56">
      <c r="A338" s="95">
        <v>337</v>
      </c>
      <c r="B338" s="128">
        <v>0.14668437193303863</v>
      </c>
      <c r="C338" s="128">
        <v>0.12298076462563312</v>
      </c>
      <c r="D338" s="128">
        <v>0.53271540565250941</v>
      </c>
      <c r="E338" s="128">
        <v>0.70833461680090792</v>
      </c>
      <c r="F338" s="128">
        <v>0.84279995544155106</v>
      </c>
      <c r="G338" s="128">
        <v>0.53775354420235266</v>
      </c>
      <c r="H338" s="128">
        <v>0.15869863457452071</v>
      </c>
      <c r="I338" s="128">
        <v>0.4671346952092994</v>
      </c>
      <c r="J338" s="128">
        <v>0.31844499407899729</v>
      </c>
      <c r="K338" s="104">
        <v>3.6498097855658607E-2</v>
      </c>
      <c r="L338" s="105"/>
      <c r="M338" s="106">
        <v>337</v>
      </c>
      <c r="N338" s="140">
        <v>-1.0507601903522796</v>
      </c>
      <c r="O338" s="140">
        <v>-1.1602143908971247</v>
      </c>
      <c r="P338" s="140">
        <v>8.2097490481624125E-2</v>
      </c>
      <c r="Q338" s="140">
        <v>0.54852602216612989</v>
      </c>
      <c r="R338" s="140">
        <v>1.0060321829077565</v>
      </c>
      <c r="S338" s="140">
        <v>9.4775796898745726E-2</v>
      </c>
      <c r="T338" s="140">
        <v>-0.99982073552412465</v>
      </c>
      <c r="U338" s="128">
        <v>-8.2474506127548572E-2</v>
      </c>
      <c r="V338" s="128">
        <v>-0.47205155788143716</v>
      </c>
      <c r="W338" s="98">
        <v>-1.7928544789426988</v>
      </c>
      <c r="X338" s="60"/>
      <c r="Y338" s="99">
        <v>337</v>
      </c>
      <c r="Z338" s="128">
        <f>(幕後結果!$AB$2+幕後結果!$AB$4*幕後結果_最佳化!$N1339)*12/3</f>
        <v>-0.14292081220120034</v>
      </c>
      <c r="AA338" s="128">
        <f>(幕後結果!$AC$2+幕後結果!$AC$4*幕後結果_最佳化!$O1339)*12/3</f>
        <v>-0.13118550974147294</v>
      </c>
      <c r="AB338" s="128">
        <f>(幕後結果!$AD$2+幕後結果!$AD$4*幕後結果_最佳化!$P1339)*12/3</f>
        <v>-6.5371513074793275E-2</v>
      </c>
      <c r="AC338" s="128">
        <f>(幕後結果!$AE$2+幕後結果!$AE$4*幕後結果_最佳化!$Q1339)*12/3</f>
        <v>8.39226485146175E-3</v>
      </c>
      <c r="AD338" s="128">
        <f>(幕後結果!$AF$2+幕後結果!$AF$4*幕後結果_最佳化!$R1339)*12/3</f>
        <v>0.2061410285722228</v>
      </c>
      <c r="AE338" s="128">
        <f>(幕後結果!$AG$2+幕後結果!$AG$4*幕後結果_最佳化!$S1339)*12/3</f>
        <v>-1.498395549686183E-2</v>
      </c>
      <c r="AF338" s="128">
        <f>(幕後結果!$AH$2+幕後結果!$AH$4*幕後結果_最佳化!$T1339)*12/3</f>
        <v>-0.13600841168567218</v>
      </c>
      <c r="AG338" s="128">
        <f>(幕後結果!$AI$2+幕後結果!$AI$4*幕後結果_最佳化!$U1339)*12/3</f>
        <v>-6.8222797385877526E-2</v>
      </c>
      <c r="AH338" s="128">
        <f>(幕後結果!$AJ$2+幕後結果!$AJ$4*幕後結果_最佳化!$V1339)*12/3</f>
        <v>-6.8304858074952318E-2</v>
      </c>
      <c r="AI338" s="100">
        <f>(幕後結果!$AK$2+幕後結果!$AK$4*幕後結果_最佳化!$W1339)*12/3</f>
        <v>-0.25155910359339545</v>
      </c>
      <c r="AJ338" s="60"/>
      <c r="AK338" s="60"/>
      <c r="AL338" s="60"/>
      <c r="AM338" s="108">
        <v>337</v>
      </c>
      <c r="AN338" s="128">
        <f t="shared" si="66"/>
        <v>4.2853202882953009E-2</v>
      </c>
      <c r="AO338" s="128">
        <f t="shared" si="67"/>
        <v>2.7008001508385632E-2</v>
      </c>
      <c r="AP338" s="128">
        <f t="shared" si="68"/>
        <v>0.1175525060915012</v>
      </c>
      <c r="AQ338" s="128">
        <f t="shared" si="69"/>
        <v>1.425005479651072E-2</v>
      </c>
      <c r="AR338" s="128">
        <f t="shared" si="70"/>
        <v>0.22534742417353726</v>
      </c>
      <c r="AS338" s="128">
        <f t="shared" si="71"/>
        <v>4.1005714815788116E-2</v>
      </c>
      <c r="AT338" s="128">
        <f t="shared" si="72"/>
        <v>0.22285873612418514</v>
      </c>
      <c r="AU338" s="128">
        <f t="shared" si="73"/>
        <v>0.15566920405093673</v>
      </c>
      <c r="AV338" s="128">
        <f t="shared" si="74"/>
        <v>5.399783090041959E-2</v>
      </c>
      <c r="AW338" s="128">
        <f t="shared" si="75"/>
        <v>9.9457324655782511E-2</v>
      </c>
      <c r="AX338" s="128">
        <f t="shared" si="76"/>
        <v>0.99999999999999989</v>
      </c>
      <c r="AY338" s="128">
        <f>SUMPRODUCT(AN338:AW338,幕後結果_最佳化!$Z$1005:$AI$1005)</f>
        <v>-3.604788950420895E-4</v>
      </c>
      <c r="AZ338" s="128">
        <f>(SUMPRODUCT(AN338:AW338,MMULT(AN338:AW338,幕後結果!$AB$9:$AK$18)))</f>
        <v>3.6452779172164713E-4</v>
      </c>
      <c r="BA338" s="128">
        <f t="shared" si="77"/>
        <v>1.9092610919453818E-2</v>
      </c>
      <c r="BB338" s="102">
        <f t="shared" si="78"/>
        <v>-2.2658231018033881</v>
      </c>
      <c r="BC338" s="60"/>
      <c r="BD338" s="60"/>
    </row>
    <row r="339" spans="1:56">
      <c r="A339" s="95">
        <v>338</v>
      </c>
      <c r="B339" s="128">
        <v>0.42545884891399854</v>
      </c>
      <c r="C339" s="128">
        <v>0.63615820320658178</v>
      </c>
      <c r="D339" s="128">
        <v>0.48999725489737322</v>
      </c>
      <c r="E339" s="128">
        <v>0.32634861980110297</v>
      </c>
      <c r="F339" s="128">
        <v>0.68515429370039627</v>
      </c>
      <c r="G339" s="128">
        <v>0.83117720580320498</v>
      </c>
      <c r="H339" s="128">
        <v>0.71126404803659438</v>
      </c>
      <c r="I339" s="128">
        <v>0.14168643239451728</v>
      </c>
      <c r="J339" s="128">
        <v>0.60223630232873226</v>
      </c>
      <c r="K339" s="104">
        <v>0.77388370078239177</v>
      </c>
      <c r="L339" s="105"/>
      <c r="M339" s="106">
        <v>338</v>
      </c>
      <c r="N339" s="140">
        <v>-0.18794763870883091</v>
      </c>
      <c r="O339" s="140">
        <v>0.34820851479024939</v>
      </c>
      <c r="P339" s="140">
        <v>-2.5075791373673374E-2</v>
      </c>
      <c r="Q339" s="140">
        <v>-0.45001830796221659</v>
      </c>
      <c r="R339" s="140">
        <v>0.48216123469898786</v>
      </c>
      <c r="S339" s="140">
        <v>0.95882762825299073</v>
      </c>
      <c r="T339" s="140">
        <v>0.55708126997219343</v>
      </c>
      <c r="U339" s="128">
        <v>-1.0727732518692199</v>
      </c>
      <c r="V339" s="128">
        <v>0.25913977672944433</v>
      </c>
      <c r="W339" s="98">
        <v>0.75169815792659789</v>
      </c>
      <c r="X339" s="60"/>
      <c r="Y339" s="99">
        <v>338</v>
      </c>
      <c r="Z339" s="128">
        <f>(幕後結果!$AB$2+幕後結果!$AB$4*幕後結果_最佳化!$N1340)*12/3</f>
        <v>-4.97658440419795E-2</v>
      </c>
      <c r="AA339" s="128">
        <f>(幕後結果!$AC$2+幕後結果!$AC$4*幕後結果_最佳化!$O1340)*12/3</f>
        <v>3.8489432621201081E-2</v>
      </c>
      <c r="AB339" s="128">
        <f>(幕後結果!$AD$2+幕後結果!$AD$4*幕後結果_最佳化!$P1340)*12/3</f>
        <v>8.6967074661668999E-3</v>
      </c>
      <c r="AC339" s="128">
        <f>(幕後結果!$AE$2+幕後結果!$AE$4*幕後結果_最佳化!$Q1340)*12/3</f>
        <v>-3.8020496212452702E-2</v>
      </c>
      <c r="AD339" s="128">
        <f>(幕後結果!$AF$2+幕後結果!$AF$4*幕後結果_最佳化!$R1340)*12/3</f>
        <v>9.5867108203482918E-2</v>
      </c>
      <c r="AE339" s="128">
        <f>(幕後結果!$AG$2+幕後結果!$AG$4*幕後結果_最佳化!$S1340)*12/3</f>
        <v>5.4695440093162767E-2</v>
      </c>
      <c r="AF339" s="128">
        <f>(幕後結果!$AH$2+幕後結果!$AH$4*幕後結果_最佳化!$T1340)*12/3</f>
        <v>5.2221164369067062E-2</v>
      </c>
      <c r="AG339" s="128">
        <f>(幕後結果!$AI$2+幕後結果!$AI$4*幕後結果_最佳化!$U1340)*12/3</f>
        <v>-9.6794844615344558E-2</v>
      </c>
      <c r="AH339" s="128">
        <f>(幕後結果!$AJ$2+幕後結果!$AJ$4*幕後結果_最佳化!$V1340)*12/3</f>
        <v>6.9314921792097375E-2</v>
      </c>
      <c r="AI339" s="100">
        <f>(幕後結果!$AK$2+幕後結果!$AK$4*幕後結果_最佳化!$W1340)*12/3</f>
        <v>3.1666013673958437E-2</v>
      </c>
      <c r="AJ339" s="60"/>
      <c r="AK339" s="60"/>
      <c r="AL339" s="60"/>
      <c r="AM339" s="108">
        <v>338</v>
      </c>
      <c r="AN339" s="128">
        <f t="shared" si="66"/>
        <v>0.14365769499550868</v>
      </c>
      <c r="AO339" s="128">
        <f t="shared" si="67"/>
        <v>0.17418564695238498</v>
      </c>
      <c r="AP339" s="128">
        <f t="shared" si="68"/>
        <v>5.9465625363314858E-2</v>
      </c>
      <c r="AQ339" s="128">
        <f t="shared" si="69"/>
        <v>5.7797067358731843E-2</v>
      </c>
      <c r="AR339" s="128">
        <f t="shared" si="70"/>
        <v>3.7523188706342275E-2</v>
      </c>
      <c r="AS339" s="128">
        <f t="shared" si="71"/>
        <v>6.0165343665278807E-2</v>
      </c>
      <c r="AT339" s="128">
        <f t="shared" si="72"/>
        <v>0.14216476828106631</v>
      </c>
      <c r="AU339" s="128">
        <f t="shared" si="73"/>
        <v>8.7781530673530325E-2</v>
      </c>
      <c r="AV339" s="128">
        <f t="shared" si="74"/>
        <v>0.20203957844487544</v>
      </c>
      <c r="AW339" s="128">
        <f t="shared" si="75"/>
        <v>3.5219555558966324E-2</v>
      </c>
      <c r="AX339" s="128">
        <f t="shared" si="76"/>
        <v>0.99999999999999978</v>
      </c>
      <c r="AY339" s="128">
        <f>SUMPRODUCT(AN339:AW339,幕後結果_最佳化!$Z$1005:$AI$1005)</f>
        <v>-6.1803888477492738E-4</v>
      </c>
      <c r="AZ339" s="128">
        <f>(SUMPRODUCT(AN339:AW339,MMULT(AN339:AW339,幕後結果!$AB$9:$AK$18)))</f>
        <v>1.890583613886588E-4</v>
      </c>
      <c r="BA339" s="128">
        <f t="shared" si="77"/>
        <v>1.3749849504218538E-2</v>
      </c>
      <c r="BB339" s="102">
        <f t="shared" si="78"/>
        <v>-3.1649829237347888</v>
      </c>
      <c r="BC339" s="60"/>
      <c r="BD339" s="60"/>
    </row>
    <row r="340" spans="1:56">
      <c r="A340" s="95">
        <v>339</v>
      </c>
      <c r="B340" s="128">
        <v>0.12588825756546029</v>
      </c>
      <c r="C340" s="128">
        <v>0.10819930739566685</v>
      </c>
      <c r="D340" s="128">
        <v>0.592920455694395</v>
      </c>
      <c r="E340" s="128">
        <v>8.9641953135697339E-2</v>
      </c>
      <c r="F340" s="128">
        <v>0.67097081378052503</v>
      </c>
      <c r="G340" s="128">
        <v>0.3288002918307058</v>
      </c>
      <c r="H340" s="128">
        <v>0.53099076575006032</v>
      </c>
      <c r="I340" s="128">
        <v>0.24156876197246535</v>
      </c>
      <c r="J340" s="128">
        <v>0.3487296129745856</v>
      </c>
      <c r="K340" s="104">
        <v>0.925146305777369</v>
      </c>
      <c r="L340" s="105"/>
      <c r="M340" s="106">
        <v>339</v>
      </c>
      <c r="N340" s="140">
        <v>-1.1460450431174432</v>
      </c>
      <c r="O340" s="140">
        <v>-1.2361612943814544</v>
      </c>
      <c r="P340" s="140">
        <v>0.23506396276927638</v>
      </c>
      <c r="Q340" s="140">
        <v>-1.3429631501833426</v>
      </c>
      <c r="R340" s="140">
        <v>0.44259545551346519</v>
      </c>
      <c r="S340" s="140">
        <v>-0.4432283379834801</v>
      </c>
      <c r="T340" s="140">
        <v>7.77606247069208E-2</v>
      </c>
      <c r="U340" s="128">
        <v>-0.70126520503211043</v>
      </c>
      <c r="V340" s="128">
        <v>-0.38875252128947113</v>
      </c>
      <c r="W340" s="98">
        <v>1.4405657990404053</v>
      </c>
      <c r="X340" s="60"/>
      <c r="Y340" s="99">
        <v>339</v>
      </c>
      <c r="Z340" s="128">
        <f>(幕後結果!$AB$2+幕後結果!$AB$4*幕後結果_最佳化!$N1341)*12/3</f>
        <v>-0.15320839715634238</v>
      </c>
      <c r="AA340" s="128">
        <f>(幕後結果!$AC$2+幕後結果!$AC$4*幕後結果_最佳化!$O1341)*12/3</f>
        <v>-0.13981930197921041</v>
      </c>
      <c r="AB340" s="128">
        <f>(幕後結果!$AD$2+幕後結果!$AD$4*幕後結果_最佳化!$P1341)*12/3</f>
        <v>-5.2295390651641349E-2</v>
      </c>
      <c r="AC340" s="128">
        <f>(幕後結果!$AE$2+幕後結果!$AE$4*幕後結果_最佳化!$Q1341)*12/3</f>
        <v>-0.20111217135605466</v>
      </c>
      <c r="AD340" s="128">
        <f>(幕後結果!$AF$2+幕後結果!$AF$4*幕後結果_最佳化!$R1341)*12/3</f>
        <v>5.0239858276783379E-2</v>
      </c>
      <c r="AE340" s="128">
        <f>(幕後結果!$AG$2+幕後結果!$AG$4*幕後結果_最佳化!$S1341)*12/3</f>
        <v>-8.6710329034986058E-2</v>
      </c>
      <c r="AF340" s="128">
        <f>(幕後結果!$AH$2+幕後結果!$AH$4*幕後結果_最佳化!$T1341)*12/3</f>
        <v>-4.2395646447841051E-2</v>
      </c>
      <c r="AG340" s="128">
        <f>(幕後結果!$AI$2+幕後結果!$AI$4*幕後結果_最佳化!$U1341)*12/3</f>
        <v>-0.15846929788599906</v>
      </c>
      <c r="AH340" s="128">
        <f>(幕後結果!$AJ$2+幕後結果!$AJ$4*幕後結果_最佳化!$V1341)*12/3</f>
        <v>-5.1130572537570231E-2</v>
      </c>
      <c r="AI340" s="100">
        <f>(幕後結果!$AK$2+幕後結果!$AK$4*幕後結果_最佳化!$W1341)*12/3</f>
        <v>4.9325424076976376E-2</v>
      </c>
      <c r="AJ340" s="60"/>
      <c r="AK340" s="60"/>
      <c r="AL340" s="60"/>
      <c r="AM340" s="108">
        <v>339</v>
      </c>
      <c r="AN340" s="128">
        <f t="shared" si="66"/>
        <v>0.16317810591258436</v>
      </c>
      <c r="AO340" s="128">
        <f t="shared" si="67"/>
        <v>0.15253078664789757</v>
      </c>
      <c r="AP340" s="128">
        <f t="shared" si="68"/>
        <v>0.15302039235344167</v>
      </c>
      <c r="AQ340" s="128">
        <f t="shared" si="69"/>
        <v>0.10302984860829878</v>
      </c>
      <c r="AR340" s="128">
        <f t="shared" si="70"/>
        <v>0.12348398004400914</v>
      </c>
      <c r="AS340" s="128">
        <f t="shared" si="71"/>
        <v>0.14733674073254299</v>
      </c>
      <c r="AT340" s="128">
        <f t="shared" si="72"/>
        <v>3.4753959938227962E-2</v>
      </c>
      <c r="AU340" s="128">
        <f t="shared" si="73"/>
        <v>4.8502036711114407E-3</v>
      </c>
      <c r="AV340" s="128">
        <f t="shared" si="74"/>
        <v>8.9668486103932923E-2</v>
      </c>
      <c r="AW340" s="128">
        <f t="shared" si="75"/>
        <v>2.8147495987953196E-2</v>
      </c>
      <c r="AX340" s="128">
        <f t="shared" si="76"/>
        <v>1.0000000000000002</v>
      </c>
      <c r="AY340" s="128">
        <f>SUMPRODUCT(AN340:AW340,幕後結果_最佳化!$Z$1005:$AI$1005)</f>
        <v>-2.4820036118930857E-3</v>
      </c>
      <c r="AZ340" s="128">
        <f>(SUMPRODUCT(AN340:AW340,MMULT(AN340:AW340,幕後結果!$AB$9:$AK$18)))</f>
        <v>2.3472109271363982E-4</v>
      </c>
      <c r="BA340" s="128">
        <f t="shared" si="77"/>
        <v>1.5320610063363658E-2</v>
      </c>
      <c r="BB340" s="102">
        <f t="shared" si="78"/>
        <v>-2.9621538192147825</v>
      </c>
      <c r="BC340" s="60"/>
      <c r="BD340" s="60"/>
    </row>
    <row r="341" spans="1:56">
      <c r="A341" s="95">
        <v>340</v>
      </c>
      <c r="B341" s="128">
        <v>0.31843748713573805</v>
      </c>
      <c r="C341" s="128">
        <v>0.76382593436048629</v>
      </c>
      <c r="D341" s="128">
        <v>0.62001924588685342</v>
      </c>
      <c r="E341" s="128">
        <v>0.22064899638071833</v>
      </c>
      <c r="F341" s="128">
        <v>0.14129855076206366</v>
      </c>
      <c r="G341" s="128">
        <v>0.77377771552520391</v>
      </c>
      <c r="H341" s="128">
        <v>0.30240591192205812</v>
      </c>
      <c r="I341" s="128">
        <v>0.29047023824954654</v>
      </c>
      <c r="J341" s="128">
        <v>0.43869233882013825</v>
      </c>
      <c r="K341" s="104">
        <v>0.3852010289005785</v>
      </c>
      <c r="L341" s="105"/>
      <c r="M341" s="106">
        <v>340</v>
      </c>
      <c r="N341" s="140">
        <v>-0.47207259289148895</v>
      </c>
      <c r="O341" s="140">
        <v>0.71866373771770142</v>
      </c>
      <c r="P341" s="140">
        <v>0.30553133506308233</v>
      </c>
      <c r="Q341" s="140">
        <v>-0.77000320289919699</v>
      </c>
      <c r="R341" s="140">
        <v>-1.0745034451217574</v>
      </c>
      <c r="S341" s="140">
        <v>0.75134580574851129</v>
      </c>
      <c r="T341" s="140">
        <v>-0.51749333002792852</v>
      </c>
      <c r="U341" s="128">
        <v>-0.55201149675244621</v>
      </c>
      <c r="V341" s="128">
        <v>-0.15428543925702076</v>
      </c>
      <c r="W341" s="98">
        <v>-0.29184902733604956</v>
      </c>
      <c r="X341" s="60"/>
      <c r="Y341" s="99">
        <v>340</v>
      </c>
      <c r="Z341" s="128">
        <f>(幕後結果!$AB$2+幕後結果!$AB$4*幕後結果_最佳化!$N1342)*12/3</f>
        <v>-8.0441859370814411E-2</v>
      </c>
      <c r="AA341" s="128">
        <f>(幕後結果!$AC$2+幕後結果!$AC$4*幕後結果_最佳化!$O1342)*12/3</f>
        <v>7.9290330754824043E-2</v>
      </c>
      <c r="AB341" s="128">
        <f>(幕後結果!$AD$2+幕後結果!$AD$4*幕後結果_最佳化!$P1342)*12/3</f>
        <v>6.0275209782812735E-2</v>
      </c>
      <c r="AC341" s="128">
        <f>(幕後結果!$AE$2+幕後結果!$AE$4*幕後結果_最佳化!$Q1342)*12/3</f>
        <v>-4.7842763086081631E-2</v>
      </c>
      <c r="AD341" s="128">
        <f>(幕後結果!$AF$2+幕後結果!$AF$4*幕後結果_最佳化!$R1342)*12/3</f>
        <v>-0.19836907877623658</v>
      </c>
      <c r="AE341" s="128">
        <f>(幕後結果!$AG$2+幕後結果!$AG$4*幕後結果_最佳化!$S1342)*12/3</f>
        <v>4.1562381827395016E-2</v>
      </c>
      <c r="AF341" s="128">
        <f>(幕後結果!$AH$2+幕後結果!$AH$4*幕後結果_最佳化!$T1342)*12/3</f>
        <v>-5.3505029056337722E-2</v>
      </c>
      <c r="AG341" s="128">
        <f>(幕後結果!$AI$2+幕後結果!$AI$4*幕後結果_最佳化!$U1342)*12/3</f>
        <v>-2.7870249935835468E-2</v>
      </c>
      <c r="AH341" s="128">
        <f>(幕後結果!$AJ$2+幕後結果!$AJ$4*幕後結果_最佳化!$V1342)*12/3</f>
        <v>2.3224527194670486E-2</v>
      </c>
      <c r="AI341" s="100">
        <f>(幕後結果!$AK$2+幕後結果!$AK$4*幕後結果_最佳化!$W1342)*12/3</f>
        <v>-7.5015293779721826E-2</v>
      </c>
      <c r="AJ341" s="60"/>
      <c r="AK341" s="60"/>
      <c r="AL341" s="60"/>
      <c r="AM341" s="108">
        <v>340</v>
      </c>
      <c r="AN341" s="128">
        <f t="shared" si="66"/>
        <v>0.17198805320171842</v>
      </c>
      <c r="AO341" s="128">
        <f t="shared" si="67"/>
        <v>7.3853356114192234E-2</v>
      </c>
      <c r="AP341" s="128">
        <f t="shared" si="68"/>
        <v>2.7454097713105113E-2</v>
      </c>
      <c r="AQ341" s="128">
        <f t="shared" si="69"/>
        <v>7.8661469671583523E-2</v>
      </c>
      <c r="AR341" s="128">
        <f t="shared" si="70"/>
        <v>0.12456786351356246</v>
      </c>
      <c r="AS341" s="128">
        <f t="shared" si="71"/>
        <v>0.12553962681724729</v>
      </c>
      <c r="AT341" s="128">
        <f t="shared" si="72"/>
        <v>4.9771661718571699E-3</v>
      </c>
      <c r="AU341" s="128">
        <f t="shared" si="73"/>
        <v>0.18644072898908085</v>
      </c>
      <c r="AV341" s="128">
        <f t="shared" si="74"/>
        <v>0.11673690520152699</v>
      </c>
      <c r="AW341" s="128">
        <f t="shared" si="75"/>
        <v>8.9780732606125985E-2</v>
      </c>
      <c r="AX341" s="128">
        <f t="shared" si="76"/>
        <v>1</v>
      </c>
      <c r="AY341" s="128">
        <f>SUMPRODUCT(AN341:AW341,幕後結果_最佳化!$Z$1005:$AI$1005)</f>
        <v>-4.5368947618104468E-3</v>
      </c>
      <c r="AZ341" s="128">
        <f>(SUMPRODUCT(AN341:AW341,MMULT(AN341:AW341,幕後結果!$AB$9:$AK$18)))</f>
        <v>2.587571071071313E-4</v>
      </c>
      <c r="BA341" s="128">
        <f t="shared" si="77"/>
        <v>1.6085928854347557E-2</v>
      </c>
      <c r="BB341" s="102">
        <f t="shared" si="78"/>
        <v>-2.9489683307277366</v>
      </c>
      <c r="BC341" s="60"/>
      <c r="BD341" s="60"/>
    </row>
    <row r="342" spans="1:56">
      <c r="A342" s="95">
        <v>341</v>
      </c>
      <c r="B342" s="128">
        <v>0.13397187429909252</v>
      </c>
      <c r="C342" s="128">
        <v>0.58998203210604605</v>
      </c>
      <c r="D342" s="128">
        <v>0.78317375181091298</v>
      </c>
      <c r="E342" s="128">
        <v>0.74187797199395433</v>
      </c>
      <c r="F342" s="128">
        <v>0.40656590678921489</v>
      </c>
      <c r="G342" s="128">
        <v>0.44045412500613756</v>
      </c>
      <c r="H342" s="128">
        <v>0.20856897648511374</v>
      </c>
      <c r="I342" s="128">
        <v>0.85741632164841897</v>
      </c>
      <c r="J342" s="128">
        <v>0.55956981254786364</v>
      </c>
      <c r="K342" s="104">
        <v>0.57352226514041638</v>
      </c>
      <c r="L342" s="105"/>
      <c r="M342" s="106">
        <v>341</v>
      </c>
      <c r="N342" s="140">
        <v>-1.1078103052071551</v>
      </c>
      <c r="O342" s="140">
        <v>0.22749875684801094</v>
      </c>
      <c r="P342" s="140">
        <v>0.78295677361782456</v>
      </c>
      <c r="Q342" s="140">
        <v>0.64914593108187046</v>
      </c>
      <c r="R342" s="140">
        <v>-0.23638773373585981</v>
      </c>
      <c r="S342" s="140">
        <v>-0.14981794636484533</v>
      </c>
      <c r="T342" s="140">
        <v>-0.81139659664345054</v>
      </c>
      <c r="U342" s="128">
        <v>1.0687832320312398</v>
      </c>
      <c r="V342" s="128">
        <v>0.14987862637432364</v>
      </c>
      <c r="W342" s="98">
        <v>0.18534879296118112</v>
      </c>
      <c r="X342" s="60"/>
      <c r="Y342" s="99">
        <v>341</v>
      </c>
      <c r="Z342" s="128">
        <f>(幕後結果!$AB$2+幕後結果!$AB$4*幕後結果_最佳化!$N1343)*12/3</f>
        <v>-0.14908032114976974</v>
      </c>
      <c r="AA342" s="128">
        <f>(幕後結果!$AC$2+幕後結果!$AC$4*幕後結果_最佳化!$O1343)*12/3</f>
        <v>2.3419526982621161E-2</v>
      </c>
      <c r="AB342" s="128">
        <f>(幕後結果!$AD$2+幕後結果!$AD$4*幕後結果_最佳化!$P1343)*12/3</f>
        <v>8.2648754166011557E-2</v>
      </c>
      <c r="AC342" s="128">
        <f>(幕後結果!$AE$2+幕後結果!$AE$4*幕後結果_最佳化!$Q1343)*12/3</f>
        <v>0.10785731381638293</v>
      </c>
      <c r="AD342" s="128">
        <f>(幕後結果!$AF$2+幕後結果!$AF$4*幕後結果_最佳化!$R1343)*12/3</f>
        <v>8.8487236759924627E-3</v>
      </c>
      <c r="AE342" s="128">
        <f>(幕後結果!$AG$2+幕後結果!$AG$4*幕後結果_最佳化!$S1343)*12/3</f>
        <v>-1.543642138071274E-2</v>
      </c>
      <c r="AF342" s="128">
        <f>(幕後結果!$AH$2+幕後結果!$AH$4*幕後結果_最佳化!$T1343)*12/3</f>
        <v>-8.5462099992842933E-2</v>
      </c>
      <c r="AG342" s="128">
        <f>(幕後結果!$AI$2+幕後結果!$AI$4*幕後結果_最佳化!$U1343)*12/3</f>
        <v>0.12262519249702779</v>
      </c>
      <c r="AH342" s="128">
        <f>(幕後結果!$AJ$2+幕後結果!$AJ$4*幕後結果_最佳化!$V1343)*12/3</f>
        <v>-2.4896404126135526E-2</v>
      </c>
      <c r="AI342" s="100">
        <f>(幕後結果!$AK$2+幕後結果!$AK$4*幕後結果_最佳化!$W1343)*12/3</f>
        <v>6.5528275877882333E-2</v>
      </c>
      <c r="AJ342" s="60"/>
      <c r="AK342" s="60"/>
      <c r="AL342" s="60"/>
      <c r="AM342" s="108">
        <v>341</v>
      </c>
      <c r="AN342" s="128">
        <f t="shared" si="66"/>
        <v>3.1042220450532131E-3</v>
      </c>
      <c r="AO342" s="128">
        <f t="shared" si="67"/>
        <v>5.6207438617384385E-2</v>
      </c>
      <c r="AP342" s="128">
        <f t="shared" si="68"/>
        <v>0.12150209372633938</v>
      </c>
      <c r="AQ342" s="128">
        <f t="shared" si="69"/>
        <v>0.14796033565689123</v>
      </c>
      <c r="AR342" s="128">
        <f t="shared" si="70"/>
        <v>0.18654330765769997</v>
      </c>
      <c r="AS342" s="128">
        <f t="shared" si="71"/>
        <v>6.8719032707227581E-2</v>
      </c>
      <c r="AT342" s="128">
        <f t="shared" si="72"/>
        <v>0.10524840095414177</v>
      </c>
      <c r="AU342" s="128">
        <f t="shared" si="73"/>
        <v>9.0166710965021185E-2</v>
      </c>
      <c r="AV342" s="128">
        <f t="shared" si="74"/>
        <v>8.9192781747729193E-3</v>
      </c>
      <c r="AW342" s="128">
        <f t="shared" si="75"/>
        <v>0.21162917949546844</v>
      </c>
      <c r="AX342" s="128">
        <f t="shared" si="76"/>
        <v>1</v>
      </c>
      <c r="AY342" s="128">
        <f>SUMPRODUCT(AN342:AW342,幕後結果_最佳化!$Z$1005:$AI$1005)</f>
        <v>-3.9593049252466921E-3</v>
      </c>
      <c r="AZ342" s="128">
        <f>(SUMPRODUCT(AN342:AW342,MMULT(AN342:AW342,幕後結果!$AB$9:$AK$18)))</f>
        <v>4.3700870476722799E-4</v>
      </c>
      <c r="BA342" s="128">
        <f t="shared" si="77"/>
        <v>2.0904753162073644E-2</v>
      </c>
      <c r="BB342" s="102">
        <f t="shared" si="78"/>
        <v>-2.2415622208953403</v>
      </c>
      <c r="BC342" s="60"/>
      <c r="BD342" s="60"/>
    </row>
    <row r="343" spans="1:56">
      <c r="A343" s="95">
        <v>342</v>
      </c>
      <c r="B343" s="128">
        <v>0.67536075803804607</v>
      </c>
      <c r="C343" s="128">
        <v>0.22892462540688729</v>
      </c>
      <c r="D343" s="128">
        <v>0.90221852944022118</v>
      </c>
      <c r="E343" s="128">
        <v>0.14988490356517636</v>
      </c>
      <c r="F343" s="128">
        <v>0.59932681554091438</v>
      </c>
      <c r="G343" s="128">
        <v>6.0249378694720246E-2</v>
      </c>
      <c r="H343" s="128">
        <v>0.59109522833234007</v>
      </c>
      <c r="I343" s="128">
        <v>0.14107367347195265</v>
      </c>
      <c r="J343" s="128">
        <v>0.61144847297486349</v>
      </c>
      <c r="K343" s="104">
        <v>0.57687048448615541</v>
      </c>
      <c r="L343" s="105"/>
      <c r="M343" s="106">
        <v>342</v>
      </c>
      <c r="N343" s="140">
        <v>0.45476476189027437</v>
      </c>
      <c r="O343" s="140">
        <v>-0.74239301430271665</v>
      </c>
      <c r="P343" s="140">
        <v>1.2942967428592562</v>
      </c>
      <c r="Q343" s="140">
        <v>-1.0369271555659092</v>
      </c>
      <c r="R343" s="140">
        <v>0.25160503179348753</v>
      </c>
      <c r="S343" s="140">
        <v>-1.5526835365733069</v>
      </c>
      <c r="T343" s="140">
        <v>0.23036321417032943</v>
      </c>
      <c r="U343" s="128">
        <v>-1.0755080123018848</v>
      </c>
      <c r="V343" s="128">
        <v>0.2830962527155253</v>
      </c>
      <c r="W343" s="98">
        <v>0.19389380949152496</v>
      </c>
      <c r="X343" s="60"/>
      <c r="Y343" s="99">
        <v>342</v>
      </c>
      <c r="Z343" s="128">
        <f>(幕後結果!$AB$2+幕後結果!$AB$4*幕後結果_最佳化!$N1344)*12/3</f>
        <v>1.9625651363719802E-2</v>
      </c>
      <c r="AA343" s="128">
        <f>(幕後結果!$AC$2+幕後結果!$AC$4*幕後結果_最佳化!$O1344)*12/3</f>
        <v>-8.1966067050528751E-2</v>
      </c>
      <c r="AB343" s="128">
        <f>(幕後結果!$AD$2+幕後結果!$AD$4*幕後結果_最佳化!$P1344)*12/3</f>
        <v>0.12992172063542465</v>
      </c>
      <c r="AC343" s="128">
        <f>(幕後結果!$AE$2+幕後結果!$AE$4*幕後結果_最佳化!$Q1344)*12/3</f>
        <v>-6.1016660223726003E-2</v>
      </c>
      <c r="AD343" s="128">
        <f>(幕後結果!$AF$2+幕後結果!$AF$4*幕後結果_最佳化!$R1344)*12/3</f>
        <v>9.4463877969541518E-2</v>
      </c>
      <c r="AE343" s="128">
        <f>(幕後結果!$AG$2+幕後結果!$AG$4*幕後結果_最佳化!$S1344)*12/3</f>
        <v>-0.14397221984989511</v>
      </c>
      <c r="AF343" s="128">
        <f>(幕後結果!$AH$2+幕後結果!$AH$4*幕後結果_最佳化!$T1344)*12/3</f>
        <v>2.9330826592360318E-2</v>
      </c>
      <c r="AG343" s="128">
        <f>(幕後結果!$AI$2+幕後結果!$AI$4*幕後結果_最佳化!$U1344)*12/3</f>
        <v>-0.12613312382820735</v>
      </c>
      <c r="AH343" s="128">
        <f>(幕後結果!$AJ$2+幕後結果!$AJ$4*幕後結果_最佳化!$V1344)*12/3</f>
        <v>2.6045325635023694E-2</v>
      </c>
      <c r="AI343" s="100">
        <f>(幕後結果!$AK$2+幕後結果!$AK$4*幕後結果_最佳化!$W1344)*12/3</f>
        <v>-9.2687427258157526E-2</v>
      </c>
      <c r="AJ343" s="60"/>
      <c r="AK343" s="60"/>
      <c r="AL343" s="60"/>
      <c r="AM343" s="108">
        <v>342</v>
      </c>
      <c r="AN343" s="128">
        <f t="shared" si="66"/>
        <v>3.9559410812109855E-2</v>
      </c>
      <c r="AO343" s="128">
        <f t="shared" si="67"/>
        <v>0.18054930381563328</v>
      </c>
      <c r="AP343" s="128">
        <f t="shared" si="68"/>
        <v>9.9226781231039993E-2</v>
      </c>
      <c r="AQ343" s="128">
        <f t="shared" si="69"/>
        <v>0.18252606160383175</v>
      </c>
      <c r="AR343" s="128">
        <f t="shared" si="70"/>
        <v>7.9081815379417345E-2</v>
      </c>
      <c r="AS343" s="128">
        <f t="shared" si="71"/>
        <v>0.17911358563388585</v>
      </c>
      <c r="AT343" s="128">
        <f t="shared" si="72"/>
        <v>4.4057406705521822E-2</v>
      </c>
      <c r="AU343" s="128">
        <f t="shared" si="73"/>
        <v>8.593041266458909E-2</v>
      </c>
      <c r="AV343" s="128">
        <f t="shared" si="74"/>
        <v>1.0717945638044136E-2</v>
      </c>
      <c r="AW343" s="128">
        <f t="shared" si="75"/>
        <v>9.9237276515926801E-2</v>
      </c>
      <c r="AX343" s="128">
        <f t="shared" si="76"/>
        <v>1</v>
      </c>
      <c r="AY343" s="128">
        <f>SUMPRODUCT(AN343:AW343,幕後結果_最佳化!$Z$1005:$AI$1005)</f>
        <v>-3.126590573375452E-3</v>
      </c>
      <c r="AZ343" s="128">
        <f>(SUMPRODUCT(AN343:AW343,MMULT(AN343:AW343,幕後結果!$AB$9:$AK$18)))</f>
        <v>2.9183831171426946E-4</v>
      </c>
      <c r="BA343" s="128">
        <f t="shared" si="77"/>
        <v>1.7083275789914223E-2</v>
      </c>
      <c r="BB343" s="102">
        <f t="shared" si="78"/>
        <v>-2.6942485234915567</v>
      </c>
      <c r="BC343" s="60"/>
      <c r="BD343" s="60"/>
    </row>
    <row r="344" spans="1:56">
      <c r="A344" s="95">
        <v>343</v>
      </c>
      <c r="B344" s="128">
        <v>0.78587786524911341</v>
      </c>
      <c r="C344" s="128">
        <v>0.97038304288678034</v>
      </c>
      <c r="D344" s="128">
        <v>0.75157922431205093</v>
      </c>
      <c r="E344" s="128">
        <v>0.60547957616203685</v>
      </c>
      <c r="F344" s="128">
        <v>0.20123879121285726</v>
      </c>
      <c r="G344" s="128">
        <v>0.50424925096489037</v>
      </c>
      <c r="H344" s="128">
        <v>0.13576495167798108</v>
      </c>
      <c r="I344" s="128">
        <v>0.51862255209794017</v>
      </c>
      <c r="J344" s="128">
        <v>0.55177978366455149</v>
      </c>
      <c r="K344" s="104">
        <v>0.26743454653903687</v>
      </c>
      <c r="L344" s="105"/>
      <c r="M344" s="106">
        <v>343</v>
      </c>
      <c r="N344" s="140">
        <v>0.79219965538082882</v>
      </c>
      <c r="O344" s="140">
        <v>1.8864531635763588</v>
      </c>
      <c r="P344" s="140">
        <v>0.67946772420415769</v>
      </c>
      <c r="Q344" s="140">
        <v>0.26755633207764867</v>
      </c>
      <c r="R344" s="140">
        <v>-0.83720458192203162</v>
      </c>
      <c r="S344" s="140">
        <v>1.065149402084687E-2</v>
      </c>
      <c r="T344" s="140">
        <v>-1.0995461782614582</v>
      </c>
      <c r="U344" s="128">
        <v>4.6696781168998648E-2</v>
      </c>
      <c r="V344" s="128">
        <v>0.13015925172932402</v>
      </c>
      <c r="W344" s="98">
        <v>-0.62059049814888612</v>
      </c>
      <c r="X344" s="60"/>
      <c r="Y344" s="99">
        <v>343</v>
      </c>
      <c r="Z344" s="128">
        <f>(幕後結果!$AB$2+幕後結果!$AB$4*幕後結果_最佳化!$N1345)*12/3</f>
        <v>5.6057361471609425E-2</v>
      </c>
      <c r="AA344" s="128">
        <f>(幕後結果!$AC$2+幕後結果!$AC$4*幕後結果_最佳化!$O1345)*12/3</f>
        <v>0.21169470442925842</v>
      </c>
      <c r="AB344" s="128">
        <f>(幕後結果!$AD$2+幕後結果!$AD$4*幕後結果_最佳化!$P1345)*12/3</f>
        <v>0.18447273436819098</v>
      </c>
      <c r="AC344" s="128">
        <f>(幕後結果!$AE$2+幕後結果!$AE$4*幕後結果_最佳化!$Q1345)*12/3</f>
        <v>0.15621023206623369</v>
      </c>
      <c r="AD344" s="128">
        <f>(幕後結果!$AF$2+幕後結果!$AF$4*幕後結果_最佳化!$R1345)*12/3</f>
        <v>-8.198499053479083E-2</v>
      </c>
      <c r="AE344" s="128">
        <f>(幕後結果!$AG$2+幕後結果!$AG$4*幕後結果_最佳化!$S1345)*12/3</f>
        <v>3.0819238186526102E-2</v>
      </c>
      <c r="AF344" s="128">
        <f>(幕後結果!$AH$2+幕後結果!$AH$4*幕後結果_最佳化!$T1345)*12/3</f>
        <v>-4.2278497066395561E-2</v>
      </c>
      <c r="AG344" s="128">
        <f>(幕後結果!$AI$2+幕後結果!$AI$4*幕後結果_最佳化!$U1345)*12/3</f>
        <v>0.14846356662694801</v>
      </c>
      <c r="AH344" s="128">
        <f>(幕後結果!$AJ$2+幕後結果!$AJ$4*幕後結果_最佳化!$V1345)*12/3</f>
        <v>4.4182822109472525E-2</v>
      </c>
      <c r="AI344" s="100">
        <f>(幕後結果!$AK$2+幕後結果!$AK$4*幕後結果_最佳化!$W1345)*12/3</f>
        <v>1.0541006239475556E-2</v>
      </c>
      <c r="AJ344" s="60"/>
      <c r="AK344" s="60"/>
      <c r="AL344" s="60"/>
      <c r="AM344" s="108">
        <v>343</v>
      </c>
      <c r="AN344" s="128">
        <f t="shared" si="66"/>
        <v>7.5470982784300492E-2</v>
      </c>
      <c r="AO344" s="128">
        <f t="shared" si="67"/>
        <v>4.6195650149627024E-2</v>
      </c>
      <c r="AP344" s="128">
        <f t="shared" si="68"/>
        <v>5.162429973800902E-2</v>
      </c>
      <c r="AQ344" s="128">
        <f t="shared" si="69"/>
        <v>9.8519314926937204E-2</v>
      </c>
      <c r="AR344" s="128">
        <f t="shared" si="70"/>
        <v>6.2791854010683906E-2</v>
      </c>
      <c r="AS344" s="128">
        <f t="shared" si="71"/>
        <v>4.5542155328272126E-2</v>
      </c>
      <c r="AT344" s="128">
        <f t="shared" si="72"/>
        <v>0.22299377279160057</v>
      </c>
      <c r="AU344" s="128">
        <f t="shared" si="73"/>
        <v>0.12034631453762482</v>
      </c>
      <c r="AV344" s="128">
        <f t="shared" si="74"/>
        <v>0.21856448351812136</v>
      </c>
      <c r="AW344" s="128">
        <f t="shared" si="75"/>
        <v>5.7951172214823488E-2</v>
      </c>
      <c r="AX344" s="128">
        <f t="shared" si="76"/>
        <v>0.99999999999999989</v>
      </c>
      <c r="AY344" s="128">
        <f>SUMPRODUCT(AN344:AW344,幕後結果_最佳化!$Z$1005:$AI$1005)</f>
        <v>1.345893524789897E-3</v>
      </c>
      <c r="AZ344" s="128">
        <f>(SUMPRODUCT(AN344:AW344,MMULT(AN344:AW344,幕後結果!$AB$9:$AK$18)))</f>
        <v>1.91311797251554E-4</v>
      </c>
      <c r="BA344" s="128">
        <f t="shared" si="77"/>
        <v>1.3831550789826641E-2</v>
      </c>
      <c r="BB344" s="102">
        <f t="shared" si="78"/>
        <v>-3.0042984410521707</v>
      </c>
      <c r="BC344" s="60"/>
      <c r="BD344" s="60"/>
    </row>
    <row r="345" spans="1:56">
      <c r="A345" s="95">
        <v>344</v>
      </c>
      <c r="B345" s="128">
        <v>0.50155388968126324</v>
      </c>
      <c r="C345" s="128">
        <v>0.60668609042841015</v>
      </c>
      <c r="D345" s="128">
        <v>0.19033509186208231</v>
      </c>
      <c r="E345" s="128">
        <v>0.43566333309712002</v>
      </c>
      <c r="F345" s="128">
        <v>0.61145379669687072</v>
      </c>
      <c r="G345" s="128">
        <v>0.69325239403205474</v>
      </c>
      <c r="H345" s="128">
        <v>0.11087224317477062</v>
      </c>
      <c r="I345" s="128">
        <v>0.40406511433776648</v>
      </c>
      <c r="J345" s="128">
        <v>4.2700853817961182E-2</v>
      </c>
      <c r="K345" s="104">
        <v>7.2579918382502218E-2</v>
      </c>
      <c r="L345" s="105"/>
      <c r="M345" s="106">
        <v>344</v>
      </c>
      <c r="N345" s="140">
        <v>3.8950336594684421E-3</v>
      </c>
      <c r="O345" s="140">
        <v>0.27069214445381462</v>
      </c>
      <c r="P345" s="140">
        <v>-0.87666212664851695</v>
      </c>
      <c r="Q345" s="140">
        <v>-0.16197357114131936</v>
      </c>
      <c r="R345" s="140">
        <v>0.28311014293458486</v>
      </c>
      <c r="S345" s="140">
        <v>0.50509058767283266</v>
      </c>
      <c r="T345" s="140">
        <v>-1.221902535961668</v>
      </c>
      <c r="U345" s="128">
        <v>-0.2428388623614702</v>
      </c>
      <c r="V345" s="128">
        <v>-1.720169102422648</v>
      </c>
      <c r="W345" s="98">
        <v>-1.4568425886136298</v>
      </c>
      <c r="X345" s="60"/>
      <c r="Y345" s="99">
        <v>344</v>
      </c>
      <c r="Z345" s="128">
        <f>(幕後結果!$AB$2+幕後結果!$AB$4*幕後結果_最佳化!$N1346)*12/3</f>
        <v>-2.9053236185257136E-2</v>
      </c>
      <c r="AA345" s="128">
        <f>(幕後結果!$AC$2+幕後結果!$AC$4*幕後結果_最佳化!$O1346)*12/3</f>
        <v>3.0184138117534124E-2</v>
      </c>
      <c r="AB345" s="128">
        <f>(幕後結果!$AD$2+幕後結果!$AD$4*幕後結果_最佳化!$P1346)*12/3</f>
        <v>-9.3987219776639805E-2</v>
      </c>
      <c r="AC345" s="128">
        <f>(幕後結果!$AE$2+幕後結果!$AE$4*幕後結果_最佳化!$Q1346)*12/3</f>
        <v>-5.0894590526500166E-2</v>
      </c>
      <c r="AD345" s="128">
        <f>(幕後結果!$AF$2+幕後結果!$AF$4*幕後結果_最佳化!$R1346)*12/3</f>
        <v>3.2406158314935776E-2</v>
      </c>
      <c r="AE345" s="128">
        <f>(幕後結果!$AG$2+幕後結果!$AG$4*幕後結果_最佳化!$S1346)*12/3</f>
        <v>4.0192085736605244E-2</v>
      </c>
      <c r="AF345" s="128">
        <f>(幕後結果!$AH$2+幕後結果!$AH$4*幕後結果_最佳化!$T1346)*12/3</f>
        <v>-0.11524083414167212</v>
      </c>
      <c r="AG345" s="128">
        <f>(幕後結果!$AI$2+幕後結果!$AI$4*幕後結果_最佳化!$U1346)*12/3</f>
        <v>-4.6330389935955989E-4</v>
      </c>
      <c r="AH345" s="128">
        <f>(幕後結果!$AJ$2+幕後結果!$AJ$4*幕後結果_最佳化!$V1346)*12/3</f>
        <v>-0.1318397765177888</v>
      </c>
      <c r="AI345" s="100">
        <f>(幕後結果!$AK$2+幕後結果!$AK$4*幕後結果_最佳化!$W1346)*12/3</f>
        <v>-0.12777298932493222</v>
      </c>
      <c r="AJ345" s="60"/>
      <c r="AK345" s="60"/>
      <c r="AL345" s="60"/>
      <c r="AM345" s="108">
        <v>344</v>
      </c>
      <c r="AN345" s="128">
        <f t="shared" si="66"/>
        <v>2.5767777528987443E-2</v>
      </c>
      <c r="AO345" s="128">
        <f t="shared" si="67"/>
        <v>6.2720169910897197E-2</v>
      </c>
      <c r="AP345" s="128">
        <f t="shared" si="68"/>
        <v>7.7435818017473623E-2</v>
      </c>
      <c r="AQ345" s="128">
        <f t="shared" si="69"/>
        <v>7.5366118060803969E-2</v>
      </c>
      <c r="AR345" s="128">
        <f t="shared" si="70"/>
        <v>0.14558919886850102</v>
      </c>
      <c r="AS345" s="128">
        <f t="shared" si="71"/>
        <v>0.16041179521256066</v>
      </c>
      <c r="AT345" s="128">
        <f t="shared" si="72"/>
        <v>6.9165870201074522E-2</v>
      </c>
      <c r="AU345" s="128">
        <f t="shared" si="73"/>
        <v>0.1500222338316366</v>
      </c>
      <c r="AV345" s="128">
        <f t="shared" si="74"/>
        <v>0.12333601912249581</v>
      </c>
      <c r="AW345" s="128">
        <f t="shared" si="75"/>
        <v>0.11018499924556921</v>
      </c>
      <c r="AX345" s="128">
        <f t="shared" si="76"/>
        <v>1</v>
      </c>
      <c r="AY345" s="128">
        <f>SUMPRODUCT(AN345:AW345,幕後結果_最佳化!$Z$1005:$AI$1005)</f>
        <v>-4.1563788424991239E-4</v>
      </c>
      <c r="AZ345" s="128">
        <f>(SUMPRODUCT(AN345:AW345,MMULT(AN345:AW345,幕後結果!$AB$9:$AK$18)))</f>
        <v>2.5923269231825608E-4</v>
      </c>
      <c r="BA345" s="128">
        <f t="shared" si="77"/>
        <v>1.6100704714957545E-2</v>
      </c>
      <c r="BB345" s="102">
        <f t="shared" si="78"/>
        <v>-2.6902945337547686</v>
      </c>
      <c r="BC345" s="60"/>
      <c r="BD345" s="60"/>
    </row>
    <row r="346" spans="1:56">
      <c r="A346" s="95">
        <v>345</v>
      </c>
      <c r="B346" s="128">
        <v>0.73958175151663541</v>
      </c>
      <c r="C346" s="128">
        <v>0.75781786093776859</v>
      </c>
      <c r="D346" s="128">
        <v>0.21638098813471873</v>
      </c>
      <c r="E346" s="128">
        <v>0.55492131575621695</v>
      </c>
      <c r="F346" s="128">
        <v>0.12437997925729083</v>
      </c>
      <c r="G346" s="128">
        <v>0.18586198030107437</v>
      </c>
      <c r="H346" s="128">
        <v>0.93685491906170126</v>
      </c>
      <c r="I346" s="128">
        <v>0.80920779714940805</v>
      </c>
      <c r="J346" s="128">
        <v>0.95780252202075156</v>
      </c>
      <c r="K346" s="104">
        <v>0.37929541625984697</v>
      </c>
      <c r="L346" s="105"/>
      <c r="M346" s="106">
        <v>345</v>
      </c>
      <c r="N346" s="140">
        <v>0.64205650265363123</v>
      </c>
      <c r="O346" s="140">
        <v>0.69930046239907817</v>
      </c>
      <c r="P346" s="140">
        <v>-0.78447409530945855</v>
      </c>
      <c r="Q346" s="140">
        <v>0.13810508316890424</v>
      </c>
      <c r="R346" s="140">
        <v>-1.1533665659233299</v>
      </c>
      <c r="S346" s="140">
        <v>-0.89324878007349695</v>
      </c>
      <c r="T346" s="140">
        <v>1.5288962668203743</v>
      </c>
      <c r="U346" s="128">
        <v>0.87498070260135119</v>
      </c>
      <c r="V346" s="128">
        <v>1.7257357909879538</v>
      </c>
      <c r="W346" s="98">
        <v>-0.30733180095942575</v>
      </c>
      <c r="X346" s="60"/>
      <c r="Y346" s="99">
        <v>345</v>
      </c>
      <c r="Z346" s="128">
        <f>(幕後結果!$AB$2+幕後結果!$AB$4*幕後結果_最佳化!$N1347)*12/3</f>
        <v>3.9846910447240258E-2</v>
      </c>
      <c r="AA346" s="128">
        <f>(幕後結果!$AC$2+幕後結果!$AC$4*幕後結果_最佳化!$O1347)*12/3</f>
        <v>7.9085248391373569E-2</v>
      </c>
      <c r="AB346" s="128">
        <f>(幕後結果!$AD$2+幕後結果!$AD$4*幕後結果_最佳化!$P1347)*12/3</f>
        <v>-5.0433932377188788E-2</v>
      </c>
      <c r="AC346" s="128">
        <f>(幕後結果!$AE$2+幕後結果!$AE$4*幕後結果_最佳化!$Q1347)*12/3</f>
        <v>1.5729777298665898E-2</v>
      </c>
      <c r="AD346" s="128">
        <f>(幕後結果!$AF$2+幕後結果!$AF$4*幕後結果_最佳化!$R1347)*12/3</f>
        <v>-0.21720835464506996</v>
      </c>
      <c r="AE346" s="128">
        <f>(幕後結果!$AG$2+幕後結果!$AG$4*幕後結果_最佳化!$S1347)*12/3</f>
        <v>-3.0474081973564045E-2</v>
      </c>
      <c r="AF346" s="128">
        <f>(幕後結果!$AH$2+幕後結果!$AH$4*幕後結果_最佳化!$T1347)*12/3</f>
        <v>0.18174904976816253</v>
      </c>
      <c r="AG346" s="128">
        <f>(幕後結果!$AI$2+幕後結果!$AI$4*幕後結果_最佳化!$U1347)*12/3</f>
        <v>7.4887947658325141E-2</v>
      </c>
      <c r="AH346" s="128">
        <f>(幕後結果!$AJ$2+幕後結果!$AJ$4*幕後結果_最佳化!$V1347)*12/3</f>
        <v>0.18352014606028311</v>
      </c>
      <c r="AI346" s="100">
        <f>(幕後結果!$AK$2+幕後結果!$AK$4*幕後結果_最佳化!$W1347)*12/3</f>
        <v>-0.107647862104238</v>
      </c>
      <c r="AJ346" s="60"/>
      <c r="AK346" s="60"/>
      <c r="AL346" s="60"/>
      <c r="AM346" s="108">
        <v>345</v>
      </c>
      <c r="AN346" s="128">
        <f t="shared" si="66"/>
        <v>7.5077446347492041E-2</v>
      </c>
      <c r="AO346" s="128">
        <f t="shared" si="67"/>
        <v>2.6005331885000819E-2</v>
      </c>
      <c r="AP346" s="128">
        <f t="shared" si="68"/>
        <v>0.22445481182485796</v>
      </c>
      <c r="AQ346" s="128">
        <f t="shared" si="69"/>
        <v>0.21597348235321087</v>
      </c>
      <c r="AR346" s="128">
        <f t="shared" si="70"/>
        <v>7.9583524589223784E-2</v>
      </c>
      <c r="AS346" s="128">
        <f t="shared" si="71"/>
        <v>4.4293106665044504E-2</v>
      </c>
      <c r="AT346" s="128">
        <f t="shared" si="72"/>
        <v>0.14962914712015613</v>
      </c>
      <c r="AU346" s="128">
        <f t="shared" si="73"/>
        <v>0.10970366555910406</v>
      </c>
      <c r="AV346" s="128">
        <f t="shared" si="74"/>
        <v>5.3388414556137381E-2</v>
      </c>
      <c r="AW346" s="128">
        <f t="shared" si="75"/>
        <v>2.1891069099772582E-2</v>
      </c>
      <c r="AX346" s="128">
        <f t="shared" si="76"/>
        <v>1.0000000000000002</v>
      </c>
      <c r="AY346" s="128">
        <f>SUMPRODUCT(AN346:AW346,幕後結果_最佳化!$Z$1005:$AI$1005)</f>
        <v>-2.0934380202416412E-3</v>
      </c>
      <c r="AZ346" s="128">
        <f>(SUMPRODUCT(AN346:AW346,MMULT(AN346:AW346,幕後結果!$AB$9:$AK$18)))</f>
        <v>3.1629066783041347E-4</v>
      </c>
      <c r="BA346" s="128">
        <f t="shared" si="77"/>
        <v>1.7784562626908019E-2</v>
      </c>
      <c r="BB346" s="102">
        <f t="shared" si="78"/>
        <v>-2.5299153521024254</v>
      </c>
      <c r="BC346" s="60"/>
      <c r="BD346" s="60"/>
    </row>
    <row r="347" spans="1:56">
      <c r="A347" s="95">
        <v>346</v>
      </c>
      <c r="B347" s="128">
        <v>0.54170091984726843</v>
      </c>
      <c r="C347" s="128">
        <v>0.7189764993157326</v>
      </c>
      <c r="D347" s="128">
        <v>0.87225634529853102</v>
      </c>
      <c r="E347" s="128">
        <v>0.27841405299918631</v>
      </c>
      <c r="F347" s="128">
        <v>6.4874807138748158E-2</v>
      </c>
      <c r="G347" s="128">
        <v>5.352027418783889E-2</v>
      </c>
      <c r="H347" s="128">
        <v>4.0629130788926826E-2</v>
      </c>
      <c r="I347" s="128">
        <v>0.94264235510732886</v>
      </c>
      <c r="J347" s="128">
        <v>0.20408724947826928</v>
      </c>
      <c r="K347" s="104">
        <v>0.58512530824399933</v>
      </c>
      <c r="L347" s="105"/>
      <c r="M347" s="106">
        <v>346</v>
      </c>
      <c r="N347" s="140">
        <v>0.10471978728833117</v>
      </c>
      <c r="O347" s="140">
        <v>0.57980370120069258</v>
      </c>
      <c r="P347" s="140">
        <v>1.1371219492790885</v>
      </c>
      <c r="Q347" s="140">
        <v>-0.58755934515038988</v>
      </c>
      <c r="R347" s="140">
        <v>-1.5150899979416135</v>
      </c>
      <c r="S347" s="140">
        <v>-1.6116388642135899</v>
      </c>
      <c r="T347" s="140">
        <v>-1.7434315480602234</v>
      </c>
      <c r="U347" s="128">
        <v>1.5773487984852403</v>
      </c>
      <c r="V347" s="128">
        <v>-0.82711038430373063</v>
      </c>
      <c r="W347" s="98">
        <v>0.215023003884456</v>
      </c>
      <c r="X347" s="60"/>
      <c r="Y347" s="99">
        <v>346</v>
      </c>
      <c r="Z347" s="128">
        <f>(幕後結果!$AB$2+幕後結果!$AB$4*幕後結果_最佳化!$N1348)*12/3</f>
        <v>-1.8167526773557117E-2</v>
      </c>
      <c r="AA347" s="128">
        <f>(幕後結果!$AC$2+幕後結果!$AC$4*幕後結果_最佳化!$O1348)*12/3</f>
        <v>6.4821311970233914E-2</v>
      </c>
      <c r="AB347" s="128">
        <f>(幕後結果!$AD$2+幕後結果!$AD$4*幕後結果_最佳化!$P1348)*12/3</f>
        <v>0.16554136481497253</v>
      </c>
      <c r="AC347" s="128">
        <f>(幕後結果!$AE$2+幕後結果!$AE$4*幕後結果_最佳化!$Q1348)*12/3</f>
        <v>2.3409983823830315E-2</v>
      </c>
      <c r="AD347" s="128">
        <f>(幕後結果!$AF$2+幕後結果!$AF$4*幕後結果_最佳化!$R1348)*12/3</f>
        <v>-0.23426419006287044</v>
      </c>
      <c r="AE347" s="128">
        <f>(幕後結果!$AG$2+幕後結果!$AG$4*幕後結果_最佳化!$S1348)*12/3</f>
        <v>-0.11722061710981091</v>
      </c>
      <c r="AF347" s="128">
        <f>(幕後結果!$AH$2+幕後結果!$AH$4*幕後結果_最佳化!$T1348)*12/3</f>
        <v>-0.1407471235141054</v>
      </c>
      <c r="AG347" s="128">
        <f>(幕後結果!$AI$2+幕後結果!$AI$4*幕後結果_最佳化!$U1348)*12/3</f>
        <v>0.22272923498615893</v>
      </c>
      <c r="AH347" s="128">
        <f>(幕後結果!$AJ$2+幕後結果!$AJ$4*幕後結果_最佳化!$V1348)*12/3</f>
        <v>-0.11440250331638413</v>
      </c>
      <c r="AI347" s="100">
        <f>(幕後結果!$AK$2+幕後結果!$AK$4*幕後結果_最佳化!$W1348)*12/3</f>
        <v>0.12598581014787741</v>
      </c>
      <c r="AJ347" s="60"/>
      <c r="AK347" s="60"/>
      <c r="AL347" s="60"/>
      <c r="AM347" s="108">
        <v>346</v>
      </c>
      <c r="AN347" s="128">
        <f t="shared" si="66"/>
        <v>0.17291230813519115</v>
      </c>
      <c r="AO347" s="128">
        <f t="shared" si="67"/>
        <v>8.8009799620663284E-2</v>
      </c>
      <c r="AP347" s="128">
        <f t="shared" si="68"/>
        <v>0.11040366453280753</v>
      </c>
      <c r="AQ347" s="128">
        <f t="shared" si="69"/>
        <v>0.15650747388183417</v>
      </c>
      <c r="AR347" s="128">
        <f t="shared" si="70"/>
        <v>3.1651265465046215E-2</v>
      </c>
      <c r="AS347" s="128">
        <f t="shared" si="71"/>
        <v>9.8679413646121095E-3</v>
      </c>
      <c r="AT347" s="128">
        <f t="shared" si="72"/>
        <v>1.0533262652529763E-2</v>
      </c>
      <c r="AU347" s="128">
        <f t="shared" si="73"/>
        <v>0.13058619081370956</v>
      </c>
      <c r="AV347" s="128">
        <f t="shared" si="74"/>
        <v>0.120976060511281</v>
      </c>
      <c r="AW347" s="128">
        <f t="shared" si="75"/>
        <v>0.1685520330223253</v>
      </c>
      <c r="AX347" s="128">
        <f t="shared" si="76"/>
        <v>1.0000000000000002</v>
      </c>
      <c r="AY347" s="128">
        <f>SUMPRODUCT(AN347:AW347,幕後結果_最佳化!$Z$1005:$AI$1005)</f>
        <v>-8.3415836502222333E-3</v>
      </c>
      <c r="AZ347" s="128">
        <f>(SUMPRODUCT(AN347:AW347,MMULT(AN347:AW347,幕後結果!$AB$9:$AK$18)))</f>
        <v>3.0162001563659651E-4</v>
      </c>
      <c r="BA347" s="128">
        <f t="shared" si="77"/>
        <v>1.7367210934303656E-2</v>
      </c>
      <c r="BB347" s="102">
        <f t="shared" si="78"/>
        <v>-2.9504785681510914</v>
      </c>
      <c r="BC347" s="60"/>
      <c r="BD347" s="60"/>
    </row>
    <row r="348" spans="1:56">
      <c r="A348" s="95">
        <v>347</v>
      </c>
      <c r="B348" s="128">
        <v>0.27889755130392069</v>
      </c>
      <c r="C348" s="128">
        <v>0.70881607345884112</v>
      </c>
      <c r="D348" s="128">
        <v>0.3522415987467673</v>
      </c>
      <c r="E348" s="128">
        <v>0.18583804129140624</v>
      </c>
      <c r="F348" s="128">
        <v>0.27223772024755455</v>
      </c>
      <c r="G348" s="128">
        <v>0.54467989541328832</v>
      </c>
      <c r="H348" s="128">
        <v>0.85818100915402562</v>
      </c>
      <c r="I348" s="128">
        <v>0.51056172244541664</v>
      </c>
      <c r="J348" s="128">
        <v>0.79643969566560635</v>
      </c>
      <c r="K348" s="104">
        <v>0.95470339233686508</v>
      </c>
      <c r="L348" s="105"/>
      <c r="M348" s="106">
        <v>347</v>
      </c>
      <c r="N348" s="140">
        <v>-0.58611966435138108</v>
      </c>
      <c r="O348" s="140">
        <v>0.54992931997079797</v>
      </c>
      <c r="P348" s="140">
        <v>-0.37927562608578136</v>
      </c>
      <c r="Q348" s="140">
        <v>-0.89333820813308851</v>
      </c>
      <c r="R348" s="140">
        <v>-0.60605920318936124</v>
      </c>
      <c r="S348" s="140">
        <v>0.11223105148159228</v>
      </c>
      <c r="T348" s="140">
        <v>1.0721826945359076</v>
      </c>
      <c r="U348" s="128">
        <v>2.6477405462610709E-2</v>
      </c>
      <c r="V348" s="128">
        <v>0.82897136870919796</v>
      </c>
      <c r="W348" s="98">
        <v>1.6922767677153461</v>
      </c>
      <c r="X348" s="60"/>
      <c r="Y348" s="99">
        <v>347</v>
      </c>
      <c r="Z348" s="128">
        <f>(幕後結果!$AB$2+幕後結果!$AB$4*幕後結果_最佳化!$N1349)*12/3</f>
        <v>-9.2755137950573593E-2</v>
      </c>
      <c r="AA348" s="128">
        <f>(幕後結果!$AC$2+幕後結果!$AC$4*幕後結果_最佳化!$O1349)*12/3</f>
        <v>6.0279499855303918E-2</v>
      </c>
      <c r="AB348" s="128">
        <f>(幕後結果!$AD$2+幕後結果!$AD$4*幕後結果_最佳化!$P1349)*12/3</f>
        <v>-3.249916142623345E-2</v>
      </c>
      <c r="AC348" s="128">
        <f>(幕後結果!$AE$2+幕後結果!$AE$4*幕後結果_最佳化!$Q1349)*12/3</f>
        <v>-0.10717100302071671</v>
      </c>
      <c r="AD348" s="128">
        <f>(幕後結果!$AF$2+幕後結果!$AF$4*幕後結果_最佳化!$R1349)*12/3</f>
        <v>-0.14408603600933015</v>
      </c>
      <c r="AE348" s="128">
        <f>(幕後結果!$AG$2+幕後結果!$AG$4*幕後結果_最佳化!$S1349)*12/3</f>
        <v>-3.1969958447165638E-3</v>
      </c>
      <c r="AF348" s="128">
        <f>(幕後結果!$AH$2+幕後結果!$AH$4*幕後結果_最佳化!$T1349)*12/3</f>
        <v>9.9163264026079709E-2</v>
      </c>
      <c r="AG348" s="128">
        <f>(幕後結果!$AI$2+幕後結果!$AI$4*幕後結果_最佳化!$U1349)*12/3</f>
        <v>-1.2530754724883441E-2</v>
      </c>
      <c r="AH348" s="128">
        <f>(幕後結果!$AJ$2+幕後結果!$AJ$4*幕後結果_最佳化!$V1349)*12/3</f>
        <v>9.5775337467469912E-2</v>
      </c>
      <c r="AI348" s="100">
        <f>(幕後結果!$AK$2+幕後結果!$AK$4*幕後結果_最佳化!$W1349)*12/3</f>
        <v>0.13149730115476047</v>
      </c>
      <c r="AJ348" s="60"/>
      <c r="AK348" s="60"/>
      <c r="AL348" s="60"/>
      <c r="AM348" s="108">
        <v>347</v>
      </c>
      <c r="AN348" s="128">
        <f t="shared" si="66"/>
        <v>0.15552475364392865</v>
      </c>
      <c r="AO348" s="128">
        <f t="shared" si="67"/>
        <v>0.12313641745224212</v>
      </c>
      <c r="AP348" s="128">
        <f t="shared" si="68"/>
        <v>0.13957003078290395</v>
      </c>
      <c r="AQ348" s="128">
        <f t="shared" si="69"/>
        <v>6.5781626142117106E-2</v>
      </c>
      <c r="AR348" s="128">
        <f t="shared" si="70"/>
        <v>0.10158819819720842</v>
      </c>
      <c r="AS348" s="128">
        <f t="shared" si="71"/>
        <v>0.11157188109642176</v>
      </c>
      <c r="AT348" s="128">
        <f t="shared" si="72"/>
        <v>2.6164174467018703E-2</v>
      </c>
      <c r="AU348" s="128">
        <f t="shared" si="73"/>
        <v>0.11122235005202412</v>
      </c>
      <c r="AV348" s="128">
        <f t="shared" si="74"/>
        <v>1.1095991749395002E-2</v>
      </c>
      <c r="AW348" s="128">
        <f t="shared" si="75"/>
        <v>0.15434457641674007</v>
      </c>
      <c r="AX348" s="128">
        <f t="shared" si="76"/>
        <v>0.99999999999999989</v>
      </c>
      <c r="AY348" s="128">
        <f>SUMPRODUCT(AN348:AW348,幕後結果_最佳化!$Z$1005:$AI$1005)</f>
        <v>-8.27740430893599E-3</v>
      </c>
      <c r="AZ348" s="128">
        <f>(SUMPRODUCT(AN348:AW348,MMULT(AN348:AW348,幕後結果!$AB$9:$AK$18)))</f>
        <v>3.1825822838739258E-4</v>
      </c>
      <c r="BA348" s="128">
        <f t="shared" si="77"/>
        <v>1.7839793395311297E-2</v>
      </c>
      <c r="BB348" s="102">
        <f t="shared" si="78"/>
        <v>-2.8687218049501948</v>
      </c>
      <c r="BC348" s="60"/>
      <c r="BD348" s="60"/>
    </row>
    <row r="349" spans="1:56">
      <c r="A349" s="95">
        <v>348</v>
      </c>
      <c r="B349" s="128">
        <v>0.47120177273485231</v>
      </c>
      <c r="C349" s="128">
        <v>0.34202796015588</v>
      </c>
      <c r="D349" s="128">
        <v>0.54933603761512084</v>
      </c>
      <c r="E349" s="128">
        <v>0.98285912872962533</v>
      </c>
      <c r="F349" s="128">
        <v>0.33016004371093333</v>
      </c>
      <c r="G349" s="128">
        <v>0.76486459831602893</v>
      </c>
      <c r="H349" s="128">
        <v>2.1171998243285639E-3</v>
      </c>
      <c r="I349" s="128">
        <v>0.96914053154227497</v>
      </c>
      <c r="J349" s="128">
        <v>0.78642853669909307</v>
      </c>
      <c r="K349" s="104">
        <v>0.43838050017099794</v>
      </c>
      <c r="L349" s="105"/>
      <c r="M349" s="106">
        <v>348</v>
      </c>
      <c r="N349" s="140">
        <v>-7.2249257852158827E-2</v>
      </c>
      <c r="O349" s="140">
        <v>-0.4069347394083685</v>
      </c>
      <c r="P349" s="140">
        <v>0.12398402360439759</v>
      </c>
      <c r="Q349" s="140">
        <v>2.1167420902760687</v>
      </c>
      <c r="R349" s="140">
        <v>-0.43947128046585326</v>
      </c>
      <c r="S349" s="140">
        <v>0.72203850665941027</v>
      </c>
      <c r="T349" s="140">
        <v>-2.8601505290825862</v>
      </c>
      <c r="U349" s="128">
        <v>1.8683095452626457</v>
      </c>
      <c r="V349" s="128">
        <v>0.79409019272266634</v>
      </c>
      <c r="W349" s="98">
        <v>-0.15507651013118851</v>
      </c>
      <c r="X349" s="60"/>
      <c r="Y349" s="99">
        <v>348</v>
      </c>
      <c r="Z349" s="128">
        <f>(幕後結果!$AB$2+幕後結果!$AB$4*幕後結果_最佳化!$N1350)*12/3</f>
        <v>-3.7274279142688854E-2</v>
      </c>
      <c r="AA349" s="128">
        <f>(幕後結果!$AC$2+幕後結果!$AC$4*幕後結果_最佳化!$O1350)*12/3</f>
        <v>-4.5492594490991987E-2</v>
      </c>
      <c r="AB349" s="128">
        <f>(幕後結果!$AD$2+幕後結果!$AD$4*幕後結果_最佳化!$P1350)*12/3</f>
        <v>-6.1359323097361952E-3</v>
      </c>
      <c r="AC349" s="128">
        <f>(幕後結果!$AE$2+幕後結果!$AE$4*幕後結果_最佳化!$Q1350)*12/3</f>
        <v>0.2336091269455548</v>
      </c>
      <c r="AD349" s="128">
        <f>(幕後結果!$AF$2+幕後結果!$AF$4*幕後結果_最佳化!$R1350)*12/3</f>
        <v>-4.7183881281184226E-3</v>
      </c>
      <c r="AE349" s="128">
        <f>(幕後結果!$AG$2+幕後結果!$AG$4*幕後結果_最佳化!$S1350)*12/3</f>
        <v>8.3614310059915417E-2</v>
      </c>
      <c r="AF349" s="128">
        <f>(幕後結果!$AH$2+幕後結果!$AH$4*幕後結果_最佳化!$T1350)*12/3</f>
        <v>-0.28233428847649772</v>
      </c>
      <c r="AG349" s="128">
        <f>(幕後結果!$AI$2+幕後結果!$AI$4*幕後結果_最佳化!$U1350)*12/3</f>
        <v>0.19714990524996789</v>
      </c>
      <c r="AH349" s="128">
        <f>(幕後結果!$AJ$2+幕後結果!$AJ$4*幕後結果_最佳化!$V1350)*12/3</f>
        <v>6.2466259577047906E-2</v>
      </c>
      <c r="AI349" s="100">
        <f>(幕後結果!$AK$2+幕後結果!$AK$4*幕後結果_最佳化!$W1350)*12/3</f>
        <v>4.4623254996616603E-2</v>
      </c>
      <c r="AJ349" s="60"/>
      <c r="AK349" s="60"/>
      <c r="AL349" s="60"/>
      <c r="AM349" s="108">
        <v>348</v>
      </c>
      <c r="AN349" s="128">
        <f t="shared" si="66"/>
        <v>0.18231736168944648</v>
      </c>
      <c r="AO349" s="128">
        <f t="shared" si="67"/>
        <v>7.6720438899974073E-3</v>
      </c>
      <c r="AP349" s="128">
        <f t="shared" si="68"/>
        <v>8.0980687467512844E-2</v>
      </c>
      <c r="AQ349" s="128">
        <f t="shared" si="69"/>
        <v>4.0501091640225181E-2</v>
      </c>
      <c r="AR349" s="128">
        <f t="shared" si="70"/>
        <v>0.19715049591372572</v>
      </c>
      <c r="AS349" s="128">
        <f t="shared" si="71"/>
        <v>6.1182605454013876E-2</v>
      </c>
      <c r="AT349" s="128">
        <f t="shared" si="72"/>
        <v>0.16579190127807969</v>
      </c>
      <c r="AU349" s="128">
        <f t="shared" si="73"/>
        <v>7.195956595798686E-2</v>
      </c>
      <c r="AV349" s="128">
        <f t="shared" si="74"/>
        <v>0.16169873517272015</v>
      </c>
      <c r="AW349" s="128">
        <f t="shared" si="75"/>
        <v>3.0745511536291681E-2</v>
      </c>
      <c r="AX349" s="128">
        <f t="shared" si="76"/>
        <v>0.99999999999999989</v>
      </c>
      <c r="AY349" s="128">
        <f>SUMPRODUCT(AN349:AW349,幕後結果_最佳化!$Z$1005:$AI$1005)</f>
        <v>-2.2686469078450795E-4</v>
      </c>
      <c r="AZ349" s="128">
        <f>(SUMPRODUCT(AN349:AW349,MMULT(AN349:AW349,幕後結果!$AB$9:$AK$18)))</f>
        <v>2.553707594521291E-4</v>
      </c>
      <c r="BA349" s="128">
        <f t="shared" si="77"/>
        <v>1.5980324134764259E-2</v>
      </c>
      <c r="BB349" s="102">
        <f t="shared" si="78"/>
        <v>-2.6987478055569936</v>
      </c>
      <c r="BC349" s="60"/>
      <c r="BD349" s="60"/>
    </row>
    <row r="350" spans="1:56">
      <c r="A350" s="95">
        <v>349</v>
      </c>
      <c r="B350" s="128">
        <v>0.85903053423402942</v>
      </c>
      <c r="C350" s="128">
        <v>0.29725825110088899</v>
      </c>
      <c r="D350" s="128">
        <v>0.38759169442012231</v>
      </c>
      <c r="E350" s="128">
        <v>0.34427189157216698</v>
      </c>
      <c r="F350" s="128">
        <v>0.29899156351761902</v>
      </c>
      <c r="G350" s="128">
        <v>0.91035248634050969</v>
      </c>
      <c r="H350" s="128">
        <v>0.39801496819072146</v>
      </c>
      <c r="I350" s="128">
        <v>9.3617396673131292E-3</v>
      </c>
      <c r="J350" s="128">
        <v>0.9046155111122518</v>
      </c>
      <c r="K350" s="104">
        <v>0.91050248301999459</v>
      </c>
      <c r="L350" s="105"/>
      <c r="M350" s="106">
        <v>349</v>
      </c>
      <c r="N350" s="140">
        <v>1.0759738950140525</v>
      </c>
      <c r="O350" s="140">
        <v>-0.53230249828266174</v>
      </c>
      <c r="P350" s="140">
        <v>-0.28560145511489121</v>
      </c>
      <c r="Q350" s="140">
        <v>-0.40083204638235814</v>
      </c>
      <c r="R350" s="140">
        <v>-0.52730309254503438</v>
      </c>
      <c r="S350" s="140">
        <v>1.3429288077128319</v>
      </c>
      <c r="T350" s="140">
        <v>-0.25848848279527831</v>
      </c>
      <c r="U350" s="128">
        <v>-2.3509911468047022</v>
      </c>
      <c r="V350" s="128">
        <v>1.3083076608376678</v>
      </c>
      <c r="W350" s="98">
        <v>1.3438557609104187</v>
      </c>
      <c r="X350" s="60"/>
      <c r="Y350" s="99">
        <v>349</v>
      </c>
      <c r="Z350" s="128">
        <f>(幕後結果!$AB$2+幕後結果!$AB$4*幕後結果_最佳化!$N1351)*12/3</f>
        <v>8.6695511330565259E-2</v>
      </c>
      <c r="AA350" s="128">
        <f>(幕後結果!$AC$2+幕後結果!$AC$4*幕後結果_最佳化!$O1351)*12/3</f>
        <v>-5.7455488934601423E-2</v>
      </c>
      <c r="AB350" s="128">
        <f>(幕後結果!$AD$2+幕後結果!$AD$4*幕後結果_最佳化!$P1351)*12/3</f>
        <v>-3.8936341722616501E-2</v>
      </c>
      <c r="AC350" s="128">
        <f>(幕後結果!$AE$2+幕後結果!$AE$4*幕後結果_最佳化!$Q1351)*12/3</f>
        <v>-5.538251210378442E-2</v>
      </c>
      <c r="AD350" s="128">
        <f>(幕後結果!$AF$2+幕後結果!$AF$4*幕後結果_最佳化!$R1351)*12/3</f>
        <v>-9.2453233938521381E-2</v>
      </c>
      <c r="AE350" s="128">
        <f>(幕後結果!$AG$2+幕後結果!$AG$4*幕後結果_最佳化!$S1351)*12/3</f>
        <v>9.4896556810489252E-2</v>
      </c>
      <c r="AF350" s="128">
        <f>(幕後結果!$AH$2+幕後結果!$AH$4*幕後結果_最佳化!$T1351)*12/3</f>
        <v>-3.2421683253273333E-2</v>
      </c>
      <c r="AG350" s="128">
        <f>(幕後結果!$AI$2+幕後結果!$AI$4*幕後結果_最佳化!$U1351)*12/3</f>
        <v>-0.27385227612262403</v>
      </c>
      <c r="AH350" s="128">
        <f>(幕後結果!$AJ$2+幕後結果!$AJ$4*幕後結果_最佳化!$V1351)*12/3</f>
        <v>0.23473921898066905</v>
      </c>
      <c r="AI350" s="100">
        <f>(幕後結果!$AK$2+幕後結果!$AK$4*幕後結果_最佳化!$W1351)*12/3</f>
        <v>-8.223314453983066E-2</v>
      </c>
      <c r="AJ350" s="60"/>
      <c r="AK350" s="60"/>
      <c r="AL350" s="60"/>
      <c r="AM350" s="108">
        <v>349</v>
      </c>
      <c r="AN350" s="128">
        <f t="shared" si="66"/>
        <v>9.2788665444189067E-2</v>
      </c>
      <c r="AO350" s="128">
        <f t="shared" si="67"/>
        <v>1.8516566550041198E-2</v>
      </c>
      <c r="AP350" s="128">
        <f t="shared" si="68"/>
        <v>3.9676656062118482E-2</v>
      </c>
      <c r="AQ350" s="128">
        <f t="shared" si="69"/>
        <v>6.859398298687594E-2</v>
      </c>
      <c r="AR350" s="128">
        <f t="shared" si="70"/>
        <v>9.6381547816446672E-2</v>
      </c>
      <c r="AS350" s="128">
        <f t="shared" si="71"/>
        <v>0.11328149777775275</v>
      </c>
      <c r="AT350" s="128">
        <f t="shared" si="72"/>
        <v>0.17069680020437006</v>
      </c>
      <c r="AU350" s="128">
        <f t="shared" si="73"/>
        <v>6.0472767461046364E-2</v>
      </c>
      <c r="AV350" s="128">
        <f t="shared" si="74"/>
        <v>0.18708530681160901</v>
      </c>
      <c r="AW350" s="128">
        <f t="shared" si="75"/>
        <v>0.15250620888555064</v>
      </c>
      <c r="AX350" s="128">
        <f t="shared" si="76"/>
        <v>1.0000000000000002</v>
      </c>
      <c r="AY350" s="128">
        <f>SUMPRODUCT(AN350:AW350,幕後結果_最佳化!$Z$1005:$AI$1005)</f>
        <v>-1.6377541945435865E-3</v>
      </c>
      <c r="AZ350" s="128">
        <f>(SUMPRODUCT(AN350:AW350,MMULT(AN350:AW350,幕後結果!$AB$9:$AK$18)))</f>
        <v>2.0330297369308375E-4</v>
      </c>
      <c r="BA350" s="128">
        <f t="shared" si="77"/>
        <v>1.4258435176872803E-2</v>
      </c>
      <c r="BB350" s="102">
        <f t="shared" si="78"/>
        <v>-3.1236074395305224</v>
      </c>
      <c r="BC350" s="60"/>
      <c r="BD350" s="60"/>
    </row>
    <row r="351" spans="1:56">
      <c r="A351" s="95">
        <v>350</v>
      </c>
      <c r="B351" s="128">
        <v>0.63592958654354637</v>
      </c>
      <c r="C351" s="128">
        <v>0.56469636763445918</v>
      </c>
      <c r="D351" s="128">
        <v>7.3091525241867128E-2</v>
      </c>
      <c r="E351" s="128">
        <v>0.57711000414845426</v>
      </c>
      <c r="F351" s="128">
        <v>0.93576410515433106</v>
      </c>
      <c r="G351" s="128">
        <v>0.68981694464604959</v>
      </c>
      <c r="H351" s="128">
        <v>0.28510332891168999</v>
      </c>
      <c r="I351" s="128">
        <v>0.53322678920675792</v>
      </c>
      <c r="J351" s="128">
        <v>0.57647558103925345</v>
      </c>
      <c r="K351" s="104">
        <v>0.3723391254908337</v>
      </c>
      <c r="L351" s="105"/>
      <c r="M351" s="106">
        <v>350</v>
      </c>
      <c r="N351" s="140">
        <v>0.34759970625745334</v>
      </c>
      <c r="O351" s="140">
        <v>0.1628871802099349</v>
      </c>
      <c r="P351" s="140">
        <v>-1.4531466160070525</v>
      </c>
      <c r="Q351" s="140">
        <v>0.19450562502676216</v>
      </c>
      <c r="R351" s="140">
        <v>1.5201559332512924</v>
      </c>
      <c r="S351" s="140">
        <v>0.4953315401523255</v>
      </c>
      <c r="T351" s="140">
        <v>-0.56774716896552635</v>
      </c>
      <c r="U351" s="128">
        <v>8.3383734337268686E-2</v>
      </c>
      <c r="V351" s="128">
        <v>0.19288524870902246</v>
      </c>
      <c r="W351" s="98">
        <v>-0.32566444065379485</v>
      </c>
      <c r="X351" s="60"/>
      <c r="Y351" s="99">
        <v>350</v>
      </c>
      <c r="Z351" s="128">
        <f>(幕後結果!$AB$2+幕後結果!$AB$4*幕後結果_最佳化!$N1352)*12/3</f>
        <v>8.0554008773986822E-3</v>
      </c>
      <c r="AA351" s="128">
        <f>(幕後結果!$AC$2+幕後結果!$AC$4*幕後結果_最佳化!$O1352)*12/3</f>
        <v>1.8768492958832182E-2</v>
      </c>
      <c r="AB351" s="128">
        <f>(幕後結果!$AD$2+幕後結果!$AD$4*幕後結果_最佳化!$P1352)*12/3</f>
        <v>-0.16188312952968012</v>
      </c>
      <c r="AC351" s="128">
        <f>(幕後結果!$AE$2+幕後結果!$AE$4*幕後結果_最佳化!$Q1352)*12/3</f>
        <v>-3.9439554317958488E-2</v>
      </c>
      <c r="AD351" s="128">
        <f>(幕後結果!$AF$2+幕後結果!$AF$4*幕後結果_最佳化!$R1352)*12/3</f>
        <v>0.25874419300443641</v>
      </c>
      <c r="AE351" s="128">
        <f>(幕後結果!$AG$2+幕後結果!$AG$4*幕後結果_最佳化!$S1352)*12/3</f>
        <v>4.7013346352027613E-2</v>
      </c>
      <c r="AF351" s="128">
        <f>(幕後結果!$AH$2+幕後結果!$AH$4*幕後結果_最佳化!$T1352)*12/3</f>
        <v>-4.2348675558132549E-2</v>
      </c>
      <c r="AG351" s="128">
        <f>(幕後結果!$AI$2+幕後結果!$AI$4*幕後結果_最佳化!$U1352)*12/3</f>
        <v>3.2724220769812365E-2</v>
      </c>
      <c r="AH351" s="128">
        <f>(幕後結果!$AJ$2+幕後結果!$AJ$4*幕後結果_最佳化!$V1352)*12/3</f>
        <v>3.9888223772674716E-2</v>
      </c>
      <c r="AI351" s="100">
        <f>(幕後結果!$AK$2+幕後結果!$AK$4*幕後結果_最佳化!$W1352)*12/3</f>
        <v>6.9394118036338673E-3</v>
      </c>
      <c r="AJ351" s="60"/>
      <c r="AK351" s="60"/>
      <c r="AL351" s="60"/>
      <c r="AM351" s="108">
        <v>350</v>
      </c>
      <c r="AN351" s="128">
        <f t="shared" si="66"/>
        <v>0.15775422452344626</v>
      </c>
      <c r="AO351" s="128">
        <f t="shared" si="67"/>
        <v>3.7210783242337689E-2</v>
      </c>
      <c r="AP351" s="128">
        <f t="shared" si="68"/>
        <v>2.3600396709224914E-2</v>
      </c>
      <c r="AQ351" s="128">
        <f t="shared" si="69"/>
        <v>0.16200072241566552</v>
      </c>
      <c r="AR351" s="128">
        <f t="shared" si="70"/>
        <v>8.8308269356895563E-2</v>
      </c>
      <c r="AS351" s="128">
        <f t="shared" si="71"/>
        <v>0.20735784312804084</v>
      </c>
      <c r="AT351" s="128">
        <f t="shared" si="72"/>
        <v>3.1529890976302016E-2</v>
      </c>
      <c r="AU351" s="128">
        <f t="shared" si="73"/>
        <v>8.9456187731003126E-2</v>
      </c>
      <c r="AV351" s="128">
        <f t="shared" si="74"/>
        <v>4.262526125092185E-2</v>
      </c>
      <c r="AW351" s="128">
        <f t="shared" si="75"/>
        <v>0.16015642066616209</v>
      </c>
      <c r="AX351" s="128">
        <f t="shared" si="76"/>
        <v>0.99999999999999989</v>
      </c>
      <c r="AY351" s="128">
        <f>SUMPRODUCT(AN351:AW351,幕後結果_最佳化!$Z$1005:$AI$1005)</f>
        <v>-7.0989549701101339E-3</v>
      </c>
      <c r="AZ351" s="128">
        <f>(SUMPRODUCT(AN351:AW351,MMULT(AN351:AW351,幕後結果!$AB$9:$AK$18)))</f>
        <v>2.5990912342083779E-4</v>
      </c>
      <c r="BA351" s="128">
        <f t="shared" si="77"/>
        <v>1.6121697287222514E-2</v>
      </c>
      <c r="BB351" s="102">
        <f t="shared" si="78"/>
        <v>-3.1013456014794136</v>
      </c>
      <c r="BC351" s="60"/>
      <c r="BD351" s="60"/>
    </row>
    <row r="352" spans="1:56">
      <c r="A352" s="95">
        <v>351</v>
      </c>
      <c r="B352" s="128">
        <v>0.64210145850592748</v>
      </c>
      <c r="C352" s="128">
        <v>0.24069283931196539</v>
      </c>
      <c r="D352" s="128">
        <v>3.8894641509705785E-3</v>
      </c>
      <c r="E352" s="128">
        <v>0.71907473234055441</v>
      </c>
      <c r="F352" s="128">
        <v>0.25965075059671228</v>
      </c>
      <c r="G352" s="128">
        <v>0.72648921664096733</v>
      </c>
      <c r="H352" s="128">
        <v>0.46532361774443465</v>
      </c>
      <c r="I352" s="128">
        <v>0.89804870797757075</v>
      </c>
      <c r="J352" s="128">
        <v>0.84969069932600294</v>
      </c>
      <c r="K352" s="104">
        <v>0.94328669602564008</v>
      </c>
      <c r="L352" s="105"/>
      <c r="M352" s="106">
        <v>351</v>
      </c>
      <c r="N352" s="140">
        <v>0.36408159113869315</v>
      </c>
      <c r="O352" s="140">
        <v>-0.70407562542168844</v>
      </c>
      <c r="P352" s="140">
        <v>-2.6615175611020656</v>
      </c>
      <c r="Q352" s="140">
        <v>0.58009502973938598</v>
      </c>
      <c r="R352" s="140">
        <v>-0.64442249526658146</v>
      </c>
      <c r="S352" s="140">
        <v>0.60222922184830352</v>
      </c>
      <c r="T352" s="140">
        <v>-8.7030541637493505E-2</v>
      </c>
      <c r="U352" s="128">
        <v>1.270511233273383</v>
      </c>
      <c r="V352" s="128">
        <v>1.0351077334878893</v>
      </c>
      <c r="W352" s="98">
        <v>1.582977433572627</v>
      </c>
      <c r="X352" s="60"/>
      <c r="Y352" s="99">
        <v>351</v>
      </c>
      <c r="Z352" s="128">
        <f>(幕後結果!$AB$2+幕後結果!$AB$4*幕後結果_最佳化!$N1353)*12/3</f>
        <v>9.8348945326443456E-3</v>
      </c>
      <c r="AA352" s="128">
        <f>(幕後結果!$AC$2+幕後結果!$AC$4*幕後結果_最佳化!$O1353)*12/3</f>
        <v>-7.7853375776086697E-2</v>
      </c>
      <c r="AB352" s="128">
        <f>(幕後結果!$AD$2+幕後結果!$AD$4*幕後結果_最佳化!$P1353)*12/3</f>
        <v>-0.3477808840336547</v>
      </c>
      <c r="AC352" s="128">
        <f>(幕後結果!$AE$2+幕後結果!$AE$4*幕後結果_最佳化!$Q1353)*12/3</f>
        <v>-9.3084559086251614E-2</v>
      </c>
      <c r="AD352" s="128">
        <f>(幕後結果!$AF$2+幕後結果!$AF$4*幕後結果_最佳化!$R1353)*12/3</f>
        <v>-0.19964796030492601</v>
      </c>
      <c r="AE352" s="128">
        <f>(幕後結果!$AG$2+幕後結果!$AG$4*幕後結果_最佳化!$S1353)*12/3</f>
        <v>7.7991659317658599E-2</v>
      </c>
      <c r="AF352" s="128">
        <f>(幕後結果!$AH$2+幕後結果!$AH$4*幕後結果_最佳化!$T1353)*12/3</f>
        <v>-2.8861365245992615E-2</v>
      </c>
      <c r="AG352" s="128">
        <f>(幕後結果!$AI$2+幕後結果!$AI$4*幕後結果_最佳化!$U1353)*12/3</f>
        <v>2.4108722610060061E-2</v>
      </c>
      <c r="AH352" s="128">
        <f>(幕後結果!$AJ$2+幕後結果!$AJ$4*幕後結果_最佳化!$V1353)*12/3</f>
        <v>0.13956109654180646</v>
      </c>
      <c r="AI352" s="100">
        <f>(幕後結果!$AK$2+幕後結果!$AK$4*幕後結果_最佳化!$W1353)*12/3</f>
        <v>9.4720005678631439E-2</v>
      </c>
      <c r="AJ352" s="60"/>
      <c r="AK352" s="60"/>
      <c r="AL352" s="60"/>
      <c r="AM352" s="108">
        <v>351</v>
      </c>
      <c r="AN352" s="128">
        <f t="shared" si="66"/>
        <v>0.10417805576010238</v>
      </c>
      <c r="AO352" s="128">
        <f t="shared" si="67"/>
        <v>0.13249114310938787</v>
      </c>
      <c r="AP352" s="128">
        <f t="shared" si="68"/>
        <v>6.3397599590551371E-2</v>
      </c>
      <c r="AQ352" s="128">
        <f t="shared" si="69"/>
        <v>0.12804908189959999</v>
      </c>
      <c r="AR352" s="128">
        <f t="shared" si="70"/>
        <v>8.1697072060145287E-2</v>
      </c>
      <c r="AS352" s="128">
        <f t="shared" si="71"/>
        <v>0.13685420321528999</v>
      </c>
      <c r="AT352" s="128">
        <f t="shared" si="72"/>
        <v>9.2202546782787831E-2</v>
      </c>
      <c r="AU352" s="128">
        <f t="shared" si="73"/>
        <v>0.11124180326941825</v>
      </c>
      <c r="AV352" s="128">
        <f t="shared" si="74"/>
        <v>1.7365270149305501E-2</v>
      </c>
      <c r="AW352" s="128">
        <f t="shared" si="75"/>
        <v>0.1325232241634117</v>
      </c>
      <c r="AX352" s="128">
        <f t="shared" si="76"/>
        <v>1.0000000000000002</v>
      </c>
      <c r="AY352" s="128">
        <f>SUMPRODUCT(AN352:AW352,幕後結果_最佳化!$Z$1005:$AI$1005)</f>
        <v>-5.4217157910193573E-3</v>
      </c>
      <c r="AZ352" s="128">
        <f>(SUMPRODUCT(AN352:AW352,MMULT(AN352:AW352,幕後結果!$AB$9:$AK$18)))</f>
        <v>2.7138767705983625E-4</v>
      </c>
      <c r="BA352" s="128">
        <f t="shared" si="77"/>
        <v>1.6473848277188795E-2</v>
      </c>
      <c r="BB352" s="102">
        <f t="shared" si="78"/>
        <v>-2.9332378796962724</v>
      </c>
      <c r="BC352" s="60"/>
      <c r="BD352" s="60"/>
    </row>
    <row r="353" spans="1:56">
      <c r="A353" s="95">
        <v>352</v>
      </c>
      <c r="B353" s="128">
        <v>0.1656197346037267</v>
      </c>
      <c r="C353" s="128">
        <v>0.45328387704420625</v>
      </c>
      <c r="D353" s="128">
        <v>0.49725019099216938</v>
      </c>
      <c r="E353" s="128">
        <v>0.95736634683925015</v>
      </c>
      <c r="F353" s="128">
        <v>0.90850322654593008</v>
      </c>
      <c r="G353" s="128">
        <v>9.4577211314345933E-2</v>
      </c>
      <c r="H353" s="128">
        <v>0.39657383240169852</v>
      </c>
      <c r="I353" s="128">
        <v>0.5146072566447446</v>
      </c>
      <c r="J353" s="128">
        <v>0.56294152432675082</v>
      </c>
      <c r="K353" s="104">
        <v>0.34122463068095121</v>
      </c>
      <c r="L353" s="105"/>
      <c r="M353" s="106">
        <v>352</v>
      </c>
      <c r="N353" s="140">
        <v>-0.97162032108906116</v>
      </c>
      <c r="O353" s="140">
        <v>-0.11736886696517067</v>
      </c>
      <c r="P353" s="140">
        <v>-6.892803588842312E-3</v>
      </c>
      <c r="Q353" s="140">
        <v>1.7209091755338646</v>
      </c>
      <c r="R353" s="140">
        <v>1.3315942759146246</v>
      </c>
      <c r="S353" s="140">
        <v>-1.3130846589998078</v>
      </c>
      <c r="T353" s="140">
        <v>-0.26222540932609772</v>
      </c>
      <c r="U353" s="128">
        <v>3.6623147703353731E-2</v>
      </c>
      <c r="V353" s="128">
        <v>0.15843130006666703</v>
      </c>
      <c r="W353" s="98">
        <v>-0.4091231864363849</v>
      </c>
      <c r="X353" s="60"/>
      <c r="Y353" s="99">
        <v>352</v>
      </c>
      <c r="Z353" s="128">
        <f>(幕後結果!$AB$2+幕後結果!$AB$4*幕後結果_最佳化!$N1354)*12/3</f>
        <v>-0.13437634679292873</v>
      </c>
      <c r="AA353" s="128">
        <f>(幕後結果!$AC$2+幕後結果!$AC$4*幕後結果_最佳化!$O1354)*12/3</f>
        <v>-1.4788211044876572E-2</v>
      </c>
      <c r="AB353" s="128">
        <f>(幕後結果!$AD$2+幕後結果!$AD$4*幕後結果_最佳化!$P1354)*12/3</f>
        <v>-2.6096333145889914E-2</v>
      </c>
      <c r="AC353" s="128">
        <f>(幕後結果!$AE$2+幕後結果!$AE$4*幕後結果_最佳化!$Q1354)*12/3</f>
        <v>0.17573198811707114</v>
      </c>
      <c r="AD353" s="128">
        <f>(幕後結果!$AF$2+幕後結果!$AF$4*幕後結果_最佳化!$R1354)*12/3</f>
        <v>0.30476558871723225</v>
      </c>
      <c r="AE353" s="128">
        <f>(幕後結果!$AG$2+幕後結果!$AG$4*幕後結果_最佳化!$S1354)*12/3</f>
        <v>-7.8549115002973763E-2</v>
      </c>
      <c r="AF353" s="128">
        <f>(幕後結果!$AH$2+幕後結果!$AH$4*幕後結果_最佳化!$T1354)*12/3</f>
        <v>-1.7175001082568739E-2</v>
      </c>
      <c r="AG353" s="128">
        <f>(幕後結果!$AI$2+幕後結果!$AI$4*幕後結果_最佳化!$U1354)*12/3</f>
        <v>-9.2948513239269042E-4</v>
      </c>
      <c r="AH353" s="128">
        <f>(幕後結果!$AJ$2+幕後結果!$AJ$4*幕後結果_最佳化!$V1354)*12/3</f>
        <v>-4.4640505070677704E-2</v>
      </c>
      <c r="AI353" s="100">
        <f>(幕後結果!$AK$2+幕後結果!$AK$4*幕後結果_最佳化!$W1354)*12/3</f>
        <v>-7.7199343796089975E-2</v>
      </c>
      <c r="AJ353" s="60"/>
      <c r="AK353" s="60"/>
      <c r="AL353" s="60"/>
      <c r="AM353" s="108">
        <v>352</v>
      </c>
      <c r="AN353" s="128">
        <f t="shared" si="66"/>
        <v>9.9389493532129725E-2</v>
      </c>
      <c r="AO353" s="128">
        <f t="shared" si="67"/>
        <v>8.8976561173825172E-2</v>
      </c>
      <c r="AP353" s="128">
        <f t="shared" si="68"/>
        <v>0.13937232931449417</v>
      </c>
      <c r="AQ353" s="128">
        <f t="shared" si="69"/>
        <v>5.5247662850900575E-2</v>
      </c>
      <c r="AR353" s="128">
        <f t="shared" si="70"/>
        <v>7.4475399588247143E-2</v>
      </c>
      <c r="AS353" s="128">
        <f t="shared" si="71"/>
        <v>8.5545100978415292E-2</v>
      </c>
      <c r="AT353" s="128">
        <f t="shared" si="72"/>
        <v>0.19200482425341564</v>
      </c>
      <c r="AU353" s="128">
        <f t="shared" si="73"/>
        <v>5.0514350812602823E-3</v>
      </c>
      <c r="AV353" s="128">
        <f t="shared" si="74"/>
        <v>6.8499948100969155E-2</v>
      </c>
      <c r="AW353" s="128">
        <f t="shared" si="75"/>
        <v>0.19143724512634283</v>
      </c>
      <c r="AX353" s="128">
        <f t="shared" si="76"/>
        <v>1</v>
      </c>
      <c r="AY353" s="128">
        <f>SUMPRODUCT(AN353:AW353,幕後結果_最佳化!$Z$1005:$AI$1005)</f>
        <v>-5.5322696657803261E-3</v>
      </c>
      <c r="AZ353" s="128">
        <f>(SUMPRODUCT(AN353:AW353,MMULT(AN353:AW353,幕後結果!$AB$9:$AK$18)))</f>
        <v>2.5797096579644981E-4</v>
      </c>
      <c r="BA353" s="128">
        <f t="shared" si="77"/>
        <v>1.6061474583501038E-2</v>
      </c>
      <c r="BB353" s="102">
        <f t="shared" si="78"/>
        <v>-3.0154310809999854</v>
      </c>
      <c r="BC353" s="60"/>
      <c r="BD353" s="60"/>
    </row>
    <row r="354" spans="1:56">
      <c r="A354" s="95">
        <v>353</v>
      </c>
      <c r="B354" s="128">
        <v>0.98622573443478001</v>
      </c>
      <c r="C354" s="128">
        <v>7.3343721493463798E-2</v>
      </c>
      <c r="D354" s="128">
        <v>0.72056826136969931</v>
      </c>
      <c r="E354" s="128">
        <v>0.42859246348186097</v>
      </c>
      <c r="F354" s="128">
        <v>0.8229570348979045</v>
      </c>
      <c r="G354" s="128">
        <v>1.5048100038304035E-2</v>
      </c>
      <c r="H354" s="128">
        <v>0.33081319149926069</v>
      </c>
      <c r="I354" s="128">
        <v>0.14914520453650937</v>
      </c>
      <c r="J354" s="128">
        <v>0.58600903712343921</v>
      </c>
      <c r="K354" s="104">
        <v>0.67371912585074445</v>
      </c>
      <c r="L354" s="105"/>
      <c r="M354" s="106">
        <v>353</v>
      </c>
      <c r="N354" s="140">
        <v>2.2036562077367781</v>
      </c>
      <c r="O354" s="140">
        <v>-1.4513319704830117</v>
      </c>
      <c r="P354" s="140">
        <v>0.58453046138122366</v>
      </c>
      <c r="Q354" s="140">
        <v>-0.17995878210170937</v>
      </c>
      <c r="R354" s="140">
        <v>0.92669304389117313</v>
      </c>
      <c r="S354" s="140">
        <v>-2.1688220032103405</v>
      </c>
      <c r="T354" s="140">
        <v>-0.43766880923125001</v>
      </c>
      <c r="U354" s="128">
        <v>-1.0401065324342464</v>
      </c>
      <c r="V354" s="128">
        <v>0.21729054413078236</v>
      </c>
      <c r="W354" s="98">
        <v>0.45020622476732564</v>
      </c>
      <c r="X354" s="60"/>
      <c r="Y354" s="99">
        <v>353</v>
      </c>
      <c r="Z354" s="128">
        <f>(幕後結果!$AB$2+幕後結果!$AB$4*幕後結果_最佳化!$N1355)*12/3</f>
        <v>0.20844757640577635</v>
      </c>
      <c r="AA354" s="128">
        <f>(幕後結果!$AC$2+幕後結果!$AC$4*幕後結果_最佳化!$O1355)*12/3</f>
        <v>-0.15793341559218346</v>
      </c>
      <c r="AB354" s="128">
        <f>(幕後結果!$AD$2+幕後結果!$AD$4*幕後結果_最佳化!$P1355)*12/3</f>
        <v>4.5511116182833981E-2</v>
      </c>
      <c r="AC354" s="128">
        <f>(幕後結果!$AE$2+幕後結果!$AE$4*幕後結果_最佳化!$Q1355)*12/3</f>
        <v>3.8007927960789206E-3</v>
      </c>
      <c r="AD354" s="128">
        <f>(幕後結果!$AF$2+幕後結果!$AF$4*幕後結果_最佳化!$R1355)*12/3</f>
        <v>0.23972887044297142</v>
      </c>
      <c r="AE354" s="128">
        <f>(幕後結果!$AG$2+幕後結果!$AG$4*幕後結果_最佳化!$S1355)*12/3</f>
        <v>-0.15569455750164535</v>
      </c>
      <c r="AF354" s="128">
        <f>(幕後結果!$AH$2+幕後結果!$AH$4*幕後結果_最佳化!$T1355)*12/3</f>
        <v>-7.8060742844565413E-3</v>
      </c>
      <c r="AG354" s="128">
        <f>(幕後結果!$AI$2+幕後結果!$AI$4*幕後結果_最佳化!$U1355)*12/3</f>
        <v>-0.12848274613101332</v>
      </c>
      <c r="AH354" s="128">
        <f>(幕後結果!$AJ$2+幕後結果!$AJ$4*幕後結果_最佳化!$V1355)*12/3</f>
        <v>4.1482620375110343E-2</v>
      </c>
      <c r="AI354" s="100">
        <f>(幕後結果!$AK$2+幕後結果!$AK$4*幕後結果_最佳化!$W1355)*12/3</f>
        <v>-6.6105379601988049E-2</v>
      </c>
      <c r="AJ354" s="60"/>
      <c r="AK354" s="60"/>
      <c r="AL354" s="60"/>
      <c r="AM354" s="108">
        <v>353</v>
      </c>
      <c r="AN354" s="128">
        <f t="shared" si="66"/>
        <v>0.14407158564879419</v>
      </c>
      <c r="AO354" s="128">
        <f t="shared" si="67"/>
        <v>7.6440571705710704E-3</v>
      </c>
      <c r="AP354" s="128">
        <f t="shared" si="68"/>
        <v>0.12835362928760274</v>
      </c>
      <c r="AQ354" s="128">
        <f t="shared" si="69"/>
        <v>0.16692104079496006</v>
      </c>
      <c r="AR354" s="128">
        <f t="shared" si="70"/>
        <v>8.2914988670822296E-2</v>
      </c>
      <c r="AS354" s="128">
        <f t="shared" si="71"/>
        <v>0.13716079726571215</v>
      </c>
      <c r="AT354" s="128">
        <f t="shared" si="72"/>
        <v>6.0733176552848163E-2</v>
      </c>
      <c r="AU354" s="128">
        <f t="shared" si="73"/>
        <v>2.3522500724409923E-2</v>
      </c>
      <c r="AV354" s="128">
        <f t="shared" si="74"/>
        <v>0.17390189582229387</v>
      </c>
      <c r="AW354" s="128">
        <f t="shared" si="75"/>
        <v>7.4776328061985545E-2</v>
      </c>
      <c r="AX354" s="128">
        <f t="shared" si="76"/>
        <v>0.99999999999999989</v>
      </c>
      <c r="AY354" s="128">
        <f>SUMPRODUCT(AN354:AW354,幕後結果_最佳化!$Z$1005:$AI$1005)</f>
        <v>-2.3641396694187916E-3</v>
      </c>
      <c r="AZ354" s="128">
        <f>(SUMPRODUCT(AN354:AW354,MMULT(AN354:AW354,幕後結果!$AB$9:$AK$18)))</f>
        <v>2.1767923768291981E-4</v>
      </c>
      <c r="BA354" s="128">
        <f t="shared" si="77"/>
        <v>1.4753956678902098E-2</v>
      </c>
      <c r="BB354" s="102">
        <f t="shared" si="78"/>
        <v>-3.0679322607843718</v>
      </c>
      <c r="BC354" s="60"/>
      <c r="BD354" s="60"/>
    </row>
    <row r="355" spans="1:56">
      <c r="A355" s="95">
        <v>354</v>
      </c>
      <c r="B355" s="128">
        <v>0.29441615903960794</v>
      </c>
      <c r="C355" s="128">
        <v>0.46570400461156258</v>
      </c>
      <c r="D355" s="128">
        <v>0.11091070087399868</v>
      </c>
      <c r="E355" s="128">
        <v>0.35890126576987869</v>
      </c>
      <c r="F355" s="128">
        <v>0.85907198269168972</v>
      </c>
      <c r="G355" s="128">
        <v>0.12965000075157551</v>
      </c>
      <c r="H355" s="128">
        <v>0.25746650617073441</v>
      </c>
      <c r="I355" s="128">
        <v>0.51466839696002942</v>
      </c>
      <c r="J355" s="128">
        <v>0.40960851653395358</v>
      </c>
      <c r="K355" s="104">
        <v>0.18703033676178848</v>
      </c>
      <c r="L355" s="105"/>
      <c r="M355" s="106">
        <v>354</v>
      </c>
      <c r="N355" s="140">
        <v>-0.54052892606391478</v>
      </c>
      <c r="O355" s="140">
        <v>-8.6073475017514028E-2</v>
      </c>
      <c r="P355" s="140">
        <v>-1.2216991925720893</v>
      </c>
      <c r="Q355" s="140">
        <v>-0.36139721244431428</v>
      </c>
      <c r="R355" s="140">
        <v>1.0761592640905966</v>
      </c>
      <c r="S355" s="140">
        <v>-1.1280471632789284</v>
      </c>
      <c r="T355" s="140">
        <v>-0.65117579659534708</v>
      </c>
      <c r="U355" s="128">
        <v>3.6776506989821503E-2</v>
      </c>
      <c r="V355" s="128">
        <v>-0.22855213176564504</v>
      </c>
      <c r="W355" s="98">
        <v>-0.88889284056787221</v>
      </c>
      <c r="X355" s="60"/>
      <c r="Y355" s="99">
        <v>354</v>
      </c>
      <c r="Z355" s="128">
        <f>(幕後結果!$AB$2+幕後結果!$AB$4*幕後結果_最佳化!$N1356)*12/3</f>
        <v>-8.7832859333468669E-2</v>
      </c>
      <c r="AA355" s="128">
        <f>(幕後結果!$AC$2+幕後結果!$AC$4*幕後結果_最佳化!$O1356)*12/3</f>
        <v>-1.0543438199746352E-2</v>
      </c>
      <c r="AB355" s="128">
        <f>(幕後結果!$AD$2+幕後結果!$AD$4*幕後結果_最佳化!$P1356)*12/3</f>
        <v>-0.162899603501271</v>
      </c>
      <c r="AC355" s="128">
        <f>(幕後結果!$AE$2+幕後結果!$AE$4*幕後結果_最佳化!$Q1356)*12/3</f>
        <v>-0.11544095599331546</v>
      </c>
      <c r="AD355" s="128">
        <f>(幕後結果!$AF$2+幕後結果!$AF$4*幕後結果_最佳化!$R1356)*12/3</f>
        <v>0.15319194389403404</v>
      </c>
      <c r="AE355" s="128">
        <f>(幕後結果!$AG$2+幕後結果!$AG$4*幕後結果_最佳化!$S1356)*12/3</f>
        <v>-8.5756459570887247E-2</v>
      </c>
      <c r="AF355" s="128">
        <f>(幕後結果!$AH$2+幕後結果!$AH$4*幕後結果_最佳化!$T1356)*12/3</f>
        <v>-6.2557067301248617E-2</v>
      </c>
      <c r="AG355" s="128">
        <f>(幕後結果!$AI$2+幕後結果!$AI$4*幕後結果_最佳化!$U1356)*12/3</f>
        <v>-2.856353388632158E-3</v>
      </c>
      <c r="AH355" s="128">
        <f>(幕後結果!$AJ$2+幕後結果!$AJ$4*幕後結果_最佳化!$V1356)*12/3</f>
        <v>-5.2096056284797715E-2</v>
      </c>
      <c r="AI355" s="100">
        <f>(幕後結果!$AK$2+幕後結果!$AK$4*幕後結果_最佳化!$W1356)*12/3</f>
        <v>-0.11163136166362352</v>
      </c>
      <c r="AJ355" s="60"/>
      <c r="AK355" s="60"/>
      <c r="AL355" s="60"/>
      <c r="AM355" s="108">
        <v>354</v>
      </c>
      <c r="AN355" s="128">
        <f t="shared" si="66"/>
        <v>0.17514898652008759</v>
      </c>
      <c r="AO355" s="128">
        <f t="shared" si="67"/>
        <v>0.12861457099194951</v>
      </c>
      <c r="AP355" s="128">
        <f t="shared" si="68"/>
        <v>0.12191154245401127</v>
      </c>
      <c r="AQ355" s="128">
        <f t="shared" si="69"/>
        <v>6.5168252478355906E-2</v>
      </c>
      <c r="AR355" s="128">
        <f t="shared" si="70"/>
        <v>2.7857127792518137E-2</v>
      </c>
      <c r="AS355" s="128">
        <f t="shared" si="71"/>
        <v>0.19698894448032134</v>
      </c>
      <c r="AT355" s="128">
        <f t="shared" si="72"/>
        <v>5.7127123775413256E-2</v>
      </c>
      <c r="AU355" s="128">
        <f t="shared" si="73"/>
        <v>5.9811294401993939E-2</v>
      </c>
      <c r="AV355" s="128">
        <f t="shared" si="74"/>
        <v>4.9658316928350578E-2</v>
      </c>
      <c r="AW355" s="128">
        <f t="shared" si="75"/>
        <v>0.11771384017699858</v>
      </c>
      <c r="AX355" s="128">
        <f t="shared" si="76"/>
        <v>1</v>
      </c>
      <c r="AY355" s="128">
        <f>SUMPRODUCT(AN355:AW355,幕後結果_最佳化!$Z$1005:$AI$1005)</f>
        <v>-7.372261152041302E-3</v>
      </c>
      <c r="AZ355" s="128">
        <f>(SUMPRODUCT(AN355:AW355,MMULT(AN355:AW355,幕後結果!$AB$9:$AK$18)))</f>
        <v>2.1866193599639241E-4</v>
      </c>
      <c r="BA355" s="128">
        <f t="shared" si="77"/>
        <v>1.4787222051365578E-2</v>
      </c>
      <c r="BB355" s="102">
        <f t="shared" si="78"/>
        <v>-3.3997096261497428</v>
      </c>
      <c r="BC355" s="60"/>
      <c r="BD355" s="60"/>
    </row>
    <row r="356" spans="1:56">
      <c r="A356" s="95">
        <v>355</v>
      </c>
      <c r="B356" s="128">
        <v>0.1913993327166883</v>
      </c>
      <c r="C356" s="128">
        <v>0.2669814821662797</v>
      </c>
      <c r="D356" s="128">
        <v>0.6195857070187345</v>
      </c>
      <c r="E356" s="128">
        <v>8.4260601132812862E-3</v>
      </c>
      <c r="F356" s="128">
        <v>8.7943743167036237E-2</v>
      </c>
      <c r="G356" s="128">
        <v>0.63981203831151912</v>
      </c>
      <c r="H356" s="128">
        <v>0.2396163731901062</v>
      </c>
      <c r="I356" s="128">
        <v>0.34387539487072072</v>
      </c>
      <c r="J356" s="128">
        <v>3.8523894527424662E-3</v>
      </c>
      <c r="K356" s="104">
        <v>0.99035148297357645</v>
      </c>
      <c r="L356" s="105"/>
      <c r="M356" s="106">
        <v>355</v>
      </c>
      <c r="N356" s="140">
        <v>-0.87275127047762846</v>
      </c>
      <c r="O356" s="140">
        <v>-0.62196791713532207</v>
      </c>
      <c r="P356" s="140">
        <v>0.30439288732508007</v>
      </c>
      <c r="Q356" s="140">
        <v>-2.3899183196509055</v>
      </c>
      <c r="R356" s="140">
        <v>-1.3535265114540123</v>
      </c>
      <c r="S356" s="140">
        <v>0.3579564251876185</v>
      </c>
      <c r="T356" s="140">
        <v>-0.70753713113701522</v>
      </c>
      <c r="U356" s="128">
        <v>-0.40190928423602312</v>
      </c>
      <c r="V356" s="128">
        <v>-2.6647403376394867</v>
      </c>
      <c r="W356" s="98">
        <v>2.3397426041437037</v>
      </c>
      <c r="X356" s="60"/>
      <c r="Y356" s="99">
        <v>355</v>
      </c>
      <c r="Z356" s="128">
        <f>(幕後結果!$AB$2+幕後結果!$AB$4*幕後結果_最佳化!$N1357)*12/3</f>
        <v>-0.12370178805581104</v>
      </c>
      <c r="AA356" s="128">
        <f>(幕後結果!$AC$2+幕後結果!$AC$4*幕後結果_最佳化!$O1357)*12/3</f>
        <v>-7.0868572464078364E-2</v>
      </c>
      <c r="AB356" s="128">
        <f>(幕後結果!$AD$2+幕後結果!$AD$4*幕後結果_最佳化!$P1357)*12/3</f>
        <v>-1.0022691111033715E-2</v>
      </c>
      <c r="AC356" s="128">
        <f>(幕後結果!$AE$2+幕後結果!$AE$4*幕後結果_最佳化!$Q1357)*12/3</f>
        <v>-0.2875377502387978</v>
      </c>
      <c r="AD356" s="128">
        <f>(幕後結果!$AF$2+幕後結果!$AF$4*幕後結果_最佳化!$R1357)*12/3</f>
        <v>-0.31112120576451158</v>
      </c>
      <c r="AE356" s="128">
        <f>(幕後結果!$AG$2+幕後結果!$AG$4*幕後結果_最佳化!$S1357)*12/3</f>
        <v>-3.1930695618583867E-2</v>
      </c>
      <c r="AF356" s="128">
        <f>(幕後結果!$AH$2+幕後結果!$AH$4*幕後結果_最佳化!$T1357)*12/3</f>
        <v>-0.11843679670203688</v>
      </c>
      <c r="AG356" s="128">
        <f>(幕後結果!$AI$2+幕後結果!$AI$4*幕後結果_最佳化!$U1357)*12/3</f>
        <v>-9.9709611535713796E-2</v>
      </c>
      <c r="AH356" s="128">
        <f>(幕後結果!$AJ$2+幕後結果!$AJ$4*幕後結果_最佳化!$V1357)*12/3</f>
        <v>-0.22188443647082498</v>
      </c>
      <c r="AI356" s="100">
        <f>(幕後結果!$AK$2+幕後結果!$AK$4*幕後結果_最佳化!$W1357)*12/3</f>
        <v>0.22714553215725589</v>
      </c>
      <c r="AJ356" s="60"/>
      <c r="AK356" s="60"/>
      <c r="AL356" s="60"/>
      <c r="AM356" s="108">
        <v>355</v>
      </c>
      <c r="AN356" s="128">
        <f t="shared" si="66"/>
        <v>0.14543551532514259</v>
      </c>
      <c r="AO356" s="128">
        <f t="shared" si="67"/>
        <v>9.4075121482965818E-2</v>
      </c>
      <c r="AP356" s="128">
        <f t="shared" si="68"/>
        <v>5.2386590374304279E-2</v>
      </c>
      <c r="AQ356" s="128">
        <f t="shared" si="69"/>
        <v>0.12116310975057711</v>
      </c>
      <c r="AR356" s="128">
        <f t="shared" si="70"/>
        <v>2.9386158793246808E-2</v>
      </c>
      <c r="AS356" s="128">
        <f t="shared" si="71"/>
        <v>0.14651647878899618</v>
      </c>
      <c r="AT356" s="128">
        <f t="shared" si="72"/>
        <v>9.0911075734797633E-2</v>
      </c>
      <c r="AU356" s="128">
        <f t="shared" si="73"/>
        <v>0.13490601389804543</v>
      </c>
      <c r="AV356" s="128">
        <f t="shared" si="74"/>
        <v>0.1566453716689247</v>
      </c>
      <c r="AW356" s="128">
        <f t="shared" si="75"/>
        <v>2.8574564182999369E-2</v>
      </c>
      <c r="AX356" s="128">
        <f t="shared" si="76"/>
        <v>0.99999999999999989</v>
      </c>
      <c r="AY356" s="128">
        <f>SUMPRODUCT(AN356:AW356,幕後結果_最佳化!$Z$1005:$AI$1005)</f>
        <v>-2.0151621303271128E-3</v>
      </c>
      <c r="AZ356" s="128">
        <f>(SUMPRODUCT(AN356:AW356,MMULT(AN356:AW356,幕後結果!$AB$9:$AK$18)))</f>
        <v>1.850313719328043E-4</v>
      </c>
      <c r="BA356" s="128">
        <f t="shared" si="77"/>
        <v>1.360262371503396E-2</v>
      </c>
      <c r="BB356" s="102">
        <f t="shared" si="78"/>
        <v>-3.3019484381300463</v>
      </c>
      <c r="BC356" s="60"/>
      <c r="BD356" s="60"/>
    </row>
    <row r="357" spans="1:56">
      <c r="A357" s="95">
        <v>356</v>
      </c>
      <c r="B357" s="128">
        <v>8.8819795941850632E-2</v>
      </c>
      <c r="C357" s="128">
        <v>0.66171520977148379</v>
      </c>
      <c r="D357" s="128">
        <v>0.74425738663454366</v>
      </c>
      <c r="E357" s="128">
        <v>5.8890941766137406E-2</v>
      </c>
      <c r="F357" s="128">
        <v>0.94038104981458837</v>
      </c>
      <c r="G357" s="128">
        <v>0.54935975943754789</v>
      </c>
      <c r="H357" s="128">
        <v>0.98392388629775951</v>
      </c>
      <c r="I357" s="128">
        <v>0.57401835738366258</v>
      </c>
      <c r="J357" s="128">
        <v>0.45753847790404367</v>
      </c>
      <c r="K357" s="104">
        <v>0.94545911307400066</v>
      </c>
      <c r="L357" s="105"/>
      <c r="M357" s="106">
        <v>356</v>
      </c>
      <c r="N357" s="140">
        <v>-1.3480584251216183</v>
      </c>
      <c r="O357" s="140">
        <v>0.41714878892816171</v>
      </c>
      <c r="P357" s="140">
        <v>0.65652680468040014</v>
      </c>
      <c r="Q357" s="140">
        <v>-1.5641519703539475</v>
      </c>
      <c r="R357" s="140">
        <v>1.5579803749151155</v>
      </c>
      <c r="S357" s="140">
        <v>0.12404394440315181</v>
      </c>
      <c r="T357" s="140">
        <v>2.1425129539130481</v>
      </c>
      <c r="U357" s="128">
        <v>0.18661400501893649</v>
      </c>
      <c r="V357" s="128">
        <v>-0.10663701054663756</v>
      </c>
      <c r="W357" s="98">
        <v>1.6023339871194306</v>
      </c>
      <c r="X357" s="60"/>
      <c r="Y357" s="99">
        <v>356</v>
      </c>
      <c r="Z357" s="128">
        <f>(幕後結果!$AB$2+幕後結果!$AB$4*幕後結果_最佳化!$N1358)*12/3</f>
        <v>-0.17501910231181408</v>
      </c>
      <c r="AA357" s="128">
        <f>(幕後結果!$AC$2+幕後結果!$AC$4*幕後結果_最佳化!$O1358)*12/3</f>
        <v>4.4140832388159044E-2</v>
      </c>
      <c r="AB357" s="128">
        <f>(幕後結果!$AD$2+幕後結果!$AD$4*幕後結果_最佳化!$P1358)*12/3</f>
        <v>7.1490547113964714E-2</v>
      </c>
      <c r="AC357" s="128">
        <f>(幕後結果!$AE$2+幕後結果!$AE$4*幕後結果_最佳化!$Q1358)*12/3</f>
        <v>-0.14594205347202929</v>
      </c>
      <c r="AD357" s="128">
        <f>(幕後結果!$AF$2+幕後結果!$AF$4*幕後結果_最佳化!$R1358)*12/3</f>
        <v>0.28158404302049156</v>
      </c>
      <c r="AE357" s="128">
        <f>(幕後結果!$AG$2+幕後結果!$AG$4*幕後結果_最佳化!$S1358)*12/3</f>
        <v>-4.8057072358340086E-2</v>
      </c>
      <c r="AF357" s="128">
        <f>(幕後結果!$AH$2+幕後結果!$AH$4*幕後結果_最佳化!$T1358)*12/3</f>
        <v>0.19340894494468985</v>
      </c>
      <c r="AG357" s="128">
        <f>(幕後結果!$AI$2+幕後結果!$AI$4*幕後結果_最佳化!$U1358)*12/3</f>
        <v>2.7927492261041562E-2</v>
      </c>
      <c r="AH357" s="128">
        <f>(幕後結果!$AJ$2+幕後結果!$AJ$4*幕後結果_最佳化!$V1358)*12/3</f>
        <v>-3.6984316158828218E-2</v>
      </c>
      <c r="AI357" s="100">
        <f>(幕後結果!$AK$2+幕後結果!$AK$4*幕後結果_最佳化!$W1358)*12/3</f>
        <v>0.25787548847697389</v>
      </c>
      <c r="AJ357" s="60"/>
      <c r="AK357" s="60"/>
      <c r="AL357" s="60"/>
      <c r="AM357" s="108">
        <v>356</v>
      </c>
      <c r="AN357" s="128">
        <f t="shared" si="66"/>
        <v>0.16577680782513549</v>
      </c>
      <c r="AO357" s="128">
        <f t="shared" si="67"/>
        <v>0.19019016213153206</v>
      </c>
      <c r="AP357" s="128">
        <f t="shared" si="68"/>
        <v>1.2524006739689965E-2</v>
      </c>
      <c r="AQ357" s="128">
        <f t="shared" si="69"/>
        <v>6.207658555719469E-2</v>
      </c>
      <c r="AR357" s="128">
        <f t="shared" si="70"/>
        <v>4.671500285643683E-2</v>
      </c>
      <c r="AS357" s="128">
        <f t="shared" si="71"/>
        <v>0.11533297563307152</v>
      </c>
      <c r="AT357" s="128">
        <f t="shared" si="72"/>
        <v>0.12872159203199901</v>
      </c>
      <c r="AU357" s="128">
        <f t="shared" si="73"/>
        <v>9.5494432743432445E-2</v>
      </c>
      <c r="AV357" s="128">
        <f t="shared" si="74"/>
        <v>3.8678261868282084E-2</v>
      </c>
      <c r="AW357" s="128">
        <f t="shared" si="75"/>
        <v>0.1444901726132258</v>
      </c>
      <c r="AX357" s="128">
        <f t="shared" si="76"/>
        <v>0.99999999999999978</v>
      </c>
      <c r="AY357" s="128">
        <f>SUMPRODUCT(AN357:AW357,幕後結果_最佳化!$Z$1005:$AI$1005)</f>
        <v>-6.7764124913093559E-3</v>
      </c>
      <c r="AZ357" s="128">
        <f>(SUMPRODUCT(AN357:AW357,MMULT(AN357:AW357,幕後結果!$AB$9:$AK$18)))</f>
        <v>2.4620577424505337E-4</v>
      </c>
      <c r="BA357" s="128">
        <f t="shared" si="77"/>
        <v>1.5690945613475733E-2</v>
      </c>
      <c r="BB357" s="102">
        <f t="shared" si="78"/>
        <v>-3.1659285370695662</v>
      </c>
      <c r="BC357" s="60"/>
      <c r="BD357" s="60"/>
    </row>
    <row r="358" spans="1:56">
      <c r="A358" s="95">
        <v>357</v>
      </c>
      <c r="B358" s="128">
        <v>0.44001330412683437</v>
      </c>
      <c r="C358" s="128">
        <v>0.37016776747990354</v>
      </c>
      <c r="D358" s="128">
        <v>0.27699369689506703</v>
      </c>
      <c r="E358" s="128">
        <v>0.99713438861174453</v>
      </c>
      <c r="F358" s="128">
        <v>0.7407413914137253</v>
      </c>
      <c r="G358" s="128">
        <v>0.71609874862398648</v>
      </c>
      <c r="H358" s="128">
        <v>1.932176644152972E-2</v>
      </c>
      <c r="I358" s="128">
        <v>0.53034105846964197</v>
      </c>
      <c r="J358" s="128">
        <v>0.20471049294485821</v>
      </c>
      <c r="K358" s="104">
        <v>0.20419957579756365</v>
      </c>
      <c r="L358" s="105"/>
      <c r="M358" s="106">
        <v>357</v>
      </c>
      <c r="N358" s="140">
        <v>-0.15093548487392724</v>
      </c>
      <c r="O358" s="140">
        <v>-0.33140904326991755</v>
      </c>
      <c r="P358" s="140">
        <v>-0.59179571372093176</v>
      </c>
      <c r="Q358" s="140">
        <v>2.7627751798452853</v>
      </c>
      <c r="R358" s="140">
        <v>0.64563275822281929</v>
      </c>
      <c r="S358" s="140">
        <v>0.57129085053302398</v>
      </c>
      <c r="T358" s="140">
        <v>-2.0679626766329875</v>
      </c>
      <c r="U358" s="128">
        <v>7.6127221864649194E-2</v>
      </c>
      <c r="V358" s="128">
        <v>-0.8249129988686793</v>
      </c>
      <c r="W358" s="98">
        <v>-0.82671405769291217</v>
      </c>
      <c r="X358" s="60"/>
      <c r="Y358" s="99">
        <v>357</v>
      </c>
      <c r="Z358" s="128">
        <f>(幕後結果!$AB$2+幕後結果!$AB$4*幕後結果_最佳化!$N1359)*12/3</f>
        <v>-4.5769766324487683E-2</v>
      </c>
      <c r="AA358" s="128">
        <f>(幕後結果!$AC$2+幕後結果!$AC$4*幕後結果_最佳化!$O1359)*12/3</f>
        <v>-3.7210809689213302E-2</v>
      </c>
      <c r="AB358" s="128">
        <f>(幕後結果!$AD$2+幕後結果!$AD$4*幕後結果_最佳化!$P1359)*12/3</f>
        <v>-9.060476806222291E-2</v>
      </c>
      <c r="AC358" s="128">
        <f>(幕後結果!$AE$2+幕後結果!$AE$4*幕後結果_最佳化!$Q1359)*12/3</f>
        <v>0.26900798369863371</v>
      </c>
      <c r="AD358" s="128">
        <f>(幕後結果!$AF$2+幕後結果!$AF$4*幕後結果_最佳化!$R1359)*12/3</f>
        <v>0.18948670432723247</v>
      </c>
      <c r="AE358" s="128">
        <f>(幕後結果!$AG$2+幕後結果!$AG$4*幕後結果_最佳化!$S1359)*12/3</f>
        <v>8.5930966351831325E-2</v>
      </c>
      <c r="AF358" s="128">
        <f>(幕後結果!$AH$2+幕後結果!$AH$4*幕後結果_最佳化!$T1359)*12/3</f>
        <v>-0.19796523243860112</v>
      </c>
      <c r="AG358" s="128">
        <f>(幕後結果!$AI$2+幕後結果!$AI$4*幕後結果_最佳化!$U1359)*12/3</f>
        <v>6.7593915478989181E-3</v>
      </c>
      <c r="AH358" s="128">
        <f>(幕後結果!$AJ$2+幕後結果!$AJ$4*幕後結果_最佳化!$V1359)*12/3</f>
        <v>-7.2128949733946152E-2</v>
      </c>
      <c r="AI358" s="100">
        <f>(幕後結果!$AK$2+幕後結果!$AK$4*幕後結果_最佳化!$W1359)*12/3</f>
        <v>-0.10044032485108308</v>
      </c>
      <c r="AJ358" s="60"/>
      <c r="AK358" s="60"/>
      <c r="AL358" s="60"/>
      <c r="AM358" s="108">
        <v>357</v>
      </c>
      <c r="AN358" s="128">
        <f t="shared" si="66"/>
        <v>0.30298074861759644</v>
      </c>
      <c r="AO358" s="128">
        <f t="shared" si="67"/>
        <v>9.5160406082118676E-2</v>
      </c>
      <c r="AP358" s="128">
        <f t="shared" si="68"/>
        <v>4.1462811604053205E-2</v>
      </c>
      <c r="AQ358" s="128">
        <f t="shared" si="69"/>
        <v>6.3071417230063459E-2</v>
      </c>
      <c r="AR358" s="128">
        <f t="shared" si="70"/>
        <v>0.11493972002782966</v>
      </c>
      <c r="AS358" s="128">
        <f t="shared" si="71"/>
        <v>4.1548660562841788E-2</v>
      </c>
      <c r="AT358" s="128">
        <f t="shared" si="72"/>
        <v>0.23586022642781643</v>
      </c>
      <c r="AU358" s="128">
        <f t="shared" si="73"/>
        <v>4.0533518203259164E-2</v>
      </c>
      <c r="AV358" s="128">
        <f t="shared" si="74"/>
        <v>2.9671566303007123E-2</v>
      </c>
      <c r="AW358" s="128">
        <f t="shared" si="75"/>
        <v>3.4770924941413837E-2</v>
      </c>
      <c r="AX358" s="128">
        <f t="shared" si="76"/>
        <v>0.99999999999999989</v>
      </c>
      <c r="AY358" s="128">
        <f>SUMPRODUCT(AN358:AW358,幕後結果_最佳化!$Z$1005:$AI$1005)</f>
        <v>-6.1587449719364556E-3</v>
      </c>
      <c r="AZ358" s="128">
        <f>(SUMPRODUCT(AN358:AW358,MMULT(AN358:AW358,幕後結果!$AB$9:$AK$18)))</f>
        <v>2.519482167729345E-4</v>
      </c>
      <c r="BA358" s="128">
        <f t="shared" si="77"/>
        <v>1.587287676424581E-2</v>
      </c>
      <c r="BB358" s="102">
        <f t="shared" si="78"/>
        <v>-3.0907280199165239</v>
      </c>
      <c r="BC358" s="60"/>
      <c r="BD358" s="60"/>
    </row>
    <row r="359" spans="1:56">
      <c r="A359" s="95">
        <v>358</v>
      </c>
      <c r="B359" s="128">
        <v>0.26562250814975297</v>
      </c>
      <c r="C359" s="128">
        <v>0.6318111761304801</v>
      </c>
      <c r="D359" s="128">
        <v>3.387397375695822E-2</v>
      </c>
      <c r="E359" s="128">
        <v>1.5782247429606544E-2</v>
      </c>
      <c r="F359" s="128">
        <v>0.98064147147642955</v>
      </c>
      <c r="G359" s="128">
        <v>0.5360720878241596</v>
      </c>
      <c r="H359" s="128">
        <v>0.40849992729829632</v>
      </c>
      <c r="I359" s="128">
        <v>0.68570771022253951</v>
      </c>
      <c r="J359" s="128">
        <v>0.80035060248597079</v>
      </c>
      <c r="K359" s="104">
        <v>0.59973225160203714</v>
      </c>
      <c r="L359" s="105"/>
      <c r="M359" s="106">
        <v>358</v>
      </c>
      <c r="N359" s="140">
        <v>-0.62610661096453957</v>
      </c>
      <c r="O359" s="140">
        <v>0.33665412735820804</v>
      </c>
      <c r="P359" s="140">
        <v>-1.8266796647238117</v>
      </c>
      <c r="Q359" s="140">
        <v>-2.1498826940949201</v>
      </c>
      <c r="R359" s="140">
        <v>2.0671814755935749</v>
      </c>
      <c r="S359" s="140">
        <v>9.054287521797752E-2</v>
      </c>
      <c r="T359" s="140">
        <v>-0.23140542035854866</v>
      </c>
      <c r="U359" s="128">
        <v>0.48372002501256883</v>
      </c>
      <c r="V359" s="128">
        <v>0.84287421637624926</v>
      </c>
      <c r="W359" s="98">
        <v>0.25265413020749694</v>
      </c>
      <c r="X359" s="60"/>
      <c r="Y359" s="99">
        <v>358</v>
      </c>
      <c r="Z359" s="128">
        <f>(幕後結果!$AB$2+幕後結果!$AB$4*幕後結果_最佳化!$N1360)*12/3</f>
        <v>-9.7072394035267837E-2</v>
      </c>
      <c r="AA359" s="128">
        <f>(幕後結果!$AC$2+幕後結果!$AC$4*幕後結果_最佳化!$O1360)*12/3</f>
        <v>3.6433034254726583E-2</v>
      </c>
      <c r="AB359" s="128">
        <f>(幕後結果!$AD$2+幕後結果!$AD$4*幕後結果_最佳化!$P1360)*12/3</f>
        <v>-0.21798516558514494</v>
      </c>
      <c r="AC359" s="128">
        <f>(幕後結果!$AE$2+幕後結果!$AE$4*幕後結果_最佳化!$Q1360)*12/3</f>
        <v>-0.33573775005950846</v>
      </c>
      <c r="AD359" s="128">
        <f>(幕後結果!$AF$2+幕後結果!$AF$4*幕後結果_最佳化!$R1360)*12/3</f>
        <v>0.26799694691292764</v>
      </c>
      <c r="AE359" s="128">
        <f>(幕後結果!$AG$2+幕後結果!$AG$4*幕後結果_最佳化!$S1360)*12/3</f>
        <v>-3.2236032390730258E-2</v>
      </c>
      <c r="AF359" s="128">
        <f>(幕後結果!$AH$2+幕後結果!$AH$4*幕後結果_最佳化!$T1360)*12/3</f>
        <v>-3.1169400157505012E-2</v>
      </c>
      <c r="AG359" s="128">
        <f>(幕後結果!$AI$2+幕後結果!$AI$4*幕後結果_最佳化!$U1360)*12/3</f>
        <v>7.6840597111397929E-2</v>
      </c>
      <c r="AH359" s="128">
        <f>(幕後結果!$AJ$2+幕後結果!$AJ$4*幕後結果_最佳化!$V1360)*12/3</f>
        <v>6.3034199831422152E-2</v>
      </c>
      <c r="AI359" s="100">
        <f>(幕後結果!$AK$2+幕後結果!$AK$4*幕後結果_最佳化!$W1360)*12/3</f>
        <v>0.12108617564891382</v>
      </c>
      <c r="AJ359" s="60"/>
      <c r="AK359" s="60"/>
      <c r="AL359" s="60"/>
      <c r="AM359" s="108">
        <v>358</v>
      </c>
      <c r="AN359" s="128">
        <f t="shared" si="66"/>
        <v>0.18866783273192203</v>
      </c>
      <c r="AO359" s="128">
        <f t="shared" si="67"/>
        <v>5.2917239194199793E-2</v>
      </c>
      <c r="AP359" s="128">
        <f t="shared" si="68"/>
        <v>0.11220087094233164</v>
      </c>
      <c r="AQ359" s="128">
        <f t="shared" si="69"/>
        <v>3.933172975820904E-2</v>
      </c>
      <c r="AR359" s="128">
        <f t="shared" si="70"/>
        <v>0.1407491037807681</v>
      </c>
      <c r="AS359" s="128">
        <f t="shared" si="71"/>
        <v>5.0019517833434952E-2</v>
      </c>
      <c r="AT359" s="128">
        <f t="shared" si="72"/>
        <v>7.7670827616836552E-2</v>
      </c>
      <c r="AU359" s="128">
        <f t="shared" si="73"/>
        <v>1.423833571592084E-4</v>
      </c>
      <c r="AV359" s="128">
        <f t="shared" si="74"/>
        <v>9.6952038176167668E-2</v>
      </c>
      <c r="AW359" s="128">
        <f t="shared" si="75"/>
        <v>0.24134845660897097</v>
      </c>
      <c r="AX359" s="128">
        <f t="shared" si="76"/>
        <v>0.99999999999999989</v>
      </c>
      <c r="AY359" s="128">
        <f>SUMPRODUCT(AN359:AW359,幕後結果_最佳化!$Z$1005:$AI$1005)</f>
        <v>-8.450092584610016E-3</v>
      </c>
      <c r="AZ359" s="128">
        <f>(SUMPRODUCT(AN359:AW359,MMULT(AN359:AW359,幕後結果!$AB$9:$AK$18)))</f>
        <v>3.2321390165254921E-4</v>
      </c>
      <c r="BA359" s="128">
        <f t="shared" si="77"/>
        <v>1.7978150673874919E-2</v>
      </c>
      <c r="BB359" s="102">
        <f t="shared" si="78"/>
        <v>-2.856249984556519</v>
      </c>
      <c r="BC359" s="60"/>
      <c r="BD359" s="60"/>
    </row>
    <row r="360" spans="1:56">
      <c r="A360" s="95">
        <v>359</v>
      </c>
      <c r="B360" s="128">
        <v>0.91802758881924795</v>
      </c>
      <c r="C360" s="128">
        <v>0.55223193162870388</v>
      </c>
      <c r="D360" s="128">
        <v>0.10328895222428569</v>
      </c>
      <c r="E360" s="128">
        <v>0.45202850232243308</v>
      </c>
      <c r="F360" s="128">
        <v>7.3524365860500041E-3</v>
      </c>
      <c r="G360" s="128">
        <v>0.5749035242522238</v>
      </c>
      <c r="H360" s="128">
        <v>1.8267761896950896E-2</v>
      </c>
      <c r="I360" s="128">
        <v>0.53701494209240974</v>
      </c>
      <c r="J360" s="128">
        <v>1.6666712148165175E-2</v>
      </c>
      <c r="K360" s="104">
        <v>0.59589719161957277</v>
      </c>
      <c r="L360" s="105"/>
      <c r="M360" s="106">
        <v>359</v>
      </c>
      <c r="N360" s="140">
        <v>1.3919259513914739</v>
      </c>
      <c r="O360" s="140">
        <v>0.13130234508689881</v>
      </c>
      <c r="P360" s="140">
        <v>-1.2630313748710256</v>
      </c>
      <c r="Q360" s="140">
        <v>-0.12053796816537719</v>
      </c>
      <c r="R360" s="140">
        <v>-2.4395670588964933</v>
      </c>
      <c r="S360" s="140">
        <v>0.18887223966614905</v>
      </c>
      <c r="T360" s="140">
        <v>-2.0909167893530243</v>
      </c>
      <c r="U360" s="128">
        <v>9.2916225011627274E-2</v>
      </c>
      <c r="V360" s="128">
        <v>-2.1280441369690939</v>
      </c>
      <c r="W360" s="98">
        <v>0.24274155115682822</v>
      </c>
      <c r="X360" s="60"/>
      <c r="Y360" s="99">
        <v>359</v>
      </c>
      <c r="Z360" s="128">
        <f>(幕後結果!$AB$2+幕後結果!$AB$4*幕後結果_最佳化!$N1361)*12/3</f>
        <v>0.12080779179706667</v>
      </c>
      <c r="AA360" s="128">
        <f>(幕後結果!$AC$2+幕後結果!$AC$4*幕後結果_最佳化!$O1361)*12/3</f>
        <v>1.7078530234171788E-2</v>
      </c>
      <c r="AB360" s="128">
        <f>(幕後結果!$AD$2+幕後結果!$AD$4*幕後結果_最佳化!$P1361)*12/3</f>
        <v>-0.11993899265507084</v>
      </c>
      <c r="AC360" s="128">
        <f>(幕後結果!$AE$2+幕後結果!$AE$4*幕後結果_最佳化!$Q1361)*12/3</f>
        <v>-4.6225807043991173E-2</v>
      </c>
      <c r="AD360" s="128">
        <f>(幕後結果!$AF$2+幕後結果!$AF$4*幕後結果_最佳化!$R1361)*12/3</f>
        <v>-0.48214365197742465</v>
      </c>
      <c r="AE360" s="128">
        <f>(幕後結果!$AG$2+幕後結果!$AG$4*幕後結果_最佳化!$S1361)*12/3</f>
        <v>5.3277391656042866E-2</v>
      </c>
      <c r="AF360" s="128">
        <f>(幕後結果!$AH$2+幕後結果!$AH$4*幕後結果_最佳化!$T1361)*12/3</f>
        <v>-0.18576447341784399</v>
      </c>
      <c r="AG360" s="128">
        <f>(幕後結果!$AI$2+幕後結果!$AI$4*幕後結果_最佳化!$U1361)*12/3</f>
        <v>3.5062488914316425E-3</v>
      </c>
      <c r="AH360" s="128">
        <f>(幕後結果!$AJ$2+幕後結果!$AJ$4*幕後結果_最佳化!$V1361)*12/3</f>
        <v>-0.11616381107705825</v>
      </c>
      <c r="AI360" s="100">
        <f>(幕後結果!$AK$2+幕後結果!$AK$4*幕後結果_最佳化!$W1361)*12/3</f>
        <v>-1.606126424277475E-2</v>
      </c>
      <c r="AJ360" s="60"/>
      <c r="AK360" s="60"/>
      <c r="AL360" s="60"/>
      <c r="AM360" s="108">
        <v>359</v>
      </c>
      <c r="AN360" s="128">
        <f t="shared" si="66"/>
        <v>4.6607335181009298E-2</v>
      </c>
      <c r="AO360" s="128">
        <f t="shared" si="67"/>
        <v>7.4275575042258069E-2</v>
      </c>
      <c r="AP360" s="128">
        <f t="shared" si="68"/>
        <v>4.7836667905306891E-2</v>
      </c>
      <c r="AQ360" s="128">
        <f t="shared" si="69"/>
        <v>0.17876157454476516</v>
      </c>
      <c r="AR360" s="128">
        <f t="shared" si="70"/>
        <v>1.1890743840333281E-2</v>
      </c>
      <c r="AS360" s="128">
        <f t="shared" si="71"/>
        <v>0.12927271122531833</v>
      </c>
      <c r="AT360" s="128">
        <f t="shared" si="72"/>
        <v>0.11262390965938752</v>
      </c>
      <c r="AU360" s="128">
        <f t="shared" si="73"/>
        <v>0.15537791671275755</v>
      </c>
      <c r="AV360" s="128">
        <f t="shared" si="74"/>
        <v>6.6814746172832867E-2</v>
      </c>
      <c r="AW360" s="128">
        <f t="shared" si="75"/>
        <v>0.17653881971603105</v>
      </c>
      <c r="AX360" s="128">
        <f t="shared" si="76"/>
        <v>1</v>
      </c>
      <c r="AY360" s="128">
        <f>SUMPRODUCT(AN360:AW360,幕後結果_最佳化!$Z$1005:$AI$1005)</f>
        <v>-5.3368434584939077E-3</v>
      </c>
      <c r="AZ360" s="128">
        <f>(SUMPRODUCT(AN360:AW360,MMULT(AN360:AW360,幕後結果!$AB$9:$AK$18)))</f>
        <v>2.7520722502536295E-4</v>
      </c>
      <c r="BA360" s="128">
        <f t="shared" si="77"/>
        <v>1.6589370844771748E-2</v>
      </c>
      <c r="BB360" s="102">
        <f t="shared" si="78"/>
        <v>-2.907695771578708</v>
      </c>
      <c r="BC360" s="60"/>
      <c r="BD360" s="60"/>
    </row>
    <row r="361" spans="1:56">
      <c r="A361" s="95">
        <v>360</v>
      </c>
      <c r="B361" s="128">
        <v>0.79772303445258763</v>
      </c>
      <c r="C361" s="128">
        <v>0.85317560280360216</v>
      </c>
      <c r="D361" s="128">
        <v>0.48294761900828398</v>
      </c>
      <c r="E361" s="128">
        <v>0.47557281100351978</v>
      </c>
      <c r="F361" s="128">
        <v>0.60987494742958237</v>
      </c>
      <c r="G361" s="128">
        <v>0.32871644574418846</v>
      </c>
      <c r="H361" s="128">
        <v>0.62753451003646399</v>
      </c>
      <c r="I361" s="128">
        <v>5.1936800396179761E-2</v>
      </c>
      <c r="J361" s="128">
        <v>0.3446182087243379</v>
      </c>
      <c r="K361" s="104">
        <v>0.22172558373860141</v>
      </c>
      <c r="L361" s="105"/>
      <c r="M361" s="106">
        <v>360</v>
      </c>
      <c r="N361" s="140">
        <v>0.83351572836016541</v>
      </c>
      <c r="O361" s="140">
        <v>1.0501507812795949</v>
      </c>
      <c r="P361" s="140">
        <v>-4.2757004556352549E-2</v>
      </c>
      <c r="Q361" s="140">
        <v>-6.1268192370363288E-2</v>
      </c>
      <c r="R361" s="140">
        <v>0.27899311938358018</v>
      </c>
      <c r="S361" s="140">
        <v>-0.44346021298109206</v>
      </c>
      <c r="T361" s="140">
        <v>0.32533045995467219</v>
      </c>
      <c r="U361" s="128">
        <v>-1.6263576200788885</v>
      </c>
      <c r="V361" s="128">
        <v>-0.39989152129477112</v>
      </c>
      <c r="W361" s="98">
        <v>-0.76637842323313654</v>
      </c>
      <c r="X361" s="60"/>
      <c r="Y361" s="99">
        <v>360</v>
      </c>
      <c r="Z361" s="128">
        <f>(幕後結果!$AB$2+幕後結果!$AB$4*幕後結果_最佳化!$N1362)*12/3</f>
        <v>6.0518118858046512E-2</v>
      </c>
      <c r="AA361" s="128">
        <f>(幕後結果!$AC$2+幕後結果!$AC$4*幕後結果_最佳化!$O1362)*12/3</f>
        <v>0.1185344673890803</v>
      </c>
      <c r="AB361" s="128">
        <f>(幕後結果!$AD$2+幕後結果!$AD$4*幕後結果_最佳化!$P1362)*12/3</f>
        <v>5.9193909550575151E-2</v>
      </c>
      <c r="AC361" s="128">
        <f>(幕後結果!$AE$2+幕後結果!$AE$4*幕後結果_最佳化!$Q1362)*12/3</f>
        <v>4.9947407034261725E-2</v>
      </c>
      <c r="AD361" s="128">
        <f>(幕後結果!$AF$2+幕後結果!$AF$4*幕後結果_最佳化!$R1362)*12/3</f>
        <v>8.6987873696082671E-2</v>
      </c>
      <c r="AE361" s="128">
        <f>(幕後結果!$AG$2+幕後結果!$AG$4*幕後結果_最佳化!$S1362)*12/3</f>
        <v>-1.4022245177777519E-2</v>
      </c>
      <c r="AF361" s="128">
        <f>(幕後結果!$AH$2+幕後結果!$AH$4*幕後結果_最佳化!$T1362)*12/3</f>
        <v>8.0982000482163613E-2</v>
      </c>
      <c r="AG361" s="128">
        <f>(幕後結果!$AI$2+幕後結果!$AI$4*幕後結果_最佳化!$U1362)*12/3</f>
        <v>-9.263887891615126E-2</v>
      </c>
      <c r="AH361" s="128">
        <f>(幕後結果!$AJ$2+幕後結果!$AJ$4*幕後結果_最佳化!$V1362)*12/3</f>
        <v>1.0270602157680903E-2</v>
      </c>
      <c r="AI361" s="100">
        <f>(幕後結果!$AK$2+幕後結果!$AK$4*幕後結果_最佳化!$W1362)*12/3</f>
        <v>-0.1420597429320184</v>
      </c>
      <c r="AJ361" s="60"/>
      <c r="AK361" s="60"/>
      <c r="AL361" s="60"/>
      <c r="AM361" s="108">
        <v>360</v>
      </c>
      <c r="AN361" s="128">
        <f t="shared" si="66"/>
        <v>0.13526473731601019</v>
      </c>
      <c r="AO361" s="128">
        <f t="shared" si="67"/>
        <v>0.1303322939954932</v>
      </c>
      <c r="AP361" s="128">
        <f t="shared" si="68"/>
        <v>0.19494830673145216</v>
      </c>
      <c r="AQ361" s="128">
        <f t="shared" si="69"/>
        <v>0.10669153829834099</v>
      </c>
      <c r="AR361" s="128">
        <f t="shared" si="70"/>
        <v>7.3491283786008124E-2</v>
      </c>
      <c r="AS361" s="128">
        <f t="shared" si="71"/>
        <v>7.4435344530129191E-2</v>
      </c>
      <c r="AT361" s="128">
        <f t="shared" si="72"/>
        <v>6.6988452589132122E-2</v>
      </c>
      <c r="AU361" s="128">
        <f t="shared" si="73"/>
        <v>3.6372724855784057E-2</v>
      </c>
      <c r="AV361" s="128">
        <f t="shared" si="74"/>
        <v>0.10985854483398366</v>
      </c>
      <c r="AW361" s="128">
        <f t="shared" si="75"/>
        <v>7.1616773063666442E-2</v>
      </c>
      <c r="AX361" s="128">
        <f t="shared" si="76"/>
        <v>1.0000000000000002</v>
      </c>
      <c r="AY361" s="128">
        <f>SUMPRODUCT(AN361:AW361,幕後結果_最佳化!$Z$1005:$AI$1005)</f>
        <v>-3.741432456949152E-3</v>
      </c>
      <c r="AZ361" s="128">
        <f>(SUMPRODUCT(AN361:AW361,MMULT(AN361:AW361,幕後結果!$AB$9:$AK$18)))</f>
        <v>2.4814048793017553E-4</v>
      </c>
      <c r="BA361" s="128">
        <f t="shared" si="77"/>
        <v>1.5752475612746574E-2</v>
      </c>
      <c r="BB361" s="102">
        <f t="shared" si="78"/>
        <v>-2.9608953921634948</v>
      </c>
      <c r="BC361" s="60"/>
      <c r="BD361" s="60"/>
    </row>
    <row r="362" spans="1:56">
      <c r="A362" s="95">
        <v>361</v>
      </c>
      <c r="B362" s="128">
        <v>0.29793682005443034</v>
      </c>
      <c r="C362" s="128">
        <v>0.8511549609232445</v>
      </c>
      <c r="D362" s="128">
        <v>0.3606555617777103</v>
      </c>
      <c r="E362" s="128">
        <v>0.7195280796292236</v>
      </c>
      <c r="F362" s="128">
        <v>8.1636501830876229E-2</v>
      </c>
      <c r="G362" s="128">
        <v>0.7091858503884807</v>
      </c>
      <c r="H362" s="128">
        <v>0.14731083018824642</v>
      </c>
      <c r="I362" s="128">
        <v>0.97019807910990119</v>
      </c>
      <c r="J362" s="128">
        <v>0.85477509189749412</v>
      </c>
      <c r="K362" s="104">
        <v>0.44505522105810624</v>
      </c>
      <c r="L362" s="105"/>
      <c r="M362" s="106">
        <v>361</v>
      </c>
      <c r="N362" s="140">
        <v>-0.53034371874910002</v>
      </c>
      <c r="O362" s="140">
        <v>1.0413997076892971</v>
      </c>
      <c r="P362" s="140">
        <v>-0.35670705482115006</v>
      </c>
      <c r="Q362" s="140">
        <v>0.58144015518366698</v>
      </c>
      <c r="R362" s="140">
        <v>-1.3941477125586483</v>
      </c>
      <c r="S362" s="140">
        <v>0.55100784139139469</v>
      </c>
      <c r="T362" s="140">
        <v>-1.0480367825761761</v>
      </c>
      <c r="U362" s="128">
        <v>1.8837127431990188</v>
      </c>
      <c r="V362" s="128">
        <v>1.0571353582650656</v>
      </c>
      <c r="W362" s="98">
        <v>-0.13816446045514952</v>
      </c>
      <c r="X362" s="60"/>
      <c r="Y362" s="99">
        <v>361</v>
      </c>
      <c r="Z362" s="128">
        <f>(幕後結果!$AB$2+幕後結果!$AB$4*幕後結果_最佳化!$N1363)*12/3</f>
        <v>-8.6733196769103557E-2</v>
      </c>
      <c r="AA362" s="128">
        <f>(幕後結果!$AC$2+幕後結果!$AC$4*幕後結果_最佳化!$O1363)*12/3</f>
        <v>0.11516741438014626</v>
      </c>
      <c r="AB362" s="128">
        <f>(幕後結果!$AD$2+幕後結果!$AD$4*幕後結果_最佳化!$P1363)*12/3</f>
        <v>-5.8376893067373335E-3</v>
      </c>
      <c r="AC362" s="128">
        <f>(幕後結果!$AE$2+幕後結果!$AE$4*幕後結果_最佳化!$Q1363)*12/3</f>
        <v>7.9475809564635944E-2</v>
      </c>
      <c r="AD362" s="128">
        <f>(幕後結果!$AF$2+幕後結果!$AF$4*幕後結果_最佳化!$R1363)*12/3</f>
        <v>-0.2485220820204469</v>
      </c>
      <c r="AE362" s="128">
        <f>(幕後結果!$AG$2+幕後結果!$AG$4*幕後結果_最佳化!$S1363)*12/3</f>
        <v>6.4397249297725542E-2</v>
      </c>
      <c r="AF362" s="128">
        <f>(幕後結果!$AH$2+幕後結果!$AH$4*幕後結果_最佳化!$T1363)*12/3</f>
        <v>-9.2313847458532647E-2</v>
      </c>
      <c r="AG362" s="128">
        <f>(幕後結果!$AI$2+幕後結果!$AI$4*幕後結果_最佳化!$U1363)*12/3</f>
        <v>0.22883007218392937</v>
      </c>
      <c r="AH362" s="128">
        <f>(幕後結果!$AJ$2+幕後結果!$AJ$4*幕後結果_最佳化!$V1363)*12/3</f>
        <v>9.6492703864493601E-2</v>
      </c>
      <c r="AI362" s="100">
        <f>(幕後結果!$AK$2+幕後結果!$AK$4*幕後結果_最佳化!$W1363)*12/3</f>
        <v>5.2460945578779873E-2</v>
      </c>
      <c r="AJ362" s="60"/>
      <c r="AK362" s="60"/>
      <c r="AL362" s="60"/>
      <c r="AM362" s="108">
        <v>361</v>
      </c>
      <c r="AN362" s="128">
        <f t="shared" si="66"/>
        <v>8.3994359414747977E-2</v>
      </c>
      <c r="AO362" s="128">
        <f t="shared" si="67"/>
        <v>0.1203949193868717</v>
      </c>
      <c r="AP362" s="128">
        <f t="shared" si="68"/>
        <v>5.3340088055387605E-2</v>
      </c>
      <c r="AQ362" s="128">
        <f t="shared" si="69"/>
        <v>0.15865619769673608</v>
      </c>
      <c r="AR362" s="128">
        <f t="shared" si="70"/>
        <v>4.0742618429892533E-2</v>
      </c>
      <c r="AS362" s="128">
        <f t="shared" si="71"/>
        <v>0.10940148860044288</v>
      </c>
      <c r="AT362" s="128">
        <f t="shared" si="72"/>
        <v>0.16362439450636082</v>
      </c>
      <c r="AU362" s="128">
        <f t="shared" si="73"/>
        <v>8.3717192355063433E-2</v>
      </c>
      <c r="AV362" s="128">
        <f t="shared" si="74"/>
        <v>0.16534669526281798</v>
      </c>
      <c r="AW362" s="128">
        <f t="shared" si="75"/>
        <v>2.0782046291678846E-2</v>
      </c>
      <c r="AX362" s="128">
        <f t="shared" si="76"/>
        <v>0.99999999999999978</v>
      </c>
      <c r="AY362" s="128">
        <f>SUMPRODUCT(AN362:AW362,幕後結果_最佳化!$Z$1005:$AI$1005)</f>
        <v>9.6510293774433316E-4</v>
      </c>
      <c r="AZ362" s="128">
        <f>(SUMPRODUCT(AN362:AW362,MMULT(AN362:AW362,幕後結果!$AB$9:$AK$18)))</f>
        <v>1.9083717887345849E-4</v>
      </c>
      <c r="BA362" s="128">
        <f t="shared" si="77"/>
        <v>1.3814383043533232E-2</v>
      </c>
      <c r="BB362" s="102">
        <f t="shared" si="78"/>
        <v>-3.0355968073352479</v>
      </c>
      <c r="BC362" s="60"/>
      <c r="BD362" s="60"/>
    </row>
    <row r="363" spans="1:56">
      <c r="A363" s="95">
        <v>362</v>
      </c>
      <c r="B363" s="128">
        <v>0.1105904941087692</v>
      </c>
      <c r="C363" s="128">
        <v>0.18884495804446133</v>
      </c>
      <c r="D363" s="128">
        <v>0.39439570743724217</v>
      </c>
      <c r="E363" s="128">
        <v>6.569878874502777E-3</v>
      </c>
      <c r="F363" s="128">
        <v>0.14166311434276246</v>
      </c>
      <c r="G363" s="128">
        <v>0.69648806241265615</v>
      </c>
      <c r="H363" s="128">
        <v>0.98959605107307747</v>
      </c>
      <c r="I363" s="128">
        <v>0.96711029788256453</v>
      </c>
      <c r="J363" s="128">
        <v>0.12237242357760691</v>
      </c>
      <c r="K363" s="104">
        <v>0.37346635276664464</v>
      </c>
      <c r="L363" s="105"/>
      <c r="M363" s="106">
        <v>362</v>
      </c>
      <c r="N363" s="140">
        <v>-1.2233938152389356</v>
      </c>
      <c r="O363" s="140">
        <v>-0.88216069059731839</v>
      </c>
      <c r="P363" s="140">
        <v>-0.26788035603600252</v>
      </c>
      <c r="Q363" s="140">
        <v>-2.4799587641915082</v>
      </c>
      <c r="R363" s="140">
        <v>-1.0728771741496277</v>
      </c>
      <c r="S363" s="140">
        <v>0.51432630263338885</v>
      </c>
      <c r="T363" s="140">
        <v>2.3114520668913379</v>
      </c>
      <c r="U363" s="128">
        <v>1.8399239434678614</v>
      </c>
      <c r="V363" s="128">
        <v>-1.1632086763595051</v>
      </c>
      <c r="W363" s="98">
        <v>-0.32268646248102711</v>
      </c>
      <c r="X363" s="60"/>
      <c r="Y363" s="99">
        <v>362</v>
      </c>
      <c r="Z363" s="128">
        <f>(幕後結果!$AB$2+幕後結果!$AB$4*幕後結果_最佳化!$N1364)*12/3</f>
        <v>-0.16155948383259422</v>
      </c>
      <c r="AA363" s="128">
        <f>(幕後結果!$AC$2+幕後結果!$AC$4*幕後結果_最佳化!$O1364)*12/3</f>
        <v>-0.10049022545917878</v>
      </c>
      <c r="AB363" s="128">
        <f>(幕後結果!$AD$2+幕後結果!$AD$4*幕後結果_最佳化!$P1364)*12/3</f>
        <v>-9.8092259774241117E-2</v>
      </c>
      <c r="AC363" s="128">
        <f>(幕後結果!$AE$2+幕後結果!$AE$4*幕後結果_最佳化!$Q1364)*12/3</f>
        <v>-0.34484495561475864</v>
      </c>
      <c r="AD363" s="128">
        <f>(幕後結果!$AF$2+幕後結果!$AF$4*幕後結果_最佳化!$R1364)*12/3</f>
        <v>-0.29115339182227096</v>
      </c>
      <c r="AE363" s="128">
        <f>(幕後結果!$AG$2+幕後結果!$AG$4*幕後結果_最佳化!$S1364)*12/3</f>
        <v>-2.5315516844118677E-2</v>
      </c>
      <c r="AF363" s="128">
        <f>(幕後結果!$AH$2+幕後結果!$AH$4*幕後結果_最佳化!$T1364)*12/3</f>
        <v>0.15761647490587885</v>
      </c>
      <c r="AG363" s="128">
        <f>(幕後結果!$AI$2+幕後結果!$AI$4*幕後結果_最佳化!$U1364)*12/3</f>
        <v>4.879314264588213E-2</v>
      </c>
      <c r="AH363" s="128">
        <f>(幕後結果!$AJ$2+幕後結果!$AJ$4*幕後結果_最佳化!$V1364)*12/3</f>
        <v>-0.10458518679516389</v>
      </c>
      <c r="AI363" s="100">
        <f>(幕後結果!$AK$2+幕後結果!$AK$4*幕後結果_最佳化!$W1364)*12/3</f>
        <v>-2.3869727495802195E-2</v>
      </c>
      <c r="AJ363" s="60"/>
      <c r="AK363" s="60"/>
      <c r="AL363" s="60"/>
      <c r="AM363" s="108">
        <v>362</v>
      </c>
      <c r="AN363" s="128">
        <f t="shared" si="66"/>
        <v>0.13286631706061966</v>
      </c>
      <c r="AO363" s="128">
        <f t="shared" si="67"/>
        <v>0.16412010682815492</v>
      </c>
      <c r="AP363" s="128">
        <f t="shared" si="68"/>
        <v>0.10476461739005537</v>
      </c>
      <c r="AQ363" s="128">
        <f t="shared" si="69"/>
        <v>0.12324152011148669</v>
      </c>
      <c r="AR363" s="128">
        <f t="shared" si="70"/>
        <v>9.091403276016076E-2</v>
      </c>
      <c r="AS363" s="128">
        <f t="shared" si="71"/>
        <v>2.2110457441162686E-2</v>
      </c>
      <c r="AT363" s="128">
        <f t="shared" si="72"/>
        <v>0.17481689016988367</v>
      </c>
      <c r="AU363" s="128">
        <f t="shared" si="73"/>
        <v>2.5968346876874639E-2</v>
      </c>
      <c r="AV363" s="128">
        <f t="shared" si="74"/>
        <v>0.15649216479859057</v>
      </c>
      <c r="AW363" s="128">
        <f t="shared" si="75"/>
        <v>4.705546563011212E-3</v>
      </c>
      <c r="AX363" s="128">
        <f t="shared" si="76"/>
        <v>1.0000000000000002</v>
      </c>
      <c r="AY363" s="128">
        <f>SUMPRODUCT(AN363:AW363,幕後結果_最佳化!$Z$1005:$AI$1005)</f>
        <v>6.5790641153829789E-4</v>
      </c>
      <c r="AZ363" s="128">
        <f>(SUMPRODUCT(AN363:AW363,MMULT(AN363:AW363,幕後結果!$AB$9:$AK$18)))</f>
        <v>2.226692044371509E-4</v>
      </c>
      <c r="BA363" s="128">
        <f t="shared" si="77"/>
        <v>1.4922104557908409E-2</v>
      </c>
      <c r="BB363" s="102">
        <f t="shared" si="78"/>
        <v>-2.8308402092032159</v>
      </c>
      <c r="BC363" s="60"/>
      <c r="BD363" s="60"/>
    </row>
    <row r="364" spans="1:56">
      <c r="A364" s="95">
        <v>363</v>
      </c>
      <c r="B364" s="128">
        <v>0.92805916851783321</v>
      </c>
      <c r="C364" s="128">
        <v>0.90885289383049428</v>
      </c>
      <c r="D364" s="128">
        <v>0.1291656098251317</v>
      </c>
      <c r="E364" s="128">
        <v>0.35169046054648523</v>
      </c>
      <c r="F364" s="128">
        <v>0.68419135078433801</v>
      </c>
      <c r="G364" s="128">
        <v>0.88332474480956269</v>
      </c>
      <c r="H364" s="128">
        <v>0.28460476186626327</v>
      </c>
      <c r="I364" s="128">
        <v>0.28604898584656846</v>
      </c>
      <c r="J364" s="128">
        <v>0.66631166063377845</v>
      </c>
      <c r="K364" s="104">
        <v>0.34984882796772143</v>
      </c>
      <c r="L364" s="105"/>
      <c r="M364" s="106">
        <v>363</v>
      </c>
      <c r="N364" s="140">
        <v>1.4614876477321135</v>
      </c>
      <c r="O364" s="140">
        <v>1.3337243475588321</v>
      </c>
      <c r="P364" s="140">
        <v>-1.1303441931167773</v>
      </c>
      <c r="Q364" s="140">
        <v>-0.38076056822027665</v>
      </c>
      <c r="R364" s="140">
        <v>0.4794517321426584</v>
      </c>
      <c r="S364" s="140">
        <v>1.1917723752563032</v>
      </c>
      <c r="T364" s="140">
        <v>-0.56921605903746875</v>
      </c>
      <c r="U364" s="128">
        <v>-0.56496441027951683</v>
      </c>
      <c r="V364" s="128">
        <v>0.42975113955462457</v>
      </c>
      <c r="W364" s="98">
        <v>-0.38572863144779013</v>
      </c>
      <c r="X364" s="60"/>
      <c r="Y364" s="99">
        <v>363</v>
      </c>
      <c r="Z364" s="128">
        <f>(幕後結果!$AB$2+幕後結果!$AB$4*幕後結果_最佳化!$N1365)*12/3</f>
        <v>0.1283181341018591</v>
      </c>
      <c r="AA364" s="128">
        <f>(幕後結果!$AC$2+幕後結果!$AC$4*幕後結果_最佳化!$O1365)*12/3</f>
        <v>0.15124894297271574</v>
      </c>
      <c r="AB364" s="128">
        <f>(幕後結果!$AD$2+幕後結果!$AD$4*幕後結果_最佳化!$P1365)*12/3</f>
        <v>-4.666428964267532E-2</v>
      </c>
      <c r="AC364" s="128">
        <f>(幕後結果!$AE$2+幕後結果!$AE$4*幕後結果_最佳化!$Q1365)*12/3</f>
        <v>-2.2641879496465785E-2</v>
      </c>
      <c r="AD364" s="128">
        <f>(幕後結果!$AF$2+幕後結果!$AF$4*幕後結果_最佳化!$R1365)*12/3</f>
        <v>8.1631616663537826E-2</v>
      </c>
      <c r="AE364" s="128">
        <f>(幕後結果!$AG$2+幕後結果!$AG$4*幕後結果_最佳化!$S1365)*12/3</f>
        <v>0.11105556510034985</v>
      </c>
      <c r="AF364" s="128">
        <f>(幕後結果!$AH$2+幕後結果!$AH$4*幕後結果_最佳化!$T1365)*12/3</f>
        <v>-5.4114865884752729E-3</v>
      </c>
      <c r="AG364" s="128">
        <f>(幕後結果!$AI$2+幕後結果!$AI$4*幕後結果_最佳化!$U1365)*12/3</f>
        <v>4.6804961924070354E-2</v>
      </c>
      <c r="AH364" s="128">
        <f>(幕後結果!$AJ$2+幕後結果!$AJ$4*幕後結果_最佳化!$V1365)*12/3</f>
        <v>0.1245223139222728</v>
      </c>
      <c r="AI364" s="100">
        <f>(幕後結果!$AK$2+幕後結果!$AK$4*幕後結果_最佳化!$W1365)*12/3</f>
        <v>1.1200661605648705E-2</v>
      </c>
      <c r="AJ364" s="60"/>
      <c r="AK364" s="60"/>
      <c r="AL364" s="60"/>
      <c r="AM364" s="108">
        <v>363</v>
      </c>
      <c r="AN364" s="128">
        <f t="shared" si="66"/>
        <v>7.0762634247829026E-2</v>
      </c>
      <c r="AO364" s="128">
        <f t="shared" si="67"/>
        <v>0.14156535141323129</v>
      </c>
      <c r="AP364" s="128">
        <f t="shared" si="68"/>
        <v>0.1179081500001342</v>
      </c>
      <c r="AQ364" s="128">
        <f t="shared" si="69"/>
        <v>0.12652617179873965</v>
      </c>
      <c r="AR364" s="128">
        <f t="shared" si="70"/>
        <v>2.9332880377528413E-2</v>
      </c>
      <c r="AS364" s="128">
        <f t="shared" si="71"/>
        <v>4.305564190122619E-2</v>
      </c>
      <c r="AT364" s="128">
        <f t="shared" si="72"/>
        <v>8.3589881275444256E-2</v>
      </c>
      <c r="AU364" s="128">
        <f t="shared" si="73"/>
        <v>0.13323295010080557</v>
      </c>
      <c r="AV364" s="128">
        <f t="shared" si="74"/>
        <v>0.12851604839279565</v>
      </c>
      <c r="AW364" s="128">
        <f t="shared" si="75"/>
        <v>0.12551029049226578</v>
      </c>
      <c r="AX364" s="128">
        <f t="shared" si="76"/>
        <v>1</v>
      </c>
      <c r="AY364" s="128">
        <f>SUMPRODUCT(AN364:AW364,幕後結果_最佳化!$Z$1005:$AI$1005)</f>
        <v>-3.7502154067605704E-3</v>
      </c>
      <c r="AZ364" s="128">
        <f>(SUMPRODUCT(AN364:AW364,MMULT(AN364:AW364,幕後結果!$AB$9:$AK$18)))</f>
        <v>2.6409976601751256E-4</v>
      </c>
      <c r="BA364" s="128">
        <f t="shared" si="77"/>
        <v>1.6251146606240205E-2</v>
      </c>
      <c r="BB364" s="102">
        <f t="shared" si="78"/>
        <v>-2.8705799373471632</v>
      </c>
      <c r="BC364" s="60"/>
      <c r="BD364" s="60"/>
    </row>
    <row r="365" spans="1:56">
      <c r="A365" s="95">
        <v>364</v>
      </c>
      <c r="B365" s="128">
        <v>0.25946775959351243</v>
      </c>
      <c r="C365" s="128">
        <v>0.7389971543529692</v>
      </c>
      <c r="D365" s="128">
        <v>0.25873929288042441</v>
      </c>
      <c r="E365" s="128">
        <v>0.26920511575707495</v>
      </c>
      <c r="F365" s="128">
        <v>0.7439006092168392</v>
      </c>
      <c r="G365" s="128">
        <v>0.38098485787225722</v>
      </c>
      <c r="H365" s="128">
        <v>0.41076189983782929</v>
      </c>
      <c r="I365" s="128">
        <v>0.1026184266200636</v>
      </c>
      <c r="J365" s="128">
        <v>0.76114055566290162</v>
      </c>
      <c r="K365" s="104">
        <v>0.9426845927342542</v>
      </c>
      <c r="L365" s="105"/>
      <c r="M365" s="106">
        <v>364</v>
      </c>
      <c r="N365" s="140">
        <v>-0.64498714052958228</v>
      </c>
      <c r="O365" s="140">
        <v>0.64025675359104217</v>
      </c>
      <c r="P365" s="140">
        <v>-0.64723697288376414</v>
      </c>
      <c r="Q365" s="140">
        <v>-0.61521880346568225</v>
      </c>
      <c r="R365" s="140">
        <v>0.65541781962992929</v>
      </c>
      <c r="S365" s="140">
        <v>-0.3028952180226524</v>
      </c>
      <c r="T365" s="140">
        <v>-0.22558552548215016</v>
      </c>
      <c r="U365" s="128">
        <v>-1.2667719257171992</v>
      </c>
      <c r="V365" s="128">
        <v>0.70997621048170689</v>
      </c>
      <c r="W365" s="98">
        <v>1.5777162364142416</v>
      </c>
      <c r="X365" s="60"/>
      <c r="Y365" s="99">
        <v>364</v>
      </c>
      <c r="Z365" s="128">
        <f>(幕後結果!$AB$2+幕後結果!$AB$4*幕後結果_最佳化!$N1366)*12/3</f>
        <v>-9.9110861286480931E-2</v>
      </c>
      <c r="AA365" s="128">
        <f>(幕後結果!$AC$2+幕後結果!$AC$4*幕後結果_最佳化!$O1366)*12/3</f>
        <v>7.0246163601271838E-2</v>
      </c>
      <c r="AB365" s="128">
        <f>(幕後結果!$AD$2+幕後結果!$AD$4*幕後結果_最佳化!$P1366)*12/3</f>
        <v>-6.1812914531192135E-2</v>
      </c>
      <c r="AC365" s="128">
        <f>(幕後結果!$AE$2+幕後結果!$AE$4*幕後結果_最佳化!$Q1366)*12/3</f>
        <v>-8.80904509576622E-2</v>
      </c>
      <c r="AD365" s="128">
        <f>(幕後結果!$AF$2+幕後結果!$AF$4*幕後結果_最佳化!$R1366)*12/3</f>
        <v>9.2807921391424283E-2</v>
      </c>
      <c r="AE365" s="128">
        <f>(幕後結果!$AG$2+幕後結果!$AG$4*幕後結果_最佳化!$S1366)*12/3</f>
        <v>-3.098504557977606E-2</v>
      </c>
      <c r="AF365" s="128">
        <f>(幕後結果!$AH$2+幕後結果!$AH$4*幕後結果_最佳化!$T1366)*12/3</f>
        <v>-1.4898316029700749E-2</v>
      </c>
      <c r="AG365" s="128">
        <f>(幕後結果!$AI$2+幕後結果!$AI$4*幕後結果_最佳化!$U1366)*12/3</f>
        <v>-9.7972338929777691E-2</v>
      </c>
      <c r="AH365" s="128">
        <f>(幕後結果!$AJ$2+幕後結果!$AJ$4*幕後結果_最佳化!$V1366)*12/3</f>
        <v>7.2000730496100618E-2</v>
      </c>
      <c r="AI365" s="100">
        <f>(幕後結果!$AK$2+幕後結果!$AK$4*幕後結果_最佳化!$W1366)*12/3</f>
        <v>9.9835907460824894E-2</v>
      </c>
      <c r="AJ365" s="60"/>
      <c r="AK365" s="60"/>
      <c r="AL365" s="60"/>
      <c r="AM365" s="108">
        <v>364</v>
      </c>
      <c r="AN365" s="128">
        <f t="shared" si="66"/>
        <v>7.4841391646704336E-2</v>
      </c>
      <c r="AO365" s="128">
        <f t="shared" si="67"/>
        <v>0.18393682403473294</v>
      </c>
      <c r="AP365" s="128">
        <f t="shared" si="68"/>
        <v>9.5219205916678165E-2</v>
      </c>
      <c r="AQ365" s="128">
        <f t="shared" si="69"/>
        <v>0.1254328172607313</v>
      </c>
      <c r="AR365" s="128">
        <f t="shared" si="70"/>
        <v>0.11999854246420467</v>
      </c>
      <c r="AS365" s="128">
        <f t="shared" si="71"/>
        <v>6.9462276114397009E-2</v>
      </c>
      <c r="AT365" s="128">
        <f t="shared" si="72"/>
        <v>3.3745748192132122E-2</v>
      </c>
      <c r="AU365" s="128">
        <f t="shared" si="73"/>
        <v>0.11391532749369281</v>
      </c>
      <c r="AV365" s="128">
        <f t="shared" si="74"/>
        <v>0.10884305049380896</v>
      </c>
      <c r="AW365" s="128">
        <f t="shared" si="75"/>
        <v>7.4604816382917855E-2</v>
      </c>
      <c r="AX365" s="128">
        <f t="shared" si="76"/>
        <v>1.0000000000000002</v>
      </c>
      <c r="AY365" s="128">
        <f>SUMPRODUCT(AN365:AW365,幕後結果_最佳化!$Z$1005:$AI$1005)</f>
        <v>-1.393806703403575E-3</v>
      </c>
      <c r="AZ365" s="128">
        <f>(SUMPRODUCT(AN365:AW365,MMULT(AN365:AW365,幕後結果!$AB$9:$AK$18)))</f>
        <v>2.7575684180410499E-4</v>
      </c>
      <c r="BA365" s="128">
        <f t="shared" si="77"/>
        <v>1.6605927911565344E-2</v>
      </c>
      <c r="BB365" s="102">
        <f t="shared" si="78"/>
        <v>-2.6673490899930239</v>
      </c>
      <c r="BC365" s="60"/>
      <c r="BD365" s="60"/>
    </row>
    <row r="366" spans="1:56">
      <c r="A366" s="95">
        <v>365</v>
      </c>
      <c r="B366" s="128">
        <v>0.32961803590392624</v>
      </c>
      <c r="C366" s="128">
        <v>0.461318692762414</v>
      </c>
      <c r="D366" s="128">
        <v>0.42220240966439304</v>
      </c>
      <c r="E366" s="128">
        <v>0.45841398795192911</v>
      </c>
      <c r="F366" s="128">
        <v>0.73339605345211334</v>
      </c>
      <c r="G366" s="128">
        <v>0.82113787742758926</v>
      </c>
      <c r="H366" s="128">
        <v>0.48914542762968072</v>
      </c>
      <c r="I366" s="128">
        <v>7.1024952895386351E-2</v>
      </c>
      <c r="J366" s="128">
        <v>0.11962962647764619</v>
      </c>
      <c r="K366" s="104">
        <v>0.83504351209221528</v>
      </c>
      <c r="L366" s="105"/>
      <c r="M366" s="106">
        <v>365</v>
      </c>
      <c r="N366" s="140">
        <v>-0.44096812676654951</v>
      </c>
      <c r="O366" s="140">
        <v>-9.7112082806669497E-2</v>
      </c>
      <c r="P366" s="140">
        <v>-0.19626236185834253</v>
      </c>
      <c r="Q366" s="140">
        <v>-0.10443017689142525</v>
      </c>
      <c r="R366" s="140">
        <v>0.62311661342887859</v>
      </c>
      <c r="S366" s="140">
        <v>0.91971015372626952</v>
      </c>
      <c r="T366" s="140">
        <v>-2.7211735924052752E-2</v>
      </c>
      <c r="U366" s="128">
        <v>-1.4681999944352442</v>
      </c>
      <c r="V366" s="128">
        <v>-1.1768403028305989</v>
      </c>
      <c r="W366" s="98">
        <v>0.97428917932622061</v>
      </c>
      <c r="X366" s="60"/>
      <c r="Y366" s="99">
        <v>365</v>
      </c>
      <c r="Z366" s="128">
        <f>(幕後結果!$AB$2+幕後結果!$AB$4*幕後結果_最佳化!$N1367)*12/3</f>
        <v>-7.7083614818206553E-2</v>
      </c>
      <c r="AA366" s="128">
        <f>(幕後結果!$AC$2+幕後結果!$AC$4*幕後結果_最佳化!$O1367)*12/3</f>
        <v>-1.1599469206312064E-2</v>
      </c>
      <c r="AB366" s="128">
        <f>(幕後結果!$AD$2+幕後結果!$AD$4*幕後結果_最佳化!$P1367)*12/3</f>
        <v>-3.7630095147042686E-2</v>
      </c>
      <c r="AC366" s="128">
        <f>(幕後結果!$AE$2+幕後結果!$AE$4*幕後結果_最佳化!$Q1367)*12/3</f>
        <v>-2.9535549420462898E-2</v>
      </c>
      <c r="AD366" s="128">
        <f>(幕後結果!$AF$2+幕後結果!$AF$4*幕後結果_最佳化!$R1367)*12/3</f>
        <v>0.11868310900564855</v>
      </c>
      <c r="AE366" s="128">
        <f>(幕後結果!$AG$2+幕後結果!$AG$4*幕後結果_最佳化!$S1367)*12/3</f>
        <v>5.1953338227287864E-2</v>
      </c>
      <c r="AF366" s="128">
        <f>(幕後結果!$AH$2+幕後結果!$AH$4*幕後結果_最佳化!$T1367)*12/3</f>
        <v>-1.7734933750072457E-2</v>
      </c>
      <c r="AG366" s="128">
        <f>(幕後結果!$AI$2+幕後結果!$AI$4*幕後結果_最佳化!$U1367)*12/3</f>
        <v>-0.16140053111099922</v>
      </c>
      <c r="AH366" s="128">
        <f>(幕後結果!$AJ$2+幕後結果!$AJ$4*幕後結果_最佳化!$V1367)*12/3</f>
        <v>-6.8285381984139221E-2</v>
      </c>
      <c r="AI366" s="100">
        <f>(幕後結果!$AK$2+幕後結果!$AK$4*幕後結果_最佳化!$W1367)*12/3</f>
        <v>4.2946320816116511E-2</v>
      </c>
      <c r="AJ366" s="60"/>
      <c r="AK366" s="60"/>
      <c r="AL366" s="60"/>
      <c r="AM366" s="108">
        <v>365</v>
      </c>
      <c r="AN366" s="128">
        <f t="shared" si="66"/>
        <v>4.5347492105422826E-2</v>
      </c>
      <c r="AO366" s="128">
        <f t="shared" si="67"/>
        <v>0.13857495376626766</v>
      </c>
      <c r="AP366" s="128">
        <f t="shared" si="68"/>
        <v>0.16222292425387139</v>
      </c>
      <c r="AQ366" s="128">
        <f t="shared" si="69"/>
        <v>9.4537686191657089E-2</v>
      </c>
      <c r="AR366" s="128">
        <f t="shared" si="70"/>
        <v>0.11648178015865367</v>
      </c>
      <c r="AS366" s="128">
        <f t="shared" si="71"/>
        <v>0.10874203373278984</v>
      </c>
      <c r="AT366" s="128">
        <f t="shared" si="72"/>
        <v>7.1399380814919158E-2</v>
      </c>
      <c r="AU366" s="128">
        <f t="shared" si="73"/>
        <v>4.9561329311903581E-2</v>
      </c>
      <c r="AV366" s="128">
        <f t="shared" si="74"/>
        <v>8.5245713908084039E-2</v>
      </c>
      <c r="AW366" s="128">
        <f t="shared" si="75"/>
        <v>0.12788670575643069</v>
      </c>
      <c r="AX366" s="128">
        <f t="shared" si="76"/>
        <v>1</v>
      </c>
      <c r="AY366" s="128">
        <f>SUMPRODUCT(AN366:AW366,幕後結果_最佳化!$Z$1005:$AI$1005)</f>
        <v>-2.4369979138593864E-3</v>
      </c>
      <c r="AZ366" s="128">
        <f>(SUMPRODUCT(AN366:AW366,MMULT(AN366:AW366,幕後結果!$AB$9:$AK$18)))</f>
        <v>2.7996176651431758E-4</v>
      </c>
      <c r="BA366" s="128">
        <f t="shared" si="77"/>
        <v>1.6732058047781138E-2</v>
      </c>
      <c r="BB366" s="102">
        <f t="shared" si="78"/>
        <v>-2.7095888494046667</v>
      </c>
      <c r="BC366" s="60"/>
      <c r="BD366" s="60"/>
    </row>
    <row r="367" spans="1:56">
      <c r="A367" s="95">
        <v>366</v>
      </c>
      <c r="B367" s="128">
        <v>0.95929427807641088</v>
      </c>
      <c r="C367" s="128">
        <v>0.93997502154161428</v>
      </c>
      <c r="D367" s="128">
        <v>0.71339471416856415</v>
      </c>
      <c r="E367" s="128">
        <v>0.94272851139651315</v>
      </c>
      <c r="F367" s="128">
        <v>0.87307503770232753</v>
      </c>
      <c r="G367" s="128">
        <v>0.64015352585278662</v>
      </c>
      <c r="H367" s="128">
        <v>0.7546181526825122</v>
      </c>
      <c r="I367" s="128">
        <v>0.63489555417163102</v>
      </c>
      <c r="J367" s="128">
        <v>0.80385593438986946</v>
      </c>
      <c r="K367" s="104">
        <v>6.4656190482063058E-2</v>
      </c>
      <c r="L367" s="105"/>
      <c r="M367" s="106">
        <v>366</v>
      </c>
      <c r="N367" s="140">
        <v>1.7425546136135039</v>
      </c>
      <c r="O367" s="140">
        <v>1.5545639424299544</v>
      </c>
      <c r="P367" s="140">
        <v>0.56332944446126276</v>
      </c>
      <c r="Q367" s="140">
        <v>1.5780985242083636</v>
      </c>
      <c r="R367" s="140">
        <v>1.1410480581410842</v>
      </c>
      <c r="S367" s="140">
        <v>0.35886919126077593</v>
      </c>
      <c r="T367" s="140">
        <v>0.68909466892013982</v>
      </c>
      <c r="U367" s="128">
        <v>0.34484767214505652</v>
      </c>
      <c r="V367" s="128">
        <v>0.85547519436339914</v>
      </c>
      <c r="W367" s="98">
        <v>-1.5168190302745255</v>
      </c>
      <c r="X367" s="60"/>
      <c r="Y367" s="99">
        <v>366</v>
      </c>
      <c r="Z367" s="128">
        <f>(幕後結果!$AB$2+幕後結果!$AB$4*幕後結果_最佳化!$N1368)*12/3</f>
        <v>0.15866398872279372</v>
      </c>
      <c r="AA367" s="128">
        <f>(幕後結果!$AC$2+幕後結果!$AC$4*幕後結果_最佳化!$O1368)*12/3</f>
        <v>0.17636142631932852</v>
      </c>
      <c r="AB367" s="128">
        <f>(幕後結果!$AD$2+幕後結果!$AD$4*幕後結果_最佳化!$P1368)*12/3</f>
        <v>0.17363472810084055</v>
      </c>
      <c r="AC367" s="128">
        <f>(幕後結果!$AE$2+幕後結果!$AE$4*幕後結果_最佳化!$Q1368)*12/3</f>
        <v>0.30321070885763435</v>
      </c>
      <c r="AD367" s="128">
        <f>(幕後結果!$AF$2+幕後結果!$AF$4*幕後結果_最佳化!$R1368)*12/3</f>
        <v>0.33988336460122898</v>
      </c>
      <c r="AE367" s="128">
        <f>(幕後結果!$AG$2+幕後結果!$AG$4*幕後結果_最佳化!$S1368)*12/3</f>
        <v>7.4723486023144089E-2</v>
      </c>
      <c r="AF367" s="128">
        <f>(幕後結果!$AH$2+幕後結果!$AH$4*幕後結果_最佳化!$T1368)*12/3</f>
        <v>0.15235828552175912</v>
      </c>
      <c r="AG367" s="128">
        <f>(幕後結果!$AI$2+幕後結果!$AI$4*幕後結果_最佳化!$U1368)*12/3</f>
        <v>0.17272253765248249</v>
      </c>
      <c r="AH367" s="128">
        <f>(幕後結果!$AJ$2+幕後結果!$AJ$4*幕後結果_最佳化!$V1368)*12/3</f>
        <v>0.12220791448517099</v>
      </c>
      <c r="AI367" s="100">
        <f>(幕後結果!$AK$2+幕後結果!$AK$4*幕後結果_最佳化!$W1368)*12/3</f>
        <v>-4.2329151935131953E-2</v>
      </c>
      <c r="AJ367" s="60"/>
      <c r="AK367" s="60"/>
      <c r="AL367" s="60"/>
      <c r="AM367" s="108">
        <v>366</v>
      </c>
      <c r="AN367" s="128">
        <f t="shared" si="66"/>
        <v>4.6691065553993806E-2</v>
      </c>
      <c r="AO367" s="128">
        <f t="shared" si="67"/>
        <v>2.0632928027664428E-2</v>
      </c>
      <c r="AP367" s="128">
        <f t="shared" si="68"/>
        <v>0.1749747067055327</v>
      </c>
      <c r="AQ367" s="128">
        <f t="shared" si="69"/>
        <v>5.5812223870770068E-2</v>
      </c>
      <c r="AR367" s="128">
        <f t="shared" si="70"/>
        <v>7.2206686715334686E-2</v>
      </c>
      <c r="AS367" s="128">
        <f t="shared" si="71"/>
        <v>0.1119525912351636</v>
      </c>
      <c r="AT367" s="128">
        <f t="shared" si="72"/>
        <v>0.1179451658100017</v>
      </c>
      <c r="AU367" s="128">
        <f t="shared" si="73"/>
        <v>0.13409813346194085</v>
      </c>
      <c r="AV367" s="128">
        <f t="shared" si="74"/>
        <v>0.14167226885684076</v>
      </c>
      <c r="AW367" s="128">
        <f t="shared" si="75"/>
        <v>0.12401422976275756</v>
      </c>
      <c r="AX367" s="128">
        <f t="shared" si="76"/>
        <v>1.0000000000000002</v>
      </c>
      <c r="AY367" s="128">
        <f>SUMPRODUCT(AN367:AW367,幕後結果_最佳化!$Z$1005:$AI$1005)</f>
        <v>-2.5665515419112999E-3</v>
      </c>
      <c r="AZ367" s="128">
        <f>(SUMPRODUCT(AN367:AW367,MMULT(AN367:AW367,幕後結果!$AB$9:$AK$18)))</f>
        <v>2.3914809340865102E-4</v>
      </c>
      <c r="BA367" s="128">
        <f t="shared" si="77"/>
        <v>1.546441377513713E-2</v>
      </c>
      <c r="BB367" s="102">
        <f t="shared" si="78"/>
        <v>-2.9400759836761501</v>
      </c>
      <c r="BC367" s="60"/>
      <c r="BD367" s="60"/>
    </row>
    <row r="368" spans="1:56">
      <c r="A368" s="95">
        <v>367</v>
      </c>
      <c r="B368" s="128">
        <v>2.9762758222261709E-2</v>
      </c>
      <c r="C368" s="128">
        <v>0.73159032360699849</v>
      </c>
      <c r="D368" s="128">
        <v>0.61874900721988779</v>
      </c>
      <c r="E368" s="128">
        <v>0.81280040643511664</v>
      </c>
      <c r="F368" s="128">
        <v>0.89634525039820301</v>
      </c>
      <c r="G368" s="128">
        <v>6.8559167763012185E-2</v>
      </c>
      <c r="H368" s="128">
        <v>0.49515187997389121</v>
      </c>
      <c r="I368" s="128">
        <v>1.4174843709452434E-2</v>
      </c>
      <c r="J368" s="128">
        <v>0.80839225355069755</v>
      </c>
      <c r="K368" s="104">
        <v>0.3340063725000959</v>
      </c>
      <c r="L368" s="105"/>
      <c r="M368" s="106">
        <v>367</v>
      </c>
      <c r="N368" s="140">
        <v>-1.8842917966075396</v>
      </c>
      <c r="O368" s="140">
        <v>0.61762986592733515</v>
      </c>
      <c r="P368" s="140">
        <v>0.30219687601885559</v>
      </c>
      <c r="Q368" s="140">
        <v>0.8882632050590592</v>
      </c>
      <c r="R368" s="140">
        <v>1.2609981901851324</v>
      </c>
      <c r="S368" s="140">
        <v>-1.4866081443300752</v>
      </c>
      <c r="T368" s="140">
        <v>-1.2152733867020361E-2</v>
      </c>
      <c r="U368" s="128">
        <v>-2.1924131575986978</v>
      </c>
      <c r="V368" s="128">
        <v>0.87198695725867181</v>
      </c>
      <c r="W368" s="98">
        <v>-0.42887699180210326</v>
      </c>
      <c r="X368" s="60"/>
      <c r="Y368" s="99">
        <v>367</v>
      </c>
      <c r="Z368" s="128">
        <f>(幕後結果!$AB$2+幕後結果!$AB$4*幕後結果_最佳化!$N1369)*12/3</f>
        <v>-0.23291441520629466</v>
      </c>
      <c r="AA368" s="128">
        <f>(幕後結果!$AC$2+幕後結果!$AC$4*幕後結果_最佳化!$O1369)*12/3</f>
        <v>6.5550607914016332E-2</v>
      </c>
      <c r="AB368" s="128">
        <f>(幕後結果!$AD$2+幕後結果!$AD$4*幕後結果_最佳化!$P1369)*12/3</f>
        <v>2.7517334424779039E-2</v>
      </c>
      <c r="AC368" s="128">
        <f>(幕後結果!$AE$2+幕後結果!$AE$4*幕後結果_最佳化!$Q1369)*12/3</f>
        <v>0.10863591406952823</v>
      </c>
      <c r="AD368" s="128">
        <f>(幕後結果!$AF$2+幕後結果!$AF$4*幕後結果_最佳化!$R1369)*12/3</f>
        <v>0.27154355007770398</v>
      </c>
      <c r="AE368" s="128">
        <f>(幕後結果!$AG$2+幕後結果!$AG$4*幕後結果_最佳化!$S1369)*12/3</f>
        <v>-0.11061533540329709</v>
      </c>
      <c r="AF368" s="128">
        <f>(幕後結果!$AH$2+幕後結果!$AH$4*幕後結果_最佳化!$T1369)*12/3</f>
        <v>5.4208949352435934E-3</v>
      </c>
      <c r="AG368" s="128">
        <f>(幕後結果!$AI$2+幕後結果!$AI$4*幕後結果_最佳化!$U1369)*12/3</f>
        <v>-0.19636860990808325</v>
      </c>
      <c r="AH368" s="128">
        <f>(幕後結果!$AJ$2+幕後結果!$AJ$4*幕後結果_最佳化!$V1369)*12/3</f>
        <v>2.7238516653144303E-2</v>
      </c>
      <c r="AI368" s="100">
        <f>(幕後結果!$AK$2+幕後結果!$AK$4*幕後結果_最佳化!$W1369)*12/3</f>
        <v>-0.21637471876161232</v>
      </c>
      <c r="AJ368" s="60"/>
      <c r="AK368" s="60"/>
      <c r="AL368" s="60"/>
      <c r="AM368" s="108">
        <v>367</v>
      </c>
      <c r="AN368" s="128">
        <f t="shared" si="66"/>
        <v>2.6642504949807428E-2</v>
      </c>
      <c r="AO368" s="128">
        <f t="shared" si="67"/>
        <v>8.0713295702784515E-2</v>
      </c>
      <c r="AP368" s="128">
        <f t="shared" si="68"/>
        <v>0.1133067847264628</v>
      </c>
      <c r="AQ368" s="128">
        <f t="shared" si="69"/>
        <v>0.16488409719987202</v>
      </c>
      <c r="AR368" s="128">
        <f t="shared" si="70"/>
        <v>7.4252625773405426E-2</v>
      </c>
      <c r="AS368" s="128">
        <f t="shared" si="71"/>
        <v>0.10622413309710482</v>
      </c>
      <c r="AT368" s="128">
        <f t="shared" si="72"/>
        <v>0.15467320244912661</v>
      </c>
      <c r="AU368" s="128">
        <f t="shared" si="73"/>
        <v>5.6920107810838623E-2</v>
      </c>
      <c r="AV368" s="128">
        <f t="shared" si="74"/>
        <v>0.12032933798524727</v>
      </c>
      <c r="AW368" s="128">
        <f t="shared" si="75"/>
        <v>0.10205391030535038</v>
      </c>
      <c r="AX368" s="128">
        <f t="shared" si="76"/>
        <v>0.99999999999999989</v>
      </c>
      <c r="AY368" s="128">
        <f>SUMPRODUCT(AN368:AW368,幕後結果_最佳化!$Z$1005:$AI$1005)</f>
        <v>-4.6768976696241662E-4</v>
      </c>
      <c r="AZ368" s="128">
        <f>(SUMPRODUCT(AN368:AW368,MMULT(AN368:AW368,幕後結果!$AB$9:$AK$18)))</f>
        <v>2.3242376202487215E-4</v>
      </c>
      <c r="BA368" s="128">
        <f t="shared" si="77"/>
        <v>1.5245450535319451E-2</v>
      </c>
      <c r="BB368" s="102">
        <f t="shared" si="78"/>
        <v>-2.8446315618217772</v>
      </c>
      <c r="BC368" s="60"/>
      <c r="BD368" s="60"/>
    </row>
    <row r="369" spans="1:56">
      <c r="A369" s="95">
        <v>368</v>
      </c>
      <c r="B369" s="128">
        <v>0.33681791679802164</v>
      </c>
      <c r="C369" s="128">
        <v>0.82524434454172235</v>
      </c>
      <c r="D369" s="128">
        <v>0.24093927999032005</v>
      </c>
      <c r="E369" s="128">
        <v>0.84067761380153017</v>
      </c>
      <c r="F369" s="128">
        <v>0.3392800141442216</v>
      </c>
      <c r="G369" s="128">
        <v>0.32855604218206969</v>
      </c>
      <c r="H369" s="128">
        <v>0.72457600962613844</v>
      </c>
      <c r="I369" s="128">
        <v>0.68488126830911189</v>
      </c>
      <c r="J369" s="128">
        <v>0.11326460312694353</v>
      </c>
      <c r="K369" s="104">
        <v>0.23534752645107226</v>
      </c>
      <c r="L369" s="105"/>
      <c r="M369" s="106">
        <v>368</v>
      </c>
      <c r="N369" s="140">
        <v>-0.42116331058556122</v>
      </c>
      <c r="O369" s="140">
        <v>0.93553760884788628</v>
      </c>
      <c r="P369" s="140">
        <v>-0.70328435275585144</v>
      </c>
      <c r="Q369" s="140">
        <v>0.99724671185577973</v>
      </c>
      <c r="R369" s="140">
        <v>-0.41442889891462475</v>
      </c>
      <c r="S369" s="140">
        <v>-0.44390387289990063</v>
      </c>
      <c r="T369" s="140">
        <v>0.59648992752897301</v>
      </c>
      <c r="U369" s="128">
        <v>0.4813926445500869</v>
      </c>
      <c r="V369" s="128">
        <v>-1.2093479244114815</v>
      </c>
      <c r="W369" s="98">
        <v>-0.72134861541639461</v>
      </c>
      <c r="X369" s="60"/>
      <c r="Y369" s="99">
        <v>368</v>
      </c>
      <c r="Z369" s="128">
        <f>(幕後結果!$AB$2+幕後結果!$AB$4*幕後結果_最佳化!$N1370)*12/3</f>
        <v>-7.4945355450948783E-2</v>
      </c>
      <c r="AA369" s="128">
        <f>(幕後結果!$AC$2+幕後結果!$AC$4*幕後結果_最佳化!$O1370)*12/3</f>
        <v>0.10355713614267935</v>
      </c>
      <c r="AB369" s="128">
        <f>(幕後結果!$AD$2+幕後結果!$AD$4*幕後結果_最佳化!$P1370)*12/3</f>
        <v>-5.0472797020062916E-2</v>
      </c>
      <c r="AC369" s="128">
        <f>(幕後結果!$AE$2+幕後結果!$AE$4*幕後結果_最佳化!$Q1370)*12/3</f>
        <v>0.10572654537980009</v>
      </c>
      <c r="AD369" s="128">
        <f>(幕後結果!$AF$2+幕後結果!$AF$4*幕後結果_最佳化!$R1370)*12/3</f>
        <v>-6.3493438104949951E-2</v>
      </c>
      <c r="AE369" s="128">
        <f>(幕後結果!$AG$2+幕後結果!$AG$4*幕後結果_最佳化!$S1370)*12/3</f>
        <v>1.8858796104720508E-3</v>
      </c>
      <c r="AF369" s="128">
        <f>(幕後結果!$AH$2+幕後結果!$AH$4*幕後結果_最佳化!$T1370)*12/3</f>
        <v>8.0777786620027936E-2</v>
      </c>
      <c r="AG369" s="128">
        <f>(幕後結果!$AI$2+幕後結果!$AI$4*幕後結果_最佳化!$U1370)*12/3</f>
        <v>6.0723237110209466E-2</v>
      </c>
      <c r="AH369" s="128">
        <f>(幕後結果!$AJ$2+幕後結果!$AJ$4*幕後結果_最佳化!$V1370)*12/3</f>
        <v>-0.11376869045476219</v>
      </c>
      <c r="AI369" s="100">
        <f>(幕後結果!$AK$2+幕後結果!$AK$4*幕後結果_最佳化!$W1370)*12/3</f>
        <v>-6.5749912785778769E-2</v>
      </c>
      <c r="AJ369" s="60"/>
      <c r="AK369" s="60"/>
      <c r="AL369" s="60"/>
      <c r="AM369" s="108">
        <v>368</v>
      </c>
      <c r="AN369" s="128">
        <f t="shared" si="66"/>
        <v>9.7703155791856164E-2</v>
      </c>
      <c r="AO369" s="128">
        <f t="shared" si="67"/>
        <v>0.11231140309137008</v>
      </c>
      <c r="AP369" s="128">
        <f t="shared" si="68"/>
        <v>0.15246644782838192</v>
      </c>
      <c r="AQ369" s="128">
        <f t="shared" si="69"/>
        <v>0.12164725162317956</v>
      </c>
      <c r="AR369" s="128">
        <f t="shared" si="70"/>
        <v>0.13608546183356698</v>
      </c>
      <c r="AS369" s="128">
        <f t="shared" si="71"/>
        <v>3.3412037233375616E-2</v>
      </c>
      <c r="AT369" s="128">
        <f t="shared" si="72"/>
        <v>0.16572882108900239</v>
      </c>
      <c r="AU369" s="128">
        <f t="shared" si="73"/>
        <v>8.7242841242806835E-3</v>
      </c>
      <c r="AV369" s="128">
        <f t="shared" si="74"/>
        <v>5.0457714041299492E-2</v>
      </c>
      <c r="AW369" s="128">
        <f t="shared" si="75"/>
        <v>0.12146342334368698</v>
      </c>
      <c r="AX369" s="128">
        <f t="shared" si="76"/>
        <v>1</v>
      </c>
      <c r="AY369" s="128">
        <f>SUMPRODUCT(AN369:AW369,幕後結果_最佳化!$Z$1005:$AI$1005)</f>
        <v>-3.2868221968377579E-3</v>
      </c>
      <c r="AZ369" s="128">
        <f>(SUMPRODUCT(AN369:AW369,MMULT(AN369:AW369,幕後結果!$AB$9:$AK$18)))</f>
        <v>3.0107726110391075E-4</v>
      </c>
      <c r="BA369" s="128">
        <f t="shared" si="77"/>
        <v>1.7351578058030077E-2</v>
      </c>
      <c r="BB369" s="102">
        <f t="shared" si="78"/>
        <v>-2.6618225755820011</v>
      </c>
      <c r="BC369" s="60"/>
      <c r="BD369" s="60"/>
    </row>
    <row r="370" spans="1:56">
      <c r="A370" s="95">
        <v>369</v>
      </c>
      <c r="B370" s="128">
        <v>0.89316992612179469</v>
      </c>
      <c r="C370" s="128">
        <v>4.1238812456251495E-2</v>
      </c>
      <c r="D370" s="128">
        <v>0.98882001681251341</v>
      </c>
      <c r="E370" s="128">
        <v>0.49179072304566818</v>
      </c>
      <c r="F370" s="128">
        <v>0.60027145496058743</v>
      </c>
      <c r="G370" s="128">
        <v>0.41537387951109173</v>
      </c>
      <c r="H370" s="128">
        <v>3.3883285110035688E-2</v>
      </c>
      <c r="I370" s="128">
        <v>0.39356440011226601</v>
      </c>
      <c r="J370" s="128">
        <v>0.15476692913928281</v>
      </c>
      <c r="K370" s="104">
        <v>0.82034713165406936</v>
      </c>
      <c r="L370" s="105"/>
      <c r="M370" s="106">
        <v>369</v>
      </c>
      <c r="N370" s="140">
        <v>1.2435637958464101</v>
      </c>
      <c r="O370" s="140">
        <v>-1.7364877704332589</v>
      </c>
      <c r="P370" s="140">
        <v>2.2841968201191363</v>
      </c>
      <c r="Q370" s="140">
        <v>-2.0579058166148658E-2</v>
      </c>
      <c r="R370" s="140">
        <v>0.25404979342467682</v>
      </c>
      <c r="S370" s="140">
        <v>-0.21374263835881135</v>
      </c>
      <c r="T370" s="140">
        <v>-1.826555892966413</v>
      </c>
      <c r="U370" s="128">
        <v>-0.27004088459339448</v>
      </c>
      <c r="V370" s="128">
        <v>-1.0162006262066741</v>
      </c>
      <c r="W370" s="98">
        <v>0.91668880004179476</v>
      </c>
      <c r="X370" s="60"/>
      <c r="Y370" s="99">
        <v>369</v>
      </c>
      <c r="Z370" s="128">
        <f>(幕後結果!$AB$2+幕後結果!$AB$4*幕後結果_最佳化!$N1371)*12/3</f>
        <v>0.10478962904606269</v>
      </c>
      <c r="AA370" s="128">
        <f>(幕後結果!$AC$2+幕後結果!$AC$4*幕後結果_最佳化!$O1371)*12/3</f>
        <v>-0.19140663999080365</v>
      </c>
      <c r="AB370" s="128">
        <f>(幕後結果!$AD$2+幕後結果!$AD$4*幕後結果_最佳化!$P1371)*12/3</f>
        <v>0.21870620740239374</v>
      </c>
      <c r="AC370" s="128">
        <f>(幕後結果!$AE$2+幕後結果!$AE$4*幕後結果_最佳化!$Q1371)*12/3</f>
        <v>8.5168719828888698E-2</v>
      </c>
      <c r="AD370" s="128">
        <f>(幕後結果!$AF$2+幕後結果!$AF$4*幕後結果_最佳化!$R1371)*12/3</f>
        <v>0.17126455136370858</v>
      </c>
      <c r="AE370" s="128">
        <f>(幕後結果!$AG$2+幕後結果!$AG$4*幕後結果_最佳化!$S1371)*12/3</f>
        <v>-4.5826009750101676E-2</v>
      </c>
      <c r="AF370" s="128">
        <f>(幕後結果!$AH$2+幕後結果!$AH$4*幕後結果_最佳化!$T1371)*12/3</f>
        <v>-0.18318697779008694</v>
      </c>
      <c r="AG370" s="128">
        <f>(幕後結果!$AI$2+幕後結果!$AI$4*幕後結果_最佳化!$U1371)*12/3</f>
        <v>-4.1990030516805131E-2</v>
      </c>
      <c r="AH370" s="128">
        <f>(幕後結果!$AJ$2+幕後結果!$AJ$4*幕後結果_最佳化!$V1371)*12/3</f>
        <v>-7.3373844268774219E-2</v>
      </c>
      <c r="AI370" s="100">
        <f>(幕後結果!$AK$2+幕後結果!$AK$4*幕後結果_最佳化!$W1371)*12/3</f>
        <v>9.5194574938728294E-2</v>
      </c>
      <c r="AJ370" s="60"/>
      <c r="AK370" s="60"/>
      <c r="AL370" s="60"/>
      <c r="AM370" s="108">
        <v>369</v>
      </c>
      <c r="AN370" s="128">
        <f t="shared" si="66"/>
        <v>0.103236423964402</v>
      </c>
      <c r="AO370" s="128">
        <f t="shared" si="67"/>
        <v>0.11842558197310708</v>
      </c>
      <c r="AP370" s="128">
        <f t="shared" si="68"/>
        <v>0.17177873145444683</v>
      </c>
      <c r="AQ370" s="128">
        <f t="shared" si="69"/>
        <v>9.1327382763587123E-2</v>
      </c>
      <c r="AR370" s="128">
        <f t="shared" si="70"/>
        <v>4.9555044443532238E-2</v>
      </c>
      <c r="AS370" s="128">
        <f t="shared" si="71"/>
        <v>0.11587215321672772</v>
      </c>
      <c r="AT370" s="128">
        <f t="shared" si="72"/>
        <v>0.14391100431981316</v>
      </c>
      <c r="AU370" s="128">
        <f t="shared" si="73"/>
        <v>0.14708762567179676</v>
      </c>
      <c r="AV370" s="128">
        <f t="shared" si="74"/>
        <v>4.6816212098043888E-2</v>
      </c>
      <c r="AW370" s="128">
        <f t="shared" si="75"/>
        <v>1.1989840094543121E-2</v>
      </c>
      <c r="AX370" s="128">
        <f t="shared" si="76"/>
        <v>0.99999999999999989</v>
      </c>
      <c r="AY370" s="128">
        <f>SUMPRODUCT(AN370:AW370,幕後結果_最佳化!$Z$1005:$AI$1005)</f>
        <v>-2.7678807541237885E-3</v>
      </c>
      <c r="AZ370" s="128">
        <f>(SUMPRODUCT(AN370:AW370,MMULT(AN370:AW370,幕後結果!$AB$9:$AK$18)))</f>
        <v>2.3726877089972741E-4</v>
      </c>
      <c r="BA370" s="128">
        <f t="shared" si="77"/>
        <v>1.5403531117887464E-2</v>
      </c>
      <c r="BB370" s="102">
        <f t="shared" si="78"/>
        <v>-2.9647670008009808</v>
      </c>
      <c r="BC370" s="60"/>
      <c r="BD370" s="60"/>
    </row>
    <row r="371" spans="1:56">
      <c r="A371" s="95">
        <v>370</v>
      </c>
      <c r="B371" s="128">
        <v>0.55214424385719618</v>
      </c>
      <c r="C371" s="128">
        <v>0.94704280627452664</v>
      </c>
      <c r="D371" s="128">
        <v>0.94614560083375698</v>
      </c>
      <c r="E371" s="128">
        <v>0.81289657530351267</v>
      </c>
      <c r="F371" s="128">
        <v>0.60577187566703006</v>
      </c>
      <c r="G371" s="128">
        <v>0.50096623096741455</v>
      </c>
      <c r="H371" s="128">
        <v>0.31777080903631005</v>
      </c>
      <c r="I371" s="128">
        <v>0.43465196996779154</v>
      </c>
      <c r="J371" s="128">
        <v>0.41100466782072598</v>
      </c>
      <c r="K371" s="104">
        <v>0.77748108890991618</v>
      </c>
      <c r="L371" s="105"/>
      <c r="M371" s="106">
        <v>370</v>
      </c>
      <c r="N371" s="140">
        <v>0.13108064475946246</v>
      </c>
      <c r="O371" s="140">
        <v>1.616832752510956</v>
      </c>
      <c r="P371" s="140">
        <v>1.6085773128455894</v>
      </c>
      <c r="Q371" s="140">
        <v>0.88862091014733302</v>
      </c>
      <c r="R371" s="140">
        <v>0.26831579568272396</v>
      </c>
      <c r="S371" s="140">
        <v>2.4219842306396145E-3</v>
      </c>
      <c r="T371" s="140">
        <v>-0.47394150877653457</v>
      </c>
      <c r="U371" s="128">
        <v>-0.16454269380266298</v>
      </c>
      <c r="V371" s="128">
        <v>-0.22496135796162631</v>
      </c>
      <c r="W371" s="98">
        <v>0.76371378823568459</v>
      </c>
      <c r="X371" s="60"/>
      <c r="Y371" s="99">
        <v>370</v>
      </c>
      <c r="Z371" s="128">
        <f>(幕後結果!$AB$2+幕後結果!$AB$4*幕後結果_最佳化!$N1372)*12/3</f>
        <v>-1.532143368683094E-2</v>
      </c>
      <c r="AA371" s="128">
        <f>(幕後結果!$AC$2+幕後結果!$AC$4*幕後結果_最佳化!$O1372)*12/3</f>
        <v>0.18047763292152261</v>
      </c>
      <c r="AB371" s="128">
        <f>(幕後結果!$AD$2+幕後結果!$AD$4*幕後結果_最佳化!$P1372)*12/3</f>
        <v>0.27119238420559044</v>
      </c>
      <c r="AC371" s="128">
        <f>(幕後結果!$AE$2+幕後結果!$AE$4*幕後結果_最佳化!$Q1372)*12/3</f>
        <v>0.25410794047540824</v>
      </c>
      <c r="AD371" s="128">
        <f>(幕後結果!$AF$2+幕後結果!$AF$4*幕後結果_最佳化!$R1372)*12/3</f>
        <v>0.17397718419239283</v>
      </c>
      <c r="AE371" s="128">
        <f>(幕後結果!$AG$2+幕後結果!$AG$4*幕後結果_最佳化!$S1372)*12/3</f>
        <v>1.5736638731026965E-2</v>
      </c>
      <c r="AF371" s="128">
        <f>(幕後結果!$AH$2+幕後結果!$AH$4*幕後結果_最佳化!$T1372)*12/3</f>
        <v>9.45928991654537E-3</v>
      </c>
      <c r="AG371" s="128">
        <f>(幕後結果!$AI$2+幕後結果!$AI$4*幕後結果_最佳化!$U1372)*12/3</f>
        <v>0.12304929292138049</v>
      </c>
      <c r="AH371" s="128">
        <f>(幕後結果!$AJ$2+幕後結果!$AJ$4*幕後結果_最佳化!$V1372)*12/3</f>
        <v>-1.9242353022221107E-2</v>
      </c>
      <c r="AI371" s="100">
        <f>(幕後結果!$AK$2+幕後結果!$AK$4*幕後結果_最佳化!$W1372)*12/3</f>
        <v>0.19245200350224781</v>
      </c>
      <c r="AJ371" s="60"/>
      <c r="AK371" s="60"/>
      <c r="AL371" s="60"/>
      <c r="AM371" s="108">
        <v>370</v>
      </c>
      <c r="AN371" s="128">
        <f t="shared" si="66"/>
        <v>1.9704414808262773E-2</v>
      </c>
      <c r="AO371" s="128">
        <f t="shared" si="67"/>
        <v>0.13546890590672733</v>
      </c>
      <c r="AP371" s="128">
        <f t="shared" si="68"/>
        <v>0.11065691444377447</v>
      </c>
      <c r="AQ371" s="128">
        <f t="shared" si="69"/>
        <v>2.9611023734196964E-3</v>
      </c>
      <c r="AR371" s="128">
        <f t="shared" si="70"/>
        <v>0.15360353042331135</v>
      </c>
      <c r="AS371" s="128">
        <f t="shared" si="71"/>
        <v>9.8229531282032462E-2</v>
      </c>
      <c r="AT371" s="128">
        <f t="shared" si="72"/>
        <v>0.10224970924471521</v>
      </c>
      <c r="AU371" s="128">
        <f t="shared" si="73"/>
        <v>0.15486901277660814</v>
      </c>
      <c r="AV371" s="128">
        <f t="shared" si="74"/>
        <v>9.7152356288729036E-2</v>
      </c>
      <c r="AW371" s="128">
        <f t="shared" si="75"/>
        <v>0.1251045224524196</v>
      </c>
      <c r="AX371" s="128">
        <f t="shared" si="76"/>
        <v>1.0000000000000002</v>
      </c>
      <c r="AY371" s="128">
        <f>SUMPRODUCT(AN371:AW371,幕後結果_最佳化!$Z$1005:$AI$1005)</f>
        <v>-1.0635298664526125E-3</v>
      </c>
      <c r="AZ371" s="128">
        <f>(SUMPRODUCT(AN371:AW371,MMULT(AN371:AW371,幕後結果!$AB$9:$AK$18)))</f>
        <v>3.0362753485416448E-4</v>
      </c>
      <c r="BA371" s="128">
        <f t="shared" si="77"/>
        <v>1.7424911329879545E-2</v>
      </c>
      <c r="BB371" s="102">
        <f t="shared" si="78"/>
        <v>-2.5230274653430058</v>
      </c>
      <c r="BC371" s="60"/>
      <c r="BD371" s="60"/>
    </row>
    <row r="372" spans="1:56">
      <c r="A372" s="95">
        <v>371</v>
      </c>
      <c r="B372" s="128">
        <v>0.96273218288809881</v>
      </c>
      <c r="C372" s="128">
        <v>0.73905028444993248</v>
      </c>
      <c r="D372" s="128">
        <v>2.4974452172855877E-2</v>
      </c>
      <c r="E372" s="128">
        <v>0.7055078104351602</v>
      </c>
      <c r="F372" s="128">
        <v>0.85021213755630765</v>
      </c>
      <c r="G372" s="128">
        <v>0.65618567366002734</v>
      </c>
      <c r="H372" s="128">
        <v>0.4485519537805629</v>
      </c>
      <c r="I372" s="128">
        <v>0.74012680541376308</v>
      </c>
      <c r="J372" s="128">
        <v>0.49771641589489568</v>
      </c>
      <c r="K372" s="104">
        <v>0.19392814310039652</v>
      </c>
      <c r="L372" s="105"/>
      <c r="M372" s="106">
        <v>371</v>
      </c>
      <c r="N372" s="140">
        <v>1.7833113537466319</v>
      </c>
      <c r="O372" s="140">
        <v>0.64042023492083644</v>
      </c>
      <c r="P372" s="140">
        <v>-1.9604012973596159</v>
      </c>
      <c r="Q372" s="140">
        <v>0.5403083815387334</v>
      </c>
      <c r="R372" s="140">
        <v>1.0373436604889028</v>
      </c>
      <c r="S372" s="140">
        <v>0.40207524213116369</v>
      </c>
      <c r="T372" s="140">
        <v>-0.12932068126026552</v>
      </c>
      <c r="U372" s="128">
        <v>0.64373638864142901</v>
      </c>
      <c r="V372" s="128">
        <v>-5.7241277443154538E-3</v>
      </c>
      <c r="W372" s="98">
        <v>-0.86351152389642727</v>
      </c>
      <c r="X372" s="60"/>
      <c r="Y372" s="99">
        <v>371</v>
      </c>
      <c r="Z372" s="128">
        <f>(幕後結果!$AB$2+幕後結果!$AB$4*幕後結果_最佳化!$N1373)*12/3</f>
        <v>0.16306435682377163</v>
      </c>
      <c r="AA372" s="128">
        <f>(幕後結果!$AC$2+幕後結果!$AC$4*幕後結果_最佳化!$O1373)*12/3</f>
        <v>7.4522299968995689E-2</v>
      </c>
      <c r="AB372" s="128">
        <f>(幕後結果!$AD$2+幕後結果!$AD$4*幕後結果_最佳化!$P1373)*12/3</f>
        <v>-0.17282454577460402</v>
      </c>
      <c r="AC372" s="128">
        <f>(幕後結果!$AE$2+幕後結果!$AE$4*幕後結果_最佳化!$Q1373)*12/3</f>
        <v>1.6682902590545067E-2</v>
      </c>
      <c r="AD372" s="128">
        <f>(幕後結果!$AF$2+幕後結果!$AF$4*幕後結果_最佳化!$R1373)*12/3</f>
        <v>0.17957070846859324</v>
      </c>
      <c r="AE372" s="128">
        <f>(幕後結果!$AG$2+幕後結果!$AG$4*幕後結果_最佳化!$S1373)*12/3</f>
        <v>7.5514325148181224E-2</v>
      </c>
      <c r="AF372" s="128">
        <f>(幕後結果!$AH$2+幕後結果!$AH$4*幕後結果_最佳化!$T1373)*12/3</f>
        <v>3.8474189129937282E-2</v>
      </c>
      <c r="AG372" s="128">
        <f>(幕後結果!$AI$2+幕後結果!$AI$4*幕後結果_最佳化!$U1373)*12/3</f>
        <v>0.11707977507771598</v>
      </c>
      <c r="AH372" s="128">
        <f>(幕後結果!$AJ$2+幕後結果!$AJ$4*幕後結果_最佳化!$V1373)*12/3</f>
        <v>5.7339677167985575E-2</v>
      </c>
      <c r="AI372" s="100">
        <f>(幕後結果!$AK$2+幕後結果!$AK$4*幕後結果_最佳化!$W1373)*12/3</f>
        <v>-7.5807083993454927E-3</v>
      </c>
      <c r="AJ372" s="60"/>
      <c r="AK372" s="60"/>
      <c r="AL372" s="60"/>
      <c r="AM372" s="108">
        <v>371</v>
      </c>
      <c r="AN372" s="128">
        <f t="shared" si="66"/>
        <v>0.11819152378879677</v>
      </c>
      <c r="AO372" s="128">
        <f t="shared" si="67"/>
        <v>0.20503364078561517</v>
      </c>
      <c r="AP372" s="128">
        <f t="shared" si="68"/>
        <v>5.9207084010270562E-2</v>
      </c>
      <c r="AQ372" s="128">
        <f t="shared" si="69"/>
        <v>4.8332590449614805E-2</v>
      </c>
      <c r="AR372" s="128">
        <f t="shared" si="70"/>
        <v>0.10125437918227599</v>
      </c>
      <c r="AS372" s="128">
        <f t="shared" si="71"/>
        <v>0.17273408009369484</v>
      </c>
      <c r="AT372" s="128">
        <f t="shared" si="72"/>
        <v>0.14134869130591624</v>
      </c>
      <c r="AU372" s="128">
        <f t="shared" si="73"/>
        <v>1.7203195990275446E-2</v>
      </c>
      <c r="AV372" s="128">
        <f t="shared" si="74"/>
        <v>6.55456572022204E-2</v>
      </c>
      <c r="AW372" s="128">
        <f t="shared" si="75"/>
        <v>7.1149157191319784E-2</v>
      </c>
      <c r="AX372" s="128">
        <f t="shared" si="76"/>
        <v>1</v>
      </c>
      <c r="AY372" s="128">
        <f>SUMPRODUCT(AN372:AW372,幕後結果_最佳化!$Z$1005:$AI$1005)</f>
        <v>-1.8261467724931112E-3</v>
      </c>
      <c r="AZ372" s="128">
        <f>(SUMPRODUCT(AN372:AW372,MMULT(AN372:AW372,幕後結果!$AB$9:$AK$18)))</f>
        <v>2.0388033542996086E-4</v>
      </c>
      <c r="BA372" s="128">
        <f t="shared" si="77"/>
        <v>1.4278667144728911E-2</v>
      </c>
      <c r="BB372" s="102">
        <f t="shared" si="78"/>
        <v>-3.132375474485666</v>
      </c>
      <c r="BC372" s="60"/>
      <c r="BD372" s="60"/>
    </row>
    <row r="373" spans="1:56">
      <c r="A373" s="95">
        <v>372</v>
      </c>
      <c r="B373" s="128">
        <v>0.48392212946648638</v>
      </c>
      <c r="C373" s="128">
        <v>0.20385746374544111</v>
      </c>
      <c r="D373" s="128">
        <v>0.92902595724844406</v>
      </c>
      <c r="E373" s="128">
        <v>1.9133303696885706E-2</v>
      </c>
      <c r="F373" s="128">
        <v>0.64978273695271982</v>
      </c>
      <c r="G373" s="128">
        <v>0.54861270286708952</v>
      </c>
      <c r="H373" s="128">
        <v>0.4979981998327605</v>
      </c>
      <c r="I373" s="128">
        <v>0.82355010461061373</v>
      </c>
      <c r="J373" s="128">
        <v>0.8278774455875042</v>
      </c>
      <c r="K373" s="104">
        <v>0.59411461401269627</v>
      </c>
      <c r="L373" s="105"/>
      <c r="M373" s="106">
        <v>372</v>
      </c>
      <c r="N373" s="140">
        <v>-4.0312160563285293E-2</v>
      </c>
      <c r="O373" s="140">
        <v>-0.8279215539061141</v>
      </c>
      <c r="P373" s="140">
        <v>1.4685750528097832</v>
      </c>
      <c r="Q373" s="140">
        <v>-2.0719874951116188</v>
      </c>
      <c r="R373" s="140">
        <v>0.38473396777109858</v>
      </c>
      <c r="S373" s="140">
        <v>0.1221571087231051</v>
      </c>
      <c r="T373" s="140">
        <v>-5.0177899557839927E-3</v>
      </c>
      <c r="U373" s="128">
        <v>0.92897934491417855</v>
      </c>
      <c r="V373" s="128">
        <v>0.94581077495716981</v>
      </c>
      <c r="W373" s="98">
        <v>0.23814224283603613</v>
      </c>
      <c r="X373" s="60"/>
      <c r="Y373" s="99">
        <v>372</v>
      </c>
      <c r="Z373" s="128">
        <f>(幕後結果!$AB$2+幕後結果!$AB$4*幕後結果_最佳化!$N1374)*12/3</f>
        <v>-3.3826138204803666E-2</v>
      </c>
      <c r="AA373" s="128">
        <f>(幕後結果!$AC$2+幕後結果!$AC$4*幕後結果_最佳化!$O1374)*12/3</f>
        <v>-9.2369056722634457E-2</v>
      </c>
      <c r="AB373" s="128">
        <f>(幕後結果!$AD$2+幕後結果!$AD$4*幕後結果_最佳化!$P1374)*12/3</f>
        <v>0.13729596492569096</v>
      </c>
      <c r="AC373" s="128">
        <f>(幕後結果!$AE$2+幕後結果!$AE$4*幕後結果_最佳化!$Q1374)*12/3</f>
        <v>-0.18069980935721797</v>
      </c>
      <c r="AD373" s="128">
        <f>(幕後結果!$AF$2+幕後結果!$AF$4*幕後結果_最佳化!$R1374)*12/3</f>
        <v>9.0227819791665054E-2</v>
      </c>
      <c r="AE373" s="128">
        <f>(幕後結果!$AG$2+幕後結果!$AG$4*幕後結果_最佳化!$S1374)*12/3</f>
        <v>-5.7743273911525804E-2</v>
      </c>
      <c r="AF373" s="128">
        <f>(幕後結果!$AH$2+幕後結果!$AH$4*幕後結果_最佳化!$T1374)*12/3</f>
        <v>-2.4974906425414178E-2</v>
      </c>
      <c r="AG373" s="128">
        <f>(幕後結果!$AI$2+幕後結果!$AI$4*幕後結果_最佳化!$U1374)*12/3</f>
        <v>8.0669064938932944E-2</v>
      </c>
      <c r="AH373" s="128">
        <f>(幕後結果!$AJ$2+幕後結果!$AJ$4*幕後結果_最佳化!$V1374)*12/3</f>
        <v>8.211708630672665E-2</v>
      </c>
      <c r="AI373" s="100">
        <f>(幕後結果!$AK$2+幕後結果!$AK$4*幕後結果_最佳化!$W1374)*12/3</f>
        <v>7.8054200327614481E-2</v>
      </c>
      <c r="AJ373" s="60"/>
      <c r="AK373" s="60"/>
      <c r="AL373" s="60"/>
      <c r="AM373" s="108">
        <v>372</v>
      </c>
      <c r="AN373" s="128">
        <f t="shared" si="66"/>
        <v>9.0424554293091791E-2</v>
      </c>
      <c r="AO373" s="128">
        <f t="shared" si="67"/>
        <v>0.17229077738241225</v>
      </c>
      <c r="AP373" s="128">
        <f t="shared" si="68"/>
        <v>6.5263230164506941E-2</v>
      </c>
      <c r="AQ373" s="128">
        <f t="shared" si="69"/>
        <v>7.3418424161486473E-2</v>
      </c>
      <c r="AR373" s="128">
        <f t="shared" si="70"/>
        <v>9.4816739060413463E-2</v>
      </c>
      <c r="AS373" s="128">
        <f t="shared" si="71"/>
        <v>0.14095955706893323</v>
      </c>
      <c r="AT373" s="128">
        <f t="shared" si="72"/>
        <v>3.6200208725907942E-2</v>
      </c>
      <c r="AU373" s="128">
        <f t="shared" si="73"/>
        <v>0.14571412965612307</v>
      </c>
      <c r="AV373" s="128">
        <f t="shared" si="74"/>
        <v>0.16359466011166668</v>
      </c>
      <c r="AW373" s="128">
        <f t="shared" si="75"/>
        <v>1.7317719375458122E-2</v>
      </c>
      <c r="AX373" s="128">
        <f t="shared" si="76"/>
        <v>0.99999999999999989</v>
      </c>
      <c r="AY373" s="128">
        <f>SUMPRODUCT(AN373:AW373,幕後結果_最佳化!$Z$1005:$AI$1005)</f>
        <v>5.0542217614107476E-4</v>
      </c>
      <c r="AZ373" s="128">
        <f>(SUMPRODUCT(AN373:AW373,MMULT(AN373:AW373,幕後結果!$AB$9:$AK$18)))</f>
        <v>2.0713767448606819E-4</v>
      </c>
      <c r="BA373" s="128">
        <f t="shared" si="77"/>
        <v>1.4392278293795885E-2</v>
      </c>
      <c r="BB373" s="102">
        <f t="shared" si="78"/>
        <v>-2.9456474477799715</v>
      </c>
      <c r="BC373" s="60"/>
      <c r="BD373" s="60"/>
    </row>
    <row r="374" spans="1:56">
      <c r="A374" s="95">
        <v>373</v>
      </c>
      <c r="B374" s="128">
        <v>0.99895442026637116</v>
      </c>
      <c r="C374" s="128">
        <v>0.24131427736985378</v>
      </c>
      <c r="D374" s="128">
        <v>0.68767764001934806</v>
      </c>
      <c r="E374" s="128">
        <v>0.38876717107344971</v>
      </c>
      <c r="F374" s="128">
        <v>0.50400868958968048</v>
      </c>
      <c r="G374" s="128">
        <v>0.31457101738426507</v>
      </c>
      <c r="H374" s="128">
        <v>0.41232595474719491</v>
      </c>
      <c r="I374" s="128">
        <v>0.78910904497675749</v>
      </c>
      <c r="J374" s="128">
        <v>0.62471021327694931</v>
      </c>
      <c r="K374" s="104">
        <v>0.47728928027280237</v>
      </c>
      <c r="L374" s="105"/>
      <c r="M374" s="106">
        <v>373</v>
      </c>
      <c r="N374" s="140">
        <v>3.0769705688392026</v>
      </c>
      <c r="O374" s="140">
        <v>-0.70208115374916402</v>
      </c>
      <c r="P374" s="140">
        <v>0.48927824619707672</v>
      </c>
      <c r="Q374" s="140">
        <v>-0.28253365782242984</v>
      </c>
      <c r="R374" s="140">
        <v>1.004846376876866E-2</v>
      </c>
      <c r="S374" s="140">
        <v>-0.48293479535624251</v>
      </c>
      <c r="T374" s="140">
        <v>-0.22156579859849077</v>
      </c>
      <c r="U374" s="128">
        <v>0.80333365595002537</v>
      </c>
      <c r="V374" s="128">
        <v>0.317875241839923</v>
      </c>
      <c r="W374" s="98">
        <v>-5.6958114731453804E-2</v>
      </c>
      <c r="X374" s="60"/>
      <c r="Y374" s="99">
        <v>373</v>
      </c>
      <c r="Z374" s="128">
        <f>(幕後結果!$AB$2+幕後結果!$AB$4*幕後結果_最佳化!$N1375)*12/3</f>
        <v>0.30273638959761945</v>
      </c>
      <c r="AA374" s="128">
        <f>(幕後結果!$AC$2+幕後結果!$AC$4*幕後結果_最佳化!$O1375)*12/3</f>
        <v>-7.2874100408497552E-2</v>
      </c>
      <c r="AB374" s="128">
        <f>(幕後結果!$AD$2+幕後結果!$AD$4*幕後結果_最佳化!$P1375)*12/3</f>
        <v>8.593810774188497E-2</v>
      </c>
      <c r="AC374" s="128">
        <f>(幕後結果!$AE$2+幕後結果!$AE$4*幕後結果_最佳化!$Q1375)*12/3</f>
        <v>3.1162534345429312E-2</v>
      </c>
      <c r="AD374" s="128">
        <f>(幕後結果!$AF$2+幕後結果!$AF$4*幕後結果_最佳化!$R1375)*12/3</f>
        <v>7.5662864814739911E-2</v>
      </c>
      <c r="AE374" s="128">
        <f>(幕後結果!$AG$2+幕後結果!$AG$4*幕後結果_最佳化!$S1375)*12/3</f>
        <v>-1.8909004309805341E-2</v>
      </c>
      <c r="AF374" s="128">
        <f>(幕後結果!$AH$2+幕後結果!$AH$4*幕後結果_最佳化!$T1375)*12/3</f>
        <v>2.7666905681403217E-2</v>
      </c>
      <c r="AG374" s="128">
        <f>(幕後結果!$AI$2+幕後結果!$AI$4*幕後結果_最佳化!$U1375)*12/3</f>
        <v>0.100034132339132</v>
      </c>
      <c r="AH374" s="128">
        <f>(幕後結果!$AJ$2+幕後結果!$AJ$4*幕後結果_最佳化!$V1375)*12/3</f>
        <v>9.6099346046208123E-2</v>
      </c>
      <c r="AI374" s="100">
        <f>(幕後結果!$AK$2+幕後結果!$AK$4*幕後結果_最佳化!$W1375)*12/3</f>
        <v>3.7226290961450123E-2</v>
      </c>
      <c r="AJ374" s="60"/>
      <c r="AK374" s="60"/>
      <c r="AL374" s="60"/>
      <c r="AM374" s="108">
        <v>373</v>
      </c>
      <c r="AN374" s="128">
        <f t="shared" si="66"/>
        <v>0.14034346408915821</v>
      </c>
      <c r="AO374" s="128">
        <f t="shared" si="67"/>
        <v>4.3043125518600997E-2</v>
      </c>
      <c r="AP374" s="128">
        <f t="shared" si="68"/>
        <v>0.13182947323011518</v>
      </c>
      <c r="AQ374" s="128">
        <f t="shared" si="69"/>
        <v>3.335858445358126E-2</v>
      </c>
      <c r="AR374" s="128">
        <f t="shared" si="70"/>
        <v>0.1889755162324846</v>
      </c>
      <c r="AS374" s="128">
        <f t="shared" si="71"/>
        <v>8.2721476674384967E-2</v>
      </c>
      <c r="AT374" s="128">
        <f t="shared" si="72"/>
        <v>2.1121294452539789E-2</v>
      </c>
      <c r="AU374" s="128">
        <f t="shared" si="73"/>
        <v>0.1015804116905213</v>
      </c>
      <c r="AV374" s="128">
        <f t="shared" si="74"/>
        <v>6.4428352558646179E-2</v>
      </c>
      <c r="AW374" s="128">
        <f t="shared" si="75"/>
        <v>0.19259830109996748</v>
      </c>
      <c r="AX374" s="128">
        <f t="shared" si="76"/>
        <v>1</v>
      </c>
      <c r="AY374" s="128">
        <f>SUMPRODUCT(AN374:AW374,幕後結果_最佳化!$Z$1005:$AI$1005)</f>
        <v>-6.8026567845637306E-3</v>
      </c>
      <c r="AZ374" s="128">
        <f>(SUMPRODUCT(AN374:AW374,MMULT(AN374:AW374,幕後結果!$AB$9:$AK$18)))</f>
        <v>3.7728970465289474E-4</v>
      </c>
      <c r="BA374" s="128">
        <f t="shared" si="77"/>
        <v>1.9423946680654135E-2</v>
      </c>
      <c r="BB374" s="102">
        <f t="shared" si="78"/>
        <v>-2.5588340825742995</v>
      </c>
      <c r="BC374" s="60"/>
      <c r="BD374" s="60"/>
    </row>
    <row r="375" spans="1:56">
      <c r="A375" s="95">
        <v>374</v>
      </c>
      <c r="B375" s="128">
        <v>0.64762443595945429</v>
      </c>
      <c r="C375" s="128">
        <v>0.88972991022465098</v>
      </c>
      <c r="D375" s="128">
        <v>0.60264950446498977</v>
      </c>
      <c r="E375" s="128">
        <v>0.48432909003996061</v>
      </c>
      <c r="F375" s="128">
        <v>0.36200825999983977</v>
      </c>
      <c r="G375" s="128">
        <v>8.5580671110712547E-2</v>
      </c>
      <c r="H375" s="128">
        <v>0.44833891766388589</v>
      </c>
      <c r="I375" s="128">
        <v>0.79480179014802799</v>
      </c>
      <c r="J375" s="128">
        <v>8.1702841839553564E-2</v>
      </c>
      <c r="K375" s="104">
        <v>0.84156081803285177</v>
      </c>
      <c r="L375" s="105"/>
      <c r="M375" s="106">
        <v>374</v>
      </c>
      <c r="N375" s="140">
        <v>0.37891480728542193</v>
      </c>
      <c r="O375" s="140">
        <v>1.2250930073331334</v>
      </c>
      <c r="P375" s="140">
        <v>0.26021103709236731</v>
      </c>
      <c r="Q375" s="140">
        <v>-3.9291253310780629E-2</v>
      </c>
      <c r="R375" s="140">
        <v>-0.35309593535927047</v>
      </c>
      <c r="S375" s="140">
        <v>-1.3684817131457621</v>
      </c>
      <c r="T375" s="140">
        <v>-0.12985918639605187</v>
      </c>
      <c r="U375" s="128">
        <v>0.82319621718958513</v>
      </c>
      <c r="V375" s="128">
        <v>-1.3937083831947288</v>
      </c>
      <c r="W375" s="98">
        <v>1.0008933664333843</v>
      </c>
      <c r="X375" s="60"/>
      <c r="Y375" s="99">
        <v>374</v>
      </c>
      <c r="Z375" s="128">
        <f>(幕後結果!$AB$2+幕後結果!$AB$4*幕後結果_最佳化!$N1376)*12/3</f>
        <v>1.1436386971778881E-2</v>
      </c>
      <c r="AA375" s="128">
        <f>(幕後結果!$AC$2+幕後結果!$AC$4*幕後結果_最佳化!$O1376)*12/3</f>
        <v>0.13724025889601221</v>
      </c>
      <c r="AB375" s="128">
        <f>(幕後結果!$AD$2+幕後結果!$AD$4*幕後結果_最佳化!$P1376)*12/3</f>
        <v>9.500832903494294E-2</v>
      </c>
      <c r="AC375" s="128">
        <f>(幕後結果!$AE$2+幕後結果!$AE$4*幕後結果_最佳化!$Q1376)*12/3</f>
        <v>6.6747668996618645E-2</v>
      </c>
      <c r="AD375" s="128">
        <f>(幕後結果!$AF$2+幕後結果!$AF$4*幕後結果_最佳化!$R1376)*12/3</f>
        <v>-2.6134931475343431E-2</v>
      </c>
      <c r="AE375" s="128">
        <f>(幕後結果!$AG$2+幕後結果!$AG$4*幕後結果_最佳化!$S1376)*12/3</f>
        <v>-7.8953419741778955E-2</v>
      </c>
      <c r="AF375" s="128">
        <f>(幕後結果!$AH$2+幕後結果!$AH$4*幕後結果_最佳化!$T1376)*12/3</f>
        <v>3.9442716808970046E-2</v>
      </c>
      <c r="AG375" s="128">
        <f>(幕後結果!$AI$2+幕後結果!$AI$4*幕後結果_最佳化!$U1376)*12/3</f>
        <v>0.16555248440385845</v>
      </c>
      <c r="AH375" s="128">
        <f>(幕後結果!$AJ$2+幕後結果!$AJ$4*幕後結果_最佳化!$V1376)*12/3</f>
        <v>-0.14530413820384613</v>
      </c>
      <c r="AI375" s="100">
        <f>(幕後結果!$AK$2+幕後結果!$AK$4*幕後結果_最佳化!$W1376)*12/3</f>
        <v>0.22755382997072107</v>
      </c>
      <c r="AJ375" s="60"/>
      <c r="AK375" s="60"/>
      <c r="AL375" s="60"/>
      <c r="AM375" s="108">
        <v>374</v>
      </c>
      <c r="AN375" s="128">
        <f t="shared" si="66"/>
        <v>2.7112006545993394E-2</v>
      </c>
      <c r="AO375" s="128">
        <f t="shared" si="67"/>
        <v>4.7748091398840987E-2</v>
      </c>
      <c r="AP375" s="128">
        <f t="shared" si="68"/>
        <v>0.15731051963348924</v>
      </c>
      <c r="AQ375" s="128">
        <f t="shared" si="69"/>
        <v>0.12305483557213068</v>
      </c>
      <c r="AR375" s="128">
        <f t="shared" si="70"/>
        <v>9.3273033167427517E-4</v>
      </c>
      <c r="AS375" s="128">
        <f t="shared" si="71"/>
        <v>0.23499528609486817</v>
      </c>
      <c r="AT375" s="128">
        <f t="shared" si="72"/>
        <v>0.19353680639967827</v>
      </c>
      <c r="AU375" s="128">
        <f t="shared" si="73"/>
        <v>7.0291003166867191E-2</v>
      </c>
      <c r="AV375" s="128">
        <f t="shared" si="74"/>
        <v>7.9994541792429333E-2</v>
      </c>
      <c r="AW375" s="128">
        <f t="shared" si="75"/>
        <v>6.502417906402852E-2</v>
      </c>
      <c r="AX375" s="128">
        <f t="shared" si="76"/>
        <v>1.0000000000000002</v>
      </c>
      <c r="AY375" s="128">
        <f>SUMPRODUCT(AN375:AW375,幕後結果_最佳化!$Z$1005:$AI$1005)</f>
        <v>-1.3163547379684338E-3</v>
      </c>
      <c r="AZ375" s="128">
        <f>(SUMPRODUCT(AN375:AW375,MMULT(AN375:AW375,幕後結果!$AB$9:$AK$18)))</f>
        <v>1.9645268406144175E-4</v>
      </c>
      <c r="BA375" s="128">
        <f t="shared" si="77"/>
        <v>1.4016157963630467E-2</v>
      </c>
      <c r="BB375" s="102">
        <f t="shared" si="78"/>
        <v>-3.1546701209206058</v>
      </c>
      <c r="BC375" s="60"/>
      <c r="BD375" s="60"/>
    </row>
    <row r="376" spans="1:56">
      <c r="A376" s="95">
        <v>375</v>
      </c>
      <c r="B376" s="128">
        <v>0.39592313373610888</v>
      </c>
      <c r="C376" s="128">
        <v>0.23974192779652048</v>
      </c>
      <c r="D376" s="128">
        <v>0.59201892621187158</v>
      </c>
      <c r="E376" s="128">
        <v>0.74573277784037728</v>
      </c>
      <c r="F376" s="128">
        <v>0.10583598140476025</v>
      </c>
      <c r="G376" s="128">
        <v>8.7945636040581698E-2</v>
      </c>
      <c r="H376" s="128">
        <v>0.58930238982922178</v>
      </c>
      <c r="I376" s="128">
        <v>2.3804318199107666E-3</v>
      </c>
      <c r="J376" s="128">
        <v>0.94622793956987206</v>
      </c>
      <c r="K376" s="104">
        <v>0.38481724713614907</v>
      </c>
      <c r="L376" s="105"/>
      <c r="M376" s="106">
        <v>375</v>
      </c>
      <c r="N376" s="140">
        <v>-0.26391389629233303</v>
      </c>
      <c r="O376" s="140">
        <v>-0.70713295905032414</v>
      </c>
      <c r="P376" s="140">
        <v>0.23274149234866487</v>
      </c>
      <c r="Q376" s="140">
        <v>0.6611214281922323</v>
      </c>
      <c r="R376" s="140">
        <v>-1.2489811653145326</v>
      </c>
      <c r="S376" s="140">
        <v>-1.3535146529697202</v>
      </c>
      <c r="T376" s="140">
        <v>0.2257508318483343</v>
      </c>
      <c r="U376" s="128">
        <v>-2.8227839900792513</v>
      </c>
      <c r="V376" s="128">
        <v>1.6093303739687868</v>
      </c>
      <c r="W376" s="98">
        <v>-0.29285302723783335</v>
      </c>
      <c r="X376" s="60"/>
      <c r="Y376" s="99">
        <v>375</v>
      </c>
      <c r="Z376" s="128">
        <f>(幕後結果!$AB$2+幕後結果!$AB$4*幕後結果_最佳化!$N1377)*12/3</f>
        <v>-5.7967665275209163E-2</v>
      </c>
      <c r="AA376" s="128">
        <f>(幕後結果!$AC$2+幕後結果!$AC$4*幕後結果_最佳化!$O1377)*12/3</f>
        <v>-7.9295375088662301E-2</v>
      </c>
      <c r="AB376" s="128">
        <f>(幕後結果!$AD$2+幕後結果!$AD$4*幕後結果_最佳化!$P1377)*12/3</f>
        <v>-1.070943845554144E-2</v>
      </c>
      <c r="AC376" s="128">
        <f>(幕後結果!$AE$2+幕後結果!$AE$4*幕後結果_最佳化!$Q1377)*12/3</f>
        <v>6.0743691414245814E-2</v>
      </c>
      <c r="AD376" s="128">
        <f>(幕後結果!$AF$2+幕後結果!$AF$4*幕後結果_最佳化!$R1377)*12/3</f>
        <v>-0.20007863121296066</v>
      </c>
      <c r="AE376" s="128">
        <f>(幕後結果!$AG$2+幕後結果!$AG$4*幕後結果_最佳化!$S1377)*12/3</f>
        <v>-8.6301236511140647E-2</v>
      </c>
      <c r="AF376" s="128">
        <f>(幕後結果!$AH$2+幕後結果!$AH$4*幕後結果_最佳化!$T1377)*12/3</f>
        <v>1.3249872096202904E-2</v>
      </c>
      <c r="AG376" s="128">
        <f>(幕後結果!$AI$2+幕後結果!$AI$4*幕後結果_最佳化!$U1377)*12/3</f>
        <v>-0.37346679818440887</v>
      </c>
      <c r="AH376" s="128">
        <f>(幕後結果!$AJ$2+幕後結果!$AJ$4*幕後結果_最佳化!$V1377)*12/3</f>
        <v>0.18089065223651116</v>
      </c>
      <c r="AI376" s="100">
        <f>(幕後結果!$AK$2+幕後結果!$AK$4*幕後結果_最佳化!$W1377)*12/3</f>
        <v>-0.43347390416649101</v>
      </c>
      <c r="AJ376" s="60"/>
      <c r="AK376" s="60"/>
      <c r="AL376" s="60"/>
      <c r="AM376" s="108">
        <v>375</v>
      </c>
      <c r="AN376" s="128">
        <f t="shared" si="66"/>
        <v>0.18020685344810905</v>
      </c>
      <c r="AO376" s="128">
        <f t="shared" si="67"/>
        <v>3.8642075196320937E-2</v>
      </c>
      <c r="AP376" s="128">
        <f t="shared" si="68"/>
        <v>7.4587102175686232E-2</v>
      </c>
      <c r="AQ376" s="128">
        <f t="shared" si="69"/>
        <v>0.17206553096725927</v>
      </c>
      <c r="AR376" s="128">
        <f t="shared" si="70"/>
        <v>8.0264933398032992E-2</v>
      </c>
      <c r="AS376" s="128">
        <f t="shared" si="71"/>
        <v>6.7846706408031518E-2</v>
      </c>
      <c r="AT376" s="128">
        <f t="shared" si="72"/>
        <v>3.9607010172166689E-2</v>
      </c>
      <c r="AU376" s="128">
        <f t="shared" si="73"/>
        <v>0.19849606209139695</v>
      </c>
      <c r="AV376" s="128">
        <f t="shared" si="74"/>
        <v>0.13384244676701812</v>
      </c>
      <c r="AW376" s="128">
        <f t="shared" si="75"/>
        <v>1.4441279375978174E-2</v>
      </c>
      <c r="AX376" s="128">
        <f t="shared" si="76"/>
        <v>0.99999999999999989</v>
      </c>
      <c r="AY376" s="128">
        <f>SUMPRODUCT(AN376:AW376,幕後結果_最佳化!$Z$1005:$AI$1005)</f>
        <v>-3.3508526280044467E-3</v>
      </c>
      <c r="AZ376" s="128">
        <f>(SUMPRODUCT(AN376:AW376,MMULT(AN376:AW376,幕後結果!$AB$9:$AK$18)))</f>
        <v>2.4609271846938381E-4</v>
      </c>
      <c r="BA376" s="128">
        <f t="shared" si="77"/>
        <v>1.5687342619748693E-2</v>
      </c>
      <c r="BB376" s="102">
        <f t="shared" si="78"/>
        <v>-2.9482910999712311</v>
      </c>
      <c r="BC376" s="60"/>
      <c r="BD376" s="60"/>
    </row>
    <row r="377" spans="1:56">
      <c r="A377" s="95">
        <v>376</v>
      </c>
      <c r="B377" s="128">
        <v>0.65412679395526219</v>
      </c>
      <c r="C377" s="128">
        <v>4.3569904314828101E-2</v>
      </c>
      <c r="D377" s="128">
        <v>7.4504925400340705E-2</v>
      </c>
      <c r="E377" s="128">
        <v>0.19343845266395787</v>
      </c>
      <c r="F377" s="128">
        <v>5.809845505567246E-2</v>
      </c>
      <c r="G377" s="128">
        <v>0.98851654773532327</v>
      </c>
      <c r="H377" s="128">
        <v>0.86189565823961312</v>
      </c>
      <c r="I377" s="128">
        <v>0.25891861262519811</v>
      </c>
      <c r="J377" s="128">
        <v>0.33938692764842604</v>
      </c>
      <c r="K377" s="104">
        <v>0.89975399986142035</v>
      </c>
      <c r="L377" s="105"/>
      <c r="M377" s="106">
        <v>376</v>
      </c>
      <c r="N377" s="140">
        <v>0.39648616506194279</v>
      </c>
      <c r="O377" s="140">
        <v>-1.7106821282067441</v>
      </c>
      <c r="P377" s="140">
        <v>-1.4430377023538017</v>
      </c>
      <c r="Q377" s="140">
        <v>-0.86529498016921913</v>
      </c>
      <c r="R377" s="140">
        <v>-1.5709386058448487</v>
      </c>
      <c r="S377" s="140">
        <v>2.2739847319840516</v>
      </c>
      <c r="T377" s="140">
        <v>1.0888757451242135</v>
      </c>
      <c r="U377" s="128">
        <v>-0.64668284937609311</v>
      </c>
      <c r="V377" s="128">
        <v>-0.41413689306625384</v>
      </c>
      <c r="W377" s="98">
        <v>1.2801510990817435</v>
      </c>
      <c r="X377" s="60"/>
      <c r="Y377" s="99">
        <v>376</v>
      </c>
      <c r="Z377" s="128">
        <f>(幕後結果!$AB$2+幕後結果!$AB$4*幕後結果_最佳化!$N1378)*12/3</f>
        <v>1.3333507349858989E-2</v>
      </c>
      <c r="AA377" s="128">
        <f>(幕後結果!$AC$2+幕後結果!$AC$4*幕後結果_最佳化!$O1378)*12/3</f>
        <v>-0.19001508690379035</v>
      </c>
      <c r="AB377" s="128">
        <f>(幕後結果!$AD$2+幕後結果!$AD$4*幕後結果_最佳化!$P1378)*12/3</f>
        <v>-0.24678887558258658</v>
      </c>
      <c r="AC377" s="128">
        <f>(幕後結果!$AE$2+幕後結果!$AE$4*幕後結果_最佳化!$Q1378)*12/3</f>
        <v>-0.22664955561712719</v>
      </c>
      <c r="AD377" s="128">
        <f>(幕後結果!$AF$2+幕後結果!$AF$4*幕後結果_最佳化!$R1378)*12/3</f>
        <v>-0.37097664921914369</v>
      </c>
      <c r="AE377" s="128">
        <f>(幕後結果!$AG$2+幕後結果!$AG$4*幕後結果_最佳化!$S1378)*12/3</f>
        <v>0.14825673811928181</v>
      </c>
      <c r="AF377" s="128">
        <f>(幕後結果!$AH$2+幕後結果!$AH$4*幕後結果_最佳化!$T1378)*12/3</f>
        <v>3.6669732051136605E-2</v>
      </c>
      <c r="AG377" s="128">
        <f>(幕後結果!$AI$2+幕後結果!$AI$4*幕後結果_最佳化!$U1378)*12/3</f>
        <v>-0.25030407256295784</v>
      </c>
      <c r="AH377" s="128">
        <f>(幕後結果!$AJ$2+幕後結果!$AJ$4*幕後結果_最佳化!$V1378)*12/3</f>
        <v>8.4715676984212715E-2</v>
      </c>
      <c r="AI377" s="100">
        <f>(幕後結果!$AK$2+幕後結果!$AK$4*幕後結果_最佳化!$W1378)*12/3</f>
        <v>-8.0545248354938148E-2</v>
      </c>
      <c r="AJ377" s="60"/>
      <c r="AK377" s="60"/>
      <c r="AL377" s="60"/>
      <c r="AM377" s="108">
        <v>376</v>
      </c>
      <c r="AN377" s="128">
        <f t="shared" si="66"/>
        <v>0.13070275058225603</v>
      </c>
      <c r="AO377" s="128">
        <f t="shared" si="67"/>
        <v>0.10814641715493338</v>
      </c>
      <c r="AP377" s="128">
        <f t="shared" si="68"/>
        <v>0.15417449676177086</v>
      </c>
      <c r="AQ377" s="128">
        <f t="shared" si="69"/>
        <v>1.4199939310010005E-2</v>
      </c>
      <c r="AR377" s="128">
        <f t="shared" si="70"/>
        <v>0.13224808636300103</v>
      </c>
      <c r="AS377" s="128">
        <f t="shared" si="71"/>
        <v>0.17541684747922184</v>
      </c>
      <c r="AT377" s="128">
        <f t="shared" si="72"/>
        <v>0.16153098125389503</v>
      </c>
      <c r="AU377" s="128">
        <f t="shared" si="73"/>
        <v>2.069310179403312E-4</v>
      </c>
      <c r="AV377" s="128">
        <f t="shared" si="74"/>
        <v>9.7384514468076069E-2</v>
      </c>
      <c r="AW377" s="128">
        <f t="shared" si="75"/>
        <v>2.5989035608895351E-2</v>
      </c>
      <c r="AX377" s="128">
        <f t="shared" si="76"/>
        <v>0.99999999999999978</v>
      </c>
      <c r="AY377" s="128">
        <f>SUMPRODUCT(AN377:AW377,幕後結果_最佳化!$Z$1005:$AI$1005)</f>
        <v>-5.4837236305539899E-4</v>
      </c>
      <c r="AZ377" s="128">
        <f>(SUMPRODUCT(AN377:AW377,MMULT(AN377:AW377,幕後結果!$AB$9:$AK$18)))</f>
        <v>2.0144174841766244E-4</v>
      </c>
      <c r="BA377" s="128">
        <f t="shared" si="77"/>
        <v>1.4193017593791055E-2</v>
      </c>
      <c r="BB377" s="102">
        <f t="shared" si="78"/>
        <v>-3.0612498065289886</v>
      </c>
      <c r="BC377" s="60"/>
      <c r="BD377" s="60"/>
    </row>
    <row r="378" spans="1:56">
      <c r="A378" s="95">
        <v>377</v>
      </c>
      <c r="B378" s="128">
        <v>0.33937344838112482</v>
      </c>
      <c r="C378" s="128">
        <v>0.53871377786988028</v>
      </c>
      <c r="D378" s="128">
        <v>0.46900826921604999</v>
      </c>
      <c r="E378" s="128">
        <v>9.4631546373683095E-2</v>
      </c>
      <c r="F378" s="128">
        <v>0.5687092884397924</v>
      </c>
      <c r="G378" s="128">
        <v>7.4035881906425738E-2</v>
      </c>
      <c r="H378" s="128">
        <v>0.92381852373252471</v>
      </c>
      <c r="I378" s="128">
        <v>0.53612835101773482</v>
      </c>
      <c r="J378" s="128">
        <v>0.93856386784154422</v>
      </c>
      <c r="K378" s="104">
        <v>0.11858475718112516</v>
      </c>
      <c r="L378" s="105"/>
      <c r="M378" s="106">
        <v>377</v>
      </c>
      <c r="N378" s="140">
        <v>-0.41417370615994986</v>
      </c>
      <c r="O378" s="140">
        <v>9.7193859635920962E-2</v>
      </c>
      <c r="P378" s="140">
        <v>-7.776305101289506E-2</v>
      </c>
      <c r="Q378" s="140">
        <v>-1.3127621947840857</v>
      </c>
      <c r="R378" s="140">
        <v>0.17308906114126724</v>
      </c>
      <c r="S378" s="140">
        <v>-1.4463760207600223</v>
      </c>
      <c r="T378" s="140">
        <v>1.4312347319333349</v>
      </c>
      <c r="U378" s="128">
        <v>9.06844863111258E-2</v>
      </c>
      <c r="V378" s="128">
        <v>1.5428290283463384</v>
      </c>
      <c r="W378" s="98">
        <v>-1.1820912034990858</v>
      </c>
      <c r="X378" s="60"/>
      <c r="Y378" s="99">
        <v>377</v>
      </c>
      <c r="Z378" s="128">
        <f>(幕後結果!$AB$2+幕後結果!$AB$4*幕後結果_最佳化!$N1379)*12/3</f>
        <v>-7.4190711378521734E-2</v>
      </c>
      <c r="AA378" s="128">
        <f>(幕後結果!$AC$2+幕後結果!$AC$4*幕後結果_最佳化!$O1379)*12/3</f>
        <v>1.0109133481690196E-2</v>
      </c>
      <c r="AB378" s="128">
        <f>(幕後結果!$AD$2+幕後結果!$AD$4*幕後結果_最佳化!$P1379)*12/3</f>
        <v>-1.3763843272399304E-2</v>
      </c>
      <c r="AC378" s="128">
        <f>(幕後結果!$AE$2+幕後結果!$AE$4*幕後結果_最佳化!$Q1379)*12/3</f>
        <v>-0.15163048612549712</v>
      </c>
      <c r="AD378" s="128">
        <f>(幕後結果!$AF$2+幕後結果!$AF$4*幕後結果_最佳化!$R1379)*12/3</f>
        <v>5.5607997713127411E-3</v>
      </c>
      <c r="AE378" s="128">
        <f>(幕後結果!$AG$2+幕後結果!$AG$4*幕後結果_最佳化!$S1379)*12/3</f>
        <v>-0.12795886213112345</v>
      </c>
      <c r="AF378" s="128">
        <f>(幕後結果!$AH$2+幕後結果!$AH$4*幕後結果_最佳化!$T1379)*12/3</f>
        <v>0.14271059507489398</v>
      </c>
      <c r="AG378" s="128">
        <f>(幕後結果!$AI$2+幕後結果!$AI$4*幕後結果_最佳化!$U1379)*12/3</f>
        <v>-1.4677290586320238E-2</v>
      </c>
      <c r="AH378" s="128">
        <f>(幕後結果!$AJ$2+幕後結果!$AJ$4*幕後結果_最佳化!$V1379)*12/3</f>
        <v>0.12187731825166642</v>
      </c>
      <c r="AI378" s="100">
        <f>(幕後結果!$AK$2+幕後結果!$AK$4*幕後結果_最佳化!$W1379)*12/3</f>
        <v>-0.21523452688007697</v>
      </c>
      <c r="AJ378" s="60"/>
      <c r="AK378" s="60"/>
      <c r="AL378" s="60"/>
      <c r="AM378" s="108">
        <v>377</v>
      </c>
      <c r="AN378" s="128">
        <f t="shared" si="66"/>
        <v>0.12579402092389522</v>
      </c>
      <c r="AO378" s="128">
        <f t="shared" si="67"/>
        <v>0.11912327233483221</v>
      </c>
      <c r="AP378" s="128">
        <f t="shared" si="68"/>
        <v>0.15803903567069161</v>
      </c>
      <c r="AQ378" s="128">
        <f t="shared" si="69"/>
        <v>2.2774456527622697E-2</v>
      </c>
      <c r="AR378" s="128">
        <f t="shared" si="70"/>
        <v>2.605401229919125E-2</v>
      </c>
      <c r="AS378" s="128">
        <f t="shared" si="71"/>
        <v>0.16611015503419849</v>
      </c>
      <c r="AT378" s="128">
        <f t="shared" si="72"/>
        <v>9.6852263772626943E-2</v>
      </c>
      <c r="AU378" s="128">
        <f t="shared" si="73"/>
        <v>8.6133677150676907E-2</v>
      </c>
      <c r="AV378" s="128">
        <f t="shared" si="74"/>
        <v>8.0763216155873549E-2</v>
      </c>
      <c r="AW378" s="128">
        <f t="shared" si="75"/>
        <v>0.11835589013039123</v>
      </c>
      <c r="AX378" s="128">
        <f t="shared" si="76"/>
        <v>1</v>
      </c>
      <c r="AY378" s="128">
        <f>SUMPRODUCT(AN378:AW378,幕後結果_最佳化!$Z$1005:$AI$1005)</f>
        <v>-5.7709282346718399E-3</v>
      </c>
      <c r="AZ378" s="128">
        <f>(SUMPRODUCT(AN378:AW378,MMULT(AN378:AW378,幕後結果!$AB$9:$AK$18)))</f>
        <v>2.186446734974482E-4</v>
      </c>
      <c r="BA378" s="128">
        <f t="shared" si="77"/>
        <v>1.4786638343364194E-2</v>
      </c>
      <c r="BB378" s="102">
        <f t="shared" si="78"/>
        <v>-3.2915478896874428</v>
      </c>
      <c r="BC378" s="60"/>
      <c r="BD378" s="60"/>
    </row>
    <row r="379" spans="1:56">
      <c r="A379" s="95">
        <v>378</v>
      </c>
      <c r="B379" s="128">
        <v>0.45919158339032706</v>
      </c>
      <c r="C379" s="128">
        <v>0.4540362836308367</v>
      </c>
      <c r="D379" s="128">
        <v>0.62004886128537251</v>
      </c>
      <c r="E379" s="128">
        <v>0.25272796660875207</v>
      </c>
      <c r="F379" s="128">
        <v>0.47706124415671125</v>
      </c>
      <c r="G379" s="128">
        <v>0.35511559175485408</v>
      </c>
      <c r="H379" s="128">
        <v>0.47406483360502882</v>
      </c>
      <c r="I379" s="128">
        <v>0.80277107194131414</v>
      </c>
      <c r="J379" s="128">
        <v>0.38003247775818449</v>
      </c>
      <c r="K379" s="104">
        <v>0.39170848549646209</v>
      </c>
      <c r="L379" s="105"/>
      <c r="M379" s="106">
        <v>378</v>
      </c>
      <c r="N379" s="140">
        <v>-0.10247057607074918</v>
      </c>
      <c r="O379" s="140">
        <v>-0.11547003869036596</v>
      </c>
      <c r="P379" s="140">
        <v>0.30560911780352606</v>
      </c>
      <c r="Q379" s="140">
        <v>-0.66592986048246694</v>
      </c>
      <c r="R379" s="140">
        <v>-5.7530653829657712E-2</v>
      </c>
      <c r="S379" s="140">
        <v>-0.37154562042515071</v>
      </c>
      <c r="T379" s="140">
        <v>-6.5055680835734403E-2</v>
      </c>
      <c r="U379" s="128">
        <v>0.85156088685254605</v>
      </c>
      <c r="V379" s="128">
        <v>-0.30539549101669039</v>
      </c>
      <c r="W379" s="98">
        <v>-0.27486888744410776</v>
      </c>
      <c r="X379" s="60"/>
      <c r="Y379" s="99">
        <v>378</v>
      </c>
      <c r="Z379" s="128">
        <f>(幕後結果!$AB$2+幕後結果!$AB$4*幕後結果_最佳化!$N1380)*12/3</f>
        <v>-4.0537173187310795E-2</v>
      </c>
      <c r="AA379" s="128">
        <f>(幕後結果!$AC$2+幕後結果!$AC$4*幕後結果_最佳化!$O1380)*12/3</f>
        <v>-1.3052511215247238E-2</v>
      </c>
      <c r="AB379" s="128">
        <f>(幕後結果!$AD$2+幕後結果!$AD$4*幕後結果_最佳化!$P1380)*12/3</f>
        <v>2.8752721013609057E-2</v>
      </c>
      <c r="AC379" s="128">
        <f>(幕後結果!$AE$2+幕後結果!$AE$4*幕後結果_最佳化!$Q1380)*12/3</f>
        <v>-5.999147246905881E-2</v>
      </c>
      <c r="AD379" s="128">
        <f>(幕後結果!$AF$2+幕後結果!$AF$4*幕後結果_最佳化!$R1380)*12/3</f>
        <v>-6.88752466843464E-4</v>
      </c>
      <c r="AE379" s="128">
        <f>(幕後結果!$AG$2+幕後結果!$AG$4*幕後結果_最佳化!$S1380)*12/3</f>
        <v>-4.4037774163460518E-2</v>
      </c>
      <c r="AF379" s="128">
        <f>(幕後結果!$AH$2+幕後結果!$AH$4*幕後結果_最佳化!$T1380)*12/3</f>
        <v>-7.719157455280813E-3</v>
      </c>
      <c r="AG379" s="128">
        <f>(幕後結果!$AI$2+幕後結果!$AI$4*幕後結果_最佳化!$U1380)*12/3</f>
        <v>8.2267772582314103E-2</v>
      </c>
      <c r="AH379" s="128">
        <f>(幕後結果!$AJ$2+幕後結果!$AJ$4*幕後結果_最佳化!$V1380)*12/3</f>
        <v>-3.5803489632589725E-2</v>
      </c>
      <c r="AI379" s="100">
        <f>(幕後結果!$AK$2+幕後結果!$AK$4*幕後結果_最佳化!$W1380)*12/3</f>
        <v>9.8281841621645286E-3</v>
      </c>
      <c r="AJ379" s="60"/>
      <c r="AK379" s="60"/>
      <c r="AL379" s="60"/>
      <c r="AM379" s="108">
        <v>378</v>
      </c>
      <c r="AN379" s="128">
        <f t="shared" si="66"/>
        <v>0.15799465197397325</v>
      </c>
      <c r="AO379" s="128">
        <f t="shared" si="67"/>
        <v>0.15369120415930065</v>
      </c>
      <c r="AP379" s="128">
        <f t="shared" si="68"/>
        <v>9.1627312796227892E-2</v>
      </c>
      <c r="AQ379" s="128">
        <f t="shared" si="69"/>
        <v>1.8866568642897956E-3</v>
      </c>
      <c r="AR379" s="128">
        <f t="shared" si="70"/>
        <v>0.15991666791498713</v>
      </c>
      <c r="AS379" s="128">
        <f t="shared" si="71"/>
        <v>6.8063492242212253E-2</v>
      </c>
      <c r="AT379" s="128">
        <f t="shared" si="72"/>
        <v>5.0736580937354121E-2</v>
      </c>
      <c r="AU379" s="128">
        <f t="shared" si="73"/>
        <v>0.10209418132967531</v>
      </c>
      <c r="AV379" s="128">
        <f t="shared" si="74"/>
        <v>8.7352285217741285E-2</v>
      </c>
      <c r="AW379" s="128">
        <f t="shared" si="75"/>
        <v>0.1266369665642382</v>
      </c>
      <c r="AX379" s="128">
        <f t="shared" si="76"/>
        <v>0.99999999999999989</v>
      </c>
      <c r="AY379" s="128">
        <f>SUMPRODUCT(AN379:AW379,幕後結果_最佳化!$Z$1005:$AI$1005)</f>
        <v>-4.7948725460582285E-3</v>
      </c>
      <c r="AZ379" s="128">
        <f>(SUMPRODUCT(AN379:AW379,MMULT(AN379:AW379,幕後結果!$AB$9:$AK$18)))</f>
        <v>2.9633212555939275E-4</v>
      </c>
      <c r="BA379" s="128">
        <f t="shared" si="77"/>
        <v>1.7214300031061173E-2</v>
      </c>
      <c r="BB379" s="102">
        <f t="shared" si="78"/>
        <v>-2.7706541921541077</v>
      </c>
      <c r="BC379" s="60"/>
      <c r="BD379" s="60"/>
    </row>
    <row r="380" spans="1:56">
      <c r="A380" s="95">
        <v>379</v>
      </c>
      <c r="B380" s="128">
        <v>0.79393206894505131</v>
      </c>
      <c r="C380" s="128">
        <v>0.66349626884524726</v>
      </c>
      <c r="D380" s="128">
        <v>0.33046315438673335</v>
      </c>
      <c r="E380" s="128">
        <v>0.93716019402896866</v>
      </c>
      <c r="F380" s="128">
        <v>0.69136321590919958</v>
      </c>
      <c r="G380" s="128">
        <v>0.58234144576348745</v>
      </c>
      <c r="H380" s="128">
        <v>0.77124644328058212</v>
      </c>
      <c r="I380" s="128">
        <v>6.692705986666847E-2</v>
      </c>
      <c r="J380" s="128">
        <v>0.18365406181106314</v>
      </c>
      <c r="K380" s="104">
        <v>0.35111567199545024</v>
      </c>
      <c r="L380" s="105"/>
      <c r="M380" s="106">
        <v>379</v>
      </c>
      <c r="N380" s="140">
        <v>0.82014077097732452</v>
      </c>
      <c r="O380" s="140">
        <v>0.4220240512069342</v>
      </c>
      <c r="P380" s="140">
        <v>-0.43863461834648698</v>
      </c>
      <c r="Q380" s="140">
        <v>1.5313633694724007</v>
      </c>
      <c r="R380" s="140">
        <v>0.49971812511754521</v>
      </c>
      <c r="S380" s="140">
        <v>0.20788711712508948</v>
      </c>
      <c r="T380" s="140">
        <v>0.74295799250354921</v>
      </c>
      <c r="U380" s="128">
        <v>-1.4990752183036236</v>
      </c>
      <c r="V380" s="128">
        <v>-0.90152711510783357</v>
      </c>
      <c r="W380" s="98">
        <v>-0.38231012692887523</v>
      </c>
      <c r="X380" s="60"/>
      <c r="Y380" s="99">
        <v>379</v>
      </c>
      <c r="Z380" s="128">
        <f>(幕後結果!$AB$2+幕後結果!$AB$4*幕後結果_最佳化!$N1381)*12/3</f>
        <v>5.907406971115331E-2</v>
      </c>
      <c r="AA380" s="128">
        <f>(幕後結果!$AC$2+幕後結果!$AC$4*幕後結果_最佳化!$O1381)*12/3</f>
        <v>4.8486175328380093E-2</v>
      </c>
      <c r="AB380" s="128">
        <f>(幕後結果!$AD$2+幕後結果!$AD$4*幕後結果_最佳化!$P1381)*12/3</f>
        <v>-1.8070056157556025E-2</v>
      </c>
      <c r="AC380" s="128">
        <f>(幕後結果!$AE$2+幕後結果!$AE$4*幕後結果_最佳化!$Q1381)*12/3</f>
        <v>0.18457085625795719</v>
      </c>
      <c r="AD380" s="128">
        <f>(幕後結果!$AF$2+幕後結果!$AF$4*幕後結果_最佳化!$R1381)*12/3</f>
        <v>0.15297729665289964</v>
      </c>
      <c r="AE380" s="128">
        <f>(幕後結果!$AG$2+幕後結果!$AG$4*幕後結果_最佳化!$S1381)*12/3</f>
        <v>5.5906585908263563E-2</v>
      </c>
      <c r="AF380" s="128">
        <f>(幕後結果!$AH$2+幕後結果!$AH$4*幕後結果_最佳化!$T1381)*12/3</f>
        <v>0.10751807626960945</v>
      </c>
      <c r="AG380" s="128">
        <f>(幕後結果!$AI$2+幕後結果!$AI$4*幕後結果_最佳化!$U1381)*12/3</f>
        <v>-0.13772947438854916</v>
      </c>
      <c r="AH380" s="128">
        <f>(幕後結果!$AJ$2+幕後結果!$AJ$4*幕後結果_最佳化!$V1381)*12/3</f>
        <v>-2.4022523470444573E-2</v>
      </c>
      <c r="AI380" s="100">
        <f>(幕後結果!$AK$2+幕後結果!$AK$4*幕後結果_最佳化!$W1381)*12/3</f>
        <v>-0.13107780775892075</v>
      </c>
      <c r="AJ380" s="60"/>
      <c r="AK380" s="60"/>
      <c r="AL380" s="60"/>
      <c r="AM380" s="108">
        <v>379</v>
      </c>
      <c r="AN380" s="128">
        <f t="shared" si="66"/>
        <v>0.19986074732035647</v>
      </c>
      <c r="AO380" s="128">
        <f t="shared" si="67"/>
        <v>0.10338530766771901</v>
      </c>
      <c r="AP380" s="128">
        <f t="shared" si="68"/>
        <v>9.3727908825732738E-3</v>
      </c>
      <c r="AQ380" s="128">
        <f t="shared" si="69"/>
        <v>1.2439441755331852E-2</v>
      </c>
      <c r="AR380" s="128">
        <f t="shared" si="70"/>
        <v>0.15812620832221291</v>
      </c>
      <c r="AS380" s="128">
        <f t="shared" si="71"/>
        <v>8.8351603861796371E-2</v>
      </c>
      <c r="AT380" s="128">
        <f t="shared" si="72"/>
        <v>0.18500749207213743</v>
      </c>
      <c r="AU380" s="128">
        <f t="shared" si="73"/>
        <v>6.4092470066815815E-2</v>
      </c>
      <c r="AV380" s="128">
        <f t="shared" si="74"/>
        <v>4.3145556062507071E-2</v>
      </c>
      <c r="AW380" s="128">
        <f t="shared" si="75"/>
        <v>0.13621838198854966</v>
      </c>
      <c r="AX380" s="128">
        <f t="shared" si="76"/>
        <v>0.99999999999999978</v>
      </c>
      <c r="AY380" s="128">
        <f>SUMPRODUCT(AN380:AW380,幕後結果_最佳化!$Z$1005:$AI$1005)</f>
        <v>-5.4400662576218096E-3</v>
      </c>
      <c r="AZ380" s="128">
        <f>(SUMPRODUCT(AN380:AW380,MMULT(AN380:AW380,幕後結果!$AB$9:$AK$18)))</f>
        <v>2.7284345645624931E-4</v>
      </c>
      <c r="BA380" s="128">
        <f t="shared" si="77"/>
        <v>1.6517973739422438E-2</v>
      </c>
      <c r="BB380" s="102">
        <f t="shared" si="78"/>
        <v>-2.9265130832755553</v>
      </c>
      <c r="BC380" s="60"/>
      <c r="BD380" s="60"/>
    </row>
    <row r="381" spans="1:56">
      <c r="A381" s="95">
        <v>380</v>
      </c>
      <c r="B381" s="128">
        <v>0.21926962916879411</v>
      </c>
      <c r="C381" s="128">
        <v>0.81356766920974444</v>
      </c>
      <c r="D381" s="128">
        <v>0.18339955090394366</v>
      </c>
      <c r="E381" s="128">
        <v>0.48690227957950283</v>
      </c>
      <c r="F381" s="128">
        <v>0.73366737881275945</v>
      </c>
      <c r="G381" s="128">
        <v>0.86662943582190888</v>
      </c>
      <c r="H381" s="128">
        <v>0.96466199270020692</v>
      </c>
      <c r="I381" s="128">
        <v>0.59818244270092502</v>
      </c>
      <c r="J381" s="128">
        <v>0.29769180253405914</v>
      </c>
      <c r="K381" s="104">
        <v>0.9688363463320222</v>
      </c>
      <c r="L381" s="105"/>
      <c r="M381" s="106">
        <v>380</v>
      </c>
      <c r="N381" s="140">
        <v>-0.77466225806453914</v>
      </c>
      <c r="O381" s="140">
        <v>0.89112025143075901</v>
      </c>
      <c r="P381" s="140">
        <v>-0.90248534704369565</v>
      </c>
      <c r="Q381" s="140">
        <v>-3.2837016577995419E-2</v>
      </c>
      <c r="R381" s="140">
        <v>0.623942660573931</v>
      </c>
      <c r="S381" s="140">
        <v>1.1105986866410256</v>
      </c>
      <c r="T381" s="140">
        <v>1.8075535407202896</v>
      </c>
      <c r="U381" s="128">
        <v>0.24864536429141612</v>
      </c>
      <c r="V381" s="128">
        <v>-0.53105075931915247</v>
      </c>
      <c r="W381" s="98">
        <v>1.8639601028824793</v>
      </c>
      <c r="X381" s="60"/>
      <c r="Y381" s="99">
        <v>380</v>
      </c>
      <c r="Z381" s="128">
        <f>(幕後結果!$AB$2+幕後結果!$AB$4*幕後結果_最佳化!$N1382)*12/3</f>
        <v>-0.11311144741843147</v>
      </c>
      <c r="AA381" s="128">
        <f>(幕後結果!$AC$2+幕後結果!$AC$4*幕後結果_最佳化!$O1382)*12/3</f>
        <v>9.7985554851273735E-2</v>
      </c>
      <c r="AB381" s="128">
        <f>(幕後結果!$AD$2+幕後結果!$AD$4*幕後結果_最佳化!$P1382)*12/3</f>
        <v>-8.3516489477815883E-2</v>
      </c>
      <c r="AC381" s="128">
        <f>(幕後結果!$AE$2+幕後結果!$AE$4*幕後結果_最佳化!$Q1382)*12/3</f>
        <v>-2.9426660298122794E-2</v>
      </c>
      <c r="AD381" s="128">
        <f>(幕後結果!$AF$2+幕後結果!$AF$4*幕後結果_最佳化!$R1382)*12/3</f>
        <v>9.1828393367360775E-2</v>
      </c>
      <c r="AE381" s="128">
        <f>(幕後結果!$AG$2+幕後結果!$AG$4*幕後結果_最佳化!$S1382)*12/3</f>
        <v>8.0227302714830195E-2</v>
      </c>
      <c r="AF381" s="128">
        <f>(幕後結果!$AH$2+幕後結果!$AH$4*幕後結果_最佳化!$T1382)*12/3</f>
        <v>0.17396953303946794</v>
      </c>
      <c r="AG381" s="128">
        <f>(幕後結果!$AI$2+幕後結果!$AI$4*幕後結果_最佳化!$U1382)*12/3</f>
        <v>2.6078797855563374E-2</v>
      </c>
      <c r="AH381" s="128">
        <f>(幕後結果!$AJ$2+幕後結果!$AJ$4*幕後結果_最佳化!$V1382)*12/3</f>
        <v>-2.4607201196333129E-2</v>
      </c>
      <c r="AI381" s="100">
        <f>(幕後結果!$AK$2+幕後結果!$AK$4*幕後結果_最佳化!$W1382)*12/3</f>
        <v>0.25730947444271246</v>
      </c>
      <c r="AJ381" s="60"/>
      <c r="AK381" s="60"/>
      <c r="AL381" s="60"/>
      <c r="AM381" s="108">
        <v>380</v>
      </c>
      <c r="AN381" s="128">
        <f t="shared" si="66"/>
        <v>0.14790459587861293</v>
      </c>
      <c r="AO381" s="128">
        <f t="shared" si="67"/>
        <v>0.12876458386343795</v>
      </c>
      <c r="AP381" s="128">
        <f t="shared" si="68"/>
        <v>0.13329216177463049</v>
      </c>
      <c r="AQ381" s="128">
        <f t="shared" si="69"/>
        <v>7.0331535138457066E-2</v>
      </c>
      <c r="AR381" s="128">
        <f t="shared" si="70"/>
        <v>0.16345796342907554</v>
      </c>
      <c r="AS381" s="128">
        <f t="shared" si="71"/>
        <v>6.0607173796027008E-2</v>
      </c>
      <c r="AT381" s="128">
        <f t="shared" si="72"/>
        <v>9.2373782550210767E-2</v>
      </c>
      <c r="AU381" s="128">
        <f t="shared" si="73"/>
        <v>7.2170996919974362E-2</v>
      </c>
      <c r="AV381" s="128">
        <f t="shared" si="74"/>
        <v>7.7929207785149501E-2</v>
      </c>
      <c r="AW381" s="128">
        <f t="shared" si="75"/>
        <v>5.3167998864424526E-2</v>
      </c>
      <c r="AX381" s="128">
        <f t="shared" si="76"/>
        <v>1</v>
      </c>
      <c r="AY381" s="128">
        <f>SUMPRODUCT(AN381:AW381,幕後結果_最佳化!$Z$1005:$AI$1005)</f>
        <v>-2.5169220688960989E-3</v>
      </c>
      <c r="AZ381" s="128">
        <f>(SUMPRODUCT(AN381:AW381,MMULT(AN381:AW381,幕後結果!$AB$9:$AK$18)))</f>
        <v>2.7386541553756549E-4</v>
      </c>
      <c r="BA381" s="128">
        <f t="shared" si="77"/>
        <v>1.6548879585566074E-2</v>
      </c>
      <c r="BB381" s="102">
        <f t="shared" si="78"/>
        <v>-2.7444106916161699</v>
      </c>
      <c r="BC381" s="60"/>
      <c r="BD381" s="60"/>
    </row>
    <row r="382" spans="1:56">
      <c r="A382" s="95">
        <v>381</v>
      </c>
      <c r="B382" s="128">
        <v>0.13133480719540436</v>
      </c>
      <c r="C382" s="128">
        <v>0.41504802922407991</v>
      </c>
      <c r="D382" s="128">
        <v>0.89665565472531883</v>
      </c>
      <c r="E382" s="128">
        <v>0.90023611509407386</v>
      </c>
      <c r="F382" s="128">
        <v>0.40701620286176055</v>
      </c>
      <c r="G382" s="128">
        <v>0.78057070282961982</v>
      </c>
      <c r="H382" s="128">
        <v>0.52817455175463701</v>
      </c>
      <c r="I382" s="128">
        <v>0.47713502980287914</v>
      </c>
      <c r="J382" s="128">
        <v>0.86270322886220696</v>
      </c>
      <c r="K382" s="104">
        <v>0.82056558696710957</v>
      </c>
      <c r="L382" s="105"/>
      <c r="M382" s="106">
        <v>381</v>
      </c>
      <c r="N382" s="140">
        <v>-1.1201036054653077</v>
      </c>
      <c r="O382" s="140">
        <v>-0.21457837116774411</v>
      </c>
      <c r="P382" s="140">
        <v>1.2627231522972733</v>
      </c>
      <c r="Q382" s="140">
        <v>1.2828981250910618</v>
      </c>
      <c r="R382" s="140">
        <v>-0.23522718703050105</v>
      </c>
      <c r="S382" s="140">
        <v>0.77412209188733827</v>
      </c>
      <c r="T382" s="140">
        <v>7.0681937718311078E-2</v>
      </c>
      <c r="U382" s="128">
        <v>-5.734539529867911E-2</v>
      </c>
      <c r="V382" s="128">
        <v>1.0925451823846857</v>
      </c>
      <c r="W382" s="98">
        <v>0.91752265666498256</v>
      </c>
      <c r="X382" s="60"/>
      <c r="Y382" s="99">
        <v>381</v>
      </c>
      <c r="Z382" s="128">
        <f>(幕後結果!$AB$2+幕後結果!$AB$4*幕後結果_最佳化!$N1383)*12/3</f>
        <v>-0.15040758741628227</v>
      </c>
      <c r="AA382" s="128">
        <f>(幕後結果!$AC$2+幕後結果!$AC$4*幕後結果_最佳化!$O1383)*12/3</f>
        <v>-2.588568209657981E-2</v>
      </c>
      <c r="AB382" s="128">
        <f>(幕後結果!$AD$2+幕後結果!$AD$4*幕後結果_最佳化!$P1383)*12/3</f>
        <v>0.11979712479108777</v>
      </c>
      <c r="AC382" s="128">
        <f>(幕後結果!$AE$2+幕後結果!$AE$4*幕後結果_最佳化!$Q1383)*12/3</f>
        <v>0.18867947665981508</v>
      </c>
      <c r="AD382" s="128">
        <f>(幕後結果!$AF$2+幕後結果!$AF$4*幕後結果_最佳化!$R1383)*12/3</f>
        <v>4.4236267332518148E-2</v>
      </c>
      <c r="AE382" s="128">
        <f>(幕後結果!$AG$2+幕後結果!$AG$4*幕後結果_最佳化!$S1383)*12/3</f>
        <v>4.9697232416574554E-2</v>
      </c>
      <c r="AF382" s="128">
        <f>(幕後結果!$AH$2+幕後結果!$AH$4*幕後結果_最佳化!$T1383)*12/3</f>
        <v>-1.5515456262535745E-2</v>
      </c>
      <c r="AG382" s="128">
        <f>(幕後結果!$AI$2+幕後結果!$AI$4*幕後結果_最佳化!$U1383)*12/3</f>
        <v>-3.2914654400246546E-2</v>
      </c>
      <c r="AH382" s="128">
        <f>(幕後結果!$AJ$2+幕後結果!$AJ$4*幕後結果_最佳化!$V1383)*12/3</f>
        <v>9.8896586906144043E-2</v>
      </c>
      <c r="AI382" s="100">
        <f>(幕後結果!$AK$2+幕後結果!$AK$4*幕後結果_最佳化!$W1383)*12/3</f>
        <v>2.3638559292254512E-2</v>
      </c>
      <c r="AJ382" s="60"/>
      <c r="AK382" s="60"/>
      <c r="AL382" s="60"/>
      <c r="AM382" s="108">
        <v>381</v>
      </c>
      <c r="AN382" s="128">
        <f t="shared" si="66"/>
        <v>9.1737479627531874E-3</v>
      </c>
      <c r="AO382" s="128">
        <f t="shared" si="67"/>
        <v>1.6930815200079549E-2</v>
      </c>
      <c r="AP382" s="128">
        <f t="shared" si="68"/>
        <v>0.14746877158115251</v>
      </c>
      <c r="AQ382" s="128">
        <f t="shared" si="69"/>
        <v>0.28636270607216874</v>
      </c>
      <c r="AR382" s="128">
        <f t="shared" si="70"/>
        <v>0.21203390162822261</v>
      </c>
      <c r="AS382" s="128">
        <f t="shared" si="71"/>
        <v>3.2218292087609068E-3</v>
      </c>
      <c r="AT382" s="128">
        <f t="shared" si="72"/>
        <v>0.1412009543501995</v>
      </c>
      <c r="AU382" s="128">
        <f t="shared" si="73"/>
        <v>9.1633606037070284E-2</v>
      </c>
      <c r="AV382" s="128">
        <f t="shared" si="74"/>
        <v>3.0544775529547472E-2</v>
      </c>
      <c r="AW382" s="128">
        <f t="shared" si="75"/>
        <v>6.1428892430044957E-2</v>
      </c>
      <c r="AX382" s="128">
        <f t="shared" si="76"/>
        <v>0.99999999999999978</v>
      </c>
      <c r="AY382" s="128">
        <f>SUMPRODUCT(AN382:AW382,幕後結果_最佳化!$Z$1005:$AI$1005)</f>
        <v>6.6760964095483868E-4</v>
      </c>
      <c r="AZ382" s="128">
        <f>(SUMPRODUCT(AN382:AW382,MMULT(AN382:AW382,幕後結果!$AB$9:$AK$18)))</f>
        <v>4.5315807973090526E-4</v>
      </c>
      <c r="BA382" s="128">
        <f t="shared" si="77"/>
        <v>2.1287509946701266E-2</v>
      </c>
      <c r="BB382" s="102">
        <f t="shared" si="78"/>
        <v>-1.9839046682672032</v>
      </c>
      <c r="BC382" s="60"/>
      <c r="BD382" s="60"/>
    </row>
    <row r="383" spans="1:56">
      <c r="A383" s="95">
        <v>382</v>
      </c>
      <c r="B383" s="128">
        <v>0.39786809691300329</v>
      </c>
      <c r="C383" s="128">
        <v>0.83926439060049662</v>
      </c>
      <c r="D383" s="128">
        <v>8.4549652703048261E-2</v>
      </c>
      <c r="E383" s="128">
        <v>0.37382001554954836</v>
      </c>
      <c r="F383" s="128">
        <v>0.242678882631719</v>
      </c>
      <c r="G383" s="128">
        <v>0.24944564896200094</v>
      </c>
      <c r="H383" s="128">
        <v>0.55550323876256691</v>
      </c>
      <c r="I383" s="128">
        <v>0.74090364496902894</v>
      </c>
      <c r="J383" s="128">
        <v>0.2040158232164786</v>
      </c>
      <c r="K383" s="104">
        <v>0.78782863189825547</v>
      </c>
      <c r="L383" s="105"/>
      <c r="M383" s="106">
        <v>382</v>
      </c>
      <c r="N383" s="140">
        <v>-0.25886916025210427</v>
      </c>
      <c r="O383" s="140">
        <v>0.99143909383827022</v>
      </c>
      <c r="P383" s="140">
        <v>-1.3751036743362075</v>
      </c>
      <c r="Q383" s="140">
        <v>-0.32175272515090469</v>
      </c>
      <c r="R383" s="140">
        <v>-0.69771129143449273</v>
      </c>
      <c r="S383" s="140">
        <v>-0.67623524610522312</v>
      </c>
      <c r="T383" s="140">
        <v>0.1395778752417012</v>
      </c>
      <c r="U383" s="128">
        <v>0.64613379595448706</v>
      </c>
      <c r="V383" s="128">
        <v>-0.82736246876639297</v>
      </c>
      <c r="W383" s="98">
        <v>0.79890976521212442</v>
      </c>
      <c r="X383" s="60"/>
      <c r="Y383" s="99">
        <v>382</v>
      </c>
      <c r="Z383" s="128">
        <f>(幕後結果!$AB$2+幕後結果!$AB$4*幕後結果_最佳化!$N1384)*12/3</f>
        <v>-5.7423002098596763E-2</v>
      </c>
      <c r="AA383" s="128">
        <f>(幕後結果!$AC$2+幕後結果!$AC$4*幕後結果_最佳化!$O1384)*12/3</f>
        <v>0.11007372229968294</v>
      </c>
      <c r="AB383" s="128">
        <f>(幕後結果!$AD$2+幕後結果!$AD$4*幕後結果_最佳化!$P1384)*12/3</f>
        <v>-0.12582533467796497</v>
      </c>
      <c r="AC383" s="128">
        <f>(幕後結果!$AE$2+幕後結果!$AE$4*幕後結果_最佳化!$Q1384)*12/3</f>
        <v>-7.417295595809828E-2</v>
      </c>
      <c r="AD383" s="128">
        <f>(幕後結果!$AF$2+幕後結果!$AF$4*幕後結果_最佳化!$R1384)*12/3</f>
        <v>-0.18003950551467074</v>
      </c>
      <c r="AE383" s="128">
        <f>(幕後結果!$AG$2+幕後結果!$AG$4*幕後結果_最佳化!$S1384)*12/3</f>
        <v>-2.7574285164690317E-2</v>
      </c>
      <c r="AF383" s="128">
        <f>(幕後結果!$AH$2+幕後結果!$AH$4*幕後結果_最佳化!$T1384)*12/3</f>
        <v>3.3475812198403496E-2</v>
      </c>
      <c r="AG383" s="128">
        <f>(幕後結果!$AI$2+幕後結果!$AI$4*幕後結果_最佳化!$U1384)*12/3</f>
        <v>8.0386694415205254E-2</v>
      </c>
      <c r="AH383" s="128">
        <f>(幕後結果!$AJ$2+幕後結果!$AJ$4*幕後結果_最佳化!$V1384)*12/3</f>
        <v>-7.396193455294818E-2</v>
      </c>
      <c r="AI383" s="100">
        <f>(幕後結果!$AK$2+幕後結果!$AK$4*幕後結果_最佳化!$W1384)*12/3</f>
        <v>0.11171337643331436</v>
      </c>
      <c r="AJ383" s="60"/>
      <c r="AK383" s="60"/>
      <c r="AL383" s="60"/>
      <c r="AM383" s="108">
        <v>382</v>
      </c>
      <c r="AN383" s="128">
        <f t="shared" si="66"/>
        <v>0.13801201996491022</v>
      </c>
      <c r="AO383" s="128">
        <f t="shared" si="67"/>
        <v>2.5366971788166284E-2</v>
      </c>
      <c r="AP383" s="128">
        <f t="shared" si="68"/>
        <v>0.12495441656636846</v>
      </c>
      <c r="AQ383" s="128">
        <f t="shared" si="69"/>
        <v>1.8106522638161798E-2</v>
      </c>
      <c r="AR383" s="128">
        <f t="shared" si="70"/>
        <v>5.0414008371022105E-2</v>
      </c>
      <c r="AS383" s="128">
        <f t="shared" si="71"/>
        <v>0.1396606363522325</v>
      </c>
      <c r="AT383" s="128">
        <f t="shared" si="72"/>
        <v>0.15089498688922365</v>
      </c>
      <c r="AU383" s="128">
        <f t="shared" si="73"/>
        <v>9.0718217875517371E-2</v>
      </c>
      <c r="AV383" s="128">
        <f t="shared" si="74"/>
        <v>0.16169129758484943</v>
      </c>
      <c r="AW383" s="128">
        <f t="shared" si="75"/>
        <v>0.10018092196954832</v>
      </c>
      <c r="AX383" s="128">
        <f t="shared" si="76"/>
        <v>1.0000000000000002</v>
      </c>
      <c r="AY383" s="128">
        <f>SUMPRODUCT(AN383:AW383,幕後結果_最佳化!$Z$1005:$AI$1005)</f>
        <v>-3.4504483327135204E-3</v>
      </c>
      <c r="AZ383" s="128">
        <f>(SUMPRODUCT(AN383:AW383,MMULT(AN383:AW383,幕後結果!$AB$9:$AK$18)))</f>
        <v>1.8578714913783205E-4</v>
      </c>
      <c r="BA383" s="128">
        <f t="shared" si="77"/>
        <v>1.363037597199109E-2</v>
      </c>
      <c r="BB383" s="102">
        <f t="shared" si="78"/>
        <v>-3.400526033027889</v>
      </c>
      <c r="BC383" s="60"/>
      <c r="BD383" s="60"/>
    </row>
    <row r="384" spans="1:56">
      <c r="A384" s="95">
        <v>383</v>
      </c>
      <c r="B384" s="128">
        <v>0.66836718586009058</v>
      </c>
      <c r="C384" s="128">
        <v>0.24874412612278585</v>
      </c>
      <c r="D384" s="128">
        <v>0.99435153796703113</v>
      </c>
      <c r="E384" s="128">
        <v>0.36710660245398485</v>
      </c>
      <c r="F384" s="128">
        <v>0.16860324886743405</v>
      </c>
      <c r="G384" s="128">
        <v>0.96301226724140498</v>
      </c>
      <c r="H384" s="128">
        <v>0.14140590332013159</v>
      </c>
      <c r="I384" s="128">
        <v>0.22772998951665757</v>
      </c>
      <c r="J384" s="128">
        <v>0.99799280235033394</v>
      </c>
      <c r="K384" s="104">
        <v>0.80610402499704903</v>
      </c>
      <c r="L384" s="105"/>
      <c r="M384" s="106">
        <v>383</v>
      </c>
      <c r="N384" s="140">
        <v>0.43540893184212004</v>
      </c>
      <c r="O384" s="140">
        <v>-0.67844710292915467</v>
      </c>
      <c r="P384" s="140">
        <v>2.5333774311462514</v>
      </c>
      <c r="Q384" s="140">
        <v>-0.33952641025358926</v>
      </c>
      <c r="R384" s="140">
        <v>-0.95969945483465058</v>
      </c>
      <c r="S384" s="140">
        <v>1.7867650799425383</v>
      </c>
      <c r="T384" s="140">
        <v>-1.0740242641681892</v>
      </c>
      <c r="U384" s="128">
        <v>-0.74634343585374452</v>
      </c>
      <c r="V384" s="128">
        <v>2.8770283481006329</v>
      </c>
      <c r="W384" s="98">
        <v>0.8636285960399932</v>
      </c>
      <c r="X384" s="60"/>
      <c r="Y384" s="99">
        <v>383</v>
      </c>
      <c r="Z384" s="128">
        <f>(幕後結果!$AB$2+幕後結果!$AB$4*幕後結果_最佳化!$N1385)*12/3</f>
        <v>1.7535867518553596E-2</v>
      </c>
      <c r="AA384" s="128">
        <f>(幕後結果!$AC$2+幕後結果!$AC$4*幕後結果_最佳化!$O1385)*12/3</f>
        <v>-7.4871186943898008E-2</v>
      </c>
      <c r="AB384" s="128">
        <f>(幕後結果!$AD$2+幕後結果!$AD$4*幕後結果_最佳化!$P1385)*12/3</f>
        <v>0.28214729333805999</v>
      </c>
      <c r="AC384" s="128">
        <f>(幕後結果!$AE$2+幕後結果!$AE$4*幕後結果_最佳化!$Q1385)*12/3</f>
        <v>8.6627083868197396E-2</v>
      </c>
      <c r="AD384" s="128">
        <f>(幕後結果!$AF$2+幕後結果!$AF$4*幕後結果_最佳化!$R1385)*12/3</f>
        <v>-6.4801622384721036E-2</v>
      </c>
      <c r="AE384" s="128">
        <f>(幕後結果!$AG$2+幕後結果!$AG$4*幕後結果_最佳化!$S1385)*12/3</f>
        <v>9.195019736263195E-2</v>
      </c>
      <c r="AF384" s="128">
        <f>(幕後結果!$AH$2+幕後結果!$AH$4*幕後結果_最佳化!$T1385)*12/3</f>
        <v>-0.12506898112812942</v>
      </c>
      <c r="AG384" s="128">
        <f>(幕後結果!$AI$2+幕後結果!$AI$4*幕後結果_最佳化!$U1385)*12/3</f>
        <v>-7.0766275142684215E-2</v>
      </c>
      <c r="AH384" s="128">
        <f>(幕後結果!$AJ$2+幕後結果!$AJ$4*幕後結果_最佳化!$V1385)*12/3</f>
        <v>0.33299184037657459</v>
      </c>
      <c r="AI384" s="100">
        <f>(幕後結果!$AK$2+幕後結果!$AK$4*幕後結果_最佳化!$W1385)*12/3</f>
        <v>-2.5215926153623114E-2</v>
      </c>
      <c r="AJ384" s="60"/>
      <c r="AK384" s="60"/>
      <c r="AL384" s="60"/>
      <c r="AM384" s="108">
        <v>383</v>
      </c>
      <c r="AN384" s="128">
        <f t="shared" si="66"/>
        <v>4.3206612486936691E-2</v>
      </c>
      <c r="AO384" s="128">
        <f t="shared" si="67"/>
        <v>0.17865470758709906</v>
      </c>
      <c r="AP384" s="128">
        <f t="shared" si="68"/>
        <v>8.7154920737917072E-2</v>
      </c>
      <c r="AQ384" s="128">
        <f t="shared" si="69"/>
        <v>0.14627081911844164</v>
      </c>
      <c r="AR384" s="128">
        <f t="shared" si="70"/>
        <v>0.17631162093846606</v>
      </c>
      <c r="AS384" s="128">
        <f t="shared" si="71"/>
        <v>4.7517299081006235E-2</v>
      </c>
      <c r="AT384" s="128">
        <f t="shared" si="72"/>
        <v>0.1074958823213874</v>
      </c>
      <c r="AU384" s="128">
        <f t="shared" si="73"/>
        <v>9.2800492069530505E-2</v>
      </c>
      <c r="AV384" s="128">
        <f t="shared" si="74"/>
        <v>5.392464329525308E-2</v>
      </c>
      <c r="AW384" s="128">
        <f t="shared" si="75"/>
        <v>6.6663002363962345E-2</v>
      </c>
      <c r="AX384" s="128">
        <f t="shared" si="76"/>
        <v>1</v>
      </c>
      <c r="AY384" s="128">
        <f>SUMPRODUCT(AN384:AW384,幕後結果_最佳化!$Z$1005:$AI$1005)</f>
        <v>9.6852954113707881E-5</v>
      </c>
      <c r="AZ384" s="128">
        <f>(SUMPRODUCT(AN384:AW384,MMULT(AN384:AW384,幕後結果!$AB$9:$AK$18)))</f>
        <v>3.2524135477262245E-4</v>
      </c>
      <c r="BA384" s="128">
        <f t="shared" si="77"/>
        <v>1.8034449111980728E-2</v>
      </c>
      <c r="BB384" s="102">
        <f t="shared" si="78"/>
        <v>-2.3734102871737353</v>
      </c>
      <c r="BC384" s="60"/>
      <c r="BD384" s="60"/>
    </row>
    <row r="385" spans="1:56">
      <c r="A385" s="95">
        <v>384</v>
      </c>
      <c r="B385" s="128">
        <v>0.6264088279525748</v>
      </c>
      <c r="C385" s="128">
        <v>0.20227607063140796</v>
      </c>
      <c r="D385" s="128">
        <v>0.12394244936467702</v>
      </c>
      <c r="E385" s="128">
        <v>0.12091915579316637</v>
      </c>
      <c r="F385" s="128">
        <v>0.21338671025328293</v>
      </c>
      <c r="G385" s="128">
        <v>0.51973728266138575</v>
      </c>
      <c r="H385" s="128">
        <v>0.50027380897430795</v>
      </c>
      <c r="I385" s="128">
        <v>0.63024678904837272</v>
      </c>
      <c r="J385" s="128">
        <v>0.44611661927153379</v>
      </c>
      <c r="K385" s="104">
        <v>0.20100762363452329</v>
      </c>
      <c r="L385" s="105"/>
      <c r="M385" s="106">
        <v>384</v>
      </c>
      <c r="N385" s="140">
        <v>0.32235688364348297</v>
      </c>
      <c r="O385" s="140">
        <v>-0.83351890329998035</v>
      </c>
      <c r="P385" s="140">
        <v>-1.1555020374949376</v>
      </c>
      <c r="Q385" s="140">
        <v>-1.1704042862389108</v>
      </c>
      <c r="R385" s="140">
        <v>-0.79472511357855002</v>
      </c>
      <c r="S385" s="140">
        <v>4.94942308556982E-2</v>
      </c>
      <c r="T385" s="140">
        <v>6.8633737073225845E-4</v>
      </c>
      <c r="U385" s="128">
        <v>0.3325070436755701</v>
      </c>
      <c r="V385" s="128">
        <v>-0.13547890918140393</v>
      </c>
      <c r="W385" s="98">
        <v>-0.83802752066059005</v>
      </c>
      <c r="X385" s="60"/>
      <c r="Y385" s="99">
        <v>384</v>
      </c>
      <c r="Z385" s="128">
        <f>(幕後結果!$AB$2+幕後結果!$AB$4*幕後結果_最佳化!$N1386)*12/3</f>
        <v>5.3300182524307869E-3</v>
      </c>
      <c r="AA385" s="128">
        <f>(幕後結果!$AC$2+幕後結果!$AC$4*幕後結果_最佳化!$O1386)*12/3</f>
        <v>-9.2357136866579481E-2</v>
      </c>
      <c r="AB385" s="128">
        <f>(幕後結果!$AD$2+幕後結果!$AD$4*幕後結果_最佳化!$P1386)*12/3</f>
        <v>-0.17274691775148007</v>
      </c>
      <c r="AC385" s="128">
        <f>(幕後結果!$AE$2+幕後結果!$AE$4*幕後結果_最佳化!$Q1386)*12/3</f>
        <v>-0.21446161052499443</v>
      </c>
      <c r="AD385" s="128">
        <f>(幕後結果!$AF$2+幕後結果!$AF$4*幕後結果_最佳化!$R1386)*12/3</f>
        <v>-0.21507600758226375</v>
      </c>
      <c r="AE385" s="128">
        <f>(幕後結果!$AG$2+幕後結果!$AG$4*幕後結果_最佳化!$S1386)*12/3</f>
        <v>-8.3488215080507674E-3</v>
      </c>
      <c r="AF385" s="128">
        <f>(幕後結果!$AH$2+幕後結果!$AH$4*幕後結果_最佳化!$T1386)*12/3</f>
        <v>-2.4698771171549075E-2</v>
      </c>
      <c r="AG385" s="128">
        <f>(幕後結果!$AI$2+幕後結果!$AI$4*幕後結果_最佳化!$U1386)*12/3</f>
        <v>-5.0817793535945267E-2</v>
      </c>
      <c r="AH385" s="128">
        <f>(幕後結果!$AJ$2+幕後結果!$AJ$4*幕後結果_最佳化!$V1386)*12/3</f>
        <v>2.7757368931640807E-2</v>
      </c>
      <c r="AI385" s="100">
        <f>(幕後結果!$AK$2+幕後結果!$AK$4*幕後結果_最佳化!$W1386)*12/3</f>
        <v>-0.18401668796041784</v>
      </c>
      <c r="AJ385" s="60"/>
      <c r="AK385" s="60"/>
      <c r="AL385" s="60"/>
      <c r="AM385" s="108">
        <v>384</v>
      </c>
      <c r="AN385" s="128">
        <f t="shared" si="66"/>
        <v>6.9591678020225797E-2</v>
      </c>
      <c r="AO385" s="128">
        <f t="shared" si="67"/>
        <v>0.13447848115006814</v>
      </c>
      <c r="AP385" s="128">
        <f t="shared" si="68"/>
        <v>0.15463562950450743</v>
      </c>
      <c r="AQ385" s="128">
        <f t="shared" si="69"/>
        <v>0.1071544872712572</v>
      </c>
      <c r="AR385" s="128">
        <f t="shared" si="70"/>
        <v>4.278579458681709E-2</v>
      </c>
      <c r="AS385" s="128">
        <f t="shared" si="71"/>
        <v>0.14188509394146168</v>
      </c>
      <c r="AT385" s="128">
        <f t="shared" si="72"/>
        <v>0.11271431047229179</v>
      </c>
      <c r="AU385" s="128">
        <f t="shared" si="73"/>
        <v>1.3175594654835046E-2</v>
      </c>
      <c r="AV385" s="128">
        <f t="shared" si="74"/>
        <v>0.15291490129902538</v>
      </c>
      <c r="AW385" s="128">
        <f t="shared" si="75"/>
        <v>7.0664029099510292E-2</v>
      </c>
      <c r="AX385" s="128">
        <f t="shared" si="76"/>
        <v>0.99999999999999989</v>
      </c>
      <c r="AY385" s="128">
        <f>SUMPRODUCT(AN385:AW385,幕後結果_最佳化!$Z$1005:$AI$1005)</f>
        <v>-7.5421218606357967E-4</v>
      </c>
      <c r="AZ385" s="128">
        <f>(SUMPRODUCT(AN385:AW385,MMULT(AN385:AW385,幕後結果!$AB$9:$AK$18)))</f>
        <v>2.0030245156853438E-4</v>
      </c>
      <c r="BA385" s="128">
        <f t="shared" si="77"/>
        <v>1.4152824861791174E-2</v>
      </c>
      <c r="BB385" s="102">
        <f t="shared" si="78"/>
        <v>-3.0844875572450716</v>
      </c>
      <c r="BC385" s="60"/>
      <c r="BD385" s="60"/>
    </row>
    <row r="386" spans="1:56">
      <c r="A386" s="95">
        <v>385</v>
      </c>
      <c r="B386" s="128">
        <v>0.32702926912192476</v>
      </c>
      <c r="C386" s="128">
        <v>0.20029469360559915</v>
      </c>
      <c r="D386" s="128">
        <v>0.46441117295745027</v>
      </c>
      <c r="E386" s="128">
        <v>0.58378213576635107</v>
      </c>
      <c r="F386" s="128">
        <v>0.93363932703733976</v>
      </c>
      <c r="G386" s="128">
        <v>0.2427850842771031</v>
      </c>
      <c r="H386" s="128">
        <v>0.16043734298499057</v>
      </c>
      <c r="I386" s="128">
        <v>0.48136120380509761</v>
      </c>
      <c r="J386" s="128">
        <v>7.4864347480936067E-2</v>
      </c>
      <c r="K386" s="104">
        <v>0.2725378512891643</v>
      </c>
      <c r="L386" s="105"/>
      <c r="M386" s="106">
        <v>385</v>
      </c>
      <c r="N386" s="140">
        <v>-0.44813116380571605</v>
      </c>
      <c r="O386" s="140">
        <v>-0.8405690790481265</v>
      </c>
      <c r="P386" s="140">
        <v>-8.9326611208731574E-2</v>
      </c>
      <c r="Q386" s="140">
        <v>0.21157869948494529</v>
      </c>
      <c r="R386" s="140">
        <v>1.5034565789289891</v>
      </c>
      <c r="S386" s="140">
        <v>-0.69737176214068808</v>
      </c>
      <c r="T386" s="140">
        <v>-0.99266202737180254</v>
      </c>
      <c r="U386" s="128">
        <v>-4.6737543539280481E-2</v>
      </c>
      <c r="V386" s="128">
        <v>-1.4404904323844463</v>
      </c>
      <c r="W386" s="98">
        <v>-0.60515546666598929</v>
      </c>
      <c r="X386" s="60"/>
      <c r="Y386" s="99">
        <v>385</v>
      </c>
      <c r="Z386" s="128">
        <f>(幕後結果!$AB$2+幕後結果!$AB$4*幕後結果_最佳化!$N1387)*12/3</f>
        <v>-7.785698382638323E-2</v>
      </c>
      <c r="AA386" s="128">
        <f>(幕後結果!$AC$2+幕後結果!$AC$4*幕後結果_最佳化!$O1387)*12/3</f>
        <v>-9.4494120536474172E-2</v>
      </c>
      <c r="AB386" s="128">
        <f>(幕後結果!$AD$2+幕後結果!$AD$4*幕後結果_最佳化!$P1387)*12/3</f>
        <v>-5.9412804141777985E-2</v>
      </c>
      <c r="AC386" s="128">
        <f>(幕後結果!$AE$2+幕後結果!$AE$4*幕後結果_最佳化!$Q1387)*12/3</f>
        <v>-1.5737358890643063E-2</v>
      </c>
      <c r="AD386" s="128">
        <f>(幕後結果!$AF$2+幕後結果!$AF$4*幕後結果_最佳化!$R1387)*12/3</f>
        <v>0.2955239477367963</v>
      </c>
      <c r="AE386" s="128">
        <f>(幕後結果!$AG$2+幕後結果!$AG$4*幕後結果_最佳化!$S1387)*12/3</f>
        <v>-6.67482294650147E-2</v>
      </c>
      <c r="AF386" s="128">
        <f>(幕後結果!$AH$2+幕後結果!$AH$4*幕後結果_最佳化!$T1387)*12/3</f>
        <v>-0.10843618100979045</v>
      </c>
      <c r="AG386" s="128">
        <f>(幕後結果!$AI$2+幕後結果!$AI$4*幕後結果_最佳化!$U1387)*12/3</f>
        <v>-2.5225169620561368E-2</v>
      </c>
      <c r="AH386" s="128">
        <f>(幕後結果!$AJ$2+幕後結果!$AJ$4*幕後結果_最佳化!$V1387)*12/3</f>
        <v>-0.16519493987592898</v>
      </c>
      <c r="AI386" s="100">
        <f>(幕後結果!$AK$2+幕後結果!$AK$4*幕後結果_最佳化!$W1387)*12/3</f>
        <v>-4.6373374931321466E-2</v>
      </c>
      <c r="AJ386" s="60"/>
      <c r="AK386" s="60"/>
      <c r="AL386" s="60"/>
      <c r="AM386" s="108">
        <v>385</v>
      </c>
      <c r="AN386" s="128">
        <f t="shared" si="66"/>
        <v>0.1775756582557442</v>
      </c>
      <c r="AO386" s="128">
        <f t="shared" si="67"/>
        <v>9.3525501290798299E-2</v>
      </c>
      <c r="AP386" s="128">
        <f t="shared" si="68"/>
        <v>0.10499524311191621</v>
      </c>
      <c r="AQ386" s="128">
        <f t="shared" si="69"/>
        <v>0.12151298527030512</v>
      </c>
      <c r="AR386" s="128">
        <f t="shared" si="70"/>
        <v>4.1199751816951576E-2</v>
      </c>
      <c r="AS386" s="128">
        <f t="shared" si="71"/>
        <v>0.17552457829641718</v>
      </c>
      <c r="AT386" s="128">
        <f t="shared" si="72"/>
        <v>6.3695373531272095E-2</v>
      </c>
      <c r="AU386" s="128">
        <f t="shared" si="73"/>
        <v>8.51318463218943E-2</v>
      </c>
      <c r="AV386" s="128">
        <f t="shared" si="74"/>
        <v>0.12109237153965455</v>
      </c>
      <c r="AW386" s="128">
        <f t="shared" si="75"/>
        <v>1.5746690565046514E-2</v>
      </c>
      <c r="AX386" s="128">
        <f t="shared" si="76"/>
        <v>1</v>
      </c>
      <c r="AY386" s="128">
        <f>SUMPRODUCT(AN386:AW386,幕後結果_最佳化!$Z$1005:$AI$1005)</f>
        <v>-3.2048411996014373E-3</v>
      </c>
      <c r="AZ386" s="128">
        <f>(SUMPRODUCT(AN386:AW386,MMULT(AN386:AW386,幕後結果!$AB$9:$AK$18)))</f>
        <v>1.9195916163575563E-4</v>
      </c>
      <c r="BA386" s="128">
        <f t="shared" si="77"/>
        <v>1.3854932754645749E-2</v>
      </c>
      <c r="BB386" s="102">
        <f t="shared" si="78"/>
        <v>-3.3276842274201477</v>
      </c>
      <c r="BC386" s="60"/>
      <c r="BD386" s="60"/>
    </row>
    <row r="387" spans="1:56">
      <c r="A387" s="95">
        <v>386</v>
      </c>
      <c r="B387" s="128">
        <v>4.9858872782273522E-2</v>
      </c>
      <c r="C387" s="128">
        <v>0.88365856060615466</v>
      </c>
      <c r="D387" s="128">
        <v>0.82219157453192637</v>
      </c>
      <c r="E387" s="128">
        <v>0.5161325493660307</v>
      </c>
      <c r="F387" s="128">
        <v>9.9624733450629943E-2</v>
      </c>
      <c r="G387" s="128">
        <v>0.89325073581936087</v>
      </c>
      <c r="H387" s="128">
        <v>0.43735574296747193</v>
      </c>
      <c r="I387" s="128">
        <v>0.22409792920406235</v>
      </c>
      <c r="J387" s="128">
        <v>0.27572780591812318</v>
      </c>
      <c r="K387" s="104">
        <v>0.60853023002086393</v>
      </c>
      <c r="L387" s="105"/>
      <c r="M387" s="106">
        <v>386</v>
      </c>
      <c r="N387" s="140">
        <v>-1.646223534792459</v>
      </c>
      <c r="O387" s="140">
        <v>1.1934763250378351</v>
      </c>
      <c r="P387" s="140">
        <v>0.9237493127892118</v>
      </c>
      <c r="Q387" s="140">
        <v>4.0449331861505358E-2</v>
      </c>
      <c r="R387" s="140">
        <v>-1.2836927936180895</v>
      </c>
      <c r="S387" s="140">
        <v>1.2440028110125385</v>
      </c>
      <c r="T387" s="140">
        <v>-0.15767679589142125</v>
      </c>
      <c r="U387" s="128">
        <v>-0.75842623289375644</v>
      </c>
      <c r="V387" s="128">
        <v>-0.59558034271089122</v>
      </c>
      <c r="W387" s="98">
        <v>0.27549034834494651</v>
      </c>
      <c r="X387" s="60"/>
      <c r="Y387" s="99">
        <v>386</v>
      </c>
      <c r="Z387" s="128">
        <f>(幕後結果!$AB$2+幕後結果!$AB$4*幕後結果_最佳化!$N1388)*12/3</f>
        <v>-0.207210985988833</v>
      </c>
      <c r="AA387" s="128">
        <f>(幕後結果!$AC$2+幕後結果!$AC$4*幕後結果_最佳化!$O1388)*12/3</f>
        <v>0.13016457901811776</v>
      </c>
      <c r="AB387" s="128">
        <f>(幕後結果!$AD$2+幕後結果!$AD$4*幕後結果_最佳化!$P1388)*12/3</f>
        <v>0.13400473213243672</v>
      </c>
      <c r="AC387" s="128">
        <f>(幕後結果!$AE$2+幕後結果!$AE$4*幕後結果_最佳化!$Q1388)*12/3</f>
        <v>7.2455664242806819E-2</v>
      </c>
      <c r="AD387" s="128">
        <f>(幕後結果!$AF$2+幕後結果!$AF$4*幕後結果_最佳化!$R1388)*12/3</f>
        <v>-0.20456878231562026</v>
      </c>
      <c r="AE387" s="128">
        <f>(幕後結果!$AG$2+幕後結果!$AG$4*幕後結果_最佳化!$S1388)*12/3</f>
        <v>7.7602448336600835E-2</v>
      </c>
      <c r="AF387" s="128">
        <f>(幕後結果!$AH$2+幕後結果!$AH$4*幕後結果_最佳化!$T1388)*12/3</f>
        <v>-2.9327078955349761E-2</v>
      </c>
      <c r="AG387" s="128">
        <f>(幕後結果!$AI$2+幕後結果!$AI$4*幕後結果_最佳化!$U1388)*12/3</f>
        <v>-4.2162583787095996E-2</v>
      </c>
      <c r="AH387" s="128">
        <f>(幕後結果!$AJ$2+幕後結果!$AJ$4*幕後結果_最佳化!$V1388)*12/3</f>
        <v>-3.4637628340551105E-2</v>
      </c>
      <c r="AI387" s="100">
        <f>(幕後結果!$AK$2+幕後結果!$AK$4*幕後結果_最佳化!$W1388)*12/3</f>
        <v>-1.1949778843562043E-2</v>
      </c>
      <c r="AJ387" s="60"/>
      <c r="AK387" s="60"/>
      <c r="AL387" s="60"/>
      <c r="AM387" s="108">
        <v>386</v>
      </c>
      <c r="AN387" s="128">
        <f t="shared" si="66"/>
        <v>0.11084556627266622</v>
      </c>
      <c r="AO387" s="128">
        <f t="shared" si="67"/>
        <v>2.4456207240922359E-2</v>
      </c>
      <c r="AP387" s="128">
        <f t="shared" si="68"/>
        <v>0.20010763405720389</v>
      </c>
      <c r="AQ387" s="128">
        <f t="shared" si="69"/>
        <v>5.3942095315752774E-2</v>
      </c>
      <c r="AR387" s="128">
        <f t="shared" si="70"/>
        <v>0.15058577382519406</v>
      </c>
      <c r="AS387" s="128">
        <f t="shared" si="71"/>
        <v>0.17857528812642007</v>
      </c>
      <c r="AT387" s="128">
        <f t="shared" si="72"/>
        <v>0.18974732159959601</v>
      </c>
      <c r="AU387" s="128">
        <f t="shared" si="73"/>
        <v>1.3353460913925586E-2</v>
      </c>
      <c r="AV387" s="128">
        <f t="shared" si="74"/>
        <v>2.929453833443902E-2</v>
      </c>
      <c r="AW387" s="128">
        <f t="shared" si="75"/>
        <v>4.909211431388024E-2</v>
      </c>
      <c r="AX387" s="128">
        <f t="shared" si="76"/>
        <v>1.0000000000000002</v>
      </c>
      <c r="AY387" s="128">
        <f>SUMPRODUCT(AN387:AW387,幕後結果_最佳化!$Z$1005:$AI$1005)</f>
        <v>-2.0349596015230616E-3</v>
      </c>
      <c r="AZ387" s="128">
        <f>(SUMPRODUCT(AN387:AW387,MMULT(AN387:AW387,幕後結果!$AB$9:$AK$18)))</f>
        <v>2.5081971315838553E-4</v>
      </c>
      <c r="BA387" s="128">
        <f t="shared" si="77"/>
        <v>1.5837288693409158E-2</v>
      </c>
      <c r="BB387" s="102">
        <f t="shared" si="78"/>
        <v>-2.8372886591518145</v>
      </c>
      <c r="BC387" s="60"/>
      <c r="BD387" s="60"/>
    </row>
    <row r="388" spans="1:56">
      <c r="A388" s="95">
        <v>387</v>
      </c>
      <c r="B388" s="128">
        <v>0.97236217335532582</v>
      </c>
      <c r="C388" s="128">
        <v>0.25020319638539767</v>
      </c>
      <c r="D388" s="128">
        <v>0.77239042703016758</v>
      </c>
      <c r="E388" s="128">
        <v>0.7968055058745096</v>
      </c>
      <c r="F388" s="128">
        <v>0.33665482386203038</v>
      </c>
      <c r="G388" s="128">
        <v>0.48950904153076369</v>
      </c>
      <c r="H388" s="128">
        <v>0.57661484072677549</v>
      </c>
      <c r="I388" s="128">
        <v>0.201971133872902</v>
      </c>
      <c r="J388" s="128">
        <v>0.621871205004213</v>
      </c>
      <c r="K388" s="104">
        <v>0.50075687439004768</v>
      </c>
      <c r="L388" s="105"/>
      <c r="M388" s="106">
        <v>387</v>
      </c>
      <c r="N388" s="140">
        <v>1.9167031623744544</v>
      </c>
      <c r="O388" s="140">
        <v>-0.67385045639345242</v>
      </c>
      <c r="P388" s="140">
        <v>0.74674227516585312</v>
      </c>
      <c r="Q388" s="140">
        <v>0.83026497135422073</v>
      </c>
      <c r="R388" s="140">
        <v>-0.42161007977711423</v>
      </c>
      <c r="S388" s="140">
        <v>-2.629996470805207E-2</v>
      </c>
      <c r="T388" s="140">
        <v>0.19324088752645985</v>
      </c>
      <c r="U388" s="128">
        <v>-0.83460123292002897</v>
      </c>
      <c r="V388" s="128">
        <v>0.31039895331889616</v>
      </c>
      <c r="W388" s="98">
        <v>1.8972038845640933E-3</v>
      </c>
      <c r="X388" s="60"/>
      <c r="Y388" s="99">
        <v>387</v>
      </c>
      <c r="Z388" s="128">
        <f>(幕後結果!$AB$2+幕後結果!$AB$4*幕後結果_最佳化!$N1389)*12/3</f>
        <v>0.17746622158774261</v>
      </c>
      <c r="AA388" s="128">
        <f>(幕後結果!$AC$2+幕後結果!$AC$4*幕後結果_最佳化!$O1389)*12/3</f>
        <v>-7.1761361314874664E-2</v>
      </c>
      <c r="AB388" s="128">
        <f>(幕後結果!$AD$2+幕後結果!$AD$4*幕後結果_最佳化!$P1389)*12/3</f>
        <v>9.5617351681866566E-2</v>
      </c>
      <c r="AC388" s="128">
        <f>(幕後結果!$AE$2+幕後結果!$AE$4*幕後結果_最佳化!$Q1389)*12/3</f>
        <v>0.14977874125499249</v>
      </c>
      <c r="AD388" s="128">
        <f>(幕後結果!$AF$2+幕後結果!$AF$4*幕後結果_最佳化!$R1389)*12/3</f>
        <v>1.7750002285483169E-2</v>
      </c>
      <c r="AE388" s="128">
        <f>(幕後結果!$AG$2+幕後結果!$AG$4*幕後結果_最佳化!$S1389)*12/3</f>
        <v>2.0774607331564117E-2</v>
      </c>
      <c r="AF388" s="128">
        <f>(幕後結果!$AH$2+幕後結果!$AH$4*幕後結果_最佳化!$T1389)*12/3</f>
        <v>4.633641231494904E-2</v>
      </c>
      <c r="AG388" s="128">
        <f>(幕後結果!$AI$2+幕後結果!$AI$4*幕後結果_最佳化!$U1389)*12/3</f>
        <v>-0.10377442809802818</v>
      </c>
      <c r="AH388" s="128">
        <f>(幕後結果!$AJ$2+幕後結果!$AJ$4*幕後結果_最佳化!$V1389)*12/3</f>
        <v>0.10327899541731785</v>
      </c>
      <c r="AI388" s="100">
        <f>(幕後結果!$AK$2+幕後結果!$AK$4*幕後結果_最佳化!$W1389)*12/3</f>
        <v>-0.11909481284535146</v>
      </c>
      <c r="AJ388" s="60"/>
      <c r="AK388" s="60"/>
      <c r="AL388" s="60"/>
      <c r="AM388" s="108">
        <v>387</v>
      </c>
      <c r="AN388" s="128">
        <f t="shared" ref="AN388:AN451" si="79">B1389/SUM($B1389:$K1389)</f>
        <v>9.1300784349407249E-2</v>
      </c>
      <c r="AO388" s="128">
        <f t="shared" ref="AO388:AO451" si="80">C1389/SUM($B1389:$K1389)</f>
        <v>5.3610483781342685E-2</v>
      </c>
      <c r="AP388" s="128">
        <f t="shared" ref="AP388:AP451" si="81">D1389/SUM($B1389:$K1389)</f>
        <v>0.11401177194667549</v>
      </c>
      <c r="AQ388" s="128">
        <f t="shared" ref="AQ388:AQ451" si="82">E1389/SUM($B1389:$K1389)</f>
        <v>0.11736735471520217</v>
      </c>
      <c r="AR388" s="128">
        <f t="shared" ref="AR388:AR451" si="83">F1389/SUM($B1389:$K1389)</f>
        <v>0.12862369028588111</v>
      </c>
      <c r="AS388" s="128">
        <f t="shared" ref="AS388:AS451" si="84">G1389/SUM($B1389:$K1389)</f>
        <v>0.12249155696860914</v>
      </c>
      <c r="AT388" s="128">
        <f t="shared" ref="AT388:AT451" si="85">H1389/SUM($B1389:$K1389)</f>
        <v>0.12966007256995332</v>
      </c>
      <c r="AU388" s="128">
        <f t="shared" ref="AU388:AU451" si="86">I1389/SUM($B1389:$K1389)</f>
        <v>0.10983802918294912</v>
      </c>
      <c r="AV388" s="128">
        <f t="shared" ref="AV388:AV451" si="87">J1389/SUM($B1389:$K1389)</f>
        <v>7.7399881907735963E-3</v>
      </c>
      <c r="AW388" s="128">
        <f t="shared" ref="AW388:AW451" si="88">K1389/SUM($B1389:$K1389)</f>
        <v>0.12535626800920599</v>
      </c>
      <c r="AX388" s="128">
        <f t="shared" ref="AX388:AX451" si="89">SUM(AN388:AW388)</f>
        <v>0.99999999999999989</v>
      </c>
      <c r="AY388" s="128">
        <f>SUMPRODUCT(AN388:AW388,幕後結果_最佳化!$Z$1005:$AI$1005)</f>
        <v>-4.6880367727473882E-3</v>
      </c>
      <c r="AZ388" s="128">
        <f>(SUMPRODUCT(AN388:AW388,MMULT(AN388:AW388,幕後結果!$AB$9:$AK$18)))</f>
        <v>2.9617897832581594E-4</v>
      </c>
      <c r="BA388" s="128">
        <f t="shared" ref="BA388:BA451" si="90">AZ388^0.5</f>
        <v>1.7209851199990543E-2</v>
      </c>
      <c r="BB388" s="102">
        <f t="shared" ref="BB388:BB451" si="91">(AY388-$BC$2)/$BA388</f>
        <v>-2.765162593199733</v>
      </c>
      <c r="BC388" s="60"/>
      <c r="BD388" s="60"/>
    </row>
    <row r="389" spans="1:56">
      <c r="A389" s="95">
        <v>388</v>
      </c>
      <c r="B389" s="128">
        <v>0.9538491463153238</v>
      </c>
      <c r="C389" s="128">
        <v>0.39341082676285111</v>
      </c>
      <c r="D389" s="128">
        <v>3.2712207807995552E-2</v>
      </c>
      <c r="E389" s="128">
        <v>0.68326220005088967</v>
      </c>
      <c r="F389" s="128">
        <v>0.76225398314553927</v>
      </c>
      <c r="G389" s="128">
        <v>0.18627298590894203</v>
      </c>
      <c r="H389" s="128">
        <v>0.35821844138213566</v>
      </c>
      <c r="I389" s="128">
        <v>0.5392298592798217</v>
      </c>
      <c r="J389" s="128">
        <v>0.87285864615845288</v>
      </c>
      <c r="K389" s="104">
        <v>0.23771080740496009</v>
      </c>
      <c r="L389" s="105"/>
      <c r="M389" s="106">
        <v>388</v>
      </c>
      <c r="N389" s="140">
        <v>1.6833791991857081</v>
      </c>
      <c r="O389" s="140">
        <v>-0.2704401521689262</v>
      </c>
      <c r="P389" s="140">
        <v>-1.8423469547291722</v>
      </c>
      <c r="Q389" s="140">
        <v>0.47684064584310654</v>
      </c>
      <c r="R389" s="140">
        <v>0.7135717461258424</v>
      </c>
      <c r="S389" s="140">
        <v>-0.89171451439941263</v>
      </c>
      <c r="T389" s="140">
        <v>-0.36322490767223098</v>
      </c>
      <c r="U389" s="128">
        <v>9.8493691018534904E-2</v>
      </c>
      <c r="V389" s="128">
        <v>1.1400086253619433</v>
      </c>
      <c r="W389" s="98">
        <v>-0.71368559660168585</v>
      </c>
      <c r="X389" s="60"/>
      <c r="Y389" s="99">
        <v>388</v>
      </c>
      <c r="Z389" s="128">
        <f>(幕後結果!$AB$2+幕後結果!$AB$4*幕後結果_最佳化!$N1390)*12/3</f>
        <v>0.15227501833017476</v>
      </c>
      <c r="AA389" s="128">
        <f>(幕後結果!$AC$2+幕後結果!$AC$4*幕後結果_最佳化!$O1390)*12/3</f>
        <v>-2.719748676103256E-2</v>
      </c>
      <c r="AB389" s="128">
        <f>(幕後結果!$AD$2+幕後結果!$AD$4*幕後結果_最佳化!$P1390)*12/3</f>
        <v>-0.20286245250964766</v>
      </c>
      <c r="AC389" s="128">
        <f>(幕後結果!$AE$2+幕後結果!$AE$4*幕後結果_最佳化!$Q1390)*12/3</f>
        <v>-1.9614103549796629E-2</v>
      </c>
      <c r="AD389" s="128">
        <f>(幕後結果!$AF$2+幕後結果!$AF$4*幕後結果_最佳化!$R1390)*12/3</f>
        <v>0.11400638648665129</v>
      </c>
      <c r="AE389" s="128">
        <f>(幕後結果!$AG$2+幕後結果!$AG$4*幕後結果_最佳化!$S1390)*12/3</f>
        <v>-2.3714942436715087E-2</v>
      </c>
      <c r="AF389" s="128">
        <f>(幕後結果!$AH$2+幕後結果!$AH$4*幕後結果_最佳化!$T1390)*12/3</f>
        <v>2.2406311151940504E-3</v>
      </c>
      <c r="AG389" s="128">
        <f>(幕後結果!$AI$2+幕後結果!$AI$4*幕後結果_最佳化!$U1390)*12/3</f>
        <v>1.917393656177672E-3</v>
      </c>
      <c r="AH389" s="128">
        <f>(幕後結果!$AJ$2+幕後結果!$AJ$4*幕後結果_最佳化!$V1390)*12/3</f>
        <v>0.14214360578367394</v>
      </c>
      <c r="AI389" s="100">
        <f>(幕後結果!$AK$2+幕後結果!$AK$4*幕後結果_最佳化!$W1390)*12/3</f>
        <v>-0.14056867724498046</v>
      </c>
      <c r="AJ389" s="60"/>
      <c r="AK389" s="60"/>
      <c r="AL389" s="60"/>
      <c r="AM389" s="108">
        <v>388</v>
      </c>
      <c r="AN389" s="128">
        <f t="shared" si="79"/>
        <v>4.8424832082569071E-2</v>
      </c>
      <c r="AO389" s="128">
        <f t="shared" si="80"/>
        <v>0.15592372521916117</v>
      </c>
      <c r="AP389" s="128">
        <f t="shared" si="81"/>
        <v>7.1427649127977014E-2</v>
      </c>
      <c r="AQ389" s="128">
        <f t="shared" si="82"/>
        <v>7.7056643230083655E-2</v>
      </c>
      <c r="AR389" s="128">
        <f t="shared" si="83"/>
        <v>0.11349058991733714</v>
      </c>
      <c r="AS389" s="128">
        <f t="shared" si="84"/>
        <v>0.1356548225326222</v>
      </c>
      <c r="AT389" s="128">
        <f t="shared" si="85"/>
        <v>4.9558354516045088E-2</v>
      </c>
      <c r="AU389" s="128">
        <f t="shared" si="86"/>
        <v>0.10983492026582484</v>
      </c>
      <c r="AV389" s="128">
        <f t="shared" si="87"/>
        <v>0.11154781924518888</v>
      </c>
      <c r="AW389" s="128">
        <f t="shared" si="88"/>
        <v>0.12708064386319096</v>
      </c>
      <c r="AX389" s="128">
        <f t="shared" si="89"/>
        <v>1</v>
      </c>
      <c r="AY389" s="128">
        <f>SUMPRODUCT(AN389:AW389,幕後結果_最佳化!$Z$1005:$AI$1005)</f>
        <v>-1.8440579200450738E-3</v>
      </c>
      <c r="AZ389" s="128">
        <f>(SUMPRODUCT(AN389:AW389,MMULT(AN389:AW389,幕後結果!$AB$9:$AK$18)))</f>
        <v>2.5774994102262857E-4</v>
      </c>
      <c r="BA389" s="128">
        <f t="shared" si="90"/>
        <v>1.6054592521226707E-2</v>
      </c>
      <c r="BB389" s="102">
        <f t="shared" si="91"/>
        <v>-2.786994304644379</v>
      </c>
      <c r="BC389" s="60"/>
      <c r="BD389" s="60"/>
    </row>
    <row r="390" spans="1:56">
      <c r="A390" s="95">
        <v>389</v>
      </c>
      <c r="B390" s="128">
        <v>0.1875057670669158</v>
      </c>
      <c r="C390" s="128">
        <v>0.62491589544284376</v>
      </c>
      <c r="D390" s="128">
        <v>0.46903541463929499</v>
      </c>
      <c r="E390" s="128">
        <v>0.33765789319987594</v>
      </c>
      <c r="F390" s="128">
        <v>0.63861112997341118</v>
      </c>
      <c r="G390" s="128">
        <v>0.31044853798746952</v>
      </c>
      <c r="H390" s="128">
        <v>0.41627954656212096</v>
      </c>
      <c r="I390" s="128">
        <v>0.13923648414895795</v>
      </c>
      <c r="J390" s="128">
        <v>0.49368019603778013</v>
      </c>
      <c r="K390" s="104">
        <v>0.66239054373474548</v>
      </c>
      <c r="L390" s="105"/>
      <c r="M390" s="106">
        <v>389</v>
      </c>
      <c r="N390" s="140">
        <v>-0.88712513297564344</v>
      </c>
      <c r="O390" s="140">
        <v>0.31841757429872447</v>
      </c>
      <c r="P390" s="140">
        <v>-7.7694801664572349E-2</v>
      </c>
      <c r="Q390" s="140">
        <v>-0.41886364688459349</v>
      </c>
      <c r="R390" s="140">
        <v>0.35474886452497983</v>
      </c>
      <c r="S390" s="140">
        <v>-0.49457935806850989</v>
      </c>
      <c r="T390" s="140">
        <v>-0.2114205877346757</v>
      </c>
      <c r="U390" s="128">
        <v>-1.0837560688046273</v>
      </c>
      <c r="V390" s="128">
        <v>-1.5842061926372351E-2</v>
      </c>
      <c r="W390" s="98">
        <v>0.41899619587394338</v>
      </c>
      <c r="X390" s="60"/>
      <c r="Y390" s="99">
        <v>389</v>
      </c>
      <c r="Z390" s="128">
        <f>(幕後結果!$AB$2+幕後結果!$AB$4*幕後結果_最佳化!$N1391)*12/3</f>
        <v>-0.12525368562704725</v>
      </c>
      <c r="AA390" s="128">
        <f>(幕後結果!$AC$2+幕後結果!$AC$4*幕後結果_最佳化!$O1391)*12/3</f>
        <v>3.3942302269625649E-2</v>
      </c>
      <c r="AB390" s="128">
        <f>(幕後結果!$AD$2+幕後結果!$AD$4*幕後結果_最佳化!$P1391)*12/3</f>
        <v>-1.2736092089101364E-2</v>
      </c>
      <c r="AC390" s="128">
        <f>(幕後結果!$AE$2+幕後結果!$AE$4*幕後結果_最佳化!$Q1391)*12/3</f>
        <v>-5.158066927621343E-2</v>
      </c>
      <c r="AD390" s="128">
        <f>(幕後結果!$AF$2+幕後結果!$AF$4*幕後結果_最佳化!$R1391)*12/3</f>
        <v>5.935547971559433E-2</v>
      </c>
      <c r="AE390" s="128">
        <f>(幕後結果!$AG$2+幕後結果!$AG$4*幕後結果_最佳化!$S1391)*12/3</f>
        <v>-5.0318879670277948E-2</v>
      </c>
      <c r="AF390" s="128">
        <f>(幕後結果!$AH$2+幕後結果!$AH$4*幕後結果_最佳化!$T1391)*12/3</f>
        <v>-2.306569346851255E-2</v>
      </c>
      <c r="AG390" s="128">
        <f>(幕後結果!$AI$2+幕後結果!$AI$4*幕後結果_最佳化!$U1391)*12/3</f>
        <v>-0.10032917811823645</v>
      </c>
      <c r="AH390" s="128">
        <f>(幕後結果!$AJ$2+幕後結果!$AJ$4*幕後結果_最佳化!$V1391)*12/3</f>
        <v>-7.9689840167748785E-3</v>
      </c>
      <c r="AI390" s="100">
        <f>(幕後結果!$AK$2+幕後結果!$AK$4*幕後結果_最佳化!$W1391)*12/3</f>
        <v>-3.2767254748092417E-2</v>
      </c>
      <c r="AJ390" s="60"/>
      <c r="AK390" s="60"/>
      <c r="AL390" s="60"/>
      <c r="AM390" s="108">
        <v>389</v>
      </c>
      <c r="AN390" s="128">
        <f t="shared" si="79"/>
        <v>0.18594115130751926</v>
      </c>
      <c r="AO390" s="128">
        <f t="shared" si="80"/>
        <v>0.14151521296297562</v>
      </c>
      <c r="AP390" s="128">
        <f t="shared" si="81"/>
        <v>0.183874473584412</v>
      </c>
      <c r="AQ390" s="128">
        <f t="shared" si="82"/>
        <v>0.15025793780209593</v>
      </c>
      <c r="AR390" s="128">
        <f t="shared" si="83"/>
        <v>2.0954130808235844E-2</v>
      </c>
      <c r="AS390" s="128">
        <f t="shared" si="84"/>
        <v>2.0605373281985663E-3</v>
      </c>
      <c r="AT390" s="128">
        <f t="shared" si="85"/>
        <v>2.5756469062488969E-2</v>
      </c>
      <c r="AU390" s="128">
        <f t="shared" si="86"/>
        <v>0.10918462261958896</v>
      </c>
      <c r="AV390" s="128">
        <f t="shared" si="87"/>
        <v>4.754906303955358E-3</v>
      </c>
      <c r="AW390" s="128">
        <f t="shared" si="88"/>
        <v>0.17570055822052955</v>
      </c>
      <c r="AX390" s="128">
        <f t="shared" si="89"/>
        <v>1</v>
      </c>
      <c r="AY390" s="128">
        <f>SUMPRODUCT(AN390:AW390,幕後結果_最佳化!$Z$1005:$AI$1005)</f>
        <v>-1.1393998030471737E-2</v>
      </c>
      <c r="AZ390" s="128">
        <f>(SUMPRODUCT(AN390:AW390,MMULT(AN390:AW390,幕後結果!$AB$9:$AK$18)))</f>
        <v>3.7653552988928132E-4</v>
      </c>
      <c r="BA390" s="128">
        <f t="shared" si="90"/>
        <v>1.9404523438860365E-2</v>
      </c>
      <c r="BB390" s="102">
        <f t="shared" si="91"/>
        <v>-2.7980072894622166</v>
      </c>
      <c r="BC390" s="60"/>
      <c r="BD390" s="60"/>
    </row>
    <row r="391" spans="1:56">
      <c r="A391" s="95">
        <v>390</v>
      </c>
      <c r="B391" s="128">
        <v>0.80843163138174678</v>
      </c>
      <c r="C391" s="128">
        <v>1.6764458122256798E-2</v>
      </c>
      <c r="D391" s="128">
        <v>9.0068612374244017E-2</v>
      </c>
      <c r="E391" s="128">
        <v>0.45562829359395995</v>
      </c>
      <c r="F391" s="128">
        <v>0.64237534114132466</v>
      </c>
      <c r="G391" s="128">
        <v>0.84347782974778207</v>
      </c>
      <c r="H391" s="128">
        <v>0.32362480372778069</v>
      </c>
      <c r="I391" s="128">
        <v>0.5281606860193655</v>
      </c>
      <c r="J391" s="128">
        <v>0.41225893540056702</v>
      </c>
      <c r="K391" s="104">
        <v>0.69802415252723549</v>
      </c>
      <c r="L391" s="105"/>
      <c r="M391" s="106">
        <v>390</v>
      </c>
      <c r="N391" s="140">
        <v>0.87213132807481808</v>
      </c>
      <c r="O391" s="140">
        <v>-2.1256919669618237</v>
      </c>
      <c r="P391" s="140">
        <v>-1.3403326389345098</v>
      </c>
      <c r="Q391" s="140">
        <v>-0.11145368945492534</v>
      </c>
      <c r="R391" s="140">
        <v>0.36481525396301345</v>
      </c>
      <c r="S391" s="140">
        <v>1.0088546638265281</v>
      </c>
      <c r="T391" s="140">
        <v>-0.45758641204310541</v>
      </c>
      <c r="U391" s="128">
        <v>7.0647094588611209E-2</v>
      </c>
      <c r="V391" s="128">
        <v>-0.22173796899202619</v>
      </c>
      <c r="W391" s="98">
        <v>0.51872619072875159</v>
      </c>
      <c r="X391" s="60"/>
      <c r="Y391" s="99">
        <v>390</v>
      </c>
      <c r="Z391" s="128">
        <f>(幕後結果!$AB$2+幕後結果!$AB$4*幕後結果_最佳化!$N1392)*12/3</f>
        <v>6.4687315232178799E-2</v>
      </c>
      <c r="AA391" s="128">
        <f>(幕後結果!$AC$2+幕後結果!$AC$4*幕後結果_最佳化!$O1392)*12/3</f>
        <v>-0.23544720183365628</v>
      </c>
      <c r="AB391" s="128">
        <f>(幕後結果!$AD$2+幕後結果!$AD$4*幕後結果_最佳化!$P1392)*12/3</f>
        <v>-0.24436010326994326</v>
      </c>
      <c r="AC391" s="128">
        <f>(幕後結果!$AE$2+幕後結果!$AE$4*幕後結果_最佳化!$Q1392)*12/3</f>
        <v>-0.14253474642025829</v>
      </c>
      <c r="AD391" s="128">
        <f>(幕後結果!$AF$2+幕後結果!$AF$4*幕後結果_最佳化!$R1392)*12/3</f>
        <v>2.8719603090879925E-2</v>
      </c>
      <c r="AE391" s="128">
        <f>(幕後結果!$AG$2+幕後結果!$AG$4*幕後結果_最佳化!$S1392)*12/3</f>
        <v>6.390442514216417E-2</v>
      </c>
      <c r="AF391" s="128">
        <f>(幕後結果!$AH$2+幕後結果!$AH$4*幕後結果_最佳化!$T1392)*12/3</f>
        <v>-8.9169334396636588E-2</v>
      </c>
      <c r="AG391" s="128">
        <f>(幕後結果!$AI$2+幕後結果!$AI$4*幕後結果_最佳化!$U1392)*12/3</f>
        <v>-0.12795880493334941</v>
      </c>
      <c r="AH391" s="128">
        <f>(幕後結果!$AJ$2+幕後結果!$AJ$4*幕後結果_最佳化!$V1392)*12/3</f>
        <v>4.3092387774911693E-2</v>
      </c>
      <c r="AI391" s="100">
        <f>(幕後結果!$AK$2+幕後結果!$AK$4*幕後結果_最佳化!$W1392)*12/3</f>
        <v>-5.0824239402073729E-2</v>
      </c>
      <c r="AJ391" s="60"/>
      <c r="AK391" s="60"/>
      <c r="AL391" s="60"/>
      <c r="AM391" s="108">
        <v>390</v>
      </c>
      <c r="AN391" s="128">
        <f t="shared" si="79"/>
        <v>0.19309632480146957</v>
      </c>
      <c r="AO391" s="128">
        <f t="shared" si="80"/>
        <v>9.3540442947259522E-2</v>
      </c>
      <c r="AP391" s="128">
        <f t="shared" si="81"/>
        <v>0.17274221966873946</v>
      </c>
      <c r="AQ391" s="128">
        <f t="shared" si="82"/>
        <v>9.6401782926952478E-2</v>
      </c>
      <c r="AR391" s="128">
        <f t="shared" si="83"/>
        <v>3.1656536457831765E-3</v>
      </c>
      <c r="AS391" s="128">
        <f t="shared" si="84"/>
        <v>1.0303921442906695E-2</v>
      </c>
      <c r="AT391" s="128">
        <f t="shared" si="85"/>
        <v>7.3150060172125705E-2</v>
      </c>
      <c r="AU391" s="128">
        <f t="shared" si="86"/>
        <v>0.16177088879513676</v>
      </c>
      <c r="AV391" s="128">
        <f t="shared" si="87"/>
        <v>3.8913744343407233E-2</v>
      </c>
      <c r="AW391" s="128">
        <f t="shared" si="88"/>
        <v>0.15691496125621937</v>
      </c>
      <c r="AX391" s="128">
        <f t="shared" si="89"/>
        <v>0.99999999999999989</v>
      </c>
      <c r="AY391" s="128">
        <f>SUMPRODUCT(AN391:AW391,幕後結果_最佳化!$Z$1005:$AI$1005)</f>
        <v>-1.0765266556788243E-2</v>
      </c>
      <c r="AZ391" s="128">
        <f>(SUMPRODUCT(AN391:AW391,MMULT(AN391:AW391,幕後結果!$AB$9:$AK$18)))</f>
        <v>3.2944718040328315E-4</v>
      </c>
      <c r="BA391" s="128">
        <f t="shared" si="90"/>
        <v>1.8150679888182787E-2</v>
      </c>
      <c r="BB391" s="102">
        <f t="shared" si="91"/>
        <v>-2.9566532431508334</v>
      </c>
      <c r="BC391" s="60"/>
      <c r="BD391" s="60"/>
    </row>
    <row r="392" spans="1:56">
      <c r="A392" s="95">
        <v>391</v>
      </c>
      <c r="B392" s="128">
        <v>0.58630608574389265</v>
      </c>
      <c r="C392" s="128">
        <v>0.66623162591629748</v>
      </c>
      <c r="D392" s="128">
        <v>0.42315601482896548</v>
      </c>
      <c r="E392" s="128">
        <v>0.46617319247483668</v>
      </c>
      <c r="F392" s="128">
        <v>0.71445112185434034</v>
      </c>
      <c r="G392" s="128">
        <v>0.94581556808334599</v>
      </c>
      <c r="H392" s="128">
        <v>0.94233466373567221</v>
      </c>
      <c r="I392" s="128">
        <v>0.68286594452408234</v>
      </c>
      <c r="J392" s="128">
        <v>0.7648233345249591</v>
      </c>
      <c r="K392" s="104">
        <v>0.59763279443514161</v>
      </c>
      <c r="L392" s="105"/>
      <c r="M392" s="106">
        <v>391</v>
      </c>
      <c r="N392" s="140">
        <v>0.21805298494551942</v>
      </c>
      <c r="O392" s="140">
        <v>0.42953112475939847</v>
      </c>
      <c r="P392" s="140">
        <v>-0.19382612559644496</v>
      </c>
      <c r="Q392" s="140">
        <v>-8.4893090488707343E-2</v>
      </c>
      <c r="R392" s="140">
        <v>0.56643551704181383</v>
      </c>
      <c r="S392" s="140">
        <v>1.6055679878430342</v>
      </c>
      <c r="T392" s="140">
        <v>1.5746785018471483</v>
      </c>
      <c r="U392" s="128">
        <v>0.47572808328560973</v>
      </c>
      <c r="V392" s="128">
        <v>0.72190427793209488</v>
      </c>
      <c r="W392" s="98">
        <v>0.247224596011862</v>
      </c>
      <c r="X392" s="60"/>
      <c r="Y392" s="99">
        <v>391</v>
      </c>
      <c r="Z392" s="128">
        <f>(幕後結果!$AB$2+幕後結果!$AB$4*幕後結果_最佳化!$N1393)*12/3</f>
        <v>-5.931322746357371E-3</v>
      </c>
      <c r="AA392" s="128">
        <f>(幕後結果!$AC$2+幕後結果!$AC$4*幕後結果_最佳化!$O1393)*12/3</f>
        <v>4.8267345496749159E-2</v>
      </c>
      <c r="AB392" s="128">
        <f>(幕後結果!$AD$2+幕後結果!$AD$4*幕後結果_最佳化!$P1393)*12/3</f>
        <v>4.9923173164817449E-5</v>
      </c>
      <c r="AC392" s="128">
        <f>(幕後結果!$AE$2+幕後結果!$AE$4*幕後結果_最佳化!$Q1393)*12/3</f>
        <v>4.627240041034218E-3</v>
      </c>
      <c r="AD392" s="128">
        <f>(幕後結果!$AF$2+幕後結果!$AF$4*幕後結果_最佳化!$R1393)*12/3</f>
        <v>0.12171314122634991</v>
      </c>
      <c r="AE392" s="128">
        <f>(幕後結果!$AG$2+幕後結果!$AG$4*幕後結果_最佳化!$S1393)*12/3</f>
        <v>0.11196718857772113</v>
      </c>
      <c r="AF392" s="128">
        <f>(幕後結果!$AH$2+幕後結果!$AH$4*幕後結果_最佳化!$T1393)*12/3</f>
        <v>0.1559901796583123</v>
      </c>
      <c r="AG392" s="128">
        <f>(幕後結果!$AI$2+幕後結果!$AI$4*幕後結果_最佳化!$U1393)*12/3</f>
        <v>5.3049614424923834E-2</v>
      </c>
      <c r="AH392" s="128">
        <f>(幕後結果!$AJ$2+幕後結果!$AJ$4*幕後結果_最佳化!$V1393)*12/3</f>
        <v>0.11892296991153167</v>
      </c>
      <c r="AI392" s="100">
        <f>(幕後結果!$AK$2+幕後結果!$AK$4*幕後結果_最佳化!$W1393)*12/3</f>
        <v>7.0313118829947827E-2</v>
      </c>
      <c r="AJ392" s="60"/>
      <c r="AK392" s="60"/>
      <c r="AL392" s="60"/>
      <c r="AM392" s="108">
        <v>391</v>
      </c>
      <c r="AN392" s="128">
        <f t="shared" si="79"/>
        <v>0.19397523228174765</v>
      </c>
      <c r="AO392" s="128">
        <f t="shared" si="80"/>
        <v>0.1687785334194695</v>
      </c>
      <c r="AP392" s="128">
        <f t="shared" si="81"/>
        <v>4.1895765135379091E-2</v>
      </c>
      <c r="AQ392" s="128">
        <f t="shared" si="82"/>
        <v>9.8242315293856186E-2</v>
      </c>
      <c r="AR392" s="128">
        <f t="shared" si="83"/>
        <v>1.5301269211782195E-2</v>
      </c>
      <c r="AS392" s="128">
        <f t="shared" si="84"/>
        <v>0.16465945471313803</v>
      </c>
      <c r="AT392" s="128">
        <f t="shared" si="85"/>
        <v>0.20057214651824254</v>
      </c>
      <c r="AU392" s="128">
        <f t="shared" si="86"/>
        <v>4.7436426926539418E-2</v>
      </c>
      <c r="AV392" s="128">
        <f t="shared" si="87"/>
        <v>5.5428311240551614E-2</v>
      </c>
      <c r="AW392" s="128">
        <f t="shared" si="88"/>
        <v>1.371054525929368E-2</v>
      </c>
      <c r="AX392" s="128">
        <f t="shared" si="89"/>
        <v>0.99999999999999978</v>
      </c>
      <c r="AY392" s="128">
        <f>SUMPRODUCT(AN392:AW392,幕後結果_最佳化!$Z$1005:$AI$1005)</f>
        <v>-3.507325882236189E-3</v>
      </c>
      <c r="AZ392" s="128">
        <f>(SUMPRODUCT(AN392:AW392,MMULT(AN392:AW392,幕後結果!$AB$9:$AK$18)))</f>
        <v>1.9188431870260065E-4</v>
      </c>
      <c r="BA392" s="128">
        <f t="shared" si="90"/>
        <v>1.3852231542340053E-2</v>
      </c>
      <c r="BB392" s="102">
        <f t="shared" si="91"/>
        <v>-3.3501696633058597</v>
      </c>
      <c r="BC392" s="60"/>
      <c r="BD392" s="60"/>
    </row>
    <row r="393" spans="1:56">
      <c r="A393" s="95">
        <v>392</v>
      </c>
      <c r="B393" s="128">
        <v>0.56808391853332418</v>
      </c>
      <c r="C393" s="128">
        <v>0.99391449717250246</v>
      </c>
      <c r="D393" s="128">
        <v>0.7142154081923997</v>
      </c>
      <c r="E393" s="128">
        <v>0.14266294100564192</v>
      </c>
      <c r="F393" s="128">
        <v>0.8772163061648941</v>
      </c>
      <c r="G393" s="128">
        <v>0.82132632909350134</v>
      </c>
      <c r="H393" s="128">
        <v>5.872520526432834E-2</v>
      </c>
      <c r="I393" s="128">
        <v>0.98458524249136836</v>
      </c>
      <c r="J393" s="128">
        <v>0.53765724306077955</v>
      </c>
      <c r="K393" s="104">
        <v>0.13088295439744302</v>
      </c>
      <c r="L393" s="105"/>
      <c r="M393" s="106">
        <v>392</v>
      </c>
      <c r="N393" s="140">
        <v>0.1714980508523363</v>
      </c>
      <c r="O393" s="140">
        <v>2.5071470769235784</v>
      </c>
      <c r="P393" s="140">
        <v>0.56574199393530122</v>
      </c>
      <c r="Q393" s="140">
        <v>-1.0684315714351824</v>
      </c>
      <c r="R393" s="140">
        <v>1.1611832434137341</v>
      </c>
      <c r="S393" s="140">
        <v>0.92043144658213094</v>
      </c>
      <c r="T393" s="140">
        <v>-1.5655653356907806</v>
      </c>
      <c r="U393" s="128">
        <v>2.1592662744228583</v>
      </c>
      <c r="V393" s="128">
        <v>9.4533321937726539E-2</v>
      </c>
      <c r="W393" s="98">
        <v>-1.1222270626706023</v>
      </c>
      <c r="X393" s="60"/>
      <c r="Y393" s="99">
        <v>392</v>
      </c>
      <c r="Z393" s="128">
        <f>(幕後結果!$AB$2+幕後結果!$AB$4*幕後結果_最佳化!$N1394)*12/3</f>
        <v>-1.0957702340447078E-2</v>
      </c>
      <c r="AA393" s="128">
        <f>(幕後結果!$AC$2+幕後結果!$AC$4*幕後結果_最佳化!$O1394)*12/3</f>
        <v>0.27980254657445364</v>
      </c>
      <c r="AB393" s="128">
        <f>(幕後結果!$AD$2+幕後結果!$AD$4*幕後結果_最佳化!$P1394)*12/3</f>
        <v>0.18743233119764324</v>
      </c>
      <c r="AC393" s="128">
        <f>(幕後結果!$AE$2+幕後結果!$AE$4*幕後結果_最佳化!$Q1394)*12/3</f>
        <v>1.0763558920500245E-2</v>
      </c>
      <c r="AD393" s="128">
        <f>(幕後結果!$AF$2+幕後結果!$AF$4*幕後結果_最佳化!$R1394)*12/3</f>
        <v>0.25154911522704532</v>
      </c>
      <c r="AE393" s="128">
        <f>(幕後結果!$AG$2+幕後結果!$AG$4*幕後結果_最佳化!$S1394)*12/3</f>
        <v>5.6911837916319229E-2</v>
      </c>
      <c r="AF393" s="128">
        <f>(幕後結果!$AH$2+幕後結果!$AH$4*幕後結果_最佳化!$T1394)*12/3</f>
        <v>-9.0814868571158128E-2</v>
      </c>
      <c r="AG393" s="128">
        <f>(幕後結果!$AI$2+幕後結果!$AI$4*幕後結果_最佳化!$U1394)*12/3</f>
        <v>0.4474623564530506</v>
      </c>
      <c r="AH393" s="128">
        <f>(幕後結果!$AJ$2+幕後結果!$AJ$4*幕後結果_最佳化!$V1394)*12/3</f>
        <v>-7.4961459410875092E-3</v>
      </c>
      <c r="AI393" s="100">
        <f>(幕後結果!$AK$2+幕後結果!$AK$4*幕後結果_最佳化!$W1394)*12/3</f>
        <v>0.26239642972100935</v>
      </c>
      <c r="AJ393" s="60"/>
      <c r="AK393" s="60"/>
      <c r="AL393" s="60"/>
      <c r="AM393" s="108">
        <v>392</v>
      </c>
      <c r="AN393" s="128">
        <f t="shared" si="79"/>
        <v>3.6989326873995122E-2</v>
      </c>
      <c r="AO393" s="128">
        <f t="shared" si="80"/>
        <v>0.11828804194249276</v>
      </c>
      <c r="AP393" s="128">
        <f t="shared" si="81"/>
        <v>3.8553873834022138E-2</v>
      </c>
      <c r="AQ393" s="128">
        <f t="shared" si="82"/>
        <v>0.21403420511996626</v>
      </c>
      <c r="AR393" s="128">
        <f t="shared" si="83"/>
        <v>4.6574314315270121E-2</v>
      </c>
      <c r="AS393" s="128">
        <f t="shared" si="84"/>
        <v>0.24968791049641492</v>
      </c>
      <c r="AT393" s="128">
        <f t="shared" si="85"/>
        <v>0.16608652826832068</v>
      </c>
      <c r="AU393" s="128">
        <f t="shared" si="86"/>
        <v>6.2114868508869291E-2</v>
      </c>
      <c r="AV393" s="128">
        <f t="shared" si="87"/>
        <v>4.8088587311740261E-2</v>
      </c>
      <c r="AW393" s="128">
        <f t="shared" si="88"/>
        <v>1.9582343328908524E-2</v>
      </c>
      <c r="AX393" s="128">
        <f t="shared" si="89"/>
        <v>1.0000000000000002</v>
      </c>
      <c r="AY393" s="128">
        <f>SUMPRODUCT(AN393:AW393,幕後結果_最佳化!$Z$1005:$AI$1005)</f>
        <v>6.8541696240035179E-4</v>
      </c>
      <c r="AZ393" s="128">
        <f>(SUMPRODUCT(AN393:AW393,MMULT(AN393:AW393,幕後結果!$AB$9:$AK$18)))</f>
        <v>2.1107397342057452E-4</v>
      </c>
      <c r="BA393" s="128">
        <f t="shared" si="90"/>
        <v>1.4528385093346559E-2</v>
      </c>
      <c r="BB393" s="102">
        <f t="shared" si="91"/>
        <v>-2.9056624508757203</v>
      </c>
      <c r="BC393" s="60"/>
      <c r="BD393" s="60"/>
    </row>
    <row r="394" spans="1:56">
      <c r="A394" s="95">
        <v>393</v>
      </c>
      <c r="B394" s="128">
        <v>0.58682355214924153</v>
      </c>
      <c r="C394" s="128">
        <v>0.62138382703393535</v>
      </c>
      <c r="D394" s="128">
        <v>0.54679992374368447</v>
      </c>
      <c r="E394" s="128">
        <v>0.80522326992771442</v>
      </c>
      <c r="F394" s="128">
        <v>0.25949359120973137</v>
      </c>
      <c r="G394" s="128">
        <v>0.90049143613412208</v>
      </c>
      <c r="H394" s="128">
        <v>0.48926271284493894</v>
      </c>
      <c r="I394" s="128">
        <v>7.9205383555723374E-2</v>
      </c>
      <c r="J394" s="128">
        <v>0.31713448334345751</v>
      </c>
      <c r="K394" s="104">
        <v>0.55317240424094694</v>
      </c>
      <c r="L394" s="105"/>
      <c r="M394" s="106">
        <v>393</v>
      </c>
      <c r="N394" s="140">
        <v>0.21938147970820393</v>
      </c>
      <c r="O394" s="140">
        <v>0.30911723925192819</v>
      </c>
      <c r="P394" s="140">
        <v>0.11758037882844322</v>
      </c>
      <c r="Q394" s="140">
        <v>0.86042744932910054</v>
      </c>
      <c r="R394" s="140">
        <v>-0.64490742087142139</v>
      </c>
      <c r="S394" s="140">
        <v>1.2843568383046982</v>
      </c>
      <c r="T394" s="140">
        <v>-2.6917637792914256E-2</v>
      </c>
      <c r="U394" s="128">
        <v>-1.4104367271822382</v>
      </c>
      <c r="V394" s="128">
        <v>-0.47572688228477944</v>
      </c>
      <c r="W394" s="98">
        <v>0.13368054296076179</v>
      </c>
      <c r="X394" s="60"/>
      <c r="Y394" s="99">
        <v>393</v>
      </c>
      <c r="Z394" s="128">
        <f>(幕後結果!$AB$2+幕後結果!$AB$4*幕後結果_最佳化!$N1395)*12/3</f>
        <v>-5.7878896367186163E-3</v>
      </c>
      <c r="AA394" s="128">
        <f>(幕後結果!$AC$2+幕後結果!$AC$4*幕後結果_最佳化!$O1395)*12/3</f>
        <v>3.4845691185260201E-2</v>
      </c>
      <c r="AB394" s="128">
        <f>(幕後結果!$AD$2+幕後結果!$AD$4*幕後結果_最佳化!$P1395)*12/3</f>
        <v>3.2084790866100818E-2</v>
      </c>
      <c r="AC394" s="128">
        <f>(幕後結果!$AE$2+幕後結果!$AE$4*幕後結果_最佳化!$Q1395)*12/3</f>
        <v>0.12359722204202091</v>
      </c>
      <c r="AD394" s="128">
        <f>(幕後結果!$AF$2+幕後結果!$AF$4*幕後結果_最佳化!$R1395)*12/3</f>
        <v>-7.061174912710852E-2</v>
      </c>
      <c r="AE394" s="128">
        <f>(幕後結果!$AG$2+幕後結果!$AG$4*幕後結果_最佳化!$S1395)*12/3</f>
        <v>0.1105722911613672</v>
      </c>
      <c r="AF394" s="128">
        <f>(幕後結果!$AH$2+幕後結果!$AH$4*幕後結果_最佳化!$T1395)*12/3</f>
        <v>1.8064742578535874E-3</v>
      </c>
      <c r="AG394" s="128">
        <f>(幕後結果!$AI$2+幕後結果!$AI$4*幕後結果_最佳化!$U1395)*12/3</f>
        <v>-0.14221865828615277</v>
      </c>
      <c r="AH394" s="128">
        <f>(幕後結果!$AJ$2+幕後結果!$AJ$4*幕後結果_最佳化!$V1395)*12/3</f>
        <v>3.0706299997806708E-2</v>
      </c>
      <c r="AI394" s="100">
        <f>(幕後結果!$AK$2+幕後結果!$AK$4*幕後結果_最佳化!$W1395)*12/3</f>
        <v>-9.6998613808163006E-2</v>
      </c>
      <c r="AJ394" s="60"/>
      <c r="AK394" s="60"/>
      <c r="AL394" s="60"/>
      <c r="AM394" s="108">
        <v>393</v>
      </c>
      <c r="AN394" s="128">
        <f t="shared" si="79"/>
        <v>6.6307731019296226E-2</v>
      </c>
      <c r="AO394" s="128">
        <f t="shared" si="80"/>
        <v>0.13728589466701688</v>
      </c>
      <c r="AP394" s="128">
        <f t="shared" si="81"/>
        <v>7.023115450229403E-2</v>
      </c>
      <c r="AQ394" s="128">
        <f t="shared" si="82"/>
        <v>0.14610360538861222</v>
      </c>
      <c r="AR394" s="128">
        <f t="shared" si="83"/>
        <v>3.1539357532097724E-2</v>
      </c>
      <c r="AS394" s="128">
        <f t="shared" si="84"/>
        <v>1.9462198521152142E-2</v>
      </c>
      <c r="AT394" s="128">
        <f t="shared" si="85"/>
        <v>0.2021286298016996</v>
      </c>
      <c r="AU394" s="128">
        <f t="shared" si="86"/>
        <v>7.2761835020917751E-2</v>
      </c>
      <c r="AV394" s="128">
        <f t="shared" si="87"/>
        <v>7.9235543384520588E-2</v>
      </c>
      <c r="AW394" s="128">
        <f t="shared" si="88"/>
        <v>0.17494405016239284</v>
      </c>
      <c r="AX394" s="128">
        <f t="shared" si="89"/>
        <v>1</v>
      </c>
      <c r="AY394" s="128">
        <f>SUMPRODUCT(AN394:AW394,幕後結果_最佳化!$Z$1005:$AI$1005)</f>
        <v>-4.4473553829025196E-3</v>
      </c>
      <c r="AZ394" s="128">
        <f>(SUMPRODUCT(AN394:AW394,MMULT(AN394:AW394,幕後結果!$AB$9:$AK$18)))</f>
        <v>2.7415833733615243E-4</v>
      </c>
      <c r="BA394" s="128">
        <f t="shared" si="90"/>
        <v>1.6557727420638147E-2</v>
      </c>
      <c r="BB394" s="102">
        <f t="shared" si="91"/>
        <v>-2.8595322401483112</v>
      </c>
      <c r="BC394" s="60"/>
      <c r="BD394" s="60"/>
    </row>
    <row r="395" spans="1:56">
      <c r="A395" s="95">
        <v>394</v>
      </c>
      <c r="B395" s="128">
        <v>0.46973291906751857</v>
      </c>
      <c r="C395" s="128">
        <v>8.6284645253497327E-2</v>
      </c>
      <c r="D395" s="128">
        <v>0.97529316377764119</v>
      </c>
      <c r="E395" s="128">
        <v>0.3231351747658302</v>
      </c>
      <c r="F395" s="128">
        <v>0.24694389681746909</v>
      </c>
      <c r="G395" s="128">
        <v>0.24166962894888555</v>
      </c>
      <c r="H395" s="128">
        <v>0.51874566025463897</v>
      </c>
      <c r="I395" s="128">
        <v>0.93002431779551875</v>
      </c>
      <c r="J395" s="128">
        <v>0.60113263020425034</v>
      </c>
      <c r="K395" s="104">
        <v>0.57505782029818553</v>
      </c>
      <c r="L395" s="105"/>
      <c r="M395" s="106">
        <v>394</v>
      </c>
      <c r="N395" s="140">
        <v>-7.594125088606421E-2</v>
      </c>
      <c r="O395" s="140">
        <v>-1.3639945196530752</v>
      </c>
      <c r="P395" s="140">
        <v>1.9650048824961284</v>
      </c>
      <c r="Q395" s="140">
        <v>-0.45894961355330649</v>
      </c>
      <c r="R395" s="140">
        <v>-0.6841383716778322</v>
      </c>
      <c r="S395" s="140">
        <v>-0.70094192651815312</v>
      </c>
      <c r="T395" s="140">
        <v>4.700570642214854E-2</v>
      </c>
      <c r="U395" s="128">
        <v>1.4759721663626046</v>
      </c>
      <c r="V395" s="128">
        <v>0.25627987019803777</v>
      </c>
      <c r="W395" s="98">
        <v>0.18926597747843224</v>
      </c>
      <c r="X395" s="60"/>
      <c r="Y395" s="99">
        <v>394</v>
      </c>
      <c r="Z395" s="128">
        <f>(幕後結果!$AB$2+幕後結果!$AB$4*幕後結果_最佳化!$N1396)*12/3</f>
        <v>-3.7672891208383102E-2</v>
      </c>
      <c r="AA395" s="128">
        <f>(幕後結果!$AC$2+幕後結果!$AC$4*幕後結果_最佳化!$O1396)*12/3</f>
        <v>-0.15219403036018392</v>
      </c>
      <c r="AB395" s="128">
        <f>(幕後結果!$AD$2+幕後結果!$AD$4*幕後結果_最佳化!$P1396)*12/3</f>
        <v>0.17163063296740252</v>
      </c>
      <c r="AC395" s="128">
        <f>(幕後結果!$AE$2+幕後結果!$AE$4*幕後結果_最佳化!$Q1396)*12/3</f>
        <v>7.4862972946382724E-3</v>
      </c>
      <c r="AD395" s="128">
        <f>(幕後結果!$AF$2+幕後結果!$AF$4*幕後結果_最佳化!$R1396)*12/3</f>
        <v>-5.1458086489800776E-2</v>
      </c>
      <c r="AE395" s="128">
        <f>(幕後結果!$AG$2+幕後結果!$AG$4*幕後結果_最佳化!$S1396)*12/3</f>
        <v>-8.8459088641720626E-2</v>
      </c>
      <c r="AF395" s="128">
        <f>(幕後結果!$AH$2+幕後結果!$AH$4*幕後結果_最佳化!$T1396)*12/3</f>
        <v>-2.1186757147467011E-2</v>
      </c>
      <c r="AG395" s="128">
        <f>(幕後結果!$AI$2+幕後結果!$AI$4*幕後結果_最佳化!$U1396)*12/3</f>
        <v>8.2561009153700446E-2</v>
      </c>
      <c r="AH395" s="128">
        <f>(幕後結果!$AJ$2+幕後結果!$AJ$4*幕後結果_最佳化!$V1396)*12/3</f>
        <v>-1.6311669093842691E-3</v>
      </c>
      <c r="AI395" s="100">
        <f>(幕後結果!$AK$2+幕後結果!$AK$4*幕後結果_最佳化!$W1396)*12/3</f>
        <v>1.7356530167722629E-2</v>
      </c>
      <c r="AJ395" s="60"/>
      <c r="AK395" s="60"/>
      <c r="AL395" s="60"/>
      <c r="AM395" s="108">
        <v>394</v>
      </c>
      <c r="AN395" s="128">
        <f t="shared" si="79"/>
        <v>0.14020020312787923</v>
      </c>
      <c r="AO395" s="128">
        <f t="shared" si="80"/>
        <v>2.5475685621270196E-2</v>
      </c>
      <c r="AP395" s="128">
        <f t="shared" si="81"/>
        <v>5.6001958736596469E-2</v>
      </c>
      <c r="AQ395" s="128">
        <f t="shared" si="82"/>
        <v>9.8480473630722418E-2</v>
      </c>
      <c r="AR395" s="128">
        <f t="shared" si="83"/>
        <v>0.10400681952091338</v>
      </c>
      <c r="AS395" s="128">
        <f t="shared" si="84"/>
        <v>0.18104352504129076</v>
      </c>
      <c r="AT395" s="128">
        <f t="shared" si="85"/>
        <v>0.16303363935509449</v>
      </c>
      <c r="AU395" s="128">
        <f t="shared" si="86"/>
        <v>1.4186011059656939E-2</v>
      </c>
      <c r="AV395" s="128">
        <f t="shared" si="87"/>
        <v>8.7364069009990858E-2</v>
      </c>
      <c r="AW395" s="128">
        <f t="shared" si="88"/>
        <v>0.13020761489658531</v>
      </c>
      <c r="AX395" s="128">
        <f t="shared" si="89"/>
        <v>1</v>
      </c>
      <c r="AY395" s="128">
        <f>SUMPRODUCT(AN395:AW395,幕後結果_最佳化!$Z$1005:$AI$1005)</f>
        <v>-3.7776376242487E-3</v>
      </c>
      <c r="AZ395" s="128">
        <f>(SUMPRODUCT(AN395:AW395,MMULT(AN395:AW395,幕後結果!$AB$9:$AK$18)))</f>
        <v>2.0741942852178688E-4</v>
      </c>
      <c r="BA395" s="128">
        <f t="shared" si="90"/>
        <v>1.4402063342514046E-2</v>
      </c>
      <c r="BB395" s="102">
        <f t="shared" si="91"/>
        <v>-3.2410382119664098</v>
      </c>
      <c r="BC395" s="60"/>
      <c r="BD395" s="60"/>
    </row>
    <row r="396" spans="1:56">
      <c r="A396" s="95">
        <v>395</v>
      </c>
      <c r="B396" s="128">
        <v>0.3823162740101187</v>
      </c>
      <c r="C396" s="128">
        <v>0.85128990488154699</v>
      </c>
      <c r="D396" s="128">
        <v>0.11280310011789285</v>
      </c>
      <c r="E396" s="128">
        <v>0.51019895214446098</v>
      </c>
      <c r="F396" s="128">
        <v>0.54271154570645663</v>
      </c>
      <c r="G396" s="128">
        <v>0.52135702568886444</v>
      </c>
      <c r="H396" s="128">
        <v>0.98261873595224136</v>
      </c>
      <c r="I396" s="128">
        <v>0.51373651693775946</v>
      </c>
      <c r="J396" s="128">
        <v>0.16361351335611873</v>
      </c>
      <c r="K396" s="104">
        <v>0.42870276725032475</v>
      </c>
      <c r="L396" s="105"/>
      <c r="M396" s="106">
        <v>395</v>
      </c>
      <c r="N396" s="140">
        <v>-0.29940303330385315</v>
      </c>
      <c r="O396" s="140">
        <v>1.0419816421504369</v>
      </c>
      <c r="P396" s="140">
        <v>-1.2117549435334489</v>
      </c>
      <c r="Q396" s="140">
        <v>2.5567767197698894E-2</v>
      </c>
      <c r="R396" s="140">
        <v>0.10726732150850911</v>
      </c>
      <c r="S396" s="140">
        <v>5.3559720731199717E-2</v>
      </c>
      <c r="T396" s="140">
        <v>2.1111138402974059</v>
      </c>
      <c r="U396" s="128">
        <v>3.4439148327131193E-2</v>
      </c>
      <c r="V396" s="128">
        <v>-0.97971458076307305</v>
      </c>
      <c r="W396" s="98">
        <v>-0.17967778511798277</v>
      </c>
      <c r="X396" s="60"/>
      <c r="Y396" s="99">
        <v>395</v>
      </c>
      <c r="Z396" s="128">
        <f>(幕後結果!$AB$2+幕後結果!$AB$4*幕後結果_最佳化!$N1397)*12/3</f>
        <v>-6.1799307990662578E-2</v>
      </c>
      <c r="AA396" s="128">
        <f>(幕後結果!$AC$2+幕後結果!$AC$4*幕後結果_最佳化!$O1397)*12/3</f>
        <v>0.11563723361682048</v>
      </c>
      <c r="AB396" s="128">
        <f>(幕後結果!$AD$2+幕後結果!$AD$4*幕後結果_最佳化!$P1397)*12/3</f>
        <v>-0.10454385068559492</v>
      </c>
      <c r="AC396" s="128">
        <f>(幕後結果!$AE$2+幕後結果!$AE$4*幕後結果_最佳化!$Q1397)*12/3</f>
        <v>-2.5082329920657346E-2</v>
      </c>
      <c r="AD396" s="128">
        <f>(幕後結果!$AF$2+幕後結果!$AF$4*幕後結果_最佳化!$R1397)*12/3</f>
        <v>-1.0081271680915303E-2</v>
      </c>
      <c r="AE396" s="128">
        <f>(幕後結果!$AG$2+幕後結果!$AG$4*幕後結果_最佳化!$S1397)*12/3</f>
        <v>2.2176403675585099E-2</v>
      </c>
      <c r="AF396" s="128">
        <f>(幕後結果!$AH$2+幕後結果!$AH$4*幕後結果_最佳化!$T1397)*12/3</f>
        <v>0.22321855484239225</v>
      </c>
      <c r="AG396" s="128">
        <f>(幕後結果!$AI$2+幕後結果!$AI$4*幕後結果_最佳化!$U1397)*12/3</f>
        <v>4.5855757448967464E-4</v>
      </c>
      <c r="AH396" s="128">
        <f>(幕後結果!$AJ$2+幕後結果!$AJ$4*幕後結果_最佳化!$V1397)*12/3</f>
        <v>-6.535938692537982E-2</v>
      </c>
      <c r="AI396" s="100">
        <f>(幕後結果!$AK$2+幕後結果!$AK$4*幕後結果_最佳化!$W1397)*12/3</f>
        <v>-1.8639165471428323E-2</v>
      </c>
      <c r="AJ396" s="60"/>
      <c r="AK396" s="60"/>
      <c r="AL396" s="60"/>
      <c r="AM396" s="108">
        <v>395</v>
      </c>
      <c r="AN396" s="128">
        <f t="shared" si="79"/>
        <v>5.4564175533336146E-2</v>
      </c>
      <c r="AO396" s="128">
        <f t="shared" si="80"/>
        <v>0.21893939429168613</v>
      </c>
      <c r="AP396" s="128">
        <f t="shared" si="81"/>
        <v>0.17190089495194083</v>
      </c>
      <c r="AQ396" s="128">
        <f t="shared" si="82"/>
        <v>0.22290374333654045</v>
      </c>
      <c r="AR396" s="128">
        <f t="shared" si="83"/>
        <v>1.8559752911822738E-2</v>
      </c>
      <c r="AS396" s="128">
        <f t="shared" si="84"/>
        <v>6.4699653830439713E-2</v>
      </c>
      <c r="AT396" s="128">
        <f t="shared" si="85"/>
        <v>0.1898122159141499</v>
      </c>
      <c r="AU396" s="128">
        <f t="shared" si="86"/>
        <v>2.0545178416979563E-2</v>
      </c>
      <c r="AV396" s="128">
        <f t="shared" si="87"/>
        <v>3.2421702921724554E-2</v>
      </c>
      <c r="AW396" s="128">
        <f t="shared" si="88"/>
        <v>5.6532878913799654E-3</v>
      </c>
      <c r="AX396" s="128">
        <f t="shared" si="89"/>
        <v>1</v>
      </c>
      <c r="AY396" s="128">
        <f>SUMPRODUCT(AN396:AW396,幕後結果_最佳化!$Z$1005:$AI$1005)</f>
        <v>-7.325847507423564E-4</v>
      </c>
      <c r="AZ396" s="128">
        <f>(SUMPRODUCT(AN396:AW396,MMULT(AN396:AW396,幕後結果!$AB$9:$AK$18)))</f>
        <v>3.0322983688166837E-4</v>
      </c>
      <c r="BA396" s="128">
        <f t="shared" si="90"/>
        <v>1.7413495825987047E-2</v>
      </c>
      <c r="BB396" s="102">
        <f t="shared" si="91"/>
        <v>-2.505676355096214</v>
      </c>
      <c r="BC396" s="60"/>
      <c r="BD396" s="60"/>
    </row>
    <row r="397" spans="1:56">
      <c r="A397" s="95">
        <v>396</v>
      </c>
      <c r="B397" s="128">
        <v>0.83787806996689018</v>
      </c>
      <c r="C397" s="128">
        <v>0.62673557869032748</v>
      </c>
      <c r="D397" s="128">
        <v>8.621262930676088E-2</v>
      </c>
      <c r="E397" s="128">
        <v>0.17327619038715669</v>
      </c>
      <c r="F397" s="128">
        <v>0.62676327273260046</v>
      </c>
      <c r="G397" s="128">
        <v>0.16748362492619639</v>
      </c>
      <c r="H397" s="128">
        <v>0.96352975407783714</v>
      </c>
      <c r="I397" s="128">
        <v>0.76425898112283841</v>
      </c>
      <c r="J397" s="128">
        <v>0.76235232973476696</v>
      </c>
      <c r="K397" s="104">
        <v>0.36007109195416787</v>
      </c>
      <c r="L397" s="105"/>
      <c r="M397" s="97">
        <v>396</v>
      </c>
      <c r="N397" s="128">
        <v>0.98577434025527921</v>
      </c>
      <c r="O397" s="128">
        <v>0.3232197262683561</v>
      </c>
      <c r="P397" s="128">
        <v>-1.364452295137514</v>
      </c>
      <c r="Q397" s="128">
        <v>-0.9412975835035533</v>
      </c>
      <c r="R397" s="128">
        <v>0.32329286829781534</v>
      </c>
      <c r="S397" s="128">
        <v>-0.9641569384051677</v>
      </c>
      <c r="T397" s="128">
        <v>1.7932028669500486</v>
      </c>
      <c r="U397" s="128">
        <v>0.72006977214121248</v>
      </c>
      <c r="V397" s="128">
        <v>0.71388977500666506</v>
      </c>
      <c r="W397" s="98">
        <v>-0.35826877407328167</v>
      </c>
      <c r="X397" s="60"/>
      <c r="Y397" s="99">
        <v>396</v>
      </c>
      <c r="Z397" s="128">
        <f>(幕後結果!$AB$2+幕後結果!$AB$4*幕後結果_最佳化!$N1398)*12/3</f>
        <v>7.6956968891046265E-2</v>
      </c>
      <c r="AA397" s="128">
        <f>(幕後結果!$AC$2+幕後結果!$AC$4*幕後結果_最佳化!$O1398)*12/3</f>
        <v>3.7761700070381175E-2</v>
      </c>
      <c r="AB397" s="128">
        <f>(幕後結果!$AD$2+幕後結果!$AD$4*幕後結果_最佳化!$P1398)*12/3</f>
        <v>-0.13122101364992841</v>
      </c>
      <c r="AC397" s="128">
        <f>(幕後結果!$AE$2+幕後結果!$AE$4*幕後結果_最佳化!$Q1398)*12/3</f>
        <v>-0.14475199202101563</v>
      </c>
      <c r="AD397" s="128">
        <f>(幕後結果!$AF$2+幕後結果!$AF$4*幕後結果_最佳化!$R1398)*12/3</f>
        <v>1.2951664441995081E-2</v>
      </c>
      <c r="AE397" s="128">
        <f>(幕後結果!$AG$2+幕後結果!$AG$4*幕後結果_最佳化!$S1398)*12/3</f>
        <v>-5.8698765040154539E-2</v>
      </c>
      <c r="AF397" s="128">
        <f>(幕後結果!$AH$2+幕後結果!$AH$4*幕後結果_最佳化!$T1398)*12/3</f>
        <v>0.20464540707072601</v>
      </c>
      <c r="AG397" s="128">
        <f>(幕後結果!$AI$2+幕後結果!$AI$4*幕後結果_最佳化!$U1398)*12/3</f>
        <v>5.943952433468417E-2</v>
      </c>
      <c r="AH397" s="128">
        <f>(幕後結果!$AJ$2+幕後結果!$AJ$4*幕後結果_最佳化!$V1398)*12/3</f>
        <v>8.9709008263327242E-2</v>
      </c>
      <c r="AI397" s="100">
        <f>(幕後結果!$AK$2+幕後結果!$AK$4*幕後結果_最佳化!$W1398)*12/3</f>
        <v>-4.3865549706989825E-2</v>
      </c>
      <c r="AJ397" s="60"/>
      <c r="AK397" s="60"/>
      <c r="AL397" s="60"/>
      <c r="AM397" s="108">
        <v>396</v>
      </c>
      <c r="AN397" s="141">
        <f t="shared" si="79"/>
        <v>2.848401991901078E-2</v>
      </c>
      <c r="AO397" s="141">
        <f t="shared" si="80"/>
        <v>0.13670270863180511</v>
      </c>
      <c r="AP397" s="141">
        <f t="shared" si="81"/>
        <v>0.28580982401875282</v>
      </c>
      <c r="AQ397" s="141">
        <f t="shared" si="82"/>
        <v>0.14133074339216867</v>
      </c>
      <c r="AR397" s="141">
        <f t="shared" si="83"/>
        <v>0.27791962087409161</v>
      </c>
      <c r="AS397" s="141">
        <f t="shared" si="84"/>
        <v>7.8026215671318762E-3</v>
      </c>
      <c r="AT397" s="141">
        <f t="shared" si="85"/>
        <v>7.9420891408355884E-2</v>
      </c>
      <c r="AU397" s="141">
        <f t="shared" si="86"/>
        <v>2.7808722961971975E-2</v>
      </c>
      <c r="AV397" s="141">
        <f t="shared" si="87"/>
        <v>2.5690051232501263E-3</v>
      </c>
      <c r="AW397" s="141">
        <f t="shared" si="88"/>
        <v>1.2151842103461244E-2</v>
      </c>
      <c r="AX397" s="141">
        <f t="shared" si="89"/>
        <v>1</v>
      </c>
      <c r="AY397" s="141">
        <f>SUMPRODUCT(AN397:AW397,幕後結果_最佳化!$Z$1005:$AI$1005)</f>
        <v>1.1780257281125842E-3</v>
      </c>
      <c r="AZ397" s="141">
        <f>(SUMPRODUCT(AN397:AW397,MMULT(AN397:AW397,幕後結果!$AB$9:$AK$18)))</f>
        <v>5.2458459601889605E-4</v>
      </c>
      <c r="BA397" s="141">
        <f t="shared" si="90"/>
        <v>2.2903811822901795E-2</v>
      </c>
      <c r="BB397" s="125">
        <f t="shared" si="91"/>
        <v>-1.8216170563438316</v>
      </c>
      <c r="BC397" s="60"/>
      <c r="BD397" s="60"/>
    </row>
    <row r="398" spans="1:56">
      <c r="A398" s="95">
        <v>397</v>
      </c>
      <c r="B398" s="128">
        <v>0.852826901941385</v>
      </c>
      <c r="C398" s="128">
        <v>0.64975098213517435</v>
      </c>
      <c r="D398" s="128">
        <v>0.7918739985976142</v>
      </c>
      <c r="E398" s="128">
        <v>0.74841224606267143</v>
      </c>
      <c r="F398" s="128">
        <v>1.0895819139998375E-2</v>
      </c>
      <c r="G398" s="128">
        <v>7.5220973268861346E-3</v>
      </c>
      <c r="H398" s="128">
        <v>0.95405617013153954</v>
      </c>
      <c r="I398" s="128">
        <v>0.35759792624715403</v>
      </c>
      <c r="J398" s="128">
        <v>0.75572280781978995</v>
      </c>
      <c r="K398" s="104">
        <v>0.29723181264801979</v>
      </c>
      <c r="L398" s="105"/>
      <c r="M398" s="106">
        <v>397</v>
      </c>
      <c r="N398" s="140">
        <v>1.0486348797557221</v>
      </c>
      <c r="O398" s="140">
        <v>0.38464825716237511</v>
      </c>
      <c r="P398" s="140">
        <v>0.81294079637899941</v>
      </c>
      <c r="Q398" s="140">
        <v>0.66950168238472418</v>
      </c>
      <c r="R398" s="140">
        <v>-2.2939801617753082</v>
      </c>
      <c r="S398" s="140">
        <v>-2.4313134162707755</v>
      </c>
      <c r="T398" s="140">
        <v>1.6855232666755342</v>
      </c>
      <c r="U398" s="128">
        <v>-0.36488687443167706</v>
      </c>
      <c r="V398" s="128">
        <v>0.69260991819919038</v>
      </c>
      <c r="W398" s="98">
        <v>-0.53237885769711535</v>
      </c>
      <c r="X398" s="60"/>
      <c r="Y398" s="99">
        <v>397</v>
      </c>
      <c r="Z398" s="128">
        <f>(幕後結果!$AB$2+幕後結果!$AB$4*幕後結果_最佳化!$N1399)*12/3</f>
        <v>8.3743809838690522E-2</v>
      </c>
      <c r="AA398" s="128">
        <f>(幕後結果!$AC$2+幕後結果!$AC$4*幕後結果_最佳化!$O1399)*12/3</f>
        <v>4.4720100174507123E-2</v>
      </c>
      <c r="AB398" s="128">
        <f>(幕後結果!$AD$2+幕後結果!$AD$4*幕後結果_最佳化!$P1399)*12/3</f>
        <v>0.13580921509469784</v>
      </c>
      <c r="AC398" s="128">
        <f>(幕後結果!$AE$2+幕後結果!$AE$4*幕後結果_最佳化!$Q1399)*12/3</f>
        <v>0.15805764115720666</v>
      </c>
      <c r="AD398" s="128">
        <f>(幕後結果!$AF$2+幕後結果!$AF$4*幕後結果_最佳化!$R1399)*12/3</f>
        <v>-0.34825363595377978</v>
      </c>
      <c r="AE398" s="128">
        <f>(幕後結果!$AG$2+幕後結果!$AG$4*幕後結果_最佳化!$S1399)*12/3</f>
        <v>-0.13370009177123326</v>
      </c>
      <c r="AF398" s="128">
        <f>(幕後結果!$AH$2+幕後結果!$AH$4*幕後結果_最佳化!$T1399)*12/3</f>
        <v>0.2134630465854673</v>
      </c>
      <c r="AG398" s="128">
        <f>(幕後結果!$AI$2+幕後結果!$AI$4*幕後結果_最佳化!$U1399)*12/3</f>
        <v>-6.4111796713445204E-2</v>
      </c>
      <c r="AH398" s="128">
        <f>(幕後結果!$AJ$2+幕後結果!$AJ$4*幕後結果_最佳化!$V1399)*12/3</f>
        <v>8.4725561868359389E-2</v>
      </c>
      <c r="AI398" s="100">
        <f>(幕後結果!$AK$2+幕後結果!$AK$4*幕後結果_最佳化!$W1399)*12/3</f>
        <v>-0.25935582969459992</v>
      </c>
      <c r="AJ398" s="60"/>
      <c r="AK398" s="60"/>
      <c r="AL398" s="60"/>
      <c r="AM398" s="108">
        <v>397</v>
      </c>
      <c r="AN398" s="128">
        <f t="shared" si="79"/>
        <v>5.8001260610339903E-2</v>
      </c>
      <c r="AO398" s="128">
        <f t="shared" si="80"/>
        <v>8.8357020821676902E-3</v>
      </c>
      <c r="AP398" s="128">
        <f t="shared" si="81"/>
        <v>3.3838486908869272E-2</v>
      </c>
      <c r="AQ398" s="128">
        <f t="shared" si="82"/>
        <v>0.2137269460519822</v>
      </c>
      <c r="AR398" s="128">
        <f t="shared" si="83"/>
        <v>5.9053322090872898E-2</v>
      </c>
      <c r="AS398" s="128">
        <f t="shared" si="84"/>
        <v>0.107374007423284</v>
      </c>
      <c r="AT398" s="128">
        <f t="shared" si="85"/>
        <v>0.15632227571549623</v>
      </c>
      <c r="AU398" s="128">
        <f t="shared" si="86"/>
        <v>0.10254858542697226</v>
      </c>
      <c r="AV398" s="128">
        <f t="shared" si="87"/>
        <v>0.14209955109767547</v>
      </c>
      <c r="AW398" s="128">
        <f t="shared" si="88"/>
        <v>0.11819986259234014</v>
      </c>
      <c r="AX398" s="128">
        <f t="shared" si="89"/>
        <v>1</v>
      </c>
      <c r="AY398" s="128">
        <f>SUMPRODUCT(AN398:AW398,幕後結果_最佳化!$Z$1005:$AI$1005)</f>
        <v>-1.4186683499933122E-3</v>
      </c>
      <c r="AZ398" s="128">
        <f>(SUMPRODUCT(AN398:AW398,MMULT(AN398:AW398,幕後結果!$AB$9:$AK$18)))</f>
        <v>2.2338243107620793E-4</v>
      </c>
      <c r="BA398" s="128">
        <f t="shared" si="90"/>
        <v>1.4945983777463695E-2</v>
      </c>
      <c r="BB398" s="102">
        <f t="shared" si="91"/>
        <v>-2.9652560185980681</v>
      </c>
      <c r="BC398" s="60"/>
      <c r="BD398" s="60"/>
    </row>
    <row r="399" spans="1:56">
      <c r="A399" s="95">
        <v>398</v>
      </c>
      <c r="B399" s="128">
        <v>0.48010974093480452</v>
      </c>
      <c r="C399" s="128">
        <v>0.95935448051141115</v>
      </c>
      <c r="D399" s="128">
        <v>0.74444903979900712</v>
      </c>
      <c r="E399" s="128">
        <v>0.7434599167739504</v>
      </c>
      <c r="F399" s="128">
        <v>0.44716432534565631</v>
      </c>
      <c r="G399" s="128">
        <v>0.4108931125040447</v>
      </c>
      <c r="H399" s="128">
        <v>0.93292176168298702</v>
      </c>
      <c r="I399" s="128">
        <v>0.20763492469270295</v>
      </c>
      <c r="J399" s="128">
        <v>0.88327137749076701</v>
      </c>
      <c r="K399" s="104">
        <v>0.99520813799823848</v>
      </c>
      <c r="L399" s="105"/>
      <c r="M399" s="106">
        <v>398</v>
      </c>
      <c r="N399" s="140">
        <v>-4.987815945053798E-2</v>
      </c>
      <c r="O399" s="140">
        <v>1.7432437919755701</v>
      </c>
      <c r="P399" s="140">
        <v>0.65712286106971385</v>
      </c>
      <c r="Q399" s="140">
        <v>0.65404910992134879</v>
      </c>
      <c r="R399" s="140">
        <v>-0.13282895978918813</v>
      </c>
      <c r="S399" s="140">
        <v>-0.2252481608542187</v>
      </c>
      <c r="T399" s="140">
        <v>1.4979106102214177</v>
      </c>
      <c r="U399" s="128">
        <v>-0.81465494603506228</v>
      </c>
      <c r="V399" s="128">
        <v>1.1915002845052314</v>
      </c>
      <c r="W399" s="98">
        <v>2.5904977788161188</v>
      </c>
      <c r="X399" s="60"/>
      <c r="Y399" s="99">
        <v>398</v>
      </c>
      <c r="Z399" s="128">
        <f>(幕後結果!$AB$2+幕後結果!$AB$4*幕後結果_最佳化!$N1400)*12/3</f>
        <v>-3.4858946918649797E-2</v>
      </c>
      <c r="AA399" s="128">
        <f>(幕後結果!$AC$2+幕後結果!$AC$4*幕後結果_最佳化!$O1400)*12/3</f>
        <v>0.19425288850859759</v>
      </c>
      <c r="AB399" s="128">
        <f>(幕後結果!$AD$2+幕後結果!$AD$4*幕後結果_最佳化!$P1400)*12/3</f>
        <v>0.15862536457351098</v>
      </c>
      <c r="AC399" s="128">
        <f>(幕後結果!$AE$2+幕後結果!$AE$4*幕後結果_最佳化!$Q1400)*12/3</f>
        <v>0.17746456722952589</v>
      </c>
      <c r="AD399" s="128">
        <f>(幕後結果!$AF$2+幕後結果!$AF$4*幕後結果_最佳化!$R1400)*12/3</f>
        <v>4.863822301309928E-2</v>
      </c>
      <c r="AE399" s="128">
        <f>(幕後結果!$AG$2+幕後結果!$AG$4*幕後結果_最佳化!$S1400)*12/3</f>
        <v>7.3375186518316246E-3</v>
      </c>
      <c r="AF399" s="128">
        <f>(幕後結果!$AH$2+幕後結果!$AH$4*幕後結果_最佳化!$T1400)*12/3</f>
        <v>0.19601499050469975</v>
      </c>
      <c r="AG399" s="128">
        <f>(幕後結果!$AI$2+幕後結果!$AI$4*幕後結果_最佳化!$U1400)*12/3</f>
        <v>1.1573726453811047E-4</v>
      </c>
      <c r="AH399" s="128">
        <f>(幕後結果!$AJ$2+幕後結果!$AJ$4*幕後結果_最佳化!$V1400)*12/3</f>
        <v>0.13221485362928265</v>
      </c>
      <c r="AI399" s="100">
        <f>(幕後結果!$AK$2+幕後結果!$AK$4*幕後結果_最佳化!$W1400)*12/3</f>
        <v>0.25439260802351465</v>
      </c>
      <c r="AJ399" s="60"/>
      <c r="AK399" s="60"/>
      <c r="AL399" s="60"/>
      <c r="AM399" s="108">
        <v>398</v>
      </c>
      <c r="AN399" s="128">
        <f t="shared" si="79"/>
        <v>0.11912219740276214</v>
      </c>
      <c r="AO399" s="128">
        <f t="shared" si="80"/>
        <v>5.5922468714954807E-2</v>
      </c>
      <c r="AP399" s="128">
        <f t="shared" si="81"/>
        <v>0.14495810829996422</v>
      </c>
      <c r="AQ399" s="128">
        <f t="shared" si="82"/>
        <v>6.4828742630094324E-3</v>
      </c>
      <c r="AR399" s="128">
        <f t="shared" si="83"/>
        <v>0.17322917816389727</v>
      </c>
      <c r="AS399" s="128">
        <f t="shared" si="84"/>
        <v>6.4364746135426948E-2</v>
      </c>
      <c r="AT399" s="128">
        <f t="shared" si="85"/>
        <v>0.11271813663204659</v>
      </c>
      <c r="AU399" s="128">
        <f t="shared" si="86"/>
        <v>6.6311612699446382E-2</v>
      </c>
      <c r="AV399" s="128">
        <f t="shared" si="87"/>
        <v>0.17228192029068057</v>
      </c>
      <c r="AW399" s="128">
        <f t="shared" si="88"/>
        <v>8.4608757397811735E-2</v>
      </c>
      <c r="AX399" s="128">
        <f t="shared" si="89"/>
        <v>1.0000000000000002</v>
      </c>
      <c r="AY399" s="128">
        <f>SUMPRODUCT(AN399:AW399,幕後結果_最佳化!$Z$1005:$AI$1005)</f>
        <v>-8.1071619659091928E-4</v>
      </c>
      <c r="AZ399" s="128">
        <f>(SUMPRODUCT(AN399:AW399,MMULT(AN399:AW399,幕後結果!$AB$9:$AK$18)))</f>
        <v>2.5424029650421867E-4</v>
      </c>
      <c r="BA399" s="128">
        <f t="shared" si="90"/>
        <v>1.5944914440166141E-2</v>
      </c>
      <c r="BB399" s="102">
        <f t="shared" si="91"/>
        <v>-2.7413578392419065</v>
      </c>
      <c r="BC399" s="60"/>
      <c r="BD399" s="60"/>
    </row>
    <row r="400" spans="1:56">
      <c r="A400" s="95">
        <v>399</v>
      </c>
      <c r="B400" s="128">
        <v>0.9911305553227403</v>
      </c>
      <c r="C400" s="128">
        <v>0.51259957733892247</v>
      </c>
      <c r="D400" s="128">
        <v>0.88357588081725957</v>
      </c>
      <c r="E400" s="128">
        <v>0.49257178578164984</v>
      </c>
      <c r="F400" s="128">
        <v>0.25301192543727047</v>
      </c>
      <c r="G400" s="128">
        <v>0.16896807496928901</v>
      </c>
      <c r="H400" s="128">
        <v>0.80761220076704743</v>
      </c>
      <c r="I400" s="128">
        <v>0.59017342667104722</v>
      </c>
      <c r="J400" s="128">
        <v>2.8780310131121478E-2</v>
      </c>
      <c r="K400" s="104">
        <v>0.55799327792125353</v>
      </c>
      <c r="L400" s="105"/>
      <c r="M400" s="106">
        <v>399</v>
      </c>
      <c r="N400" s="140">
        <v>2.3710237881328196</v>
      </c>
      <c r="O400" s="140">
        <v>3.1587708968427816E-2</v>
      </c>
      <c r="P400" s="140">
        <v>1.1930539665014346</v>
      </c>
      <c r="Q400" s="140">
        <v>-1.8620847820066663E-2</v>
      </c>
      <c r="R400" s="140">
        <v>-0.66504165469752685</v>
      </c>
      <c r="S400" s="140">
        <v>-0.95825111079157976</v>
      </c>
      <c r="T400" s="140">
        <v>0.86913078801809163</v>
      </c>
      <c r="U400" s="128">
        <v>0.22799111652661092</v>
      </c>
      <c r="V400" s="128">
        <v>-1.8990293261359599</v>
      </c>
      <c r="W400" s="98">
        <v>0.14588339000393233</v>
      </c>
      <c r="X400" s="60"/>
      <c r="Y400" s="99">
        <v>399</v>
      </c>
      <c r="Z400" s="128">
        <f>(幕後結果!$AB$2+幕後結果!$AB$4*幕後結果_最佳化!$N1401)*12/3</f>
        <v>0.22651769093178983</v>
      </c>
      <c r="AA400" s="128">
        <f>(幕後結果!$AC$2+幕後結果!$AC$4*幕後結果_最佳化!$O1401)*12/3</f>
        <v>7.6789442953777145E-3</v>
      </c>
      <c r="AB400" s="128">
        <f>(幕後結果!$AD$2+幕後結果!$AD$4*幕後結果_最佳化!$P1401)*12/3</f>
        <v>0.1912014087915164</v>
      </c>
      <c r="AC400" s="128">
        <f>(幕後結果!$AE$2+幕後結果!$AE$4*幕後結果_最佳化!$Q1401)*12/3</f>
        <v>0.11284352495640271</v>
      </c>
      <c r="AD400" s="128">
        <f>(幕後結果!$AF$2+幕後結果!$AF$4*幕後結果_最佳化!$R1401)*12/3</f>
        <v>-2.2453369315435113E-2</v>
      </c>
      <c r="AE400" s="128">
        <f>(幕後結果!$AG$2+幕後結果!$AG$4*幕後結果_最佳化!$S1401)*12/3</f>
        <v>-4.9332567881772406E-2</v>
      </c>
      <c r="AF400" s="128">
        <f>(幕後結果!$AH$2+幕後結果!$AH$4*幕後結果_最佳化!$T1401)*12/3</f>
        <v>0.14224536648087616</v>
      </c>
      <c r="AG400" s="128">
        <f>(幕後結果!$AI$2+幕後結果!$AI$4*幕後結果_最佳化!$U1401)*12/3</f>
        <v>5.3854359378330295E-2</v>
      </c>
      <c r="AH400" s="128">
        <f>(幕後結果!$AJ$2+幕後結果!$AJ$4*幕後結果_最佳化!$V1401)*12/3</f>
        <v>-0.12064144601915161</v>
      </c>
      <c r="AI400" s="100">
        <f>(幕後結果!$AK$2+幕後結果!$AK$4*幕後結果_最佳化!$W1401)*12/3</f>
        <v>6.2199735324009207E-2</v>
      </c>
      <c r="AJ400" s="60"/>
      <c r="AK400" s="60"/>
      <c r="AL400" s="60"/>
      <c r="AM400" s="108">
        <v>399</v>
      </c>
      <c r="AN400" s="128">
        <f t="shared" si="79"/>
        <v>0.12091857363590962</v>
      </c>
      <c r="AO400" s="128">
        <f t="shared" si="80"/>
        <v>4.0822618870450508E-2</v>
      </c>
      <c r="AP400" s="128">
        <f t="shared" si="81"/>
        <v>0.16900992681560259</v>
      </c>
      <c r="AQ400" s="128">
        <f t="shared" si="82"/>
        <v>0.17211329393895125</v>
      </c>
      <c r="AR400" s="128">
        <f t="shared" si="83"/>
        <v>4.5287851724684115E-2</v>
      </c>
      <c r="AS400" s="128">
        <f t="shared" si="84"/>
        <v>0.16174462128848738</v>
      </c>
      <c r="AT400" s="128">
        <f t="shared" si="85"/>
        <v>5.2318282373205148E-2</v>
      </c>
      <c r="AU400" s="128">
        <f t="shared" si="86"/>
        <v>3.6034740689981956E-2</v>
      </c>
      <c r="AV400" s="128">
        <f t="shared" si="87"/>
        <v>1.1185147902932442E-2</v>
      </c>
      <c r="AW400" s="128">
        <f t="shared" si="88"/>
        <v>0.19056494275979521</v>
      </c>
      <c r="AX400" s="128">
        <f t="shared" si="89"/>
        <v>1</v>
      </c>
      <c r="AY400" s="128">
        <f>SUMPRODUCT(AN400:AW400,幕後結果_最佳化!$Z$1005:$AI$1005)</f>
        <v>-8.7894719733155862E-3</v>
      </c>
      <c r="AZ400" s="128">
        <f>(SUMPRODUCT(AN400:AW400,MMULT(AN400:AW400,幕後結果!$AB$9:$AK$18)))</f>
        <v>3.0241090366141677E-4</v>
      </c>
      <c r="BA400" s="128">
        <f t="shared" si="90"/>
        <v>1.7389965602651915E-2</v>
      </c>
      <c r="BB400" s="102">
        <f t="shared" si="91"/>
        <v>-2.972373445375482</v>
      </c>
      <c r="BC400" s="60"/>
      <c r="BD400" s="60"/>
    </row>
    <row r="401" spans="1:56">
      <c r="A401" s="95">
        <v>400</v>
      </c>
      <c r="B401" s="128">
        <v>0.56386986009049411</v>
      </c>
      <c r="C401" s="128">
        <v>0.56617730632165819</v>
      </c>
      <c r="D401" s="128">
        <v>0.38318382787804883</v>
      </c>
      <c r="E401" s="128">
        <v>0.47413845699437673</v>
      </c>
      <c r="F401" s="128">
        <v>0.63656400053219842</v>
      </c>
      <c r="G401" s="128">
        <v>0.3027886537687341</v>
      </c>
      <c r="H401" s="128">
        <v>0.77783563161808789</v>
      </c>
      <c r="I401" s="128">
        <v>0.90638119061943834</v>
      </c>
      <c r="J401" s="128">
        <v>0.94821866812515254</v>
      </c>
      <c r="K401" s="104">
        <v>0.82189319003899208</v>
      </c>
      <c r="L401" s="105"/>
      <c r="M401" s="106">
        <v>400</v>
      </c>
      <c r="N401" s="140">
        <v>0.1607881232218549</v>
      </c>
      <c r="O401" s="140">
        <v>0.16665007891520872</v>
      </c>
      <c r="P401" s="140">
        <v>-0.29712948341797901</v>
      </c>
      <c r="Q401" s="140">
        <v>-6.4870744541658337E-2</v>
      </c>
      <c r="R401" s="140">
        <v>0.34928947536266763</v>
      </c>
      <c r="S401" s="140">
        <v>-0.51639678964105473</v>
      </c>
      <c r="T401" s="140">
        <v>0.76490395819360812</v>
      </c>
      <c r="U401" s="128">
        <v>1.318795112236175</v>
      </c>
      <c r="V401" s="128">
        <v>1.6278218608963557</v>
      </c>
      <c r="W401" s="98">
        <v>0.92260398173798541</v>
      </c>
      <c r="X401" s="60"/>
      <c r="Y401" s="99">
        <v>400</v>
      </c>
      <c r="Z401" s="128">
        <f>(幕後結果!$AB$2+幕後結果!$AB$4*幕後結果_最佳化!$N1402)*12/3</f>
        <v>-1.2114017191806983E-2</v>
      </c>
      <c r="AA401" s="128">
        <f>(幕後結果!$AC$2+幕後結果!$AC$4*幕後結果_最佳化!$O1402)*12/3</f>
        <v>1.8860422897960402E-2</v>
      </c>
      <c r="AB401" s="128">
        <f>(幕後結果!$AD$2+幕後結果!$AD$4*幕後結果_最佳化!$P1402)*12/3</f>
        <v>-2.5765421655769977E-2</v>
      </c>
      <c r="AC401" s="128">
        <f>(幕後結果!$AE$2+幕後結果!$AE$4*幕後結果_最佳化!$Q1402)*12/3</f>
        <v>-9.4934707273401642E-3</v>
      </c>
      <c r="AD401" s="128">
        <f>(幕後結果!$AF$2+幕後結果!$AF$4*幕後結果_最佳化!$R1402)*12/3</f>
        <v>7.401227969201335E-2</v>
      </c>
      <c r="AE401" s="128">
        <f>(幕後結果!$AG$2+幕後結果!$AG$4*幕後結果_最佳化!$S1402)*12/3</f>
        <v>-3.3352812422568122E-2</v>
      </c>
      <c r="AF401" s="128">
        <f>(幕後結果!$AH$2+幕後結果!$AH$4*幕後結果_最佳化!$T1402)*12/3</f>
        <v>8.8997780005958593E-2</v>
      </c>
      <c r="AG401" s="128">
        <f>(幕後結果!$AI$2+幕後結果!$AI$4*幕後結果_最佳化!$U1402)*12/3</f>
        <v>0.13225005113489241</v>
      </c>
      <c r="AH401" s="128">
        <f>(幕後結果!$AJ$2+幕後結果!$AJ$4*幕後結果_最佳化!$V1402)*12/3</f>
        <v>0.14073126657485557</v>
      </c>
      <c r="AI401" s="100">
        <f>(幕後結果!$AK$2+幕後結果!$AK$4*幕後結果_最佳化!$W1402)*12/3</f>
        <v>0.13301773294385663</v>
      </c>
      <c r="AJ401" s="60"/>
      <c r="AK401" s="60"/>
      <c r="AL401" s="60"/>
      <c r="AM401" s="108">
        <v>400</v>
      </c>
      <c r="AN401" s="128">
        <f t="shared" si="79"/>
        <v>8.3395645311160713E-2</v>
      </c>
      <c r="AO401" s="128">
        <f t="shared" si="80"/>
        <v>0.14108507979135665</v>
      </c>
      <c r="AP401" s="128">
        <f t="shared" si="81"/>
        <v>0.11040469921258034</v>
      </c>
      <c r="AQ401" s="128">
        <f t="shared" si="82"/>
        <v>0.12948679753285203</v>
      </c>
      <c r="AR401" s="128">
        <f t="shared" si="83"/>
        <v>0.15070771780723216</v>
      </c>
      <c r="AS401" s="128">
        <f t="shared" si="84"/>
        <v>5.9424378292931027E-2</v>
      </c>
      <c r="AT401" s="128">
        <f t="shared" si="85"/>
        <v>0.12032887248448619</v>
      </c>
      <c r="AU401" s="128">
        <f t="shared" si="86"/>
        <v>9.7259197278066895E-2</v>
      </c>
      <c r="AV401" s="128">
        <f t="shared" si="87"/>
        <v>1.0902503608344709E-2</v>
      </c>
      <c r="AW401" s="128">
        <f t="shared" si="88"/>
        <v>9.7005108680989105E-2</v>
      </c>
      <c r="AX401" s="128">
        <f t="shared" si="89"/>
        <v>0.99999999999999978</v>
      </c>
      <c r="AY401" s="128">
        <f>SUMPRODUCT(AN401:AW401,幕後結果_最佳化!$Z$1005:$AI$1005)</f>
        <v>-3.1761453085577089E-3</v>
      </c>
      <c r="AZ401" s="128">
        <f>(SUMPRODUCT(AN401:AW401,MMULT(AN401:AW401,幕後結果!$AB$9:$AK$18)))</f>
        <v>3.2488568270972471E-4</v>
      </c>
      <c r="BA401" s="128">
        <f t="shared" si="90"/>
        <v>1.8024585507293217E-2</v>
      </c>
      <c r="BB401" s="102">
        <f t="shared" si="91"/>
        <v>-2.5562943064579264</v>
      </c>
      <c r="BC401" s="60"/>
      <c r="BD401" s="60"/>
    </row>
    <row r="402" spans="1:56">
      <c r="A402" s="95">
        <v>401</v>
      </c>
      <c r="B402" s="128">
        <v>0.91117426741099994</v>
      </c>
      <c r="C402" s="128">
        <v>0.33253684816086837</v>
      </c>
      <c r="D402" s="128">
        <v>6.8923846824198165E-2</v>
      </c>
      <c r="E402" s="128">
        <v>0.96444194496703606</v>
      </c>
      <c r="F402" s="128">
        <v>0.26267797227035738</v>
      </c>
      <c r="G402" s="128">
        <v>0.9830088579374372</v>
      </c>
      <c r="H402" s="128">
        <v>0.82579260365728513</v>
      </c>
      <c r="I402" s="128">
        <v>0.52464402124730025</v>
      </c>
      <c r="J402" s="128">
        <v>0.91354770955265807</v>
      </c>
      <c r="K402" s="104">
        <v>0.48966003771804045</v>
      </c>
      <c r="L402" s="105"/>
      <c r="M402" s="106">
        <v>401</v>
      </c>
      <c r="N402" s="140">
        <v>1.3480215075021451</v>
      </c>
      <c r="O402" s="140">
        <v>-0.43291888976672804</v>
      </c>
      <c r="P402" s="140">
        <v>-1.4838538641704055</v>
      </c>
      <c r="Q402" s="140">
        <v>1.8047353196810167</v>
      </c>
      <c r="R402" s="140">
        <v>-0.63511112082593468</v>
      </c>
      <c r="S402" s="140">
        <v>2.1202818409328801</v>
      </c>
      <c r="T402" s="140">
        <v>0.93766850780376243</v>
      </c>
      <c r="U402" s="128">
        <v>6.1812740416189595E-2</v>
      </c>
      <c r="V402" s="128">
        <v>1.3629299744506929</v>
      </c>
      <c r="W402" s="98">
        <v>-2.5921344350102564E-2</v>
      </c>
      <c r="X402" s="60"/>
      <c r="Y402" s="99">
        <v>401</v>
      </c>
      <c r="Z402" s="128">
        <f>(幕後結果!$AB$2+幕後結果!$AB$4*幕後結果_最佳化!$N1403)*12/3</f>
        <v>0.11606757671237834</v>
      </c>
      <c r="AA402" s="128">
        <f>(幕後結果!$AC$2+幕後結果!$AC$4*幕後結果_最佳化!$O1403)*12/3</f>
        <v>-4.5898979893829774E-2</v>
      </c>
      <c r="AB402" s="128">
        <f>(幕後結果!$AD$2+幕後結果!$AD$4*幕後結果_最佳化!$P1403)*12/3</f>
        <v>-0.17369074542912868</v>
      </c>
      <c r="AC402" s="128">
        <f>(幕後結果!$AE$2+幕後結果!$AE$4*幕後結果_最佳化!$Q1403)*12/3</f>
        <v>0.13714877085639254</v>
      </c>
      <c r="AD402" s="128">
        <f>(幕後結果!$AF$2+幕後結果!$AF$4*幕後結果_最佳化!$R1403)*12/3</f>
        <v>-9.7228974417764069E-2</v>
      </c>
      <c r="AE402" s="128">
        <f>(幕後結果!$AG$2+幕後結果!$AG$4*幕後結果_最佳化!$S1403)*12/3</f>
        <v>0.20559729795228665</v>
      </c>
      <c r="AF402" s="128">
        <f>(幕後結果!$AH$2+幕後結果!$AH$4*幕後結果_最佳化!$T1403)*12/3</f>
        <v>9.0995555332007969E-2</v>
      </c>
      <c r="AG402" s="128">
        <f>(幕後結果!$AI$2+幕後結果!$AI$4*幕後結果_最佳化!$U1403)*12/3</f>
        <v>-6.997081686982394E-2</v>
      </c>
      <c r="AH402" s="128">
        <f>(幕後結果!$AJ$2+幕後結果!$AJ$4*幕後結果_最佳化!$V1403)*12/3</f>
        <v>0.240111965514165</v>
      </c>
      <c r="AI402" s="100">
        <f>(幕後結果!$AK$2+幕後結果!$AK$4*幕後結果_最佳化!$W1403)*12/3</f>
        <v>-0.13483240439521413</v>
      </c>
      <c r="AJ402" s="60"/>
      <c r="AK402" s="60"/>
      <c r="AL402" s="60"/>
      <c r="AM402" s="108">
        <v>401</v>
      </c>
      <c r="AN402" s="128">
        <f t="shared" si="79"/>
        <v>0.2013782441209169</v>
      </c>
      <c r="AO402" s="128">
        <f t="shared" si="80"/>
        <v>4.0025511696558339E-2</v>
      </c>
      <c r="AP402" s="128">
        <f t="shared" si="81"/>
        <v>8.1685548352598045E-2</v>
      </c>
      <c r="AQ402" s="128">
        <f t="shared" si="82"/>
        <v>0.28764072052254414</v>
      </c>
      <c r="AR402" s="128">
        <f t="shared" si="83"/>
        <v>4.7943578625876566E-2</v>
      </c>
      <c r="AS402" s="128">
        <f t="shared" si="84"/>
        <v>4.5455085796470833E-2</v>
      </c>
      <c r="AT402" s="128">
        <f t="shared" si="85"/>
        <v>1.1712205942907519E-2</v>
      </c>
      <c r="AU402" s="128">
        <f t="shared" si="86"/>
        <v>4.9186122590820697E-2</v>
      </c>
      <c r="AV402" s="128">
        <f t="shared" si="87"/>
        <v>0.11189039536151872</v>
      </c>
      <c r="AW402" s="128">
        <f t="shared" si="88"/>
        <v>0.1230825869897883</v>
      </c>
      <c r="AX402" s="128">
        <f t="shared" si="89"/>
        <v>1.0000000000000002</v>
      </c>
      <c r="AY402" s="128">
        <f>SUMPRODUCT(AN402:AW402,幕後結果_最佳化!$Z$1005:$AI$1005)</f>
        <v>-7.0620569305986881E-3</v>
      </c>
      <c r="AZ402" s="128">
        <f>(SUMPRODUCT(AN402:AW402,MMULT(AN402:AW402,幕後結果!$AB$9:$AK$18)))</f>
        <v>2.9495294011842659E-4</v>
      </c>
      <c r="BA402" s="128">
        <f t="shared" si="90"/>
        <v>1.7174194016559455E-2</v>
      </c>
      <c r="BB402" s="102">
        <f t="shared" si="91"/>
        <v>-2.9091354669933849</v>
      </c>
      <c r="BC402" s="60"/>
      <c r="BD402" s="60"/>
    </row>
    <row r="403" spans="1:56">
      <c r="A403" s="95">
        <v>402</v>
      </c>
      <c r="B403" s="128">
        <v>7.6219285792284985E-2</v>
      </c>
      <c r="C403" s="128">
        <v>1.7130393926133802E-2</v>
      </c>
      <c r="D403" s="128">
        <v>0.45880065398274339</v>
      </c>
      <c r="E403" s="128">
        <v>0.28918910074813287</v>
      </c>
      <c r="F403" s="128">
        <v>0.93110778889488244</v>
      </c>
      <c r="G403" s="128">
        <v>0.78705245964210646</v>
      </c>
      <c r="H403" s="128">
        <v>0.13976020634775876</v>
      </c>
      <c r="I403" s="128">
        <v>4.4203758964953321E-2</v>
      </c>
      <c r="J403" s="128">
        <v>0.51234765273193972</v>
      </c>
      <c r="K403" s="104">
        <v>0.43389328395584714</v>
      </c>
      <c r="L403" s="105"/>
      <c r="M403" s="106">
        <v>402</v>
      </c>
      <c r="N403" s="140">
        <v>-1.4309708432990016</v>
      </c>
      <c r="O403" s="140">
        <v>-2.1169889236590831</v>
      </c>
      <c r="P403" s="140">
        <v>-0.10345569884515442</v>
      </c>
      <c r="Q403" s="140">
        <v>-0.55575522016745449</v>
      </c>
      <c r="R403" s="140">
        <v>1.4840923508493156</v>
      </c>
      <c r="S403" s="140">
        <v>0.79623564896912691</v>
      </c>
      <c r="T403" s="140">
        <v>-1.0813973213148613</v>
      </c>
      <c r="U403" s="128">
        <v>-1.7038585417470049</v>
      </c>
      <c r="V403" s="128">
        <v>3.0955918768370897E-2</v>
      </c>
      <c r="W403" s="98">
        <v>-0.16647066381157491</v>
      </c>
      <c r="X403" s="60"/>
      <c r="Y403" s="99">
        <v>402</v>
      </c>
      <c r="Z403" s="128">
        <f>(幕後結果!$AB$2+幕後結果!$AB$4*幕後結果_最佳化!$N1404)*12/3</f>
        <v>-0.18397087713313112</v>
      </c>
      <c r="AA403" s="128">
        <f>(幕後結果!$AC$2+幕後結果!$AC$4*幕後結果_最佳化!$O1404)*12/3</f>
        <v>-0.23851535401576737</v>
      </c>
      <c r="AB403" s="128">
        <f>(幕後結果!$AD$2+幕後結果!$AD$4*幕後結果_最佳化!$P1404)*12/3</f>
        <v>-0.13969684181013825</v>
      </c>
      <c r="AC403" s="128">
        <f>(幕後結果!$AE$2+幕後結果!$AE$4*幕後結果_最佳化!$Q1404)*12/3</f>
        <v>-0.16859722376248831</v>
      </c>
      <c r="AD403" s="128">
        <f>(幕後結果!$AF$2+幕後結果!$AF$4*幕後結果_最佳化!$R1404)*12/3</f>
        <v>0.2471428688843742</v>
      </c>
      <c r="AE403" s="128">
        <f>(幕後結果!$AG$2+幕後結果!$AG$4*幕後結果_最佳化!$S1404)*12/3</f>
        <v>-2.7501031928823488E-3</v>
      </c>
      <c r="AF403" s="128">
        <f>(幕後結果!$AH$2+幕後結果!$AH$4*幕後結果_最佳化!$T1404)*12/3</f>
        <v>-0.1854147272206372</v>
      </c>
      <c r="AG403" s="128">
        <f>(幕後結果!$AI$2+幕後結果!$AI$4*幕後結果_最佳化!$U1404)*12/3</f>
        <v>-0.29126432621970033</v>
      </c>
      <c r="AH403" s="128">
        <f>(幕後結果!$AJ$2+幕後結果!$AJ$4*幕後結果_最佳化!$V1404)*12/3</f>
        <v>5.8496498106763092E-3</v>
      </c>
      <c r="AI403" s="100">
        <f>(幕後結果!$AK$2+幕後結果!$AK$4*幕後結果_最佳化!$W1404)*12/3</f>
        <v>-0.20296727741610235</v>
      </c>
      <c r="AJ403" s="60"/>
      <c r="AK403" s="60"/>
      <c r="AL403" s="60"/>
      <c r="AM403" s="108">
        <v>402</v>
      </c>
      <c r="AN403" s="128">
        <f t="shared" si="79"/>
        <v>0.10521450380244189</v>
      </c>
      <c r="AO403" s="128">
        <f t="shared" si="80"/>
        <v>0.17656702241933089</v>
      </c>
      <c r="AP403" s="128">
        <f t="shared" si="81"/>
        <v>2.5582478510985347E-2</v>
      </c>
      <c r="AQ403" s="128">
        <f t="shared" si="82"/>
        <v>4.8775527061708075E-2</v>
      </c>
      <c r="AR403" s="128">
        <f t="shared" si="83"/>
        <v>2.5433255288743228E-5</v>
      </c>
      <c r="AS403" s="128">
        <f t="shared" si="84"/>
        <v>0.16232206035771785</v>
      </c>
      <c r="AT403" s="128">
        <f t="shared" si="85"/>
        <v>0.12909417767450981</v>
      </c>
      <c r="AU403" s="128">
        <f t="shared" si="86"/>
        <v>0.11016402339963929</v>
      </c>
      <c r="AV403" s="128">
        <f t="shared" si="87"/>
        <v>0.15806767203446073</v>
      </c>
      <c r="AW403" s="128">
        <f t="shared" si="88"/>
        <v>8.4187101483917323E-2</v>
      </c>
      <c r="AX403" s="128">
        <f t="shared" si="89"/>
        <v>0.99999999999999978</v>
      </c>
      <c r="AY403" s="128">
        <f>SUMPRODUCT(AN403:AW403,幕後結果_最佳化!$Z$1005:$AI$1005)</f>
        <v>-2.0977224457095624E-3</v>
      </c>
      <c r="AZ403" s="128">
        <f>(SUMPRODUCT(AN403:AW403,MMULT(AN403:AW403,幕後結果!$AB$9:$AK$18)))</f>
        <v>1.8737679163902677E-4</v>
      </c>
      <c r="BA403" s="128">
        <f t="shared" si="90"/>
        <v>1.3688564265072754E-2</v>
      </c>
      <c r="BB403" s="102">
        <f t="shared" si="91"/>
        <v>-3.287249237710351</v>
      </c>
      <c r="BC403" s="60"/>
      <c r="BD403" s="60"/>
    </row>
    <row r="404" spans="1:56">
      <c r="A404" s="95">
        <v>403</v>
      </c>
      <c r="B404" s="128">
        <v>0.57427868515318159</v>
      </c>
      <c r="C404" s="128">
        <v>0.81871182386038366</v>
      </c>
      <c r="D404" s="128">
        <v>0.20726092320750245</v>
      </c>
      <c r="E404" s="128">
        <v>9.0847524655405021E-2</v>
      </c>
      <c r="F404" s="128">
        <v>0.41753825487793228</v>
      </c>
      <c r="G404" s="128">
        <v>0.50862990220801629</v>
      </c>
      <c r="H404" s="128">
        <v>0.64418853230506712</v>
      </c>
      <c r="I404" s="128">
        <v>0.1075752641176122</v>
      </c>
      <c r="J404" s="128">
        <v>0.63454049413133329</v>
      </c>
      <c r="K404" s="104">
        <v>0.41323326649493786</v>
      </c>
      <c r="L404" s="105"/>
      <c r="M404" s="106">
        <v>403</v>
      </c>
      <c r="N404" s="140">
        <v>0.18727805302747383</v>
      </c>
      <c r="O404" s="140">
        <v>0.91046685811749273</v>
      </c>
      <c r="P404" s="140">
        <v>-0.81596204090283975</v>
      </c>
      <c r="Q404" s="140">
        <v>-1.335554136534284</v>
      </c>
      <c r="R404" s="140">
        <v>-0.20819525964291163</v>
      </c>
      <c r="S404" s="140">
        <v>2.1633644240215792E-2</v>
      </c>
      <c r="T404" s="140">
        <v>0.36967731616383137</v>
      </c>
      <c r="U404" s="128">
        <v>-1.2395266430377809</v>
      </c>
      <c r="V404" s="128">
        <v>0.34390329773716127</v>
      </c>
      <c r="W404" s="98">
        <v>-0.21923558996319711</v>
      </c>
      <c r="X404" s="60"/>
      <c r="Y404" s="99">
        <v>403</v>
      </c>
      <c r="Z404" s="128">
        <f>(幕後結果!$AB$2+幕後結果!$AB$4*幕後結果_最佳化!$N1405)*12/3</f>
        <v>-9.2539885994063278E-3</v>
      </c>
      <c r="AA404" s="128">
        <f>(幕後結果!$AC$2+幕後結果!$AC$4*幕後結果_最佳化!$O1405)*12/3</f>
        <v>0.10182907238988403</v>
      </c>
      <c r="AB404" s="128">
        <f>(幕後結果!$AD$2+幕後結果!$AD$4*幕後結果_最佳化!$P1405)*12/3</f>
        <v>-5.3328472883352247E-2</v>
      </c>
      <c r="AC404" s="128">
        <f>(幕後結果!$AE$2+幕後結果!$AE$4*幕後結果_最佳化!$Q1405)*12/3</f>
        <v>-0.15280120045675294</v>
      </c>
      <c r="AD404" s="128">
        <f>(幕後結果!$AF$2+幕後結果!$AF$4*幕後結果_最佳化!$R1405)*12/3</f>
        <v>-8.5012095006090471E-2</v>
      </c>
      <c r="AE404" s="128">
        <f>(幕後結果!$AG$2+幕後結果!$AG$4*幕後結果_最佳化!$S1405)*12/3</f>
        <v>-3.5240784209467357E-3</v>
      </c>
      <c r="AF404" s="128">
        <f>(幕後結果!$AH$2+幕後結果!$AH$4*幕後結果_最佳化!$T1405)*12/3</f>
        <v>5.4221627462204249E-2</v>
      </c>
      <c r="AG404" s="128">
        <f>(幕後結果!$AI$2+幕後結果!$AI$4*幕後結果_最佳化!$U1405)*12/3</f>
        <v>-9.2142194956500889E-2</v>
      </c>
      <c r="AH404" s="128">
        <f>(幕後結果!$AJ$2+幕後結果!$AJ$4*幕後結果_最佳化!$V1405)*12/3</f>
        <v>8.1482766292704026E-2</v>
      </c>
      <c r="AI404" s="100">
        <f>(幕後結果!$AK$2+幕後結果!$AK$4*幕後結果_最佳化!$W1405)*12/3</f>
        <v>-0.10452999205121527</v>
      </c>
      <c r="AJ404" s="60"/>
      <c r="AK404" s="60"/>
      <c r="AL404" s="60"/>
      <c r="AM404" s="108">
        <v>403</v>
      </c>
      <c r="AN404" s="128">
        <f t="shared" si="79"/>
        <v>6.4346894661476695E-2</v>
      </c>
      <c r="AO404" s="128">
        <f t="shared" si="80"/>
        <v>0.11206497982030136</v>
      </c>
      <c r="AP404" s="128">
        <f t="shared" si="81"/>
        <v>0.14193365705309216</v>
      </c>
      <c r="AQ404" s="128">
        <f t="shared" si="82"/>
        <v>0.12872709880330041</v>
      </c>
      <c r="AR404" s="128">
        <f t="shared" si="83"/>
        <v>6.7004820270099727E-2</v>
      </c>
      <c r="AS404" s="128">
        <f t="shared" si="84"/>
        <v>2.9774924967889017E-2</v>
      </c>
      <c r="AT404" s="128">
        <f t="shared" si="85"/>
        <v>0.14881276075509059</v>
      </c>
      <c r="AU404" s="128">
        <f t="shared" si="86"/>
        <v>8.6621168833025411E-2</v>
      </c>
      <c r="AV404" s="128">
        <f t="shared" si="87"/>
        <v>0.12446353943677153</v>
      </c>
      <c r="AW404" s="128">
        <f t="shared" si="88"/>
        <v>9.6250155398953083E-2</v>
      </c>
      <c r="AX404" s="128">
        <f t="shared" si="89"/>
        <v>1</v>
      </c>
      <c r="AY404" s="128">
        <f>SUMPRODUCT(AN404:AW404,幕後結果_最佳化!$Z$1005:$AI$1005)</f>
        <v>-1.855148260566298E-3</v>
      </c>
      <c r="AZ404" s="128">
        <f>(SUMPRODUCT(AN404:AW404,MMULT(AN404:AW404,幕後結果!$AB$9:$AK$18)))</f>
        <v>2.5093504147407665E-4</v>
      </c>
      <c r="BA404" s="128">
        <f t="shared" si="90"/>
        <v>1.5840929312198722E-2</v>
      </c>
      <c r="BB404" s="102">
        <f t="shared" si="91"/>
        <v>-2.8252855232490321</v>
      </c>
      <c r="BC404" s="60"/>
      <c r="BD404" s="60"/>
    </row>
    <row r="405" spans="1:56">
      <c r="A405" s="95">
        <v>404</v>
      </c>
      <c r="B405" s="128">
        <v>0.78161157430880768</v>
      </c>
      <c r="C405" s="128">
        <v>0.30302066234975311</v>
      </c>
      <c r="D405" s="128">
        <v>0.71139123268390247</v>
      </c>
      <c r="E405" s="128">
        <v>0.46910602827574643</v>
      </c>
      <c r="F405" s="128">
        <v>0.62638300418737169</v>
      </c>
      <c r="G405" s="128">
        <v>0.23764743598254467</v>
      </c>
      <c r="H405" s="128">
        <v>0.84589474757285932</v>
      </c>
      <c r="I405" s="128">
        <v>0.44088003802681874</v>
      </c>
      <c r="J405" s="128">
        <v>0.82573527323047924</v>
      </c>
      <c r="K405" s="104">
        <v>0.44585701602623407</v>
      </c>
      <c r="L405" s="105"/>
      <c r="M405" s="106">
        <v>404</v>
      </c>
      <c r="N405" s="140">
        <v>0.77764749810925404</v>
      </c>
      <c r="O405" s="140">
        <v>-0.51573239637858659</v>
      </c>
      <c r="P405" s="140">
        <v>0.55745362656874475</v>
      </c>
      <c r="Q405" s="140">
        <v>-7.7517265708209215E-2</v>
      </c>
      <c r="R405" s="140">
        <v>0.32228870170319879</v>
      </c>
      <c r="S405" s="140">
        <v>-0.71389053270593483</v>
      </c>
      <c r="T405" s="140">
        <v>1.0189841215310027</v>
      </c>
      <c r="U405" s="128">
        <v>-0.14873837893256162</v>
      </c>
      <c r="V405" s="128">
        <v>0.93744548442899556</v>
      </c>
      <c r="W405" s="98">
        <v>-0.13613566668016147</v>
      </c>
      <c r="X405" s="60"/>
      <c r="Y405" s="99">
        <v>404</v>
      </c>
      <c r="Z405" s="128">
        <f>(幕後結果!$AB$2+幕後結果!$AB$4*幕後結果_最佳化!$N1406)*12/3</f>
        <v>5.4486214013567215E-2</v>
      </c>
      <c r="AA405" s="128">
        <f>(幕後結果!$AC$2+幕後結果!$AC$4*幕後結果_最佳化!$O1406)*12/3</f>
        <v>-5.6131322213349301E-2</v>
      </c>
      <c r="AB405" s="128">
        <f>(幕後結果!$AD$2+幕後結果!$AD$4*幕後結果_最佳化!$P1406)*12/3</f>
        <v>5.7799001186856831E-2</v>
      </c>
      <c r="AC405" s="128">
        <f>(幕後結果!$AE$2+幕後結果!$AE$4*幕後結果_最佳化!$Q1406)*12/3</f>
        <v>2.168451714087755E-2</v>
      </c>
      <c r="AD405" s="128">
        <f>(幕後結果!$AF$2+幕後結果!$AF$4*幕後結果_最佳化!$R1406)*12/3</f>
        <v>0.10993632887229314</v>
      </c>
      <c r="AE405" s="128">
        <f>(幕後結果!$AG$2+幕後結果!$AG$4*幕後結果_最佳化!$S1406)*12/3</f>
        <v>-5.6098808321551001E-2</v>
      </c>
      <c r="AF405" s="128">
        <f>(幕後結果!$AH$2+幕後結果!$AH$4*幕後結果_最佳化!$T1406)*12/3</f>
        <v>0.1125998563799126</v>
      </c>
      <c r="AG405" s="128">
        <f>(幕後結果!$AI$2+幕後結果!$AI$4*幕後結果_最佳化!$U1406)*12/3</f>
        <v>-4.1779938243364935E-2</v>
      </c>
      <c r="AH405" s="128">
        <f>(幕後結果!$AJ$2+幕後結果!$AJ$4*幕後結果_最佳化!$V1406)*12/3</f>
        <v>0.1057420143114559</v>
      </c>
      <c r="AI405" s="100">
        <f>(幕後結果!$AK$2+幕後結果!$AK$4*幕後結果_最佳化!$W1406)*12/3</f>
        <v>-9.1065877434406348E-2</v>
      </c>
      <c r="AJ405" s="60"/>
      <c r="AK405" s="60"/>
      <c r="AL405" s="60"/>
      <c r="AM405" s="108">
        <v>404</v>
      </c>
      <c r="AN405" s="128">
        <f t="shared" si="79"/>
        <v>9.1907728166733829E-2</v>
      </c>
      <c r="AO405" s="128">
        <f t="shared" si="80"/>
        <v>2.76791743278797E-2</v>
      </c>
      <c r="AP405" s="128">
        <f t="shared" si="81"/>
        <v>0.16970331708285447</v>
      </c>
      <c r="AQ405" s="128">
        <f t="shared" si="82"/>
        <v>0.1778911405478088</v>
      </c>
      <c r="AR405" s="128">
        <f t="shared" si="83"/>
        <v>8.5042133759920865E-4</v>
      </c>
      <c r="AS405" s="128">
        <f t="shared" si="84"/>
        <v>4.003755594293501E-2</v>
      </c>
      <c r="AT405" s="128">
        <f t="shared" si="85"/>
        <v>5.1649275368241696E-2</v>
      </c>
      <c r="AU405" s="128">
        <f t="shared" si="86"/>
        <v>0.11491729723492287</v>
      </c>
      <c r="AV405" s="128">
        <f t="shared" si="87"/>
        <v>0.11413183482223946</v>
      </c>
      <c r="AW405" s="128">
        <f t="shared" si="88"/>
        <v>0.21123225516878497</v>
      </c>
      <c r="AX405" s="128">
        <f t="shared" si="89"/>
        <v>0.99999999999999989</v>
      </c>
      <c r="AY405" s="128">
        <f>SUMPRODUCT(AN405:AW405,幕後結果_最佳化!$Z$1005:$AI$1005)</f>
        <v>-8.045740609214494E-3</v>
      </c>
      <c r="AZ405" s="128">
        <f>(SUMPRODUCT(AN405:AW405,MMULT(AN405:AW405,幕後結果!$AB$9:$AK$18)))</f>
        <v>3.1967242201054826E-4</v>
      </c>
      <c r="BA405" s="128">
        <f t="shared" si="90"/>
        <v>1.7879385392416271E-2</v>
      </c>
      <c r="BB405" s="102">
        <f t="shared" si="91"/>
        <v>-2.8494122975179934</v>
      </c>
      <c r="BC405" s="60"/>
      <c r="BD405" s="60"/>
    </row>
    <row r="406" spans="1:56">
      <c r="A406" s="95">
        <v>405</v>
      </c>
      <c r="B406" s="128">
        <v>0.57542387667995554</v>
      </c>
      <c r="C406" s="128">
        <v>0.48771254266960562</v>
      </c>
      <c r="D406" s="128">
        <v>0.97235890466731689</v>
      </c>
      <c r="E406" s="128">
        <v>0.11940256939285332</v>
      </c>
      <c r="F406" s="128">
        <v>0.13335095566060273</v>
      </c>
      <c r="G406" s="128">
        <v>0.44568102692379963</v>
      </c>
      <c r="H406" s="128">
        <v>0.66226897564324561</v>
      </c>
      <c r="I406" s="128">
        <v>0.20955123101752982</v>
      </c>
      <c r="J406" s="128">
        <v>0.35944836984477946</v>
      </c>
      <c r="K406" s="104">
        <v>0.90234645268775449</v>
      </c>
      <c r="L406" s="105"/>
      <c r="M406" s="106">
        <v>405</v>
      </c>
      <c r="N406" s="140">
        <v>0.19020020990853742</v>
      </c>
      <c r="O406" s="140">
        <v>-3.0804959312285166E-2</v>
      </c>
      <c r="P406" s="140">
        <v>1.91665173588294</v>
      </c>
      <c r="Q406" s="140">
        <v>-1.1779785974571377</v>
      </c>
      <c r="R406" s="140">
        <v>-1.1106897602314987</v>
      </c>
      <c r="S406" s="140">
        <v>-0.13658092624725493</v>
      </c>
      <c r="T406" s="140">
        <v>0.4186635354256858</v>
      </c>
      <c r="U406" s="128">
        <v>-0.80797936348012311</v>
      </c>
      <c r="V406" s="128">
        <v>-0.35993366658692022</v>
      </c>
      <c r="W406" s="98">
        <v>1.2950380765316074</v>
      </c>
      <c r="X406" s="60"/>
      <c r="Y406" s="99">
        <v>405</v>
      </c>
      <c r="Z406" s="128">
        <f>(幕後結果!$AB$2+幕後結果!$AB$4*幕後結果_最佳化!$N1407)*12/3</f>
        <v>-8.9384931529235129E-3</v>
      </c>
      <c r="AA406" s="128">
        <f>(幕後結果!$AC$2+幕後結果!$AC$4*幕後結果_最佳化!$O1407)*12/3</f>
        <v>-3.1006918061949541E-3</v>
      </c>
      <c r="AB406" s="128">
        <f>(幕後結果!$AD$2+幕後結果!$AD$4*幕後結果_最佳化!$P1407)*12/3</f>
        <v>0.23297098751249154</v>
      </c>
      <c r="AC406" s="128">
        <f>(幕後結果!$AE$2+幕後結果!$AE$4*幕後結果_最佳化!$Q1407)*12/3</f>
        <v>-2.1914724597199477E-2</v>
      </c>
      <c r="AD406" s="128">
        <f>(幕後結果!$AF$2+幕後結果!$AF$4*幕後結果_最佳化!$R1407)*12/3</f>
        <v>-0.14299790810721061</v>
      </c>
      <c r="AE406" s="128">
        <f>(幕後結果!$AG$2+幕後結果!$AG$4*幕後結果_最佳化!$S1407)*12/3</f>
        <v>-4.3435535021542064E-2</v>
      </c>
      <c r="AF406" s="128">
        <f>(幕後結果!$AH$2+幕後結果!$AH$4*幕後結果_最佳化!$T1407)*12/3</f>
        <v>4.16588271190576E-2</v>
      </c>
      <c r="AG406" s="128">
        <f>(幕後結果!$AI$2+幕後結果!$AI$4*幕後結果_最佳化!$U1407)*12/3</f>
        <v>-7.7077164918879171E-2</v>
      </c>
      <c r="AH406" s="128">
        <f>(幕後結果!$AJ$2+幕後結果!$AJ$4*幕後結果_最佳化!$V1407)*12/3</f>
        <v>7.589410341672341E-4</v>
      </c>
      <c r="AI406" s="100">
        <f>(幕後結果!$AK$2+幕後結果!$AK$4*幕後結果_最佳化!$W1407)*12/3</f>
        <v>7.4858775825356369E-2</v>
      </c>
      <c r="AJ406" s="60"/>
      <c r="AK406" s="60"/>
      <c r="AL406" s="60"/>
      <c r="AM406" s="108">
        <v>405</v>
      </c>
      <c r="AN406" s="128">
        <f t="shared" si="79"/>
        <v>0.1271394834945046</v>
      </c>
      <c r="AO406" s="128">
        <f t="shared" si="80"/>
        <v>0.10141509575045402</v>
      </c>
      <c r="AP406" s="128">
        <f t="shared" si="81"/>
        <v>2.7879906672574053E-3</v>
      </c>
      <c r="AQ406" s="128">
        <f t="shared" si="82"/>
        <v>4.2446385557041832E-2</v>
      </c>
      <c r="AR406" s="128">
        <f t="shared" si="83"/>
        <v>0.13935027365830513</v>
      </c>
      <c r="AS406" s="128">
        <f t="shared" si="84"/>
        <v>0.16484382203070183</v>
      </c>
      <c r="AT406" s="128">
        <f t="shared" si="85"/>
        <v>9.6381632189305122E-2</v>
      </c>
      <c r="AU406" s="128">
        <f t="shared" si="86"/>
        <v>0.10746582243950231</v>
      </c>
      <c r="AV406" s="128">
        <f t="shared" si="87"/>
        <v>0.14348300400465944</v>
      </c>
      <c r="AW406" s="128">
        <f t="shared" si="88"/>
        <v>7.4686490208268258E-2</v>
      </c>
      <c r="AX406" s="128">
        <f t="shared" si="89"/>
        <v>0.99999999999999978</v>
      </c>
      <c r="AY406" s="128">
        <f>SUMPRODUCT(AN406:AW406,幕後結果_最佳化!$Z$1005:$AI$1005)</f>
        <v>-8.4780631964741227E-4</v>
      </c>
      <c r="AZ406" s="128">
        <f>(SUMPRODUCT(AN406:AW406,MMULT(AN406:AW406,幕後結果!$AB$9:$AK$18)))</f>
        <v>2.0597279683993376E-4</v>
      </c>
      <c r="BA406" s="128">
        <f t="shared" si="90"/>
        <v>1.4351752396133852E-2</v>
      </c>
      <c r="BB406" s="102">
        <f t="shared" si="91"/>
        <v>-3.0482553706425719</v>
      </c>
      <c r="BC406" s="60"/>
      <c r="BD406" s="60"/>
    </row>
    <row r="407" spans="1:56">
      <c r="A407" s="95">
        <v>406</v>
      </c>
      <c r="B407" s="128">
        <v>9.6630694870341038E-3</v>
      </c>
      <c r="C407" s="128">
        <v>0.59100136447088869</v>
      </c>
      <c r="D407" s="128">
        <v>0.41848218262143133</v>
      </c>
      <c r="E407" s="128">
        <v>0.97331557777602873</v>
      </c>
      <c r="F407" s="128">
        <v>0.44958723170414805</v>
      </c>
      <c r="G407" s="128">
        <v>0.50795452185751189</v>
      </c>
      <c r="H407" s="128">
        <v>0.61168827166228912</v>
      </c>
      <c r="I407" s="128">
        <v>0.44700360975863029</v>
      </c>
      <c r="J407" s="128">
        <v>0.94680118551674353</v>
      </c>
      <c r="K407" s="104">
        <v>0.36461509432682759</v>
      </c>
      <c r="L407" s="105"/>
      <c r="M407" s="106">
        <v>406</v>
      </c>
      <c r="N407" s="140">
        <v>-2.3391796277351973</v>
      </c>
      <c r="O407" s="140">
        <v>0.23012161264728384</v>
      </c>
      <c r="P407" s="140">
        <v>-0.20577795089196038</v>
      </c>
      <c r="Q407" s="140">
        <v>1.9319243450121306</v>
      </c>
      <c r="R407" s="140">
        <v>-0.12670427341181442</v>
      </c>
      <c r="S407" s="140">
        <v>1.9940350759429393E-2</v>
      </c>
      <c r="T407" s="140">
        <v>0.28372197002035143</v>
      </c>
      <c r="U407" s="128">
        <v>-0.13323539461362824</v>
      </c>
      <c r="V407" s="128">
        <v>1.6145986916419419</v>
      </c>
      <c r="W407" s="98">
        <v>-0.34614973398874183</v>
      </c>
      <c r="X407" s="60"/>
      <c r="Y407" s="99">
        <v>406</v>
      </c>
      <c r="Z407" s="128">
        <f>(幕後結果!$AB$2+幕後結果!$AB$4*幕後結果_最佳化!$N1408)*12/3</f>
        <v>-0.28202712380563039</v>
      </c>
      <c r="AA407" s="128">
        <f>(幕後結果!$AC$2+幕後結果!$AC$4*幕後結果_最佳化!$O1408)*12/3</f>
        <v>2.1552778068555056E-2</v>
      </c>
      <c r="AB407" s="128">
        <f>(幕後結果!$AD$2+幕後結果!$AD$4*幕後結果_最佳化!$P1408)*12/3</f>
        <v>-6.0746861893238878E-2</v>
      </c>
      <c r="AC407" s="128">
        <f>(幕後結果!$AE$2+幕後結果!$AE$4*幕後結果_最佳化!$Q1408)*12/3</f>
        <v>0.17592408148451633</v>
      </c>
      <c r="AD407" s="128">
        <f>(幕後結果!$AF$2+幕後結果!$AF$4*幕後結果_最佳化!$R1408)*12/3</f>
        <v>5.1280422834264795E-3</v>
      </c>
      <c r="AE407" s="128">
        <f>(幕後結果!$AG$2+幕後結果!$AG$4*幕後結果_最佳化!$S1408)*12/3</f>
        <v>1.6158833751815364E-2</v>
      </c>
      <c r="AF407" s="128">
        <f>(幕後結果!$AH$2+幕後結果!$AH$4*幕後結果_最佳化!$T1408)*12/3</f>
        <v>-5.9139824929792511E-4</v>
      </c>
      <c r="AG407" s="128">
        <f>(幕後結果!$AI$2+幕後結果!$AI$4*幕後結果_最佳化!$U1408)*12/3</f>
        <v>-6.4201230697006187E-2</v>
      </c>
      <c r="AH407" s="128">
        <f>(幕後結果!$AJ$2+幕後結果!$AJ$4*幕後結果_最佳化!$V1408)*12/3</f>
        <v>0.10834801789230636</v>
      </c>
      <c r="AI407" s="100">
        <f>(幕後結果!$AK$2+幕後結果!$AK$4*幕後結果_最佳化!$W1408)*12/3</f>
        <v>-0.18776017997258576</v>
      </c>
      <c r="AJ407" s="60"/>
      <c r="AK407" s="60"/>
      <c r="AL407" s="60"/>
      <c r="AM407" s="108">
        <v>406</v>
      </c>
      <c r="AN407" s="128">
        <f t="shared" si="79"/>
        <v>0.17467466383222247</v>
      </c>
      <c r="AO407" s="128">
        <f t="shared" si="80"/>
        <v>5.7679554741194961E-2</v>
      </c>
      <c r="AP407" s="128">
        <f t="shared" si="81"/>
        <v>9.302510826733508E-2</v>
      </c>
      <c r="AQ407" s="128">
        <f t="shared" si="82"/>
        <v>0.14970365158484314</v>
      </c>
      <c r="AR407" s="128">
        <f t="shared" si="83"/>
        <v>1.1877676404576461E-3</v>
      </c>
      <c r="AS407" s="128">
        <f t="shared" si="84"/>
        <v>9.9522782033580559E-2</v>
      </c>
      <c r="AT407" s="128">
        <f t="shared" si="85"/>
        <v>0.18996708605156193</v>
      </c>
      <c r="AU407" s="128">
        <f t="shared" si="86"/>
        <v>2.3737384042266722E-2</v>
      </c>
      <c r="AV407" s="128">
        <f t="shared" si="87"/>
        <v>0.17270447121285273</v>
      </c>
      <c r="AW407" s="128">
        <f t="shared" si="88"/>
        <v>3.7797530593684722E-2</v>
      </c>
      <c r="AX407" s="128">
        <f t="shared" si="89"/>
        <v>0.99999999999999989</v>
      </c>
      <c r="AY407" s="128">
        <f>SUMPRODUCT(AN407:AW407,幕後結果_最佳化!$Z$1005:$AI$1005)</f>
        <v>-2.2934739650264388E-3</v>
      </c>
      <c r="AZ407" s="128">
        <f>(SUMPRODUCT(AN407:AW407,MMULT(AN407:AW407,幕後結果!$AB$9:$AK$18)))</f>
        <v>1.9469272406656181E-4</v>
      </c>
      <c r="BA407" s="128">
        <f t="shared" si="90"/>
        <v>1.3953233462769905E-2</v>
      </c>
      <c r="BB407" s="102">
        <f t="shared" si="91"/>
        <v>-3.2389248044628451</v>
      </c>
      <c r="BC407" s="60"/>
      <c r="BD407" s="60"/>
    </row>
    <row r="408" spans="1:56">
      <c r="A408" s="95">
        <v>407</v>
      </c>
      <c r="B408" s="128">
        <v>0.21616227716487613</v>
      </c>
      <c r="C408" s="128">
        <v>0.61097662086730842</v>
      </c>
      <c r="D408" s="128">
        <v>0.32539013425824659</v>
      </c>
      <c r="E408" s="128">
        <v>0.10795757727323063</v>
      </c>
      <c r="F408" s="128">
        <v>0.58444055682763185</v>
      </c>
      <c r="G408" s="128">
        <v>0.82129345108468055</v>
      </c>
      <c r="H408" s="128">
        <v>0.18579483733172686</v>
      </c>
      <c r="I408" s="128">
        <v>0.39508724592540556</v>
      </c>
      <c r="J408" s="128">
        <v>0.51292048722890282</v>
      </c>
      <c r="K408" s="104">
        <v>0.17096987542860753</v>
      </c>
      <c r="L408" s="105"/>
      <c r="M408" s="106">
        <v>407</v>
      </c>
      <c r="N408" s="140">
        <v>-0.78522006285649382</v>
      </c>
      <c r="O408" s="140">
        <v>0.28186535147232489</v>
      </c>
      <c r="P408" s="140">
        <v>-0.45267849293119533</v>
      </c>
      <c r="Q408" s="140">
        <v>-1.2374632369262146</v>
      </c>
      <c r="R408" s="140">
        <v>0.2132667759844902</v>
      </c>
      <c r="S408" s="140">
        <v>0.92030557255283152</v>
      </c>
      <c r="T408" s="140">
        <v>-0.8934996216277602</v>
      </c>
      <c r="U408" s="128">
        <v>-0.26608403279196791</v>
      </c>
      <c r="V408" s="128">
        <v>3.2392522498615454E-2</v>
      </c>
      <c r="W408" s="98">
        <v>-0.95033954622363914</v>
      </c>
      <c r="X408" s="60"/>
      <c r="Y408" s="99">
        <v>407</v>
      </c>
      <c r="Z408" s="128">
        <f>(幕後結果!$AB$2+幕後結果!$AB$4*幕後結果_最佳化!$N1409)*12/3</f>
        <v>-0.11425133807875214</v>
      </c>
      <c r="AA408" s="128">
        <f>(幕後結果!$AC$2+幕後結果!$AC$4*幕後結果_最佳化!$O1409)*12/3</f>
        <v>3.0046072371950356E-2</v>
      </c>
      <c r="AB408" s="128">
        <f>(幕後結果!$AD$2+幕後結果!$AD$4*幕後結果_最佳化!$P1409)*12/3</f>
        <v>-5.7722531259553539E-2</v>
      </c>
      <c r="AC408" s="128">
        <f>(幕後結果!$AE$2+幕後結果!$AE$4*幕後結果_最佳化!$Q1409)*12/3</f>
        <v>-0.16357008346524962</v>
      </c>
      <c r="AD408" s="128">
        <f>(幕後結果!$AF$2+幕後結果!$AF$4*幕後結果_最佳化!$R1409)*12/3</f>
        <v>-5.0579722853438605E-3</v>
      </c>
      <c r="AE408" s="128">
        <f>(幕後結果!$AG$2+幕後結果!$AG$4*幕後結果_最佳化!$S1409)*12/3</f>
        <v>3.6343859945884127E-2</v>
      </c>
      <c r="AF408" s="128">
        <f>(幕後結果!$AH$2+幕後結果!$AH$4*幕後結果_最佳化!$T1409)*12/3</f>
        <v>-0.10698610009625413</v>
      </c>
      <c r="AG408" s="128">
        <f>(幕後結果!$AI$2+幕後結果!$AI$4*幕後結果_最佳化!$U1409)*12/3</f>
        <v>-1.0879010852057258E-2</v>
      </c>
      <c r="AH408" s="128">
        <f>(幕後結果!$AJ$2+幕後結果!$AJ$4*幕後結果_最佳化!$V1409)*12/3</f>
        <v>2.1545062797491892E-2</v>
      </c>
      <c r="AI408" s="100">
        <f>(幕後結果!$AK$2+幕後結果!$AK$4*幕後結果_最佳化!$W1409)*12/3</f>
        <v>-0.10461219765013756</v>
      </c>
      <c r="AJ408" s="60"/>
      <c r="AK408" s="60"/>
      <c r="AL408" s="60"/>
      <c r="AM408" s="108">
        <v>407</v>
      </c>
      <c r="AN408" s="128">
        <f t="shared" si="79"/>
        <v>0.14537113091174561</v>
      </c>
      <c r="AO408" s="128">
        <f t="shared" si="80"/>
        <v>8.3223249989742995E-2</v>
      </c>
      <c r="AP408" s="128">
        <f t="shared" si="81"/>
        <v>9.4355020974080259E-2</v>
      </c>
      <c r="AQ408" s="128">
        <f t="shared" si="82"/>
        <v>8.9223109344392953E-2</v>
      </c>
      <c r="AR408" s="128">
        <f t="shared" si="83"/>
        <v>7.7729692646692883E-2</v>
      </c>
      <c r="AS408" s="128">
        <f t="shared" si="84"/>
        <v>0.18012628374664141</v>
      </c>
      <c r="AT408" s="128">
        <f t="shared" si="85"/>
        <v>9.7899673283100841E-2</v>
      </c>
      <c r="AU408" s="128">
        <f t="shared" si="86"/>
        <v>5.6778391005881196E-2</v>
      </c>
      <c r="AV408" s="128">
        <f t="shared" si="87"/>
        <v>8.6258393190348712E-2</v>
      </c>
      <c r="AW408" s="128">
        <f t="shared" si="88"/>
        <v>8.9035054907373123E-2</v>
      </c>
      <c r="AX408" s="128">
        <f t="shared" si="89"/>
        <v>0.99999999999999978</v>
      </c>
      <c r="AY408" s="128">
        <f>SUMPRODUCT(AN408:AW408,幕後結果_最佳化!$Z$1005:$AI$1005)</f>
        <v>-4.0190929103190616E-3</v>
      </c>
      <c r="AZ408" s="128">
        <f>(SUMPRODUCT(AN408:AW408,MMULT(AN408:AW408,幕後結果!$AB$9:$AK$18)))</f>
        <v>1.9995996306550244E-4</v>
      </c>
      <c r="BA408" s="128">
        <f t="shared" si="90"/>
        <v>1.414072003348848E-2</v>
      </c>
      <c r="BB408" s="102">
        <f t="shared" si="91"/>
        <v>-3.3180130006961353</v>
      </c>
      <c r="BC408" s="60"/>
      <c r="BD408" s="60"/>
    </row>
    <row r="409" spans="1:56">
      <c r="A409" s="95">
        <v>408</v>
      </c>
      <c r="B409" s="128">
        <v>4.6979214042760509E-2</v>
      </c>
      <c r="C409" s="128">
        <v>0.11748183130576173</v>
      </c>
      <c r="D409" s="128">
        <v>0.68300491837917621</v>
      </c>
      <c r="E409" s="128">
        <v>0.41390846843885254</v>
      </c>
      <c r="F409" s="128">
        <v>0.34282821904025584</v>
      </c>
      <c r="G409" s="128">
        <v>0.95799157046981609</v>
      </c>
      <c r="H409" s="128">
        <v>0.58459273203767448</v>
      </c>
      <c r="I409" s="128">
        <v>0.45552653813021404</v>
      </c>
      <c r="J409" s="128">
        <v>9.4286933823178209E-2</v>
      </c>
      <c r="K409" s="104">
        <v>0.54877797303982256</v>
      </c>
      <c r="L409" s="105"/>
      <c r="M409" s="106">
        <v>408</v>
      </c>
      <c r="N409" s="140">
        <v>-1.6748766895159024</v>
      </c>
      <c r="O409" s="140">
        <v>-1.1876694542492823</v>
      </c>
      <c r="P409" s="140">
        <v>0.47611821163338502</v>
      </c>
      <c r="Q409" s="140">
        <v>-0.21750227161657637</v>
      </c>
      <c r="R409" s="140">
        <v>-0.40475659341628845</v>
      </c>
      <c r="S409" s="140">
        <v>1.7278403052719169</v>
      </c>
      <c r="T409" s="140">
        <v>0.21365701292097539</v>
      </c>
      <c r="U409" s="128">
        <v>-0.11171034536842586</v>
      </c>
      <c r="V409" s="128">
        <v>-1.314809697016702</v>
      </c>
      <c r="W409" s="98">
        <v>0.12257449277272635</v>
      </c>
      <c r="X409" s="60"/>
      <c r="Y409" s="99">
        <v>408</v>
      </c>
      <c r="Z409" s="128">
        <f>(幕後結果!$AB$2+幕後結果!$AB$4*幕後結果_最佳化!$N1410)*12/3</f>
        <v>-0.2103045706971679</v>
      </c>
      <c r="AA409" s="128">
        <f>(幕後結果!$AC$2+幕後結果!$AC$4*幕後結果_最佳化!$O1410)*12/3</f>
        <v>-0.13534061573362616</v>
      </c>
      <c r="AB409" s="128">
        <f>(幕後結果!$AD$2+幕後結果!$AD$4*幕後結果_最佳化!$P1410)*12/3</f>
        <v>-3.1289031168137707E-2</v>
      </c>
      <c r="AC409" s="128">
        <f>(幕後結果!$AE$2+幕後結果!$AE$4*幕後結果_最佳化!$Q1410)*12/3</f>
        <v>-6.9355790662174177E-2</v>
      </c>
      <c r="AD409" s="128">
        <f>(幕後結果!$AF$2+幕後結果!$AF$4*幕後結果_最佳化!$R1410)*12/3</f>
        <v>-7.76120545155988E-2</v>
      </c>
      <c r="AE409" s="128">
        <f>(幕後結果!$AG$2+幕後結果!$AG$4*幕後結果_最佳化!$S1410)*12/3</f>
        <v>7.9780347007438121E-2</v>
      </c>
      <c r="AF409" s="128">
        <f>(幕後結果!$AH$2+幕後結果!$AH$4*幕後結果_最佳化!$T1410)*12/3</f>
        <v>-5.590606667599949E-2</v>
      </c>
      <c r="AG409" s="128">
        <f>(幕後結果!$AI$2+幕後結果!$AI$4*幕後結果_最佳化!$U1410)*12/3</f>
        <v>-0.12471136988424043</v>
      </c>
      <c r="AH409" s="128">
        <f>(幕後結果!$AJ$2+幕後結果!$AJ$4*幕後結果_最佳化!$V1410)*12/3</f>
        <v>-0.10252197361717712</v>
      </c>
      <c r="AI409" s="100">
        <f>(幕後結果!$AK$2+幕後結果!$AK$4*幕後結果_最佳化!$W1410)*12/3</f>
        <v>-6.4287460266170021E-2</v>
      </c>
      <c r="AJ409" s="60"/>
      <c r="AK409" s="60"/>
      <c r="AL409" s="60"/>
      <c r="AM409" s="108">
        <v>408</v>
      </c>
      <c r="AN409" s="128">
        <f t="shared" si="79"/>
        <v>0.16941864034582124</v>
      </c>
      <c r="AO409" s="128">
        <f t="shared" si="80"/>
        <v>3.4499378890752511E-2</v>
      </c>
      <c r="AP409" s="128">
        <f t="shared" si="81"/>
        <v>0.12712726263836993</v>
      </c>
      <c r="AQ409" s="128">
        <f t="shared" si="82"/>
        <v>3.8813686097374907E-2</v>
      </c>
      <c r="AR409" s="128">
        <f t="shared" si="83"/>
        <v>0.122568717169206</v>
      </c>
      <c r="AS409" s="128">
        <f t="shared" si="84"/>
        <v>0.14579702425580862</v>
      </c>
      <c r="AT409" s="128">
        <f t="shared" si="85"/>
        <v>6.4505248217390412E-2</v>
      </c>
      <c r="AU409" s="128">
        <f t="shared" si="86"/>
        <v>6.1228502352101505E-2</v>
      </c>
      <c r="AV409" s="128">
        <f t="shared" si="87"/>
        <v>0.13377087521166833</v>
      </c>
      <c r="AW409" s="128">
        <f t="shared" si="88"/>
        <v>0.10227066482150643</v>
      </c>
      <c r="AX409" s="128">
        <f t="shared" si="89"/>
        <v>1</v>
      </c>
      <c r="AY409" s="128">
        <f>SUMPRODUCT(AN409:AW409,幕後結果_最佳化!$Z$1005:$AI$1005)</f>
        <v>-4.1500812557651312E-3</v>
      </c>
      <c r="AZ409" s="128">
        <f>(SUMPRODUCT(AN409:AW409,MMULT(AN409:AW409,幕後結果!$AB$9:$AK$18)))</f>
        <v>2.228946933322797E-4</v>
      </c>
      <c r="BA409" s="128">
        <f t="shared" si="90"/>
        <v>1.4929658178681778E-2</v>
      </c>
      <c r="BB409" s="102">
        <f t="shared" si="91"/>
        <v>-3.1514506690413353</v>
      </c>
      <c r="BC409" s="60"/>
      <c r="BD409" s="60"/>
    </row>
    <row r="410" spans="1:56">
      <c r="A410" s="95">
        <v>409</v>
      </c>
      <c r="B410" s="128">
        <v>0.97591457365241441</v>
      </c>
      <c r="C410" s="128">
        <v>0.27924734013911534</v>
      </c>
      <c r="D410" s="128">
        <v>0.25297005013536555</v>
      </c>
      <c r="E410" s="128">
        <v>0.42806912569722</v>
      </c>
      <c r="F410" s="128">
        <v>0.73780855732906914</v>
      </c>
      <c r="G410" s="128">
        <v>0.90683744332271377</v>
      </c>
      <c r="H410" s="128">
        <v>0.90822584002135742</v>
      </c>
      <c r="I410" s="128">
        <v>0.81096148271595192</v>
      </c>
      <c r="J410" s="128">
        <v>0.12820966990958671</v>
      </c>
      <c r="K410" s="104">
        <v>0.922871099396118</v>
      </c>
      <c r="L410" s="105"/>
      <c r="M410" s="106">
        <v>409</v>
      </c>
      <c r="N410" s="140">
        <v>1.9758580840406745</v>
      </c>
      <c r="O410" s="140">
        <v>-0.58507887836736117</v>
      </c>
      <c r="P410" s="140">
        <v>-0.66517260507853315</v>
      </c>
      <c r="Q410" s="140">
        <v>-0.18129217030294778</v>
      </c>
      <c r="R410" s="140">
        <v>0.63660389826391695</v>
      </c>
      <c r="S410" s="140">
        <v>1.321528778422689</v>
      </c>
      <c r="T410" s="140">
        <v>1.3299088051279999</v>
      </c>
      <c r="U410" s="128">
        <v>0.88144495540127343</v>
      </c>
      <c r="V410" s="128">
        <v>-1.1348949411088165</v>
      </c>
      <c r="W410" s="98">
        <v>1.4246520672380993</v>
      </c>
      <c r="X410" s="60"/>
      <c r="Y410" s="99">
        <v>409</v>
      </c>
      <c r="Z410" s="128">
        <f>(幕後結果!$AB$2+幕後結果!$AB$4*幕後結果_最佳化!$N1411)*12/3</f>
        <v>0.18385297944584475</v>
      </c>
      <c r="AA410" s="128">
        <f>(幕後結果!$AC$2+幕後結果!$AC$4*幕後結果_最佳化!$O1411)*12/3</f>
        <v>-6.1761200585695591E-2</v>
      </c>
      <c r="AB410" s="128">
        <f>(幕後結果!$AD$2+幕後結果!$AD$4*幕後結果_最佳化!$P1411)*12/3</f>
        <v>-6.9601990459214461E-2</v>
      </c>
      <c r="AC410" s="128">
        <f>(幕後結果!$AE$2+幕後結果!$AE$4*幕後結果_最佳化!$Q1411)*12/3</f>
        <v>-3.6234528802727643E-2</v>
      </c>
      <c r="AD410" s="128">
        <f>(幕後結果!$AF$2+幕後結果!$AF$4*幕後結果_最佳化!$R1411)*12/3</f>
        <v>0.13322358629567152</v>
      </c>
      <c r="AE410" s="128">
        <f>(幕後結果!$AG$2+幕後結果!$AG$4*幕後結果_最佳化!$S1411)*12/3</f>
        <v>0.10335736616391544</v>
      </c>
      <c r="AF410" s="128">
        <f>(幕後結果!$AH$2+幕後結果!$AH$4*幕後結果_最佳化!$T1411)*12/3</f>
        <v>0.142343703836774</v>
      </c>
      <c r="AG410" s="128">
        <f>(幕後結果!$AI$2+幕後結果!$AI$4*幕後結果_最佳化!$U1411)*12/3</f>
        <v>5.7947293502941699E-2</v>
      </c>
      <c r="AH410" s="128">
        <f>(幕後結果!$AJ$2+幕後結果!$AJ$4*幕後結果_最佳化!$V1411)*12/3</f>
        <v>-1.8195255782492894E-2</v>
      </c>
      <c r="AI410" s="100">
        <f>(幕後結果!$AK$2+幕後結果!$AK$4*幕後結果_最佳化!$W1411)*12/3</f>
        <v>0.24666245122546368</v>
      </c>
      <c r="AJ410" s="60"/>
      <c r="AK410" s="60"/>
      <c r="AL410" s="60"/>
      <c r="AM410" s="108">
        <v>409</v>
      </c>
      <c r="AN410" s="128">
        <f t="shared" si="79"/>
        <v>3.7654929323672974E-2</v>
      </c>
      <c r="AO410" s="128">
        <f t="shared" si="80"/>
        <v>4.1737933559414471E-2</v>
      </c>
      <c r="AP410" s="128">
        <f t="shared" si="81"/>
        <v>0.11786840939624496</v>
      </c>
      <c r="AQ410" s="128">
        <f t="shared" si="82"/>
        <v>3.7415752889992895E-2</v>
      </c>
      <c r="AR410" s="128">
        <f t="shared" si="83"/>
        <v>1.122063784499956E-2</v>
      </c>
      <c r="AS410" s="128">
        <f t="shared" si="84"/>
        <v>0.23435062447117169</v>
      </c>
      <c r="AT410" s="128">
        <f t="shared" si="85"/>
        <v>0.17580496154840605</v>
      </c>
      <c r="AU410" s="128">
        <f t="shared" si="86"/>
        <v>2.0057742254648906E-2</v>
      </c>
      <c r="AV410" s="128">
        <f t="shared" si="87"/>
        <v>0.20613242905150692</v>
      </c>
      <c r="AW410" s="128">
        <f t="shared" si="88"/>
        <v>0.11775657965994148</v>
      </c>
      <c r="AX410" s="128">
        <f t="shared" si="89"/>
        <v>0.99999999999999989</v>
      </c>
      <c r="AY410" s="128">
        <f>SUMPRODUCT(AN410:AW410,幕後結果_最佳化!$Z$1005:$AI$1005)</f>
        <v>-1.2550623574557069E-4</v>
      </c>
      <c r="AZ410" s="128">
        <f>(SUMPRODUCT(AN410:AW410,MMULT(AN410:AW410,幕後結果!$AB$9:$AK$18)))</f>
        <v>1.623819406589117E-4</v>
      </c>
      <c r="BA410" s="128">
        <f t="shared" si="90"/>
        <v>1.2742917274270901E-2</v>
      </c>
      <c r="BB410" s="102">
        <f t="shared" si="91"/>
        <v>-3.3764251395257783</v>
      </c>
      <c r="BC410" s="60"/>
      <c r="BD410" s="60"/>
    </row>
    <row r="411" spans="1:56">
      <c r="A411" s="95">
        <v>410</v>
      </c>
      <c r="B411" s="128">
        <v>0.67143343732942418</v>
      </c>
      <c r="C411" s="128">
        <v>0.48568105564860131</v>
      </c>
      <c r="D411" s="128">
        <v>0.65503792246456349</v>
      </c>
      <c r="E411" s="128">
        <v>0.35776387282831101</v>
      </c>
      <c r="F411" s="128">
        <v>3.1459947777433772E-2</v>
      </c>
      <c r="G411" s="128">
        <v>0.28226236193804266</v>
      </c>
      <c r="H411" s="128">
        <v>0.99471738227627871</v>
      </c>
      <c r="I411" s="128">
        <v>0.96053539450768777</v>
      </c>
      <c r="J411" s="128">
        <v>0.69418142661917281</v>
      </c>
      <c r="K411" s="104">
        <v>0.23660453208146381</v>
      </c>
      <c r="L411" s="105"/>
      <c r="M411" s="106">
        <v>410</v>
      </c>
      <c r="N411" s="140">
        <v>0.4438747716233592</v>
      </c>
      <c r="O411" s="140">
        <v>-3.5899980650905695E-2</v>
      </c>
      <c r="P411" s="140">
        <v>0.39895799525810938</v>
      </c>
      <c r="Q411" s="140">
        <v>-0.36444231017271816</v>
      </c>
      <c r="R411" s="140">
        <v>-1.8597571272261326</v>
      </c>
      <c r="S411" s="140">
        <v>-0.57613383402672347</v>
      </c>
      <c r="T411" s="140">
        <v>2.5567591061200536</v>
      </c>
      <c r="U411" s="128">
        <v>1.756933111510288</v>
      </c>
      <c r="V411" s="128">
        <v>0.50773792667960105</v>
      </c>
      <c r="W411" s="98">
        <v>-0.71726748785419225</v>
      </c>
      <c r="X411" s="60"/>
      <c r="Y411" s="99">
        <v>410</v>
      </c>
      <c r="Z411" s="128">
        <f>(幕後結果!$AB$2+幕後結果!$AB$4*幕後結果_最佳化!$N1412)*12/3</f>
        <v>1.8449895755347608E-2</v>
      </c>
      <c r="AA411" s="128">
        <f>(幕後結果!$AC$2+幕後結果!$AC$4*幕後結果_最佳化!$O1412)*12/3</f>
        <v>-3.2238882769356236E-3</v>
      </c>
      <c r="AB411" s="128">
        <f>(幕後結果!$AD$2+幕後結果!$AD$4*幕後結果_最佳化!$P1412)*12/3</f>
        <v>5.4424534963670577E-2</v>
      </c>
      <c r="AC411" s="128">
        <f>(幕後結果!$AE$2+幕後結果!$AE$4*幕後結果_最佳化!$Q1412)*12/3</f>
        <v>-7.765528853957755E-3</v>
      </c>
      <c r="AD411" s="128">
        <f>(幕後結果!$AF$2+幕後結果!$AF$4*幕後結果_最佳化!$R1412)*12/3</f>
        <v>-0.32351898778149335</v>
      </c>
      <c r="AE411" s="128">
        <f>(幕後結果!$AG$2+幕後結果!$AG$4*幕後結果_最佳化!$S1412)*12/3</f>
        <v>-3.569659193452094E-2</v>
      </c>
      <c r="AF411" s="128">
        <f>(幕後結果!$AH$2+幕後結果!$AH$4*幕後結果_最佳化!$T1412)*12/3</f>
        <v>0.25365675298230012</v>
      </c>
      <c r="AG411" s="128">
        <f>(幕後結果!$AI$2+幕後結果!$AI$4*幕後結果_最佳化!$U1412)*12/3</f>
        <v>0.10618045357039156</v>
      </c>
      <c r="AH411" s="128">
        <f>(幕後結果!$AJ$2+幕後結果!$AJ$4*幕後結果_最佳化!$V1412)*12/3</f>
        <v>6.8566775109096714E-2</v>
      </c>
      <c r="AI411" s="100">
        <f>(幕後結果!$AK$2+幕後結果!$AK$4*幕後結果_最佳化!$W1412)*12/3</f>
        <v>-0.11860355017794462</v>
      </c>
      <c r="AJ411" s="60"/>
      <c r="AK411" s="60"/>
      <c r="AL411" s="60"/>
      <c r="AM411" s="108">
        <v>410</v>
      </c>
      <c r="AN411" s="128">
        <f t="shared" si="79"/>
        <v>2.5918125792119235E-2</v>
      </c>
      <c r="AO411" s="128">
        <f t="shared" si="80"/>
        <v>0.17586948280226541</v>
      </c>
      <c r="AP411" s="128">
        <f t="shared" si="81"/>
        <v>0.17046873707944621</v>
      </c>
      <c r="AQ411" s="128">
        <f t="shared" si="82"/>
        <v>0.12618306870167909</v>
      </c>
      <c r="AR411" s="128">
        <f t="shared" si="83"/>
        <v>0.17831145535844173</v>
      </c>
      <c r="AS411" s="128">
        <f t="shared" si="84"/>
        <v>2.7607339326391294E-2</v>
      </c>
      <c r="AT411" s="128">
        <f t="shared" si="85"/>
        <v>9.8339201462081222E-2</v>
      </c>
      <c r="AU411" s="128">
        <f t="shared" si="86"/>
        <v>2.8290038114218843E-2</v>
      </c>
      <c r="AV411" s="128">
        <f t="shared" si="87"/>
        <v>0.10313311168963051</v>
      </c>
      <c r="AW411" s="128">
        <f t="shared" si="88"/>
        <v>6.5879439673726573E-2</v>
      </c>
      <c r="AX411" s="128">
        <f t="shared" si="89"/>
        <v>1</v>
      </c>
      <c r="AY411" s="128">
        <f>SUMPRODUCT(AN411:AW411,幕後結果_最佳化!$Z$1005:$AI$1005)</f>
        <v>1.2296304885880121E-3</v>
      </c>
      <c r="AZ411" s="128">
        <f>(SUMPRODUCT(AN411:AW411,MMULT(AN411:AW411,幕後結果!$AB$9:$AK$18)))</f>
        <v>3.2643096215363943E-4</v>
      </c>
      <c r="BA411" s="128">
        <f t="shared" si="90"/>
        <v>1.8067400536702544E-2</v>
      </c>
      <c r="BB411" s="102">
        <f t="shared" si="91"/>
        <v>-2.3063843316453752</v>
      </c>
      <c r="BC411" s="60"/>
      <c r="BD411" s="60"/>
    </row>
    <row r="412" spans="1:56">
      <c r="A412" s="95">
        <v>411</v>
      </c>
      <c r="B412" s="128">
        <v>0.29645449223482645</v>
      </c>
      <c r="C412" s="128">
        <v>0.1797846679636641</v>
      </c>
      <c r="D412" s="128">
        <v>1.0757032506820696E-3</v>
      </c>
      <c r="E412" s="128">
        <v>0.952061875990446</v>
      </c>
      <c r="F412" s="128">
        <v>0.54708518134263873</v>
      </c>
      <c r="G412" s="128">
        <v>0.63817566410767501</v>
      </c>
      <c r="H412" s="128">
        <v>4.8119384579849322E-2</v>
      </c>
      <c r="I412" s="128">
        <v>0.97986775078968735</v>
      </c>
      <c r="J412" s="128">
        <v>0.95321039788368145</v>
      </c>
      <c r="K412" s="104">
        <v>0.11203362604008271</v>
      </c>
      <c r="L412" s="105"/>
      <c r="M412" s="106">
        <v>411</v>
      </c>
      <c r="N412" s="140">
        <v>-0.53462530114679252</v>
      </c>
      <c r="O412" s="140">
        <v>-0.91618602138833516</v>
      </c>
      <c r="P412" s="140">
        <v>-3.0684939979795134</v>
      </c>
      <c r="Q412" s="140">
        <v>1.6651830175907256</v>
      </c>
      <c r="R412" s="140">
        <v>0.11830040398458455</v>
      </c>
      <c r="S412" s="140">
        <v>0.35358666178363396</v>
      </c>
      <c r="T412" s="140">
        <v>-1.6633681269507186</v>
      </c>
      <c r="U412" s="128">
        <v>2.0510251415493279</v>
      </c>
      <c r="V412" s="128">
        <v>1.6768122361692321</v>
      </c>
      <c r="W412" s="98">
        <v>-1.2157839036482208</v>
      </c>
      <c r="X412" s="60"/>
      <c r="Y412" s="99">
        <v>411</v>
      </c>
      <c r="Z412" s="128">
        <f>(幕後結果!$AB$2+幕後結果!$AB$4*幕後結果_最佳化!$N1413)*12/3</f>
        <v>-8.7195464814658064E-2</v>
      </c>
      <c r="AA412" s="128">
        <f>(幕後結果!$AC$2+幕後結果!$AC$4*幕後結果_最佳化!$O1413)*12/3</f>
        <v>-0.10307571391746954</v>
      </c>
      <c r="AB412" s="128">
        <f>(幕後結果!$AD$2+幕後結果!$AD$4*幕後結果_最佳化!$P1413)*12/3</f>
        <v>-0.42438834227630262</v>
      </c>
      <c r="AC412" s="128">
        <f>(幕後結果!$AE$2+幕後結果!$AE$4*幕後結果_最佳化!$Q1413)*12/3</f>
        <v>-1.7512509346339716E-2</v>
      </c>
      <c r="AD412" s="128">
        <f>(幕後結果!$AF$2+幕後結果!$AF$4*幕後結果_最佳化!$R1413)*12/3</f>
        <v>-5.587510680722222E-2</v>
      </c>
      <c r="AE412" s="128">
        <f>(幕後結果!$AG$2+幕後結果!$AG$4*幕後結果_最佳化!$S1413)*12/3</f>
        <v>6.8825321932871802E-2</v>
      </c>
      <c r="AF412" s="128">
        <f>(幕後結果!$AH$2+幕後結果!$AH$4*幕後結果_最佳化!$T1413)*12/3</f>
        <v>-0.19341575151405321</v>
      </c>
      <c r="AG412" s="128">
        <f>(幕後結果!$AI$2+幕後結果!$AI$4*幕後結果_最佳化!$U1413)*12/3</f>
        <v>0.10820807468020334</v>
      </c>
      <c r="AH412" s="128">
        <f>(幕後結果!$AJ$2+幕後結果!$AJ$4*幕後結果_最佳化!$V1413)*12/3</f>
        <v>0.14320705654150098</v>
      </c>
      <c r="AI412" s="100">
        <f>(幕後結果!$AK$2+幕後結果!$AK$4*幕後結果_最佳化!$W1413)*12/3</f>
        <v>-0.18503764155994626</v>
      </c>
      <c r="AJ412" s="60"/>
      <c r="AK412" s="60"/>
      <c r="AL412" s="60"/>
      <c r="AM412" s="108">
        <v>411</v>
      </c>
      <c r="AN412" s="128">
        <f t="shared" si="79"/>
        <v>0.18326431911088675</v>
      </c>
      <c r="AO412" s="128">
        <f t="shared" si="80"/>
        <v>0.18385564536193577</v>
      </c>
      <c r="AP412" s="128">
        <f t="shared" si="81"/>
        <v>9.7437818075047145E-2</v>
      </c>
      <c r="AQ412" s="128">
        <f t="shared" si="82"/>
        <v>8.0101941507735447E-3</v>
      </c>
      <c r="AR412" s="128">
        <f t="shared" si="83"/>
        <v>0.11879548599573701</v>
      </c>
      <c r="AS412" s="128">
        <f t="shared" si="84"/>
        <v>6.0007547516002367E-2</v>
      </c>
      <c r="AT412" s="128">
        <f t="shared" si="85"/>
        <v>2.8985287138576801E-2</v>
      </c>
      <c r="AU412" s="128">
        <f t="shared" si="86"/>
        <v>0.15025501902732419</v>
      </c>
      <c r="AV412" s="128">
        <f t="shared" si="87"/>
        <v>0.14916391958572534</v>
      </c>
      <c r="AW412" s="128">
        <f t="shared" si="88"/>
        <v>2.0224764037991023E-2</v>
      </c>
      <c r="AX412" s="128">
        <f t="shared" si="89"/>
        <v>0.99999999999999989</v>
      </c>
      <c r="AY412" s="128">
        <f>SUMPRODUCT(AN412:AW412,幕後結果_最佳化!$Z$1005:$AI$1005)</f>
        <v>-2.4359766850480372E-3</v>
      </c>
      <c r="AZ412" s="128">
        <f>(SUMPRODUCT(AN412:AW412,MMULT(AN412:AW412,幕後結果!$AB$9:$AK$18)))</f>
        <v>2.392566673060817E-4</v>
      </c>
      <c r="BA412" s="128">
        <f t="shared" si="90"/>
        <v>1.5467923820153813E-2</v>
      </c>
      <c r="BB412" s="102">
        <f t="shared" si="91"/>
        <v>-2.9309671557845323</v>
      </c>
      <c r="BC412" s="60"/>
      <c r="BD412" s="60"/>
    </row>
    <row r="413" spans="1:56">
      <c r="A413" s="95">
        <v>412</v>
      </c>
      <c r="B413" s="128">
        <v>0.7341574329353131</v>
      </c>
      <c r="C413" s="128">
        <v>0.93390201559178498</v>
      </c>
      <c r="D413" s="128">
        <v>0.16538157438094059</v>
      </c>
      <c r="E413" s="128">
        <v>0.93963074473574237</v>
      </c>
      <c r="F413" s="128">
        <v>0.8195745605661644</v>
      </c>
      <c r="G413" s="128">
        <v>0.85009663217123888</v>
      </c>
      <c r="H413" s="128">
        <v>4.298628540304783E-2</v>
      </c>
      <c r="I413" s="128">
        <v>0.17377853361103668</v>
      </c>
      <c r="J413" s="128">
        <v>0.74667702869360753</v>
      </c>
      <c r="K413" s="104">
        <v>0.64138342699828232</v>
      </c>
      <c r="L413" s="105"/>
      <c r="M413" s="106">
        <v>412</v>
      </c>
      <c r="N413" s="140">
        <v>0.62543570524384484</v>
      </c>
      <c r="O413" s="140">
        <v>1.5054984742911197</v>
      </c>
      <c r="P413" s="140">
        <v>-0.97257786397573565</v>
      </c>
      <c r="Q413" s="140">
        <v>1.5516812530551862</v>
      </c>
      <c r="R413" s="140">
        <v>0.91374494987636179</v>
      </c>
      <c r="S413" s="140">
        <v>1.0368479264714754</v>
      </c>
      <c r="T413" s="140">
        <v>-1.717036129718124</v>
      </c>
      <c r="U413" s="128">
        <v>-0.93933832556352548</v>
      </c>
      <c r="V413" s="128">
        <v>0.66406932402482166</v>
      </c>
      <c r="W413" s="98">
        <v>0.36215909381542893</v>
      </c>
      <c r="X413" s="60"/>
      <c r="Y413" s="99">
        <v>412</v>
      </c>
      <c r="Z413" s="128">
        <f>(幕後結果!$AB$2+幕後結果!$AB$4*幕後結果_最佳化!$N1414)*12/3</f>
        <v>3.805241887367615E-2</v>
      </c>
      <c r="AA413" s="128">
        <f>(幕後結果!$AC$2+幕後結果!$AC$4*幕後結果_最佳化!$O1414)*12/3</f>
        <v>0.16893269130869656</v>
      </c>
      <c r="AB413" s="128">
        <f>(幕後結果!$AD$2+幕後結果!$AD$4*幕後結果_最佳化!$P1414)*12/3</f>
        <v>-3.600274451045174E-2</v>
      </c>
      <c r="AC413" s="128">
        <f>(幕後結果!$AE$2+幕後結果!$AE$4*幕後結果_最佳化!$Q1414)*12/3</f>
        <v>0.1943499342209456</v>
      </c>
      <c r="AD413" s="128">
        <f>(幕後結果!$AF$2+幕後結果!$AF$4*幕後結果_最佳化!$R1414)*12/3</f>
        <v>0.2135301254177531</v>
      </c>
      <c r="AE413" s="128">
        <f>(幕後結果!$AG$2+幕後結果!$AG$4*幕後結果_最佳化!$S1414)*12/3</f>
        <v>0.12496139355749696</v>
      </c>
      <c r="AF413" s="128">
        <f>(幕後結果!$AH$2+幕後結果!$AH$4*幕後結果_最佳化!$T1414)*12/3</f>
        <v>-0.11435592048048084</v>
      </c>
      <c r="AG413" s="128">
        <f>(幕後結果!$AI$2+幕後結果!$AI$4*幕後結果_最佳化!$U1414)*12/3</f>
        <v>2.9381247147751741E-2</v>
      </c>
      <c r="AH413" s="128">
        <f>(幕後結果!$AJ$2+幕後結果!$AJ$4*幕後結果_最佳化!$V1414)*12/3</f>
        <v>0.11095487508679526</v>
      </c>
      <c r="AI413" s="100">
        <f>(幕後結果!$AK$2+幕後結果!$AK$4*幕後結果_最佳化!$W1414)*12/3</f>
        <v>7.0835245875561698E-2</v>
      </c>
      <c r="AJ413" s="60"/>
      <c r="AK413" s="60"/>
      <c r="AL413" s="60"/>
      <c r="AM413" s="108">
        <v>412</v>
      </c>
      <c r="AN413" s="128">
        <f t="shared" si="79"/>
        <v>9.6669417870129198E-2</v>
      </c>
      <c r="AO413" s="128">
        <f t="shared" si="80"/>
        <v>0.13748525847812337</v>
      </c>
      <c r="AP413" s="128">
        <f t="shared" si="81"/>
        <v>6.7763173743214097E-2</v>
      </c>
      <c r="AQ413" s="128">
        <f t="shared" si="82"/>
        <v>0.15308079337965466</v>
      </c>
      <c r="AR413" s="128">
        <f t="shared" si="83"/>
        <v>5.1293107843014739E-2</v>
      </c>
      <c r="AS413" s="128">
        <f t="shared" si="84"/>
        <v>0.14350276103344636</v>
      </c>
      <c r="AT413" s="128">
        <f t="shared" si="85"/>
        <v>1.0253062209458482E-2</v>
      </c>
      <c r="AU413" s="128">
        <f t="shared" si="86"/>
        <v>0.14311025957918921</v>
      </c>
      <c r="AV413" s="128">
        <f t="shared" si="87"/>
        <v>0.12618836368766581</v>
      </c>
      <c r="AW413" s="128">
        <f t="shared" si="88"/>
        <v>7.0653802176103994E-2</v>
      </c>
      <c r="AX413" s="128">
        <f t="shared" si="89"/>
        <v>0.99999999999999989</v>
      </c>
      <c r="AY413" s="128">
        <f>SUMPRODUCT(AN413:AW413,幕後結果_最佳化!$Z$1005:$AI$1005)</f>
        <v>-2.6601577205274825E-3</v>
      </c>
      <c r="AZ413" s="128">
        <f>(SUMPRODUCT(AN413:AW413,MMULT(AN413:AW413,幕後結果!$AB$9:$AK$18)))</f>
        <v>2.3274538697224228E-4</v>
      </c>
      <c r="BA413" s="128">
        <f t="shared" si="90"/>
        <v>1.5255995115764894E-2</v>
      </c>
      <c r="BB413" s="102">
        <f t="shared" si="91"/>
        <v>-2.9863773142826693</v>
      </c>
      <c r="BC413" s="60"/>
      <c r="BD413" s="60"/>
    </row>
    <row r="414" spans="1:56">
      <c r="A414" s="95">
        <v>413</v>
      </c>
      <c r="B414" s="128">
        <v>0.10985142551811955</v>
      </c>
      <c r="C414" s="128">
        <v>4.4291433570842642E-2</v>
      </c>
      <c r="D414" s="128">
        <v>0.51512689844727833</v>
      </c>
      <c r="E414" s="128">
        <v>0.59485848923322737</v>
      </c>
      <c r="F414" s="128">
        <v>7.2004673598939251E-2</v>
      </c>
      <c r="G414" s="128">
        <v>0.65765556784236257</v>
      </c>
      <c r="H414" s="128">
        <v>0.61293314826379452</v>
      </c>
      <c r="I414" s="128">
        <v>0.96530413644745949</v>
      </c>
      <c r="J414" s="128">
        <v>0.28369104061781014</v>
      </c>
      <c r="K414" s="104">
        <v>0.13544466024073198</v>
      </c>
      <c r="L414" s="105"/>
      <c r="M414" s="106">
        <v>413</v>
      </c>
      <c r="N414" s="140">
        <v>-1.227318643554163</v>
      </c>
      <c r="O414" s="140">
        <v>-1.7029209270835126</v>
      </c>
      <c r="P414" s="140">
        <v>3.7926601836084817E-2</v>
      </c>
      <c r="Q414" s="140">
        <v>0.24006093058761835</v>
      </c>
      <c r="R414" s="140">
        <v>-1.4610222070713303</v>
      </c>
      <c r="S414" s="140">
        <v>0.40607313515696042</v>
      </c>
      <c r="T414" s="140">
        <v>0.28697207341199427</v>
      </c>
      <c r="U414" s="128">
        <v>1.8158608047433398</v>
      </c>
      <c r="V414" s="128">
        <v>-0.57191128070985264</v>
      </c>
      <c r="W414" s="98">
        <v>-1.1010168573618713</v>
      </c>
      <c r="X414" s="60"/>
      <c r="Y414" s="99">
        <v>413</v>
      </c>
      <c r="Z414" s="128">
        <f>(幕後結果!$AB$2+幕後結果!$AB$4*幕後結果_最佳化!$N1415)*12/3</f>
        <v>-0.16198323434020911</v>
      </c>
      <c r="AA414" s="128">
        <f>(幕後結果!$AC$2+幕後結果!$AC$4*幕後結果_最佳化!$O1415)*12/3</f>
        <v>-0.19199712048111486</v>
      </c>
      <c r="AB414" s="128">
        <f>(幕後結果!$AD$2+幕後結果!$AD$4*幕後結果_最佳化!$P1415)*12/3</f>
        <v>-9.9388763421453488E-2</v>
      </c>
      <c r="AC414" s="128">
        <f>(幕後結果!$AE$2+幕後結果!$AE$4*幕後結果_最佳化!$Q1415)*12/3</f>
        <v>-5.2130669389859531E-2</v>
      </c>
      <c r="AD414" s="128">
        <f>(幕後結果!$AF$2+幕後結果!$AF$4*幕後結果_最佳化!$R1415)*12/3</f>
        <v>-0.28121177204471665</v>
      </c>
      <c r="AE414" s="128">
        <f>(幕後結果!$AG$2+幕後結果!$AG$4*幕後結果_最佳化!$S1415)*12/3</f>
        <v>8.4097869682741976E-3</v>
      </c>
      <c r="AF414" s="128">
        <f>(幕後結果!$AH$2+幕後結果!$AH$4*幕後結果_最佳化!$T1415)*12/3</f>
        <v>-4.4028122131454024E-2</v>
      </c>
      <c r="AG414" s="128">
        <f>(幕後結果!$AI$2+幕後結果!$AI$4*幕後結果_最佳化!$U1415)*12/3</f>
        <v>1.7340083038728936E-2</v>
      </c>
      <c r="AH414" s="128">
        <f>(幕後結果!$AJ$2+幕後結果!$AJ$4*幕後結果_最佳化!$V1415)*12/3</f>
        <v>-6.4661676528336112E-2</v>
      </c>
      <c r="AI414" s="100">
        <f>(幕後結果!$AK$2+幕後結果!$AK$4*幕後結果_最佳化!$W1415)*12/3</f>
        <v>-0.20199277861251477</v>
      </c>
      <c r="AJ414" s="60"/>
      <c r="AK414" s="60"/>
      <c r="AL414" s="60"/>
      <c r="AM414" s="108">
        <v>413</v>
      </c>
      <c r="AN414" s="128">
        <f t="shared" si="79"/>
        <v>0.15556846734530497</v>
      </c>
      <c r="AO414" s="128">
        <f t="shared" si="80"/>
        <v>0.13796088216762706</v>
      </c>
      <c r="AP414" s="128">
        <f t="shared" si="81"/>
        <v>0.1194387098218916</v>
      </c>
      <c r="AQ414" s="128">
        <f t="shared" si="82"/>
        <v>6.0974921520116396E-2</v>
      </c>
      <c r="AR414" s="128">
        <f t="shared" si="83"/>
        <v>8.9964142236536551E-2</v>
      </c>
      <c r="AS414" s="128">
        <f t="shared" si="84"/>
        <v>9.6132208803127797E-2</v>
      </c>
      <c r="AT414" s="128">
        <f t="shared" si="85"/>
        <v>9.4463678977764726E-2</v>
      </c>
      <c r="AU414" s="128">
        <f t="shared" si="86"/>
        <v>1.3687953185032868E-2</v>
      </c>
      <c r="AV414" s="128">
        <f t="shared" si="87"/>
        <v>6.7276930816250122E-2</v>
      </c>
      <c r="AW414" s="128">
        <f t="shared" si="88"/>
        <v>0.16453210512634792</v>
      </c>
      <c r="AX414" s="128">
        <f t="shared" si="89"/>
        <v>1</v>
      </c>
      <c r="AY414" s="128">
        <f>SUMPRODUCT(AN414:AW414,幕後結果_最佳化!$Z$1005:$AI$1005)</f>
        <v>-6.5012999846779922E-3</v>
      </c>
      <c r="AZ414" s="128">
        <f>(SUMPRODUCT(AN414:AW414,MMULT(AN414:AW414,幕後結果!$AB$9:$AK$18)))</f>
        <v>2.5607112310081266E-4</v>
      </c>
      <c r="BA414" s="128">
        <f t="shared" si="90"/>
        <v>1.6002222442548807E-2</v>
      </c>
      <c r="BB414" s="102">
        <f t="shared" si="91"/>
        <v>-3.0871524353594375</v>
      </c>
      <c r="BC414" s="60"/>
      <c r="BD414" s="60"/>
    </row>
    <row r="415" spans="1:56">
      <c r="A415" s="95">
        <v>414</v>
      </c>
      <c r="B415" s="128">
        <v>0.14412875406551162</v>
      </c>
      <c r="C415" s="128">
        <v>0.32562241149757409</v>
      </c>
      <c r="D415" s="128">
        <v>0.21315167589749162</v>
      </c>
      <c r="E415" s="128">
        <v>0.39417671231031948</v>
      </c>
      <c r="F415" s="128">
        <v>0.61290103566247023</v>
      </c>
      <c r="G415" s="128">
        <v>0.27536275782441666</v>
      </c>
      <c r="H415" s="128">
        <v>0.14236152196781382</v>
      </c>
      <c r="I415" s="128">
        <v>6.7972358871183136E-2</v>
      </c>
      <c r="J415" s="128">
        <v>0.29846404402319759</v>
      </c>
      <c r="K415" s="104">
        <v>0.39801622375961032</v>
      </c>
      <c r="L415" s="105"/>
      <c r="M415" s="106">
        <v>414</v>
      </c>
      <c r="N415" s="140">
        <v>-1.0619519304261096</v>
      </c>
      <c r="O415" s="140">
        <v>-0.45203353623021414</v>
      </c>
      <c r="P415" s="140">
        <v>-0.79553329411271212</v>
      </c>
      <c r="Q415" s="140">
        <v>-0.26844939233341275</v>
      </c>
      <c r="R415" s="140">
        <v>0.28688819640676533</v>
      </c>
      <c r="S415" s="140">
        <v>-0.596673309683173</v>
      </c>
      <c r="T415" s="140">
        <v>-1.0697695670790641</v>
      </c>
      <c r="U415" s="128">
        <v>-1.4910639050430121</v>
      </c>
      <c r="V415" s="128">
        <v>-0.52882322047110286</v>
      </c>
      <c r="W415" s="98">
        <v>-0.258485228632511</v>
      </c>
      <c r="X415" s="60"/>
      <c r="Y415" s="99">
        <v>414</v>
      </c>
      <c r="Z415" s="128">
        <f>(幕後結果!$AB$2+幕後結果!$AB$4*幕後結果_最佳化!$N1416)*12/3</f>
        <v>-0.14412914672094981</v>
      </c>
      <c r="AA415" s="128">
        <f>(幕後結果!$AC$2+幕後結果!$AC$4*幕後結果_最佳化!$O1416)*12/3</f>
        <v>-5.2255698368251759E-2</v>
      </c>
      <c r="AB415" s="128">
        <f>(幕後結果!$AD$2+幕後結果!$AD$4*幕後結果_最佳化!$P1416)*12/3</f>
        <v>-0.13865772955599112</v>
      </c>
      <c r="AC415" s="128">
        <f>(幕後結果!$AE$2+幕後結果!$AE$4*幕後結果_最佳化!$Q1416)*12/3</f>
        <v>-0.10521602528290448</v>
      </c>
      <c r="AD415" s="128">
        <f>(幕後結果!$AF$2+幕後結果!$AF$4*幕後結果_最佳化!$R1416)*12/3</f>
        <v>1.3000627627262141E-2</v>
      </c>
      <c r="AE415" s="128">
        <f>(幕後結果!$AG$2+幕後結果!$AG$4*幕後結果_最佳化!$S1416)*12/3</f>
        <v>-5.6726655796971226E-2</v>
      </c>
      <c r="AF415" s="128">
        <f>(幕後結果!$AH$2+幕後結果!$AH$4*幕後結果_最佳化!$T1416)*12/3</f>
        <v>-0.12882190132862203</v>
      </c>
      <c r="AG415" s="128">
        <f>(幕後結果!$AI$2+幕後結果!$AI$4*幕後結果_最佳化!$U1416)*12/3</f>
        <v>-0.19386445787174225</v>
      </c>
      <c r="AH415" s="128">
        <f>(幕後結果!$AJ$2+幕後結果!$AJ$4*幕後結果_最佳化!$V1416)*12/3</f>
        <v>-5.4393413241654892E-2</v>
      </c>
      <c r="AI415" s="100">
        <f>(幕後結果!$AK$2+幕後結果!$AK$4*幕後結果_最佳化!$W1416)*12/3</f>
        <v>-0.18282894937576807</v>
      </c>
      <c r="AJ415" s="60"/>
      <c r="AK415" s="60"/>
      <c r="AL415" s="60"/>
      <c r="AM415" s="108">
        <v>414</v>
      </c>
      <c r="AN415" s="128">
        <f t="shared" si="79"/>
        <v>8.9640111350883622E-2</v>
      </c>
      <c r="AO415" s="128">
        <f t="shared" si="80"/>
        <v>0.20356987019005277</v>
      </c>
      <c r="AP415" s="128">
        <f t="shared" si="81"/>
        <v>8.5554653029499772E-2</v>
      </c>
      <c r="AQ415" s="128">
        <f t="shared" si="82"/>
        <v>0.10811158893620718</v>
      </c>
      <c r="AR415" s="128">
        <f t="shared" si="83"/>
        <v>7.0868107637549454E-4</v>
      </c>
      <c r="AS415" s="128">
        <f t="shared" si="84"/>
        <v>9.409033934255423E-2</v>
      </c>
      <c r="AT415" s="128">
        <f t="shared" si="85"/>
        <v>0.15696995405276362</v>
      </c>
      <c r="AU415" s="128">
        <f t="shared" si="86"/>
        <v>2.1648206860293323E-3</v>
      </c>
      <c r="AV415" s="128">
        <f t="shared" si="87"/>
        <v>0.15481636583652325</v>
      </c>
      <c r="AW415" s="128">
        <f t="shared" si="88"/>
        <v>0.1043736154991107</v>
      </c>
      <c r="AX415" s="128">
        <f t="shared" si="89"/>
        <v>0.99999999999999989</v>
      </c>
      <c r="AY415" s="128">
        <f>SUMPRODUCT(AN415:AW415,幕後結果_最佳化!$Z$1005:$AI$1005)</f>
        <v>-1.8892505779413761E-3</v>
      </c>
      <c r="AZ415" s="128">
        <f>(SUMPRODUCT(AN415:AW415,MMULT(AN415:AW415,幕後結果!$AB$9:$AK$18)))</f>
        <v>2.057933252658076E-4</v>
      </c>
      <c r="BA415" s="128">
        <f t="shared" si="90"/>
        <v>1.434549843211478E-2</v>
      </c>
      <c r="BB415" s="102">
        <f t="shared" si="91"/>
        <v>-3.1221815533208108</v>
      </c>
      <c r="BC415" s="60"/>
      <c r="BD415" s="60"/>
    </row>
    <row r="416" spans="1:56">
      <c r="A416" s="95">
        <v>415</v>
      </c>
      <c r="B416" s="128">
        <v>0.42667581288883638</v>
      </c>
      <c r="C416" s="128">
        <v>0.96063655576836471</v>
      </c>
      <c r="D416" s="128">
        <v>0.39663575552231367</v>
      </c>
      <c r="E416" s="128">
        <v>2.1125680175782424E-2</v>
      </c>
      <c r="F416" s="128">
        <v>0.45997032732190291</v>
      </c>
      <c r="G416" s="128">
        <v>7.3917704741122581E-2</v>
      </c>
      <c r="H416" s="128">
        <v>0.23239911533420088</v>
      </c>
      <c r="I416" s="128">
        <v>0.44276535173481646</v>
      </c>
      <c r="J416" s="128">
        <v>3.6237327558705124E-2</v>
      </c>
      <c r="K416" s="104">
        <v>0.35724343636032385</v>
      </c>
      <c r="L416" s="105"/>
      <c r="M416" s="106">
        <v>415</v>
      </c>
      <c r="N416" s="140">
        <v>-0.18484370636382502</v>
      </c>
      <c r="O416" s="140">
        <v>1.7581212049505348</v>
      </c>
      <c r="P416" s="140">
        <v>-0.26206476509372095</v>
      </c>
      <c r="Q416" s="140">
        <v>-2.0310358273339921</v>
      </c>
      <c r="R416" s="140">
        <v>-0.10050847523843114</v>
      </c>
      <c r="S416" s="140">
        <v>-1.4472196688072616</v>
      </c>
      <c r="T416" s="140">
        <v>-0.73096876678281553</v>
      </c>
      <c r="U416" s="128">
        <v>-0.14396171270196248</v>
      </c>
      <c r="V416" s="128">
        <v>-1.7961249002584507</v>
      </c>
      <c r="W416" s="98">
        <v>-0.36583678041600748</v>
      </c>
      <c r="X416" s="60"/>
      <c r="Y416" s="99">
        <v>415</v>
      </c>
      <c r="Z416" s="128">
        <f>(幕後結果!$AB$2+幕後結果!$AB$4*幕後結果_最佳化!$N1417)*12/3</f>
        <v>-4.9430722910261321E-2</v>
      </c>
      <c r="AA416" s="128">
        <f>(幕後結果!$AC$2+幕後結果!$AC$4*幕後結果_最佳化!$O1417)*12/3</f>
        <v>0.19567479667279594</v>
      </c>
      <c r="AB416" s="128">
        <f>(幕後結果!$AD$2+幕後結果!$AD$4*幕後結果_最佳化!$P1417)*12/3</f>
        <v>4.5671607541007457E-2</v>
      </c>
      <c r="AC416" s="128">
        <f>(幕後結果!$AE$2+幕後結果!$AE$4*幕後結果_最佳化!$Q1417)*12/3</f>
        <v>-0.17688338706599713</v>
      </c>
      <c r="AD416" s="128">
        <f>(幕後結果!$AF$2+幕後結果!$AF$4*幕後結果_最佳化!$R1417)*12/3</f>
        <v>-6.110596637412307E-2</v>
      </c>
      <c r="AE416" s="128">
        <f>(幕後結果!$AG$2+幕後結果!$AG$4*幕後結果_最佳化!$S1417)*12/3</f>
        <v>-0.11797894242537726</v>
      </c>
      <c r="AF416" s="128">
        <f>(幕後結果!$AH$2+幕後結果!$AH$4*幕後結果_最佳化!$T1417)*12/3</f>
        <v>-2.6108377112653857E-2</v>
      </c>
      <c r="AG416" s="128">
        <f>(幕後結果!$AI$2+幕後結果!$AI$4*幕後結果_最佳化!$U1417)*12/3</f>
        <v>0.10538551759962826</v>
      </c>
      <c r="AH416" s="128">
        <f>(幕後結果!$AJ$2+幕後結果!$AJ$4*幕後結果_最佳化!$V1417)*12/3</f>
        <v>-0.18348082798329512</v>
      </c>
      <c r="AI416" s="100">
        <f>(幕後結果!$AK$2+幕後結果!$AK$4*幕後結果_最佳化!$W1417)*12/3</f>
        <v>7.3929760663181007E-2</v>
      </c>
      <c r="AJ416" s="60"/>
      <c r="AK416" s="60"/>
      <c r="AL416" s="60"/>
      <c r="AM416" s="108">
        <v>415</v>
      </c>
      <c r="AN416" s="128">
        <f t="shared" si="79"/>
        <v>0.14522580782952541</v>
      </c>
      <c r="AO416" s="128">
        <f t="shared" si="80"/>
        <v>0.15920008255901832</v>
      </c>
      <c r="AP416" s="128">
        <f t="shared" si="81"/>
        <v>0.19426371550689298</v>
      </c>
      <c r="AQ416" s="128">
        <f t="shared" si="82"/>
        <v>6.2427507090799327E-2</v>
      </c>
      <c r="AR416" s="128">
        <f t="shared" si="83"/>
        <v>0.12620010299258433</v>
      </c>
      <c r="AS416" s="128">
        <f t="shared" si="84"/>
        <v>5.7053465271021161E-2</v>
      </c>
      <c r="AT416" s="128">
        <f t="shared" si="85"/>
        <v>2.3964562587826272E-2</v>
      </c>
      <c r="AU416" s="128">
        <f t="shared" si="86"/>
        <v>0.13852983654727791</v>
      </c>
      <c r="AV416" s="128">
        <f t="shared" si="87"/>
        <v>6.1096926453202874E-2</v>
      </c>
      <c r="AW416" s="128">
        <f t="shared" si="88"/>
        <v>3.203799316185129E-2</v>
      </c>
      <c r="AX416" s="128">
        <f t="shared" si="89"/>
        <v>0.99999999999999989</v>
      </c>
      <c r="AY416" s="128">
        <f>SUMPRODUCT(AN416:AW416,幕後結果_最佳化!$Z$1005:$AI$1005)</f>
        <v>-3.9429927087950966E-3</v>
      </c>
      <c r="AZ416" s="128">
        <f>(SUMPRODUCT(AN416:AW416,MMULT(AN416:AW416,幕後結果!$AB$9:$AK$18)))</f>
        <v>3.0164471640329959E-4</v>
      </c>
      <c r="BA416" s="128">
        <f t="shared" si="90"/>
        <v>1.7367922051969822E-2</v>
      </c>
      <c r="BB416" s="102">
        <f t="shared" si="91"/>
        <v>-2.6970982808782411</v>
      </c>
      <c r="BC416" s="60"/>
      <c r="BD416" s="60"/>
    </row>
    <row r="417" spans="1:56">
      <c r="A417" s="95">
        <v>416</v>
      </c>
      <c r="B417" s="128">
        <v>0.29805389534091331</v>
      </c>
      <c r="C417" s="128">
        <v>0.47202101456357481</v>
      </c>
      <c r="D417" s="128">
        <v>0.66362420164811309</v>
      </c>
      <c r="E417" s="128">
        <v>0.18923358159371895</v>
      </c>
      <c r="F417" s="128">
        <v>0.39102674534112536</v>
      </c>
      <c r="G417" s="128">
        <v>0.33042008614287166</v>
      </c>
      <c r="H417" s="128">
        <v>0.72311882801456728</v>
      </c>
      <c r="I417" s="128">
        <v>0.2693007264212115</v>
      </c>
      <c r="J417" s="128">
        <v>7.9130539691878221E-2</v>
      </c>
      <c r="K417" s="104">
        <v>3.9495270765295798E-2</v>
      </c>
      <c r="L417" s="105"/>
      <c r="M417" s="106">
        <v>416</v>
      </c>
      <c r="N417" s="140">
        <v>-0.53000597130079141</v>
      </c>
      <c r="O417" s="140">
        <v>-7.0190508105963778E-2</v>
      </c>
      <c r="P417" s="140">
        <v>0.4223746245111033</v>
      </c>
      <c r="Q417" s="140">
        <v>-0.88072411135428275</v>
      </c>
      <c r="R417" s="140">
        <v>-0.27664398034889776</v>
      </c>
      <c r="S417" s="140">
        <v>-0.43875347886496335</v>
      </c>
      <c r="T417" s="140">
        <v>0.59213178513951659</v>
      </c>
      <c r="U417" s="128">
        <v>-0.61492923813921596</v>
      </c>
      <c r="V417" s="128">
        <v>-1.4109441610615197</v>
      </c>
      <c r="W417" s="98">
        <v>-1.7565734510542272</v>
      </c>
      <c r="X417" s="60"/>
      <c r="Y417" s="99">
        <v>416</v>
      </c>
      <c r="Z417" s="128">
        <f>(幕後結果!$AB$2+幕後結果!$AB$4*幕後結果_最佳化!$N1418)*12/3</f>
        <v>-8.6696731313503583E-2</v>
      </c>
      <c r="AA417" s="128">
        <f>(幕後結果!$AC$2+幕後結果!$AC$4*幕後結果_最佳化!$O1418)*12/3</f>
        <v>-8.7543213657824519E-3</v>
      </c>
      <c r="AB417" s="128">
        <f>(幕後結果!$AD$2+幕後結果!$AD$4*幕後結果_最佳化!$P1418)*12/3</f>
        <v>3.6584501730797851E-2</v>
      </c>
      <c r="AC417" s="128">
        <f>(幕後結果!$AE$2+幕後結果!$AE$4*幕後結果_最佳化!$Q1418)*12/3</f>
        <v>-8.4234775703105835E-2</v>
      </c>
      <c r="AD417" s="128">
        <f>(幕後結果!$AF$2+幕後結果!$AF$4*幕後結果_最佳化!$R1418)*12/3</f>
        <v>-4.9835599402612639E-2</v>
      </c>
      <c r="AE417" s="128">
        <f>(幕後結果!$AG$2+幕後結果!$AG$4*幕後結果_最佳化!$S1418)*12/3</f>
        <v>-5.6559233440888805E-2</v>
      </c>
      <c r="AF417" s="128">
        <f>(幕後結果!$AH$2+幕後結果!$AH$4*幕後結果_最佳化!$T1418)*12/3</f>
        <v>4.7509392320042705E-2</v>
      </c>
      <c r="AG417" s="128">
        <f>(幕後結果!$AI$2+幕後結果!$AI$4*幕後結果_最佳化!$U1418)*12/3</f>
        <v>-8.699607062810065E-2</v>
      </c>
      <c r="AH417" s="128">
        <f>(幕後結果!$AJ$2+幕後結果!$AJ$4*幕後結果_最佳化!$V1418)*12/3</f>
        <v>-0.12338065033467538</v>
      </c>
      <c r="AI417" s="100">
        <f>(幕後結果!$AK$2+幕後結果!$AK$4*幕後結果_最佳化!$W1418)*12/3</f>
        <v>-0.25459723646138399</v>
      </c>
      <c r="AJ417" s="60"/>
      <c r="AK417" s="60"/>
      <c r="AL417" s="60"/>
      <c r="AM417" s="108">
        <v>416</v>
      </c>
      <c r="AN417" s="128">
        <f t="shared" si="79"/>
        <v>3.1719215547565141E-2</v>
      </c>
      <c r="AO417" s="128">
        <f t="shared" si="80"/>
        <v>4.4641637022002634E-2</v>
      </c>
      <c r="AP417" s="128">
        <f t="shared" si="81"/>
        <v>0.18500851408198685</v>
      </c>
      <c r="AQ417" s="128">
        <f t="shared" si="82"/>
        <v>9.589779236707216E-2</v>
      </c>
      <c r="AR417" s="128">
        <f t="shared" si="83"/>
        <v>3.2250023464441849E-2</v>
      </c>
      <c r="AS417" s="128">
        <f t="shared" si="84"/>
        <v>0.16606560138465543</v>
      </c>
      <c r="AT417" s="128">
        <f t="shared" si="85"/>
        <v>1.3881001920104385E-2</v>
      </c>
      <c r="AU417" s="128">
        <f t="shared" si="86"/>
        <v>0.14290751648249234</v>
      </c>
      <c r="AV417" s="128">
        <f t="shared" si="87"/>
        <v>0.21758195462588689</v>
      </c>
      <c r="AW417" s="128">
        <f t="shared" si="88"/>
        <v>7.0046743103792358E-2</v>
      </c>
      <c r="AX417" s="128">
        <f t="shared" si="89"/>
        <v>1</v>
      </c>
      <c r="AY417" s="128">
        <f>SUMPRODUCT(AN417:AW417,幕後結果_最佳化!$Z$1005:$AI$1005)</f>
        <v>-4.7872828157008657E-4</v>
      </c>
      <c r="AZ417" s="128">
        <f>(SUMPRODUCT(AN417:AW417,MMULT(AN417:AW417,幕後結果!$AB$9:$AK$18)))</f>
        <v>2.1945601083451062E-4</v>
      </c>
      <c r="BA417" s="128">
        <f t="shared" si="90"/>
        <v>1.4814047753214198E-2</v>
      </c>
      <c r="BB417" s="102">
        <f t="shared" si="91"/>
        <v>-2.9282157722326918</v>
      </c>
      <c r="BC417" s="60"/>
      <c r="BD417" s="60"/>
    </row>
    <row r="418" spans="1:56">
      <c r="A418" s="95">
        <v>417</v>
      </c>
      <c r="B418" s="128">
        <v>0.5061763011096021</v>
      </c>
      <c r="C418" s="128">
        <v>0.53432655408351137</v>
      </c>
      <c r="D418" s="128">
        <v>0.77905290631893021</v>
      </c>
      <c r="E418" s="128">
        <v>8.9822343681751127E-2</v>
      </c>
      <c r="F418" s="128">
        <v>0.93007742746180511</v>
      </c>
      <c r="G418" s="128">
        <v>0.7254367502377832</v>
      </c>
      <c r="H418" s="128">
        <v>0.65198249113908502</v>
      </c>
      <c r="I418" s="128">
        <v>0.1877778160484691</v>
      </c>
      <c r="J418" s="128">
        <v>0.46083679222379414</v>
      </c>
      <c r="K418" s="104">
        <v>0.96629099551299058</v>
      </c>
      <c r="L418" s="105"/>
      <c r="M418" s="106">
        <v>417</v>
      </c>
      <c r="N418" s="140">
        <v>1.5482309494910787E-2</v>
      </c>
      <c r="O418" s="140">
        <v>8.6150358835687418E-2</v>
      </c>
      <c r="P418" s="140">
        <v>0.76899852297754434</v>
      </c>
      <c r="Q418" s="140">
        <v>-1.3418498430171246</v>
      </c>
      <c r="R418" s="140">
        <v>1.4763679376501506</v>
      </c>
      <c r="S418" s="140">
        <v>0.59906956000703238</v>
      </c>
      <c r="T418" s="140">
        <v>0.39067833111869776</v>
      </c>
      <c r="U418" s="128">
        <v>-0.88611486774077208</v>
      </c>
      <c r="V418" s="128">
        <v>-9.8325809517408366E-2</v>
      </c>
      <c r="W418" s="98">
        <v>1.8288771836893554</v>
      </c>
      <c r="X418" s="60"/>
      <c r="Y418" s="99">
        <v>417</v>
      </c>
      <c r="Z418" s="128">
        <f>(幕後結果!$AB$2+幕後結果!$AB$4*幕後結果_最佳化!$N1419)*12/3</f>
        <v>-2.7802197000156358E-2</v>
      </c>
      <c r="AA418" s="128">
        <f>(幕後結果!$AC$2+幕後結果!$AC$4*幕後結果_最佳化!$O1419)*12/3</f>
        <v>9.6313639642462614E-3</v>
      </c>
      <c r="AB418" s="128">
        <f>(幕後結果!$AD$2+幕後結果!$AD$4*幕後結果_最佳化!$P1419)*12/3</f>
        <v>9.639356473975802E-2</v>
      </c>
      <c r="AC418" s="128">
        <f>(幕後結果!$AE$2+幕後結果!$AE$4*幕後結果_最佳化!$Q1419)*12/3</f>
        <v>-0.10143732514654336</v>
      </c>
      <c r="AD418" s="128">
        <f>(幕後結果!$AF$2+幕後結果!$AF$4*幕後結果_最佳化!$R1419)*12/3</f>
        <v>0.29578543918565459</v>
      </c>
      <c r="AE418" s="128">
        <f>(幕後結果!$AG$2+幕後結果!$AG$4*幕後結果_最佳化!$S1419)*12/3</f>
        <v>-1.0566338691002548E-3</v>
      </c>
      <c r="AF418" s="128">
        <f>(幕後結果!$AH$2+幕後結果!$AH$4*幕後結果_最佳化!$T1419)*12/3</f>
        <v>3.8974280570832701E-2</v>
      </c>
      <c r="AG418" s="128">
        <f>(幕後結果!$AI$2+幕後結果!$AI$4*幕後結果_最佳化!$U1419)*12/3</f>
        <v>-4.918417087488141E-2</v>
      </c>
      <c r="AH418" s="128">
        <f>(幕後結果!$AJ$2+幕後結果!$AJ$4*幕後結果_最佳化!$V1419)*12/3</f>
        <v>1.499536423314074E-2</v>
      </c>
      <c r="AI418" s="100">
        <f>(幕後結果!$AK$2+幕後結果!$AK$4*幕後結果_最佳化!$W1419)*12/3</f>
        <v>0.24245231626030464</v>
      </c>
      <c r="AJ418" s="60"/>
      <c r="AK418" s="60"/>
      <c r="AL418" s="60"/>
      <c r="AM418" s="108">
        <v>417</v>
      </c>
      <c r="AN418" s="128">
        <f t="shared" si="79"/>
        <v>0.12079397096085429</v>
      </c>
      <c r="AO418" s="128">
        <f t="shared" si="80"/>
        <v>0.13192978506888511</v>
      </c>
      <c r="AP418" s="128">
        <f t="shared" si="81"/>
        <v>8.9494005993764267E-2</v>
      </c>
      <c r="AQ418" s="128">
        <f t="shared" si="82"/>
        <v>4.0349014236579328E-2</v>
      </c>
      <c r="AR418" s="128">
        <f t="shared" si="83"/>
        <v>9.9977064694883724E-2</v>
      </c>
      <c r="AS418" s="128">
        <f t="shared" si="84"/>
        <v>0.18619313285662697</v>
      </c>
      <c r="AT418" s="128">
        <f t="shared" si="85"/>
        <v>8.8063719804244031E-2</v>
      </c>
      <c r="AU418" s="128">
        <f t="shared" si="86"/>
        <v>0.14479674961023914</v>
      </c>
      <c r="AV418" s="128">
        <f t="shared" si="87"/>
        <v>4.6847390956160112E-2</v>
      </c>
      <c r="AW418" s="128">
        <f t="shared" si="88"/>
        <v>5.1555165817763059E-2</v>
      </c>
      <c r="AX418" s="128">
        <f t="shared" si="89"/>
        <v>1</v>
      </c>
      <c r="AY418" s="128">
        <f>SUMPRODUCT(AN418:AW418,幕後結果_最佳化!$Z$1005:$AI$1005)</f>
        <v>-3.2123509423521899E-3</v>
      </c>
      <c r="AZ418" s="128">
        <f>(SUMPRODUCT(AN418:AW418,MMULT(AN418:AW418,幕後結果!$AB$9:$AK$18)))</f>
        <v>2.2191577486922084E-4</v>
      </c>
      <c r="BA418" s="128">
        <f t="shared" si="90"/>
        <v>1.4896837747294585E-2</v>
      </c>
      <c r="BB418" s="102">
        <f t="shared" si="91"/>
        <v>-3.0954456056102684</v>
      </c>
      <c r="BC418" s="60"/>
      <c r="BD418" s="60"/>
    </row>
    <row r="419" spans="1:56">
      <c r="A419" s="95">
        <v>418</v>
      </c>
      <c r="B419" s="128">
        <v>0.87433598592314943</v>
      </c>
      <c r="C419" s="128">
        <v>0.83647834549767497</v>
      </c>
      <c r="D419" s="128">
        <v>1.3388161314300984E-2</v>
      </c>
      <c r="E419" s="128">
        <v>0.4184504741244619</v>
      </c>
      <c r="F419" s="128">
        <v>0.40837864032345905</v>
      </c>
      <c r="G419" s="128">
        <v>0.29335218471188207</v>
      </c>
      <c r="H419" s="128">
        <v>0.58905206916771213</v>
      </c>
      <c r="I419" s="128">
        <v>0.75155611783364717</v>
      </c>
      <c r="J419" s="128">
        <v>0.61495176609434443</v>
      </c>
      <c r="K419" s="104">
        <v>8.1511532581818535E-2</v>
      </c>
      <c r="L419" s="105"/>
      <c r="M419" s="106">
        <v>418</v>
      </c>
      <c r="N419" s="140">
        <v>1.14712968187904</v>
      </c>
      <c r="O419" s="140">
        <v>0.98008672978908296</v>
      </c>
      <c r="P419" s="140">
        <v>-2.2147631958910603</v>
      </c>
      <c r="Q419" s="140">
        <v>-0.20585913372895887</v>
      </c>
      <c r="R419" s="140">
        <v>-0.23171770289572524</v>
      </c>
      <c r="S419" s="140">
        <v>-0.54361800169192298</v>
      </c>
      <c r="T419" s="140">
        <v>0.22510722348164786</v>
      </c>
      <c r="U419" s="128">
        <v>0.67939476758759254</v>
      </c>
      <c r="V419" s="128">
        <v>0.29224871441216738</v>
      </c>
      <c r="W419" s="98">
        <v>-1.3949760392394037</v>
      </c>
      <c r="X419" s="60"/>
      <c r="Y419" s="99">
        <v>418</v>
      </c>
      <c r="Z419" s="128">
        <f>(幕後結果!$AB$2+幕後結果!$AB$4*幕後結果_最佳化!$N1420)*12/3</f>
        <v>9.4377962225752746E-2</v>
      </c>
      <c r="AA419" s="128">
        <f>(幕後結果!$AC$2+幕後結果!$AC$4*幕後結果_最佳化!$O1420)*12/3</f>
        <v>0.11127349289131684</v>
      </c>
      <c r="AB419" s="128">
        <f>(幕後結果!$AD$2+幕後結果!$AD$4*幕後結果_最佳化!$P1420)*12/3</f>
        <v>-0.20021370478191805</v>
      </c>
      <c r="AC419" s="128">
        <f>(幕後結果!$AE$2+幕後結果!$AE$4*幕後結果_最佳化!$Q1420)*12/3</f>
        <v>-8.0569731040388004E-2</v>
      </c>
      <c r="AD419" s="128">
        <f>(幕後結果!$AF$2+幕後結果!$AF$4*幕後結果_最佳化!$R1420)*12/3</f>
        <v>-0.10195763168089896</v>
      </c>
      <c r="AE419" s="128">
        <f>(幕後結果!$AG$2+幕後結果!$AG$4*幕後結果_最佳化!$S1420)*12/3</f>
        <v>4.2283238308731498E-3</v>
      </c>
      <c r="AF419" s="128">
        <f>(幕後結果!$AH$2+幕後結果!$AH$4*幕後結果_最佳化!$T1420)*12/3</f>
        <v>6.7579357328702613E-2</v>
      </c>
      <c r="AG419" s="128">
        <f>(幕後結果!$AI$2+幕後結果!$AI$4*幕後結果_最佳化!$U1420)*12/3</f>
        <v>9.8819216390670719E-2</v>
      </c>
      <c r="AH419" s="128">
        <f>(幕後結果!$AJ$2+幕後結果!$AJ$4*幕後結果_最佳化!$V1420)*12/3</f>
        <v>6.6912766946777627E-2</v>
      </c>
      <c r="AI419" s="100">
        <f>(幕後結果!$AK$2+幕後結果!$AK$4*幕後結果_最佳化!$W1420)*12/3</f>
        <v>-0.14109521607243991</v>
      </c>
      <c r="AJ419" s="60"/>
      <c r="AK419" s="60"/>
      <c r="AL419" s="60"/>
      <c r="AM419" s="108">
        <v>418</v>
      </c>
      <c r="AN419" s="128">
        <f t="shared" si="79"/>
        <v>0.15378809854505335</v>
      </c>
      <c r="AO419" s="128">
        <f t="shared" si="80"/>
        <v>4.8062692141846636E-2</v>
      </c>
      <c r="AP419" s="128">
        <f t="shared" si="81"/>
        <v>0.12241018676020543</v>
      </c>
      <c r="AQ419" s="128">
        <f t="shared" si="82"/>
        <v>3.068276227041809E-3</v>
      </c>
      <c r="AR419" s="128">
        <f t="shared" si="83"/>
        <v>0.16624221909223943</v>
      </c>
      <c r="AS419" s="128">
        <f t="shared" si="84"/>
        <v>0.19982334867486584</v>
      </c>
      <c r="AT419" s="128">
        <f t="shared" si="85"/>
        <v>0.11906426339320997</v>
      </c>
      <c r="AU419" s="128">
        <f t="shared" si="86"/>
        <v>1.8088888565933423E-2</v>
      </c>
      <c r="AV419" s="128">
        <f t="shared" si="87"/>
        <v>7.2674957231570927E-2</v>
      </c>
      <c r="AW419" s="128">
        <f t="shared" si="88"/>
        <v>9.6777069368033153E-2</v>
      </c>
      <c r="AX419" s="128">
        <f t="shared" si="89"/>
        <v>1</v>
      </c>
      <c r="AY419" s="128">
        <f>SUMPRODUCT(AN419:AW419,幕後結果_最佳化!$Z$1005:$AI$1005)</f>
        <v>-3.3214939098696774E-3</v>
      </c>
      <c r="AZ419" s="128">
        <f>(SUMPRODUCT(AN419:AW419,MMULT(AN419:AW419,幕後結果!$AB$9:$AK$18)))</f>
        <v>2.334885845068236E-4</v>
      </c>
      <c r="BA419" s="128">
        <f t="shared" si="90"/>
        <v>1.5280333259023626E-2</v>
      </c>
      <c r="BB419" s="102">
        <f t="shared" si="91"/>
        <v>-3.0249009053892264</v>
      </c>
      <c r="BC419" s="60"/>
      <c r="BD419" s="60"/>
    </row>
    <row r="420" spans="1:56">
      <c r="A420" s="95">
        <v>419</v>
      </c>
      <c r="B420" s="128">
        <v>0.2848933133128404</v>
      </c>
      <c r="C420" s="128">
        <v>0.54000225456122708</v>
      </c>
      <c r="D420" s="128">
        <v>0.16747846261268218</v>
      </c>
      <c r="E420" s="128">
        <v>0.11338444943370729</v>
      </c>
      <c r="F420" s="128">
        <v>0.31760891198126662</v>
      </c>
      <c r="G420" s="128">
        <v>0.91470175985812419</v>
      </c>
      <c r="H420" s="128">
        <v>2.7094843795302914E-2</v>
      </c>
      <c r="I420" s="128">
        <v>0.82201221388938928</v>
      </c>
      <c r="J420" s="128">
        <v>0.45522409886317683</v>
      </c>
      <c r="K420" s="104">
        <v>0.1866648425767945</v>
      </c>
      <c r="L420" s="105"/>
      <c r="M420" s="106">
        <v>419</v>
      </c>
      <c r="N420" s="140">
        <v>-0.56836577241045316</v>
      </c>
      <c r="O420" s="140">
        <v>0.1004394004343816</v>
      </c>
      <c r="P420" s="140">
        <v>-0.96417753514078353</v>
      </c>
      <c r="Q420" s="140">
        <v>-1.2087239978644841</v>
      </c>
      <c r="R420" s="140">
        <v>-0.47439560863273872</v>
      </c>
      <c r="S420" s="140">
        <v>1.3702897215658549</v>
      </c>
      <c r="T420" s="140">
        <v>-1.9253171963056011</v>
      </c>
      <c r="U420" s="128">
        <v>0.9230607025076536</v>
      </c>
      <c r="V420" s="128">
        <v>-0.11247322581359701</v>
      </c>
      <c r="W420" s="98">
        <v>-0.8902536829868366</v>
      </c>
      <c r="X420" s="60"/>
      <c r="Y420" s="99">
        <v>419</v>
      </c>
      <c r="Z420" s="128">
        <f>(幕後結果!$AB$2+幕後結果!$AB$4*幕後結果_最佳化!$N1421)*12/3</f>
        <v>-9.083830997292168E-2</v>
      </c>
      <c r="AA420" s="128">
        <f>(幕後結果!$AC$2+幕後結果!$AC$4*幕後結果_最佳化!$O1421)*12/3</f>
        <v>1.0200584155231724E-2</v>
      </c>
      <c r="AB420" s="128">
        <f>(幕後結果!$AD$2+幕後結果!$AD$4*幕後結果_最佳化!$P1421)*12/3</f>
        <v>-0.12367710237128245</v>
      </c>
      <c r="AC420" s="128">
        <f>(幕後結果!$AE$2+幕後結果!$AE$4*幕後結果_最佳化!$Q1421)*12/3</f>
        <v>-0.19063914161071446</v>
      </c>
      <c r="AD420" s="128">
        <f>(幕後結果!$AF$2+幕後結果!$AF$4*幕後結果_最佳化!$R1421)*12/3</f>
        <v>-0.15490967264980487</v>
      </c>
      <c r="AE420" s="128">
        <f>(幕後結果!$AG$2+幕後結果!$AG$4*幕後結果_最佳化!$S1421)*12/3</f>
        <v>7.7356672777918564E-2</v>
      </c>
      <c r="AF420" s="128">
        <f>(幕後結果!$AH$2+幕後結果!$AH$4*幕後結果_最佳化!$T1421)*12/3</f>
        <v>-0.2154140965630261</v>
      </c>
      <c r="AG420" s="128">
        <f>(幕後結果!$AI$2+幕後結果!$AI$4*幕後結果_最佳化!$U1421)*12/3</f>
        <v>9.9575392099756299E-2</v>
      </c>
      <c r="AH420" s="128">
        <f>(幕後結果!$AJ$2+幕後結果!$AJ$4*幕後結果_最佳化!$V1421)*12/3</f>
        <v>1.3197258373201867E-2</v>
      </c>
      <c r="AI420" s="100">
        <f>(幕後結果!$AK$2+幕後結果!$AK$4*幕後結果_最佳化!$W1421)*12/3</f>
        <v>-4.0149796473228527E-2</v>
      </c>
      <c r="AJ420" s="60"/>
      <c r="AK420" s="60"/>
      <c r="AL420" s="60"/>
      <c r="AM420" s="108">
        <v>419</v>
      </c>
      <c r="AN420" s="128">
        <f t="shared" si="79"/>
        <v>0.1899675926835106</v>
      </c>
      <c r="AO420" s="128">
        <f t="shared" si="80"/>
        <v>0.10789254081608296</v>
      </c>
      <c r="AP420" s="128">
        <f t="shared" si="81"/>
        <v>7.0187689353928051E-2</v>
      </c>
      <c r="AQ420" s="128">
        <f t="shared" si="82"/>
        <v>6.1226067710433707E-2</v>
      </c>
      <c r="AR420" s="128">
        <f t="shared" si="83"/>
        <v>6.8601113894995208E-2</v>
      </c>
      <c r="AS420" s="128">
        <f t="shared" si="84"/>
        <v>0.18594716276353065</v>
      </c>
      <c r="AT420" s="128">
        <f t="shared" si="85"/>
        <v>2.0080741426013383E-2</v>
      </c>
      <c r="AU420" s="128">
        <f t="shared" si="86"/>
        <v>6.5771267955026358E-2</v>
      </c>
      <c r="AV420" s="128">
        <f t="shared" si="87"/>
        <v>0.13276014173814374</v>
      </c>
      <c r="AW420" s="128">
        <f t="shared" si="88"/>
        <v>9.7565681658335277E-2</v>
      </c>
      <c r="AX420" s="128">
        <f t="shared" si="89"/>
        <v>0.99999999999999989</v>
      </c>
      <c r="AY420" s="128">
        <f>SUMPRODUCT(AN420:AW420,幕後結果_最佳化!$Z$1005:$AI$1005)</f>
        <v>-5.0477441606003419E-3</v>
      </c>
      <c r="AZ420" s="128">
        <f>(SUMPRODUCT(AN420:AW420,MMULT(AN420:AW420,幕後結果!$AB$9:$AK$18)))</f>
        <v>1.9881683665963067E-4</v>
      </c>
      <c r="BA420" s="128">
        <f t="shared" si="90"/>
        <v>1.4100242432654507E-2</v>
      </c>
      <c r="BB420" s="102">
        <f t="shared" si="91"/>
        <v>-3.4004907638721864</v>
      </c>
      <c r="BC420" s="60"/>
      <c r="BD420" s="60"/>
    </row>
    <row r="421" spans="1:56">
      <c r="A421" s="95">
        <v>420</v>
      </c>
      <c r="B421" s="128">
        <v>7.9143632207783199E-3</v>
      </c>
      <c r="C421" s="128">
        <v>0.37082405990185885</v>
      </c>
      <c r="D421" s="128">
        <v>0.75700640541778652</v>
      </c>
      <c r="E421" s="128">
        <v>0.2121150751317904</v>
      </c>
      <c r="F421" s="128">
        <v>0.20845413892091247</v>
      </c>
      <c r="G421" s="128">
        <v>0.39730588198304084</v>
      </c>
      <c r="H421" s="128">
        <v>9.8381741024686109E-2</v>
      </c>
      <c r="I421" s="128">
        <v>0.62299170953745731</v>
      </c>
      <c r="J421" s="128">
        <v>0.61001643114926041</v>
      </c>
      <c r="K421" s="104">
        <v>0.34793034275781376</v>
      </c>
      <c r="L421" s="105"/>
      <c r="M421" s="106">
        <v>420</v>
      </c>
      <c r="N421" s="140">
        <v>-2.4128409210486836</v>
      </c>
      <c r="O421" s="140">
        <v>-0.32967159370242993</v>
      </c>
      <c r="P421" s="140">
        <v>0.69670538326337472</v>
      </c>
      <c r="Q421" s="140">
        <v>-0.79910393134843571</v>
      </c>
      <c r="R421" s="140">
        <v>-0.81179673154844301</v>
      </c>
      <c r="S421" s="140">
        <v>-0.26032671921956502</v>
      </c>
      <c r="T421" s="140">
        <v>-1.2908275509136033</v>
      </c>
      <c r="U421" s="128">
        <v>0.31334761202910227</v>
      </c>
      <c r="V421" s="128">
        <v>0.27936185991468954</v>
      </c>
      <c r="W421" s="98">
        <v>-0.39091416199393375</v>
      </c>
      <c r="X421" s="60"/>
      <c r="Y421" s="99">
        <v>420</v>
      </c>
      <c r="Z421" s="128">
        <f>(幕後結果!$AB$2+幕後結果!$AB$4*幕後結果_最佳化!$N1422)*12/3</f>
        <v>-0.28998008580196966</v>
      </c>
      <c r="AA421" s="128">
        <f>(幕後結果!$AC$2+幕後結果!$AC$4*幕後結果_最佳化!$O1422)*12/3</f>
        <v>-4.0983263760268257E-2</v>
      </c>
      <c r="AB421" s="128">
        <f>(幕後結果!$AD$2+幕後結果!$AD$4*幕後結果_最佳化!$P1422)*12/3</f>
        <v>2.0775769945243903E-2</v>
      </c>
      <c r="AC421" s="128">
        <f>(幕後結果!$AE$2+幕後結果!$AE$4*幕後結果_最佳化!$Q1422)*12/3</f>
        <v>-0.1051216409906013</v>
      </c>
      <c r="AD421" s="128">
        <f>(幕後結果!$AF$2+幕後結果!$AF$4*幕後結果_最佳化!$R1422)*12/3</f>
        <v>-0.16837323806806789</v>
      </c>
      <c r="AE421" s="128">
        <f>(幕後結果!$AG$2+幕後結果!$AG$4*幕後結果_最佳化!$S1422)*12/3</f>
        <v>-6.5266785881475387E-2</v>
      </c>
      <c r="AF421" s="128">
        <f>(幕後結果!$AH$2+幕後結果!$AH$4*幕後結果_最佳化!$T1422)*12/3</f>
        <v>-0.17973383183599578</v>
      </c>
      <c r="AG421" s="128">
        <f>(幕後結果!$AI$2+幕後結果!$AI$4*幕後結果_最佳化!$U1422)*12/3</f>
        <v>-1.1134507178225233E-2</v>
      </c>
      <c r="AH421" s="128">
        <f>(幕後結果!$AJ$2+幕後結果!$AJ$4*幕後結果_最佳化!$V1422)*12/3</f>
        <v>-2.8636808550674565E-2</v>
      </c>
      <c r="AI421" s="100">
        <f>(幕後結果!$AK$2+幕後結果!$AK$4*幕後結果_最佳化!$W1422)*12/3</f>
        <v>-0.11222830522159864</v>
      </c>
      <c r="AJ421" s="60"/>
      <c r="AK421" s="60"/>
      <c r="AL421" s="60"/>
      <c r="AM421" s="108">
        <v>420</v>
      </c>
      <c r="AN421" s="128">
        <f t="shared" si="79"/>
        <v>6.1660201695502272E-2</v>
      </c>
      <c r="AO421" s="128">
        <f t="shared" si="80"/>
        <v>4.5489700249012041E-2</v>
      </c>
      <c r="AP421" s="128">
        <f t="shared" si="81"/>
        <v>8.9685077637869329E-2</v>
      </c>
      <c r="AQ421" s="128">
        <f t="shared" si="82"/>
        <v>7.8452286408782906E-2</v>
      </c>
      <c r="AR421" s="128">
        <f t="shared" si="83"/>
        <v>0.1047122400333822</v>
      </c>
      <c r="AS421" s="128">
        <f t="shared" si="84"/>
        <v>0.13789956561367372</v>
      </c>
      <c r="AT421" s="128">
        <f t="shared" si="85"/>
        <v>0.14555400297912277</v>
      </c>
      <c r="AU421" s="128">
        <f t="shared" si="86"/>
        <v>0.13273221112883107</v>
      </c>
      <c r="AV421" s="128">
        <f t="shared" si="87"/>
        <v>0.13540262893302479</v>
      </c>
      <c r="AW421" s="128">
        <f t="shared" si="88"/>
        <v>6.8412085320799024E-2</v>
      </c>
      <c r="AX421" s="128">
        <f t="shared" si="89"/>
        <v>1.0000000000000002</v>
      </c>
      <c r="AY421" s="128">
        <f>SUMPRODUCT(AN421:AW421,幕後結果_最佳化!$Z$1005:$AI$1005)</f>
        <v>-1.874945595836629E-4</v>
      </c>
      <c r="AZ421" s="128">
        <f>(SUMPRODUCT(AN421:AW421,MMULT(AN421:AW421,幕後結果!$AB$9:$AK$18)))</f>
        <v>2.06536343623176E-4</v>
      </c>
      <c r="BA421" s="128">
        <f t="shared" si="90"/>
        <v>1.4371372363945483E-2</v>
      </c>
      <c r="BB421" s="102">
        <f t="shared" si="91"/>
        <v>-2.9981475302720861</v>
      </c>
      <c r="BC421" s="60"/>
      <c r="BD421" s="60"/>
    </row>
    <row r="422" spans="1:56">
      <c r="A422" s="95">
        <v>421</v>
      </c>
      <c r="B422" s="128">
        <v>0.25181395862802436</v>
      </c>
      <c r="C422" s="128">
        <v>0.13128425935829791</v>
      </c>
      <c r="D422" s="128">
        <v>0.19008159717739881</v>
      </c>
      <c r="E422" s="128">
        <v>0.68368200240655486</v>
      </c>
      <c r="F422" s="128">
        <v>0.4641310326857182</v>
      </c>
      <c r="G422" s="128">
        <v>0.29653607116681058</v>
      </c>
      <c r="H422" s="128">
        <v>0.38518587468330145</v>
      </c>
      <c r="I422" s="128">
        <v>0.61156031151480517</v>
      </c>
      <c r="J422" s="128">
        <v>0.53002232140129468</v>
      </c>
      <c r="K422" s="104">
        <v>0.39618552538882978</v>
      </c>
      <c r="L422" s="105"/>
      <c r="M422" s="106">
        <v>421</v>
      </c>
      <c r="N422" s="140">
        <v>-0.66879239716822625</v>
      </c>
      <c r="O422" s="140">
        <v>-1.120340901306661</v>
      </c>
      <c r="P422" s="140">
        <v>-0.87759564342755969</v>
      </c>
      <c r="Q422" s="140">
        <v>0.47801996485811904</v>
      </c>
      <c r="R422" s="140">
        <v>-9.0031648132158457E-2</v>
      </c>
      <c r="S422" s="140">
        <v>-0.53438941278865637</v>
      </c>
      <c r="T422" s="140">
        <v>-0.29188866624188198</v>
      </c>
      <c r="U422" s="128">
        <v>0.28338806414965556</v>
      </c>
      <c r="V422" s="128">
        <v>7.5325972396613566E-2</v>
      </c>
      <c r="W422" s="98">
        <v>-0.2632329303670668</v>
      </c>
      <c r="X422" s="60"/>
      <c r="Y422" s="99">
        <v>421</v>
      </c>
      <c r="Z422" s="128">
        <f>(幕後結果!$AB$2+幕後結果!$AB$4*幕後結果_最佳化!$N1423)*12/3</f>
        <v>-0.101681034749965</v>
      </c>
      <c r="AA422" s="128">
        <f>(幕後結果!$AC$2+幕後結果!$AC$4*幕後結果_最佳化!$O1423)*12/3</f>
        <v>-0.12607056920752549</v>
      </c>
      <c r="AB422" s="128">
        <f>(幕後結果!$AD$2+幕後結果!$AD$4*幕後結果_最佳化!$P1423)*12/3</f>
        <v>-0.17193048993522533</v>
      </c>
      <c r="AC422" s="128">
        <f>(幕後結果!$AE$2+幕後結果!$AE$4*幕後結果_最佳化!$Q1423)*12/3</f>
        <v>-4.2836474063164716E-2</v>
      </c>
      <c r="AD422" s="128">
        <f>(幕後結果!$AF$2+幕後結果!$AF$4*幕後結果_最佳化!$R1423)*12/3</f>
        <v>-3.9539894980859636E-2</v>
      </c>
      <c r="AE422" s="128">
        <f>(幕後結果!$AG$2+幕後結果!$AG$4*幕後結果_最佳化!$S1423)*12/3</f>
        <v>-3.8286581334527281E-2</v>
      </c>
      <c r="AF422" s="128">
        <f>(幕後結果!$AH$2+幕後結果!$AH$4*幕後結果_最佳化!$T1423)*12/3</f>
        <v>-6.1263700258448461E-2</v>
      </c>
      <c r="AG422" s="128">
        <f>(幕後結果!$AI$2+幕後結果!$AI$4*幕後結果_最佳化!$U1423)*12/3</f>
        <v>-7.3317612507402638E-2</v>
      </c>
      <c r="AH422" s="128">
        <f>(幕後結果!$AJ$2+幕後結果!$AJ$4*幕後結果_最佳化!$V1423)*12/3</f>
        <v>-4.7036111186064787E-3</v>
      </c>
      <c r="AI422" s="100">
        <f>(幕後結果!$AK$2+幕後結果!$AK$4*幕後結果_最佳化!$W1423)*12/3</f>
        <v>-0.14968381534152053</v>
      </c>
      <c r="AJ422" s="60"/>
      <c r="AK422" s="60"/>
      <c r="AL422" s="60"/>
      <c r="AM422" s="108">
        <v>421</v>
      </c>
      <c r="AN422" s="128">
        <f t="shared" si="79"/>
        <v>0.12462081370128851</v>
      </c>
      <c r="AO422" s="128">
        <f t="shared" si="80"/>
        <v>9.7515025350780674E-2</v>
      </c>
      <c r="AP422" s="128">
        <f t="shared" si="81"/>
        <v>0.12692804055311094</v>
      </c>
      <c r="AQ422" s="128">
        <f t="shared" si="82"/>
        <v>8.9197062896704177E-2</v>
      </c>
      <c r="AR422" s="128">
        <f t="shared" si="83"/>
        <v>9.0841049077106231E-2</v>
      </c>
      <c r="AS422" s="128">
        <f t="shared" si="84"/>
        <v>0.13999410161278314</v>
      </c>
      <c r="AT422" s="128">
        <f t="shared" si="85"/>
        <v>9.5831270733296461E-2</v>
      </c>
      <c r="AU422" s="128">
        <f t="shared" si="86"/>
        <v>4.5564336271266596E-2</v>
      </c>
      <c r="AV422" s="128">
        <f t="shared" si="87"/>
        <v>0.15152061568803629</v>
      </c>
      <c r="AW422" s="128">
        <f t="shared" si="88"/>
        <v>3.7987684115627161E-2</v>
      </c>
      <c r="AX422" s="128">
        <f t="shared" si="89"/>
        <v>1.0000000000000002</v>
      </c>
      <c r="AY422" s="128">
        <f>SUMPRODUCT(AN422:AW422,幕後結果_最佳化!$Z$1005:$AI$1005)</f>
        <v>-8.6694791640820482E-4</v>
      </c>
      <c r="AZ422" s="128">
        <f>(SUMPRODUCT(AN422:AW422,MMULT(AN422:AW422,幕後結果!$AB$9:$AK$18)))</f>
        <v>1.944558400633899E-4</v>
      </c>
      <c r="BA422" s="128">
        <f t="shared" si="90"/>
        <v>1.3944742380674871E-2</v>
      </c>
      <c r="BB422" s="102">
        <f t="shared" si="91"/>
        <v>-3.1385985285079219</v>
      </c>
      <c r="BC422" s="60"/>
      <c r="BD422" s="60"/>
    </row>
    <row r="423" spans="1:56">
      <c r="A423" s="95">
        <v>422</v>
      </c>
      <c r="B423" s="128">
        <v>0.7605405368131144</v>
      </c>
      <c r="C423" s="128">
        <v>0.47170163785469232</v>
      </c>
      <c r="D423" s="128">
        <v>0.50067786810921211</v>
      </c>
      <c r="E423" s="128">
        <v>2.070317519429099E-2</v>
      </c>
      <c r="F423" s="128">
        <v>0.85456949830529783</v>
      </c>
      <c r="G423" s="128">
        <v>0.81004323786644061</v>
      </c>
      <c r="H423" s="128">
        <v>0.65489499492817349</v>
      </c>
      <c r="I423" s="128">
        <v>0.45210636217017974</v>
      </c>
      <c r="J423" s="128">
        <v>0.77811967335078225</v>
      </c>
      <c r="K423" s="104">
        <v>0.2346583091493688</v>
      </c>
      <c r="L423" s="105"/>
      <c r="M423" s="106">
        <v>422</v>
      </c>
      <c r="N423" s="140">
        <v>0.70804240173751964</v>
      </c>
      <c r="O423" s="140">
        <v>-7.0993063975297643E-2</v>
      </c>
      <c r="P423" s="140">
        <v>1.699164186647552E-3</v>
      </c>
      <c r="Q423" s="140">
        <v>-2.0394378268933568</v>
      </c>
      <c r="R423" s="140">
        <v>1.0562346949408832</v>
      </c>
      <c r="S423" s="140">
        <v>0.87805564075552622</v>
      </c>
      <c r="T423" s="140">
        <v>0.39857008164005714</v>
      </c>
      <c r="U423" s="128">
        <v>-0.12034138181455845</v>
      </c>
      <c r="V423" s="128">
        <v>0.76585824459507856</v>
      </c>
      <c r="W423" s="98">
        <v>-0.72359140719911097</v>
      </c>
      <c r="X423" s="60"/>
      <c r="Y423" s="99">
        <v>422</v>
      </c>
      <c r="Z423" s="128">
        <f>(幕後結果!$AB$2+幕後結果!$AB$4*幕後結果_最佳化!$N1424)*12/3</f>
        <v>4.6971185953442386E-2</v>
      </c>
      <c r="AA423" s="128">
        <f>(幕後結果!$AC$2+幕後結果!$AC$4*幕後結果_最佳化!$O1424)*12/3</f>
        <v>-6.6729303180722045E-3</v>
      </c>
      <c r="AB423" s="128">
        <f>(幕後結果!$AD$2+幕後結果!$AD$4*幕後結果_最佳化!$P1424)*12/3</f>
        <v>9.9939573214263104E-3</v>
      </c>
      <c r="AC423" s="128">
        <f>(幕後結果!$AE$2+幕後結果!$AE$4*幕後結果_最佳化!$Q1424)*12/3</f>
        <v>-0.2143832729869761</v>
      </c>
      <c r="AD423" s="128">
        <f>(幕後結果!$AF$2+幕後結果!$AF$4*幕後結果_最佳化!$R1424)*12/3</f>
        <v>0.17327403866157773</v>
      </c>
      <c r="AE423" s="128">
        <f>(幕後結果!$AG$2+幕後結果!$AG$4*幕後結果_最佳化!$S1424)*12/3</f>
        <v>2.1128305382084062E-2</v>
      </c>
      <c r="AF423" s="128">
        <f>(幕後結果!$AH$2+幕後結果!$AH$4*幕後結果_最佳化!$T1424)*12/3</f>
        <v>3.9022063665574404E-2</v>
      </c>
      <c r="AG423" s="128">
        <f>(幕後結果!$AI$2+幕後結果!$AI$4*幕後結果_最佳化!$U1424)*12/3</f>
        <v>1.1894858173205139E-2</v>
      </c>
      <c r="AH423" s="128">
        <f>(幕後結果!$AJ$2+幕後結果!$AJ$4*幕後結果_最佳化!$V1424)*12/3</f>
        <v>0.11889882718484672</v>
      </c>
      <c r="AI423" s="100">
        <f>(幕後結果!$AK$2+幕後結果!$AK$4*幕後結果_最佳化!$W1424)*12/3</f>
        <v>-3.9646890427267593E-2</v>
      </c>
      <c r="AJ423" s="60"/>
      <c r="AK423" s="60"/>
      <c r="AL423" s="60"/>
      <c r="AM423" s="108">
        <v>422</v>
      </c>
      <c r="AN423" s="128">
        <f t="shared" si="79"/>
        <v>0.16892739802219423</v>
      </c>
      <c r="AO423" s="128">
        <f t="shared" si="80"/>
        <v>0.14140020810217213</v>
      </c>
      <c r="AP423" s="128">
        <f t="shared" si="81"/>
        <v>9.4934516358988766E-2</v>
      </c>
      <c r="AQ423" s="128">
        <f t="shared" si="82"/>
        <v>0.15874169042337741</v>
      </c>
      <c r="AR423" s="128">
        <f t="shared" si="83"/>
        <v>2.7204213853533232E-2</v>
      </c>
      <c r="AS423" s="128">
        <f t="shared" si="84"/>
        <v>0.14925020877004311</v>
      </c>
      <c r="AT423" s="128">
        <f t="shared" si="85"/>
        <v>6.8401731717826403E-2</v>
      </c>
      <c r="AU423" s="128">
        <f t="shared" si="86"/>
        <v>9.134905792301222E-2</v>
      </c>
      <c r="AV423" s="128">
        <f t="shared" si="87"/>
        <v>8.431350449895297E-3</v>
      </c>
      <c r="AW423" s="128">
        <f t="shared" si="88"/>
        <v>9.135962437895713E-2</v>
      </c>
      <c r="AX423" s="128">
        <f t="shared" si="89"/>
        <v>0.99999999999999989</v>
      </c>
      <c r="AY423" s="128">
        <f>SUMPRODUCT(AN423:AW423,幕後結果_最佳化!$Z$1005:$AI$1005)</f>
        <v>-7.2000491397841305E-3</v>
      </c>
      <c r="AZ423" s="128">
        <f>(SUMPRODUCT(AN423:AW423,MMULT(AN423:AW423,幕後結果!$AB$9:$AK$18)))</f>
        <v>2.5208134456837294E-4</v>
      </c>
      <c r="BA423" s="128">
        <f t="shared" si="90"/>
        <v>1.5877069772737441E-2</v>
      </c>
      <c r="BB423" s="102">
        <f t="shared" si="91"/>
        <v>-3.1554971954466722</v>
      </c>
      <c r="BC423" s="60"/>
      <c r="BD423" s="60"/>
    </row>
    <row r="424" spans="1:56">
      <c r="A424" s="95">
        <v>423</v>
      </c>
      <c r="B424" s="128">
        <v>0.23421076743852187</v>
      </c>
      <c r="C424" s="128">
        <v>0.53170224374693942</v>
      </c>
      <c r="D424" s="128">
        <v>0.54310447839817666</v>
      </c>
      <c r="E424" s="128">
        <v>9.9252195016919176E-2</v>
      </c>
      <c r="F424" s="128">
        <v>0.48257095889450308</v>
      </c>
      <c r="G424" s="128">
        <v>0.40215838074311794</v>
      </c>
      <c r="H424" s="128">
        <v>0.61314501765743379</v>
      </c>
      <c r="I424" s="128">
        <v>5.5384600973684028E-2</v>
      </c>
      <c r="J424" s="128">
        <v>0.41921504828423539</v>
      </c>
      <c r="K424" s="104">
        <v>0.43645042034092718</v>
      </c>
      <c r="L424" s="105"/>
      <c r="M424" s="106">
        <v>423</v>
      </c>
      <c r="N424" s="140">
        <v>-0.72504970982451433</v>
      </c>
      <c r="O424" s="140">
        <v>7.9549560994801233E-2</v>
      </c>
      <c r="P424" s="140">
        <v>0.108257993307766</v>
      </c>
      <c r="Q424" s="140">
        <v>-1.2858242928535004</v>
      </c>
      <c r="R424" s="140">
        <v>-4.3702034101643014E-2</v>
      </c>
      <c r="S424" s="140">
        <v>-0.24776432169980073</v>
      </c>
      <c r="T424" s="140">
        <v>0.28752551958418809</v>
      </c>
      <c r="U424" s="128">
        <v>-1.5947453071811484</v>
      </c>
      <c r="V424" s="128">
        <v>-0.2039019815367302</v>
      </c>
      <c r="W424" s="98">
        <v>-0.15997490732060338</v>
      </c>
      <c r="X424" s="60"/>
      <c r="Y424" s="99">
        <v>423</v>
      </c>
      <c r="Z424" s="128">
        <f>(幕後結果!$AB$2+幕後結果!$AB$4*幕後結果_最佳化!$N1425)*12/3</f>
        <v>-0.10775494751263597</v>
      </c>
      <c r="AA424" s="128">
        <f>(幕後結果!$AC$2+幕後結果!$AC$4*幕後結果_最佳化!$O1425)*12/3</f>
        <v>7.5970043883296394E-3</v>
      </c>
      <c r="AB424" s="128">
        <f>(幕後結果!$AD$2+幕後結果!$AD$4*幕後結果_最佳化!$P1425)*12/3</f>
        <v>1.7914210772160273E-3</v>
      </c>
      <c r="AC424" s="128">
        <f>(幕後結果!$AE$2+幕後結果!$AE$4*幕後結果_最佳化!$Q1425)*12/3</f>
        <v>-0.14501671646199099</v>
      </c>
      <c r="AD424" s="128">
        <f>(幕後結果!$AF$2+幕後結果!$AF$4*幕後結果_最佳化!$R1425)*12/3</f>
        <v>-3.2052732700423692E-2</v>
      </c>
      <c r="AE424" s="128">
        <f>(幕後結果!$AG$2+幕後結果!$AG$4*幕後結果_最佳化!$S1425)*12/3</f>
        <v>-4.9804489502513948E-2</v>
      </c>
      <c r="AF424" s="128">
        <f>(幕後結果!$AH$2+幕後結果!$AH$4*幕後結果_最佳化!$T1425)*12/3</f>
        <v>1.4330572299372577E-2</v>
      </c>
      <c r="AG424" s="128">
        <f>(幕後結果!$AI$2+幕後結果!$AI$4*幕後結果_最佳化!$U1425)*12/3</f>
        <v>-0.17577232443936372</v>
      </c>
      <c r="AH424" s="128">
        <f>(幕後結果!$AJ$2+幕後結果!$AJ$4*幕後結果_最佳化!$V1425)*12/3</f>
        <v>-3.4926630508722023E-4</v>
      </c>
      <c r="AI424" s="100">
        <f>(幕後結果!$AK$2+幕後結果!$AK$4*幕後結果_最佳化!$W1425)*12/3</f>
        <v>-0.14658379747957978</v>
      </c>
      <c r="AJ424" s="60"/>
      <c r="AK424" s="60"/>
      <c r="AL424" s="60"/>
      <c r="AM424" s="108">
        <v>423</v>
      </c>
      <c r="AN424" s="128">
        <f t="shared" si="79"/>
        <v>8.5456418566168701E-2</v>
      </c>
      <c r="AO424" s="128">
        <f t="shared" si="80"/>
        <v>0.16271817446012582</v>
      </c>
      <c r="AP424" s="128">
        <f t="shared" si="81"/>
        <v>9.2009436584385984E-2</v>
      </c>
      <c r="AQ424" s="128">
        <f t="shared" si="82"/>
        <v>0.15907181485876709</v>
      </c>
      <c r="AR424" s="128">
        <f t="shared" si="83"/>
        <v>7.6723663257457136E-2</v>
      </c>
      <c r="AS424" s="128">
        <f t="shared" si="84"/>
        <v>6.5627399001688846E-2</v>
      </c>
      <c r="AT424" s="128">
        <f t="shared" si="85"/>
        <v>3.9606801577619581E-2</v>
      </c>
      <c r="AU424" s="128">
        <f t="shared" si="86"/>
        <v>0.15381909101801761</v>
      </c>
      <c r="AV424" s="128">
        <f t="shared" si="87"/>
        <v>8.9808982833816303E-2</v>
      </c>
      <c r="AW424" s="128">
        <f t="shared" si="88"/>
        <v>7.5158217841952979E-2</v>
      </c>
      <c r="AX424" s="128">
        <f t="shared" si="89"/>
        <v>1</v>
      </c>
      <c r="AY424" s="128">
        <f>SUMPRODUCT(AN424:AW424,幕後結果_最佳化!$Z$1005:$AI$1005)</f>
        <v>-2.9102334085676718E-3</v>
      </c>
      <c r="AZ424" s="128">
        <f>(SUMPRODUCT(AN424:AW424,MMULT(AN424:AW424,幕後結果!$AB$9:$AK$18)))</f>
        <v>2.7932148208905663E-4</v>
      </c>
      <c r="BA424" s="128">
        <f t="shared" si="90"/>
        <v>1.6712913632549432E-2</v>
      </c>
      <c r="BB424" s="102">
        <f t="shared" si="91"/>
        <v>-2.7410082057355583</v>
      </c>
      <c r="BC424" s="60"/>
      <c r="BD424" s="60"/>
    </row>
    <row r="425" spans="1:56">
      <c r="A425" s="95">
        <v>424</v>
      </c>
      <c r="B425" s="128">
        <v>0.72405012841800165</v>
      </c>
      <c r="C425" s="128">
        <v>0.3795251744810757</v>
      </c>
      <c r="D425" s="128">
        <v>0.4660226871510913</v>
      </c>
      <c r="E425" s="128">
        <v>0.13850657219749185</v>
      </c>
      <c r="F425" s="128">
        <v>0.24309435773031152</v>
      </c>
      <c r="G425" s="128">
        <v>0.41763090443385287</v>
      </c>
      <c r="H425" s="128">
        <v>0.39423993148458081</v>
      </c>
      <c r="I425" s="128">
        <v>0.54590177264504658</v>
      </c>
      <c r="J425" s="128">
        <v>0.86216234346680976</v>
      </c>
      <c r="K425" s="104">
        <v>0.71956301677712253</v>
      </c>
      <c r="L425" s="105"/>
      <c r="M425" s="106">
        <v>424</v>
      </c>
      <c r="N425" s="140">
        <v>0.59491581817249639</v>
      </c>
      <c r="O425" s="140">
        <v>-0.30672808743733765</v>
      </c>
      <c r="P425" s="140">
        <v>-8.5271719363911716E-2</v>
      </c>
      <c r="Q425" s="140">
        <v>-1.0870535499445209</v>
      </c>
      <c r="R425" s="140">
        <v>-0.69638346479899171</v>
      </c>
      <c r="S425" s="140">
        <v>-0.20795793936066126</v>
      </c>
      <c r="T425" s="140">
        <v>-0.26828511489913143</v>
      </c>
      <c r="U425" s="128">
        <v>0.11531373161955616</v>
      </c>
      <c r="V425" s="128">
        <v>1.0900858856682227</v>
      </c>
      <c r="W425" s="98">
        <v>0.58154386073889675</v>
      </c>
      <c r="X425" s="60"/>
      <c r="Y425" s="99">
        <v>424</v>
      </c>
      <c r="Z425" s="128">
        <f>(幕後結果!$AB$2+幕後結果!$AB$4*幕後結果_最佳化!$N1426)*12/3</f>
        <v>3.4757289354594503E-2</v>
      </c>
      <c r="AA425" s="128">
        <f>(幕後結果!$AC$2+幕後結果!$AC$4*幕後結果_最佳化!$O1426)*12/3</f>
        <v>-3.3151510369770598E-2</v>
      </c>
      <c r="AB425" s="128">
        <f>(幕後結果!$AD$2+幕後結果!$AD$4*幕後結果_最佳化!$P1426)*12/3</f>
        <v>-1.3681393786479768E-2</v>
      </c>
      <c r="AC425" s="128">
        <f>(幕後結果!$AE$2+幕後結果!$AE$4*幕後結果_最佳化!$Q1426)*12/3</f>
        <v>-0.12258109077000977</v>
      </c>
      <c r="AD425" s="128">
        <f>(幕後結果!$AF$2+幕後結果!$AF$4*幕後結果_最佳化!$R1426)*12/3</f>
        <v>-0.1414420506484553</v>
      </c>
      <c r="AE425" s="128">
        <f>(幕後結果!$AG$2+幕後結果!$AG$4*幕後結果_最佳化!$S1426)*12/3</f>
        <v>-2.7384372523256345E-2</v>
      </c>
      <c r="AF425" s="128">
        <f>(幕後結果!$AH$2+幕後結果!$AH$4*幕後結果_最佳化!$T1426)*12/3</f>
        <v>-2.6228183879952613E-2</v>
      </c>
      <c r="AG425" s="128">
        <f>(幕後結果!$AI$2+幕後結果!$AI$4*幕後結果_最佳化!$U1426)*12/3</f>
        <v>-8.5616983080843458E-3</v>
      </c>
      <c r="AH425" s="128">
        <f>(幕後結果!$AJ$2+幕後結果!$AJ$4*幕後結果_最佳化!$V1426)*12/3</f>
        <v>0.13451617571429381</v>
      </c>
      <c r="AI425" s="100">
        <f>(幕後結果!$AK$2+幕後結果!$AK$4*幕後結果_最佳化!$W1426)*12/3</f>
        <v>-5.4379249362027648E-3</v>
      </c>
      <c r="AJ425" s="60"/>
      <c r="AK425" s="60"/>
      <c r="AL425" s="60"/>
      <c r="AM425" s="108">
        <v>424</v>
      </c>
      <c r="AN425" s="128">
        <f t="shared" si="79"/>
        <v>0.14374914641590023</v>
      </c>
      <c r="AO425" s="128">
        <f t="shared" si="80"/>
        <v>5.2194431443635649E-2</v>
      </c>
      <c r="AP425" s="128">
        <f t="shared" si="81"/>
        <v>4.0640993656810336E-2</v>
      </c>
      <c r="AQ425" s="128">
        <f t="shared" si="82"/>
        <v>0.11977702626909816</v>
      </c>
      <c r="AR425" s="128">
        <f t="shared" si="83"/>
        <v>0.10065212059773106</v>
      </c>
      <c r="AS425" s="128">
        <f t="shared" si="84"/>
        <v>9.5272021876757054E-2</v>
      </c>
      <c r="AT425" s="128">
        <f t="shared" si="85"/>
        <v>7.3845712344966064E-2</v>
      </c>
      <c r="AU425" s="128">
        <f t="shared" si="86"/>
        <v>0.12109725592474616</v>
      </c>
      <c r="AV425" s="128">
        <f t="shared" si="87"/>
        <v>0.14568696808449894</v>
      </c>
      <c r="AW425" s="128">
        <f t="shared" si="88"/>
        <v>0.10708432338585637</v>
      </c>
      <c r="AX425" s="128">
        <f t="shared" si="89"/>
        <v>1</v>
      </c>
      <c r="AY425" s="128">
        <f>SUMPRODUCT(AN425:AW425,幕後結果_最佳化!$Z$1005:$AI$1005)</f>
        <v>-3.3980112903636765E-3</v>
      </c>
      <c r="AZ425" s="128">
        <f>(SUMPRODUCT(AN425:AW425,MMULT(AN425:AW425,幕後結果!$AB$9:$AK$18)))</f>
        <v>2.2718916095483332E-4</v>
      </c>
      <c r="BA425" s="128">
        <f t="shared" si="90"/>
        <v>1.5072795392853753E-2</v>
      </c>
      <c r="BB425" s="102">
        <f t="shared" si="91"/>
        <v>-3.0716273978159543</v>
      </c>
      <c r="BC425" s="60"/>
      <c r="BD425" s="60"/>
    </row>
    <row r="426" spans="1:56">
      <c r="A426" s="95">
        <v>425</v>
      </c>
      <c r="B426" s="128">
        <v>0.18629153476599569</v>
      </c>
      <c r="C426" s="128">
        <v>0.25169127460670948</v>
      </c>
      <c r="D426" s="128">
        <v>0.99376925132632787</v>
      </c>
      <c r="E426" s="128">
        <v>0.19536000138386544</v>
      </c>
      <c r="F426" s="128">
        <v>0.14688993272669526</v>
      </c>
      <c r="G426" s="128">
        <v>0.97221549263599161</v>
      </c>
      <c r="H426" s="128">
        <v>0.73599996081153174</v>
      </c>
      <c r="I426" s="128">
        <v>0.60153226796247972</v>
      </c>
      <c r="J426" s="128">
        <v>0.17277368294833217</v>
      </c>
      <c r="K426" s="104">
        <v>0.93785667254961425</v>
      </c>
      <c r="L426" s="105"/>
      <c r="M426" s="106">
        <v>425</v>
      </c>
      <c r="N426" s="140">
        <v>-0.89164532184620426</v>
      </c>
      <c r="O426" s="140">
        <v>-0.66917704220700269</v>
      </c>
      <c r="P426" s="140">
        <v>2.4987989869817349</v>
      </c>
      <c r="Q426" s="140">
        <v>-0.85831236629409013</v>
      </c>
      <c r="R426" s="140">
        <v>-1.049865695639657</v>
      </c>
      <c r="S426" s="140">
        <v>1.914400398184134</v>
      </c>
      <c r="T426" s="140">
        <v>0.63106185918556568</v>
      </c>
      <c r="U426" s="128">
        <v>0.25731519408763409</v>
      </c>
      <c r="V426" s="128">
        <v>-0.94326110373036842</v>
      </c>
      <c r="W426" s="98">
        <v>1.5370271746827484</v>
      </c>
      <c r="X426" s="60"/>
      <c r="Y426" s="99">
        <v>425</v>
      </c>
      <c r="Z426" s="128">
        <f>(幕後結果!$AB$2+幕後結果!$AB$4*幕後結果_最佳化!$N1427)*12/3</f>
        <v>-0.12574171521065577</v>
      </c>
      <c r="AA426" s="128">
        <f>(幕後結果!$AC$2+幕後結果!$AC$4*幕後結果_最佳化!$O1427)*12/3</f>
        <v>-7.6164671175738136E-2</v>
      </c>
      <c r="AB426" s="128">
        <f>(幕後結果!$AD$2+幕後結果!$AD$4*幕後結果_最佳化!$P1427)*12/3</f>
        <v>0.25241132671862615</v>
      </c>
      <c r="AC426" s="128">
        <f>(幕後結果!$AE$2+幕後結果!$AE$4*幕後結果_最佳化!$Q1427)*12/3</f>
        <v>1.7180476285829198E-3</v>
      </c>
      <c r="AD426" s="128">
        <f>(幕後結果!$AF$2+幕後結果!$AF$4*幕後結果_最佳化!$R1427)*12/3</f>
        <v>-0.11816335886733831</v>
      </c>
      <c r="AE426" s="128">
        <f>(幕後結果!$AG$2+幕後結果!$AG$4*幕後結果_最佳化!$S1427)*12/3</f>
        <v>7.7822347348984494E-2</v>
      </c>
      <c r="AF426" s="128">
        <f>(幕後結果!$AH$2+幕後結果!$AH$4*幕後結果_最佳化!$T1427)*12/3</f>
        <v>9.9120287645004766E-3</v>
      </c>
      <c r="AG426" s="128">
        <f>(幕後結果!$AI$2+幕後結果!$AI$4*幕後結果_最佳化!$U1427)*12/3</f>
        <v>-2.0942353989591069E-2</v>
      </c>
      <c r="AH426" s="128">
        <f>(幕後結果!$AJ$2+幕後結果!$AJ$4*幕後結果_最佳化!$V1427)*12/3</f>
        <v>-5.2541080753326953E-2</v>
      </c>
      <c r="AI426" s="100">
        <f>(幕後結果!$AK$2+幕後結果!$AK$4*幕後結果_最佳化!$W1427)*12/3</f>
        <v>0.17722627187298237</v>
      </c>
      <c r="AJ426" s="60"/>
      <c r="AK426" s="60"/>
      <c r="AL426" s="60"/>
      <c r="AM426" s="108">
        <v>425</v>
      </c>
      <c r="AN426" s="128">
        <f t="shared" si="79"/>
        <v>1.466539651241729E-2</v>
      </c>
      <c r="AO426" s="128">
        <f t="shared" si="80"/>
        <v>7.6640655943239863E-2</v>
      </c>
      <c r="AP426" s="128">
        <f t="shared" si="81"/>
        <v>0.18327692016892022</v>
      </c>
      <c r="AQ426" s="128">
        <f t="shared" si="82"/>
        <v>0.16140034279279294</v>
      </c>
      <c r="AR426" s="128">
        <f t="shared" si="83"/>
        <v>9.5071720323464948E-2</v>
      </c>
      <c r="AS426" s="128">
        <f t="shared" si="84"/>
        <v>0.10696630304016976</v>
      </c>
      <c r="AT426" s="128">
        <f t="shared" si="85"/>
        <v>0.10753284906788964</v>
      </c>
      <c r="AU426" s="128">
        <f t="shared" si="86"/>
        <v>9.1821625374957624E-2</v>
      </c>
      <c r="AV426" s="128">
        <f t="shared" si="87"/>
        <v>0.14851510237474866</v>
      </c>
      <c r="AW426" s="128">
        <f t="shared" si="88"/>
        <v>1.4109084401399283E-2</v>
      </c>
      <c r="AX426" s="128">
        <f t="shared" si="89"/>
        <v>1.0000000000000002</v>
      </c>
      <c r="AY426" s="128">
        <f>SUMPRODUCT(AN426:AW426,幕後結果_最佳化!$Z$1005:$AI$1005)</f>
        <v>2.0744347174985302E-3</v>
      </c>
      <c r="AZ426" s="128">
        <f>(SUMPRODUCT(AN426:AW426,MMULT(AN426:AW426,幕後結果!$AB$9:$AK$18)))</f>
        <v>2.4654498766561018E-4</v>
      </c>
      <c r="BA426" s="128">
        <f t="shared" si="90"/>
        <v>1.5701751101887016E-2</v>
      </c>
      <c r="BB426" s="102">
        <f t="shared" si="91"/>
        <v>-2.6000644780055842</v>
      </c>
      <c r="BC426" s="60"/>
      <c r="BD426" s="60"/>
    </row>
    <row r="427" spans="1:56">
      <c r="A427" s="95">
        <v>426</v>
      </c>
      <c r="B427" s="128">
        <v>0.65569830426846853</v>
      </c>
      <c r="C427" s="128">
        <v>0.28955869322088046</v>
      </c>
      <c r="D427" s="128">
        <v>0.40002108337316389</v>
      </c>
      <c r="E427" s="128">
        <v>0.63273941320805505</v>
      </c>
      <c r="F427" s="128">
        <v>0.67775228539603605</v>
      </c>
      <c r="G427" s="128">
        <v>7.3391294762736869E-2</v>
      </c>
      <c r="H427" s="128">
        <v>0.84938927711461787</v>
      </c>
      <c r="I427" s="128">
        <v>0.45095518701419857</v>
      </c>
      <c r="J427" s="128">
        <v>0.69371042476435507</v>
      </c>
      <c r="K427" s="104">
        <v>0.69432771332612497</v>
      </c>
      <c r="L427" s="105"/>
      <c r="M427" s="106">
        <v>426</v>
      </c>
      <c r="N427" s="140">
        <v>0.40075109057368347</v>
      </c>
      <c r="O427" s="140">
        <v>-0.55467440449815941</v>
      </c>
      <c r="P427" s="140">
        <v>-0.253292531801808</v>
      </c>
      <c r="Q427" s="140">
        <v>0.33911755583858533</v>
      </c>
      <c r="R427" s="140">
        <v>0.46142261535566409</v>
      </c>
      <c r="S427" s="140">
        <v>-1.4509901984967095</v>
      </c>
      <c r="T427" s="140">
        <v>1.0338175922136408</v>
      </c>
      <c r="U427" s="128">
        <v>-0.12324843284342522</v>
      </c>
      <c r="V427" s="128">
        <v>0.50639533259643665</v>
      </c>
      <c r="W427" s="98">
        <v>0.5081551041885618</v>
      </c>
      <c r="X427" s="60"/>
      <c r="Y427" s="99">
        <v>426</v>
      </c>
      <c r="Z427" s="128">
        <f>(幕後結果!$AB$2+幕後結果!$AB$4*幕後結果_最佳化!$N1428)*12/3</f>
        <v>1.3793977007481481E-2</v>
      </c>
      <c r="AA427" s="128">
        <f>(幕後結果!$AC$2+幕後結果!$AC$4*幕後結果_最佳化!$O1428)*12/3</f>
        <v>-6.1133526862449113E-2</v>
      </c>
      <c r="AB427" s="128">
        <f>(幕後結果!$AD$2+幕後結果!$AD$4*幕後結果_最佳化!$P1428)*12/3</f>
        <v>-4.9299166312980251E-2</v>
      </c>
      <c r="AC427" s="128">
        <f>(幕後結果!$AE$2+幕後結果!$AE$4*幕後結果_最佳化!$Q1428)*12/3</f>
        <v>1.6263110282914349E-2</v>
      </c>
      <c r="AD427" s="128">
        <f>(幕後結果!$AF$2+幕後結果!$AF$4*幕後結果_最佳化!$R1428)*12/3</f>
        <v>0.10791073480036356</v>
      </c>
      <c r="AE427" s="128">
        <f>(幕後結果!$AG$2+幕後結果!$AG$4*幕後結果_最佳化!$S1428)*12/3</f>
        <v>-9.5692512181689851E-2</v>
      </c>
      <c r="AF427" s="128">
        <f>(幕後結果!$AH$2+幕後結果!$AH$4*幕後結果_最佳化!$T1428)*12/3</f>
        <v>0.11325908869114028</v>
      </c>
      <c r="AG427" s="128">
        <f>(幕後結果!$AI$2+幕後結果!$AI$4*幕後結果_最佳化!$U1428)*12/3</f>
        <v>-6.1799914060309241E-2</v>
      </c>
      <c r="AH427" s="128">
        <f>(幕後結果!$AJ$2+幕後結果!$AJ$4*幕後結果_最佳化!$V1428)*12/3</f>
        <v>4.263541861169387E-2</v>
      </c>
      <c r="AI427" s="100">
        <f>(幕後結果!$AK$2+幕後結果!$AK$4*幕後結果_最佳化!$W1428)*12/3</f>
        <v>-4.2205199145035864E-2</v>
      </c>
      <c r="AJ427" s="60"/>
      <c r="AK427" s="60"/>
      <c r="AL427" s="60"/>
      <c r="AM427" s="108">
        <v>426</v>
      </c>
      <c r="AN427" s="128">
        <f t="shared" si="79"/>
        <v>0.18676735343499468</v>
      </c>
      <c r="AO427" s="128">
        <f t="shared" si="80"/>
        <v>7.3149311412626636E-2</v>
      </c>
      <c r="AP427" s="128">
        <f t="shared" si="81"/>
        <v>5.2785542701906607E-2</v>
      </c>
      <c r="AQ427" s="128">
        <f t="shared" si="82"/>
        <v>8.5562933326003884E-2</v>
      </c>
      <c r="AR427" s="128">
        <f t="shared" si="83"/>
        <v>6.6286268878591764E-2</v>
      </c>
      <c r="AS427" s="128">
        <f t="shared" si="84"/>
        <v>0.14970239602355037</v>
      </c>
      <c r="AT427" s="128">
        <f t="shared" si="85"/>
        <v>3.6067402256684367E-2</v>
      </c>
      <c r="AU427" s="128">
        <f t="shared" si="86"/>
        <v>0.17667117945004673</v>
      </c>
      <c r="AV427" s="128">
        <f t="shared" si="87"/>
        <v>0.13537956718460706</v>
      </c>
      <c r="AW427" s="128">
        <f t="shared" si="88"/>
        <v>3.7628045330987799E-2</v>
      </c>
      <c r="AX427" s="128">
        <f t="shared" si="89"/>
        <v>1</v>
      </c>
      <c r="AY427" s="128">
        <f>SUMPRODUCT(AN427:AW427,幕後結果_最佳化!$Z$1005:$AI$1005)</f>
        <v>-3.8959958003676187E-3</v>
      </c>
      <c r="AZ427" s="128">
        <f>(SUMPRODUCT(AN427:AW427,MMULT(AN427:AW427,幕後結果!$AB$9:$AK$18)))</f>
        <v>2.0555168723175525E-4</v>
      </c>
      <c r="BA427" s="128">
        <f t="shared" si="90"/>
        <v>1.4337073872717376E-2</v>
      </c>
      <c r="BB427" s="102">
        <f t="shared" si="91"/>
        <v>-3.2639851210795321</v>
      </c>
      <c r="BC427" s="60"/>
      <c r="BD427" s="60"/>
    </row>
    <row r="428" spans="1:56">
      <c r="A428" s="95">
        <v>427</v>
      </c>
      <c r="B428" s="128">
        <v>9.7236844707044634E-2</v>
      </c>
      <c r="C428" s="128">
        <v>0.4113914596547994</v>
      </c>
      <c r="D428" s="128">
        <v>0.22859750489538766</v>
      </c>
      <c r="E428" s="128">
        <v>0.47190103823319185</v>
      </c>
      <c r="F428" s="128">
        <v>0.3856934556152114</v>
      </c>
      <c r="G428" s="128">
        <v>0.49475641527268643</v>
      </c>
      <c r="H428" s="128">
        <v>0.68466872156159164</v>
      </c>
      <c r="I428" s="128">
        <v>0.70665638144816456</v>
      </c>
      <c r="J428" s="128">
        <v>0.30201817831550759</v>
      </c>
      <c r="K428" s="104">
        <v>0.53033270556172418</v>
      </c>
      <c r="L428" s="105"/>
      <c r="M428" s="106">
        <v>427</v>
      </c>
      <c r="N428" s="140">
        <v>-1.2974578774885721</v>
      </c>
      <c r="O428" s="140">
        <v>-0.22396707949301986</v>
      </c>
      <c r="P428" s="140">
        <v>-0.74347358233490202</v>
      </c>
      <c r="Q428" s="140">
        <v>-7.0491989094862859E-2</v>
      </c>
      <c r="R428" s="140">
        <v>-0.2905612352658426</v>
      </c>
      <c r="S428" s="140">
        <v>-1.3144096206358298E-2</v>
      </c>
      <c r="T428" s="140">
        <v>0.48079450384998246</v>
      </c>
      <c r="U428" s="128">
        <v>0.54364289316076231</v>
      </c>
      <c r="V428" s="128">
        <v>-0.51860480644078455</v>
      </c>
      <c r="W428" s="98">
        <v>7.6106223487779401E-2</v>
      </c>
      <c r="X428" s="60"/>
      <c r="Y428" s="99">
        <v>427</v>
      </c>
      <c r="Z428" s="128">
        <f>(幕後結果!$AB$2+幕後結果!$AB$4*幕後結果_最佳化!$N1429)*12/3</f>
        <v>-0.16955593143580269</v>
      </c>
      <c r="AA428" s="128">
        <f>(幕後結果!$AC$2+幕後結果!$AC$4*幕後結果_最佳化!$O1429)*12/3</f>
        <v>-2.7243336972795653E-2</v>
      </c>
      <c r="AB428" s="128">
        <f>(幕後結果!$AD$2+幕後結果!$AD$4*幕後結果_最佳化!$P1429)*12/3</f>
        <v>-0.12638288650082846</v>
      </c>
      <c r="AC428" s="128">
        <f>(幕後結果!$AE$2+幕後結果!$AE$4*幕後結果_最佳化!$Q1429)*12/3</f>
        <v>-7.6081593291134397E-2</v>
      </c>
      <c r="AD428" s="128">
        <f>(幕後結果!$AF$2+幕後結果!$AF$4*幕後結果_最佳化!$R1429)*12/3</f>
        <v>-9.1713598487731599E-2</v>
      </c>
      <c r="AE428" s="128">
        <f>(幕後結果!$AG$2+幕後結果!$AG$4*幕後結果_最佳化!$S1429)*12/3</f>
        <v>-1.0410408185050615E-2</v>
      </c>
      <c r="AF428" s="128">
        <f>(幕後結果!$AH$2+幕後結果!$AH$4*幕後結果_最佳化!$T1429)*12/3</f>
        <v>1.5111687636971835E-2</v>
      </c>
      <c r="AG428" s="128">
        <f>(幕後結果!$AI$2+幕後結果!$AI$4*幕後結果_最佳化!$U1429)*12/3</f>
        <v>-1.3642365769045891E-2</v>
      </c>
      <c r="AH428" s="128">
        <f>(幕後結果!$AJ$2+幕後結果!$AJ$4*幕後結果_最佳化!$V1429)*12/3</f>
        <v>-6.1525086732396005E-2</v>
      </c>
      <c r="AI428" s="100">
        <f>(幕後結果!$AK$2+幕後結果!$AK$4*幕後結果_最佳化!$W1429)*12/3</f>
        <v>-3.8367473285978788E-2</v>
      </c>
      <c r="AJ428" s="60"/>
      <c r="AK428" s="60"/>
      <c r="AL428" s="60"/>
      <c r="AM428" s="108">
        <v>427</v>
      </c>
      <c r="AN428" s="128">
        <f t="shared" si="79"/>
        <v>5.7799462736273587E-2</v>
      </c>
      <c r="AO428" s="128">
        <f t="shared" si="80"/>
        <v>0.16407082025303477</v>
      </c>
      <c r="AP428" s="128">
        <f t="shared" si="81"/>
        <v>0.15613272396443797</v>
      </c>
      <c r="AQ428" s="128">
        <f t="shared" si="82"/>
        <v>9.5366253050646194E-2</v>
      </c>
      <c r="AR428" s="128">
        <f t="shared" si="83"/>
        <v>0.16814458378503963</v>
      </c>
      <c r="AS428" s="128">
        <f t="shared" si="84"/>
        <v>9.1929939841475766E-2</v>
      </c>
      <c r="AT428" s="128">
        <f t="shared" si="85"/>
        <v>0.10062258561413892</v>
      </c>
      <c r="AU428" s="128">
        <f t="shared" si="86"/>
        <v>3.4101915989535804E-2</v>
      </c>
      <c r="AV428" s="128">
        <f t="shared" si="87"/>
        <v>9.0073060539135649E-2</v>
      </c>
      <c r="AW428" s="128">
        <f t="shared" si="88"/>
        <v>4.1758654226281687E-2</v>
      </c>
      <c r="AX428" s="128">
        <f t="shared" si="89"/>
        <v>1</v>
      </c>
      <c r="AY428" s="128">
        <f>SUMPRODUCT(AN428:AW428,幕後結果_最佳化!$Z$1005:$AI$1005)</f>
        <v>7.8810017622521619E-4</v>
      </c>
      <c r="AZ428" s="128">
        <f>(SUMPRODUCT(AN428:AW428,MMULT(AN428:AW428,幕後結果!$AB$9:$AK$18)))</f>
        <v>2.7670960836780653E-4</v>
      </c>
      <c r="BA428" s="128">
        <f t="shared" si="90"/>
        <v>1.6634590718373761E-2</v>
      </c>
      <c r="BB428" s="102">
        <f t="shared" si="91"/>
        <v>-2.5315861710537924</v>
      </c>
      <c r="BC428" s="60"/>
      <c r="BD428" s="60"/>
    </row>
    <row r="429" spans="1:56">
      <c r="A429" s="95">
        <v>428</v>
      </c>
      <c r="B429" s="128">
        <v>0.74917171672454352</v>
      </c>
      <c r="C429" s="128">
        <v>0.3764402702459726</v>
      </c>
      <c r="D429" s="128">
        <v>0.99330629596775211</v>
      </c>
      <c r="E429" s="128">
        <v>0.35612181765979933</v>
      </c>
      <c r="F429" s="128">
        <v>6.4539819855546687E-2</v>
      </c>
      <c r="G429" s="128">
        <v>0.28844500012073393</v>
      </c>
      <c r="H429" s="128">
        <v>0.79500155231017278</v>
      </c>
      <c r="I429" s="128">
        <v>0.30579175840059358</v>
      </c>
      <c r="J429" s="128">
        <v>0.9961565895121427</v>
      </c>
      <c r="K429" s="104">
        <v>0.63091920210095154</v>
      </c>
      <c r="L429" s="105"/>
      <c r="M429" s="106">
        <v>428</v>
      </c>
      <c r="N429" s="140">
        <v>0.67188554003658174</v>
      </c>
      <c r="O429" s="140">
        <v>-0.31484342274675581</v>
      </c>
      <c r="P429" s="140">
        <v>2.4732936770852962</v>
      </c>
      <c r="Q429" s="140">
        <v>-0.36884449748460862</v>
      </c>
      <c r="R429" s="140">
        <v>-1.517741254285516</v>
      </c>
      <c r="S429" s="140">
        <v>-0.55793319921645079</v>
      </c>
      <c r="T429" s="140">
        <v>0.82389909381553572</v>
      </c>
      <c r="U429" s="128">
        <v>-0.50781439048847643</v>
      </c>
      <c r="V429" s="128">
        <v>2.6655250279192031</v>
      </c>
      <c r="W429" s="98">
        <v>0.33428886005560093</v>
      </c>
      <c r="X429" s="60"/>
      <c r="Y429" s="99">
        <v>428</v>
      </c>
      <c r="Z429" s="128">
        <f>(幕後結果!$AB$2+幕後結果!$AB$4*幕後結果_最佳化!$N1430)*12/3</f>
        <v>4.3067451249916539E-2</v>
      </c>
      <c r="AA429" s="128">
        <f>(幕後結果!$AC$2+幕後結果!$AC$4*幕後結果_最佳化!$O1430)*12/3</f>
        <v>-3.3921261469736577E-2</v>
      </c>
      <c r="AB429" s="128">
        <f>(幕後結果!$AD$2+幕後結果!$AD$4*幕後結果_最佳化!$P1430)*12/3</f>
        <v>0.29642344898895073</v>
      </c>
      <c r="AC429" s="128">
        <f>(幕後結果!$AE$2+幕後結果!$AE$4*幕後結果_最佳化!$Q1430)*12/3</f>
        <v>9.7945343610488622E-2</v>
      </c>
      <c r="AD429" s="128">
        <f>(幕後結果!$AF$2+幕後結果!$AF$4*幕後結果_最佳化!$R1430)*12/3</f>
        <v>-0.1688994190323336</v>
      </c>
      <c r="AE429" s="128">
        <f>(幕後結果!$AG$2+幕後結果!$AG$4*幕後結果_最佳化!$S1430)*12/3</f>
        <v>-5.8139724572519556E-2</v>
      </c>
      <c r="AF429" s="128">
        <f>(幕後結果!$AH$2+幕後結果!$AH$4*幕後結果_最佳化!$T1430)*12/3</f>
        <v>9.0890725785562454E-2</v>
      </c>
      <c r="AG429" s="128">
        <f>(幕後結果!$AI$2+幕後結果!$AI$4*幕後結果_最佳化!$U1430)*12/3</f>
        <v>-6.4691448495198853E-2</v>
      </c>
      <c r="AH429" s="128">
        <f>(幕後結果!$AJ$2+幕後結果!$AJ$4*幕後結果_最佳化!$V1430)*12/3</f>
        <v>0.2796535146248233</v>
      </c>
      <c r="AI429" s="100">
        <f>(幕後結果!$AK$2+幕後結果!$AK$4*幕後結果_最佳化!$W1430)*12/3</f>
        <v>-0.13343648872199182</v>
      </c>
      <c r="AJ429" s="60"/>
      <c r="AK429" s="60"/>
      <c r="AL429" s="60"/>
      <c r="AM429" s="108">
        <v>428</v>
      </c>
      <c r="AN429" s="128">
        <f t="shared" si="79"/>
        <v>0.19618263554148488</v>
      </c>
      <c r="AO429" s="128">
        <f t="shared" si="80"/>
        <v>0.11472665043710127</v>
      </c>
      <c r="AP429" s="128">
        <f t="shared" si="81"/>
        <v>1.9213988137878345E-2</v>
      </c>
      <c r="AQ429" s="128">
        <f t="shared" si="82"/>
        <v>0.10952606201651024</v>
      </c>
      <c r="AR429" s="128">
        <f t="shared" si="83"/>
        <v>0.12954599285157933</v>
      </c>
      <c r="AS429" s="128">
        <f t="shared" si="84"/>
        <v>2.4898846123162791E-2</v>
      </c>
      <c r="AT429" s="128">
        <f t="shared" si="85"/>
        <v>9.5895705105989756E-2</v>
      </c>
      <c r="AU429" s="128">
        <f t="shared" si="86"/>
        <v>0.15610666847272006</v>
      </c>
      <c r="AV429" s="128">
        <f t="shared" si="87"/>
        <v>0.13253673144578401</v>
      </c>
      <c r="AW429" s="128">
        <f t="shared" si="88"/>
        <v>2.1366719867789229E-2</v>
      </c>
      <c r="AX429" s="128">
        <f t="shared" si="89"/>
        <v>1</v>
      </c>
      <c r="AY429" s="128">
        <f>SUMPRODUCT(AN429:AW429,幕後結果_最佳化!$Z$1005:$AI$1005)</f>
        <v>-2.1926386449379123E-3</v>
      </c>
      <c r="AZ429" s="128">
        <f>(SUMPRODUCT(AN429:AW429,MMULT(AN429:AW429,幕後結果!$AB$9:$AK$18)))</f>
        <v>2.4138612060991337E-4</v>
      </c>
      <c r="BA429" s="128">
        <f t="shared" si="90"/>
        <v>1.553660582656049E-2</v>
      </c>
      <c r="BB429" s="102">
        <f t="shared" si="91"/>
        <v>-2.9023481156901156</v>
      </c>
      <c r="BC429" s="60"/>
      <c r="BD429" s="60"/>
    </row>
    <row r="430" spans="1:56">
      <c r="A430" s="95">
        <v>429</v>
      </c>
      <c r="B430" s="128">
        <v>5.0097565740082617E-2</v>
      </c>
      <c r="C430" s="128">
        <v>0.82688357937055246</v>
      </c>
      <c r="D430" s="128">
        <v>9.0128824297774246E-2</v>
      </c>
      <c r="E430" s="128">
        <v>0.51608077884515713</v>
      </c>
      <c r="F430" s="128">
        <v>0.2286866300161281</v>
      </c>
      <c r="G430" s="128">
        <v>0.87051226359158829</v>
      </c>
      <c r="H430" s="128">
        <v>0.74635249370482271</v>
      </c>
      <c r="I430" s="128">
        <v>0.81063037555693152</v>
      </c>
      <c r="J430" s="128">
        <v>0.88290898943523044</v>
      </c>
      <c r="K430" s="104">
        <v>4.6203759862516236E-2</v>
      </c>
      <c r="L430" s="105"/>
      <c r="M430" s="106">
        <v>429</v>
      </c>
      <c r="N430" s="140">
        <v>-1.6439083676244863</v>
      </c>
      <c r="O430" s="140">
        <v>0.9419214812925919</v>
      </c>
      <c r="P430" s="140">
        <v>-1.3399621563455228</v>
      </c>
      <c r="Q430" s="140">
        <v>4.0319456546389382E-2</v>
      </c>
      <c r="R430" s="140">
        <v>-0.74317909182150899</v>
      </c>
      <c r="S430" s="140">
        <v>1.1288159735227965</v>
      </c>
      <c r="T430" s="140">
        <v>0.66305549510997697</v>
      </c>
      <c r="U430" s="128">
        <v>0.88022164700741101</v>
      </c>
      <c r="V430" s="128">
        <v>1.1896549946519304</v>
      </c>
      <c r="W430" s="98">
        <v>-1.6828325095300609</v>
      </c>
      <c r="X430" s="60"/>
      <c r="Y430" s="99">
        <v>429</v>
      </c>
      <c r="Z430" s="128">
        <f>(幕後結果!$AB$2+幕後結果!$AB$4*幕後結果_最佳化!$N1431)*12/3</f>
        <v>-0.20696102517937912</v>
      </c>
      <c r="AA430" s="128">
        <f>(幕後結果!$AC$2+幕後結果!$AC$4*幕後結果_最佳化!$O1431)*12/3</f>
        <v>0.1021247952373356</v>
      </c>
      <c r="AB430" s="128">
        <f>(幕後結果!$AD$2+幕後結果!$AD$4*幕後結果_最佳化!$P1431)*12/3</f>
        <v>-0.15100999347147198</v>
      </c>
      <c r="AC430" s="128">
        <f>(幕後結果!$AE$2+幕後結果!$AE$4*幕後結果_最佳化!$Q1431)*12/3</f>
        <v>-5.9290429489054129E-2</v>
      </c>
      <c r="AD430" s="128">
        <f>(幕後結果!$AF$2+幕後結果!$AF$4*幕後結果_最佳化!$R1431)*12/3</f>
        <v>-0.19852046104686635</v>
      </c>
      <c r="AE430" s="128">
        <f>(幕後結果!$AG$2+幕後結果!$AG$4*幕後結果_最佳化!$S1431)*12/3</f>
        <v>8.6813279835128723E-2</v>
      </c>
      <c r="AF430" s="128">
        <f>(幕後結果!$AH$2+幕後結果!$AH$4*幕後結果_最佳化!$T1431)*12/3</f>
        <v>4.098927320823223E-2</v>
      </c>
      <c r="AG430" s="128">
        <f>(幕後結果!$AI$2+幕後結果!$AI$4*幕後結果_最佳化!$U1431)*12/3</f>
        <v>6.5190525508194971E-2</v>
      </c>
      <c r="AH430" s="128">
        <f>(幕後結果!$AJ$2+幕後結果!$AJ$4*幕後結果_最佳化!$V1431)*12/3</f>
        <v>0.1167913352430993</v>
      </c>
      <c r="AI430" s="100">
        <f>(幕後結果!$AK$2+幕後結果!$AK$4*幕後結果_最佳化!$W1431)*12/3</f>
        <v>-0.2216561172966415</v>
      </c>
      <c r="AJ430" s="60"/>
      <c r="AK430" s="60"/>
      <c r="AL430" s="60"/>
      <c r="AM430" s="108">
        <v>429</v>
      </c>
      <c r="AN430" s="128">
        <f t="shared" si="79"/>
        <v>0.15834566149422644</v>
      </c>
      <c r="AO430" s="128">
        <f t="shared" si="80"/>
        <v>1.4284119450454181E-2</v>
      </c>
      <c r="AP430" s="128">
        <f t="shared" si="81"/>
        <v>0.18263412710886484</v>
      </c>
      <c r="AQ430" s="128">
        <f t="shared" si="82"/>
        <v>8.3394131277142305E-2</v>
      </c>
      <c r="AR430" s="128">
        <f t="shared" si="83"/>
        <v>0.17409331891063945</v>
      </c>
      <c r="AS430" s="128">
        <f t="shared" si="84"/>
        <v>1.6644395050677864E-2</v>
      </c>
      <c r="AT430" s="128">
        <f t="shared" si="85"/>
        <v>5.289967205731836E-2</v>
      </c>
      <c r="AU430" s="128">
        <f t="shared" si="86"/>
        <v>2.6960871502505236E-2</v>
      </c>
      <c r="AV430" s="128">
        <f t="shared" si="87"/>
        <v>0.13505079936336645</v>
      </c>
      <c r="AW430" s="128">
        <f t="shared" si="88"/>
        <v>0.15569290378480477</v>
      </c>
      <c r="AX430" s="128">
        <f t="shared" si="89"/>
        <v>0.99999999999999978</v>
      </c>
      <c r="AY430" s="128">
        <f>SUMPRODUCT(AN430:AW430,幕後結果_最佳化!$Z$1005:$AI$1005)</f>
        <v>-5.0334274959117214E-3</v>
      </c>
      <c r="AZ430" s="128">
        <f>(SUMPRODUCT(AN430:AW430,MMULT(AN430:AW430,幕後結果!$AB$9:$AK$18)))</f>
        <v>3.3311979302988307E-4</v>
      </c>
      <c r="BA430" s="128">
        <f t="shared" si="90"/>
        <v>1.82515696045541E-2</v>
      </c>
      <c r="BB430" s="102">
        <f t="shared" si="91"/>
        <v>-2.6262633041681771</v>
      </c>
      <c r="BC430" s="60"/>
      <c r="BD430" s="60"/>
    </row>
    <row r="431" spans="1:56">
      <c r="A431" s="95">
        <v>430</v>
      </c>
      <c r="B431" s="128">
        <v>6.7272492622062474E-2</v>
      </c>
      <c r="C431" s="128">
        <v>0.95136495809757027</v>
      </c>
      <c r="D431" s="128">
        <v>0.44986387616391044</v>
      </c>
      <c r="E431" s="128">
        <v>0.72062774544436525</v>
      </c>
      <c r="F431" s="128">
        <v>7.4026113264674676E-2</v>
      </c>
      <c r="G431" s="128">
        <v>0.45333969496712934</v>
      </c>
      <c r="H431" s="128">
        <v>7.0420319963868439E-2</v>
      </c>
      <c r="I431" s="128">
        <v>0.64228686570478022</v>
      </c>
      <c r="J431" s="128">
        <v>0.79206817811482289</v>
      </c>
      <c r="K431" s="104">
        <v>0.95212934269212068</v>
      </c>
      <c r="L431" s="105"/>
      <c r="M431" s="106">
        <v>430</v>
      </c>
      <c r="N431" s="140">
        <v>-1.4964171419318151</v>
      </c>
      <c r="O431" s="140">
        <v>1.6582347972488629</v>
      </c>
      <c r="P431" s="140">
        <v>-0.12600527081278493</v>
      </c>
      <c r="Q431" s="140">
        <v>0.58470735292388121</v>
      </c>
      <c r="R431" s="140">
        <v>-1.4464457185192805</v>
      </c>
      <c r="S431" s="140">
        <v>-0.11722798632452711</v>
      </c>
      <c r="T431" s="140">
        <v>-1.4726677748837229</v>
      </c>
      <c r="U431" s="128">
        <v>0.36457822902668363</v>
      </c>
      <c r="V431" s="128">
        <v>0.81361831255885175</v>
      </c>
      <c r="W431" s="98">
        <v>1.6658599379060719</v>
      </c>
      <c r="X431" s="60"/>
      <c r="Y431" s="99">
        <v>430</v>
      </c>
      <c r="Z431" s="128">
        <f>(幕後結果!$AB$2+幕後結果!$AB$4*幕後結果_最佳化!$N1432)*12/3</f>
        <v>-0.19103689379418454</v>
      </c>
      <c r="AA431" s="128">
        <f>(幕後結果!$AC$2+幕後結果!$AC$4*幕後結果_最佳化!$O1432)*12/3</f>
        <v>0.18223947323596104</v>
      </c>
      <c r="AB431" s="128">
        <f>(幕後結果!$AD$2+幕後結果!$AD$4*幕後結果_最佳化!$P1432)*12/3</f>
        <v>3.1771604947861978E-2</v>
      </c>
      <c r="AC431" s="128">
        <f>(幕後結果!$AE$2+幕後結果!$AE$4*幕後結果_最佳化!$Q1432)*12/3</f>
        <v>9.6984266180249259E-2</v>
      </c>
      <c r="AD431" s="128">
        <f>(幕後結果!$AF$2+幕後結果!$AF$4*幕後結果_最佳化!$R1432)*12/3</f>
        <v>-0.25970360978125479</v>
      </c>
      <c r="AE431" s="128">
        <f>(幕後結果!$AG$2+幕後結果!$AG$4*幕後結果_最佳化!$S1432)*12/3</f>
        <v>1.2985222407609737E-2</v>
      </c>
      <c r="AF431" s="128">
        <f>(幕後結果!$AH$2+幕後結果!$AH$4*幕後結果_最佳化!$T1432)*12/3</f>
        <v>-0.13000108520800122</v>
      </c>
      <c r="AG431" s="128">
        <f>(幕後結果!$AI$2+幕後結果!$AI$4*幕後結果_最佳化!$U1432)*12/3</f>
        <v>0.10631520814789608</v>
      </c>
      <c r="AH431" s="128">
        <f>(幕後結果!$AJ$2+幕後結果!$AJ$4*幕後結果_最佳化!$V1432)*12/3</f>
        <v>5.2922615437244434E-2</v>
      </c>
      <c r="AI431" s="100">
        <f>(幕後結果!$AK$2+幕後結果!$AK$4*幕後結果_最佳化!$W1432)*12/3</f>
        <v>0.17806620785872165</v>
      </c>
      <c r="AJ431" s="60"/>
      <c r="AK431" s="60"/>
      <c r="AL431" s="60"/>
      <c r="AM431" s="108">
        <v>430</v>
      </c>
      <c r="AN431" s="128">
        <f t="shared" si="79"/>
        <v>0.13319938562041098</v>
      </c>
      <c r="AO431" s="128">
        <f t="shared" si="80"/>
        <v>2.2375801373318641E-2</v>
      </c>
      <c r="AP431" s="128">
        <f t="shared" si="81"/>
        <v>0.1260541602650713</v>
      </c>
      <c r="AQ431" s="128">
        <f t="shared" si="82"/>
        <v>0.16257322414392852</v>
      </c>
      <c r="AR431" s="128">
        <f t="shared" si="83"/>
        <v>3.2412856720084836E-2</v>
      </c>
      <c r="AS431" s="128">
        <f t="shared" si="84"/>
        <v>5.5376072534534006E-2</v>
      </c>
      <c r="AT431" s="128">
        <f t="shared" si="85"/>
        <v>0.14776368249354718</v>
      </c>
      <c r="AU431" s="128">
        <f t="shared" si="86"/>
        <v>2.9574526953820568E-2</v>
      </c>
      <c r="AV431" s="128">
        <f t="shared" si="87"/>
        <v>0.11945151385065773</v>
      </c>
      <c r="AW431" s="128">
        <f t="shared" si="88"/>
        <v>0.17121877604462607</v>
      </c>
      <c r="AX431" s="128">
        <f t="shared" si="89"/>
        <v>0.99999999999999989</v>
      </c>
      <c r="AY431" s="128">
        <f>SUMPRODUCT(AN431:AW431,幕後結果_最佳化!$Z$1005:$AI$1005)</f>
        <v>-6.0473006518010136E-3</v>
      </c>
      <c r="AZ431" s="128">
        <f>(SUMPRODUCT(AN431:AW431,MMULT(AN431:AW431,幕後結果!$AB$9:$AK$18)))</f>
        <v>2.4508376848025854E-4</v>
      </c>
      <c r="BA431" s="128">
        <f t="shared" si="90"/>
        <v>1.5655151499754275E-2</v>
      </c>
      <c r="BB431" s="102">
        <f t="shared" si="91"/>
        <v>-3.1265938660874215</v>
      </c>
      <c r="BC431" s="60"/>
      <c r="BD431" s="60"/>
    </row>
    <row r="432" spans="1:56">
      <c r="A432" s="95">
        <v>431</v>
      </c>
      <c r="B432" s="128">
        <v>0.74005591670791615</v>
      </c>
      <c r="C432" s="128">
        <v>0.84212913928724165</v>
      </c>
      <c r="D432" s="128">
        <v>0.14207540210729674</v>
      </c>
      <c r="E432" s="128">
        <v>0.8648185297833122</v>
      </c>
      <c r="F432" s="128">
        <v>0.55551821356441256</v>
      </c>
      <c r="G432" s="128">
        <v>0.56352770905745264</v>
      </c>
      <c r="H432" s="128">
        <v>0.69229559913937977</v>
      </c>
      <c r="I432" s="128">
        <v>8.4701666077928506E-2</v>
      </c>
      <c r="J432" s="128">
        <v>9.6264798711030108E-2</v>
      </c>
      <c r="K432" s="104">
        <v>0.95775762011455612</v>
      </c>
      <c r="L432" s="105"/>
      <c r="M432" s="106">
        <v>431</v>
      </c>
      <c r="N432" s="140">
        <v>0.64351780306816053</v>
      </c>
      <c r="O432" s="140">
        <v>1.0032469578071208</v>
      </c>
      <c r="P432" s="140">
        <v>-1.0710414240604926</v>
      </c>
      <c r="Q432" s="140">
        <v>1.1022271292622572</v>
      </c>
      <c r="R432" s="140">
        <v>0.13961577903074671</v>
      </c>
      <c r="S432" s="140">
        <v>0.15991938009671738</v>
      </c>
      <c r="T432" s="140">
        <v>0.50236783307216759</v>
      </c>
      <c r="U432" s="128">
        <v>-1.3741235413206454</v>
      </c>
      <c r="V432" s="128">
        <v>-1.3031323017805798</v>
      </c>
      <c r="W432" s="98">
        <v>1.725237058197862</v>
      </c>
      <c r="X432" s="60"/>
      <c r="Y432" s="99">
        <v>431</v>
      </c>
      <c r="Z432" s="128">
        <f>(幕後結果!$AB$2+幕後結果!$AB$4*幕後結果_最佳化!$N1433)*12/3</f>
        <v>4.0004682136267317E-2</v>
      </c>
      <c r="AA432" s="128">
        <f>(幕後結果!$AC$2+幕後結果!$AC$4*幕後結果_最佳化!$O1433)*12/3</f>
        <v>0.11297238144495168</v>
      </c>
      <c r="AB432" s="128">
        <f>(幕後結果!$AD$2+幕後結果!$AD$4*幕後結果_最佳化!$P1433)*12/3</f>
        <v>-7.088391795472182E-2</v>
      </c>
      <c r="AC432" s="128">
        <f>(幕後結果!$AE$2+幕後結果!$AE$4*幕後結果_最佳化!$Q1433)*12/3</f>
        <v>0.12014708316869671</v>
      </c>
      <c r="AD432" s="128">
        <f>(幕後結果!$AF$2+幕後結果!$AF$4*幕後結果_最佳化!$R1433)*12/3</f>
        <v>4.6299765793105574E-2</v>
      </c>
      <c r="AE432" s="128">
        <f>(幕後結果!$AG$2+幕後結果!$AG$4*幕後結果_最佳化!$S1433)*12/3</f>
        <v>5.7469720397434317E-2</v>
      </c>
      <c r="AF432" s="128">
        <f>(幕後結果!$AH$2+幕後結果!$AH$4*幕後結果_最佳化!$T1433)*12/3</f>
        <v>9.0132661179273432E-2</v>
      </c>
      <c r="AG432" s="128">
        <f>(幕後結果!$AI$2+幕後結果!$AI$4*幕後結果_最佳化!$U1433)*12/3</f>
        <v>-0.10316201854995934</v>
      </c>
      <c r="AH432" s="128">
        <f>(幕後結果!$AJ$2+幕後結果!$AJ$4*幕後結果_最佳化!$V1433)*12/3</f>
        <v>-6.0816017613846335E-2</v>
      </c>
      <c r="AI432" s="100">
        <f>(幕後結果!$AK$2+幕後結果!$AK$4*幕後結果_最佳化!$W1433)*12/3</f>
        <v>0.13871104037392054</v>
      </c>
      <c r="AJ432" s="60"/>
      <c r="AK432" s="60"/>
      <c r="AL432" s="60"/>
      <c r="AM432" s="108">
        <v>431</v>
      </c>
      <c r="AN432" s="128">
        <f t="shared" si="79"/>
        <v>0.13490502616662664</v>
      </c>
      <c r="AO432" s="128">
        <f t="shared" si="80"/>
        <v>0.15787422784233024</v>
      </c>
      <c r="AP432" s="128">
        <f t="shared" si="81"/>
        <v>0.1239411844483537</v>
      </c>
      <c r="AQ432" s="128">
        <f t="shared" si="82"/>
        <v>0.12888112997937279</v>
      </c>
      <c r="AR432" s="128">
        <f t="shared" si="83"/>
        <v>0.13264681516121971</v>
      </c>
      <c r="AS432" s="128">
        <f t="shared" si="84"/>
        <v>9.6980053033362597E-3</v>
      </c>
      <c r="AT432" s="128">
        <f t="shared" si="85"/>
        <v>0.11674575902350434</v>
      </c>
      <c r="AU432" s="128">
        <f t="shared" si="86"/>
        <v>1.3158241096232329E-2</v>
      </c>
      <c r="AV432" s="128">
        <f t="shared" si="87"/>
        <v>0.16630770684888532</v>
      </c>
      <c r="AW432" s="128">
        <f t="shared" si="88"/>
        <v>1.5841904130138883E-2</v>
      </c>
      <c r="AX432" s="128">
        <f t="shared" si="89"/>
        <v>1.0000000000000002</v>
      </c>
      <c r="AY432" s="128">
        <f>SUMPRODUCT(AN432:AW432,幕後結果_最佳化!$Z$1005:$AI$1005)</f>
        <v>6.3771219244581267E-4</v>
      </c>
      <c r="AZ432" s="128">
        <f>(SUMPRODUCT(AN432:AW432,MMULT(AN432:AW432,幕後結果!$AB$9:$AK$18)))</f>
        <v>2.4685838667205242E-4</v>
      </c>
      <c r="BA432" s="128">
        <f t="shared" si="90"/>
        <v>1.5711727679413631E-2</v>
      </c>
      <c r="BB432" s="102">
        <f t="shared" si="91"/>
        <v>-2.6898561806750609</v>
      </c>
      <c r="BC432" s="60"/>
      <c r="BD432" s="60"/>
    </row>
    <row r="433" spans="1:56">
      <c r="A433" s="95">
        <v>432</v>
      </c>
      <c r="B433" s="128">
        <v>9.8106840880534785E-2</v>
      </c>
      <c r="C433" s="128">
        <v>0.70750498150016683</v>
      </c>
      <c r="D433" s="128">
        <v>0.13341408919818964</v>
      </c>
      <c r="E433" s="128">
        <v>0.61981303508528862</v>
      </c>
      <c r="F433" s="128">
        <v>0.14233140052681348</v>
      </c>
      <c r="G433" s="128">
        <v>0.94142698088583554</v>
      </c>
      <c r="H433" s="128">
        <v>0.17016428155391061</v>
      </c>
      <c r="I433" s="128">
        <v>0.31447273853709357</v>
      </c>
      <c r="J433" s="128">
        <v>0.88271260321989575</v>
      </c>
      <c r="K433" s="104">
        <v>0.52392301150706277</v>
      </c>
      <c r="L433" s="105"/>
      <c r="M433" s="106">
        <v>432</v>
      </c>
      <c r="N433" s="140">
        <v>-1.2924143732064179</v>
      </c>
      <c r="O433" s="140">
        <v>0.5461104208462545</v>
      </c>
      <c r="P433" s="140">
        <v>-1.1103965635308863</v>
      </c>
      <c r="Q433" s="140">
        <v>0.30498978825529927</v>
      </c>
      <c r="R433" s="140">
        <v>-1.0699033810846164</v>
      </c>
      <c r="S433" s="140">
        <v>1.5668659065380957</v>
      </c>
      <c r="T433" s="140">
        <v>-0.95351625726136902</v>
      </c>
      <c r="U433" s="128">
        <v>-0.48321163189467986</v>
      </c>
      <c r="V433" s="128">
        <v>1.1886566809813728</v>
      </c>
      <c r="W433" s="98">
        <v>6.0002081369479841E-2</v>
      </c>
      <c r="X433" s="60"/>
      <c r="Y433" s="99">
        <v>432</v>
      </c>
      <c r="Z433" s="128">
        <f>(幕後結果!$AB$2+幕後結果!$AB$4*幕後結果_最佳化!$N1434)*12/3</f>
        <v>-0.16901140124796518</v>
      </c>
      <c r="AA433" s="128">
        <f>(幕後結果!$AC$2+幕後結果!$AC$4*幕後結果_最佳化!$O1434)*12/3</f>
        <v>5.8615305550134854E-2</v>
      </c>
      <c r="AB433" s="128">
        <f>(幕後結果!$AD$2+幕後結果!$AD$4*幕後結果_最佳化!$P1434)*12/3</f>
        <v>-0.13480064270987441</v>
      </c>
      <c r="AC433" s="128">
        <f>(幕後結果!$AE$2+幕後結果!$AE$4*幕後結果_最佳化!$Q1434)*12/3</f>
        <v>-2.5066225864686643E-2</v>
      </c>
      <c r="AD433" s="128">
        <f>(幕後結果!$AF$2+幕後結果!$AF$4*幕後結果_最佳化!$R1434)*12/3</f>
        <v>-0.24079265452844592</v>
      </c>
      <c r="AE433" s="128">
        <f>(幕後結果!$AG$2+幕後結果!$AG$4*幕後結果_最佳化!$S1434)*12/3</f>
        <v>0.12087451201605358</v>
      </c>
      <c r="AF433" s="128">
        <f>(幕後結果!$AH$2+幕後結果!$AH$4*幕後結果_最佳化!$T1434)*12/3</f>
        <v>-0.12163473778598326</v>
      </c>
      <c r="AG433" s="128">
        <f>(幕後結果!$AI$2+幕後結果!$AI$4*幕後結果_最佳化!$U1434)*12/3</f>
        <v>-6.8758337861940369E-2</v>
      </c>
      <c r="AH433" s="128">
        <f>(幕後結果!$AJ$2+幕後結果!$AJ$4*幕後結果_最佳化!$V1434)*12/3</f>
        <v>0.14880876799821149</v>
      </c>
      <c r="AI433" s="100">
        <f>(幕後結果!$AK$2+幕後結果!$AK$4*幕後結果_最佳化!$W1434)*12/3</f>
        <v>-0.11597403888676226</v>
      </c>
      <c r="AJ433" s="60"/>
      <c r="AK433" s="60"/>
      <c r="AL433" s="60"/>
      <c r="AM433" s="108">
        <v>432</v>
      </c>
      <c r="AN433" s="128">
        <f t="shared" si="79"/>
        <v>1.1943581694432109E-2</v>
      </c>
      <c r="AO433" s="128">
        <f t="shared" si="80"/>
        <v>9.2207426022191494E-2</v>
      </c>
      <c r="AP433" s="128">
        <f t="shared" si="81"/>
        <v>0.16669015872179713</v>
      </c>
      <c r="AQ433" s="128">
        <f t="shared" si="82"/>
        <v>0.13499825154008344</v>
      </c>
      <c r="AR433" s="128">
        <f t="shared" si="83"/>
        <v>0.1121889673055385</v>
      </c>
      <c r="AS433" s="128">
        <f t="shared" si="84"/>
        <v>6.8049004122558321E-2</v>
      </c>
      <c r="AT433" s="128">
        <f t="shared" si="85"/>
        <v>0.12655686313104672</v>
      </c>
      <c r="AU433" s="128">
        <f t="shared" si="86"/>
        <v>0.13499948290945993</v>
      </c>
      <c r="AV433" s="128">
        <f t="shared" si="87"/>
        <v>6.9185748653213641E-2</v>
      </c>
      <c r="AW433" s="128">
        <f t="shared" si="88"/>
        <v>8.3180515899678772E-2</v>
      </c>
      <c r="AX433" s="128">
        <f t="shared" si="89"/>
        <v>1</v>
      </c>
      <c r="AY433" s="128">
        <f>SUMPRODUCT(AN433:AW433,幕後結果_最佳化!$Z$1005:$AI$1005)</f>
        <v>-1.0410463446264477E-3</v>
      </c>
      <c r="AZ433" s="128">
        <f>(SUMPRODUCT(AN433:AW433,MMULT(AN433:AW433,幕後結果!$AB$9:$AK$18)))</f>
        <v>3.0218060982622932E-4</v>
      </c>
      <c r="BA433" s="128">
        <f t="shared" si="90"/>
        <v>1.7383342884101129E-2</v>
      </c>
      <c r="BB433" s="102">
        <f t="shared" si="91"/>
        <v>-2.5277673366734943</v>
      </c>
      <c r="BC433" s="60"/>
      <c r="BD433" s="60"/>
    </row>
    <row r="434" spans="1:56">
      <c r="A434" s="95">
        <v>433</v>
      </c>
      <c r="B434" s="128">
        <v>0.49537531357534292</v>
      </c>
      <c r="C434" s="128">
        <v>0.17983850781863331</v>
      </c>
      <c r="D434" s="128">
        <v>0.6135626242472394</v>
      </c>
      <c r="E434" s="128">
        <v>0.34005342058450516</v>
      </c>
      <c r="F434" s="128">
        <v>0.71159506140567519</v>
      </c>
      <c r="G434" s="128">
        <v>0.75678243897839614</v>
      </c>
      <c r="H434" s="128">
        <v>0.47456461787069038</v>
      </c>
      <c r="I434" s="128">
        <v>0.38021774702272282</v>
      </c>
      <c r="J434" s="128">
        <v>0.13162621565793131</v>
      </c>
      <c r="K434" s="104">
        <v>0.57334222337865159</v>
      </c>
      <c r="L434" s="105"/>
      <c r="M434" s="106">
        <v>433</v>
      </c>
      <c r="N434" s="140">
        <v>-1.1592629401867983E-2</v>
      </c>
      <c r="O434" s="140">
        <v>-0.91598070402645237</v>
      </c>
      <c r="P434" s="140">
        <v>0.28861665147731436</v>
      </c>
      <c r="Q434" s="140">
        <v>-0.41231733939681375</v>
      </c>
      <c r="R434" s="140">
        <v>0.55805053413859329</v>
      </c>
      <c r="S434" s="140">
        <v>0.69598995252116447</v>
      </c>
      <c r="T434" s="140">
        <v>-6.3800304572020808E-2</v>
      </c>
      <c r="U434" s="128">
        <v>-0.30490895655607003</v>
      </c>
      <c r="V434" s="128">
        <v>-1.1187368222288481</v>
      </c>
      <c r="W434" s="98">
        <v>0.18488969576557027</v>
      </c>
      <c r="X434" s="60"/>
      <c r="Y434" s="99">
        <v>433</v>
      </c>
      <c r="Z434" s="128">
        <f>(幕後結果!$AB$2+幕後結果!$AB$4*幕後結果_最佳化!$N1435)*12/3</f>
        <v>-3.0725387055792617E-2</v>
      </c>
      <c r="AA434" s="128">
        <f>(幕後結果!$AC$2+幕後結果!$AC$4*幕後結果_最佳化!$O1435)*12/3</f>
        <v>-0.10213571068381809</v>
      </c>
      <c r="AB434" s="128">
        <f>(幕後結果!$AD$2+幕後結果!$AD$4*幕後結果_最佳化!$P1435)*12/3</f>
        <v>-8.7273457406889972E-3</v>
      </c>
      <c r="AC434" s="128">
        <f>(幕後結果!$AE$2+幕後結果!$AE$4*幕後結果_最佳化!$Q1435)*12/3</f>
        <v>-6.0198918288315716E-2</v>
      </c>
      <c r="AD434" s="128">
        <f>(幕後結果!$AF$2+幕後結果!$AF$4*幕後結果_最佳化!$R1435)*12/3</f>
        <v>0.11978573610827274</v>
      </c>
      <c r="AE434" s="128">
        <f>(幕後結果!$AG$2+幕後結果!$AG$4*幕後結果_最佳化!$S1435)*12/3</f>
        <v>2.2487669841686663E-2</v>
      </c>
      <c r="AF434" s="128">
        <f>(幕後結果!$AH$2+幕後結果!$AH$4*幕後結果_最佳化!$T1435)*12/3</f>
        <v>-3.1617110751859877E-2</v>
      </c>
      <c r="AG434" s="128">
        <f>(幕後結果!$AI$2+幕後結果!$AI$4*幕後結果_最佳化!$U1435)*12/3</f>
        <v>-7.6533790357965481E-2</v>
      </c>
      <c r="AH434" s="128">
        <f>(幕後結果!$AJ$2+幕後結果!$AJ$4*幕後結果_最佳化!$V1435)*12/3</f>
        <v>-7.4899124956046281E-2</v>
      </c>
      <c r="AI434" s="100">
        <f>(幕後結果!$AK$2+幕後結果!$AK$4*幕後結果_最佳化!$W1435)*12/3</f>
        <v>1.2417115770011061E-3</v>
      </c>
      <c r="AJ434" s="60"/>
      <c r="AK434" s="60"/>
      <c r="AL434" s="60"/>
      <c r="AM434" s="108">
        <v>433</v>
      </c>
      <c r="AN434" s="128">
        <f t="shared" si="79"/>
        <v>7.7258777873390593E-3</v>
      </c>
      <c r="AO434" s="128">
        <f t="shared" si="80"/>
        <v>0.11611154495585117</v>
      </c>
      <c r="AP434" s="128">
        <f t="shared" si="81"/>
        <v>0.1095959056795513</v>
      </c>
      <c r="AQ434" s="128">
        <f t="shared" si="82"/>
        <v>0.15152353881530647</v>
      </c>
      <c r="AR434" s="128">
        <f t="shared" si="83"/>
        <v>3.1444164658770646E-2</v>
      </c>
      <c r="AS434" s="128">
        <f t="shared" si="84"/>
        <v>4.9978943096010794E-2</v>
      </c>
      <c r="AT434" s="128">
        <f t="shared" si="85"/>
        <v>0.14895406855023774</v>
      </c>
      <c r="AU434" s="128">
        <f t="shared" si="86"/>
        <v>0.15606994728522847</v>
      </c>
      <c r="AV434" s="128">
        <f t="shared" si="87"/>
        <v>7.0608969518605652E-2</v>
      </c>
      <c r="AW434" s="128">
        <f t="shared" si="88"/>
        <v>0.15798703965309854</v>
      </c>
      <c r="AX434" s="128">
        <f t="shared" si="89"/>
        <v>0.99999999999999989</v>
      </c>
      <c r="AY434" s="128">
        <f>SUMPRODUCT(AN434:AW434,幕後結果_最佳化!$Z$1005:$AI$1005)</f>
        <v>-3.6902754188027033E-3</v>
      </c>
      <c r="AZ434" s="128">
        <f>(SUMPRODUCT(AN434:AW434,MMULT(AN434:AW434,幕後結果!$AB$9:$AK$18)))</f>
        <v>3.0659641420604752E-4</v>
      </c>
      <c r="BA434" s="128">
        <f t="shared" si="90"/>
        <v>1.7509894751426905E-2</v>
      </c>
      <c r="BB434" s="102">
        <f t="shared" si="91"/>
        <v>-2.6607969996510685</v>
      </c>
      <c r="BC434" s="60"/>
      <c r="BD434" s="60"/>
    </row>
    <row r="435" spans="1:56">
      <c r="A435" s="95">
        <v>434</v>
      </c>
      <c r="B435" s="128">
        <v>0.42967924317902728</v>
      </c>
      <c r="C435" s="128">
        <v>0.81079664754778125</v>
      </c>
      <c r="D435" s="128">
        <v>0.58213881347172181</v>
      </c>
      <c r="E435" s="128">
        <v>0.63122461921108264</v>
      </c>
      <c r="F435" s="128">
        <v>0.19147509891277581</v>
      </c>
      <c r="G435" s="128">
        <v>0.41805767257395066</v>
      </c>
      <c r="H435" s="128">
        <v>0.66549964309173881</v>
      </c>
      <c r="I435" s="128">
        <v>0.84393240634525735</v>
      </c>
      <c r="J435" s="128">
        <v>0.82415511591313839</v>
      </c>
      <c r="K435" s="104">
        <v>0.95641957073405015</v>
      </c>
      <c r="L435" s="105"/>
      <c r="M435" s="106">
        <v>434</v>
      </c>
      <c r="N435" s="140">
        <v>-0.17719084520133882</v>
      </c>
      <c r="O435" s="140">
        <v>0.88083579068027551</v>
      </c>
      <c r="P435" s="140">
        <v>0.20736812634174959</v>
      </c>
      <c r="Q435" s="140">
        <v>0.33509853017828156</v>
      </c>
      <c r="R435" s="140">
        <v>-0.87247335503910728</v>
      </c>
      <c r="S435" s="140">
        <v>-0.20686493093064526</v>
      </c>
      <c r="T435" s="140">
        <v>0.42751987259937135</v>
      </c>
      <c r="U435" s="128">
        <v>1.0107519053828016</v>
      </c>
      <c r="V435" s="128">
        <v>0.93131669558129226</v>
      </c>
      <c r="W435" s="98">
        <v>1.7105681728834625</v>
      </c>
      <c r="X435" s="60"/>
      <c r="Y435" s="99">
        <v>434</v>
      </c>
      <c r="Z435" s="128">
        <f>(幕後結果!$AB$2+幕後結果!$AB$4*幕後結果_最佳化!$N1436)*12/3</f>
        <v>-4.8604469239564907E-2</v>
      </c>
      <c r="AA435" s="128">
        <f>(幕後結果!$AC$2+幕後結果!$AC$4*幕後結果_最佳化!$O1436)*12/3</f>
        <v>9.7886661333784097E-2</v>
      </c>
      <c r="AB435" s="128">
        <f>(幕後結果!$AD$2+幕後結果!$AD$4*幕後結果_最佳化!$P1436)*12/3</f>
        <v>6.1734162921772008E-2</v>
      </c>
      <c r="AC435" s="128">
        <f>(幕後結果!$AE$2+幕後結果!$AE$4*幕後結果_最佳化!$Q1436)*12/3</f>
        <v>8.2927061040723893E-2</v>
      </c>
      <c r="AD435" s="128">
        <f>(幕後結果!$AF$2+幕後結果!$AF$4*幕後結果_最佳化!$R1436)*12/3</f>
        <v>-0.12757529593785844</v>
      </c>
      <c r="AE435" s="128">
        <f>(幕後結果!$AG$2+幕後結果!$AG$4*幕後結果_最佳化!$S1436)*12/3</f>
        <v>1.3488212799895223E-3</v>
      </c>
      <c r="AF435" s="128">
        <f>(幕後結果!$AH$2+幕後結果!$AH$4*幕後結果_最佳化!$T1436)*12/3</f>
        <v>6.2675443382681925E-2</v>
      </c>
      <c r="AG435" s="128">
        <f>(幕後結果!$AI$2+幕後結果!$AI$4*幕後結果_最佳化!$U1436)*12/3</f>
        <v>0.1294604575869511</v>
      </c>
      <c r="AH435" s="128">
        <f>(幕後結果!$AJ$2+幕後結果!$AJ$4*幕後結果_最佳化!$V1436)*12/3</f>
        <v>8.7377967643770593E-2</v>
      </c>
      <c r="AI435" s="100">
        <f>(幕後結果!$AK$2+幕後結果!$AK$4*幕後結果_最佳化!$W1436)*12/3</f>
        <v>0.21118927814086871</v>
      </c>
      <c r="AJ435" s="60"/>
      <c r="AK435" s="60"/>
      <c r="AL435" s="60"/>
      <c r="AM435" s="108">
        <v>434</v>
      </c>
      <c r="AN435" s="128">
        <f t="shared" si="79"/>
        <v>6.9411768055702748E-3</v>
      </c>
      <c r="AO435" s="128">
        <f t="shared" si="80"/>
        <v>0.15254980132822291</v>
      </c>
      <c r="AP435" s="128">
        <f t="shared" si="81"/>
        <v>0.14076194794492355</v>
      </c>
      <c r="AQ435" s="128">
        <f t="shared" si="82"/>
        <v>0.19034126632590195</v>
      </c>
      <c r="AR435" s="128">
        <f t="shared" si="83"/>
        <v>7.1843758625655743E-3</v>
      </c>
      <c r="AS435" s="128">
        <f t="shared" si="84"/>
        <v>0.19491555806484967</v>
      </c>
      <c r="AT435" s="128">
        <f t="shared" si="85"/>
        <v>0.1328903260188887</v>
      </c>
      <c r="AU435" s="128">
        <f t="shared" si="86"/>
        <v>8.452772035574577E-3</v>
      </c>
      <c r="AV435" s="128">
        <f t="shared" si="87"/>
        <v>0.12531207612879858</v>
      </c>
      <c r="AW435" s="128">
        <f t="shared" si="88"/>
        <v>4.0650699484704386E-2</v>
      </c>
      <c r="AX435" s="128">
        <f t="shared" si="89"/>
        <v>1.0000000000000002</v>
      </c>
      <c r="AY435" s="128">
        <f>SUMPRODUCT(AN435:AW435,幕後結果_最佳化!$Z$1005:$AI$1005)</f>
        <v>1.1449512698389287E-3</v>
      </c>
      <c r="AZ435" s="128">
        <f>(SUMPRODUCT(AN435:AW435,MMULT(AN435:AW435,幕後結果!$AB$9:$AK$18)))</f>
        <v>2.2173799818005964E-4</v>
      </c>
      <c r="BA435" s="128">
        <f t="shared" si="90"/>
        <v>1.4890869624708277E-2</v>
      </c>
      <c r="BB435" s="102">
        <f t="shared" si="91"/>
        <v>-2.804070533320453</v>
      </c>
      <c r="BC435" s="60"/>
      <c r="BD435" s="60"/>
    </row>
    <row r="436" spans="1:56">
      <c r="A436" s="95">
        <v>435</v>
      </c>
      <c r="B436" s="128">
        <v>0.11288617011582791</v>
      </c>
      <c r="C436" s="128">
        <v>0.94646097061138557</v>
      </c>
      <c r="D436" s="128">
        <v>0.254322553650141</v>
      </c>
      <c r="E436" s="128">
        <v>0.87496522749626848</v>
      </c>
      <c r="F436" s="128">
        <v>0.43401521613591632</v>
      </c>
      <c r="G436" s="128">
        <v>0.1603903209495301</v>
      </c>
      <c r="H436" s="128">
        <v>0.8802721331808343</v>
      </c>
      <c r="I436" s="128">
        <v>0.91492115669917795</v>
      </c>
      <c r="J436" s="128">
        <v>0.88769103988673237</v>
      </c>
      <c r="K436" s="104">
        <v>0.68350620850767063</v>
      </c>
      <c r="L436" s="105"/>
      <c r="M436" s="106">
        <v>435</v>
      </c>
      <c r="N436" s="140">
        <v>-1.2113211648930007</v>
      </c>
      <c r="O436" s="140">
        <v>1.6114666118324412</v>
      </c>
      <c r="P436" s="140">
        <v>-0.66094886483426307</v>
      </c>
      <c r="Q436" s="140">
        <v>1.1501804781187208</v>
      </c>
      <c r="R436" s="140">
        <v>-0.16616076867072951</v>
      </c>
      <c r="S436" s="140">
        <v>-0.99285495971573934</v>
      </c>
      <c r="T436" s="140">
        <v>1.1763482714341604</v>
      </c>
      <c r="U436" s="128">
        <v>1.3716973086356832</v>
      </c>
      <c r="V436" s="128">
        <v>1.2143399915669599</v>
      </c>
      <c r="W436" s="98">
        <v>0.47752603953319328</v>
      </c>
      <c r="X436" s="60"/>
      <c r="Y436" s="99">
        <v>435</v>
      </c>
      <c r="Z436" s="128">
        <f>(幕後結果!$AB$2+幕後結果!$AB$4*幕後結果_最佳化!$N1437)*12/3</f>
        <v>-0.16025604039469937</v>
      </c>
      <c r="AA436" s="128">
        <f>(幕後結果!$AC$2+幕後結果!$AC$4*幕後結果_最佳化!$O1437)*12/3</f>
        <v>0.17752556408016887</v>
      </c>
      <c r="AB436" s="128">
        <f>(幕後結果!$AD$2+幕後結果!$AD$4*幕後結果_最佳化!$P1437)*12/3</f>
        <v>-2.9418670661676943E-2</v>
      </c>
      <c r="AC436" s="128">
        <f>(幕後結果!$AE$2+幕後結果!$AE$4*幕後結果_最佳化!$Q1437)*12/3</f>
        <v>0.13539735889407836</v>
      </c>
      <c r="AD436" s="128">
        <f>(幕後結果!$AF$2+幕後結果!$AF$4*幕後結果_最佳化!$R1437)*12/3</f>
        <v>-1.803920876508544E-2</v>
      </c>
      <c r="AE436" s="128">
        <f>(幕後結果!$AG$2+幕後結果!$AG$4*幕後結果_最佳化!$S1437)*12/3</f>
        <v>-3.6031796829611093E-2</v>
      </c>
      <c r="AF436" s="128">
        <f>(幕後結果!$AH$2+幕後結果!$AH$4*幕後結果_最佳化!$T1437)*12/3</f>
        <v>0.14536301258322068</v>
      </c>
      <c r="AG436" s="128">
        <f>(幕後結果!$AI$2+幕後結果!$AI$4*幕後結果_最佳化!$U1437)*12/3</f>
        <v>0.17707668854203554</v>
      </c>
      <c r="AH436" s="128">
        <f>(幕後結果!$AJ$2+幕後結果!$AJ$4*幕後結果_最佳化!$V1437)*12/3</f>
        <v>6.350289589121412E-2</v>
      </c>
      <c r="AI436" s="100">
        <f>(幕後結果!$AK$2+幕後結果!$AK$4*幕後結果_最佳化!$W1437)*12/3</f>
        <v>9.0282368898592424E-2</v>
      </c>
      <c r="AJ436" s="60"/>
      <c r="AK436" s="60"/>
      <c r="AL436" s="60"/>
      <c r="AM436" s="108">
        <v>435</v>
      </c>
      <c r="AN436" s="128">
        <f t="shared" si="79"/>
        <v>0.14752197323663416</v>
      </c>
      <c r="AO436" s="128">
        <f t="shared" si="80"/>
        <v>4.7876990753817662E-2</v>
      </c>
      <c r="AP436" s="128">
        <f t="shared" si="81"/>
        <v>0.17046824797006174</v>
      </c>
      <c r="AQ436" s="128">
        <f t="shared" si="82"/>
        <v>1.73592010512627E-2</v>
      </c>
      <c r="AR436" s="128">
        <f t="shared" si="83"/>
        <v>0.14023653008542766</v>
      </c>
      <c r="AS436" s="128">
        <f t="shared" si="84"/>
        <v>3.2172545432810819E-2</v>
      </c>
      <c r="AT436" s="128">
        <f t="shared" si="85"/>
        <v>0.12494837558683661</v>
      </c>
      <c r="AU436" s="128">
        <f t="shared" si="86"/>
        <v>2.7687474256962649E-2</v>
      </c>
      <c r="AV436" s="128">
        <f t="shared" si="87"/>
        <v>0.16754289821554855</v>
      </c>
      <c r="AW436" s="128">
        <f t="shared" si="88"/>
        <v>0.1241857634106375</v>
      </c>
      <c r="AX436" s="128">
        <f t="shared" si="89"/>
        <v>0.99999999999999989</v>
      </c>
      <c r="AY436" s="128">
        <f>SUMPRODUCT(AN436:AW436,幕後結果_最佳化!$Z$1005:$AI$1005)</f>
        <v>-3.1648968282572583E-3</v>
      </c>
      <c r="AZ436" s="128">
        <f>(SUMPRODUCT(AN436:AW436,MMULT(AN436:AW436,幕後結果!$AB$9:$AK$18)))</f>
        <v>2.5815163665332422E-4</v>
      </c>
      <c r="BA436" s="128">
        <f t="shared" si="90"/>
        <v>1.6067097953685484E-2</v>
      </c>
      <c r="BB436" s="102">
        <f t="shared" si="91"/>
        <v>-2.867032799640763</v>
      </c>
      <c r="BC436" s="60"/>
      <c r="BD436" s="60"/>
    </row>
    <row r="437" spans="1:56">
      <c r="A437" s="95">
        <v>436</v>
      </c>
      <c r="B437" s="128">
        <v>9.6327331795791116E-2</v>
      </c>
      <c r="C437" s="128">
        <v>0.12122945615599523</v>
      </c>
      <c r="D437" s="128">
        <v>0.66939597045695898</v>
      </c>
      <c r="E437" s="128">
        <v>0.38932001926116255</v>
      </c>
      <c r="F437" s="128">
        <v>0.98685731161987045</v>
      </c>
      <c r="G437" s="128">
        <v>7.4076844067688219E-2</v>
      </c>
      <c r="H437" s="128">
        <v>0.83749193208801653</v>
      </c>
      <c r="I437" s="128">
        <v>0.72546368687668905</v>
      </c>
      <c r="J437" s="128">
        <v>0.78486443717876742</v>
      </c>
      <c r="K437" s="104">
        <v>0.7980465754905739</v>
      </c>
      <c r="L437" s="105"/>
      <c r="M437" s="106">
        <v>436</v>
      </c>
      <c r="N437" s="140">
        <v>-1.3027659945007721</v>
      </c>
      <c r="O437" s="140">
        <v>-1.1688628027261414</v>
      </c>
      <c r="P437" s="140">
        <v>0.4382458718137488</v>
      </c>
      <c r="Q437" s="140">
        <v>-0.28109173722793113</v>
      </c>
      <c r="R437" s="140">
        <v>2.2219693538184009</v>
      </c>
      <c r="S437" s="140">
        <v>-1.4460838385020953</v>
      </c>
      <c r="T437" s="140">
        <v>0.98420213590918737</v>
      </c>
      <c r="U437" s="128">
        <v>0.59915035316670306</v>
      </c>
      <c r="V437" s="128">
        <v>0.78872778355226658</v>
      </c>
      <c r="W437" s="98">
        <v>0.83466411982129962</v>
      </c>
      <c r="X437" s="60"/>
      <c r="Y437" s="99">
        <v>436</v>
      </c>
      <c r="Z437" s="128">
        <f>(幕後結果!$AB$2+幕後結果!$AB$4*幕後結果_最佳化!$N1438)*12/3</f>
        <v>-0.17012903096978035</v>
      </c>
      <c r="AA437" s="128">
        <f>(幕後結果!$AC$2+幕後結果!$AC$4*幕後結果_最佳化!$O1438)*12/3</f>
        <v>-0.13259153293693132</v>
      </c>
      <c r="AB437" s="128">
        <f>(幕後結果!$AD$2+幕後結果!$AD$4*幕後結果_最佳化!$P1438)*12/3</f>
        <v>-2.7700388012863762E-2</v>
      </c>
      <c r="AC437" s="128">
        <f>(幕後結果!$AE$2+幕後結果!$AE$4*幕後結果_最佳化!$Q1438)*12/3</f>
        <v>-7.0892419785316838E-2</v>
      </c>
      <c r="AD437" s="128">
        <f>(幕後結果!$AF$2+幕後結果!$AF$4*幕後結果_最佳化!$R1438)*12/3</f>
        <v>0.42619206012563043</v>
      </c>
      <c r="AE437" s="128">
        <f>(幕後結果!$AG$2+幕後結果!$AG$4*幕後結果_最佳化!$S1438)*12/3</f>
        <v>-0.14924962273941481</v>
      </c>
      <c r="AF437" s="128">
        <f>(幕後結果!$AH$2+幕後結果!$AH$4*幕後結果_最佳化!$T1438)*12/3</f>
        <v>6.7014981695258699E-2</v>
      </c>
      <c r="AG437" s="128">
        <f>(幕後結果!$AI$2+幕後結果!$AI$4*幕後結果_最佳化!$U1438)*12/3</f>
        <v>-3.9933274949079537E-3</v>
      </c>
      <c r="AH437" s="128">
        <f>(幕後結果!$AJ$2+幕後結果!$AJ$4*幕後結果_最佳化!$V1438)*12/3</f>
        <v>-7.742154320683859E-3</v>
      </c>
      <c r="AI437" s="100">
        <f>(幕後結果!$AK$2+幕後結果!$AK$4*幕後結果_最佳化!$W1438)*12/3</f>
        <v>8.5658156495567406E-2</v>
      </c>
      <c r="AJ437" s="60"/>
      <c r="AK437" s="60"/>
      <c r="AL437" s="60"/>
      <c r="AM437" s="108">
        <v>436</v>
      </c>
      <c r="AN437" s="128">
        <f t="shared" si="79"/>
        <v>3.408805616190104E-2</v>
      </c>
      <c r="AO437" s="128">
        <f t="shared" si="80"/>
        <v>6.3097436495106324E-2</v>
      </c>
      <c r="AP437" s="128">
        <f t="shared" si="81"/>
        <v>0.10801939348608196</v>
      </c>
      <c r="AQ437" s="128">
        <f t="shared" si="82"/>
        <v>8.6788035492017856E-2</v>
      </c>
      <c r="AR437" s="128">
        <f t="shared" si="83"/>
        <v>7.5050078907983889E-2</v>
      </c>
      <c r="AS437" s="128">
        <f t="shared" si="84"/>
        <v>9.5018962374692595E-2</v>
      </c>
      <c r="AT437" s="128">
        <f t="shared" si="85"/>
        <v>0.1167856370520422</v>
      </c>
      <c r="AU437" s="128">
        <f t="shared" si="86"/>
        <v>0.17494071442979925</v>
      </c>
      <c r="AV437" s="128">
        <f t="shared" si="87"/>
        <v>0.23520673212583046</v>
      </c>
      <c r="AW437" s="128">
        <f t="shared" si="88"/>
        <v>1.1004953474544306E-2</v>
      </c>
      <c r="AX437" s="128">
        <f t="shared" si="89"/>
        <v>0.99999999999999989</v>
      </c>
      <c r="AY437" s="128">
        <f>SUMPRODUCT(AN437:AW437,幕後結果_最佳化!$Z$1005:$AI$1005)</f>
        <v>2.9442779982391874E-3</v>
      </c>
      <c r="AZ437" s="128">
        <f>(SUMPRODUCT(AN437:AW437,MMULT(AN437:AW437,幕後結果!$AB$9:$AK$18)))</f>
        <v>1.9692635632038776E-4</v>
      </c>
      <c r="BA437" s="128">
        <f t="shared" si="90"/>
        <v>1.4033045154932972E-2</v>
      </c>
      <c r="BB437" s="102">
        <f t="shared" si="91"/>
        <v>-2.8472595620285137</v>
      </c>
      <c r="BC437" s="60"/>
      <c r="BD437" s="60"/>
    </row>
    <row r="438" spans="1:56">
      <c r="A438" s="95">
        <v>437</v>
      </c>
      <c r="B438" s="128">
        <v>0.47409887786844362</v>
      </c>
      <c r="C438" s="128">
        <v>0.56035367757678056</v>
      </c>
      <c r="D438" s="128">
        <v>0.86347770755767272</v>
      </c>
      <c r="E438" s="128">
        <v>0.5998799738686369</v>
      </c>
      <c r="F438" s="128">
        <v>0.48372622258649067</v>
      </c>
      <c r="G438" s="128">
        <v>0.33335440201480293</v>
      </c>
      <c r="H438" s="128">
        <v>0.16367541721626999</v>
      </c>
      <c r="I438" s="128">
        <v>0.59165971985712851</v>
      </c>
      <c r="J438" s="128">
        <v>0.21209486082761719</v>
      </c>
      <c r="K438" s="104">
        <v>0.3116330638952316</v>
      </c>
      <c r="L438" s="105"/>
      <c r="M438" s="106">
        <v>437</v>
      </c>
      <c r="N438" s="140">
        <v>-6.4970163987097138E-2</v>
      </c>
      <c r="O438" s="140">
        <v>0.15186597517425823</v>
      </c>
      <c r="P438" s="140">
        <v>1.0960781291608392</v>
      </c>
      <c r="Q438" s="140">
        <v>0.25303644251828272</v>
      </c>
      <c r="R438" s="140">
        <v>-4.0803630346488519E-2</v>
      </c>
      <c r="S438" s="140">
        <v>-0.43066935531409878</v>
      </c>
      <c r="T438" s="140">
        <v>-0.97946386532200269</v>
      </c>
      <c r="U438" s="128">
        <v>0.2318164751248068</v>
      </c>
      <c r="V438" s="128">
        <v>-0.79917366203049811</v>
      </c>
      <c r="W438" s="98">
        <v>-0.49122668419526638</v>
      </c>
      <c r="X438" s="60"/>
      <c r="Y438" s="99">
        <v>437</v>
      </c>
      <c r="Z438" s="128">
        <f>(幕後結果!$AB$2+幕後結果!$AB$4*幕後結果_最佳化!$N1439)*12/3</f>
        <v>-3.648837986950812E-2</v>
      </c>
      <c r="AA438" s="128">
        <f>(幕後結果!$AC$2+幕後結果!$AC$4*幕後結果_最佳化!$O1439)*12/3</f>
        <v>1.6816404173823754E-2</v>
      </c>
      <c r="AB438" s="128">
        <f>(幕後結果!$AD$2+幕後結果!$AD$4*幕後結果_最佳化!$P1439)*12/3</f>
        <v>0.13737074888736583</v>
      </c>
      <c r="AC438" s="128">
        <f>(幕後結果!$AE$2+幕後結果!$AE$4*幕後結果_最佳化!$Q1439)*12/3</f>
        <v>9.6934217884303717E-2</v>
      </c>
      <c r="AD438" s="128">
        <f>(幕後結果!$AF$2+幕後結果!$AF$4*幕後結果_最佳化!$R1439)*12/3</f>
        <v>6.3781433081758543E-2</v>
      </c>
      <c r="AE438" s="128">
        <f>(幕後結果!$AG$2+幕後結果!$AG$4*幕後結果_最佳化!$S1439)*12/3</f>
        <v>-3.5937511201027297E-2</v>
      </c>
      <c r="AF438" s="128">
        <f>(幕後結果!$AH$2+幕後結果!$AH$4*幕後結果_最佳化!$T1439)*12/3</f>
        <v>-8.1175701629665475E-2</v>
      </c>
      <c r="AG438" s="128">
        <f>(幕後結果!$AI$2+幕後結果!$AI$4*幕後結果_最佳化!$U1439)*12/3</f>
        <v>6.3788075230753499E-2</v>
      </c>
      <c r="AH438" s="128">
        <f>(幕後結果!$AJ$2+幕後結果!$AJ$4*幕後結果_最佳化!$V1439)*12/3</f>
        <v>-8.5043481289841558E-2</v>
      </c>
      <c r="AI438" s="100">
        <f>(幕後結果!$AK$2+幕後結果!$AK$4*幕後結果_最佳化!$W1439)*12/3</f>
        <v>-1.2336800812495455E-2</v>
      </c>
      <c r="AJ438" s="60"/>
      <c r="AK438" s="60"/>
      <c r="AL438" s="60"/>
      <c r="AM438" s="108">
        <v>437</v>
      </c>
      <c r="AN438" s="128">
        <f t="shared" si="79"/>
        <v>7.5643909493580117E-2</v>
      </c>
      <c r="AO438" s="128">
        <f t="shared" si="80"/>
        <v>0.12531472290449155</v>
      </c>
      <c r="AP438" s="128">
        <f t="shared" si="81"/>
        <v>0.12453824424312872</v>
      </c>
      <c r="AQ438" s="128">
        <f t="shared" si="82"/>
        <v>3.5028074910738237E-3</v>
      </c>
      <c r="AR438" s="128">
        <f t="shared" si="83"/>
        <v>0.14109431977693812</v>
      </c>
      <c r="AS438" s="128">
        <f t="shared" si="84"/>
        <v>0.1312741119131228</v>
      </c>
      <c r="AT438" s="128">
        <f t="shared" si="85"/>
        <v>9.2136135487962505E-3</v>
      </c>
      <c r="AU438" s="128">
        <f t="shared" si="86"/>
        <v>0.14284917027203112</v>
      </c>
      <c r="AV438" s="128">
        <f t="shared" si="87"/>
        <v>0.1390553670914017</v>
      </c>
      <c r="AW438" s="128">
        <f t="shared" si="88"/>
        <v>0.10751373326543588</v>
      </c>
      <c r="AX438" s="128">
        <f t="shared" si="89"/>
        <v>1</v>
      </c>
      <c r="AY438" s="128">
        <f>SUMPRODUCT(AN438:AW438,幕後結果_最佳化!$Z$1005:$AI$1005)</f>
        <v>-2.0711905433931904E-3</v>
      </c>
      <c r="AZ438" s="128">
        <f>(SUMPRODUCT(AN438:AW438,MMULT(AN438:AW438,幕後結果!$AB$9:$AK$18)))</f>
        <v>2.7141847872609549E-4</v>
      </c>
      <c r="BA438" s="128">
        <f t="shared" si="90"/>
        <v>1.6474783116208102E-2</v>
      </c>
      <c r="BB438" s="102">
        <f t="shared" si="91"/>
        <v>-2.7296984868438092</v>
      </c>
      <c r="BC438" s="60"/>
      <c r="BD438" s="60"/>
    </row>
    <row r="439" spans="1:56">
      <c r="A439" s="95">
        <v>438</v>
      </c>
      <c r="B439" s="128">
        <v>0.58486538585246772</v>
      </c>
      <c r="C439" s="128">
        <v>0.26464765588831463</v>
      </c>
      <c r="D439" s="128">
        <v>0.3217447339807491</v>
      </c>
      <c r="E439" s="128">
        <v>0.48911438406810692</v>
      </c>
      <c r="F439" s="128">
        <v>0.58608337511170716</v>
      </c>
      <c r="G439" s="128">
        <v>9.6150063667144847E-2</v>
      </c>
      <c r="H439" s="128">
        <v>5.6278107584976755E-2</v>
      </c>
      <c r="I439" s="128">
        <v>0.62470650146231033</v>
      </c>
      <c r="J439" s="128">
        <v>0.96380780572365699</v>
      </c>
      <c r="K439" s="104">
        <v>0.56167292384270673</v>
      </c>
      <c r="L439" s="105"/>
      <c r="M439" s="106">
        <v>438</v>
      </c>
      <c r="N439" s="140">
        <v>0.2143562856863741</v>
      </c>
      <c r="O439" s="140">
        <v>-0.62908209505895674</v>
      </c>
      <c r="P439" s="140">
        <v>-0.46282547714112043</v>
      </c>
      <c r="Q439" s="140">
        <v>-2.7289579491145365E-2</v>
      </c>
      <c r="R439" s="140">
        <v>0.21748133710994763</v>
      </c>
      <c r="S439" s="140">
        <v>-1.3038048536182143</v>
      </c>
      <c r="T439" s="140">
        <v>-1.5868076523187951</v>
      </c>
      <c r="U439" s="128">
        <v>0.31786545557180551</v>
      </c>
      <c r="V439" s="128">
        <v>1.796692888606054</v>
      </c>
      <c r="W439" s="98">
        <v>0.15521204565132032</v>
      </c>
      <c r="X439" s="60"/>
      <c r="Y439" s="99">
        <v>438</v>
      </c>
      <c r="Z439" s="128">
        <f>(幕後結果!$AB$2+幕後結果!$AB$4*幕後結果_最佳化!$N1440)*12/3</f>
        <v>-6.3304429273560864E-3</v>
      </c>
      <c r="AA439" s="128">
        <f>(幕後結果!$AC$2+幕後結果!$AC$4*幕後結果_最佳化!$O1440)*12/3</f>
        <v>-6.9755481690565183E-2</v>
      </c>
      <c r="AB439" s="128">
        <f>(幕後結果!$AD$2+幕後結果!$AD$4*幕後結果_最佳化!$P1440)*12/3</f>
        <v>-8.1711681825153579E-2</v>
      </c>
      <c r="AC439" s="128">
        <f>(幕後結果!$AE$2+幕後結果!$AE$4*幕後結果_最佳化!$Q1440)*12/3</f>
        <v>-4.2618899391997887E-2</v>
      </c>
      <c r="AD439" s="128">
        <f>(幕後結果!$AF$2+幕後結果!$AF$4*幕後結果_最佳化!$R1440)*12/3</f>
        <v>3.8956647681577194E-2</v>
      </c>
      <c r="AE439" s="128">
        <f>(幕後結果!$AG$2+幕後結果!$AG$4*幕後結果_最佳化!$S1440)*12/3</f>
        <v>-9.1618891462670368E-2</v>
      </c>
      <c r="AF439" s="128">
        <f>(幕後結果!$AH$2+幕後結果!$AH$4*幕後結果_最佳化!$T1440)*12/3</f>
        <v>-0.15008146286704319</v>
      </c>
      <c r="AG439" s="128">
        <f>(幕後結果!$AI$2+幕後結果!$AI$4*幕後結果_最佳化!$U1440)*12/3</f>
        <v>1.7050646813099847E-2</v>
      </c>
      <c r="AH439" s="128">
        <f>(幕後結果!$AJ$2+幕後結果!$AJ$4*幕後結果_最佳化!$V1440)*12/3</f>
        <v>0.14576354111852227</v>
      </c>
      <c r="AI439" s="100">
        <f>(幕後結果!$AK$2+幕後結果!$AK$4*幕後結果_最佳化!$W1440)*12/3</f>
        <v>-6.0918832399405758E-2</v>
      </c>
      <c r="AJ439" s="60"/>
      <c r="AK439" s="60"/>
      <c r="AL439" s="60"/>
      <c r="AM439" s="108">
        <v>438</v>
      </c>
      <c r="AN439" s="128">
        <f t="shared" si="79"/>
        <v>1.9235094193720003E-2</v>
      </c>
      <c r="AO439" s="128">
        <f t="shared" si="80"/>
        <v>4.4093698057890443E-2</v>
      </c>
      <c r="AP439" s="128">
        <f t="shared" si="81"/>
        <v>0.17321610311530133</v>
      </c>
      <c r="AQ439" s="128">
        <f t="shared" si="82"/>
        <v>0.21391549791263126</v>
      </c>
      <c r="AR439" s="128">
        <f t="shared" si="83"/>
        <v>7.859245072170376E-2</v>
      </c>
      <c r="AS439" s="128">
        <f t="shared" si="84"/>
        <v>9.3756708960595236E-2</v>
      </c>
      <c r="AT439" s="128">
        <f t="shared" si="85"/>
        <v>6.1896871079762328E-2</v>
      </c>
      <c r="AU439" s="128">
        <f t="shared" si="86"/>
        <v>5.0887827931850323E-2</v>
      </c>
      <c r="AV439" s="128">
        <f t="shared" si="87"/>
        <v>0.10994077762259664</v>
      </c>
      <c r="AW439" s="128">
        <f t="shared" si="88"/>
        <v>0.15446497040394869</v>
      </c>
      <c r="AX439" s="128">
        <f t="shared" si="89"/>
        <v>1</v>
      </c>
      <c r="AY439" s="128">
        <f>SUMPRODUCT(AN439:AW439,幕後結果_最佳化!$Z$1005:$AI$1005)</f>
        <v>-2.8866204262696965E-3</v>
      </c>
      <c r="AZ439" s="128">
        <f>(SUMPRODUCT(AN439:AW439,MMULT(AN439:AW439,幕後結果!$AB$9:$AK$18)))</f>
        <v>3.052119066623298E-4</v>
      </c>
      <c r="BA439" s="128">
        <f t="shared" si="90"/>
        <v>1.7470315013254047E-2</v>
      </c>
      <c r="BB439" s="102">
        <f t="shared" si="91"/>
        <v>-2.6208239743549657</v>
      </c>
      <c r="BC439" s="60"/>
      <c r="BD439" s="60"/>
    </row>
    <row r="440" spans="1:56">
      <c r="A440" s="95">
        <v>439</v>
      </c>
      <c r="B440" s="128">
        <v>0.68516086838577483</v>
      </c>
      <c r="C440" s="128">
        <v>8.0829702879881005E-3</v>
      </c>
      <c r="D440" s="128">
        <v>0.74676624444100548</v>
      </c>
      <c r="E440" s="128">
        <v>0.76699153871656156</v>
      </c>
      <c r="F440" s="128">
        <v>0.47537401282971503</v>
      </c>
      <c r="G440" s="128">
        <v>0.73230360249067306</v>
      </c>
      <c r="H440" s="128">
        <v>0.22043675830219267</v>
      </c>
      <c r="I440" s="128">
        <v>0.4623825033372515</v>
      </c>
      <c r="J440" s="128">
        <v>0.56882311845062961</v>
      </c>
      <c r="K440" s="104">
        <v>0.30396708287526808</v>
      </c>
      <c r="L440" s="105"/>
      <c r="M440" s="106">
        <v>439</v>
      </c>
      <c r="N440" s="140">
        <v>0.48217974651904322</v>
      </c>
      <c r="O440" s="140">
        <v>-2.4051474743192562</v>
      </c>
      <c r="P440" s="140">
        <v>0.6643481485723346</v>
      </c>
      <c r="Q440" s="140">
        <v>0.72897505325551093</v>
      </c>
      <c r="R440" s="140">
        <v>-6.17674493102277E-2</v>
      </c>
      <c r="S440" s="140">
        <v>0.61979494824175208</v>
      </c>
      <c r="T440" s="140">
        <v>-0.77071898465184985</v>
      </c>
      <c r="U440" s="128">
        <v>-9.4433246798054205E-2</v>
      </c>
      <c r="V440" s="128">
        <v>0.17337870431448765</v>
      </c>
      <c r="W440" s="98">
        <v>-0.51302452439751944</v>
      </c>
      <c r="X440" s="60"/>
      <c r="Y440" s="99">
        <v>439</v>
      </c>
      <c r="Z440" s="128">
        <f>(幕後結果!$AB$2+幕後結果!$AB$4*幕後結果_最佳化!$N1441)*12/3</f>
        <v>2.2585555012912244E-2</v>
      </c>
      <c r="AA440" s="128">
        <f>(幕後結果!$AC$2+幕後結果!$AC$4*幕後結果_最佳化!$O1441)*12/3</f>
        <v>-0.26728523001696802</v>
      </c>
      <c r="AB440" s="128">
        <f>(幕後結果!$AD$2+幕後結果!$AD$4*幕後結果_最佳化!$P1441)*12/3</f>
        <v>-2.2899722016205507E-2</v>
      </c>
      <c r="AC440" s="128">
        <f>(幕後結果!$AE$2+幕後結果!$AE$4*幕後結果_最佳化!$Q1441)*12/3</f>
        <v>4.3008373367284504E-2</v>
      </c>
      <c r="AD440" s="128">
        <f>(幕後結果!$AF$2+幕後結果!$AF$4*幕後結果_最佳化!$R1441)*12/3</f>
        <v>4.7889201445901558E-2</v>
      </c>
      <c r="AE440" s="128">
        <f>(幕後結果!$AG$2+幕後結果!$AG$4*幕後結果_最佳化!$S1441)*12/3</f>
        <v>2.8133445902111295E-2</v>
      </c>
      <c r="AF440" s="128">
        <f>(幕後結果!$AH$2+幕後結果!$AH$4*幕後結果_最佳化!$T1441)*12/3</f>
        <v>-0.12218213146418466</v>
      </c>
      <c r="AG440" s="128">
        <f>(幕後結果!$AI$2+幕後結果!$AI$4*幕後結果_最佳化!$U1441)*12/3</f>
        <v>-0.1388809236008399</v>
      </c>
      <c r="AH440" s="128">
        <f>(幕後結果!$AJ$2+幕後結果!$AJ$4*幕後結果_最佳化!$V1441)*12/3</f>
        <v>5.2313449600136563E-2</v>
      </c>
      <c r="AI440" s="100">
        <f>(幕後結果!$AK$2+幕後結果!$AK$4*幕後結果_最佳化!$W1441)*12/3</f>
        <v>-0.20428443761205672</v>
      </c>
      <c r="AJ440" s="60"/>
      <c r="AK440" s="60"/>
      <c r="AL440" s="60"/>
      <c r="AM440" s="108">
        <v>439</v>
      </c>
      <c r="AN440" s="128">
        <f t="shared" si="79"/>
        <v>6.7675087344355775E-2</v>
      </c>
      <c r="AO440" s="128">
        <f t="shared" si="80"/>
        <v>2.6282104039408248E-2</v>
      </c>
      <c r="AP440" s="128">
        <f t="shared" si="81"/>
        <v>0.16312816011641826</v>
      </c>
      <c r="AQ440" s="128">
        <f t="shared" si="82"/>
        <v>0.16115477764556774</v>
      </c>
      <c r="AR440" s="128">
        <f t="shared" si="83"/>
        <v>0.13728097035485723</v>
      </c>
      <c r="AS440" s="128">
        <f t="shared" si="84"/>
        <v>6.2191354870801459E-3</v>
      </c>
      <c r="AT440" s="128">
        <f t="shared" si="85"/>
        <v>6.3138332524946217E-2</v>
      </c>
      <c r="AU440" s="128">
        <f t="shared" si="86"/>
        <v>6.1972710357341004E-2</v>
      </c>
      <c r="AV440" s="128">
        <f t="shared" si="87"/>
        <v>0.18520785438027154</v>
      </c>
      <c r="AW440" s="128">
        <f t="shared" si="88"/>
        <v>0.12794086774975372</v>
      </c>
      <c r="AX440" s="128">
        <f t="shared" si="89"/>
        <v>0.99999999999999978</v>
      </c>
      <c r="AY440" s="128">
        <f>SUMPRODUCT(AN440:AW440,幕後結果_最佳化!$Z$1005:$AI$1005)</f>
        <v>-1.4072832294195797E-3</v>
      </c>
      <c r="AZ440" s="128">
        <f>(SUMPRODUCT(AN440:AW440,MMULT(AN440:AW440,幕後結果!$AB$9:$AK$18)))</f>
        <v>3.014789375191806E-4</v>
      </c>
      <c r="BA440" s="128">
        <f t="shared" si="90"/>
        <v>1.7363148836521E-2</v>
      </c>
      <c r="BB440" s="102">
        <f t="shared" si="91"/>
        <v>-2.5518000016348013</v>
      </c>
      <c r="BC440" s="60"/>
      <c r="BD440" s="60"/>
    </row>
    <row r="441" spans="1:56">
      <c r="A441" s="95">
        <v>440</v>
      </c>
      <c r="B441" s="128">
        <v>0.71118807424945429</v>
      </c>
      <c r="C441" s="128">
        <v>0.40875138583450155</v>
      </c>
      <c r="D441" s="128">
        <v>0.684933988468448</v>
      </c>
      <c r="E441" s="128">
        <v>0.30823639136361969</v>
      </c>
      <c r="F441" s="128">
        <v>9.5650521593666493E-3</v>
      </c>
      <c r="G441" s="128">
        <v>0.20512098203059748</v>
      </c>
      <c r="H441" s="128">
        <v>1.0936202530441808E-2</v>
      </c>
      <c r="I441" s="128">
        <v>0.42174767258218671</v>
      </c>
      <c r="J441" s="128">
        <v>0.6591430487423009</v>
      </c>
      <c r="K441" s="104">
        <v>1.0951930124401876E-2</v>
      </c>
      <c r="L441" s="105"/>
      <c r="M441" s="106">
        <v>440</v>
      </c>
      <c r="N441" s="140">
        <v>0.5568588794953655</v>
      </c>
      <c r="O441" s="140">
        <v>-0.23075805162555543</v>
      </c>
      <c r="P441" s="140">
        <v>0.48154103420316624</v>
      </c>
      <c r="Q441" s="140">
        <v>-0.50085555660543013</v>
      </c>
      <c r="R441" s="140">
        <v>-2.3429859335573844</v>
      </c>
      <c r="S441" s="140">
        <v>-0.82346790024413707</v>
      </c>
      <c r="T441" s="140">
        <v>-2.2925763880891061</v>
      </c>
      <c r="U441" s="128">
        <v>-0.19742451726342125</v>
      </c>
      <c r="V441" s="128">
        <v>0.4101254798244342</v>
      </c>
      <c r="W441" s="98">
        <v>-2.2920308987705895</v>
      </c>
      <c r="X441" s="60"/>
      <c r="Y441" s="99">
        <v>440</v>
      </c>
      <c r="Z441" s="128">
        <f>(幕後結果!$AB$2+幕後結果!$AB$4*幕後結果_最佳化!$N1442)*12/3</f>
        <v>3.064840973299789E-2</v>
      </c>
      <c r="AA441" s="128">
        <f>(幕後結果!$AC$2+幕後結果!$AC$4*幕後結果_最佳化!$O1442)*12/3</f>
        <v>-2.4748948069430943E-2</v>
      </c>
      <c r="AB441" s="128">
        <f>(幕後結果!$AD$2+幕後結果!$AD$4*幕後結果_最佳化!$P1442)*12/3</f>
        <v>5.7553139530233437E-2</v>
      </c>
      <c r="AC441" s="128">
        <f>(幕後結果!$AE$2+幕後結果!$AE$4*幕後結果_最佳化!$Q1442)*12/3</f>
        <v>-2.3751227448012318E-2</v>
      </c>
      <c r="AD441" s="128">
        <f>(幕後結果!$AF$2+幕後結果!$AF$4*幕後結果_最佳化!$R1442)*12/3</f>
        <v>-0.41552863444939209</v>
      </c>
      <c r="AE441" s="128">
        <f>(幕後結果!$AG$2+幕後結果!$AG$4*幕後結果_最佳化!$S1442)*12/3</f>
        <v>-5.3821384945771267E-2</v>
      </c>
      <c r="AF441" s="128">
        <f>(幕後結果!$AH$2+幕後結果!$AH$4*幕後結果_最佳化!$T1442)*12/3</f>
        <v>-0.21743784831259175</v>
      </c>
      <c r="AG441" s="128">
        <f>(幕後結果!$AI$2+幕後結果!$AI$4*幕後結果_最佳化!$U1442)*12/3</f>
        <v>-2.3929130393174031E-2</v>
      </c>
      <c r="AH441" s="128">
        <f>(幕後結果!$AJ$2+幕後結果!$AJ$4*幕後結果_最佳化!$V1442)*12/3</f>
        <v>6.5883818830236501E-2</v>
      </c>
      <c r="AI441" s="100">
        <f>(幕後結果!$AK$2+幕後結果!$AK$4*幕後結果_最佳化!$W1442)*12/3</f>
        <v>-0.39144759914563948</v>
      </c>
      <c r="AJ441" s="60"/>
      <c r="AK441" s="60"/>
      <c r="AL441" s="60"/>
      <c r="AM441" s="108">
        <v>440</v>
      </c>
      <c r="AN441" s="128">
        <f t="shared" si="79"/>
        <v>8.0968611035140442E-2</v>
      </c>
      <c r="AO441" s="128">
        <f t="shared" si="80"/>
        <v>0.18994284243005374</v>
      </c>
      <c r="AP441" s="128">
        <f t="shared" si="81"/>
        <v>0.12222582457275638</v>
      </c>
      <c r="AQ441" s="128">
        <f t="shared" si="82"/>
        <v>3.0078005184287045E-2</v>
      </c>
      <c r="AR441" s="128">
        <f t="shared" si="83"/>
        <v>0.19943669323569965</v>
      </c>
      <c r="AS441" s="128">
        <f t="shared" si="84"/>
        <v>0.20327893103077385</v>
      </c>
      <c r="AT441" s="128">
        <f t="shared" si="85"/>
        <v>1.865441670571228E-2</v>
      </c>
      <c r="AU441" s="128">
        <f t="shared" si="86"/>
        <v>4.1650302954553103E-2</v>
      </c>
      <c r="AV441" s="128">
        <f t="shared" si="87"/>
        <v>3.7171549711627949E-2</v>
      </c>
      <c r="AW441" s="128">
        <f t="shared" si="88"/>
        <v>7.6592823139395555E-2</v>
      </c>
      <c r="AX441" s="128">
        <f t="shared" si="89"/>
        <v>1</v>
      </c>
      <c r="AY441" s="128">
        <f>SUMPRODUCT(AN441:AW441,幕後結果_最佳化!$Z$1005:$AI$1005)</f>
        <v>-1.4207089822255603E-3</v>
      </c>
      <c r="AZ441" s="128">
        <f>(SUMPRODUCT(AN441:AW441,MMULT(AN441:AW441,幕後結果!$AB$9:$AK$18)))</f>
        <v>2.9338163391431926E-4</v>
      </c>
      <c r="BA441" s="128">
        <f t="shared" si="90"/>
        <v>1.7128386786685993E-2</v>
      </c>
      <c r="BB441" s="102">
        <f t="shared" si="91"/>
        <v>-2.5875588596981203</v>
      </c>
      <c r="BC441" s="60"/>
      <c r="BD441" s="60"/>
    </row>
    <row r="442" spans="1:56">
      <c r="A442" s="95">
        <v>441</v>
      </c>
      <c r="B442" s="128">
        <v>0.69500931572011204</v>
      </c>
      <c r="C442" s="128">
        <v>0.13478097448959603</v>
      </c>
      <c r="D442" s="128">
        <v>0.11583517436012292</v>
      </c>
      <c r="E442" s="128">
        <v>0.90795667977825523</v>
      </c>
      <c r="F442" s="128">
        <v>0.80779000922418986</v>
      </c>
      <c r="G442" s="128">
        <v>0.17107960301079661</v>
      </c>
      <c r="H442" s="128">
        <v>0.55211870833849774</v>
      </c>
      <c r="I442" s="128">
        <v>5.977356555138269E-2</v>
      </c>
      <c r="J442" s="128">
        <v>2.8276280458715108E-2</v>
      </c>
      <c r="K442" s="104">
        <v>0.37027378976999636</v>
      </c>
      <c r="L442" s="105"/>
      <c r="M442" s="106">
        <v>441</v>
      </c>
      <c r="N442" s="140">
        <v>0.51010005231064703</v>
      </c>
      <c r="O442" s="140">
        <v>-1.1040719013635811</v>
      </c>
      <c r="P442" s="140">
        <v>-1.1960671677956507</v>
      </c>
      <c r="Q442" s="140">
        <v>1.3282769230604927</v>
      </c>
      <c r="R442" s="140">
        <v>0.86978121060952629</v>
      </c>
      <c r="S442" s="140">
        <v>-0.9499075975788055</v>
      </c>
      <c r="T442" s="140">
        <v>0.1310160847130121</v>
      </c>
      <c r="U442" s="128">
        <v>-1.5566772564692033</v>
      </c>
      <c r="V442" s="128">
        <v>-1.906753148838396</v>
      </c>
      <c r="W442" s="98">
        <v>-0.33112829530140742</v>
      </c>
      <c r="X442" s="60"/>
      <c r="Y442" s="99">
        <v>441</v>
      </c>
      <c r="Z442" s="128">
        <f>(幕後結果!$AB$2+幕後結果!$AB$4*幕後結果_最佳化!$N1443)*12/3</f>
        <v>2.5600016487839158E-2</v>
      </c>
      <c r="AA442" s="128">
        <f>(幕後結果!$AC$2+幕後結果!$AC$4*幕後結果_最佳化!$O1443)*12/3</f>
        <v>-0.12218973377751041</v>
      </c>
      <c r="AB442" s="128">
        <f>(幕後結果!$AD$2+幕後結果!$AD$4*幕後結果_最佳化!$P1443)*12/3</f>
        <v>-0.18654391192636433</v>
      </c>
      <c r="AC442" s="128">
        <f>(幕後結果!$AE$2+幕後結果!$AE$4*幕後結果_最佳化!$Q1443)*12/3</f>
        <v>5.8492521703703983E-2</v>
      </c>
      <c r="AD442" s="128">
        <f>(幕後結果!$AF$2+幕後結果!$AF$4*幕後結果_最佳化!$R1443)*12/3</f>
        <v>0.17206977488968231</v>
      </c>
      <c r="AE442" s="128">
        <f>(幕後結果!$AG$2+幕後結果!$AG$4*幕後結果_最佳化!$S1443)*12/3</f>
        <v>-4.0666128401210595E-2</v>
      </c>
      <c r="AF442" s="128">
        <f>(幕後結果!$AH$2+幕後結果!$AH$4*幕後結果_最佳化!$T1443)*12/3</f>
        <v>1.4245466967077148E-2</v>
      </c>
      <c r="AG442" s="128">
        <f>(幕後結果!$AI$2+幕後結果!$AI$4*幕後結果_最佳化!$U1443)*12/3</f>
        <v>-0.24011016837578616</v>
      </c>
      <c r="AH442" s="128">
        <f>(幕後結果!$AJ$2+幕後結果!$AJ$4*幕後結果_最佳化!$V1443)*12/3</f>
        <v>-0.15000404916215629</v>
      </c>
      <c r="AI442" s="100">
        <f>(幕後結果!$AK$2+幕後結果!$AK$4*幕後結果_最佳化!$W1443)*12/3</f>
        <v>-0.20062772173803803</v>
      </c>
      <c r="AJ442" s="60"/>
      <c r="AK442" s="60"/>
      <c r="AL442" s="60"/>
      <c r="AM442" s="108">
        <v>441</v>
      </c>
      <c r="AN442" s="128">
        <f t="shared" si="79"/>
        <v>0.16621173348183277</v>
      </c>
      <c r="AO442" s="128">
        <f t="shared" si="80"/>
        <v>8.1722735762895279E-2</v>
      </c>
      <c r="AP442" s="128">
        <f t="shared" si="81"/>
        <v>6.6054286283267483E-2</v>
      </c>
      <c r="AQ442" s="128">
        <f t="shared" si="82"/>
        <v>4.3336247042121259E-2</v>
      </c>
      <c r="AR442" s="128">
        <f t="shared" si="83"/>
        <v>0.13754904532686879</v>
      </c>
      <c r="AS442" s="128">
        <f t="shared" si="84"/>
        <v>0.11858477307946542</v>
      </c>
      <c r="AT442" s="128">
        <f t="shared" si="85"/>
        <v>4.7941761412068247E-2</v>
      </c>
      <c r="AU442" s="128">
        <f t="shared" si="86"/>
        <v>9.4306507225619798E-2</v>
      </c>
      <c r="AV442" s="128">
        <f t="shared" si="87"/>
        <v>0.1815927392262619</v>
      </c>
      <c r="AW442" s="128">
        <f t="shared" si="88"/>
        <v>6.2700171159599E-2</v>
      </c>
      <c r="AX442" s="128">
        <f t="shared" si="89"/>
        <v>1</v>
      </c>
      <c r="AY442" s="128">
        <f>SUMPRODUCT(AN442:AW442,幕後結果_最佳化!$Z$1005:$AI$1005)</f>
        <v>-1.6856724158796398E-3</v>
      </c>
      <c r="AZ442" s="128">
        <f>(SUMPRODUCT(AN442:AW442,MMULT(AN442:AW442,幕後結果!$AB$9:$AK$18)))</f>
        <v>2.1364360114109341E-4</v>
      </c>
      <c r="BA442" s="128">
        <f t="shared" si="90"/>
        <v>1.4616552300084087E-2</v>
      </c>
      <c r="BB442" s="102">
        <f t="shared" si="91"/>
        <v>-3.0503549332644706</v>
      </c>
      <c r="BC442" s="60"/>
      <c r="BD442" s="60"/>
    </row>
    <row r="443" spans="1:56">
      <c r="A443" s="95">
        <v>442</v>
      </c>
      <c r="B443" s="128">
        <v>3.0584167322382116E-2</v>
      </c>
      <c r="C443" s="128">
        <v>0.38294758710516974</v>
      </c>
      <c r="D443" s="128">
        <v>0.93940830411106746</v>
      </c>
      <c r="E443" s="128">
        <v>0.57949707667096773</v>
      </c>
      <c r="F443" s="128">
        <v>0.58106418696726814</v>
      </c>
      <c r="G443" s="128">
        <v>0.22967266985568013</v>
      </c>
      <c r="H443" s="128">
        <v>0.58628229548927657</v>
      </c>
      <c r="I443" s="128">
        <v>0.4251366148426261</v>
      </c>
      <c r="J443" s="128">
        <v>0.57027480753772397</v>
      </c>
      <c r="K443" s="104">
        <v>0.25069551337407758</v>
      </c>
      <c r="L443" s="105"/>
      <c r="M443" s="106">
        <v>442</v>
      </c>
      <c r="N443" s="140">
        <v>-1.8722766848196257</v>
      </c>
      <c r="O443" s="140">
        <v>-0.29774843374591919</v>
      </c>
      <c r="P443" s="140">
        <v>1.5498255542811037</v>
      </c>
      <c r="Q443" s="140">
        <v>0.20060704792525491</v>
      </c>
      <c r="R443" s="140">
        <v>0.20461667527446969</v>
      </c>
      <c r="S443" s="140">
        <v>-0.73992527071576297</v>
      </c>
      <c r="T443" s="140">
        <v>0.21799191734505741</v>
      </c>
      <c r="U443" s="128">
        <v>-0.1887698161826657</v>
      </c>
      <c r="V443" s="128">
        <v>0.17707384627971237</v>
      </c>
      <c r="W443" s="98">
        <v>-0.67230267563591006</v>
      </c>
      <c r="X443" s="60"/>
      <c r="Y443" s="99">
        <v>442</v>
      </c>
      <c r="Z443" s="128">
        <f>(幕後結果!$AB$2+幕後結果!$AB$4*幕後結果_最佳化!$N1444)*12/3</f>
        <v>-0.23161718401291362</v>
      </c>
      <c r="AA443" s="128">
        <f>(幕後結果!$AC$2+幕後結果!$AC$4*幕後結果_最佳化!$O1444)*12/3</f>
        <v>-3.6476550410653938E-2</v>
      </c>
      <c r="AB443" s="128">
        <f>(幕後結果!$AD$2+幕後結果!$AD$4*幕後結果_最佳化!$P1444)*12/3</f>
        <v>0.13587034999244021</v>
      </c>
      <c r="AC443" s="128">
        <f>(幕後結果!$AE$2+幕後結果!$AE$4*幕後結果_最佳化!$Q1444)*12/3</f>
        <v>6.5038850774039772E-2</v>
      </c>
      <c r="AD443" s="128">
        <f>(幕後結果!$AF$2+幕後結果!$AF$4*幕後結果_最佳化!$R1444)*12/3</f>
        <v>9.8087188666468969E-2</v>
      </c>
      <c r="AE443" s="128">
        <f>(幕後結果!$AG$2+幕後結果!$AG$4*幕後結果_最佳化!$S1444)*12/3</f>
        <v>-8.8138509895117775E-2</v>
      </c>
      <c r="AF443" s="128">
        <f>(幕後結果!$AH$2+幕後結果!$AH$4*幕後結果_最佳化!$T1444)*12/3</f>
        <v>-6.42916348565709E-3</v>
      </c>
      <c r="AG443" s="128">
        <f>(幕後結果!$AI$2+幕後結果!$AI$4*幕後結果_最佳化!$U1444)*12/3</f>
        <v>-4.769269341420327E-2</v>
      </c>
      <c r="AH443" s="128">
        <f>(幕後結果!$AJ$2+幕後結果!$AJ$4*幕後結果_最佳化!$V1444)*12/3</f>
        <v>-4.0338694378950504E-2</v>
      </c>
      <c r="AI443" s="100">
        <f>(幕後結果!$AK$2+幕後結果!$AK$4*幕後結果_最佳化!$W1444)*12/3</f>
        <v>-0.14403478060880148</v>
      </c>
      <c r="AJ443" s="60"/>
      <c r="AK443" s="60"/>
      <c r="AL443" s="60"/>
      <c r="AM443" s="108">
        <v>442</v>
      </c>
      <c r="AN443" s="128">
        <f t="shared" si="79"/>
        <v>0.10107614996284311</v>
      </c>
      <c r="AO443" s="128">
        <f t="shared" si="80"/>
        <v>0.1079318807369149</v>
      </c>
      <c r="AP443" s="128">
        <f t="shared" si="81"/>
        <v>3.6620431341028561E-2</v>
      </c>
      <c r="AQ443" s="128">
        <f t="shared" si="82"/>
        <v>0.18032262815536396</v>
      </c>
      <c r="AR443" s="128">
        <f t="shared" si="83"/>
        <v>0.1798355570075619</v>
      </c>
      <c r="AS443" s="128">
        <f t="shared" si="84"/>
        <v>0.10135388451217824</v>
      </c>
      <c r="AT443" s="128">
        <f t="shared" si="85"/>
        <v>3.9975842381896033E-2</v>
      </c>
      <c r="AU443" s="128">
        <f t="shared" si="86"/>
        <v>0.14271286504597047</v>
      </c>
      <c r="AV443" s="128">
        <f t="shared" si="87"/>
        <v>5.5331638876146796E-2</v>
      </c>
      <c r="AW443" s="128">
        <f t="shared" si="88"/>
        <v>5.4839121980096064E-2</v>
      </c>
      <c r="AX443" s="128">
        <f t="shared" si="89"/>
        <v>1</v>
      </c>
      <c r="AY443" s="128">
        <f>SUMPRODUCT(AN443:AW443,幕後結果_最佳化!$Z$1005:$AI$1005)</f>
        <v>-1.4884763580725149E-3</v>
      </c>
      <c r="AZ443" s="128">
        <f>(SUMPRODUCT(AN443:AW443,MMULT(AN443:AW443,幕後結果!$AB$9:$AK$18)))</f>
        <v>3.1250451867743999E-4</v>
      </c>
      <c r="BA443" s="128">
        <f t="shared" si="90"/>
        <v>1.7677797336700066E-2</v>
      </c>
      <c r="BB443" s="102">
        <f t="shared" si="91"/>
        <v>-2.5109732571670356</v>
      </c>
      <c r="BC443" s="60"/>
      <c r="BD443" s="60"/>
    </row>
    <row r="444" spans="1:56">
      <c r="A444" s="95">
        <v>443</v>
      </c>
      <c r="B444" s="128">
        <v>0.21980648160038552</v>
      </c>
      <c r="C444" s="128">
        <v>0.47239691863698696</v>
      </c>
      <c r="D444" s="128">
        <v>0.887434308942882</v>
      </c>
      <c r="E444" s="128">
        <v>0.94089862753633269</v>
      </c>
      <c r="F444" s="128">
        <v>0.13416486063875999</v>
      </c>
      <c r="G444" s="128">
        <v>0.14178649774428642</v>
      </c>
      <c r="H444" s="128">
        <v>0.32745798205089072</v>
      </c>
      <c r="I444" s="128">
        <v>0.90455132221838519</v>
      </c>
      <c r="J444" s="128">
        <v>0.16938895027941991</v>
      </c>
      <c r="K444" s="104">
        <v>0.81562725302895855</v>
      </c>
      <c r="L444" s="105"/>
      <c r="M444" s="106">
        <v>443</v>
      </c>
      <c r="N444" s="140">
        <v>-0.77284695095717437</v>
      </c>
      <c r="O444" s="140">
        <v>-6.9245963537361829E-2</v>
      </c>
      <c r="P444" s="140">
        <v>1.2129959155580041</v>
      </c>
      <c r="Q444" s="140">
        <v>1.5623619524961614</v>
      </c>
      <c r="R444" s="140">
        <v>-1.1069172171511652</v>
      </c>
      <c r="S444" s="140">
        <v>-1.0723274190159915</v>
      </c>
      <c r="T444" s="140">
        <v>-0.44694334863245183</v>
      </c>
      <c r="U444" s="128">
        <v>1.3079291080283406</v>
      </c>
      <c r="V444" s="128">
        <v>-0.95658274685748956</v>
      </c>
      <c r="W444" s="98">
        <v>0.89882572773567893</v>
      </c>
      <c r="X444" s="60"/>
      <c r="Y444" s="99">
        <v>443</v>
      </c>
      <c r="Z444" s="128">
        <f>(幕後結果!$AB$2+幕後結果!$AB$4*幕後結果_最佳化!$N1445)*12/3</f>
        <v>-0.11291545481787917</v>
      </c>
      <c r="AA444" s="128">
        <f>(幕後結果!$AC$2+幕後結果!$AC$4*幕後結果_最佳化!$O1445)*12/3</f>
        <v>-9.0748322549470753E-3</v>
      </c>
      <c r="AB444" s="128">
        <f>(幕後結果!$AD$2+幕後結果!$AD$4*幕後結果_最佳化!$P1445)*12/3</f>
        <v>0.12734832901808063</v>
      </c>
      <c r="AC444" s="128">
        <f>(幕後結果!$AE$2+幕後結果!$AE$4*幕後結果_最佳化!$Q1445)*12/3</f>
        <v>0.22937478770607647</v>
      </c>
      <c r="AD444" s="128">
        <f>(幕後結果!$AF$2+幕後結果!$AF$4*幕後結果_最佳化!$R1445)*12/3</f>
        <v>-0.11027421189445481</v>
      </c>
      <c r="AE444" s="128">
        <f>(幕後結果!$AG$2+幕後結果!$AG$4*幕後結果_最佳化!$S1445)*12/3</f>
        <v>-5.9981810600967835E-2</v>
      </c>
      <c r="AF444" s="128">
        <f>(幕後結果!$AH$2+幕後結果!$AH$4*幕後結果_最佳化!$T1445)*12/3</f>
        <v>-4.0456856136572121E-2</v>
      </c>
      <c r="AG444" s="128">
        <f>(幕後結果!$AI$2+幕後結果!$AI$4*幕後結果_最佳化!$U1445)*12/3</f>
        <v>0.11440441026215038</v>
      </c>
      <c r="AH444" s="128">
        <f>(幕後結果!$AJ$2+幕後結果!$AJ$4*幕後結果_最佳化!$V1445)*12/3</f>
        <v>-0.13481637391085768</v>
      </c>
      <c r="AI444" s="100">
        <f>(幕後結果!$AK$2+幕後結果!$AK$4*幕後結果_最佳化!$W1445)*12/3</f>
        <v>0.11427472490597908</v>
      </c>
      <c r="AJ444" s="60"/>
      <c r="AK444" s="60"/>
      <c r="AL444" s="60"/>
      <c r="AM444" s="108">
        <v>443</v>
      </c>
      <c r="AN444" s="128">
        <f t="shared" si="79"/>
        <v>0.13058047421771277</v>
      </c>
      <c r="AO444" s="128">
        <f t="shared" si="80"/>
        <v>0.12776049950510585</v>
      </c>
      <c r="AP444" s="128">
        <f t="shared" si="81"/>
        <v>2.4258989406389247E-2</v>
      </c>
      <c r="AQ444" s="128">
        <f t="shared" si="82"/>
        <v>0.12265978939021056</v>
      </c>
      <c r="AR444" s="128">
        <f t="shared" si="83"/>
        <v>0.11102168434159157</v>
      </c>
      <c r="AS444" s="128">
        <f t="shared" si="84"/>
        <v>3.6889216353490219E-2</v>
      </c>
      <c r="AT444" s="128">
        <f t="shared" si="85"/>
        <v>0.13033271550780212</v>
      </c>
      <c r="AU444" s="128">
        <f t="shared" si="86"/>
        <v>0.11227300087912472</v>
      </c>
      <c r="AV444" s="128">
        <f t="shared" si="87"/>
        <v>8.63502046973217E-2</v>
      </c>
      <c r="AW444" s="128">
        <f t="shared" si="88"/>
        <v>0.11787342570125128</v>
      </c>
      <c r="AX444" s="128">
        <f t="shared" si="89"/>
        <v>1</v>
      </c>
      <c r="AY444" s="128">
        <f>SUMPRODUCT(AN444:AW444,幕後結果_最佳化!$Z$1005:$AI$1005)</f>
        <v>-3.6904595747084103E-3</v>
      </c>
      <c r="AZ444" s="128">
        <f>(SUMPRODUCT(AN444:AW444,MMULT(AN444:AW444,幕後結果!$AB$9:$AK$18)))</f>
        <v>2.626519901260877E-4</v>
      </c>
      <c r="BA444" s="128">
        <f t="shared" si="90"/>
        <v>1.6206541584375359E-2</v>
      </c>
      <c r="BB444" s="102">
        <f t="shared" si="91"/>
        <v>-2.8747934488148927</v>
      </c>
      <c r="BC444" s="60"/>
      <c r="BD444" s="60"/>
    </row>
    <row r="445" spans="1:56">
      <c r="A445" s="95">
        <v>444</v>
      </c>
      <c r="B445" s="128">
        <v>0.42028480252629796</v>
      </c>
      <c r="C445" s="128">
        <v>0.49160807246254468</v>
      </c>
      <c r="D445" s="128">
        <v>0.47792068970941215</v>
      </c>
      <c r="E445" s="128">
        <v>0.23404866666424695</v>
      </c>
      <c r="F445" s="128">
        <v>0.46412629792944005</v>
      </c>
      <c r="G445" s="128">
        <v>0.99899258198835073</v>
      </c>
      <c r="H445" s="128">
        <v>0.73234076366195233</v>
      </c>
      <c r="I445" s="128">
        <v>0.16347797118096841</v>
      </c>
      <c r="J445" s="128">
        <v>0.22864789681193431</v>
      </c>
      <c r="K445" s="104">
        <v>0.13031014061664936</v>
      </c>
      <c r="L445" s="105"/>
      <c r="M445" s="106">
        <v>444</v>
      </c>
      <c r="N445" s="140">
        <v>-0.20116493980918393</v>
      </c>
      <c r="O445" s="140">
        <v>-2.1036994412687002E-2</v>
      </c>
      <c r="P445" s="140">
        <v>-5.5372907471021873E-2</v>
      </c>
      <c r="Q445" s="140">
        <v>-0.72557829129292184</v>
      </c>
      <c r="R445" s="140">
        <v>-9.0043564610435167E-2</v>
      </c>
      <c r="S445" s="140">
        <v>3.0880366772209613</v>
      </c>
      <c r="T445" s="140">
        <v>0.61990782660845556</v>
      </c>
      <c r="U445" s="128">
        <v>-0.98026375225520057</v>
      </c>
      <c r="V445" s="128">
        <v>-0.74330706758432019</v>
      </c>
      <c r="W445" s="98">
        <v>-1.1249262644931757</v>
      </c>
      <c r="X445" s="60"/>
      <c r="Y445" s="99">
        <v>444</v>
      </c>
      <c r="Z445" s="128">
        <f>(幕後結果!$AB$2+幕後結果!$AB$4*幕後結果_最佳化!$N1446)*12/3</f>
        <v>-5.1192871570506955E-2</v>
      </c>
      <c r="AA445" s="128">
        <f>(幕後結果!$AC$2+幕後結果!$AC$4*幕後結果_最佳化!$O1446)*12/3</f>
        <v>-2.6979803190285904E-3</v>
      </c>
      <c r="AB445" s="128">
        <f>(幕後結果!$AD$2+幕後結果!$AD$4*幕後結果_最佳化!$P1446)*12/3</f>
        <v>-1.2383491540560856E-2</v>
      </c>
      <c r="AC445" s="128">
        <f>(幕後結果!$AE$2+幕後結果!$AE$4*幕後結果_最佳化!$Q1446)*12/3</f>
        <v>-8.4608926531342721E-2</v>
      </c>
      <c r="AD445" s="128">
        <f>(幕後結果!$AF$2+幕後結果!$AF$4*幕後結果_最佳化!$R1446)*12/3</f>
        <v>-2.475622009133786E-2</v>
      </c>
      <c r="AE445" s="128">
        <f>(幕後結果!$AG$2+幕後結果!$AG$4*幕後結果_最佳化!$S1446)*12/3</f>
        <v>0.19455685706014625</v>
      </c>
      <c r="AF445" s="128">
        <f>(幕後結果!$AH$2+幕後結果!$AH$4*幕後結果_最佳化!$T1446)*12/3</f>
        <v>2.4947743482334653E-2</v>
      </c>
      <c r="AG445" s="128">
        <f>(幕後結果!$AI$2+幕後結果!$AI$4*幕後結果_最佳化!$U1446)*12/3</f>
        <v>-0.12430031726260911</v>
      </c>
      <c r="AH445" s="128">
        <f>(幕後結果!$AJ$2+幕後結果!$AJ$4*幕後結果_最佳化!$V1446)*12/3</f>
        <v>3.137030273398568E-2</v>
      </c>
      <c r="AI445" s="100">
        <f>(幕後結果!$AK$2+幕後結果!$AK$4*幕後結果_最佳化!$W1446)*12/3</f>
        <v>-0.16468327184905268</v>
      </c>
      <c r="AJ445" s="60"/>
      <c r="AK445" s="60"/>
      <c r="AL445" s="60"/>
      <c r="AM445" s="108">
        <v>444</v>
      </c>
      <c r="AN445" s="128">
        <f t="shared" si="79"/>
        <v>0.13897453954999014</v>
      </c>
      <c r="AO445" s="128">
        <f t="shared" si="80"/>
        <v>0.1289634437111519</v>
      </c>
      <c r="AP445" s="128">
        <f t="shared" si="81"/>
        <v>0.20609688675767115</v>
      </c>
      <c r="AQ445" s="128">
        <f t="shared" si="82"/>
        <v>9.6949489119938798E-3</v>
      </c>
      <c r="AR445" s="128">
        <f t="shared" si="83"/>
        <v>0.18372309870315773</v>
      </c>
      <c r="AS445" s="128">
        <f t="shared" si="84"/>
        <v>5.0882596361469211E-3</v>
      </c>
      <c r="AT445" s="128">
        <f t="shared" si="85"/>
        <v>0.20378161527481456</v>
      </c>
      <c r="AU445" s="128">
        <f t="shared" si="86"/>
        <v>1.4147913068508001E-2</v>
      </c>
      <c r="AV445" s="128">
        <f t="shared" si="87"/>
        <v>8.8640593218472979E-2</v>
      </c>
      <c r="AW445" s="128">
        <f t="shared" si="88"/>
        <v>2.0888701168092685E-2</v>
      </c>
      <c r="AX445" s="128">
        <f t="shared" si="89"/>
        <v>0.99999999999999989</v>
      </c>
      <c r="AY445" s="128">
        <f>SUMPRODUCT(AN445:AW445,幕後結果_最佳化!$Z$1005:$AI$1005)</f>
        <v>-4.7127050854659002E-4</v>
      </c>
      <c r="AZ445" s="128">
        <f>(SUMPRODUCT(AN445:AW445,MMULT(AN445:AW445,幕後結果!$AB$9:$AK$18)))</f>
        <v>2.9803415023181454E-4</v>
      </c>
      <c r="BA445" s="128">
        <f t="shared" si="90"/>
        <v>1.7263665608201941E-2</v>
      </c>
      <c r="BB445" s="102">
        <f t="shared" si="91"/>
        <v>-2.5122862949767151</v>
      </c>
      <c r="BC445" s="60"/>
      <c r="BD445" s="60"/>
    </row>
    <row r="446" spans="1:56">
      <c r="A446" s="95">
        <v>445</v>
      </c>
      <c r="B446" s="128">
        <v>0.44392048753905033</v>
      </c>
      <c r="C446" s="128">
        <v>0.50858766570870007</v>
      </c>
      <c r="D446" s="128">
        <v>0.11239857496808381</v>
      </c>
      <c r="E446" s="128">
        <v>0.58021400439344872</v>
      </c>
      <c r="F446" s="128">
        <v>0.96188223037181309</v>
      </c>
      <c r="G446" s="128">
        <v>0.38552330720109795</v>
      </c>
      <c r="H446" s="128">
        <v>0.65669724934142337</v>
      </c>
      <c r="I446" s="128">
        <v>0.79035013136148202</v>
      </c>
      <c r="J446" s="128">
        <v>0.11935303496096172</v>
      </c>
      <c r="K446" s="104">
        <v>0.46218663316275754</v>
      </c>
      <c r="L446" s="105"/>
      <c r="M446" s="106">
        <v>445</v>
      </c>
      <c r="N446" s="140">
        <v>-0.14103666786757535</v>
      </c>
      <c r="O446" s="140">
        <v>2.1527748380378145E-2</v>
      </c>
      <c r="P446" s="140">
        <v>-1.213870577408261</v>
      </c>
      <c r="Q446" s="140">
        <v>0.20244098375355835</v>
      </c>
      <c r="R446" s="140">
        <v>1.7729587688866359</v>
      </c>
      <c r="S446" s="140">
        <v>-0.29100615202179098</v>
      </c>
      <c r="T446" s="140">
        <v>0.40346591947514282</v>
      </c>
      <c r="U446" s="128">
        <v>0.8076367276393106</v>
      </c>
      <c r="V446" s="128">
        <v>-1.1782271289904012</v>
      </c>
      <c r="W446" s="98">
        <v>-9.4926426070479478E-2</v>
      </c>
      <c r="X446" s="60"/>
      <c r="Y446" s="99">
        <v>445</v>
      </c>
      <c r="Z446" s="128">
        <f>(幕後結果!$AB$2+幕後結果!$AB$4*幕後結果_最佳化!$N1447)*12/3</f>
        <v>-4.4701024358130982E-2</v>
      </c>
      <c r="AA446" s="128">
        <f>(幕後結果!$AC$2+幕後結果!$AC$4*幕後結果_最佳化!$O1447)*12/3</f>
        <v>2.1526555856923551E-3</v>
      </c>
      <c r="AB446" s="128">
        <f>(幕後結果!$AD$2+幕後結果!$AD$4*幕後結果_最佳化!$P1447)*12/3</f>
        <v>-0.14912859602954129</v>
      </c>
      <c r="AC446" s="128">
        <f>(幕後結果!$AE$2+幕後結果!$AE$4*幕後結果_最佳化!$Q1447)*12/3</f>
        <v>-3.9993886597117563E-2</v>
      </c>
      <c r="AD446" s="128">
        <f>(幕後結果!$AF$2+幕後結果!$AF$4*幕後結果_最佳化!$R1447)*12/3</f>
        <v>0.3090360752284802</v>
      </c>
      <c r="AE446" s="128">
        <f>(幕後結果!$AG$2+幕後結果!$AG$4*幕後結果_最佳化!$S1447)*12/3</f>
        <v>-1.7133158992305247E-2</v>
      </c>
      <c r="AF446" s="128">
        <f>(幕後結果!$AH$2+幕後結果!$AH$4*幕後結果_最佳化!$T1447)*12/3</f>
        <v>4.7729497309257685E-2</v>
      </c>
      <c r="AG446" s="128">
        <f>(幕後結果!$AI$2+幕後結果!$AI$4*幕後結果_最佳化!$U1447)*12/3</f>
        <v>8.2078014139743152E-2</v>
      </c>
      <c r="AH446" s="128">
        <f>(幕後結果!$AJ$2+幕後結果!$AJ$4*幕後結果_最佳化!$V1447)*12/3</f>
        <v>-0.12612010791721145</v>
      </c>
      <c r="AI446" s="100">
        <f>(幕後結果!$AK$2+幕後結果!$AK$4*幕後結果_最佳化!$W1447)*12/3</f>
        <v>9.2869172471765196E-2</v>
      </c>
      <c r="AJ446" s="60"/>
      <c r="AK446" s="60"/>
      <c r="AL446" s="60"/>
      <c r="AM446" s="108">
        <v>445</v>
      </c>
      <c r="AN446" s="128">
        <f t="shared" si="79"/>
        <v>4.4583290052730316E-3</v>
      </c>
      <c r="AO446" s="128">
        <f t="shared" si="80"/>
        <v>0.1584596017543044</v>
      </c>
      <c r="AP446" s="128">
        <f t="shared" si="81"/>
        <v>7.3394631532516505E-2</v>
      </c>
      <c r="AQ446" s="128">
        <f t="shared" si="82"/>
        <v>1.1068439737796587E-2</v>
      </c>
      <c r="AR446" s="128">
        <f t="shared" si="83"/>
        <v>8.5289551005937866E-2</v>
      </c>
      <c r="AS446" s="128">
        <f t="shared" si="84"/>
        <v>0.2066522207972544</v>
      </c>
      <c r="AT446" s="128">
        <f t="shared" si="85"/>
        <v>0.18228996417854212</v>
      </c>
      <c r="AU446" s="128">
        <f t="shared" si="86"/>
        <v>0.18161651679714105</v>
      </c>
      <c r="AV446" s="128">
        <f t="shared" si="87"/>
        <v>3.8644831380089312E-2</v>
      </c>
      <c r="AW446" s="128">
        <f t="shared" si="88"/>
        <v>5.8125913811144778E-2</v>
      </c>
      <c r="AX446" s="128">
        <f t="shared" si="89"/>
        <v>1.0000000000000002</v>
      </c>
      <c r="AY446" s="128">
        <f>SUMPRODUCT(AN446:AW446,幕後結果_最佳化!$Z$1005:$AI$1005)</f>
        <v>-6.4963138624944987E-5</v>
      </c>
      <c r="AZ446" s="128">
        <f>(SUMPRODUCT(AN446:AW446,MMULT(AN446:AW446,幕後結果!$AB$9:$AK$18)))</f>
        <v>2.3373070796577192E-4</v>
      </c>
      <c r="BA446" s="128">
        <f t="shared" si="90"/>
        <v>1.5288253921418624E-2</v>
      </c>
      <c r="BB446" s="102">
        <f t="shared" si="91"/>
        <v>-2.8103250612832675</v>
      </c>
      <c r="BC446" s="60"/>
      <c r="BD446" s="60"/>
    </row>
    <row r="447" spans="1:56">
      <c r="A447" s="95">
        <v>446</v>
      </c>
      <c r="B447" s="128">
        <v>0.63392294335064503</v>
      </c>
      <c r="C447" s="128">
        <v>7.8330451907784981E-2</v>
      </c>
      <c r="D447" s="128">
        <v>8.5429002579136659E-2</v>
      </c>
      <c r="E447" s="128">
        <v>0.63568281887165368</v>
      </c>
      <c r="F447" s="128">
        <v>0.1551043318138916</v>
      </c>
      <c r="G447" s="128">
        <v>0.77200528254968037</v>
      </c>
      <c r="H447" s="128">
        <v>0.27046658041507965</v>
      </c>
      <c r="I447" s="128">
        <v>0.221178318187496</v>
      </c>
      <c r="J447" s="128">
        <v>0.46377900627780533</v>
      </c>
      <c r="K447" s="104">
        <v>0.10323412866704373</v>
      </c>
      <c r="L447" s="105"/>
      <c r="M447" s="106">
        <v>446</v>
      </c>
      <c r="N447" s="140">
        <v>0.34226149081192225</v>
      </c>
      <c r="O447" s="140">
        <v>-1.4163915252518189</v>
      </c>
      <c r="P447" s="140">
        <v>-1.369452076996605</v>
      </c>
      <c r="Q447" s="140">
        <v>0.34694270594853688</v>
      </c>
      <c r="R447" s="140">
        <v>-1.0147842908295723</v>
      </c>
      <c r="S447" s="140">
        <v>0.74546703069929299</v>
      </c>
      <c r="T447" s="140">
        <v>-0.61140248060745928</v>
      </c>
      <c r="U447" s="128">
        <v>-0.76821975926582697</v>
      </c>
      <c r="V447" s="128">
        <v>-9.0917666421256524E-2</v>
      </c>
      <c r="W447" s="98">
        <v>-1.2633365468150388</v>
      </c>
      <c r="X447" s="60"/>
      <c r="Y447" s="99">
        <v>446</v>
      </c>
      <c r="Z447" s="128">
        <f>(幕後結果!$AB$2+幕後結果!$AB$4*幕後結果_最佳化!$N1448)*12/3</f>
        <v>7.4790517168442684E-3</v>
      </c>
      <c r="AA447" s="128">
        <f>(幕後結果!$AC$2+幕後結果!$AC$4*幕後結果_最佳化!$O1448)*12/3</f>
        <v>-0.15730205511965592</v>
      </c>
      <c r="AB447" s="128">
        <f>(幕後結果!$AD$2+幕後結果!$AD$4*幕後結果_最佳化!$P1448)*12/3</f>
        <v>-0.22528593193048954</v>
      </c>
      <c r="AC447" s="128">
        <f>(幕後結果!$AE$2+幕後結果!$AE$4*幕後結果_最佳化!$Q1448)*12/3</f>
        <v>-7.6183218542620335E-2</v>
      </c>
      <c r="AD447" s="128">
        <f>(幕後結果!$AF$2+幕後結果!$AF$4*幕後結果_最佳化!$R1448)*12/3</f>
        <v>-0.22686493759643575</v>
      </c>
      <c r="AE447" s="128">
        <f>(幕後結果!$AG$2+幕後結果!$AG$4*幕後結果_最佳化!$S1448)*12/3</f>
        <v>6.4891882053514996E-2</v>
      </c>
      <c r="AF447" s="128">
        <f>(幕後結果!$AH$2+幕後結果!$AH$4*幕後結果_最佳化!$T1448)*12/3</f>
        <v>-9.8069101680423154E-2</v>
      </c>
      <c r="AG447" s="128">
        <f>(幕後結果!$AI$2+幕後結果!$AI$4*幕後結果_最佳化!$U1448)*12/3</f>
        <v>-0.20540731124373676</v>
      </c>
      <c r="AH447" s="128">
        <f>(幕後結果!$AJ$2+幕後結果!$AJ$4*幕後結果_最佳化!$V1448)*12/3</f>
        <v>6.2069443929516931E-2</v>
      </c>
      <c r="AI447" s="100">
        <f>(幕後結果!$AK$2+幕後結果!$AK$4*幕後結果_最佳化!$W1448)*12/3</f>
        <v>-0.36209084749546278</v>
      </c>
      <c r="AJ447" s="60"/>
      <c r="AK447" s="60"/>
      <c r="AL447" s="60"/>
      <c r="AM447" s="108">
        <v>446</v>
      </c>
      <c r="AN447" s="128">
        <f t="shared" si="79"/>
        <v>5.5871420282670607E-2</v>
      </c>
      <c r="AO447" s="128">
        <f t="shared" si="80"/>
        <v>0.1368727958262464</v>
      </c>
      <c r="AP447" s="128">
        <f t="shared" si="81"/>
        <v>7.6607775463045985E-3</v>
      </c>
      <c r="AQ447" s="128">
        <f t="shared" si="82"/>
        <v>5.1908730339354156E-2</v>
      </c>
      <c r="AR447" s="128">
        <f t="shared" si="83"/>
        <v>6.3017067141094868E-2</v>
      </c>
      <c r="AS447" s="128">
        <f t="shared" si="84"/>
        <v>0.15526164929849304</v>
      </c>
      <c r="AT447" s="128">
        <f t="shared" si="85"/>
        <v>0.10632008233607611</v>
      </c>
      <c r="AU447" s="128">
        <f t="shared" si="86"/>
        <v>8.2532185279421494E-2</v>
      </c>
      <c r="AV447" s="128">
        <f t="shared" si="87"/>
        <v>0.20161176577464354</v>
      </c>
      <c r="AW447" s="128">
        <f t="shared" si="88"/>
        <v>0.13894352617569516</v>
      </c>
      <c r="AX447" s="128">
        <f t="shared" si="89"/>
        <v>1</v>
      </c>
      <c r="AY447" s="128">
        <f>SUMPRODUCT(AN447:AW447,幕後結果_最佳化!$Z$1005:$AI$1005)</f>
        <v>-4.7881501596997497E-4</v>
      </c>
      <c r="AZ447" s="128">
        <f>(SUMPRODUCT(AN447:AW447,MMULT(AN447:AW447,幕後結果!$AB$9:$AK$18)))</f>
        <v>1.9384087060362335E-4</v>
      </c>
      <c r="BA447" s="128">
        <f t="shared" si="90"/>
        <v>1.3922674692875048E-2</v>
      </c>
      <c r="BB447" s="102">
        <f t="shared" si="91"/>
        <v>-3.1156955091516401</v>
      </c>
      <c r="BC447" s="60"/>
      <c r="BD447" s="60"/>
    </row>
    <row r="448" spans="1:56">
      <c r="A448" s="95">
        <v>447</v>
      </c>
      <c r="B448" s="128">
        <v>0.48970423037391697</v>
      </c>
      <c r="C448" s="128">
        <v>0.49068806963335199</v>
      </c>
      <c r="D448" s="128">
        <v>0.39014876717739155</v>
      </c>
      <c r="E448" s="128">
        <v>0.86931410896447336</v>
      </c>
      <c r="F448" s="128">
        <v>0.5224774321435206</v>
      </c>
      <c r="G448" s="128">
        <v>0.47467935312358578</v>
      </c>
      <c r="H448" s="128">
        <v>0.20780010600864363</v>
      </c>
      <c r="I448" s="128">
        <v>0.71823429782480108</v>
      </c>
      <c r="J448" s="128">
        <v>0.99536269383809817</v>
      </c>
      <c r="K448" s="104">
        <v>7.5569060512612474E-2</v>
      </c>
      <c r="L448" s="105"/>
      <c r="M448" s="106">
        <v>447</v>
      </c>
      <c r="N448" s="140">
        <v>-2.5810532726414544E-2</v>
      </c>
      <c r="O448" s="140">
        <v>-2.3343667873639753E-2</v>
      </c>
      <c r="P448" s="140">
        <v>-0.27893131713928487</v>
      </c>
      <c r="Q448" s="140">
        <v>1.1231547374921345</v>
      </c>
      <c r="R448" s="140">
        <v>5.63724098891423E-2</v>
      </c>
      <c r="S448" s="140">
        <v>-6.3512122660193363E-2</v>
      </c>
      <c r="T448" s="140">
        <v>-0.81407809808767284</v>
      </c>
      <c r="U448" s="128">
        <v>0.57760415017012434</v>
      </c>
      <c r="V448" s="128">
        <v>2.6017622529511995</v>
      </c>
      <c r="W448" s="98">
        <v>-1.4355229930548576</v>
      </c>
      <c r="X448" s="60"/>
      <c r="Y448" s="99">
        <v>447</v>
      </c>
      <c r="Z448" s="128">
        <f>(幕後結果!$AB$2+幕後結果!$AB$4*幕後結果_最佳化!$N1449)*12/3</f>
        <v>-3.2260446239813785E-2</v>
      </c>
      <c r="AA448" s="128">
        <f>(幕後結果!$AC$2+幕後結果!$AC$4*幕後結果_最佳化!$O1449)*12/3</f>
        <v>-2.6476569571501434E-3</v>
      </c>
      <c r="AB448" s="128">
        <f>(幕後結果!$AD$2+幕後結果!$AD$4*幕後結果_最佳化!$P1449)*12/3</f>
        <v>-3.6053394746739728E-2</v>
      </c>
      <c r="AC448" s="128">
        <f>(幕後結果!$AE$2+幕後結果!$AE$4*幕後結果_最佳化!$Q1449)*12/3</f>
        <v>0.11486864830380045</v>
      </c>
      <c r="AD448" s="128">
        <f>(幕後結果!$AF$2+幕後結果!$AF$4*幕後結果_最佳化!$R1449)*12/3</f>
        <v>4.8116585847125942E-2</v>
      </c>
      <c r="AE448" s="128">
        <f>(幕後結果!$AG$2+幕後結果!$AG$4*幕後結果_最佳化!$S1449)*12/3</f>
        <v>1.7189584804396193E-2</v>
      </c>
      <c r="AF448" s="128">
        <f>(幕後結果!$AH$2+幕後結果!$AH$4*幕後結果_最佳化!$T1449)*12/3</f>
        <v>-7.1106748244416484E-2</v>
      </c>
      <c r="AG448" s="128">
        <f>(幕後結果!$AI$2+幕後結果!$AI$4*幕後結果_最佳化!$U1449)*12/3</f>
        <v>5.8630295976905812E-2</v>
      </c>
      <c r="AH448" s="128">
        <f>(幕後結果!$AJ$2+幕後結果!$AJ$4*幕後結果_最佳化!$V1449)*12/3</f>
        <v>0.23967015531180366</v>
      </c>
      <c r="AI448" s="100">
        <f>(幕後結果!$AK$2+幕後結果!$AK$4*幕後結果_最佳化!$W1449)*12/3</f>
        <v>-0.2294602792074375</v>
      </c>
      <c r="AJ448" s="60"/>
      <c r="AK448" s="60"/>
      <c r="AL448" s="60"/>
      <c r="AM448" s="108">
        <v>447</v>
      </c>
      <c r="AN448" s="128">
        <f t="shared" si="79"/>
        <v>2.2032275413619701E-2</v>
      </c>
      <c r="AO448" s="128">
        <f t="shared" si="80"/>
        <v>0.21094729330413481</v>
      </c>
      <c r="AP448" s="128">
        <f t="shared" si="81"/>
        <v>2.0066772469556197E-3</v>
      </c>
      <c r="AQ448" s="128">
        <f t="shared" si="82"/>
        <v>0.13078522127247247</v>
      </c>
      <c r="AR448" s="128">
        <f t="shared" si="83"/>
        <v>9.7218817091758433E-2</v>
      </c>
      <c r="AS448" s="128">
        <f t="shared" si="84"/>
        <v>0.19259830440875475</v>
      </c>
      <c r="AT448" s="128">
        <f t="shared" si="85"/>
        <v>4.8624247161407272E-2</v>
      </c>
      <c r="AU448" s="128">
        <f t="shared" si="86"/>
        <v>0.18054624952338133</v>
      </c>
      <c r="AV448" s="128">
        <f t="shared" si="87"/>
        <v>6.231610008647772E-3</v>
      </c>
      <c r="AW448" s="128">
        <f t="shared" si="88"/>
        <v>0.10900930456886773</v>
      </c>
      <c r="AX448" s="128">
        <f t="shared" si="89"/>
        <v>0.99999999999999978</v>
      </c>
      <c r="AY448" s="128">
        <f>SUMPRODUCT(AN448:AW448,幕後結果_最佳化!$Z$1005:$AI$1005)</f>
        <v>-2.5404529317290419E-3</v>
      </c>
      <c r="AZ448" s="128">
        <f>(SUMPRODUCT(AN448:AW448,MMULT(AN448:AW448,幕後結果!$AB$9:$AK$18)))</f>
        <v>3.1109114378605093E-4</v>
      </c>
      <c r="BA448" s="128">
        <f t="shared" si="90"/>
        <v>1.7637776044219716E-2</v>
      </c>
      <c r="BB448" s="102">
        <f t="shared" si="91"/>
        <v>-2.5763142029814392</v>
      </c>
      <c r="BC448" s="60"/>
      <c r="BD448" s="60"/>
    </row>
    <row r="449" spans="1:56">
      <c r="A449" s="95">
        <v>448</v>
      </c>
      <c r="B449" s="128">
        <v>0.43683716316265842</v>
      </c>
      <c r="C449" s="128">
        <v>0.26877046890976808</v>
      </c>
      <c r="D449" s="128">
        <v>0.24172762255380875</v>
      </c>
      <c r="E449" s="128">
        <v>0.80826076007321923</v>
      </c>
      <c r="F449" s="128">
        <v>0.75845487149196078</v>
      </c>
      <c r="G449" s="128">
        <v>0.81933348124708139</v>
      </c>
      <c r="H449" s="128">
        <v>0.8325666917004122</v>
      </c>
      <c r="I449" s="128">
        <v>0.76730247137298058</v>
      </c>
      <c r="J449" s="128">
        <v>0.57250274412055058</v>
      </c>
      <c r="K449" s="104">
        <v>0.44518394895038305</v>
      </c>
      <c r="L449" s="105"/>
      <c r="M449" s="106">
        <v>448</v>
      </c>
      <c r="N449" s="140">
        <v>-0.15899307938643883</v>
      </c>
      <c r="O449" s="140">
        <v>-0.6165358208030659</v>
      </c>
      <c r="P449" s="140">
        <v>-0.70075609026162489</v>
      </c>
      <c r="Q449" s="140">
        <v>0.87150499475956755</v>
      </c>
      <c r="R449" s="140">
        <v>0.70134096084900976</v>
      </c>
      <c r="S449" s="140">
        <v>0.91282794699754732</v>
      </c>
      <c r="T449" s="140">
        <v>0.9643577104579083</v>
      </c>
      <c r="U449" s="128">
        <v>0.7299920284668413</v>
      </c>
      <c r="V449" s="128">
        <v>0.18274957975739195</v>
      </c>
      <c r="W449" s="98">
        <v>-0.13783870024143857</v>
      </c>
      <c r="X449" s="60"/>
      <c r="Y449" s="99">
        <v>448</v>
      </c>
      <c r="Z449" s="128">
        <f>(幕後結果!$AB$2+幕後結果!$AB$4*幕後結果_最佳化!$N1450)*12/3</f>
        <v>-4.663971769320991E-2</v>
      </c>
      <c r="AA449" s="128">
        <f>(幕後結果!$AC$2+幕後結果!$AC$4*幕後結果_最佳化!$O1450)*12/3</f>
        <v>-6.9011448790664787E-2</v>
      </c>
      <c r="AB449" s="128">
        <f>(幕後結果!$AD$2+幕後結果!$AD$4*幕後結果_最佳化!$P1450)*12/3</f>
        <v>-0.11717349401057094</v>
      </c>
      <c r="AC449" s="128">
        <f>(幕後結果!$AE$2+幕後結果!$AE$4*幕後結果_最佳化!$Q1450)*12/3</f>
        <v>3.9264737780278162E-2</v>
      </c>
      <c r="AD449" s="128">
        <f>(幕後結果!$AF$2+幕後結果!$AF$4*幕後結果_最佳化!$R1450)*12/3</f>
        <v>0.14078622036138022</v>
      </c>
      <c r="AE449" s="128">
        <f>(幕後結果!$AG$2+幕後結果!$AG$4*幕後結果_最佳化!$S1450)*12/3</f>
        <v>7.1819452151601293E-2</v>
      </c>
      <c r="AF449" s="128">
        <f>(幕後結果!$AH$2+幕後結果!$AH$4*幕後結果_最佳化!$T1450)*12/3</f>
        <v>7.4652293700378583E-2</v>
      </c>
      <c r="AG449" s="128">
        <f>(幕後結果!$AI$2+幕後結果!$AI$4*幕後結果_最佳化!$U1450)*12/3</f>
        <v>6.9720457463515713E-3</v>
      </c>
      <c r="AH449" s="128">
        <f>(幕後結果!$AJ$2+幕後結果!$AJ$4*幕後結果_最佳化!$V1450)*12/3</f>
        <v>3.8452142222216372E-2</v>
      </c>
      <c r="AI449" s="100">
        <f>(幕後結果!$AK$2+幕後結果!$AK$4*幕後結果_最佳化!$W1450)*12/3</f>
        <v>-2.9705707706979209E-2</v>
      </c>
      <c r="AJ449" s="60"/>
      <c r="AK449" s="60"/>
      <c r="AL449" s="60"/>
      <c r="AM449" s="108">
        <v>448</v>
      </c>
      <c r="AN449" s="128">
        <f t="shared" si="79"/>
        <v>0.17400630116954327</v>
      </c>
      <c r="AO449" s="128">
        <f t="shared" si="80"/>
        <v>8.3104589524719177E-2</v>
      </c>
      <c r="AP449" s="128">
        <f t="shared" si="81"/>
        <v>0.12860819924921199</v>
      </c>
      <c r="AQ449" s="128">
        <f t="shared" si="82"/>
        <v>0.18682436217172316</v>
      </c>
      <c r="AR449" s="128">
        <f t="shared" si="83"/>
        <v>3.5249824748075295E-3</v>
      </c>
      <c r="AS449" s="128">
        <f t="shared" si="84"/>
        <v>8.1362448416860564E-2</v>
      </c>
      <c r="AT449" s="128">
        <f t="shared" si="85"/>
        <v>3.2929446217201314E-2</v>
      </c>
      <c r="AU449" s="128">
        <f t="shared" si="86"/>
        <v>0.12304896391997146</v>
      </c>
      <c r="AV449" s="128">
        <f t="shared" si="87"/>
        <v>6.7200950127865214E-2</v>
      </c>
      <c r="AW449" s="128">
        <f t="shared" si="88"/>
        <v>0.11938975672809637</v>
      </c>
      <c r="AX449" s="128">
        <f t="shared" si="89"/>
        <v>1</v>
      </c>
      <c r="AY449" s="128">
        <f>SUMPRODUCT(AN449:AW449,幕後結果_最佳化!$Z$1005:$AI$1005)</f>
        <v>-8.2527230790663732E-3</v>
      </c>
      <c r="AZ449" s="128">
        <f>(SUMPRODUCT(AN449:AW449,MMULT(AN449:AW449,幕後結果!$AB$9:$AK$18)))</f>
        <v>2.7917844798064503E-4</v>
      </c>
      <c r="BA449" s="128">
        <f t="shared" si="90"/>
        <v>1.6708633935203832E-2</v>
      </c>
      <c r="BB449" s="102">
        <f t="shared" si="91"/>
        <v>-3.0614545316772692</v>
      </c>
      <c r="BC449" s="60"/>
      <c r="BD449" s="60"/>
    </row>
    <row r="450" spans="1:56">
      <c r="A450" s="95">
        <v>449</v>
      </c>
      <c r="B450" s="128">
        <v>0.17902832703766958</v>
      </c>
      <c r="C450" s="128">
        <v>0.61846879846550351</v>
      </c>
      <c r="D450" s="128">
        <v>0.64053007683208496</v>
      </c>
      <c r="E450" s="128">
        <v>0.72177237349536227</v>
      </c>
      <c r="F450" s="128">
        <v>0.67365121518950177</v>
      </c>
      <c r="G450" s="128">
        <v>0.78753509628346441</v>
      </c>
      <c r="H450" s="128">
        <v>0.72882719110407401</v>
      </c>
      <c r="I450" s="128">
        <v>0.54463573568580514</v>
      </c>
      <c r="J450" s="128">
        <v>0.79208963826504775</v>
      </c>
      <c r="K450" s="104">
        <v>0.15921948870736946</v>
      </c>
      <c r="L450" s="105"/>
      <c r="M450" s="106">
        <v>449</v>
      </c>
      <c r="N450" s="140">
        <v>-0.91907440819971276</v>
      </c>
      <c r="O450" s="140">
        <v>0.30146176326097923</v>
      </c>
      <c r="P450" s="140">
        <v>0.35987602557695481</v>
      </c>
      <c r="Q450" s="140">
        <v>0.58811478025454278</v>
      </c>
      <c r="R450" s="140">
        <v>0.45001785026902041</v>
      </c>
      <c r="S450" s="140">
        <v>0.79789778750532792</v>
      </c>
      <c r="T450" s="140">
        <v>0.609269805119379</v>
      </c>
      <c r="U450" s="128">
        <v>0.11211966082851654</v>
      </c>
      <c r="V450" s="128">
        <v>0.8136932125760894</v>
      </c>
      <c r="W450" s="98">
        <v>-0.99767088164420314</v>
      </c>
      <c r="X450" s="60"/>
      <c r="Y450" s="99">
        <v>449</v>
      </c>
      <c r="Z450" s="128">
        <f>(幕後結果!$AB$2+幕後結果!$AB$4*幕後結果_最佳化!$N1451)*12/3</f>
        <v>-0.12870314137562133</v>
      </c>
      <c r="AA450" s="128">
        <f>(幕後結果!$AC$2+幕後結果!$AC$4*幕後結果_最佳化!$O1451)*12/3</f>
        <v>3.1996012520275528E-2</v>
      </c>
      <c r="AB450" s="128">
        <f>(幕後結果!$AD$2+幕後結果!$AD$4*幕後結果_最佳化!$P1451)*12/3</f>
        <v>3.8691480640884478E-2</v>
      </c>
      <c r="AC450" s="128">
        <f>(幕後結果!$AE$2+幕後結果!$AE$4*幕後結果_最佳化!$Q1451)*12/3</f>
        <v>8.4362928072399937E-2</v>
      </c>
      <c r="AD450" s="128">
        <f>(幕後結果!$AF$2+幕後結果!$AF$4*幕後結果_最佳化!$R1451)*12/3</f>
        <v>0.12360781274897119</v>
      </c>
      <c r="AE450" s="128">
        <f>(幕後結果!$AG$2+幕後結果!$AG$4*幕後結果_最佳化!$S1451)*12/3</f>
        <v>5.0964977174582558E-2</v>
      </c>
      <c r="AF450" s="128">
        <f>(幕後結果!$AH$2+幕後結果!$AH$4*幕後結果_最佳化!$T1451)*12/3</f>
        <v>4.9805444059157683E-2</v>
      </c>
      <c r="AG450" s="128">
        <f>(幕後結果!$AI$2+幕後結果!$AI$4*幕後結果_最佳化!$U1451)*12/3</f>
        <v>1.1169652501085267E-2</v>
      </c>
      <c r="AH450" s="128">
        <f>(幕後結果!$AJ$2+幕後結果!$AJ$4*幕後結果_最佳化!$V1451)*12/3</f>
        <v>7.7714015879748841E-2</v>
      </c>
      <c r="AI450" s="100">
        <f>(幕後結果!$AK$2+幕後結果!$AK$4*幕後結果_最佳化!$W1451)*12/3</f>
        <v>-0.12863412237613503</v>
      </c>
      <c r="AJ450" s="60"/>
      <c r="AK450" s="60"/>
      <c r="AL450" s="60"/>
      <c r="AM450" s="108">
        <v>449</v>
      </c>
      <c r="AN450" s="128">
        <f t="shared" si="79"/>
        <v>2.3824439892954713E-2</v>
      </c>
      <c r="AO450" s="128">
        <f t="shared" si="80"/>
        <v>0.18033723510997901</v>
      </c>
      <c r="AP450" s="128">
        <f t="shared" si="81"/>
        <v>0.13549844446340467</v>
      </c>
      <c r="AQ450" s="128">
        <f t="shared" si="82"/>
        <v>0.14235262538303373</v>
      </c>
      <c r="AR450" s="128">
        <f t="shared" si="83"/>
        <v>4.0406776949068746E-2</v>
      </c>
      <c r="AS450" s="128">
        <f t="shared" si="84"/>
        <v>0.18828405249334482</v>
      </c>
      <c r="AT450" s="128">
        <f t="shared" si="85"/>
        <v>0.10500767317526119</v>
      </c>
      <c r="AU450" s="128">
        <f t="shared" si="86"/>
        <v>0.10627460622871333</v>
      </c>
      <c r="AV450" s="128">
        <f t="shared" si="87"/>
        <v>4.1675808641513927E-2</v>
      </c>
      <c r="AW450" s="128">
        <f t="shared" si="88"/>
        <v>3.6338337662725977E-2</v>
      </c>
      <c r="AX450" s="128">
        <f t="shared" si="89"/>
        <v>1</v>
      </c>
      <c r="AY450" s="128">
        <f>SUMPRODUCT(AN450:AW450,幕後結果_最佳化!$Z$1005:$AI$1005)</f>
        <v>-9.7458551686919722E-4</v>
      </c>
      <c r="AZ450" s="128">
        <f>(SUMPRODUCT(AN450:AW450,MMULT(AN450:AW450,幕後結果!$AB$9:$AK$18)))</f>
        <v>2.4413799615192384E-4</v>
      </c>
      <c r="BA450" s="128">
        <f t="shared" si="90"/>
        <v>1.5624915876635108E-2</v>
      </c>
      <c r="BB450" s="102">
        <f t="shared" si="91"/>
        <v>-2.8079885909963553</v>
      </c>
      <c r="BC450" s="60"/>
      <c r="BD450" s="60"/>
    </row>
    <row r="451" spans="1:56">
      <c r="A451" s="95">
        <v>450</v>
      </c>
      <c r="B451" s="128">
        <v>0.48071808218633882</v>
      </c>
      <c r="C451" s="128">
        <v>0.55445749768351171</v>
      </c>
      <c r="D451" s="128">
        <v>0.69326433088250528</v>
      </c>
      <c r="E451" s="128">
        <v>0.99646460647909474</v>
      </c>
      <c r="F451" s="128">
        <v>0.13112302030961365</v>
      </c>
      <c r="G451" s="128">
        <v>0.21386940254550546</v>
      </c>
      <c r="H451" s="128">
        <v>0.31016528839937263</v>
      </c>
      <c r="I451" s="128">
        <v>0.38370462611074641</v>
      </c>
      <c r="J451" s="128">
        <v>0.42682066400390539</v>
      </c>
      <c r="K451" s="104">
        <v>0.89179520855498562</v>
      </c>
      <c r="L451" s="105"/>
      <c r="M451" s="106">
        <v>450</v>
      </c>
      <c r="N451" s="140">
        <v>-4.8351433598812797E-2</v>
      </c>
      <c r="O451" s="140">
        <v>0.13693141816377888</v>
      </c>
      <c r="P451" s="140">
        <v>0.50512458002831828</v>
      </c>
      <c r="Q451" s="140">
        <v>2.6934918674524502</v>
      </c>
      <c r="R451" s="140">
        <v>-1.1210982568010914</v>
      </c>
      <c r="S451" s="140">
        <v>-0.79306697085627831</v>
      </c>
      <c r="T451" s="140">
        <v>-0.49538188860654692</v>
      </c>
      <c r="U451" s="128">
        <v>-0.29576539474822416</v>
      </c>
      <c r="V451" s="128">
        <v>-0.18447437492775887</v>
      </c>
      <c r="W451" s="98">
        <v>1.2361317819545621</v>
      </c>
      <c r="X451" s="60"/>
      <c r="Y451" s="99">
        <v>450</v>
      </c>
      <c r="Z451" s="128">
        <f>(幕後結果!$AB$2+幕後結果!$AB$4*幕後結果_最佳化!$N1452)*12/3</f>
        <v>-3.4694111465300839E-2</v>
      </c>
      <c r="AA451" s="128">
        <f>(幕後結果!$AC$2+幕後結果!$AC$4*幕後結果_最佳化!$O1452)*12/3</f>
        <v>1.5180609708322483E-2</v>
      </c>
      <c r="AB451" s="128">
        <f>(幕後結果!$AD$2+幕後結果!$AD$4*幕後結果_最佳化!$P1452)*12/3</f>
        <v>6.5638017335720653E-2</v>
      </c>
      <c r="AC451" s="128">
        <f>(幕後結果!$AE$2+幕後結果!$AE$4*幕後結果_最佳化!$Q1452)*12/3</f>
        <v>0.33977932714491071</v>
      </c>
      <c r="AD451" s="128">
        <f>(幕後結果!$AF$2+幕後結果!$AF$4*幕後結果_最佳化!$R1452)*12/3</f>
        <v>-9.8972683016888441E-2</v>
      </c>
      <c r="AE451" s="128">
        <f>(幕後結果!$AG$2+幕後結果!$AG$4*幕後結果_最佳化!$S1452)*12/3</f>
        <v>-2.7707319289451949E-3</v>
      </c>
      <c r="AF451" s="128">
        <f>(幕後結果!$AH$2+幕後結果!$AH$4*幕後結果_最佳化!$T1452)*12/3</f>
        <v>-2.4950231723259594E-2</v>
      </c>
      <c r="AG451" s="128">
        <f>(幕後結果!$AI$2+幕後結果!$AI$4*幕後結果_最佳化!$U1452)*12/3</f>
        <v>-4.3131313038434184E-2</v>
      </c>
      <c r="AH451" s="128">
        <f>(幕後結果!$AJ$2+幕後結果!$AJ$4*幕後結果_最佳化!$V1452)*12/3</f>
        <v>-1.4502273156170522E-2</v>
      </c>
      <c r="AI451" s="100">
        <f>(幕後結果!$AK$2+幕後結果!$AK$4*幕後結果_最佳化!$W1452)*12/3</f>
        <v>1.6970152701947565E-2</v>
      </c>
      <c r="AJ451" s="60"/>
      <c r="AK451" s="60"/>
      <c r="AL451" s="60"/>
      <c r="AM451" s="108">
        <v>450</v>
      </c>
      <c r="AN451" s="128">
        <f t="shared" si="79"/>
        <v>5.9507635645765201E-2</v>
      </c>
      <c r="AO451" s="128">
        <f t="shared" si="80"/>
        <v>0.16315099658663149</v>
      </c>
      <c r="AP451" s="128">
        <f t="shared" si="81"/>
        <v>9.6272745677727312E-2</v>
      </c>
      <c r="AQ451" s="128">
        <f t="shared" si="82"/>
        <v>2.8553330477412025E-2</v>
      </c>
      <c r="AR451" s="128">
        <f t="shared" si="83"/>
        <v>0.19067868522407433</v>
      </c>
      <c r="AS451" s="128">
        <f t="shared" si="84"/>
        <v>0.11306779429835655</v>
      </c>
      <c r="AT451" s="128">
        <f t="shared" si="85"/>
        <v>0.12064894539578759</v>
      </c>
      <c r="AU451" s="128">
        <f t="shared" si="86"/>
        <v>9.5908774198148972E-2</v>
      </c>
      <c r="AV451" s="128">
        <f t="shared" si="87"/>
        <v>8.8696222028048791E-2</v>
      </c>
      <c r="AW451" s="128">
        <f t="shared" si="88"/>
        <v>4.3514870468047653E-2</v>
      </c>
      <c r="AX451" s="128">
        <f t="shared" si="89"/>
        <v>1</v>
      </c>
      <c r="AY451" s="128">
        <f>SUMPRODUCT(AN451:AW451,幕後結果_最佳化!$Z$1005:$AI$1005)</f>
        <v>1.1697352469258702E-3</v>
      </c>
      <c r="AZ451" s="128">
        <f>(SUMPRODUCT(AN451:AW451,MMULT(AN451:AW451,幕後結果!$AB$9:$AK$18)))</f>
        <v>2.6751620719220364E-4</v>
      </c>
      <c r="BA451" s="128">
        <f t="shared" si="90"/>
        <v>1.6355922694614437E-2</v>
      </c>
      <c r="BB451" s="102">
        <f t="shared" si="91"/>
        <v>-2.5513855459108266</v>
      </c>
      <c r="BC451" s="60"/>
      <c r="BD451" s="60"/>
    </row>
    <row r="452" spans="1:56">
      <c r="A452" s="95">
        <v>451</v>
      </c>
      <c r="B452" s="128">
        <v>0.25728852910968025</v>
      </c>
      <c r="C452" s="128">
        <v>0.81041632307837408</v>
      </c>
      <c r="D452" s="128">
        <v>0.86004192521895173</v>
      </c>
      <c r="E452" s="128">
        <v>0.80765025584602457</v>
      </c>
      <c r="F452" s="128">
        <v>0.73969649030597995</v>
      </c>
      <c r="G452" s="128">
        <v>0.87579329493412672</v>
      </c>
      <c r="H452" s="128">
        <v>0.98149648594079419</v>
      </c>
      <c r="I452" s="128">
        <v>0.36434198520653216</v>
      </c>
      <c r="J452" s="128">
        <v>0.47068219731612793</v>
      </c>
      <c r="K452" s="104">
        <v>0.27938470520188097</v>
      </c>
      <c r="L452" s="105"/>
      <c r="M452" s="106">
        <v>451</v>
      </c>
      <c r="N452" s="140">
        <v>-0.65172737709723294</v>
      </c>
      <c r="O452" s="140">
        <v>0.87943150937005576</v>
      </c>
      <c r="P452" s="140">
        <v>1.0805077229933351</v>
      </c>
      <c r="Q452" s="140">
        <v>0.86926996240607457</v>
      </c>
      <c r="R452" s="140">
        <v>0.64240998320032339</v>
      </c>
      <c r="S452" s="140">
        <v>1.1542116435032928</v>
      </c>
      <c r="T452" s="140">
        <v>2.0856865218791643</v>
      </c>
      <c r="U452" s="128">
        <v>-0.34687667524871407</v>
      </c>
      <c r="V452" s="128">
        <v>-7.3555105886620398E-2</v>
      </c>
      <c r="W452" s="98">
        <v>-0.5846703261384365</v>
      </c>
      <c r="X452" s="60"/>
      <c r="Y452" s="99">
        <v>451</v>
      </c>
      <c r="Z452" s="128">
        <f>(幕後結果!$AB$2+幕後結果!$AB$4*幕後結果_最佳化!$N1453)*12/3</f>
        <v>-9.9838581950313587E-2</v>
      </c>
      <c r="AA452" s="128">
        <f>(幕後結果!$AC$2+幕後結果!$AC$4*幕後結果_最佳化!$O1453)*12/3</f>
        <v>9.6898030950509903E-2</v>
      </c>
      <c r="AB452" s="128">
        <f>(幕後結果!$AD$2+幕後結果!$AD$4*幕後結果_最佳化!$P1453)*12/3</f>
        <v>0.15781590716633145</v>
      </c>
      <c r="AC452" s="128">
        <f>(幕後結果!$AE$2+幕後結果!$AE$4*幕後結果_最佳化!$Q1453)*12/3</f>
        <v>0.18141543033846172</v>
      </c>
      <c r="AD452" s="128">
        <f>(幕後結果!$AF$2+幕後結果!$AF$4*幕後結果_最佳化!$R1453)*12/3</f>
        <v>0.20618180432166155</v>
      </c>
      <c r="AE452" s="128">
        <f>(幕後結果!$AG$2+幕後結果!$AG$4*幕後結果_最佳化!$S1453)*12/3</f>
        <v>8.0907050820073559E-2</v>
      </c>
      <c r="AF452" s="128">
        <f>(幕後結果!$AH$2+幕後結果!$AH$4*幕後結果_最佳化!$T1453)*12/3</f>
        <v>0.21265755585452475</v>
      </c>
      <c r="AG452" s="128">
        <f>(幕後結果!$AI$2+幕後結果!$AI$4*幕後結果_最佳化!$U1453)*12/3</f>
        <v>-6.3923087599952353E-3</v>
      </c>
      <c r="AH452" s="128">
        <f>(幕後結果!$AJ$2+幕後結果!$AJ$4*幕後結果_最佳化!$V1453)*12/3</f>
        <v>1.6418121523670802E-2</v>
      </c>
      <c r="AI452" s="100">
        <f>(幕後結果!$AK$2+幕後結果!$AK$4*幕後結果_最佳化!$W1453)*12/3</f>
        <v>-4.8768762920763487E-2</v>
      </c>
      <c r="AJ452" s="60"/>
      <c r="AK452" s="60"/>
      <c r="AL452" s="60"/>
      <c r="AM452" s="108">
        <v>451</v>
      </c>
      <c r="AN452" s="128">
        <f t="shared" ref="AN452:AN515" si="92">B1453/SUM($B1453:$K1453)</f>
        <v>0.13458467246715361</v>
      </c>
      <c r="AO452" s="128">
        <f t="shared" ref="AO452:AO515" si="93">C1453/SUM($B1453:$K1453)</f>
        <v>0.11897819593615838</v>
      </c>
      <c r="AP452" s="128">
        <f t="shared" ref="AP452:AP515" si="94">D1453/SUM($B1453:$K1453)</f>
        <v>0.17865034622446227</v>
      </c>
      <c r="AQ452" s="128">
        <f t="shared" ref="AQ452:AQ515" si="95">E1453/SUM($B1453:$K1453)</f>
        <v>0.14440853107101989</v>
      </c>
      <c r="AR452" s="128">
        <f t="shared" ref="AR452:AR515" si="96">F1453/SUM($B1453:$K1453)</f>
        <v>8.2387146306090148E-2</v>
      </c>
      <c r="AS452" s="128">
        <f t="shared" ref="AS452:AS515" si="97">G1453/SUM($B1453:$K1453)</f>
        <v>2.5122147519964291E-2</v>
      </c>
      <c r="AT452" s="128">
        <f t="shared" ref="AT452:AT515" si="98">H1453/SUM($B1453:$K1453)</f>
        <v>0.22514528004840487</v>
      </c>
      <c r="AU452" s="128">
        <f t="shared" ref="AU452:AU515" si="99">I1453/SUM($B1453:$K1453)</f>
        <v>6.6365192652850322E-3</v>
      </c>
      <c r="AV452" s="128">
        <f t="shared" ref="AV452:AV515" si="100">J1453/SUM($B1453:$K1453)</f>
        <v>7.4055920676251483E-2</v>
      </c>
      <c r="AW452" s="128">
        <f t="shared" ref="AW452:AW515" si="101">K1453/SUM($B1453:$K1453)</f>
        <v>1.0031240485210285E-2</v>
      </c>
      <c r="AX452" s="128">
        <f t="shared" ref="AX452:AX515" si="102">SUM(AN452:AW452)</f>
        <v>1.0000000000000002</v>
      </c>
      <c r="AY452" s="128">
        <f>SUMPRODUCT(AN452:AW452,幕後結果_最佳化!$Z$1005:$AI$1005)</f>
        <v>-1.364095303777812E-3</v>
      </c>
      <c r="AZ452" s="128">
        <f>(SUMPRODUCT(AN452:AW452,MMULT(AN452:AW452,幕後結果!$AB$9:$AK$18)))</f>
        <v>2.6320328071515072E-4</v>
      </c>
      <c r="BA452" s="128">
        <f t="shared" ref="BA452:BA515" si="103">AZ452^0.5</f>
        <v>1.6223540942567092E-2</v>
      </c>
      <c r="BB452" s="102">
        <f t="shared" ref="BB452:BB515" si="104">(AY452-$BC$2)/$BA452</f>
        <v>-2.7283868213774665</v>
      </c>
      <c r="BC452" s="60"/>
      <c r="BD452" s="60"/>
    </row>
    <row r="453" spans="1:56">
      <c r="A453" s="95">
        <v>452</v>
      </c>
      <c r="B453" s="128">
        <v>0.37958515948717997</v>
      </c>
      <c r="C453" s="128">
        <v>0.43820914323423477</v>
      </c>
      <c r="D453" s="128">
        <v>0.47723370953401711</v>
      </c>
      <c r="E453" s="128">
        <v>0.10673138962312878</v>
      </c>
      <c r="F453" s="128">
        <v>0.7246241291732427</v>
      </c>
      <c r="G453" s="128">
        <v>0.69513758021619099</v>
      </c>
      <c r="H453" s="128">
        <v>0.34169024295410089</v>
      </c>
      <c r="I453" s="128">
        <v>0.2586732635476634</v>
      </c>
      <c r="J453" s="128">
        <v>0.9478620195191314</v>
      </c>
      <c r="K453" s="104">
        <v>0.31042058540637685</v>
      </c>
      <c r="L453" s="105"/>
      <c r="M453" s="106">
        <v>452</v>
      </c>
      <c r="N453" s="140">
        <v>-0.30657048903185763</v>
      </c>
      <c r="O453" s="140">
        <v>-0.15551124892029228</v>
      </c>
      <c r="P453" s="140">
        <v>-5.7097636607317807E-2</v>
      </c>
      <c r="Q453" s="140">
        <v>-1.2440999505801411</v>
      </c>
      <c r="R453" s="140">
        <v>0.59663403655124514</v>
      </c>
      <c r="S453" s="140">
        <v>0.5104662698391762</v>
      </c>
      <c r="T453" s="140">
        <v>-0.407854517667609</v>
      </c>
      <c r="U453" s="128">
        <v>-0.64744106297403692</v>
      </c>
      <c r="V453" s="128">
        <v>1.6244680168488825</v>
      </c>
      <c r="W453" s="98">
        <v>-0.49465854189194192</v>
      </c>
      <c r="X453" s="60"/>
      <c r="Y453" s="99">
        <v>452</v>
      </c>
      <c r="Z453" s="128">
        <f>(幕後結果!$AB$2+幕後結果!$AB$4*幕後結果_最佳化!$N1454)*12/3</f>
        <v>-6.2573154069805834E-2</v>
      </c>
      <c r="AA453" s="128">
        <f>(幕後結果!$AC$2+幕後結果!$AC$4*幕後結果_最佳化!$O1454)*12/3</f>
        <v>-1.7874266334878472E-2</v>
      </c>
      <c r="AB453" s="128">
        <f>(幕後結果!$AD$2+幕後結果!$AD$4*幕後結果_最佳化!$P1454)*12/3</f>
        <v>-2.0906596901402567E-2</v>
      </c>
      <c r="AC453" s="128">
        <f>(幕後結果!$AE$2+幕後結果!$AE$4*幕後結果_最佳化!$Q1454)*12/3</f>
        <v>-0.15009101779565759</v>
      </c>
      <c r="AD453" s="128">
        <f>(幕後結果!$AF$2+幕後結果!$AF$4*幕後結果_最佳化!$R1454)*12/3</f>
        <v>8.9330313833220487E-2</v>
      </c>
      <c r="AE453" s="128">
        <f>(幕後結果!$AG$2+幕後結果!$AG$4*幕後結果_最佳化!$S1454)*12/3</f>
        <v>2.4735992676719444E-3</v>
      </c>
      <c r="AF453" s="128">
        <f>(幕後結果!$AH$2+幕後結果!$AH$4*幕後結果_最佳化!$T1454)*12/3</f>
        <v>-5.5082467538478452E-2</v>
      </c>
      <c r="AG453" s="128">
        <f>(幕後結果!$AI$2+幕後結果!$AI$4*幕後結果_最佳化!$U1454)*12/3</f>
        <v>-6.3832475952205717E-2</v>
      </c>
      <c r="AH453" s="128">
        <f>(幕後結果!$AJ$2+幕後結果!$AJ$4*幕後結果_最佳化!$V1454)*12/3</f>
        <v>0.17219313829972396</v>
      </c>
      <c r="AI453" s="100">
        <f>(幕後結果!$AK$2+幕後結果!$AK$4*幕後結果_最佳化!$W1454)*12/3</f>
        <v>-0.12318439446231981</v>
      </c>
      <c r="AJ453" s="60"/>
      <c r="AK453" s="60"/>
      <c r="AL453" s="60"/>
      <c r="AM453" s="108">
        <v>452</v>
      </c>
      <c r="AN453" s="128">
        <f t="shared" si="92"/>
        <v>0.14221893723801901</v>
      </c>
      <c r="AO453" s="128">
        <f t="shared" si="93"/>
        <v>0.11014318845595729</v>
      </c>
      <c r="AP453" s="128">
        <f t="shared" si="94"/>
        <v>2.6332690733080096E-2</v>
      </c>
      <c r="AQ453" s="128">
        <f t="shared" si="95"/>
        <v>0.10930639048324767</v>
      </c>
      <c r="AR453" s="128">
        <f t="shared" si="96"/>
        <v>4.7870089157614093E-2</v>
      </c>
      <c r="AS453" s="128">
        <f t="shared" si="97"/>
        <v>0.15678802260290747</v>
      </c>
      <c r="AT453" s="128">
        <f t="shared" si="98"/>
        <v>8.2763591376169884E-2</v>
      </c>
      <c r="AU453" s="128">
        <f t="shared" si="99"/>
        <v>8.9569767354277824E-2</v>
      </c>
      <c r="AV453" s="128">
        <f t="shared" si="100"/>
        <v>0.23308098628846036</v>
      </c>
      <c r="AW453" s="128">
        <f t="shared" si="101"/>
        <v>1.9263363102662667E-3</v>
      </c>
      <c r="AX453" s="128">
        <f t="shared" si="102"/>
        <v>0.99999999999999989</v>
      </c>
      <c r="AY453" s="128">
        <f>SUMPRODUCT(AN453:AW453,幕後結果_最佳化!$Z$1005:$AI$1005)</f>
        <v>9.5582028268915162E-4</v>
      </c>
      <c r="AZ453" s="128">
        <f>(SUMPRODUCT(AN453:AW453,MMULT(AN453:AW453,幕後結果!$AB$9:$AK$18)))</f>
        <v>1.7216937757872923E-4</v>
      </c>
      <c r="BA453" s="128">
        <f t="shared" si="103"/>
        <v>1.3121332919285649E-2</v>
      </c>
      <c r="BB453" s="102">
        <f t="shared" si="104"/>
        <v>-3.1966401565546416</v>
      </c>
      <c r="BC453" s="60"/>
      <c r="BD453" s="60"/>
    </row>
    <row r="454" spans="1:56">
      <c r="A454" s="95">
        <v>453</v>
      </c>
      <c r="B454" s="128">
        <v>0.24788986852863037</v>
      </c>
      <c r="C454" s="128">
        <v>0.84617252682549915</v>
      </c>
      <c r="D454" s="128">
        <v>0.2123923406335344</v>
      </c>
      <c r="E454" s="128">
        <v>0.26320286970312701</v>
      </c>
      <c r="F454" s="128">
        <v>0.51523648450908954</v>
      </c>
      <c r="G454" s="128">
        <v>0.12857216340400468</v>
      </c>
      <c r="H454" s="128">
        <v>0.38950487672148926</v>
      </c>
      <c r="I454" s="128">
        <v>0.35250416118975059</v>
      </c>
      <c r="J454" s="128">
        <v>0.50777552641997348</v>
      </c>
      <c r="K454" s="104">
        <v>0.76010303291119841</v>
      </c>
      <c r="L454" s="105"/>
      <c r="M454" s="106">
        <v>453</v>
      </c>
      <c r="N454" s="140">
        <v>-0.68114501330493749</v>
      </c>
      <c r="O454" s="140">
        <v>1.0201550196174272</v>
      </c>
      <c r="P454" s="140">
        <v>-0.79814787605355753</v>
      </c>
      <c r="Q454" s="140">
        <v>-0.63350220803089563</v>
      </c>
      <c r="R454" s="140">
        <v>3.8201492426471327E-2</v>
      </c>
      <c r="S454" s="140">
        <v>-1.133166529916029</v>
      </c>
      <c r="T454" s="140">
        <v>-0.28060972853327998</v>
      </c>
      <c r="U454" s="128">
        <v>-0.37856849331243875</v>
      </c>
      <c r="V454" s="128">
        <v>1.9491588518070039E-2</v>
      </c>
      <c r="W454" s="98">
        <v>0.70663403231597943</v>
      </c>
      <c r="X454" s="60"/>
      <c r="Y454" s="99">
        <v>453</v>
      </c>
      <c r="Z454" s="128">
        <f>(幕後結果!$AB$2+幕後結果!$AB$4*幕後結果_最佳化!$N1455)*12/3</f>
        <v>-0.10301470515230975</v>
      </c>
      <c r="AA454" s="128">
        <f>(幕後結果!$AC$2+幕後結果!$AC$4*幕後結果_最佳化!$O1455)*12/3</f>
        <v>0.11253459031634459</v>
      </c>
      <c r="AB454" s="128">
        <f>(幕後結果!$AD$2+幕後結果!$AD$4*幕後結果_最佳化!$P1455)*12/3</f>
        <v>-6.3087449458000197E-2</v>
      </c>
      <c r="AC454" s="128">
        <f>(幕後結果!$AE$2+幕後結果!$AE$4*幕後結果_最佳化!$Q1455)*12/3</f>
        <v>-8.4958158669058981E-2</v>
      </c>
      <c r="AD454" s="128">
        <f>(幕後結果!$AF$2+幕後結果!$AF$4*幕後結果_最佳化!$R1455)*12/3</f>
        <v>-3.0173911913036935E-2</v>
      </c>
      <c r="AE454" s="128">
        <f>(幕後結果!$AG$2+幕後結果!$AG$4*幕後結果_最佳化!$S1455)*12/3</f>
        <v>-7.9066431493623815E-2</v>
      </c>
      <c r="AF454" s="128">
        <f>(幕後結果!$AH$2+幕後結果!$AH$4*幕後結果_最佳化!$T1455)*12/3</f>
        <v>-6.9878778593799561E-3</v>
      </c>
      <c r="AG454" s="128">
        <f>(幕後結果!$AI$2+幕後結果!$AI$4*幕後結果_最佳化!$U1455)*12/3</f>
        <v>3.8954673023775407E-3</v>
      </c>
      <c r="AH454" s="128">
        <f>(幕後結果!$AJ$2+幕後結果!$AJ$4*幕後結果_最佳化!$V1455)*12/3</f>
        <v>-1.6139818544711654E-2</v>
      </c>
      <c r="AI454" s="100">
        <f>(幕後結果!$AK$2+幕後結果!$AK$4*幕後結果_最佳化!$W1455)*12/3</f>
        <v>5.5077117446979608E-2</v>
      </c>
      <c r="AJ454" s="60"/>
      <c r="AK454" s="60"/>
      <c r="AL454" s="60"/>
      <c r="AM454" s="108">
        <v>453</v>
      </c>
      <c r="AN454" s="128">
        <f t="shared" si="92"/>
        <v>3.6506637625518305E-2</v>
      </c>
      <c r="AO454" s="128">
        <f t="shared" si="93"/>
        <v>1.298471490802683E-2</v>
      </c>
      <c r="AP454" s="128">
        <f t="shared" si="94"/>
        <v>0.15805114743658785</v>
      </c>
      <c r="AQ454" s="128">
        <f t="shared" si="95"/>
        <v>2.9837876987452105E-2</v>
      </c>
      <c r="AR454" s="128">
        <f t="shared" si="96"/>
        <v>4.6995748718488731E-2</v>
      </c>
      <c r="AS454" s="128">
        <f t="shared" si="97"/>
        <v>0.1812009352479339</v>
      </c>
      <c r="AT454" s="128">
        <f t="shared" si="98"/>
        <v>8.4030282055196012E-2</v>
      </c>
      <c r="AU454" s="128">
        <f t="shared" si="99"/>
        <v>0.18049290304055987</v>
      </c>
      <c r="AV454" s="128">
        <f t="shared" si="100"/>
        <v>0.11219067416432082</v>
      </c>
      <c r="AW454" s="128">
        <f t="shared" si="101"/>
        <v>0.15770907981591559</v>
      </c>
      <c r="AX454" s="128">
        <f t="shared" si="102"/>
        <v>1</v>
      </c>
      <c r="AY454" s="128">
        <f>SUMPRODUCT(AN454:AW454,幕後結果_最佳化!$Z$1005:$AI$1005)</f>
        <v>-4.4265489097887779E-3</v>
      </c>
      <c r="AZ454" s="128">
        <f>(SUMPRODUCT(AN454:AW454,MMULT(AN454:AW454,幕後結果!$AB$9:$AK$18)))</f>
        <v>2.5445238073649627E-4</v>
      </c>
      <c r="BA454" s="128">
        <f t="shared" si="103"/>
        <v>1.5951563582812071E-2</v>
      </c>
      <c r="BB454" s="102">
        <f t="shared" si="104"/>
        <v>-2.9668909047125318</v>
      </c>
      <c r="BC454" s="60"/>
      <c r="BD454" s="60"/>
    </row>
    <row r="455" spans="1:56">
      <c r="A455" s="95">
        <v>454</v>
      </c>
      <c r="B455" s="128">
        <v>0.11045439309839611</v>
      </c>
      <c r="C455" s="128">
        <v>0.42329187472949337</v>
      </c>
      <c r="D455" s="128">
        <v>0.94874545461832605</v>
      </c>
      <c r="E455" s="128">
        <v>0.92044516035490531</v>
      </c>
      <c r="F455" s="128">
        <v>0.70329210039354373</v>
      </c>
      <c r="G455" s="128">
        <v>0.64571244666121941</v>
      </c>
      <c r="H455" s="128">
        <v>0.17692764397586869</v>
      </c>
      <c r="I455" s="128">
        <v>1.6497081974503169E-2</v>
      </c>
      <c r="J455" s="128">
        <v>0.91717855862256914</v>
      </c>
      <c r="K455" s="104">
        <v>0.67162951647832569</v>
      </c>
      <c r="L455" s="105"/>
      <c r="M455" s="106">
        <v>454</v>
      </c>
      <c r="N455" s="140">
        <v>-1.2241151644635764</v>
      </c>
      <c r="O455" s="140">
        <v>-0.19347912953842408</v>
      </c>
      <c r="P455" s="140">
        <v>1.6328093938448116</v>
      </c>
      <c r="Q455" s="140">
        <v>1.4080722426497554</v>
      </c>
      <c r="R455" s="140">
        <v>0.53389266203451013</v>
      </c>
      <c r="S455" s="140">
        <v>0.37377044926516995</v>
      </c>
      <c r="T455" s="140">
        <v>-0.92713723060870701</v>
      </c>
      <c r="U455" s="128">
        <v>-2.1321543001167891</v>
      </c>
      <c r="V455" s="128">
        <v>1.3863407386465953</v>
      </c>
      <c r="W455" s="98">
        <v>0.4444172182920969</v>
      </c>
      <c r="X455" s="60"/>
      <c r="Y455" s="99">
        <v>454</v>
      </c>
      <c r="Z455" s="128">
        <f>(幕後結果!$AB$2+幕後結果!$AB$4*幕後結果_最佳化!$N1456)*12/3</f>
        <v>-0.16163736548130819</v>
      </c>
      <c r="AA455" s="128">
        <f>(幕後結果!$AC$2+幕後結果!$AC$4*幕後結果_最佳化!$O1456)*12/3</f>
        <v>-2.371587546407047E-2</v>
      </c>
      <c r="AB455" s="128">
        <f>(幕後結果!$AD$2+幕後結果!$AD$4*幕後結果_最佳化!$P1456)*12/3</f>
        <v>0.16343262846030743</v>
      </c>
      <c r="AC455" s="128">
        <f>(幕後結果!$AE$2+幕後結果!$AE$4*幕後結果_最佳化!$Q1456)*12/3</f>
        <v>0.22163873524033031</v>
      </c>
      <c r="AD455" s="128">
        <f>(幕後結果!$AF$2+幕後結果!$AF$4*幕後結果_最佳化!$R1456)*12/3</f>
        <v>0.20872758502385361</v>
      </c>
      <c r="AE455" s="128">
        <f>(幕後結果!$AG$2+幕後結果!$AG$4*幕後結果_最佳化!$S1456)*12/3</f>
        <v>1.5394019976344252E-2</v>
      </c>
      <c r="AF455" s="128">
        <f>(幕後結果!$AH$2+幕後結果!$AH$4*幕後結果_最佳化!$T1456)*12/3</f>
        <v>-0.10452738180010268</v>
      </c>
      <c r="AG455" s="128">
        <f>(幕後結果!$AI$2+幕後結果!$AI$4*幕後結果_最佳化!$U1456)*12/3</f>
        <v>-0.20729330559816014</v>
      </c>
      <c r="AH455" s="128">
        <f>(幕後結果!$AJ$2+幕後結果!$AJ$4*幕後結果_最佳化!$V1456)*12/3</f>
        <v>0.12707390550008912</v>
      </c>
      <c r="AI455" s="100">
        <f>(幕後結果!$AK$2+幕後結果!$AK$4*幕後結果_最佳化!$W1456)*12/3</f>
        <v>-0.13069591239864697</v>
      </c>
      <c r="AJ455" s="60"/>
      <c r="AK455" s="60"/>
      <c r="AL455" s="60"/>
      <c r="AM455" s="108">
        <v>454</v>
      </c>
      <c r="AN455" s="128">
        <f t="shared" si="92"/>
        <v>8.3122093419427806E-2</v>
      </c>
      <c r="AO455" s="128">
        <f t="shared" si="93"/>
        <v>9.540911098585321E-2</v>
      </c>
      <c r="AP455" s="128">
        <f t="shared" si="94"/>
        <v>3.573534080877952E-2</v>
      </c>
      <c r="AQ455" s="128">
        <f t="shared" si="95"/>
        <v>0.14572676512258451</v>
      </c>
      <c r="AR455" s="128">
        <f t="shared" si="96"/>
        <v>7.0606145409338517E-2</v>
      </c>
      <c r="AS455" s="128">
        <f t="shared" si="97"/>
        <v>0.15593267163424668</v>
      </c>
      <c r="AT455" s="128">
        <f t="shared" si="98"/>
        <v>9.1755785160953035E-2</v>
      </c>
      <c r="AU455" s="128">
        <f t="shared" si="99"/>
        <v>0.14134487354263062</v>
      </c>
      <c r="AV455" s="128">
        <f t="shared" si="100"/>
        <v>0.15065159429830288</v>
      </c>
      <c r="AW455" s="128">
        <f t="shared" si="101"/>
        <v>2.9715619617883316E-2</v>
      </c>
      <c r="AX455" s="128">
        <f t="shared" si="102"/>
        <v>1</v>
      </c>
      <c r="AY455" s="128">
        <f>SUMPRODUCT(AN455:AW455,幕後結果_最佳化!$Z$1005:$AI$1005)</f>
        <v>2.406232587160304E-4</v>
      </c>
      <c r="AZ455" s="128">
        <f>(SUMPRODUCT(AN455:AW455,MMULT(AN455:AW455,幕後結果!$AB$9:$AK$18)))</f>
        <v>1.9420780573519488E-4</v>
      </c>
      <c r="BA455" s="128">
        <f t="shared" si="103"/>
        <v>1.3935846071738697E-2</v>
      </c>
      <c r="BB455" s="102">
        <f t="shared" si="104"/>
        <v>-3.061125712904893</v>
      </c>
      <c r="BC455" s="60"/>
      <c r="BD455" s="60"/>
    </row>
    <row r="456" spans="1:56">
      <c r="A456" s="95">
        <v>455</v>
      </c>
      <c r="B456" s="128">
        <v>0.800252353690452</v>
      </c>
      <c r="C456" s="128">
        <v>0.90594688934732015</v>
      </c>
      <c r="D456" s="128">
        <v>0.1062905844745341</v>
      </c>
      <c r="E456" s="128">
        <v>0.67506049361332354</v>
      </c>
      <c r="F456" s="128">
        <v>0.24778188588052652</v>
      </c>
      <c r="G456" s="128">
        <v>0.9385146742076933</v>
      </c>
      <c r="H456" s="128">
        <v>0.50205823799448046</v>
      </c>
      <c r="I456" s="128">
        <v>0.71175622498650193</v>
      </c>
      <c r="J456" s="128">
        <v>0.91535349258594922</v>
      </c>
      <c r="K456" s="104">
        <v>0.92880199112002471</v>
      </c>
      <c r="L456" s="105"/>
      <c r="M456" s="106">
        <v>455</v>
      </c>
      <c r="N456" s="140">
        <v>0.84252296154256323</v>
      </c>
      <c r="O456" s="140">
        <v>1.3162020933218617</v>
      </c>
      <c r="P456" s="140">
        <v>-1.2464992375552149</v>
      </c>
      <c r="Q456" s="140">
        <v>0.45393027428342225</v>
      </c>
      <c r="R456" s="140">
        <v>-0.68148639617347839</v>
      </c>
      <c r="S456" s="140">
        <v>1.5424237594286003</v>
      </c>
      <c r="T456" s="140">
        <v>5.1592604409649526E-3</v>
      </c>
      <c r="U456" s="128">
        <v>0.55852263864597662</v>
      </c>
      <c r="V456" s="128">
        <v>1.3744790338992376</v>
      </c>
      <c r="W456" s="98">
        <v>1.466926621340005</v>
      </c>
      <c r="X456" s="60"/>
      <c r="Y456" s="99">
        <v>455</v>
      </c>
      <c r="Z456" s="128">
        <f>(幕後結果!$AB$2+幕後結果!$AB$4*幕後結果_最佳化!$N1457)*12/3</f>
        <v>6.1490599518777202E-2</v>
      </c>
      <c r="AA456" s="128">
        <f>(幕後結果!$AC$2+幕後結果!$AC$4*幕後結果_最佳化!$O1457)*12/3</f>
        <v>0.14821020012247246</v>
      </c>
      <c r="AB456" s="128">
        <f>(幕後結果!$AD$2+幕後結果!$AD$4*幕後結果_最佳化!$P1457)*12/3</f>
        <v>-7.3628489610034278E-2</v>
      </c>
      <c r="AC456" s="128">
        <f>(幕後結果!$AE$2+幕後結果!$AE$4*幕後結果_最佳化!$Q1457)*12/3</f>
        <v>5.2884240692551564E-2</v>
      </c>
      <c r="AD456" s="128">
        <f>(幕後結果!$AF$2+幕後結果!$AF$4*幕後結果_最佳化!$R1457)*12/3</f>
        <v>-0.13107480032391586</v>
      </c>
      <c r="AE456" s="128">
        <f>(幕後結果!$AG$2+幕後結果!$AG$4*幕後結果_最佳化!$S1457)*12/3</f>
        <v>0.15189187752503469</v>
      </c>
      <c r="AF456" s="128">
        <f>(幕後結果!$AH$2+幕後結果!$AH$4*幕後結果_最佳化!$T1457)*12/3</f>
        <v>3.3270680046396724E-2</v>
      </c>
      <c r="AG456" s="128">
        <f>(幕後結果!$AI$2+幕後結果!$AI$4*幕後結果_最佳化!$U1457)*12/3</f>
        <v>0.11135970894605129</v>
      </c>
      <c r="AH456" s="128">
        <f>(幕後結果!$AJ$2+幕後結果!$AJ$4*幕後結果_最佳化!$V1457)*12/3</f>
        <v>0.20373886718211012</v>
      </c>
      <c r="AI456" s="100">
        <f>(幕後結果!$AK$2+幕後結果!$AK$4*幕後結果_最佳化!$W1457)*12/3</f>
        <v>0.19178986131340184</v>
      </c>
      <c r="AJ456" s="60"/>
      <c r="AK456" s="60"/>
      <c r="AL456" s="60"/>
      <c r="AM456" s="108">
        <v>455</v>
      </c>
      <c r="AN456" s="128">
        <f t="shared" si="92"/>
        <v>0.13930121655927372</v>
      </c>
      <c r="AO456" s="128">
        <f t="shared" si="93"/>
        <v>0.14114030720623977</v>
      </c>
      <c r="AP456" s="128">
        <f t="shared" si="94"/>
        <v>0.10513497820437417</v>
      </c>
      <c r="AQ456" s="128">
        <f t="shared" si="95"/>
        <v>0.17604290187069424</v>
      </c>
      <c r="AR456" s="128">
        <f t="shared" si="96"/>
        <v>3.7688818660388656E-3</v>
      </c>
      <c r="AS456" s="128">
        <f t="shared" si="97"/>
        <v>1.083498276326007E-2</v>
      </c>
      <c r="AT456" s="128">
        <f t="shared" si="98"/>
        <v>7.9758464903543561E-2</v>
      </c>
      <c r="AU456" s="128">
        <f t="shared" si="99"/>
        <v>9.5912479068366127E-2</v>
      </c>
      <c r="AV456" s="128">
        <f t="shared" si="100"/>
        <v>0.15144388773005055</v>
      </c>
      <c r="AW456" s="128">
        <f t="shared" si="101"/>
        <v>9.6661899828158801E-2</v>
      </c>
      <c r="AX456" s="128">
        <f t="shared" si="102"/>
        <v>0.99999999999999978</v>
      </c>
      <c r="AY456" s="128">
        <f>SUMPRODUCT(AN456:AW456,幕後結果_最佳化!$Z$1005:$AI$1005)</f>
        <v>-4.4907310403039975E-3</v>
      </c>
      <c r="AZ456" s="128">
        <f>(SUMPRODUCT(AN456:AW456,MMULT(AN456:AW456,幕後結果!$AB$9:$AK$18)))</f>
        <v>2.4921848887338719E-4</v>
      </c>
      <c r="BA456" s="128">
        <f t="shared" si="103"/>
        <v>1.5786655404910414E-2</v>
      </c>
      <c r="BB456" s="102">
        <f t="shared" si="104"/>
        <v>-3.0019487867938883</v>
      </c>
      <c r="BC456" s="60"/>
      <c r="BD456" s="60"/>
    </row>
    <row r="457" spans="1:56">
      <c r="A457" s="95">
        <v>456</v>
      </c>
      <c r="B457" s="128">
        <v>0.76762458874380601</v>
      </c>
      <c r="C457" s="128">
        <v>0.61927666997378772</v>
      </c>
      <c r="D457" s="128">
        <v>0.73390246551238647</v>
      </c>
      <c r="E457" s="128">
        <v>0.24237542022536318</v>
      </c>
      <c r="F457" s="128">
        <v>0.1441757552402807</v>
      </c>
      <c r="G457" s="128">
        <v>0.53200534516447728</v>
      </c>
      <c r="H457" s="128">
        <v>0.84541325483096408</v>
      </c>
      <c r="I457" s="128">
        <v>0.59688892922508385</v>
      </c>
      <c r="J457" s="128">
        <v>0.20516528228351194</v>
      </c>
      <c r="K457" s="104">
        <v>0.95099007388699563</v>
      </c>
      <c r="L457" s="105"/>
      <c r="M457" s="106">
        <v>456</v>
      </c>
      <c r="N457" s="140">
        <v>0.73104638263380051</v>
      </c>
      <c r="O457" s="140">
        <v>0.30358161495798047</v>
      </c>
      <c r="P457" s="140">
        <v>0.62465872389771782</v>
      </c>
      <c r="Q457" s="140">
        <v>-0.69868191191382734</v>
      </c>
      <c r="R457" s="140">
        <v>-1.0617448986773401</v>
      </c>
      <c r="S457" s="140">
        <v>8.0311754504461333E-2</v>
      </c>
      <c r="T457" s="140">
        <v>1.0169578308732301</v>
      </c>
      <c r="U457" s="128">
        <v>0.2453025963639601</v>
      </c>
      <c r="V457" s="128">
        <v>-0.82331204705886729</v>
      </c>
      <c r="W457" s="98">
        <v>1.6545301024728518</v>
      </c>
      <c r="X457" s="60"/>
      <c r="Y457" s="99">
        <v>456</v>
      </c>
      <c r="Z457" s="128">
        <f>(幕後結果!$AB$2+幕後結果!$AB$4*幕後結果_最佳化!$N1458)*12/3</f>
        <v>4.9454848371016859E-2</v>
      </c>
      <c r="AA457" s="128">
        <f>(幕後結果!$AC$2+幕後結果!$AC$4*幕後結果_最佳化!$O1458)*12/3</f>
        <v>3.5125749752634411E-2</v>
      </c>
      <c r="AB457" s="128">
        <f>(幕後結果!$AD$2+幕後結果!$AD$4*幕後結果_最佳化!$P1458)*12/3</f>
        <v>0.10308395971188107</v>
      </c>
      <c r="AC457" s="128">
        <f>(幕後結果!$AE$2+幕後結果!$AE$4*幕後結果_最佳化!$Q1458)*12/3</f>
        <v>-1.5291479014103285E-2</v>
      </c>
      <c r="AD457" s="128">
        <f>(幕後結果!$AF$2+幕後結果!$AF$4*幕後結果_最佳化!$R1458)*12/3</f>
        <v>-0.16459399562141522</v>
      </c>
      <c r="AE457" s="128">
        <f>(幕後結果!$AG$2+幕後結果!$AG$4*幕後結果_最佳化!$S1458)*12/3</f>
        <v>2.3438742555809411E-3</v>
      </c>
      <c r="AF457" s="128">
        <f>(幕後結果!$AH$2+幕後結果!$AH$4*幕後結果_最佳化!$T1458)*12/3</f>
        <v>0.11514270954762788</v>
      </c>
      <c r="AG457" s="128">
        <f>(幕後結果!$AI$2+幕後結果!$AI$4*幕後結果_最佳化!$U1458)*12/3</f>
        <v>2.6291159088627197E-2</v>
      </c>
      <c r="AH457" s="128">
        <f>(幕後結果!$AJ$2+幕後結果!$AJ$4*幕後結果_最佳化!$V1458)*12/3</f>
        <v>-2.9045340457726946E-2</v>
      </c>
      <c r="AI457" s="100">
        <f>(幕後結果!$AK$2+幕後結果!$AK$4*幕後結果_最佳化!$W1458)*12/3</f>
        <v>0.19023832987939193</v>
      </c>
      <c r="AJ457" s="60"/>
      <c r="AK457" s="60"/>
      <c r="AL457" s="60"/>
      <c r="AM457" s="108">
        <v>456</v>
      </c>
      <c r="AN457" s="128">
        <f t="shared" si="92"/>
        <v>6.8394009153736487E-2</v>
      </c>
      <c r="AO457" s="128">
        <f t="shared" si="93"/>
        <v>6.6663157673859413E-2</v>
      </c>
      <c r="AP457" s="128">
        <f t="shared" si="94"/>
        <v>9.374243095345404E-2</v>
      </c>
      <c r="AQ457" s="128">
        <f t="shared" si="95"/>
        <v>5.1637144008978716E-2</v>
      </c>
      <c r="AR457" s="128">
        <f t="shared" si="96"/>
        <v>0.17955860071032129</v>
      </c>
      <c r="AS457" s="128">
        <f t="shared" si="97"/>
        <v>1.1265245248247395E-2</v>
      </c>
      <c r="AT457" s="128">
        <f t="shared" si="98"/>
        <v>0.18118987214760215</v>
      </c>
      <c r="AU457" s="128">
        <f t="shared" si="99"/>
        <v>0.14161482152852453</v>
      </c>
      <c r="AV457" s="128">
        <f t="shared" si="100"/>
        <v>2.2471599050199152E-2</v>
      </c>
      <c r="AW457" s="128">
        <f t="shared" si="101"/>
        <v>0.18346311952507685</v>
      </c>
      <c r="AX457" s="128">
        <f t="shared" si="102"/>
        <v>1</v>
      </c>
      <c r="AY457" s="128">
        <f>SUMPRODUCT(AN457:AW457,幕後結果_最佳化!$Z$1005:$AI$1005)</f>
        <v>-4.5598045501430255E-3</v>
      </c>
      <c r="AZ457" s="128">
        <f>(SUMPRODUCT(AN457:AW457,MMULT(AN457:AW457,幕後結果!$AB$9:$AK$18)))</f>
        <v>3.9443106656825323E-4</v>
      </c>
      <c r="BA457" s="128">
        <f t="shared" si="103"/>
        <v>1.9860288682903206E-2</v>
      </c>
      <c r="BB457" s="102">
        <f t="shared" si="104"/>
        <v>-2.3896835191020638</v>
      </c>
      <c r="BC457" s="60"/>
      <c r="BD457" s="60"/>
    </row>
    <row r="458" spans="1:56">
      <c r="A458" s="95">
        <v>457</v>
      </c>
      <c r="B458" s="128">
        <v>0.61923784290231465</v>
      </c>
      <c r="C458" s="128">
        <v>0.21610784474215761</v>
      </c>
      <c r="D458" s="128">
        <v>0.61266871274097623</v>
      </c>
      <c r="E458" s="128">
        <v>0.76228445027815006</v>
      </c>
      <c r="F458" s="128">
        <v>0.62460186808944651</v>
      </c>
      <c r="G458" s="128">
        <v>0.14041903606689687</v>
      </c>
      <c r="H458" s="128">
        <v>0.33688983133279349</v>
      </c>
      <c r="I458" s="128">
        <v>0.24919487428213927</v>
      </c>
      <c r="J458" s="128">
        <v>0.97695095148857436</v>
      </c>
      <c r="K458" s="104">
        <v>0.87910674186428572</v>
      </c>
      <c r="L458" s="105"/>
      <c r="M458" s="106">
        <v>457</v>
      </c>
      <c r="N458" s="140">
        <v>0.30347970173607036</v>
      </c>
      <c r="O458" s="140">
        <v>-0.7854057859296999</v>
      </c>
      <c r="P458" s="140">
        <v>0.28628143703961084</v>
      </c>
      <c r="Q458" s="140">
        <v>0.71367026168387337</v>
      </c>
      <c r="R458" s="140">
        <v>0.31758960026431354</v>
      </c>
      <c r="S458" s="140">
        <v>-1.0784385925677473</v>
      </c>
      <c r="T458" s="140">
        <v>-0.42096633796748273</v>
      </c>
      <c r="U458" s="128">
        <v>-0.67702554224733358</v>
      </c>
      <c r="V458" s="128">
        <v>1.9944939816932561</v>
      </c>
      <c r="W458" s="98">
        <v>1.1705330641770835</v>
      </c>
      <c r="X458" s="60"/>
      <c r="Y458" s="99">
        <v>457</v>
      </c>
      <c r="Z458" s="128">
        <f>(幕後結果!$AB$2+幕後結果!$AB$4*幕後結果_最佳化!$N1459)*12/3</f>
        <v>3.2919124365483922E-3</v>
      </c>
      <c r="AA458" s="128">
        <f>(幕後結果!$AC$2+幕後結果!$AC$4*幕後結果_最佳化!$O1459)*12/3</f>
        <v>-8.7026489405412952E-2</v>
      </c>
      <c r="AB458" s="128">
        <f>(幕後結果!$AD$2+幕後結果!$AD$4*幕後結果_最佳化!$P1459)*12/3</f>
        <v>3.230679413662558E-3</v>
      </c>
      <c r="AC458" s="128">
        <f>(幕後結果!$AE$2+幕後結果!$AE$4*幕後結果_最佳化!$Q1459)*12/3</f>
        <v>7.7321277869115176E-2</v>
      </c>
      <c r="AD458" s="128">
        <f>(幕後結果!$AF$2+幕後結果!$AF$4*幕後結果_最佳化!$R1459)*12/3</f>
        <v>0.110867727645182</v>
      </c>
      <c r="AE458" s="128">
        <f>(幕後結果!$AG$2+幕後結果!$AG$4*幕後結果_最佳化!$S1459)*12/3</f>
        <v>-7.1390805855716541E-2</v>
      </c>
      <c r="AF458" s="128">
        <f>(幕後結果!$AH$2+幕後結果!$AH$4*幕後結果_最佳化!$T1459)*12/3</f>
        <v>-3.5469748200297628E-2</v>
      </c>
      <c r="AG458" s="128">
        <f>(幕後結果!$AI$2+幕後結果!$AI$4*幕後結果_最佳化!$U1459)*12/3</f>
        <v>-0.10331758207509316</v>
      </c>
      <c r="AH458" s="128">
        <f>(幕後結果!$AJ$2+幕後結果!$AJ$4*幕後結果_最佳化!$V1459)*12/3</f>
        <v>0.18387157773630847</v>
      </c>
      <c r="AI458" s="100">
        <f>(幕後結果!$AK$2+幕後結果!$AK$4*幕後結果_最佳化!$W1459)*12/3</f>
        <v>-3.0239870315737539E-2</v>
      </c>
      <c r="AJ458" s="60"/>
      <c r="AK458" s="60"/>
      <c r="AL458" s="60"/>
      <c r="AM458" s="108">
        <v>457</v>
      </c>
      <c r="AN458" s="128">
        <f t="shared" si="92"/>
        <v>0.13644640888733975</v>
      </c>
      <c r="AO458" s="128">
        <f t="shared" si="93"/>
        <v>0.10928070435863571</v>
      </c>
      <c r="AP458" s="128">
        <f t="shared" si="94"/>
        <v>5.9433540580333899E-2</v>
      </c>
      <c r="AQ458" s="128">
        <f t="shared" si="95"/>
        <v>0.12687569519977585</v>
      </c>
      <c r="AR458" s="128">
        <f t="shared" si="96"/>
        <v>4.3640228232873238E-2</v>
      </c>
      <c r="AS458" s="128">
        <f t="shared" si="97"/>
        <v>0.12354979830701224</v>
      </c>
      <c r="AT458" s="128">
        <f t="shared" si="98"/>
        <v>0.14342929261820772</v>
      </c>
      <c r="AU458" s="128">
        <f t="shared" si="99"/>
        <v>0.1482718960414818</v>
      </c>
      <c r="AV458" s="128">
        <f t="shared" si="100"/>
        <v>9.7697574647396826E-2</v>
      </c>
      <c r="AW458" s="128">
        <f t="shared" si="101"/>
        <v>1.137486112694301E-2</v>
      </c>
      <c r="AX458" s="128">
        <f t="shared" si="102"/>
        <v>1</v>
      </c>
      <c r="AY458" s="128">
        <f>SUMPRODUCT(AN458:AW458,幕後結果_最佳化!$Z$1005:$AI$1005)</f>
        <v>-1.9915222456657212E-3</v>
      </c>
      <c r="AZ458" s="128">
        <f>(SUMPRODUCT(AN458:AW458,MMULT(AN458:AW458,幕後結果!$AB$9:$AK$18)))</f>
        <v>1.9950023230707117E-4</v>
      </c>
      <c r="BA458" s="128">
        <f t="shared" si="103"/>
        <v>1.4124455115404317E-2</v>
      </c>
      <c r="BB458" s="102">
        <f t="shared" si="104"/>
        <v>-3.1782834720970179</v>
      </c>
      <c r="BC458" s="60"/>
      <c r="BD458" s="60"/>
    </row>
    <row r="459" spans="1:56">
      <c r="A459" s="95">
        <v>458</v>
      </c>
      <c r="B459" s="128">
        <v>0.49848468184484029</v>
      </c>
      <c r="C459" s="128">
        <v>0.65138691768514745</v>
      </c>
      <c r="D459" s="128">
        <v>0.88761757202603797</v>
      </c>
      <c r="E459" s="128">
        <v>0.92181295777693051</v>
      </c>
      <c r="F459" s="128">
        <v>0.42885909688654023</v>
      </c>
      <c r="G459" s="128">
        <v>0.18459085746818071</v>
      </c>
      <c r="H459" s="128">
        <v>0.78266516462530755</v>
      </c>
      <c r="I459" s="128">
        <v>0.89561744005353217</v>
      </c>
      <c r="J459" s="128">
        <v>0.86445078439583756</v>
      </c>
      <c r="K459" s="104">
        <v>0.19768426394171446</v>
      </c>
      <c r="L459" s="105"/>
      <c r="M459" s="106">
        <v>458</v>
      </c>
      <c r="N459" s="140">
        <v>-3.7983484661796804E-3</v>
      </c>
      <c r="O459" s="140">
        <v>0.38906756722650071</v>
      </c>
      <c r="P459" s="140">
        <v>1.2139551376885109</v>
      </c>
      <c r="Q459" s="140">
        <v>1.4173723768643498</v>
      </c>
      <c r="R459" s="140">
        <v>-0.17927956231015169</v>
      </c>
      <c r="S459" s="140">
        <v>-0.89800719252985872</v>
      </c>
      <c r="T459" s="140">
        <v>0.78122585307763071</v>
      </c>
      <c r="U459" s="128">
        <v>1.2569682853823207</v>
      </c>
      <c r="V459" s="128">
        <v>1.1005365098094482</v>
      </c>
      <c r="W459" s="98">
        <v>-0.84992186590403684</v>
      </c>
      <c r="X459" s="60"/>
      <c r="Y459" s="99">
        <v>458</v>
      </c>
      <c r="Z459" s="128">
        <f>(幕後結果!$AB$2+幕後結果!$AB$4*幕後結果_最佳化!$N1460)*12/3</f>
        <v>-2.9883864768008247E-2</v>
      </c>
      <c r="AA459" s="128">
        <f>(幕後結果!$AC$2+幕後結果!$AC$4*幕後結果_最佳化!$O1460)*12/3</f>
        <v>4.3367379934977746E-2</v>
      </c>
      <c r="AB459" s="128">
        <f>(幕後結果!$AD$2+幕後結果!$AD$4*幕後結果_最佳化!$P1460)*12/3</f>
        <v>0.16382895267088424</v>
      </c>
      <c r="AC459" s="128">
        <f>(幕後結果!$AE$2+幕後結果!$AE$4*幕後結果_最佳化!$Q1460)*12/3</f>
        <v>0.2444547191700461</v>
      </c>
      <c r="AD459" s="128">
        <f>(幕後結果!$AF$2+幕後結果!$AF$4*幕後結果_最佳化!$R1460)*12/3</f>
        <v>7.7249641663348703E-2</v>
      </c>
      <c r="AE459" s="128">
        <f>(幕後結果!$AG$2+幕後結果!$AG$4*幕後結果_最佳化!$S1460)*12/3</f>
        <v>-4.3414653969146989E-2</v>
      </c>
      <c r="AF459" s="128">
        <f>(幕後結果!$AH$2+幕後結果!$AH$4*幕後結果_最佳化!$T1460)*12/3</f>
        <v>0.10590456942609509</v>
      </c>
      <c r="AG459" s="128">
        <f>(幕後結果!$AI$2+幕後結果!$AI$4*幕後結果_最佳化!$U1460)*12/3</f>
        <v>0.1479324109172887</v>
      </c>
      <c r="AH459" s="128">
        <f>(幕後結果!$AJ$2+幕後結果!$AJ$4*幕後結果_最佳化!$V1460)*12/3</f>
        <v>7.3518253419767532E-2</v>
      </c>
      <c r="AI459" s="100">
        <f>(幕後結果!$AK$2+幕後結果!$AK$4*幕後結果_最佳化!$W1460)*12/3</f>
        <v>-7.2923192745040513E-2</v>
      </c>
      <c r="AJ459" s="60"/>
      <c r="AK459" s="60"/>
      <c r="AL459" s="60"/>
      <c r="AM459" s="108">
        <v>458</v>
      </c>
      <c r="AN459" s="128">
        <f t="shared" si="92"/>
        <v>0.11718272437813204</v>
      </c>
      <c r="AO459" s="128">
        <f t="shared" si="93"/>
        <v>8.0151011446299349E-3</v>
      </c>
      <c r="AP459" s="128">
        <f t="shared" si="94"/>
        <v>8.973401752546141E-2</v>
      </c>
      <c r="AQ459" s="128">
        <f t="shared" si="95"/>
        <v>0.1206075318140913</v>
      </c>
      <c r="AR459" s="128">
        <f t="shared" si="96"/>
        <v>4.8676574276845394E-2</v>
      </c>
      <c r="AS459" s="128">
        <f t="shared" si="97"/>
        <v>0.17601889395954812</v>
      </c>
      <c r="AT459" s="128">
        <f t="shared" si="98"/>
        <v>8.6530067255464596E-2</v>
      </c>
      <c r="AU459" s="128">
        <f t="shared" si="99"/>
        <v>0.1002856803186159</v>
      </c>
      <c r="AV459" s="128">
        <f t="shared" si="100"/>
        <v>8.8729179767364025E-2</v>
      </c>
      <c r="AW459" s="128">
        <f t="shared" si="101"/>
        <v>0.16422022955984722</v>
      </c>
      <c r="AX459" s="128">
        <f t="shared" si="102"/>
        <v>1</v>
      </c>
      <c r="AY459" s="128">
        <f>SUMPRODUCT(AN459:AW459,幕後結果_最佳化!$Z$1005:$AI$1005)</f>
        <v>-6.1697759068295131E-3</v>
      </c>
      <c r="AZ459" s="128">
        <f>(SUMPRODUCT(AN459:AW459,MMULT(AN459:AW459,幕後結果!$AB$9:$AK$18)))</f>
        <v>2.3124437960594935E-4</v>
      </c>
      <c r="BA459" s="128">
        <f t="shared" si="103"/>
        <v>1.5206721527204651E-2</v>
      </c>
      <c r="BB459" s="102">
        <f t="shared" si="104"/>
        <v>-3.2268478001023588</v>
      </c>
      <c r="BC459" s="60"/>
      <c r="BD459" s="60"/>
    </row>
    <row r="460" spans="1:56">
      <c r="A460" s="95">
        <v>459</v>
      </c>
      <c r="B460" s="128">
        <v>0.31657198591733504</v>
      </c>
      <c r="C460" s="128">
        <v>0.47215853542779329</v>
      </c>
      <c r="D460" s="128">
        <v>0.15257177291879209</v>
      </c>
      <c r="E460" s="128">
        <v>0.21981099571421248</v>
      </c>
      <c r="F460" s="128">
        <v>0.34636463982229415</v>
      </c>
      <c r="G460" s="128">
        <v>0.12751834113293903</v>
      </c>
      <c r="H460" s="128">
        <v>0.54480367205381253</v>
      </c>
      <c r="I460" s="128">
        <v>5.9013216167347782E-2</v>
      </c>
      <c r="J460" s="128">
        <v>3.4429441661899984E-2</v>
      </c>
      <c r="K460" s="104">
        <v>0.36562123915057709</v>
      </c>
      <c r="L460" s="105"/>
      <c r="M460" s="106">
        <v>459</v>
      </c>
      <c r="N460" s="140">
        <v>-0.47730637533556475</v>
      </c>
      <c r="O460" s="140">
        <v>-6.9844948404815643E-2</v>
      </c>
      <c r="P460" s="140">
        <v>-1.025465606413281</v>
      </c>
      <c r="Q460" s="140">
        <v>-0.7728316977812556</v>
      </c>
      <c r="R460" s="140">
        <v>-0.39515394433466611</v>
      </c>
      <c r="S460" s="140">
        <v>-1.1382007100633589</v>
      </c>
      <c r="T460" s="140">
        <v>0.11254327915055713</v>
      </c>
      <c r="U460" s="128">
        <v>-1.5631112399307292</v>
      </c>
      <c r="V460" s="128">
        <v>-1.8193445325427773</v>
      </c>
      <c r="W460" s="98">
        <v>-0.34347322776498951</v>
      </c>
      <c r="X460" s="60"/>
      <c r="Y460" s="99">
        <v>459</v>
      </c>
      <c r="Z460" s="128">
        <f>(幕後結果!$AB$2+幕後結果!$AB$4*幕後結果_最佳化!$N1461)*12/3</f>
        <v>-8.1006933251579705E-2</v>
      </c>
      <c r="AA460" s="128">
        <f>(幕後結果!$AC$2+幕後結果!$AC$4*幕後結果_最佳化!$O1461)*12/3</f>
        <v>-8.6233913222400586E-3</v>
      </c>
      <c r="AB460" s="128">
        <f>(幕後結果!$AD$2+幕後結果!$AD$4*幕後結果_最佳化!$P1461)*12/3</f>
        <v>-0.1372097115470792</v>
      </c>
      <c r="AC460" s="128">
        <f>(幕後結果!$AE$2+幕後結果!$AE$4*幕後結果_最佳化!$Q1461)*12/3</f>
        <v>-0.14940921430585538</v>
      </c>
      <c r="AD460" s="128">
        <f>(幕後結果!$AF$2+幕後結果!$AF$4*幕後結果_最佳化!$R1461)*12/3</f>
        <v>-0.12981183436843505</v>
      </c>
      <c r="AE460" s="128">
        <f>(幕後結果!$AG$2+幕後結果!$AG$4*幕後結果_最佳化!$S1461)*12/3</f>
        <v>-8.6276510968088527E-2</v>
      </c>
      <c r="AF460" s="128">
        <f>(幕後結果!$AH$2+幕後結果!$AH$4*幕後結果_最佳化!$T1461)*12/3</f>
        <v>4.8357695945768246E-3</v>
      </c>
      <c r="AG460" s="128">
        <f>(幕後結果!$AI$2+幕後結果!$AI$4*幕後結果_最佳化!$U1461)*12/3</f>
        <v>-0.20412038042027078</v>
      </c>
      <c r="AH460" s="128">
        <f>(幕後結果!$AJ$2+幕後結果!$AJ$4*幕後結果_最佳化!$V1461)*12/3</f>
        <v>-0.15364055749872479</v>
      </c>
      <c r="AI460" s="100">
        <f>(幕後結果!$AK$2+幕後結果!$AK$4*幕後結果_最佳化!$W1461)*12/3</f>
        <v>-0.18984543855368627</v>
      </c>
      <c r="AJ460" s="60"/>
      <c r="AK460" s="60"/>
      <c r="AL460" s="60"/>
      <c r="AM460" s="108">
        <v>459</v>
      </c>
      <c r="AN460" s="128">
        <f t="shared" si="92"/>
        <v>0.20485970109183563</v>
      </c>
      <c r="AO460" s="128">
        <f t="shared" si="93"/>
        <v>7.2849867220938017E-2</v>
      </c>
      <c r="AP460" s="128">
        <f t="shared" si="94"/>
        <v>0.12972855466543806</v>
      </c>
      <c r="AQ460" s="128">
        <f t="shared" si="95"/>
        <v>6.4819588939433953E-3</v>
      </c>
      <c r="AR460" s="128">
        <f t="shared" si="96"/>
        <v>0.1302930449077723</v>
      </c>
      <c r="AS460" s="128">
        <f t="shared" si="97"/>
        <v>0.10125557925142321</v>
      </c>
      <c r="AT460" s="128">
        <f t="shared" si="98"/>
        <v>0.20747224646556009</v>
      </c>
      <c r="AU460" s="128">
        <f t="shared" si="99"/>
        <v>5.3360104839596585E-2</v>
      </c>
      <c r="AV460" s="128">
        <f t="shared" si="100"/>
        <v>1.6411192030161365E-2</v>
      </c>
      <c r="AW460" s="128">
        <f t="shared" si="101"/>
        <v>7.7287750633331223E-2</v>
      </c>
      <c r="AX460" s="128">
        <f t="shared" si="102"/>
        <v>1</v>
      </c>
      <c r="AY460" s="128">
        <f>SUMPRODUCT(AN460:AW460,幕後結果_最佳化!$Z$1005:$AI$1005)</f>
        <v>-5.5603808931897897E-3</v>
      </c>
      <c r="AZ460" s="128">
        <f>(SUMPRODUCT(AN460:AW460,MMULT(AN460:AW460,幕後結果!$AB$9:$AK$18)))</f>
        <v>2.5113604269814694E-4</v>
      </c>
      <c r="BA460" s="128">
        <f t="shared" si="103"/>
        <v>1.5847272405627E-2</v>
      </c>
      <c r="BB460" s="102">
        <f t="shared" si="104"/>
        <v>-3.0579635190711199</v>
      </c>
      <c r="BC460" s="60"/>
      <c r="BD460" s="60"/>
    </row>
    <row r="461" spans="1:56">
      <c r="A461" s="95">
        <v>460</v>
      </c>
      <c r="B461" s="128">
        <v>0.10066770712037565</v>
      </c>
      <c r="C461" s="128">
        <v>0.29878597031457921</v>
      </c>
      <c r="D461" s="128">
        <v>0.81630346903023643</v>
      </c>
      <c r="E461" s="128">
        <v>0.99600073446136395</v>
      </c>
      <c r="F461" s="128">
        <v>0.85620114617182042</v>
      </c>
      <c r="G461" s="128">
        <v>0.96946567602035127</v>
      </c>
      <c r="H461" s="128">
        <v>0.339030628319688</v>
      </c>
      <c r="I461" s="128">
        <v>0.65737729427262304</v>
      </c>
      <c r="J461" s="128">
        <v>0.32139640923631618</v>
      </c>
      <c r="K461" s="104">
        <v>0.68240926469484497</v>
      </c>
      <c r="L461" s="105"/>
      <c r="M461" s="106">
        <v>460</v>
      </c>
      <c r="N461" s="140">
        <v>-1.2777561666536357</v>
      </c>
      <c r="O461" s="140">
        <v>-0.52789539564605581</v>
      </c>
      <c r="P461" s="140">
        <v>0.90136729957951334</v>
      </c>
      <c r="Q461" s="140">
        <v>2.6521318082499357</v>
      </c>
      <c r="R461" s="140">
        <v>1.0634063647232608</v>
      </c>
      <c r="S461" s="140">
        <v>1.87299809567647</v>
      </c>
      <c r="T461" s="140">
        <v>-0.41511016749899005</v>
      </c>
      <c r="U461" s="128">
        <v>0.40531577626219373</v>
      </c>
      <c r="V461" s="128">
        <v>-0.46379752258406887</v>
      </c>
      <c r="W461" s="98">
        <v>0.47444659791530047</v>
      </c>
      <c r="X461" s="60"/>
      <c r="Y461" s="99">
        <v>460</v>
      </c>
      <c r="Z461" s="128">
        <f>(幕後結果!$AB$2+幕後結果!$AB$4*幕後結果_最佳化!$N1462)*12/3</f>
        <v>-0.16742880400584723</v>
      </c>
      <c r="AA461" s="128">
        <f>(幕後結果!$AC$2+幕後結果!$AC$4*幕後結果_最佳化!$O1462)*12/3</f>
        <v>-6.1091334987025986E-2</v>
      </c>
      <c r="AB461" s="128">
        <f>(幕後結果!$AD$2+幕後結果!$AD$4*幕後結果_最佳化!$P1462)*12/3</f>
        <v>5.8508711821075844E-2</v>
      </c>
      <c r="AC461" s="128">
        <f>(幕後結果!$AE$2+幕後結果!$AE$4*幕後結果_最佳化!$Q1462)*12/3</f>
        <v>0.30891576257754083</v>
      </c>
      <c r="AD461" s="128">
        <f>(幕後結果!$AF$2+幕後結果!$AF$4*幕後結果_最佳化!$R1462)*12/3</f>
        <v>0.31087415092587162</v>
      </c>
      <c r="AE461" s="128">
        <f>(幕後結果!$AG$2+幕後結果!$AG$4*幕後結果_最佳化!$S1462)*12/3</f>
        <v>0.14083892140207846</v>
      </c>
      <c r="AF461" s="128">
        <f>(幕後結果!$AH$2+幕後結果!$AH$4*幕後結果_最佳化!$T1462)*12/3</f>
        <v>-7.1721372395370131E-2</v>
      </c>
      <c r="AG461" s="128">
        <f>(幕後結果!$AI$2+幕後結果!$AI$4*幕後結果_最佳化!$U1462)*12/3</f>
        <v>1.3884676738724046E-2</v>
      </c>
      <c r="AH461" s="128">
        <f>(幕後結果!$AJ$2+幕後結果!$AJ$4*幕後結果_最佳化!$V1462)*12/3</f>
        <v>-4.8370826081264001E-2</v>
      </c>
      <c r="AI461" s="100">
        <f>(幕後結果!$AK$2+幕後結果!$AK$4*幕後結果_最佳化!$W1462)*12/3</f>
        <v>8.2938901491762834E-2</v>
      </c>
      <c r="AJ461" s="60"/>
      <c r="AK461" s="60"/>
      <c r="AL461" s="60"/>
      <c r="AM461" s="108">
        <v>460</v>
      </c>
      <c r="AN461" s="128">
        <f t="shared" si="92"/>
        <v>0.14509948566618103</v>
      </c>
      <c r="AO461" s="128">
        <f t="shared" si="93"/>
        <v>6.1619297539537689E-2</v>
      </c>
      <c r="AP461" s="128">
        <f t="shared" si="94"/>
        <v>8.1243456958277185E-2</v>
      </c>
      <c r="AQ461" s="128">
        <f t="shared" si="95"/>
        <v>7.0032372940460243E-3</v>
      </c>
      <c r="AR461" s="128">
        <f t="shared" si="96"/>
        <v>0.12165222466666704</v>
      </c>
      <c r="AS461" s="128">
        <f t="shared" si="97"/>
        <v>0.11280234588476072</v>
      </c>
      <c r="AT461" s="128">
        <f t="shared" si="98"/>
        <v>0.12030357219845808</v>
      </c>
      <c r="AU461" s="128">
        <f t="shared" si="99"/>
        <v>0.16062970589093881</v>
      </c>
      <c r="AV461" s="128">
        <f t="shared" si="100"/>
        <v>6.1083277306080465E-2</v>
      </c>
      <c r="AW461" s="128">
        <f t="shared" si="101"/>
        <v>0.12856339659505303</v>
      </c>
      <c r="AX461" s="128">
        <f t="shared" si="102"/>
        <v>1</v>
      </c>
      <c r="AY461" s="128">
        <f>SUMPRODUCT(AN461:AW461,幕後結果_最佳化!$Z$1005:$AI$1005)</f>
        <v>-5.5283483298268245E-3</v>
      </c>
      <c r="AZ461" s="128">
        <f>(SUMPRODUCT(AN461:AW461,MMULT(AN461:AW461,幕後結果!$AB$9:$AK$18)))</f>
        <v>2.6877837436862096E-4</v>
      </c>
      <c r="BA461" s="128">
        <f t="shared" si="103"/>
        <v>1.6394461698043671E-2</v>
      </c>
      <c r="BB461" s="102">
        <f t="shared" si="104"/>
        <v>-2.9539456202825933</v>
      </c>
      <c r="BC461" s="60"/>
      <c r="BD461" s="60"/>
    </row>
    <row r="462" spans="1:56">
      <c r="A462" s="95">
        <v>461</v>
      </c>
      <c r="B462" s="128">
        <v>0.43660658727123081</v>
      </c>
      <c r="C462" s="128">
        <v>0.97570894624510518</v>
      </c>
      <c r="D462" s="128">
        <v>0.81936093283791012</v>
      </c>
      <c r="E462" s="128">
        <v>0.10756158183293385</v>
      </c>
      <c r="F462" s="128">
        <v>0.43053426457634436</v>
      </c>
      <c r="G462" s="128">
        <v>0.33859579892106573</v>
      </c>
      <c r="H462" s="128">
        <v>0.16431825095373132</v>
      </c>
      <c r="I462" s="128">
        <v>0.7541524835089144</v>
      </c>
      <c r="J462" s="128">
        <v>0.69857275110999328</v>
      </c>
      <c r="K462" s="104">
        <v>0.30642571170942312</v>
      </c>
      <c r="L462" s="105"/>
      <c r="M462" s="106">
        <v>461</v>
      </c>
      <c r="N462" s="140">
        <v>-0.15957842623664306</v>
      </c>
      <c r="O462" s="140">
        <v>1.9722409455280674</v>
      </c>
      <c r="P462" s="140">
        <v>0.91293232695989468</v>
      </c>
      <c r="Q462" s="140">
        <v>-1.2396005863994606</v>
      </c>
      <c r="R462" s="140">
        <v>-0.17501413210831371</v>
      </c>
      <c r="S462" s="140">
        <v>-0.41629848936391722</v>
      </c>
      <c r="T462" s="140">
        <v>-0.97686396863550606</v>
      </c>
      <c r="U462" s="128">
        <v>0.68761535994618106</v>
      </c>
      <c r="V462" s="128">
        <v>0.52029999729937904</v>
      </c>
      <c r="W462" s="98">
        <v>-0.50600744471711112</v>
      </c>
      <c r="X462" s="60"/>
      <c r="Y462" s="99">
        <v>461</v>
      </c>
      <c r="Z462" s="128">
        <f>(幕後結果!$AB$2+幕後結果!$AB$4*幕後結果_最佳化!$N1463)*12/3</f>
        <v>-4.6702915623153117E-2</v>
      </c>
      <c r="AA462" s="128">
        <f>(幕後結果!$AC$2+幕後結果!$AC$4*幕後結果_最佳化!$O1463)*12/3</f>
        <v>0.21958960041686348</v>
      </c>
      <c r="AB462" s="128">
        <f>(幕後結果!$AD$2+幕後結果!$AD$4*幕後結果_最佳化!$P1463)*12/3</f>
        <v>0.1980124379514924</v>
      </c>
      <c r="AC462" s="128">
        <f>(幕後結果!$AE$2+幕後結果!$AE$4*幕後結果_最佳化!$Q1463)*12/3</f>
        <v>-1.5722173900826916E-2</v>
      </c>
      <c r="AD462" s="128">
        <f>(幕後結果!$AF$2+幕後結果!$AF$4*幕後結果_最佳化!$R1463)*12/3</f>
        <v>-1.874598057951888E-3</v>
      </c>
      <c r="AE462" s="128">
        <f>(幕後結果!$AG$2+幕後結果!$AG$4*幕後結果_最佳化!$S1463)*12/3</f>
        <v>-4.1948357285838761E-2</v>
      </c>
      <c r="AF462" s="128">
        <f>(幕後結果!$AH$2+幕後結果!$AH$4*幕後結果_最佳化!$T1463)*12/3</f>
        <v>-4.6790724480670752E-2</v>
      </c>
      <c r="AG462" s="128">
        <f>(幕後結果!$AI$2+幕後結果!$AI$4*幕後結果_最佳化!$U1463)*12/3</f>
        <v>0.2259532803602543</v>
      </c>
      <c r="AH462" s="128">
        <f>(幕後結果!$AJ$2+幕後結果!$AJ$4*幕後結果_最佳化!$V1463)*12/3</f>
        <v>3.1946281357299253E-2</v>
      </c>
      <c r="AI462" s="100">
        <f>(幕後結果!$AK$2+幕後結果!$AK$4*幕後結果_最佳化!$W1463)*12/3</f>
        <v>9.9120699033633228E-2</v>
      </c>
      <c r="AJ462" s="60"/>
      <c r="AK462" s="60"/>
      <c r="AL462" s="60"/>
      <c r="AM462" s="108">
        <v>461</v>
      </c>
      <c r="AN462" s="128">
        <f t="shared" si="92"/>
        <v>0.10236150422291232</v>
      </c>
      <c r="AO462" s="128">
        <f t="shared" si="93"/>
        <v>6.9915754904405353E-2</v>
      </c>
      <c r="AP462" s="128">
        <f t="shared" si="94"/>
        <v>0.13730927861463438</v>
      </c>
      <c r="AQ462" s="128">
        <f t="shared" si="95"/>
        <v>9.6242833173992418E-2</v>
      </c>
      <c r="AR462" s="128">
        <f t="shared" si="96"/>
        <v>7.8682197082759892E-2</v>
      </c>
      <c r="AS462" s="128">
        <f t="shared" si="97"/>
        <v>1.6165064135767258E-2</v>
      </c>
      <c r="AT462" s="128">
        <f t="shared" si="98"/>
        <v>0.23346233167058761</v>
      </c>
      <c r="AU462" s="128">
        <f t="shared" si="99"/>
        <v>1.1354026046573696E-2</v>
      </c>
      <c r="AV462" s="128">
        <f t="shared" si="100"/>
        <v>0.2015974858567525</v>
      </c>
      <c r="AW462" s="128">
        <f t="shared" si="101"/>
        <v>5.2909524291614399E-2</v>
      </c>
      <c r="AX462" s="128">
        <f t="shared" si="102"/>
        <v>0.99999999999999978</v>
      </c>
      <c r="AY462" s="128">
        <f>SUMPRODUCT(AN462:AW462,幕後結果_最佳化!$Z$1005:$AI$1005)</f>
        <v>8.1371862509579474E-4</v>
      </c>
      <c r="AZ462" s="128">
        <f>(SUMPRODUCT(AN462:AW462,MMULT(AN462:AW462,幕後結果!$AB$9:$AK$18)))</f>
        <v>2.148254095957367E-4</v>
      </c>
      <c r="BA462" s="128">
        <f t="shared" si="103"/>
        <v>1.4656923606123378E-2</v>
      </c>
      <c r="BB462" s="102">
        <f t="shared" si="104"/>
        <v>-2.8714266721920674</v>
      </c>
      <c r="BC462" s="60"/>
      <c r="BD462" s="60"/>
    </row>
    <row r="463" spans="1:56">
      <c r="A463" s="95">
        <v>462</v>
      </c>
      <c r="B463" s="128">
        <v>0.39182590478166235</v>
      </c>
      <c r="C463" s="128">
        <v>0.74638286054755532</v>
      </c>
      <c r="D463" s="128">
        <v>2.4516153965468357E-2</v>
      </c>
      <c r="E463" s="128">
        <v>0.46976404200130051</v>
      </c>
      <c r="F463" s="128">
        <v>6.0404842710753748E-2</v>
      </c>
      <c r="G463" s="128">
        <v>3.2037896465393567E-2</v>
      </c>
      <c r="H463" s="128">
        <v>0.75316597324686807</v>
      </c>
      <c r="I463" s="128">
        <v>9.5713323680488127E-2</v>
      </c>
      <c r="J463" s="128">
        <v>0.75673907766302917</v>
      </c>
      <c r="K463" s="104">
        <v>0.76836670099700966</v>
      </c>
      <c r="L463" s="105"/>
      <c r="M463" s="106">
        <v>462</v>
      </c>
      <c r="N463" s="140">
        <v>-0.27456324248680991</v>
      </c>
      <c r="O463" s="140">
        <v>0.66315033049349459</v>
      </c>
      <c r="P463" s="140">
        <v>-1.9683106272090287</v>
      </c>
      <c r="Q463" s="140">
        <v>-7.5863012212801215E-2</v>
      </c>
      <c r="R463" s="140">
        <v>-1.551384007605128</v>
      </c>
      <c r="S463" s="140">
        <v>-1.8516521245565964</v>
      </c>
      <c r="T463" s="140">
        <v>0.68448643300863232</v>
      </c>
      <c r="U463" s="128">
        <v>-1.3063703395314434</v>
      </c>
      <c r="V463" s="128">
        <v>0.69585148177995249</v>
      </c>
      <c r="W463" s="98">
        <v>0.73347856281587687</v>
      </c>
      <c r="X463" s="60"/>
      <c r="Y463" s="99">
        <v>462</v>
      </c>
      <c r="Z463" s="128">
        <f>(幕後結果!$AB$2+幕後結果!$AB$4*幕後結果_最佳化!$N1464)*12/3</f>
        <v>-5.911743935275756E-2</v>
      </c>
      <c r="AA463" s="128">
        <f>(幕後結果!$AC$2+幕後結果!$AC$4*幕後結果_最佳化!$O1464)*12/3</f>
        <v>7.3447907392442155E-2</v>
      </c>
      <c r="AB463" s="128">
        <f>(幕後結果!$AD$2+幕後結果!$AD$4*幕後結果_最佳化!$P1464)*12/3</f>
        <v>-0.21302783712420773</v>
      </c>
      <c r="AC463" s="128">
        <f>(幕後結果!$AE$2+幕後結果!$AE$4*幕後結果_最佳化!$Q1464)*12/3</f>
        <v>-9.0979726693689908E-2</v>
      </c>
      <c r="AD463" s="128">
        <f>(幕後結果!$AF$2+幕後結果!$AF$4*幕後結果_最佳化!$R1464)*12/3</f>
        <v>-0.3633829965076622</v>
      </c>
      <c r="AE463" s="128">
        <f>(幕後結果!$AG$2+幕後結果!$AG$4*幕後結果_最佳化!$S1464)*12/3</f>
        <v>-9.5554286966352306E-2</v>
      </c>
      <c r="AF463" s="128">
        <f>(幕後結果!$AH$2+幕後結果!$AH$4*幕後結果_最佳化!$T1464)*12/3</f>
        <v>8.4589741730244736E-2</v>
      </c>
      <c r="AG463" s="128">
        <f>(幕後結果!$AI$2+幕後結果!$AI$4*幕後結果_最佳化!$U1464)*12/3</f>
        <v>-0.18090081121890292</v>
      </c>
      <c r="AH463" s="128">
        <f>(幕後結果!$AJ$2+幕後結果!$AJ$4*幕後結果_最佳化!$V1464)*12/3</f>
        <v>8.405127691742327E-2</v>
      </c>
      <c r="AI463" s="100">
        <f>(幕後結果!$AK$2+幕後結果!$AK$4*幕後結果_最佳化!$W1464)*12/3</f>
        <v>-0.17509878429559669</v>
      </c>
      <c r="AJ463" s="60"/>
      <c r="AK463" s="60"/>
      <c r="AL463" s="60"/>
      <c r="AM463" s="108">
        <v>462</v>
      </c>
      <c r="AN463" s="128">
        <f t="shared" si="92"/>
        <v>0.12005591101299223</v>
      </c>
      <c r="AO463" s="128">
        <f t="shared" si="93"/>
        <v>9.2090992809676336E-2</v>
      </c>
      <c r="AP463" s="128">
        <f t="shared" si="94"/>
        <v>0.17640635688344264</v>
      </c>
      <c r="AQ463" s="128">
        <f t="shared" si="95"/>
        <v>6.1932713692502868E-2</v>
      </c>
      <c r="AR463" s="128">
        <f t="shared" si="96"/>
        <v>0.18714277899612025</v>
      </c>
      <c r="AS463" s="128">
        <f t="shared" si="97"/>
        <v>0.1181641414790158</v>
      </c>
      <c r="AT463" s="128">
        <f t="shared" si="98"/>
        <v>0.17248189592105076</v>
      </c>
      <c r="AU463" s="128">
        <f t="shared" si="99"/>
        <v>1.7742567646851042E-2</v>
      </c>
      <c r="AV463" s="128">
        <f t="shared" si="100"/>
        <v>4.0517280139644826E-2</v>
      </c>
      <c r="AW463" s="128">
        <f t="shared" si="101"/>
        <v>1.3465361418703249E-2</v>
      </c>
      <c r="AX463" s="128">
        <f t="shared" si="102"/>
        <v>0.99999999999999989</v>
      </c>
      <c r="AY463" s="128">
        <f>SUMPRODUCT(AN463:AW463,幕後結果_最佳化!$Z$1005:$AI$1005)</f>
        <v>-4.7712336291863073E-4</v>
      </c>
      <c r="AZ463" s="128">
        <f>(SUMPRODUCT(AN463:AW463,MMULT(AN463:AW463,幕後結果!$AB$9:$AK$18)))</f>
        <v>2.7584221068845479E-4</v>
      </c>
      <c r="BA463" s="128">
        <f t="shared" si="103"/>
        <v>1.6608498146685472E-2</v>
      </c>
      <c r="BB463" s="102">
        <f t="shared" si="104"/>
        <v>-2.6117426741306722</v>
      </c>
      <c r="BC463" s="60"/>
      <c r="BD463" s="60"/>
    </row>
    <row r="464" spans="1:56">
      <c r="A464" s="95">
        <v>463</v>
      </c>
      <c r="B464" s="128">
        <v>0.51309599242362736</v>
      </c>
      <c r="C464" s="128">
        <v>0.33813346017919965</v>
      </c>
      <c r="D464" s="128">
        <v>0.66388769597299624</v>
      </c>
      <c r="E464" s="128">
        <v>0.84786302860814922</v>
      </c>
      <c r="F464" s="128">
        <v>0.72850395837074067</v>
      </c>
      <c r="G464" s="128">
        <v>4.9521246858244883E-2</v>
      </c>
      <c r="H464" s="128">
        <v>8.242684240317355E-2</v>
      </c>
      <c r="I464" s="128">
        <v>0.15797455733224219</v>
      </c>
      <c r="J464" s="128">
        <v>0.66288207007370148</v>
      </c>
      <c r="K464" s="104">
        <v>0.69876764663119917</v>
      </c>
      <c r="L464" s="105"/>
      <c r="M464" s="106">
        <v>463</v>
      </c>
      <c r="N464" s="140">
        <v>3.2832682796628508E-2</v>
      </c>
      <c r="O464" s="140">
        <v>-0.4175626352256917</v>
      </c>
      <c r="P464" s="140">
        <v>0.42309683969343276</v>
      </c>
      <c r="Q464" s="140">
        <v>1.0273112157724047</v>
      </c>
      <c r="R464" s="140">
        <v>0.60829462806167289</v>
      </c>
      <c r="S464" s="140">
        <v>-1.6495134319289091</v>
      </c>
      <c r="T464" s="140">
        <v>-1.3889311579403325</v>
      </c>
      <c r="U464" s="128">
        <v>-1.0028171042110403</v>
      </c>
      <c r="V464" s="128">
        <v>0.42034168801984728</v>
      </c>
      <c r="W464" s="98">
        <v>0.52085941911893952</v>
      </c>
      <c r="X464" s="60"/>
      <c r="Y464" s="99">
        <v>463</v>
      </c>
      <c r="Z464" s="128">
        <f>(幕後結果!$AB$2+幕後結果!$AB$4*幕後結果_最佳化!$N1465)*12/3</f>
        <v>-2.5928935572290594E-2</v>
      </c>
      <c r="AA464" s="128">
        <f>(幕後結果!$AC$2+幕後結果!$AC$4*幕後結果_最佳化!$O1465)*12/3</f>
        <v>-4.6493157424702038E-2</v>
      </c>
      <c r="AB464" s="128">
        <f>(幕後結果!$AD$2+幕後結果!$AD$4*幕後結果_最佳化!$P1465)*12/3</f>
        <v>3.1549290439472299E-2</v>
      </c>
      <c r="AC464" s="128">
        <f>(幕後結果!$AE$2+幕後結果!$AE$4*幕後結果_最佳化!$Q1465)*12/3</f>
        <v>0.12858496302454606</v>
      </c>
      <c r="AD464" s="128">
        <f>(幕後結果!$AF$2+幕後結果!$AF$4*幕後結果_最佳化!$R1465)*12/3</f>
        <v>0.17898711772366926</v>
      </c>
      <c r="AE464" s="128">
        <f>(幕後結果!$AG$2+幕後結果!$AG$4*幕後結果_最佳化!$S1465)*12/3</f>
        <v>-0.10671592757002252</v>
      </c>
      <c r="AF464" s="128">
        <f>(幕後結果!$AH$2+幕後結果!$AH$4*幕後結果_最佳化!$T1465)*12/3</f>
        <v>-0.11644260055931061</v>
      </c>
      <c r="AG464" s="128">
        <f>(幕後結果!$AI$2+幕後結果!$AI$4*幕後結果_最佳化!$U1465)*12/3</f>
        <v>-9.2867826648590543E-2</v>
      </c>
      <c r="AH464" s="128">
        <f>(幕後結果!$AJ$2+幕後結果!$AJ$4*幕後結果_最佳化!$V1465)*12/3</f>
        <v>1.3631077578986109E-2</v>
      </c>
      <c r="AI464" s="100">
        <f>(幕後結果!$AK$2+幕後結果!$AK$4*幕後結果_最佳化!$W1465)*12/3</f>
        <v>-5.2565195332765602E-2</v>
      </c>
      <c r="AJ464" s="60"/>
      <c r="AK464" s="60"/>
      <c r="AL464" s="60"/>
      <c r="AM464" s="108">
        <v>463</v>
      </c>
      <c r="AN464" s="128">
        <f t="shared" si="92"/>
        <v>4.5302924620423096E-2</v>
      </c>
      <c r="AO464" s="128">
        <f t="shared" si="93"/>
        <v>6.6569157660808925E-2</v>
      </c>
      <c r="AP464" s="128">
        <f t="shared" si="94"/>
        <v>2.1616003281500618E-4</v>
      </c>
      <c r="AQ464" s="128">
        <f t="shared" si="95"/>
        <v>6.8113211751170272E-2</v>
      </c>
      <c r="AR464" s="128">
        <f t="shared" si="96"/>
        <v>3.4880295523954184E-2</v>
      </c>
      <c r="AS464" s="128">
        <f t="shared" si="97"/>
        <v>0.15359183178601718</v>
      </c>
      <c r="AT464" s="128">
        <f t="shared" si="98"/>
        <v>0.1602815348312478</v>
      </c>
      <c r="AU464" s="128">
        <f t="shared" si="99"/>
        <v>0.15456342588690059</v>
      </c>
      <c r="AV464" s="128">
        <f t="shared" si="100"/>
        <v>0.16057440416055294</v>
      </c>
      <c r="AW464" s="128">
        <f t="shared" si="101"/>
        <v>0.15590705374611011</v>
      </c>
      <c r="AX464" s="128">
        <f t="shared" si="102"/>
        <v>1.0000000000000002</v>
      </c>
      <c r="AY464" s="128">
        <f>SUMPRODUCT(AN464:AW464,幕後結果_最佳化!$Z$1005:$AI$1005)</f>
        <v>-2.0406384330887762E-3</v>
      </c>
      <c r="AZ464" s="128">
        <f>(SUMPRODUCT(AN464:AW464,MMULT(AN464:AW464,幕後結果!$AB$9:$AK$18)))</f>
        <v>2.0863321630491772E-4</v>
      </c>
      <c r="BA464" s="128">
        <f t="shared" si="103"/>
        <v>1.4444141244979492E-2</v>
      </c>
      <c r="BB464" s="102">
        <f t="shared" si="104"/>
        <v>-3.1113402777551271</v>
      </c>
      <c r="BC464" s="60"/>
      <c r="BD464" s="60"/>
    </row>
    <row r="465" spans="1:56">
      <c r="A465" s="95">
        <v>464</v>
      </c>
      <c r="B465" s="128">
        <v>0.88432156432509701</v>
      </c>
      <c r="C465" s="128">
        <v>0.49528047467694059</v>
      </c>
      <c r="D465" s="128">
        <v>0.76401165646966307</v>
      </c>
      <c r="E465" s="128">
        <v>0.76944137114645073</v>
      </c>
      <c r="F465" s="128">
        <v>0.46926218496653149</v>
      </c>
      <c r="G465" s="128">
        <v>0.36078331164116295</v>
      </c>
      <c r="H465" s="128">
        <v>0.32190091889377137</v>
      </c>
      <c r="I465" s="128">
        <v>0.52115648983614271</v>
      </c>
      <c r="J465" s="128">
        <v>0.80769169527585127</v>
      </c>
      <c r="K465" s="104">
        <v>0.46679391488515587</v>
      </c>
      <c r="L465" s="105"/>
      <c r="M465" s="106">
        <v>464</v>
      </c>
      <c r="N465" s="140">
        <v>1.1968709172524765</v>
      </c>
      <c r="O465" s="140">
        <v>-1.1830371570406872E-2</v>
      </c>
      <c r="P465" s="140">
        <v>0.71926657391165294</v>
      </c>
      <c r="Q465" s="140">
        <v>0.73700837275163977</v>
      </c>
      <c r="R465" s="140">
        <v>-7.7124667100002209E-2</v>
      </c>
      <c r="S465" s="140">
        <v>-0.35636581967656439</v>
      </c>
      <c r="T465" s="140">
        <v>-0.46238976487295125</v>
      </c>
      <c r="U465" s="128">
        <v>5.3056337151168149E-2</v>
      </c>
      <c r="V465" s="128">
        <v>0.86942153313701132</v>
      </c>
      <c r="W465" s="98">
        <v>-8.3331656256598483E-2</v>
      </c>
      <c r="X465" s="60"/>
      <c r="Y465" s="99">
        <v>464</v>
      </c>
      <c r="Z465" s="128">
        <f>(幕後結果!$AB$2+幕後結果!$AB$4*幕後結果_最佳化!$N1466)*12/3</f>
        <v>9.9748356048358647E-2</v>
      </c>
      <c r="AA465" s="128">
        <f>(幕後結果!$AC$2+幕後結果!$AC$4*幕後結果_最佳化!$O1466)*12/3</f>
        <v>7.7978502576262789E-4</v>
      </c>
      <c r="AB465" s="128">
        <f>(幕後結果!$AD$2+幕後結果!$AD$4*幕後結果_最佳化!$P1466)*12/3</f>
        <v>0.10897189637795872</v>
      </c>
      <c r="AC465" s="128">
        <f>(幕後結果!$AE$2+幕後結果!$AE$4*幕後結果_最佳化!$Q1466)*12/3</f>
        <v>0.14873082502463836</v>
      </c>
      <c r="AD465" s="128">
        <f>(幕後結果!$AF$2+幕後結果!$AF$4*幕後結果_最佳化!$R1466)*12/3</f>
        <v>7.2723421668815666E-2</v>
      </c>
      <c r="AE465" s="128">
        <f>(幕後結果!$AG$2+幕後結果!$AG$4*幕後結果_最佳化!$S1466)*12/3</f>
        <v>-6.0562216990348644E-3</v>
      </c>
      <c r="AF465" s="128">
        <f>(幕後結果!$AH$2+幕後結果!$AH$4*幕後結果_最佳化!$T1466)*12/3</f>
        <v>-1.0435494597829531E-2</v>
      </c>
      <c r="AG465" s="128">
        <f>(幕後結果!$AI$2+幕後結果!$AI$4*幕後結果_最佳化!$U1466)*12/3</f>
        <v>3.7038652421212057E-2</v>
      </c>
      <c r="AH465" s="128">
        <f>(幕後結果!$AJ$2+幕後結果!$AJ$4*幕後結果_最佳化!$V1466)*12/3</f>
        <v>0.10904756536638527</v>
      </c>
      <c r="AI465" s="100">
        <f>(幕後結果!$AK$2+幕後結果!$AK$4*幕後結果_最佳化!$W1466)*12/3</f>
        <v>-3.3291563387348268E-2</v>
      </c>
      <c r="AJ465" s="60"/>
      <c r="AK465" s="60"/>
      <c r="AL465" s="60"/>
      <c r="AM465" s="108">
        <v>464</v>
      </c>
      <c r="AN465" s="128">
        <f t="shared" si="92"/>
        <v>0.1425067807787827</v>
      </c>
      <c r="AO465" s="128">
        <f t="shared" si="93"/>
        <v>2.7419369816799554E-2</v>
      </c>
      <c r="AP465" s="128">
        <f t="shared" si="94"/>
        <v>6.212198508929636E-2</v>
      </c>
      <c r="AQ465" s="128">
        <f t="shared" si="95"/>
        <v>4.8166075196250616E-2</v>
      </c>
      <c r="AR465" s="128">
        <f t="shared" si="96"/>
        <v>1.0183181716020322E-2</v>
      </c>
      <c r="AS465" s="128">
        <f t="shared" si="97"/>
        <v>0.10407679644469878</v>
      </c>
      <c r="AT465" s="128">
        <f t="shared" si="98"/>
        <v>0.17918448256182085</v>
      </c>
      <c r="AU465" s="128">
        <f t="shared" si="99"/>
        <v>0.16485429004336927</v>
      </c>
      <c r="AV465" s="128">
        <f t="shared" si="100"/>
        <v>0.11349161703138019</v>
      </c>
      <c r="AW465" s="128">
        <f t="shared" si="101"/>
        <v>0.14799542132158144</v>
      </c>
      <c r="AX465" s="128">
        <f t="shared" si="102"/>
        <v>1.0000000000000002</v>
      </c>
      <c r="AY465" s="128">
        <f>SUMPRODUCT(AN465:AW465,幕後結果_最佳化!$Z$1005:$AI$1005)</f>
        <v>-6.2454484796833163E-3</v>
      </c>
      <c r="AZ465" s="128">
        <f>(SUMPRODUCT(AN465:AW465,MMULT(AN465:AW465,幕後結果!$AB$9:$AK$18)))</f>
        <v>2.2203850640175961E-4</v>
      </c>
      <c r="BA465" s="128">
        <f t="shared" si="103"/>
        <v>1.4900956559958142E-2</v>
      </c>
      <c r="BB465" s="102">
        <f t="shared" si="104"/>
        <v>-3.2981405107741195</v>
      </c>
      <c r="BC465" s="60"/>
      <c r="BD465" s="60"/>
    </row>
    <row r="466" spans="1:56">
      <c r="A466" s="95">
        <v>465</v>
      </c>
      <c r="B466" s="128">
        <v>0.67469114572277999</v>
      </c>
      <c r="C466" s="128">
        <v>0.61036797896856565</v>
      </c>
      <c r="D466" s="128">
        <v>0.51578228858658259</v>
      </c>
      <c r="E466" s="128">
        <v>0.10283959193099812</v>
      </c>
      <c r="F466" s="128">
        <v>0.6701692309004712</v>
      </c>
      <c r="G466" s="128">
        <v>0.29050969347836197</v>
      </c>
      <c r="H466" s="128">
        <v>0.8767346755778167</v>
      </c>
      <c r="I466" s="128">
        <v>0.58670878746501409</v>
      </c>
      <c r="J466" s="128">
        <v>6.4594975054794057E-2</v>
      </c>
      <c r="K466" s="104">
        <v>0.98253263110688072</v>
      </c>
      <c r="L466" s="105"/>
      <c r="M466" s="106">
        <v>465</v>
      </c>
      <c r="N466" s="140">
        <v>0.45290422489456889</v>
      </c>
      <c r="O466" s="140">
        <v>0.2802782424949562</v>
      </c>
      <c r="P466" s="140">
        <v>3.9570655248851928E-2</v>
      </c>
      <c r="Q466" s="140">
        <v>-1.265536189771568</v>
      </c>
      <c r="R466" s="140">
        <v>0.4403805104276487</v>
      </c>
      <c r="S466" s="140">
        <v>-0.55189632417526902</v>
      </c>
      <c r="T466" s="140">
        <v>1.1588173377005999</v>
      </c>
      <c r="U466" s="128">
        <v>0.21908681027881161</v>
      </c>
      <c r="V466" s="128">
        <v>-1.5173039947171674</v>
      </c>
      <c r="W466" s="98">
        <v>2.1091140570409466</v>
      </c>
      <c r="X466" s="60"/>
      <c r="Y466" s="99">
        <v>465</v>
      </c>
      <c r="Z466" s="128">
        <f>(幕後結果!$AB$2+幕後結果!$AB$4*幕後結果_最佳化!$N1467)*12/3</f>
        <v>1.9424775444305011E-2</v>
      </c>
      <c r="AA466" s="128">
        <f>(幕後結果!$AC$2+幕後結果!$AC$4*幕後結果_最佳化!$O1467)*12/3</f>
        <v>3.2040132963639181E-2</v>
      </c>
      <c r="AB466" s="128">
        <f>(幕後結果!$AD$2+幕後結果!$AD$4*幕後結果_最佳化!$P1467)*12/3</f>
        <v>2.5897502855944114E-2</v>
      </c>
      <c r="AC466" s="128">
        <f>(幕後結果!$AE$2+幕後結果!$AE$4*幕後結果_最佳化!$Q1467)*12/3</f>
        <v>-0.11691914232002824</v>
      </c>
      <c r="AD466" s="128">
        <f>(幕後結果!$AF$2+幕後結果!$AF$4*幕後結果_最佳化!$R1467)*12/3</f>
        <v>7.7177274572096402E-2</v>
      </c>
      <c r="AE466" s="128">
        <f>(幕後結果!$AG$2+幕後結果!$AG$4*幕後結果_最佳化!$S1467)*12/3</f>
        <v>-5.7710350119795341E-2</v>
      </c>
      <c r="AF466" s="128">
        <f>(幕後結果!$AH$2+幕後結果!$AH$4*幕後結果_最佳化!$T1467)*12/3</f>
        <v>0.13094395981863285</v>
      </c>
      <c r="AG466" s="128">
        <f>(幕後結果!$AI$2+幕後結果!$AI$4*幕後結果_最佳化!$U1467)*12/3</f>
        <v>3.6866985666586777E-2</v>
      </c>
      <c r="AH466" s="128">
        <f>(幕後結果!$AJ$2+幕後結果!$AJ$4*幕後結果_最佳化!$V1467)*12/3</f>
        <v>-0.12582945701278916</v>
      </c>
      <c r="AI466" s="100">
        <f>(幕後結果!$AK$2+幕後結果!$AK$4*幕後結果_最佳化!$W1467)*12/3</f>
        <v>0.30892525150264144</v>
      </c>
      <c r="AJ466" s="60"/>
      <c r="AK466" s="60"/>
      <c r="AL466" s="60"/>
      <c r="AM466" s="108">
        <v>465</v>
      </c>
      <c r="AN466" s="128">
        <f t="shared" si="92"/>
        <v>6.2845094862130274E-2</v>
      </c>
      <c r="AO466" s="128">
        <f t="shared" si="93"/>
        <v>0.10952912169265135</v>
      </c>
      <c r="AP466" s="128">
        <f t="shared" si="94"/>
        <v>0.15155887811451835</v>
      </c>
      <c r="AQ466" s="128">
        <f t="shared" si="95"/>
        <v>4.8143474771185669E-2</v>
      </c>
      <c r="AR466" s="128">
        <f t="shared" si="96"/>
        <v>0.15016060731212119</v>
      </c>
      <c r="AS466" s="128">
        <f t="shared" si="97"/>
        <v>0.12668159050293773</v>
      </c>
      <c r="AT466" s="128">
        <f t="shared" si="98"/>
        <v>0.13290053128784513</v>
      </c>
      <c r="AU466" s="128">
        <f t="shared" si="99"/>
        <v>7.0672832916130759E-2</v>
      </c>
      <c r="AV466" s="128">
        <f t="shared" si="100"/>
        <v>4.7769263632359643E-2</v>
      </c>
      <c r="AW466" s="128">
        <f t="shared" si="101"/>
        <v>9.9738604908119907E-2</v>
      </c>
      <c r="AX466" s="128">
        <f t="shared" si="102"/>
        <v>1</v>
      </c>
      <c r="AY466" s="128">
        <f>SUMPRODUCT(AN466:AW466,幕後結果_最佳化!$Z$1005:$AI$1005)</f>
        <v>-2.0623876799904981E-3</v>
      </c>
      <c r="AZ466" s="128">
        <f>(SUMPRODUCT(AN466:AW466,MMULT(AN466:AW466,幕後結果!$AB$9:$AK$18)))</f>
        <v>2.7487968974587165E-4</v>
      </c>
      <c r="BA466" s="128">
        <f t="shared" si="103"/>
        <v>1.6579496064291932E-2</v>
      </c>
      <c r="BB466" s="102">
        <f t="shared" si="104"/>
        <v>-2.7119272808796757</v>
      </c>
      <c r="BC466" s="60"/>
      <c r="BD466" s="60"/>
    </row>
    <row r="467" spans="1:56">
      <c r="A467" s="95">
        <v>466</v>
      </c>
      <c r="B467" s="128">
        <v>7.2176429988328294E-2</v>
      </c>
      <c r="C467" s="128">
        <v>0.99323297812691247</v>
      </c>
      <c r="D467" s="128">
        <v>0.97769126835048148</v>
      </c>
      <c r="E467" s="128">
        <v>0.59037216528981373</v>
      </c>
      <c r="F467" s="128">
        <v>0.76439729593114825</v>
      </c>
      <c r="G467" s="128">
        <v>0.80236813574087096</v>
      </c>
      <c r="H467" s="128">
        <v>0.98391732017088507</v>
      </c>
      <c r="I467" s="128">
        <v>0.56258959632676508</v>
      </c>
      <c r="J467" s="128">
        <v>0.7931273639516021</v>
      </c>
      <c r="K467" s="104">
        <v>0.41866572355762943</v>
      </c>
      <c r="L467" s="105"/>
      <c r="M467" s="106">
        <v>466</v>
      </c>
      <c r="N467" s="140">
        <v>-1.4597715865307603</v>
      </c>
      <c r="O467" s="140">
        <v>2.4693984201394605</v>
      </c>
      <c r="P467" s="140">
        <v>2.0082431165503314</v>
      </c>
      <c r="Q467" s="140">
        <v>0.22850242717388033</v>
      </c>
      <c r="R467" s="140">
        <v>0.72051915845388093</v>
      </c>
      <c r="S467" s="140">
        <v>0.85011036680121221</v>
      </c>
      <c r="T467" s="140">
        <v>2.1423496082531868</v>
      </c>
      <c r="U467" s="128">
        <v>0.15753806948731128</v>
      </c>
      <c r="V467" s="128">
        <v>0.81732053926578874</v>
      </c>
      <c r="W467" s="98">
        <v>-0.20530806013591704</v>
      </c>
      <c r="X467" s="60"/>
      <c r="Y467" s="99">
        <v>466</v>
      </c>
      <c r="Z467" s="128">
        <f>(幕後結果!$AB$2+幕後結果!$AB$4*幕後結果_最佳化!$N1468)*12/3</f>
        <v>-0.1870803964761287</v>
      </c>
      <c r="AA467" s="128">
        <f>(幕後結果!$AC$2+幕後結果!$AC$4*幕後結果_最佳化!$O1468)*12/3</f>
        <v>0.27273389265239184</v>
      </c>
      <c r="AB467" s="128">
        <f>(幕後結果!$AD$2+幕後結果!$AD$4*幕後結果_最佳化!$P1468)*12/3</f>
        <v>0.3279260839089132</v>
      </c>
      <c r="AC467" s="128">
        <f>(幕後結果!$AE$2+幕後結果!$AE$4*幕後結果_最佳化!$Q1468)*12/3</f>
        <v>0.20297209990289486</v>
      </c>
      <c r="AD467" s="128">
        <f>(幕後結果!$AF$2+幕後結果!$AF$4*幕後結果_最佳化!$R1468)*12/3</f>
        <v>0.23956484866524852</v>
      </c>
      <c r="AE467" s="128">
        <f>(幕後結果!$AG$2+幕後結果!$AG$4*幕後結果_最佳化!$S1468)*12/3</f>
        <v>4.6382372349474087E-2</v>
      </c>
      <c r="AF467" s="128">
        <f>(幕後結果!$AH$2+幕後結果!$AH$4*幕後結果_最佳化!$T1468)*12/3</f>
        <v>0.24422042384904408</v>
      </c>
      <c r="AG467" s="128">
        <f>(幕後結果!$AI$2+幕後結果!$AI$4*幕後結果_最佳化!$U1468)*12/3</f>
        <v>0.15403256593272754</v>
      </c>
      <c r="AH467" s="128">
        <f>(幕後結果!$AJ$2+幕後結果!$AJ$4*幕後結果_最佳化!$V1468)*12/3</f>
        <v>5.7253579526034416E-2</v>
      </c>
      <c r="AI467" s="100">
        <f>(幕後結果!$AK$2+幕後結果!$AK$4*幕後結果_最佳化!$W1468)*12/3</f>
        <v>0.11310324495407835</v>
      </c>
      <c r="AJ467" s="60"/>
      <c r="AK467" s="60"/>
      <c r="AL467" s="60"/>
      <c r="AM467" s="108">
        <v>466</v>
      </c>
      <c r="AN467" s="128">
        <f t="shared" si="92"/>
        <v>0.20320576096625048</v>
      </c>
      <c r="AO467" s="128">
        <f t="shared" si="93"/>
        <v>0.14077581226323924</v>
      </c>
      <c r="AP467" s="128">
        <f t="shared" si="94"/>
        <v>0.16022064359225235</v>
      </c>
      <c r="AQ467" s="128">
        <f t="shared" si="95"/>
        <v>6.9953096027288858E-2</v>
      </c>
      <c r="AR467" s="128">
        <f t="shared" si="96"/>
        <v>1.0607627883727698E-2</v>
      </c>
      <c r="AS467" s="128">
        <f t="shared" si="97"/>
        <v>0.14270519152937505</v>
      </c>
      <c r="AT467" s="128">
        <f t="shared" si="98"/>
        <v>3.6506111416039835E-2</v>
      </c>
      <c r="AU467" s="128">
        <f t="shared" si="99"/>
        <v>0.11863245502494274</v>
      </c>
      <c r="AV467" s="128">
        <f t="shared" si="100"/>
        <v>5.2496950808634023E-3</v>
      </c>
      <c r="AW467" s="128">
        <f t="shared" si="101"/>
        <v>0.11214360621602043</v>
      </c>
      <c r="AX467" s="128">
        <f t="shared" si="102"/>
        <v>1</v>
      </c>
      <c r="AY467" s="128">
        <f>SUMPRODUCT(AN467:AW467,幕後結果_最佳化!$Z$1005:$AI$1005)</f>
        <v>-9.8835749413617516E-3</v>
      </c>
      <c r="AZ467" s="128">
        <f>(SUMPRODUCT(AN467:AW467,MMULT(AN467:AW467,幕後結果!$AB$9:$AK$18)))</f>
        <v>2.7360338152368203E-4</v>
      </c>
      <c r="BA467" s="128">
        <f t="shared" si="103"/>
        <v>1.6540960719489121E-2</v>
      </c>
      <c r="BB467" s="102">
        <f t="shared" si="104"/>
        <v>-3.1910827814958989</v>
      </c>
      <c r="BC467" s="60"/>
      <c r="BD467" s="60"/>
    </row>
    <row r="468" spans="1:56">
      <c r="A468" s="95">
        <v>467</v>
      </c>
      <c r="B468" s="128">
        <v>0.17629844454827004</v>
      </c>
      <c r="C468" s="128">
        <v>0.30539100536090102</v>
      </c>
      <c r="D468" s="128">
        <v>0.31254907044195113</v>
      </c>
      <c r="E468" s="128">
        <v>0.35083461431246343</v>
      </c>
      <c r="F468" s="128">
        <v>0.92978639064881663</v>
      </c>
      <c r="G468" s="128">
        <v>0.36200861066378898</v>
      </c>
      <c r="H468" s="128">
        <v>0.15500141799315137</v>
      </c>
      <c r="I468" s="128">
        <v>0.58003128951730298</v>
      </c>
      <c r="J468" s="128">
        <v>0.899539883680603</v>
      </c>
      <c r="K468" s="104">
        <v>0.15706074975286755</v>
      </c>
      <c r="L468" s="105"/>
      <c r="M468" s="106">
        <v>467</v>
      </c>
      <c r="N468" s="140">
        <v>-0.92956397103518051</v>
      </c>
      <c r="O468" s="140">
        <v>-0.50895750527687955</v>
      </c>
      <c r="P468" s="140">
        <v>-0.48863780825626552</v>
      </c>
      <c r="Q468" s="140">
        <v>-0.38306815769188313</v>
      </c>
      <c r="R468" s="140">
        <v>1.4742019734105878</v>
      </c>
      <c r="S468" s="140">
        <v>-0.35309499983686748</v>
      </c>
      <c r="T468" s="140">
        <v>-1.0152160824745438</v>
      </c>
      <c r="U468" s="128">
        <v>0.20197352584343745</v>
      </c>
      <c r="V468" s="128">
        <v>1.27893418687634</v>
      </c>
      <c r="W468" s="98">
        <v>-1.0066115133082307</v>
      </c>
      <c r="X468" s="60"/>
      <c r="Y468" s="99">
        <v>467</v>
      </c>
      <c r="Z468" s="128">
        <f>(幕後結果!$AB$2+幕後結果!$AB$4*幕後結果_最佳化!$N1469)*12/3</f>
        <v>-0.12983566418150877</v>
      </c>
      <c r="AA468" s="128">
        <f>(幕後結果!$AC$2+幕後結果!$AC$4*幕後結果_最佳化!$O1469)*12/3</f>
        <v>-5.8369561420573958E-2</v>
      </c>
      <c r="AB468" s="128">
        <f>(幕後結果!$AD$2+幕後結果!$AD$4*幕後結果_最佳化!$P1469)*12/3</f>
        <v>-0.1016497141170825</v>
      </c>
      <c r="AC468" s="128">
        <f>(幕後結果!$AE$2+幕後結果!$AE$4*幕後結果_最佳化!$Q1469)*12/3</f>
        <v>-0.10114793471279236</v>
      </c>
      <c r="AD468" s="128">
        <f>(幕後結果!$AF$2+幕後結果!$AF$4*幕後結果_最佳化!$R1469)*12/3</f>
        <v>0.25107809855456625</v>
      </c>
      <c r="AE468" s="128">
        <f>(幕後結果!$AG$2+幕後結果!$AG$4*幕後結果_最佳化!$S1469)*12/3</f>
        <v>-5.1760332335903027E-2</v>
      </c>
      <c r="AF468" s="128">
        <f>(幕後結果!$AH$2+幕後結果!$AH$4*幕後結果_最佳化!$T1469)*12/3</f>
        <v>-0.11921002890365105</v>
      </c>
      <c r="AG468" s="128">
        <f>(幕後結果!$AI$2+幕後結果!$AI$4*幕後結果_最佳化!$U1469)*12/3</f>
        <v>8.3199847812115667E-3</v>
      </c>
      <c r="AH468" s="128">
        <f>(幕後結果!$AJ$2+幕後結果!$AJ$4*幕後結果_最佳化!$V1469)*12/3</f>
        <v>8.127336919507322E-2</v>
      </c>
      <c r="AI468" s="100">
        <f>(幕後結果!$AK$2+幕後結果!$AK$4*幕後結果_最佳化!$W1469)*12/3</f>
        <v>-0.12943520896936936</v>
      </c>
      <c r="AJ468" s="60"/>
      <c r="AK468" s="60"/>
      <c r="AL468" s="60"/>
      <c r="AM468" s="108">
        <v>467</v>
      </c>
      <c r="AN468" s="128">
        <f t="shared" si="92"/>
        <v>0.20113487825298215</v>
      </c>
      <c r="AO468" s="128">
        <f t="shared" si="93"/>
        <v>0.11496439490359238</v>
      </c>
      <c r="AP468" s="128">
        <f t="shared" si="94"/>
        <v>0.1291040682683155</v>
      </c>
      <c r="AQ468" s="128">
        <f t="shared" si="95"/>
        <v>5.2297163719659326E-3</v>
      </c>
      <c r="AR468" s="128">
        <f t="shared" si="96"/>
        <v>2.7055888390013286E-2</v>
      </c>
      <c r="AS468" s="128">
        <f t="shared" si="97"/>
        <v>0.11361221419737907</v>
      </c>
      <c r="AT468" s="128">
        <f t="shared" si="98"/>
        <v>5.3741617690096277E-2</v>
      </c>
      <c r="AU468" s="128">
        <f t="shared" si="99"/>
        <v>8.3539865334046365E-2</v>
      </c>
      <c r="AV468" s="128">
        <f t="shared" si="100"/>
        <v>3.2576997492411761E-2</v>
      </c>
      <c r="AW468" s="128">
        <f t="shared" si="101"/>
        <v>0.23904035909919741</v>
      </c>
      <c r="AX468" s="128">
        <f t="shared" si="102"/>
        <v>1</v>
      </c>
      <c r="AY468" s="128">
        <f>SUMPRODUCT(AN468:AW468,幕後結果_最佳化!$Z$1005:$AI$1005)</f>
        <v>-1.2145672828787077E-2</v>
      </c>
      <c r="AZ468" s="128">
        <f>(SUMPRODUCT(AN468:AW468,MMULT(AN468:AW468,幕後結果!$AB$9:$AK$18)))</f>
        <v>3.1431695766136831E-4</v>
      </c>
      <c r="BA468" s="128">
        <f t="shared" si="103"/>
        <v>1.7728986368694865E-2</v>
      </c>
      <c r="BB468" s="102">
        <f t="shared" si="104"/>
        <v>-3.1048403830906275</v>
      </c>
      <c r="BC468" s="60"/>
      <c r="BD468" s="60"/>
    </row>
    <row r="469" spans="1:56">
      <c r="A469" s="95">
        <v>468</v>
      </c>
      <c r="B469" s="128">
        <v>0.34119749979893643</v>
      </c>
      <c r="C469" s="128">
        <v>0.83254891630863326</v>
      </c>
      <c r="D469" s="128">
        <v>0.13074022133729368</v>
      </c>
      <c r="E469" s="128">
        <v>0.32084693001708642</v>
      </c>
      <c r="F469" s="128">
        <v>0.86837454596307961</v>
      </c>
      <c r="G469" s="128">
        <v>0.22824128088035023</v>
      </c>
      <c r="H469" s="128">
        <v>0.94533157515981969</v>
      </c>
      <c r="I469" s="128">
        <v>0.75743108799579417</v>
      </c>
      <c r="J469" s="128">
        <v>0.14528796091238783</v>
      </c>
      <c r="K469" s="104">
        <v>0.80529038045990919</v>
      </c>
      <c r="L469" s="105"/>
      <c r="M469" s="106">
        <v>468</v>
      </c>
      <c r="N469" s="140">
        <v>-0.40919713111208977</v>
      </c>
      <c r="O469" s="140">
        <v>0.96428677912651484</v>
      </c>
      <c r="P469" s="140">
        <v>-1.1228988813722629</v>
      </c>
      <c r="Q469" s="140">
        <v>-0.46533180754756326</v>
      </c>
      <c r="R469" s="140">
        <v>1.1187403917103957</v>
      </c>
      <c r="S469" s="140">
        <v>-0.74465127542637533</v>
      </c>
      <c r="T469" s="140">
        <v>1.6011809374278663</v>
      </c>
      <c r="U469" s="128">
        <v>0.69806295504326366</v>
      </c>
      <c r="V469" s="128">
        <v>-1.0568590457012115</v>
      </c>
      <c r="W469" s="98">
        <v>0.86067105529741383</v>
      </c>
      <c r="X469" s="60"/>
      <c r="Y469" s="99">
        <v>468</v>
      </c>
      <c r="Z469" s="128">
        <f>(幕後結果!$AB$2+幕後結果!$AB$4*幕後結果_最佳化!$N1470)*12/3</f>
        <v>-7.3653407314919109E-2</v>
      </c>
      <c r="AA469" s="128">
        <f>(幕後結果!$AC$2+幕後結果!$AC$4*幕後結果_最佳化!$O1470)*12/3</f>
        <v>0.1067831340080916</v>
      </c>
      <c r="AB469" s="128">
        <f>(幕後結果!$AD$2+幕後結果!$AD$4*幕後結果_最佳化!$P1470)*12/3</f>
        <v>-9.9575173809504591E-2</v>
      </c>
      <c r="AC469" s="128">
        <f>(幕後結果!$AE$2+幕後結果!$AE$4*幕後結果_最佳化!$Q1470)*12/3</f>
        <v>-8.053466491062948E-2</v>
      </c>
      <c r="AD469" s="128">
        <f>(幕後結果!$AF$2+幕後結果!$AF$4*幕後結果_最佳化!$R1470)*12/3</f>
        <v>0.17087612325746959</v>
      </c>
      <c r="AE469" s="128">
        <f>(幕後結果!$AG$2+幕後結果!$AG$4*幕後結果_最佳化!$S1470)*12/3</f>
        <v>-5.0407171268110139E-2</v>
      </c>
      <c r="AF469" s="128">
        <f>(幕後結果!$AH$2+幕後結果!$AH$4*幕後結果_最佳化!$T1470)*12/3</f>
        <v>0.1796291960274442</v>
      </c>
      <c r="AG469" s="128">
        <f>(幕後結果!$AI$2+幕後結果!$AI$4*幕後結果_最佳化!$U1470)*12/3</f>
        <v>9.6046403410452966E-2</v>
      </c>
      <c r="AH469" s="128">
        <f>(幕後結果!$AJ$2+幕後結果!$AJ$4*幕後結果_最佳化!$V1470)*12/3</f>
        <v>-0.11664555637501367</v>
      </c>
      <c r="AI469" s="100">
        <f>(幕後結果!$AK$2+幕後結果!$AK$4*幕後結果_最佳化!$W1470)*12/3</f>
        <v>0.19657637802552533</v>
      </c>
      <c r="AJ469" s="60"/>
      <c r="AK469" s="60"/>
      <c r="AL469" s="60"/>
      <c r="AM469" s="108">
        <v>468</v>
      </c>
      <c r="AN469" s="128">
        <f t="shared" si="92"/>
        <v>5.4501310848966228E-2</v>
      </c>
      <c r="AO469" s="128">
        <f t="shared" si="93"/>
        <v>6.3753854716625022E-2</v>
      </c>
      <c r="AP469" s="128">
        <f t="shared" si="94"/>
        <v>0.11646140735792064</v>
      </c>
      <c r="AQ469" s="128">
        <f t="shared" si="95"/>
        <v>0.18984603962297394</v>
      </c>
      <c r="AR469" s="128">
        <f t="shared" si="96"/>
        <v>1.7644423227092528E-2</v>
      </c>
      <c r="AS469" s="128">
        <f t="shared" si="97"/>
        <v>0.16765029920533356</v>
      </c>
      <c r="AT469" s="128">
        <f t="shared" si="98"/>
        <v>7.7126425700172752E-2</v>
      </c>
      <c r="AU469" s="128">
        <f t="shared" si="99"/>
        <v>4.8392028344657369E-3</v>
      </c>
      <c r="AV469" s="128">
        <f t="shared" si="100"/>
        <v>0.18648726142055519</v>
      </c>
      <c r="AW469" s="128">
        <f t="shared" si="101"/>
        <v>0.12168977506589441</v>
      </c>
      <c r="AX469" s="128">
        <f t="shared" si="102"/>
        <v>1</v>
      </c>
      <c r="AY469" s="128">
        <f>SUMPRODUCT(AN469:AW469,幕後結果_最佳化!$Z$1005:$AI$1005)</f>
        <v>-1.469023681263002E-3</v>
      </c>
      <c r="AZ469" s="128">
        <f>(SUMPRODUCT(AN469:AW469,MMULT(AN469:AW469,幕後結果!$AB$9:$AK$18)))</f>
        <v>2.0781614918315025E-4</v>
      </c>
      <c r="BA469" s="128">
        <f t="shared" si="103"/>
        <v>1.4415829812506468E-2</v>
      </c>
      <c r="BB469" s="102">
        <f t="shared" si="104"/>
        <v>-3.0777987988433808</v>
      </c>
      <c r="BC469" s="60"/>
      <c r="BD469" s="60"/>
    </row>
    <row r="470" spans="1:56">
      <c r="A470" s="95">
        <v>469</v>
      </c>
      <c r="B470" s="128">
        <v>0.53408985813939425</v>
      </c>
      <c r="C470" s="128">
        <v>0.59132827407467636</v>
      </c>
      <c r="D470" s="128">
        <v>0.18223151361617163</v>
      </c>
      <c r="E470" s="128">
        <v>0.74397085486749526</v>
      </c>
      <c r="F470" s="128">
        <v>3.685726505820397E-2</v>
      </c>
      <c r="G470" s="128">
        <v>0.20934109112148325</v>
      </c>
      <c r="H470" s="128">
        <v>0.80005211048473357</v>
      </c>
      <c r="I470" s="128">
        <v>0.29113341392881553</v>
      </c>
      <c r="J470" s="128">
        <v>0.71060735042250656</v>
      </c>
      <c r="K470" s="104">
        <v>0.31020370317469337</v>
      </c>
      <c r="L470" s="105"/>
      <c r="M470" s="106">
        <v>469</v>
      </c>
      <c r="N470" s="140">
        <v>8.5554859505279052E-2</v>
      </c>
      <c r="O470" s="140">
        <v>0.23096312201385596</v>
      </c>
      <c r="P470" s="140">
        <v>-0.9068936731222812</v>
      </c>
      <c r="Q470" s="140">
        <v>0.65563610314088194</v>
      </c>
      <c r="R470" s="140">
        <v>-1.7883811827148064</v>
      </c>
      <c r="S470" s="140">
        <v>-0.80870963940205975</v>
      </c>
      <c r="T470" s="140">
        <v>0.84180738234291741</v>
      </c>
      <c r="U470" s="128">
        <v>-0.55007661141232345</v>
      </c>
      <c r="V470" s="128">
        <v>0.55515989305945102</v>
      </c>
      <c r="W470" s="98">
        <v>-0.49527302940275075</v>
      </c>
      <c r="X470" s="60"/>
      <c r="Y470" s="99">
        <v>469</v>
      </c>
      <c r="Z470" s="128">
        <f>(幕後結果!$AB$2+幕後結果!$AB$4*幕後結果_最佳化!$N1471)*12/3</f>
        <v>-2.0236699543474998E-2</v>
      </c>
      <c r="AA470" s="128">
        <f>(幕後結果!$AC$2+幕後結果!$AC$4*幕後結果_最佳化!$O1471)*12/3</f>
        <v>2.5898253050177553E-2</v>
      </c>
      <c r="AB470" s="128">
        <f>(幕後結果!$AD$2+幕後結果!$AD$4*幕後結果_最佳化!$P1471)*12/3</f>
        <v>-9.7885267732042466E-2</v>
      </c>
      <c r="AC470" s="128">
        <f>(幕後結果!$AE$2+幕後結果!$AE$4*幕後結果_最佳化!$Q1471)*12/3</f>
        <v>3.9685768674923044E-2</v>
      </c>
      <c r="AD470" s="128">
        <f>(幕後結果!$AF$2+幕後結果!$AF$4*幕後結果_最佳化!$R1471)*12/3</f>
        <v>-0.34040662696104418</v>
      </c>
      <c r="AE470" s="128">
        <f>(幕後結果!$AG$2+幕後結果!$AG$4*幕後結果_最佳化!$S1471)*12/3</f>
        <v>-2.0854802917495096E-2</v>
      </c>
      <c r="AF470" s="128">
        <f>(幕後結果!$AH$2+幕後結果!$AH$4*幕後結果_最佳化!$T1471)*12/3</f>
        <v>9.1905046018545933E-2</v>
      </c>
      <c r="AG470" s="128">
        <f>(幕後結果!$AI$2+幕後結果!$AI$4*幕後結果_最佳化!$U1471)*12/3</f>
        <v>-0.11623881155335898</v>
      </c>
      <c r="AH470" s="128">
        <f>(幕後結果!$AJ$2+幕後結果!$AJ$4*幕後結果_最佳化!$V1471)*12/3</f>
        <v>8.8301947539895773E-2</v>
      </c>
      <c r="AI470" s="100">
        <f>(幕後結果!$AK$2+幕後結果!$AK$4*幕後結果_最佳化!$W1471)*12/3</f>
        <v>-0.26406328703069237</v>
      </c>
      <c r="AJ470" s="60"/>
      <c r="AK470" s="60"/>
      <c r="AL470" s="60"/>
      <c r="AM470" s="108">
        <v>469</v>
      </c>
      <c r="AN470" s="128">
        <f t="shared" si="92"/>
        <v>2.0657188676204783E-2</v>
      </c>
      <c r="AO470" s="128">
        <f t="shared" si="93"/>
        <v>0.16757790098591174</v>
      </c>
      <c r="AP470" s="128">
        <f t="shared" si="94"/>
        <v>2.8326456991400288E-2</v>
      </c>
      <c r="AQ470" s="128">
        <f t="shared" si="95"/>
        <v>0.11677637692844352</v>
      </c>
      <c r="AR470" s="128">
        <f t="shared" si="96"/>
        <v>0.10310403694618311</v>
      </c>
      <c r="AS470" s="128">
        <f t="shared" si="97"/>
        <v>9.9857929410983926E-2</v>
      </c>
      <c r="AT470" s="128">
        <f t="shared" si="98"/>
        <v>3.5206542506391054E-2</v>
      </c>
      <c r="AU470" s="128">
        <f t="shared" si="99"/>
        <v>0.14881433384862414</v>
      </c>
      <c r="AV470" s="128">
        <f t="shared" si="100"/>
        <v>0.18884525524760626</v>
      </c>
      <c r="AW470" s="128">
        <f t="shared" si="101"/>
        <v>9.0833978458251169E-2</v>
      </c>
      <c r="AX470" s="128">
        <f t="shared" si="102"/>
        <v>1.0000000000000002</v>
      </c>
      <c r="AY470" s="128">
        <f>SUMPRODUCT(AN470:AW470,幕後結果_最佳化!$Z$1005:$AI$1005)</f>
        <v>1.1382864797994815E-3</v>
      </c>
      <c r="AZ470" s="128">
        <f>(SUMPRODUCT(AN470:AW470,MMULT(AN470:AW470,幕後結果!$AB$9:$AK$18)))</f>
        <v>2.4415205419182792E-4</v>
      </c>
      <c r="BA470" s="128">
        <f t="shared" si="103"/>
        <v>1.5625365729858228E-2</v>
      </c>
      <c r="BB470" s="102">
        <f t="shared" si="104"/>
        <v>-2.6726871064783349</v>
      </c>
      <c r="BC470" s="60"/>
      <c r="BD470" s="60"/>
    </row>
    <row r="471" spans="1:56">
      <c r="A471" s="95">
        <v>470</v>
      </c>
      <c r="B471" s="128">
        <v>0.83316617774779589</v>
      </c>
      <c r="C471" s="128">
        <v>0.16168141703953176</v>
      </c>
      <c r="D471" s="128">
        <v>0.44169506606227205</v>
      </c>
      <c r="E471" s="128">
        <v>0.35411796166446674</v>
      </c>
      <c r="F471" s="128">
        <v>0.50765971355088357</v>
      </c>
      <c r="G471" s="128">
        <v>0.61581575383024223</v>
      </c>
      <c r="H471" s="128">
        <v>0.71609694391751799</v>
      </c>
      <c r="I471" s="128">
        <v>0.21329287566199073</v>
      </c>
      <c r="J471" s="128">
        <v>0.63871817028347055</v>
      </c>
      <c r="K471" s="104">
        <v>3.3543328347405366E-2</v>
      </c>
      <c r="L471" s="105"/>
      <c r="M471" s="106">
        <v>470</v>
      </c>
      <c r="N471" s="140">
        <v>0.96675276122457576</v>
      </c>
      <c r="O471" s="140">
        <v>-0.98757091986345591</v>
      </c>
      <c r="P471" s="140">
        <v>-0.14667299852681298</v>
      </c>
      <c r="Q471" s="140">
        <v>-0.37422634748098565</v>
      </c>
      <c r="R471" s="140">
        <v>1.9201234372505233E-2</v>
      </c>
      <c r="S471" s="140">
        <v>0.29450964771742311</v>
      </c>
      <c r="T471" s="140">
        <v>0.57128552495323015</v>
      </c>
      <c r="U471" s="128">
        <v>-0.79504770749342679</v>
      </c>
      <c r="V471" s="128">
        <v>0.35503461475357412</v>
      </c>
      <c r="W471" s="98">
        <v>-1.8310930433748536</v>
      </c>
      <c r="X471" s="60"/>
      <c r="Y471" s="99">
        <v>470</v>
      </c>
      <c r="Z471" s="128">
        <f>(幕後結果!$AB$2+幕後結果!$AB$4*幕後結果_最佳化!$N1472)*12/3</f>
        <v>7.4903273003604498E-2</v>
      </c>
      <c r="AA471" s="128">
        <f>(幕後結果!$AC$2+幕後結果!$AC$4*幕後結果_最佳化!$O1472)*12/3</f>
        <v>-0.10840124868426089</v>
      </c>
      <c r="AB471" s="128">
        <f>(幕後結果!$AD$2+幕後結果!$AD$4*幕後結果_最佳化!$P1472)*12/3</f>
        <v>-4.5459372493561578E-2</v>
      </c>
      <c r="AC471" s="128">
        <f>(幕後結果!$AE$2+幕後結果!$AE$4*幕後結果_最佳化!$Q1472)*12/3</f>
        <v>-6.3738801482769961E-2</v>
      </c>
      <c r="AD471" s="128">
        <f>(幕後結果!$AF$2+幕後結果!$AF$4*幕後結果_最佳化!$R1472)*12/3</f>
        <v>1.4089663369156125E-2</v>
      </c>
      <c r="AE471" s="128">
        <f>(幕後結果!$AG$2+幕後結果!$AG$4*幕後結果_最佳化!$S1472)*12/3</f>
        <v>1.3231523523129505E-2</v>
      </c>
      <c r="AF471" s="128">
        <f>(幕後結果!$AH$2+幕後結果!$AH$4*幕後結果_最佳化!$T1472)*12/3</f>
        <v>4.7134908404579311E-2</v>
      </c>
      <c r="AG471" s="128">
        <f>(幕後結果!$AI$2+幕後結果!$AI$4*幕後結果_最佳化!$U1472)*12/3</f>
        <v>-0.14547657737784042</v>
      </c>
      <c r="AH471" s="128">
        <f>(幕後結果!$AJ$2+幕後結果!$AJ$4*幕後結果_最佳化!$V1472)*12/3</f>
        <v>9.5705625106710893E-2</v>
      </c>
      <c r="AI471" s="100">
        <f>(幕後結果!$AK$2+幕後結果!$AK$4*幕後結果_最佳化!$W1472)*12/3</f>
        <v>-0.34266872818995114</v>
      </c>
      <c r="AJ471" s="60"/>
      <c r="AK471" s="60"/>
      <c r="AL471" s="60"/>
      <c r="AM471" s="108">
        <v>470</v>
      </c>
      <c r="AN471" s="128">
        <f t="shared" si="92"/>
        <v>0.15856234790607854</v>
      </c>
      <c r="AO471" s="128">
        <f t="shared" si="93"/>
        <v>4.0600283281899225E-3</v>
      </c>
      <c r="AP471" s="128">
        <f t="shared" si="94"/>
        <v>0.1756693095206289</v>
      </c>
      <c r="AQ471" s="128">
        <f t="shared" si="95"/>
        <v>5.7800076215898215E-2</v>
      </c>
      <c r="AR471" s="128">
        <f t="shared" si="96"/>
        <v>0.16990872324734693</v>
      </c>
      <c r="AS471" s="128">
        <f t="shared" si="97"/>
        <v>4.9280457741988838E-2</v>
      </c>
      <c r="AT471" s="128">
        <f t="shared" si="98"/>
        <v>9.000673174676363E-2</v>
      </c>
      <c r="AU471" s="128">
        <f t="shared" si="99"/>
        <v>0.11719041494819822</v>
      </c>
      <c r="AV471" s="128">
        <f t="shared" si="100"/>
        <v>9.9111715137283868E-2</v>
      </c>
      <c r="AW471" s="128">
        <f t="shared" si="101"/>
        <v>7.8410195207623073E-2</v>
      </c>
      <c r="AX471" s="128">
        <f t="shared" si="102"/>
        <v>1.0000000000000002</v>
      </c>
      <c r="AY471" s="128">
        <f>SUMPRODUCT(AN471:AW471,幕後結果_最佳化!$Z$1005:$AI$1005)</f>
        <v>-3.906375524700436E-3</v>
      </c>
      <c r="AZ471" s="128">
        <f>(SUMPRODUCT(AN471:AW471,MMULT(AN471:AW471,幕後結果!$AB$9:$AK$18)))</f>
        <v>3.0197689118489332E-4</v>
      </c>
      <c r="BA471" s="128">
        <f t="shared" si="103"/>
        <v>1.7377482302822045E-2</v>
      </c>
      <c r="BB471" s="102">
        <f t="shared" si="104"/>
        <v>-2.6935073049735885</v>
      </c>
      <c r="BC471" s="60"/>
      <c r="BD471" s="60"/>
    </row>
    <row r="472" spans="1:56">
      <c r="A472" s="95">
        <v>471</v>
      </c>
      <c r="B472" s="128">
        <v>0.87075580061855207</v>
      </c>
      <c r="C472" s="128">
        <v>0.72481318764812142</v>
      </c>
      <c r="D472" s="128">
        <v>0.44755656055533488</v>
      </c>
      <c r="E472" s="128">
        <v>0.31954231600993466</v>
      </c>
      <c r="F472" s="128">
        <v>0.18316582773403334</v>
      </c>
      <c r="G472" s="128">
        <v>0.3307903479820371</v>
      </c>
      <c r="H472" s="128">
        <v>0.67787308136870417</v>
      </c>
      <c r="I472" s="128">
        <v>0.742995178168393</v>
      </c>
      <c r="J472" s="128">
        <v>0.21888542397337862</v>
      </c>
      <c r="K472" s="104">
        <v>0.49492935635507296</v>
      </c>
      <c r="L472" s="105"/>
      <c r="M472" s="106">
        <v>471</v>
      </c>
      <c r="N472" s="140">
        <v>1.1299711084029431</v>
      </c>
      <c r="O472" s="140">
        <v>0.59720035127239401</v>
      </c>
      <c r="P472" s="140">
        <v>-0.13183712527292454</v>
      </c>
      <c r="Q472" s="140">
        <v>-0.46897902040050804</v>
      </c>
      <c r="R472" s="140">
        <v>-0.90336604376707763</v>
      </c>
      <c r="S472" s="140">
        <v>-0.43773182573675756</v>
      </c>
      <c r="T472" s="140">
        <v>0.46175944409941072</v>
      </c>
      <c r="U472" s="128">
        <v>0.65260704335445785</v>
      </c>
      <c r="V472" s="128">
        <v>-0.77596297406389325</v>
      </c>
      <c r="W472" s="98">
        <v>-1.2710560972223001E-2</v>
      </c>
      <c r="X472" s="60"/>
      <c r="Y472" s="99">
        <v>471</v>
      </c>
      <c r="Z472" s="128">
        <f>(幕後結果!$AB$2+幕後結果!$AB$4*幕後結果_最佳化!$N1473)*12/3</f>
        <v>9.2525408779724552E-2</v>
      </c>
      <c r="AA472" s="128">
        <f>(幕後結果!$AC$2+幕後結果!$AC$4*幕後結果_最佳化!$O1473)*12/3</f>
        <v>6.8558457378241441E-2</v>
      </c>
      <c r="AB472" s="128">
        <f>(幕後結果!$AD$2+幕後結果!$AD$4*幕後結果_最佳化!$P1473)*12/3</f>
        <v>3.3189515709331999E-2</v>
      </c>
      <c r="AC472" s="128">
        <f>(幕後結果!$AE$2+幕後結果!$AE$4*幕後結果_最佳化!$Q1473)*12/3</f>
        <v>-1.1996146911088461E-2</v>
      </c>
      <c r="AD472" s="128">
        <f>(幕後結果!$AF$2+幕後結果!$AF$4*幕後結果_最佳化!$R1473)*12/3</f>
        <v>-0.1520629989688308</v>
      </c>
      <c r="AE472" s="128">
        <f>(幕後結果!$AG$2+幕後結果!$AG$4*幕後結果_最佳化!$S1473)*12/3</f>
        <v>-1.4667426509871151E-2</v>
      </c>
      <c r="AF472" s="128">
        <f>(幕後結果!$AH$2+幕後結果!$AH$4*幕後結果_最佳化!$T1473)*12/3</f>
        <v>8.1096666117468325E-2</v>
      </c>
      <c r="AG472" s="128">
        <f>(幕後結果!$AI$2+幕後結果!$AI$4*幕後結果_最佳化!$U1473)*12/3</f>
        <v>9.2784659749912859E-2</v>
      </c>
      <c r="AH472" s="128">
        <f>(幕後結果!$AJ$2+幕後結果!$AJ$4*幕後結果_最佳化!$V1473)*12/3</f>
        <v>-3.2691730862597551E-2</v>
      </c>
      <c r="AI472" s="100">
        <f>(幕後結果!$AK$2+幕後結果!$AK$4*幕後結果_最佳化!$W1473)*12/3</f>
        <v>3.6846557707383362E-2</v>
      </c>
      <c r="AJ472" s="60"/>
      <c r="AK472" s="60"/>
      <c r="AL472" s="60"/>
      <c r="AM472" s="108">
        <v>471</v>
      </c>
      <c r="AN472" s="128">
        <f t="shared" si="92"/>
        <v>1.1043172542896921E-2</v>
      </c>
      <c r="AO472" s="128">
        <f t="shared" si="93"/>
        <v>3.5250599894327377E-2</v>
      </c>
      <c r="AP472" s="128">
        <f t="shared" si="94"/>
        <v>0.21604826571161623</v>
      </c>
      <c r="AQ472" s="128">
        <f t="shared" si="95"/>
        <v>0.20746962939192415</v>
      </c>
      <c r="AR472" s="128">
        <f t="shared" si="96"/>
        <v>0.14094120140654876</v>
      </c>
      <c r="AS472" s="128">
        <f t="shared" si="97"/>
        <v>0.11153015190379509</v>
      </c>
      <c r="AT472" s="128">
        <f t="shared" si="98"/>
        <v>4.9535363387980674E-2</v>
      </c>
      <c r="AU472" s="128">
        <f t="shared" si="99"/>
        <v>0.10759145001657361</v>
      </c>
      <c r="AV472" s="128">
        <f t="shared" si="100"/>
        <v>4.5246305723411241E-2</v>
      </c>
      <c r="AW472" s="128">
        <f t="shared" si="101"/>
        <v>7.5343860020926037E-2</v>
      </c>
      <c r="AX472" s="128">
        <f t="shared" si="102"/>
        <v>1.0000000000000002</v>
      </c>
      <c r="AY472" s="128">
        <f>SUMPRODUCT(AN472:AW472,幕後結果_最佳化!$Z$1005:$AI$1005)</f>
        <v>-1.5104849636527608E-3</v>
      </c>
      <c r="AZ472" s="128">
        <f>(SUMPRODUCT(AN472:AW472,MMULT(AN472:AW472,幕後結果!$AB$9:$AK$18)))</f>
        <v>3.6281987181516461E-4</v>
      </c>
      <c r="BA472" s="128">
        <f t="shared" si="103"/>
        <v>1.9047831157776588E-2</v>
      </c>
      <c r="BB472" s="102">
        <f t="shared" si="104"/>
        <v>-2.3315244972402778</v>
      </c>
      <c r="BC472" s="60"/>
      <c r="BD472" s="60"/>
    </row>
    <row r="473" spans="1:56">
      <c r="A473" s="95">
        <v>472</v>
      </c>
      <c r="B473" s="128">
        <v>0.68934015920136349</v>
      </c>
      <c r="C473" s="128">
        <v>0.53051642986225445</v>
      </c>
      <c r="D473" s="128">
        <v>0.68834979027986187</v>
      </c>
      <c r="E473" s="128">
        <v>0.63417414081238399</v>
      </c>
      <c r="F473" s="128">
        <v>0.3743181341424926</v>
      </c>
      <c r="G473" s="128">
        <v>0.86867244216489548</v>
      </c>
      <c r="H473" s="128">
        <v>0.77157215139807911</v>
      </c>
      <c r="I473" s="128">
        <v>0.81844139390368364</v>
      </c>
      <c r="J473" s="128">
        <v>0.42010547405259158</v>
      </c>
      <c r="K473" s="104">
        <v>0.69639247030828244</v>
      </c>
      <c r="L473" s="105"/>
      <c r="M473" s="106">
        <v>472</v>
      </c>
      <c r="N473" s="140">
        <v>0.49398088160908538</v>
      </c>
      <c r="O473" s="140">
        <v>7.6568095808248096E-2</v>
      </c>
      <c r="P473" s="140">
        <v>0.49117819538040169</v>
      </c>
      <c r="Q473" s="140">
        <v>0.34292920730120147</v>
      </c>
      <c r="R473" s="140">
        <v>-0.32043807230736276</v>
      </c>
      <c r="S473" s="140">
        <v>1.1201376335724855</v>
      </c>
      <c r="T473" s="140">
        <v>0.74403434519432343</v>
      </c>
      <c r="U473" s="128">
        <v>0.90944133318116405</v>
      </c>
      <c r="V473" s="128">
        <v>-0.20162365868266119</v>
      </c>
      <c r="W473" s="98">
        <v>0.51405282380324457</v>
      </c>
      <c r="X473" s="60"/>
      <c r="Y473" s="99">
        <v>472</v>
      </c>
      <c r="Z473" s="128">
        <f>(幕後結果!$AB$2+幕後結果!$AB$4*幕後結果_最佳化!$N1474)*12/3</f>
        <v>2.3859683862175716E-2</v>
      </c>
      <c r="AA473" s="128">
        <f>(幕後結果!$AC$2+幕後結果!$AC$4*幕後結果_最佳化!$O1474)*12/3</f>
        <v>9.4021393971413687E-3</v>
      </c>
      <c r="AB473" s="128">
        <f>(幕後結果!$AD$2+幕後結果!$AD$4*幕後結果_最佳化!$P1474)*12/3</f>
        <v>7.1770026961523709E-2</v>
      </c>
      <c r="AC473" s="128">
        <f>(幕後結果!$AE$2+幕後結果!$AE$4*幕後結果_最佳化!$Q1474)*12/3</f>
        <v>8.2046715893657793E-2</v>
      </c>
      <c r="AD473" s="128">
        <f>(幕後結果!$AF$2+幕後結果!$AF$4*幕後結果_最佳化!$R1474)*12/3</f>
        <v>-4.5696691270982158E-3</v>
      </c>
      <c r="AE473" s="128">
        <f>(幕後結果!$AG$2+幕後結果!$AG$4*幕後結果_最佳化!$S1474)*12/3</f>
        <v>8.4511550349903139E-2</v>
      </c>
      <c r="AF473" s="128">
        <f>(幕後結果!$AH$2+幕後結果!$AH$4*幕後結果_最佳化!$T1474)*12/3</f>
        <v>7.7132517299667469E-2</v>
      </c>
      <c r="AG473" s="128">
        <f>(幕後結果!$AI$2+幕後結果!$AI$4*幕後結果_最佳化!$U1474)*12/3</f>
        <v>8.8614596274064872E-2</v>
      </c>
      <c r="AH473" s="128">
        <f>(幕後結果!$AJ$2+幕後結果!$AJ$4*幕後結果_最佳化!$V1474)*12/3</f>
        <v>2.497774332497028E-2</v>
      </c>
      <c r="AI473" s="100">
        <f>(幕後結果!$AK$2+幕後結果!$AK$4*幕後結果_最佳化!$W1474)*12/3</f>
        <v>0.10991626236325924</v>
      </c>
      <c r="AJ473" s="60"/>
      <c r="AK473" s="60"/>
      <c r="AL473" s="60"/>
      <c r="AM473" s="108">
        <v>472</v>
      </c>
      <c r="AN473" s="128">
        <f t="shared" si="92"/>
        <v>1.2070105545515464E-2</v>
      </c>
      <c r="AO473" s="128">
        <f t="shared" si="93"/>
        <v>0.1112112850677691</v>
      </c>
      <c r="AP473" s="128">
        <f t="shared" si="94"/>
        <v>0.17587520718203867</v>
      </c>
      <c r="AQ473" s="128">
        <f t="shared" si="95"/>
        <v>9.5618586021241937E-3</v>
      </c>
      <c r="AR473" s="128">
        <f t="shared" si="96"/>
        <v>0.11428709255488227</v>
      </c>
      <c r="AS473" s="128">
        <f t="shared" si="97"/>
        <v>2.5446339216791139E-2</v>
      </c>
      <c r="AT473" s="128">
        <f t="shared" si="98"/>
        <v>0.1416257680586448</v>
      </c>
      <c r="AU473" s="128">
        <f t="shared" si="99"/>
        <v>0.12251905598043598</v>
      </c>
      <c r="AV473" s="128">
        <f t="shared" si="100"/>
        <v>0.174531542517572</v>
      </c>
      <c r="AW473" s="128">
        <f t="shared" si="101"/>
        <v>0.11287174527422636</v>
      </c>
      <c r="AX473" s="128">
        <f t="shared" si="102"/>
        <v>1</v>
      </c>
      <c r="AY473" s="128">
        <f>SUMPRODUCT(AN473:AW473,幕後結果_最佳化!$Z$1005:$AI$1005)</f>
        <v>1.4911392018254754E-4</v>
      </c>
      <c r="AZ473" s="128">
        <f>(SUMPRODUCT(AN473:AW473,MMULT(AN473:AW473,幕後結果!$AB$9:$AK$18)))</f>
        <v>2.7195043354298631E-4</v>
      </c>
      <c r="BA473" s="128">
        <f t="shared" si="103"/>
        <v>1.649091973005103E-2</v>
      </c>
      <c r="BB473" s="102">
        <f t="shared" si="104"/>
        <v>-2.5923894348908556</v>
      </c>
      <c r="BC473" s="60"/>
      <c r="BD473" s="60"/>
    </row>
    <row r="474" spans="1:56">
      <c r="A474" s="95">
        <v>473</v>
      </c>
      <c r="B474" s="128">
        <v>0.10587478182923804</v>
      </c>
      <c r="C474" s="128">
        <v>0.62807758856666029</v>
      </c>
      <c r="D474" s="128">
        <v>0.42506882065112506</v>
      </c>
      <c r="E474" s="128">
        <v>3.4247297486442951E-2</v>
      </c>
      <c r="F474" s="128">
        <v>0.75769784471524915</v>
      </c>
      <c r="G474" s="128">
        <v>0.63486715091403556</v>
      </c>
      <c r="H474" s="128">
        <v>0.82983522502125506</v>
      </c>
      <c r="I474" s="128">
        <v>0.66860890803986983</v>
      </c>
      <c r="J474" s="128">
        <v>0.62311596835684258</v>
      </c>
      <c r="K474" s="104">
        <v>0.85294097898967802</v>
      </c>
      <c r="L474" s="105"/>
      <c r="M474" s="106">
        <v>473</v>
      </c>
      <c r="N474" s="140">
        <v>-1.2487690321472575</v>
      </c>
      <c r="O474" s="140">
        <v>0.32676607161005805</v>
      </c>
      <c r="P474" s="140">
        <v>-0.18894280871155997</v>
      </c>
      <c r="Q474" s="140">
        <v>-1.8217390157395148</v>
      </c>
      <c r="R474" s="140">
        <v>0.69891634749446596</v>
      </c>
      <c r="S474" s="140">
        <v>0.34477211499627536</v>
      </c>
      <c r="T474" s="140">
        <v>0.95351430858669406</v>
      </c>
      <c r="U474" s="128">
        <v>0.43607518063736456</v>
      </c>
      <c r="V474" s="128">
        <v>0.31367477218174628</v>
      </c>
      <c r="W474" s="98">
        <v>1.0491305396943005</v>
      </c>
      <c r="X474" s="60"/>
      <c r="Y474" s="99">
        <v>473</v>
      </c>
      <c r="Z474" s="128">
        <f>(幕後結果!$AB$2+幕後結果!$AB$4*幕後結果_最佳化!$N1475)*12/3</f>
        <v>-0.16429916062406594</v>
      </c>
      <c r="AA474" s="128">
        <f>(幕後結果!$AC$2+幕後結果!$AC$4*幕後結果_最佳化!$O1475)*12/3</f>
        <v>3.4238883499116336E-2</v>
      </c>
      <c r="AB474" s="128">
        <f>(幕後結果!$AD$2+幕後結果!$AD$4*幕後結果_最佳化!$P1475)*12/3</f>
        <v>-3.2865459695039657E-2</v>
      </c>
      <c r="AC474" s="128">
        <f>(幕後結果!$AE$2+幕後結果!$AE$4*幕後結果_最佳化!$Q1475)*12/3</f>
        <v>-0.22219497121822432</v>
      </c>
      <c r="AD474" s="128">
        <f>(幕後結果!$AF$2+幕後結果!$AF$4*幕後結果_最佳化!$R1475)*12/3</f>
        <v>7.5646330699354281E-2</v>
      </c>
      <c r="AE474" s="128">
        <f>(幕後結果!$AG$2+幕後結果!$AG$4*幕後結果_最佳化!$S1475)*12/3</f>
        <v>-2.3865486344765836E-2</v>
      </c>
      <c r="AF474" s="128">
        <f>(幕後結果!$AH$2+幕後結果!$AH$4*幕後結果_最佳化!$T1475)*12/3</f>
        <v>6.8794799514340019E-2</v>
      </c>
      <c r="AG474" s="128">
        <f>(幕後結果!$AI$2+幕後結果!$AI$4*幕後結果_最佳化!$U1475)*12/3</f>
        <v>3.987921526633896E-2</v>
      </c>
      <c r="AH474" s="128">
        <f>(幕後結果!$AJ$2+幕後結果!$AJ$4*幕後結果_最佳化!$V1475)*12/3</f>
        <v>1.5980535024411827E-2</v>
      </c>
      <c r="AI474" s="100">
        <f>(幕後結果!$AK$2+幕後結果!$AK$4*幕後結果_最佳化!$W1475)*12/3</f>
        <v>0.16267566437830527</v>
      </c>
      <c r="AJ474" s="60"/>
      <c r="AK474" s="60"/>
      <c r="AL474" s="60"/>
      <c r="AM474" s="108">
        <v>473</v>
      </c>
      <c r="AN474" s="128">
        <f t="shared" si="92"/>
        <v>3.8115028404493115E-2</v>
      </c>
      <c r="AO474" s="128">
        <f t="shared" si="93"/>
        <v>0.10454081359672517</v>
      </c>
      <c r="AP474" s="128">
        <f t="shared" si="94"/>
        <v>2.2424630584446957E-2</v>
      </c>
      <c r="AQ474" s="128">
        <f t="shared" si="95"/>
        <v>0.12553834313039941</v>
      </c>
      <c r="AR474" s="128">
        <f t="shared" si="96"/>
        <v>9.5775183511601705E-2</v>
      </c>
      <c r="AS474" s="128">
        <f t="shared" si="97"/>
        <v>0.10011354733050058</v>
      </c>
      <c r="AT474" s="128">
        <f t="shared" si="98"/>
        <v>8.1014412984127537E-2</v>
      </c>
      <c r="AU474" s="128">
        <f t="shared" si="99"/>
        <v>0.10803789695118809</v>
      </c>
      <c r="AV474" s="128">
        <f t="shared" si="100"/>
        <v>0.15515036028191265</v>
      </c>
      <c r="AW474" s="128">
        <f t="shared" si="101"/>
        <v>0.16928978322460475</v>
      </c>
      <c r="AX474" s="128">
        <f t="shared" si="102"/>
        <v>1</v>
      </c>
      <c r="AY474" s="128">
        <f>SUMPRODUCT(AN474:AW474,幕後結果_最佳化!$Z$1005:$AI$1005)</f>
        <v>-1.7683183238782285E-3</v>
      </c>
      <c r="AZ474" s="128">
        <f>(SUMPRODUCT(AN474:AW474,MMULT(AN474:AW474,幕後結果!$AB$9:$AK$18)))</f>
        <v>2.5303436820285803E-4</v>
      </c>
      <c r="BA474" s="128">
        <f t="shared" si="103"/>
        <v>1.5907054039100327E-2</v>
      </c>
      <c r="BB474" s="102">
        <f t="shared" si="104"/>
        <v>-2.8080823899938534</v>
      </c>
      <c r="BC474" s="60"/>
      <c r="BD474" s="60"/>
    </row>
    <row r="475" spans="1:56">
      <c r="A475" s="95">
        <v>474</v>
      </c>
      <c r="B475" s="128">
        <v>0.65018665933353725</v>
      </c>
      <c r="C475" s="128">
        <v>0.40037369036903847</v>
      </c>
      <c r="D475" s="128">
        <v>0.12404466497521915</v>
      </c>
      <c r="E475" s="128">
        <v>0.35133036129399686</v>
      </c>
      <c r="F475" s="128">
        <v>0.9731148787755739</v>
      </c>
      <c r="G475" s="128">
        <v>0.90432650935497438</v>
      </c>
      <c r="H475" s="128">
        <v>0.57265066134539566</v>
      </c>
      <c r="I475" s="128">
        <v>0.42920130406229351</v>
      </c>
      <c r="J475" s="128">
        <v>0.690021447591326</v>
      </c>
      <c r="K475" s="104">
        <v>0.39653108970810957</v>
      </c>
      <c r="L475" s="105"/>
      <c r="M475" s="106">
        <v>474</v>
      </c>
      <c r="N475" s="140">
        <v>0.38582445660251763</v>
      </c>
      <c r="O475" s="140">
        <v>-0.25237997004563273</v>
      </c>
      <c r="P475" s="140">
        <v>-1.1550026776611308</v>
      </c>
      <c r="Q475" s="140">
        <v>-0.38173124397376029</v>
      </c>
      <c r="R475" s="140">
        <v>1.9286828833520806</v>
      </c>
      <c r="S475" s="140">
        <v>1.3066047538146754</v>
      </c>
      <c r="T475" s="140">
        <v>0.18312660967369682</v>
      </c>
      <c r="U475" s="128">
        <v>-0.17840794763591616</v>
      </c>
      <c r="V475" s="128">
        <v>0.49591114187249946</v>
      </c>
      <c r="W475" s="98">
        <v>-0.26233629862843261</v>
      </c>
      <c r="X475" s="60"/>
      <c r="Y475" s="99">
        <v>474</v>
      </c>
      <c r="Z475" s="128">
        <f>(幕後結果!$AB$2+幕後結果!$AB$4*幕後結果_最佳化!$N1476)*12/3</f>
        <v>1.2182398560158536E-2</v>
      </c>
      <c r="AA475" s="128">
        <f>(幕後結果!$AC$2+幕後結果!$AC$4*幕後結果_最佳化!$O1476)*12/3</f>
        <v>-2.7459304407986034E-2</v>
      </c>
      <c r="AB475" s="128">
        <f>(幕後結果!$AD$2+幕後結果!$AD$4*幕後結果_最佳化!$P1476)*12/3</f>
        <v>-0.14443208084863318</v>
      </c>
      <c r="AC475" s="128">
        <f>(幕後結果!$AE$2+幕後結果!$AE$4*幕後結果_最佳化!$Q1476)*12/3</f>
        <v>-0.10288096071820689</v>
      </c>
      <c r="AD475" s="128">
        <f>(幕後結果!$AF$2+幕後結果!$AF$4*幕後結果_最佳化!$R1476)*12/3</f>
        <v>0.33130257807703462</v>
      </c>
      <c r="AE475" s="128">
        <f>(幕後結果!$AG$2+幕後結果!$AG$4*幕後結果_最佳化!$S1476)*12/3</f>
        <v>8.2194457068158311E-2</v>
      </c>
      <c r="AF475" s="128">
        <f>(幕後結果!$AH$2+幕後結果!$AH$4*幕後結果_最佳化!$T1476)*12/3</f>
        <v>1.2704461756308951E-2</v>
      </c>
      <c r="AG475" s="128">
        <f>(幕後結果!$AI$2+幕後結果!$AI$4*幕後結果_最佳化!$U1476)*12/3</f>
        <v>-1.8425933561959422E-2</v>
      </c>
      <c r="AH475" s="128">
        <f>(幕後結果!$AJ$2+幕後結果!$AJ$4*幕後結果_最佳化!$V1476)*12/3</f>
        <v>8.9326512961524704E-2</v>
      </c>
      <c r="AI475" s="100">
        <f>(幕後結果!$AK$2+幕後結果!$AK$4*幕後結果_最佳化!$W1476)*12/3</f>
        <v>1.7040844864979719E-3</v>
      </c>
      <c r="AJ475" s="60"/>
      <c r="AK475" s="60"/>
      <c r="AL475" s="60"/>
      <c r="AM475" s="108">
        <v>474</v>
      </c>
      <c r="AN475" s="128">
        <f t="shared" si="92"/>
        <v>6.8523797756408933E-2</v>
      </c>
      <c r="AO475" s="128">
        <f t="shared" si="93"/>
        <v>9.2546623618876195E-2</v>
      </c>
      <c r="AP475" s="128">
        <f t="shared" si="94"/>
        <v>0.12298444811290499</v>
      </c>
      <c r="AQ475" s="128">
        <f t="shared" si="95"/>
        <v>0.12485755965717198</v>
      </c>
      <c r="AR475" s="128">
        <f t="shared" si="96"/>
        <v>0.11203105198908329</v>
      </c>
      <c r="AS475" s="128">
        <f t="shared" si="97"/>
        <v>1.5302144348446314E-2</v>
      </c>
      <c r="AT475" s="128">
        <f t="shared" si="98"/>
        <v>0.12787437725466605</v>
      </c>
      <c r="AU475" s="128">
        <f t="shared" si="99"/>
        <v>0.16127111527851973</v>
      </c>
      <c r="AV475" s="128">
        <f t="shared" si="100"/>
        <v>0.13357688381100674</v>
      </c>
      <c r="AW475" s="128">
        <f t="shared" si="101"/>
        <v>4.1031998172915966E-2</v>
      </c>
      <c r="AX475" s="128">
        <f t="shared" si="102"/>
        <v>1.0000000000000002</v>
      </c>
      <c r="AY475" s="128">
        <f>SUMPRODUCT(AN475:AW475,幕後結果_最佳化!$Z$1005:$AI$1005)</f>
        <v>-1.5482221199667693E-4</v>
      </c>
      <c r="AZ475" s="128">
        <f>(SUMPRODUCT(AN475:AW475,MMULT(AN475:AW475,幕後結果!$AB$9:$AK$18)))</f>
        <v>2.6326698079780491E-4</v>
      </c>
      <c r="BA475" s="128">
        <f t="shared" si="103"/>
        <v>1.6225504022920365E-2</v>
      </c>
      <c r="BB475" s="102">
        <f t="shared" si="104"/>
        <v>-2.6535275669203777</v>
      </c>
      <c r="BC475" s="60"/>
      <c r="BD475" s="60"/>
    </row>
    <row r="476" spans="1:56">
      <c r="A476" s="95">
        <v>475</v>
      </c>
      <c r="B476" s="128">
        <v>0.69871792387970277</v>
      </c>
      <c r="C476" s="128">
        <v>0.48902150848085868</v>
      </c>
      <c r="D476" s="128">
        <v>0.49775762091133413</v>
      </c>
      <c r="E476" s="128">
        <v>0.41952519100013252</v>
      </c>
      <c r="F476" s="128">
        <v>0.46131290779781375</v>
      </c>
      <c r="G476" s="128">
        <v>0.21979732599263646</v>
      </c>
      <c r="H476" s="128">
        <v>0.81311867331883159</v>
      </c>
      <c r="I476" s="128">
        <v>0.72828220216546713</v>
      </c>
      <c r="J476" s="128">
        <v>0.75063326342112302</v>
      </c>
      <c r="K476" s="104">
        <v>0.95757768261993936</v>
      </c>
      <c r="L476" s="105"/>
      <c r="M476" s="106">
        <v>475</v>
      </c>
      <c r="N476" s="140">
        <v>0.52071668105422697</v>
      </c>
      <c r="O476" s="140">
        <v>-2.7522471509730022E-2</v>
      </c>
      <c r="P476" s="140">
        <v>-5.6208404232796832E-3</v>
      </c>
      <c r="Q476" s="140">
        <v>-0.20310830317337061</v>
      </c>
      <c r="R476" s="140">
        <v>-9.7126652110825371E-2</v>
      </c>
      <c r="S476" s="140">
        <v>-0.77287788827814041</v>
      </c>
      <c r="T476" s="140">
        <v>0.88944745007113379</v>
      </c>
      <c r="U476" s="128">
        <v>0.6076259351017943</v>
      </c>
      <c r="V476" s="128">
        <v>0.67648388654320535</v>
      </c>
      <c r="W476" s="98">
        <v>1.7232427562375463</v>
      </c>
      <c r="X476" s="60"/>
      <c r="Y476" s="99">
        <v>475</v>
      </c>
      <c r="Z476" s="128">
        <f>(幕後結果!$AB$2+幕後結果!$AB$4*幕後結果_最佳化!$N1477)*12/3</f>
        <v>2.674625817229619E-2</v>
      </c>
      <c r="AA476" s="128">
        <f>(幕後結果!$AC$2+幕後結果!$AC$4*幕後結果_最佳化!$O1477)*12/3</f>
        <v>-2.1552077966397096E-3</v>
      </c>
      <c r="AB476" s="128">
        <f>(幕後結果!$AD$2+幕後結果!$AD$4*幕後結果_最佳化!$P1477)*12/3</f>
        <v>7.4616297495043319E-3</v>
      </c>
      <c r="AC476" s="128">
        <f>(幕後結果!$AE$2+幕後結果!$AE$4*幕後結果_最佳化!$Q1477)*12/3</f>
        <v>-9.7201051041995272E-3</v>
      </c>
      <c r="AD476" s="128">
        <f>(幕後結果!$AF$2+幕後結果!$AF$4*幕後結果_最佳化!$R1477)*12/3</f>
        <v>1.5759446112420736E-3</v>
      </c>
      <c r="AE476" s="128">
        <f>(幕後結果!$AG$2+幕後結果!$AG$4*幕後結果_最佳化!$S1477)*12/3</f>
        <v>-5.1828983277906839E-2</v>
      </c>
      <c r="AF476" s="128">
        <f>(幕後結果!$AH$2+幕後結果!$AH$4*幕後結果_最佳化!$T1477)*12/3</f>
        <v>0.10369149586511271</v>
      </c>
      <c r="AG476" s="128">
        <f>(幕後結果!$AI$2+幕後結果!$AI$4*幕後結果_最佳化!$U1477)*12/3</f>
        <v>4.7405038578721692E-2</v>
      </c>
      <c r="AH476" s="128">
        <f>(幕後結果!$AJ$2+幕後結果!$AJ$4*幕後結果_最佳化!$V1477)*12/3</f>
        <v>7.0942782984860855E-2</v>
      </c>
      <c r="AI476" s="100">
        <f>(幕後結果!$AK$2+幕後結果!$AK$4*幕後結果_最佳化!$W1477)*12/3</f>
        <v>0.17592591444752892</v>
      </c>
      <c r="AJ476" s="60"/>
      <c r="AK476" s="60"/>
      <c r="AL476" s="60"/>
      <c r="AM476" s="108">
        <v>475</v>
      </c>
      <c r="AN476" s="128">
        <f t="shared" si="92"/>
        <v>6.3360735295320728E-2</v>
      </c>
      <c r="AO476" s="128">
        <f t="shared" si="93"/>
        <v>2.4978746915482894E-2</v>
      </c>
      <c r="AP476" s="128">
        <f t="shared" si="94"/>
        <v>9.4382486417757178E-2</v>
      </c>
      <c r="AQ476" s="128">
        <f t="shared" si="95"/>
        <v>0.12161679668862893</v>
      </c>
      <c r="AR476" s="128">
        <f t="shared" si="96"/>
        <v>0.15753392151157816</v>
      </c>
      <c r="AS476" s="128">
        <f t="shared" si="97"/>
        <v>0.16114811887612671</v>
      </c>
      <c r="AT476" s="128">
        <f t="shared" si="98"/>
        <v>7.7726265445461046E-2</v>
      </c>
      <c r="AU476" s="128">
        <f t="shared" si="99"/>
        <v>0.16821606501378555</v>
      </c>
      <c r="AV476" s="128">
        <f t="shared" si="100"/>
        <v>9.143511397885247E-2</v>
      </c>
      <c r="AW476" s="128">
        <f t="shared" si="101"/>
        <v>3.9601749857006277E-2</v>
      </c>
      <c r="AX476" s="128">
        <f t="shared" si="102"/>
        <v>1</v>
      </c>
      <c r="AY476" s="128">
        <f>SUMPRODUCT(AN476:AW476,幕後結果_最佳化!$Z$1005:$AI$1005)</f>
        <v>-1.52648701738393E-4</v>
      </c>
      <c r="AZ476" s="128">
        <f>(SUMPRODUCT(AN476:AW476,MMULT(AN476:AW476,幕後結果!$AB$9:$AK$18)))</f>
        <v>2.5836172213514712E-4</v>
      </c>
      <c r="BA476" s="128">
        <f t="shared" si="103"/>
        <v>1.6073634378545105E-2</v>
      </c>
      <c r="BB476" s="102">
        <f t="shared" si="104"/>
        <v>-2.6784638550199049</v>
      </c>
      <c r="BC476" s="60"/>
      <c r="BD476" s="60"/>
    </row>
    <row r="477" spans="1:56">
      <c r="A477" s="95">
        <v>476</v>
      </c>
      <c r="B477" s="128">
        <v>0.42732124695458817</v>
      </c>
      <c r="C477" s="128">
        <v>0.63302731787708821</v>
      </c>
      <c r="D477" s="128">
        <v>0.20520314776989657</v>
      </c>
      <c r="E477" s="128">
        <v>0.43927674550314921</v>
      </c>
      <c r="F477" s="128">
        <v>0.56680832937682002</v>
      </c>
      <c r="G477" s="128">
        <v>0.14723725706277335</v>
      </c>
      <c r="H477" s="128">
        <v>0.65635590863726789</v>
      </c>
      <c r="I477" s="128">
        <v>0.66177464700000188</v>
      </c>
      <c r="J477" s="128">
        <v>0.26554380896586283</v>
      </c>
      <c r="K477" s="104">
        <v>0.21353854580735598</v>
      </c>
      <c r="L477" s="105"/>
      <c r="M477" s="106">
        <v>476</v>
      </c>
      <c r="N477" s="140">
        <v>-0.18319821625073268</v>
      </c>
      <c r="O477" s="140">
        <v>0.3398820374911008</v>
      </c>
      <c r="P477" s="140">
        <v>-0.82317884794378404</v>
      </c>
      <c r="Q477" s="140">
        <v>-0.15280317861013196</v>
      </c>
      <c r="R477" s="140">
        <v>0.1682541516643738</v>
      </c>
      <c r="S477" s="140">
        <v>-1.0483562247615352</v>
      </c>
      <c r="T477" s="140">
        <v>0.40253792577049202</v>
      </c>
      <c r="U477" s="128">
        <v>0.41731132496902401</v>
      </c>
      <c r="V477" s="128">
        <v>-0.62634661391220658</v>
      </c>
      <c r="W477" s="98">
        <v>-0.79420329327802541</v>
      </c>
      <c r="X477" s="60"/>
      <c r="Y477" s="99">
        <v>476</v>
      </c>
      <c r="Z477" s="128">
        <f>(幕後結果!$AB$2+幕後結果!$AB$4*幕後結果_最佳化!$N1478)*12/3</f>
        <v>-4.9253064879209905E-2</v>
      </c>
      <c r="AA477" s="128">
        <f>(幕後結果!$AC$2+幕後結果!$AC$4*幕後結果_最佳化!$O1478)*12/3</f>
        <v>3.7569507969299205E-2</v>
      </c>
      <c r="AB477" s="128">
        <f>(幕後結果!$AD$2+幕後結果!$AD$4*幕後結果_最佳化!$P1478)*12/3</f>
        <v>-8.797689807435792E-2</v>
      </c>
      <c r="AC477" s="128">
        <f>(幕後結果!$AE$2+幕後結果!$AE$4*幕後結果_最佳化!$Q1478)*12/3</f>
        <v>-4.7922561707441476E-2</v>
      </c>
      <c r="AD477" s="128">
        <f>(幕後結果!$AF$2+幕後結果!$AF$4*幕後結果_最佳化!$R1478)*12/3</f>
        <v>1.0559978090676209E-2</v>
      </c>
      <c r="AE477" s="128">
        <f>(幕後結果!$AG$2+幕後結果!$AG$4*幕後結果_最佳化!$S1478)*12/3</f>
        <v>-6.6689451142642769E-2</v>
      </c>
      <c r="AF477" s="128">
        <f>(幕後結果!$AH$2+幕後結果!$AH$4*幕後結果_最佳化!$T1478)*12/3</f>
        <v>5.3959154736128688E-2</v>
      </c>
      <c r="AG477" s="128">
        <f>(幕後結果!$AI$2+幕後結果!$AI$4*幕後結果_最佳化!$U1478)*12/3</f>
        <v>3.848041362472452E-2</v>
      </c>
      <c r="AH477" s="128">
        <f>(幕後結果!$AJ$2+幕後結果!$AJ$4*幕後結果_最佳化!$V1478)*12/3</f>
        <v>-7.0868427332934122E-2</v>
      </c>
      <c r="AI477" s="100">
        <f>(幕後結果!$AK$2+幕後結果!$AK$4*幕後結果_最佳化!$W1478)*12/3</f>
        <v>-8.6964732137606013E-2</v>
      </c>
      <c r="AJ477" s="60"/>
      <c r="AK477" s="60"/>
      <c r="AL477" s="60"/>
      <c r="AM477" s="108">
        <v>476</v>
      </c>
      <c r="AN477" s="128">
        <f t="shared" si="92"/>
        <v>4.0317531943818867E-2</v>
      </c>
      <c r="AO477" s="128">
        <f t="shared" si="93"/>
        <v>0.17914532596812768</v>
      </c>
      <c r="AP477" s="128">
        <f t="shared" si="94"/>
        <v>6.8232597225322905E-2</v>
      </c>
      <c r="AQ477" s="128">
        <f t="shared" si="95"/>
        <v>0.10596590783883184</v>
      </c>
      <c r="AR477" s="128">
        <f t="shared" si="96"/>
        <v>7.4865652417053272E-2</v>
      </c>
      <c r="AS477" s="128">
        <f t="shared" si="97"/>
        <v>0.18186708602397605</v>
      </c>
      <c r="AT477" s="128">
        <f t="shared" si="98"/>
        <v>2.4549614691358367E-2</v>
      </c>
      <c r="AU477" s="128">
        <f t="shared" si="99"/>
        <v>0.11583530587792698</v>
      </c>
      <c r="AV477" s="128">
        <f t="shared" si="100"/>
        <v>9.7982662504314463E-2</v>
      </c>
      <c r="AW477" s="128">
        <f t="shared" si="101"/>
        <v>0.11123831550926962</v>
      </c>
      <c r="AX477" s="128">
        <f t="shared" si="102"/>
        <v>1</v>
      </c>
      <c r="AY477" s="128">
        <f>SUMPRODUCT(AN477:AW477,幕後結果_最佳化!$Z$1005:$AI$1005)</f>
        <v>-2.0391490103301687E-3</v>
      </c>
      <c r="AZ477" s="128">
        <f>(SUMPRODUCT(AN477:AW477,MMULT(AN477:AW477,幕後結果!$AB$9:$AK$18)))</f>
        <v>2.4698925809103756E-4</v>
      </c>
      <c r="BA477" s="128">
        <f t="shared" si="103"/>
        <v>1.571589189613614E-2</v>
      </c>
      <c r="BB477" s="102">
        <f t="shared" si="104"/>
        <v>-2.8594717568258896</v>
      </c>
      <c r="BC477" s="60"/>
      <c r="BD477" s="60"/>
    </row>
    <row r="478" spans="1:56">
      <c r="A478" s="95">
        <v>477</v>
      </c>
      <c r="B478" s="128">
        <v>0.721835597847305</v>
      </c>
      <c r="C478" s="128">
        <v>0.45779543667198253</v>
      </c>
      <c r="D478" s="128">
        <v>0.24460809132927208</v>
      </c>
      <c r="E478" s="128">
        <v>0.29726487780497335</v>
      </c>
      <c r="F478" s="128">
        <v>0.19005548420235385</v>
      </c>
      <c r="G478" s="128">
        <v>0.18525103345940508</v>
      </c>
      <c r="H478" s="128">
        <v>0.57038286700852892</v>
      </c>
      <c r="I478" s="128">
        <v>0.5659030423772422</v>
      </c>
      <c r="J478" s="128">
        <v>0.91854795321721738</v>
      </c>
      <c r="K478" s="104">
        <v>0.57831069827034942</v>
      </c>
      <c r="L478" s="105"/>
      <c r="M478" s="106">
        <v>477</v>
      </c>
      <c r="N478" s="140">
        <v>0.58830319073360893</v>
      </c>
      <c r="O478" s="140">
        <v>-0.10598926015254007</v>
      </c>
      <c r="P478" s="140">
        <v>-0.69155603002994792</v>
      </c>
      <c r="Q478" s="140">
        <v>-0.53228335955375761</v>
      </c>
      <c r="R478" s="140">
        <v>-0.87769185023565977</v>
      </c>
      <c r="S478" s="140">
        <v>-0.89553331146341197</v>
      </c>
      <c r="T478" s="140">
        <v>0.17734899787778335</v>
      </c>
      <c r="U478" s="128">
        <v>0.16595302859764563</v>
      </c>
      <c r="V478" s="128">
        <v>1.3953706620815132</v>
      </c>
      <c r="W478" s="98">
        <v>0.19757371285632491</v>
      </c>
      <c r="X478" s="60"/>
      <c r="Y478" s="99">
        <v>477</v>
      </c>
      <c r="Z478" s="128">
        <f>(幕後結果!$AB$2+幕後結果!$AB$4*幕後結果_最佳化!$N1479)*12/3</f>
        <v>3.4043346219037401E-2</v>
      </c>
      <c r="AA478" s="128">
        <f>(幕後結果!$AC$2+幕後結果!$AC$4*幕後結果_最佳化!$O1479)*12/3</f>
        <v>-1.07843343961483E-2</v>
      </c>
      <c r="AB478" s="128">
        <f>(幕後結果!$AD$2+幕後結果!$AD$4*幕後結果_最佳化!$P1479)*12/3</f>
        <v>-7.7695927124073194E-2</v>
      </c>
      <c r="AC478" s="128">
        <f>(幕後結果!$AE$2+幕後結果!$AE$4*幕後結果_最佳化!$Q1479)*12/3</f>
        <v>-8.5564605475398639E-2</v>
      </c>
      <c r="AD478" s="128">
        <f>(幕後結果!$AF$2+幕後結果!$AF$4*幕後結果_最佳化!$R1479)*12/3</f>
        <v>-0.18505105925128004</v>
      </c>
      <c r="AE478" s="128">
        <f>(幕後結果!$AG$2+幕後結果!$AG$4*幕後結果_最佳化!$S1479)*12/3</f>
        <v>-5.4691874401609782E-2</v>
      </c>
      <c r="AF478" s="128">
        <f>(幕後結果!$AH$2+幕後結果!$AH$4*幕後結果_最佳化!$T1479)*12/3</f>
        <v>2.8442618255478631E-2</v>
      </c>
      <c r="AG478" s="128">
        <f>(幕後結果!$AI$2+幕後結果!$AI$4*幕後結果_最佳化!$U1479)*12/3</f>
        <v>-1.5602374497556498E-2</v>
      </c>
      <c r="AH478" s="128">
        <f>(幕後結果!$AJ$2+幕後結果!$AJ$4*幕後結果_最佳化!$V1479)*12/3</f>
        <v>0.1533361030603532</v>
      </c>
      <c r="AI478" s="100">
        <f>(幕後結果!$AK$2+幕後結果!$AK$4*幕後結果_最佳化!$W1479)*12/3</f>
        <v>-9.1006927322180978E-2</v>
      </c>
      <c r="AJ478" s="60"/>
      <c r="AK478" s="60"/>
      <c r="AL478" s="60"/>
      <c r="AM478" s="108">
        <v>477</v>
      </c>
      <c r="AN478" s="128">
        <f t="shared" si="92"/>
        <v>6.4662693725051059E-3</v>
      </c>
      <c r="AO478" s="128">
        <f t="shared" si="93"/>
        <v>0.17367262124582769</v>
      </c>
      <c r="AP478" s="128">
        <f t="shared" si="94"/>
        <v>8.1625277026515314E-2</v>
      </c>
      <c r="AQ478" s="128">
        <f t="shared" si="95"/>
        <v>0.17222933201641602</v>
      </c>
      <c r="AR478" s="128">
        <f t="shared" si="96"/>
        <v>0.14025495041904343</v>
      </c>
      <c r="AS478" s="128">
        <f t="shared" si="97"/>
        <v>0.13946324129986751</v>
      </c>
      <c r="AT478" s="128">
        <f t="shared" si="98"/>
        <v>5.8306185263056552E-2</v>
      </c>
      <c r="AU478" s="128">
        <f t="shared" si="99"/>
        <v>3.099586527974391E-2</v>
      </c>
      <c r="AV478" s="128">
        <f t="shared" si="100"/>
        <v>0.16026773420936452</v>
      </c>
      <c r="AW478" s="128">
        <f t="shared" si="101"/>
        <v>3.6718523867660134E-2</v>
      </c>
      <c r="AX478" s="128">
        <f t="shared" si="102"/>
        <v>1.0000000000000002</v>
      </c>
      <c r="AY478" s="128">
        <f>SUMPRODUCT(AN478:AW478,幕後結果_最佳化!$Z$1005:$AI$1005)</f>
        <v>3.6230994615843756E-3</v>
      </c>
      <c r="AZ478" s="128">
        <f>(SUMPRODUCT(AN478:AW478,MMULT(AN478:AW478,幕後結果!$AB$9:$AK$18)))</f>
        <v>2.4477904101502328E-4</v>
      </c>
      <c r="BA478" s="128">
        <f t="shared" si="103"/>
        <v>1.5645415974496278E-2</v>
      </c>
      <c r="BB478" s="102">
        <f t="shared" si="104"/>
        <v>-2.5104414355259861</v>
      </c>
      <c r="BC478" s="60"/>
      <c r="BD478" s="60"/>
    </row>
    <row r="479" spans="1:56">
      <c r="A479" s="95">
        <v>478</v>
      </c>
      <c r="B479" s="128">
        <v>0.31667841252176876</v>
      </c>
      <c r="C479" s="128">
        <v>0.56874716030384853</v>
      </c>
      <c r="D479" s="128">
        <v>0.5202653260872292</v>
      </c>
      <c r="E479" s="128">
        <v>0.47885700185320923</v>
      </c>
      <c r="F479" s="128">
        <v>0.11860707514001922</v>
      </c>
      <c r="G479" s="128">
        <v>0.5499635097635307</v>
      </c>
      <c r="H479" s="128">
        <v>0.1916029845986893</v>
      </c>
      <c r="I479" s="128">
        <v>0.68062510107678698</v>
      </c>
      <c r="J479" s="128">
        <v>0.49300279331166807</v>
      </c>
      <c r="K479" s="104">
        <v>6.0643678368704546E-2</v>
      </c>
      <c r="L479" s="105"/>
      <c r="M479" s="106">
        <v>478</v>
      </c>
      <c r="N479" s="140">
        <v>-0.47700743814682195</v>
      </c>
      <c r="O479" s="140">
        <v>0.17318542538809439</v>
      </c>
      <c r="P479" s="140">
        <v>5.0819505490053651E-2</v>
      </c>
      <c r="Q479" s="140">
        <v>-5.3022470898746246E-2</v>
      </c>
      <c r="R479" s="140">
        <v>-1.1819787057137121</v>
      </c>
      <c r="S479" s="140">
        <v>0.1255691549010694</v>
      </c>
      <c r="T479" s="140">
        <v>-0.87200441465030576</v>
      </c>
      <c r="U479" s="128">
        <v>0.46944750691076764</v>
      </c>
      <c r="V479" s="128">
        <v>-1.7540295500537872E-2</v>
      </c>
      <c r="W479" s="98">
        <v>-1.5493926617719396</v>
      </c>
      <c r="X479" s="60"/>
      <c r="Y479" s="99">
        <v>478</v>
      </c>
      <c r="Z479" s="128">
        <f>(幕後結果!$AB$2+幕後結果!$AB$4*幕後結果_最佳化!$N1480)*12/3</f>
        <v>-8.0974658009123041E-2</v>
      </c>
      <c r="AA479" s="128">
        <f>(幕後結果!$AC$2+幕後結果!$AC$4*幕後結果_最佳化!$O1480)*12/3</f>
        <v>1.8470651001450043E-2</v>
      </c>
      <c r="AB479" s="128">
        <f>(幕後結果!$AD$2+幕後結果!$AD$4*幕後結果_最佳化!$P1480)*12/3</f>
        <v>4.0653689765925522E-3</v>
      </c>
      <c r="AC479" s="128">
        <f>(幕後結果!$AE$2+幕後結果!$AE$4*幕後結果_最佳化!$Q1480)*12/3</f>
        <v>-1.0621452376806759E-3</v>
      </c>
      <c r="AD479" s="128">
        <f>(幕後結果!$AF$2+幕後結果!$AF$4*幕後結果_最佳化!$R1480)*12/3</f>
        <v>-0.21293210116465752</v>
      </c>
      <c r="AE479" s="128">
        <f>(幕後結果!$AG$2+幕後結果!$AG$4*幕後結果_最佳化!$S1480)*12/3</f>
        <v>9.6735792184817395E-3</v>
      </c>
      <c r="AF479" s="128">
        <f>(幕後結果!$AH$2+幕後結果!$AH$4*幕後結果_最佳化!$T1480)*12/3</f>
        <v>-9.2889526097573269E-2</v>
      </c>
      <c r="AG479" s="128">
        <f>(幕後結果!$AI$2+幕後結果!$AI$4*幕後結果_最佳化!$U1480)*12/3</f>
        <v>3.9669319663546164E-2</v>
      </c>
      <c r="AH479" s="128">
        <f>(幕後結果!$AJ$2+幕後結果!$AJ$4*幕後結果_最佳化!$V1480)*12/3</f>
        <v>7.353709808137242E-3</v>
      </c>
      <c r="AI479" s="100">
        <f>(幕後結果!$AK$2+幕後結果!$AK$4*幕後結果_最佳化!$W1480)*12/3</f>
        <v>-0.20977767488934404</v>
      </c>
      <c r="AJ479" s="60"/>
      <c r="AK479" s="60"/>
      <c r="AL479" s="60"/>
      <c r="AM479" s="108">
        <v>478</v>
      </c>
      <c r="AN479" s="128">
        <f t="shared" si="92"/>
        <v>0.12055759565998569</v>
      </c>
      <c r="AO479" s="128">
        <f t="shared" si="93"/>
        <v>0.12942666834718078</v>
      </c>
      <c r="AP479" s="128">
        <f t="shared" si="94"/>
        <v>0.11721663726751851</v>
      </c>
      <c r="AQ479" s="128">
        <f t="shared" si="95"/>
        <v>0.21626183444907615</v>
      </c>
      <c r="AR479" s="128">
        <f t="shared" si="96"/>
        <v>9.7360458240326367E-2</v>
      </c>
      <c r="AS479" s="128">
        <f t="shared" si="97"/>
        <v>4.2624304414218203E-2</v>
      </c>
      <c r="AT479" s="128">
        <f t="shared" si="98"/>
        <v>7.0692696261917085E-2</v>
      </c>
      <c r="AU479" s="128">
        <f t="shared" si="99"/>
        <v>1.7166289021504157E-2</v>
      </c>
      <c r="AV479" s="128">
        <f t="shared" si="100"/>
        <v>3.6452676762765139E-2</v>
      </c>
      <c r="AW479" s="128">
        <f t="shared" si="101"/>
        <v>0.15224083957550782</v>
      </c>
      <c r="AX479" s="128">
        <f t="shared" si="102"/>
        <v>0.99999999999999989</v>
      </c>
      <c r="AY479" s="128">
        <f>SUMPRODUCT(AN479:AW479,幕後結果_最佳化!$Z$1005:$AI$1005)</f>
        <v>-5.8786003584335037E-3</v>
      </c>
      <c r="AZ479" s="128">
        <f>(SUMPRODUCT(AN479:AW479,MMULT(AN479:AW479,幕後結果!$AB$9:$AK$18)))</f>
        <v>3.2439635055900193E-4</v>
      </c>
      <c r="BA479" s="128">
        <f t="shared" si="103"/>
        <v>1.801100637274336E-2</v>
      </c>
      <c r="BB479" s="102">
        <f t="shared" si="104"/>
        <v>-2.7082662317110575</v>
      </c>
      <c r="BC479" s="60"/>
      <c r="BD479" s="60"/>
    </row>
    <row r="480" spans="1:56">
      <c r="A480" s="95">
        <v>479</v>
      </c>
      <c r="B480" s="128">
        <v>0.12631566550285012</v>
      </c>
      <c r="C480" s="128">
        <v>0.26572223407919049</v>
      </c>
      <c r="D480" s="128">
        <v>0.14457644687070381</v>
      </c>
      <c r="E480" s="128">
        <v>0.35678115851918002</v>
      </c>
      <c r="F480" s="128">
        <v>0.51427579918105737</v>
      </c>
      <c r="G480" s="128">
        <v>0.876199955943187</v>
      </c>
      <c r="H480" s="128">
        <v>0.49979910582942089</v>
      </c>
      <c r="I480" s="128">
        <v>0.96243646845194708</v>
      </c>
      <c r="J480" s="128">
        <v>0.42817033131956972</v>
      </c>
      <c r="K480" s="104">
        <v>0.52624452280604861</v>
      </c>
      <c r="L480" s="105"/>
      <c r="M480" s="106">
        <v>479</v>
      </c>
      <c r="N480" s="140">
        <v>-1.1439814477629944</v>
      </c>
      <c r="O480" s="140">
        <v>-0.62580253613607695</v>
      </c>
      <c r="P480" s="140">
        <v>-1.0599817682620931</v>
      </c>
      <c r="Q480" s="140">
        <v>-0.36707601578753007</v>
      </c>
      <c r="R480" s="140">
        <v>3.5791762242940874E-2</v>
      </c>
      <c r="S480" s="140">
        <v>1.1561982191038018</v>
      </c>
      <c r="T480" s="140">
        <v>-5.0356702946454876E-4</v>
      </c>
      <c r="U480" s="128">
        <v>1.7796878309180877</v>
      </c>
      <c r="V480" s="128">
        <v>-0.18103428809925701</v>
      </c>
      <c r="W480" s="98">
        <v>6.583278474918737E-2</v>
      </c>
      <c r="X480" s="60"/>
      <c r="Y480" s="99">
        <v>479</v>
      </c>
      <c r="Z480" s="128">
        <f>(幕後結果!$AB$2+幕後結果!$AB$4*幕後結果_最佳化!$N1481)*12/3</f>
        <v>-0.15298559770914957</v>
      </c>
      <c r="AA480" s="128">
        <f>(幕後結果!$AC$2+幕後結果!$AC$4*幕後結果_最佳化!$O1481)*12/3</f>
        <v>-7.1771653353517609E-2</v>
      </c>
      <c r="AB480" s="128">
        <f>(幕後結果!$AD$2+幕後結果!$AD$4*幕後結果_最佳化!$P1481)*12/3</f>
        <v>-0.18027617620101699</v>
      </c>
      <c r="AC480" s="128">
        <f>(幕後結果!$AE$2+幕後結果!$AE$4*幕後結果_最佳化!$Q1481)*12/3</f>
        <v>-0.1386005846531187</v>
      </c>
      <c r="AD480" s="128">
        <f>(幕後結果!$AF$2+幕後結果!$AF$4*幕後結果_最佳化!$R1481)*12/3</f>
        <v>-5.1152955436491655E-2</v>
      </c>
      <c r="AE480" s="128">
        <f>(幕後結果!$AG$2+幕後結果!$AG$4*幕後結果_最佳化!$S1481)*12/3</f>
        <v>6.2486279328679444E-2</v>
      </c>
      <c r="AF480" s="128">
        <f>(幕後結果!$AH$2+幕後結果!$AH$4*幕後結果_最佳化!$T1481)*12/3</f>
        <v>-5.022724964265974E-2</v>
      </c>
      <c r="AG480" s="128">
        <f>(幕後結果!$AI$2+幕後結果!$AI$4*幕後結果_最佳化!$U1481)*12/3</f>
        <v>0.10114949763083798</v>
      </c>
      <c r="AH480" s="128">
        <f>(幕後結果!$AJ$2+幕後結果!$AJ$4*幕後結果_最佳化!$V1481)*12/3</f>
        <v>-2.1154446837474816E-2</v>
      </c>
      <c r="AI480" s="100">
        <f>(幕後結果!$AK$2+幕後結果!$AK$4*幕後結果_最佳化!$W1481)*12/3</f>
        <v>5.6617307483761682E-2</v>
      </c>
      <c r="AJ480" s="60"/>
      <c r="AK480" s="60"/>
      <c r="AL480" s="60"/>
      <c r="AM480" s="108">
        <v>479</v>
      </c>
      <c r="AN480" s="128">
        <f t="shared" si="92"/>
        <v>9.3259218690983928E-2</v>
      </c>
      <c r="AO480" s="128">
        <f t="shared" si="93"/>
        <v>0.14726224169235202</v>
      </c>
      <c r="AP480" s="128">
        <f t="shared" si="94"/>
        <v>0.12320384909698222</v>
      </c>
      <c r="AQ480" s="128">
        <f t="shared" si="95"/>
        <v>0.14356004706417982</v>
      </c>
      <c r="AR480" s="128">
        <f t="shared" si="96"/>
        <v>5.6966809919527683E-2</v>
      </c>
      <c r="AS480" s="128">
        <f t="shared" si="97"/>
        <v>0.1436271815236565</v>
      </c>
      <c r="AT480" s="128">
        <f t="shared" si="98"/>
        <v>8.7677253311906678E-2</v>
      </c>
      <c r="AU480" s="128">
        <f t="shared" si="99"/>
        <v>1.6140878502845964E-2</v>
      </c>
      <c r="AV480" s="128">
        <f t="shared" si="100"/>
        <v>0.14662364077816173</v>
      </c>
      <c r="AW480" s="128">
        <f t="shared" si="101"/>
        <v>4.1678879419403514E-2</v>
      </c>
      <c r="AX480" s="128">
        <f t="shared" si="102"/>
        <v>1</v>
      </c>
      <c r="AY480" s="128">
        <f>SUMPRODUCT(AN480:AW480,幕後結果_最佳化!$Z$1005:$AI$1005)</f>
        <v>-4.1117793384824915E-4</v>
      </c>
      <c r="AZ480" s="128">
        <f>(SUMPRODUCT(AN480:AW480,MMULT(AN480:AW480,幕後結果!$AB$9:$AK$18)))</f>
        <v>2.0314338482742831E-4</v>
      </c>
      <c r="BA480" s="128">
        <f t="shared" si="103"/>
        <v>1.4252837781558742E-2</v>
      </c>
      <c r="BB480" s="102">
        <f t="shared" si="104"/>
        <v>-3.0387757580379602</v>
      </c>
      <c r="BC480" s="60"/>
      <c r="BD480" s="60"/>
    </row>
    <row r="481" spans="1:56">
      <c r="A481" s="95">
        <v>480</v>
      </c>
      <c r="B481" s="128">
        <v>0.29518792052020415</v>
      </c>
      <c r="C481" s="128">
        <v>0.9546058169178584</v>
      </c>
      <c r="D481" s="128">
        <v>0.30267337850605625</v>
      </c>
      <c r="E481" s="128">
        <v>0.43083758802858418</v>
      </c>
      <c r="F481" s="128">
        <v>0.61392897631550269</v>
      </c>
      <c r="G481" s="128">
        <v>3.709094722096129E-3</v>
      </c>
      <c r="H481" s="128">
        <v>9.8137769463472413E-2</v>
      </c>
      <c r="I481" s="128">
        <v>0.46793180959655345</v>
      </c>
      <c r="J481" s="128">
        <v>0.23065842931834291</v>
      </c>
      <c r="K481" s="104">
        <v>0.41417637605055901</v>
      </c>
      <c r="L481" s="105"/>
      <c r="M481" s="106">
        <v>480</v>
      </c>
      <c r="N481" s="140">
        <v>-0.5382914675680418</v>
      </c>
      <c r="O481" s="140">
        <v>1.6912536612525728</v>
      </c>
      <c r="P481" s="140">
        <v>-0.51672698335183997</v>
      </c>
      <c r="Q481" s="140">
        <v>-0.174242131155115</v>
      </c>
      <c r="R481" s="140">
        <v>0.28957414738719667</v>
      </c>
      <c r="S481" s="140">
        <v>-2.6774636815629522</v>
      </c>
      <c r="T481" s="140">
        <v>-1.2922356798418297</v>
      </c>
      <c r="U481" s="128">
        <v>-8.0469794012464041E-2</v>
      </c>
      <c r="V481" s="128">
        <v>-0.73668018655433054</v>
      </c>
      <c r="W481" s="98">
        <v>-0.21681470436511419</v>
      </c>
      <c r="X481" s="60"/>
      <c r="Y481" s="99">
        <v>480</v>
      </c>
      <c r="Z481" s="128">
        <f>(幕後結果!$AB$2+幕後結果!$AB$4*幕後結果_最佳化!$N1482)*12/3</f>
        <v>-8.7591288467880737E-2</v>
      </c>
      <c r="AA481" s="128">
        <f>(幕後結果!$AC$2+幕後結果!$AC$4*幕後結果_最佳化!$O1482)*12/3</f>
        <v>0.18760051291116034</v>
      </c>
      <c r="AB481" s="128">
        <f>(幕後結果!$AD$2+幕後結果!$AD$4*幕後結果_最佳化!$P1482)*12/3</f>
        <v>4.8878823196449404E-3</v>
      </c>
      <c r="AC481" s="128">
        <f>(幕後結果!$AE$2+幕後結果!$AE$4*幕後結果_最佳化!$Q1482)*12/3</f>
        <v>9.5085269755607084E-3</v>
      </c>
      <c r="AD481" s="128">
        <f>(幕後結果!$AF$2+幕後結果!$AF$4*幕後結果_最佳化!$R1482)*12/3</f>
        <v>4.8740642713915573E-2</v>
      </c>
      <c r="AE481" s="128">
        <f>(幕後結果!$AG$2+幕後結果!$AG$4*幕後結果_最佳化!$S1482)*12/3</f>
        <v>-0.17168335425552281</v>
      </c>
      <c r="AF481" s="128">
        <f>(幕後結果!$AH$2+幕後結果!$AH$4*幕後結果_最佳化!$T1482)*12/3</f>
        <v>-6.6654827527149837E-2</v>
      </c>
      <c r="AG481" s="128">
        <f>(幕後結果!$AI$2+幕後結果!$AI$4*幕後結果_最佳化!$U1482)*12/3</f>
        <v>0.10783104723122509</v>
      </c>
      <c r="AH481" s="128">
        <f>(幕後結果!$AJ$2+幕後結果!$AJ$4*幕後結果_最佳化!$V1482)*12/3</f>
        <v>-0.132767020043004</v>
      </c>
      <c r="AI481" s="100">
        <f>(幕後結果!$AK$2+幕後結果!$AK$4*幕後結果_最佳化!$W1482)*12/3</f>
        <v>3.2253625647010321E-2</v>
      </c>
      <c r="AJ481" s="60"/>
      <c r="AK481" s="60"/>
      <c r="AL481" s="60"/>
      <c r="AM481" s="108">
        <v>480</v>
      </c>
      <c r="AN481" s="128">
        <f t="shared" si="92"/>
        <v>0.13310271821133071</v>
      </c>
      <c r="AO481" s="128">
        <f t="shared" si="93"/>
        <v>0.10879955246980824</v>
      </c>
      <c r="AP481" s="128">
        <f t="shared" si="94"/>
        <v>0.14903523748203154</v>
      </c>
      <c r="AQ481" s="128">
        <f t="shared" si="95"/>
        <v>3.2356427940436062E-2</v>
      </c>
      <c r="AR481" s="128">
        <f t="shared" si="96"/>
        <v>6.7111017257183478E-2</v>
      </c>
      <c r="AS481" s="128">
        <f t="shared" si="97"/>
        <v>3.6991320265135505E-2</v>
      </c>
      <c r="AT481" s="128">
        <f t="shared" si="98"/>
        <v>0.15490236900029478</v>
      </c>
      <c r="AU481" s="128">
        <f t="shared" si="99"/>
        <v>4.6623234561404076E-2</v>
      </c>
      <c r="AV481" s="128">
        <f t="shared" si="100"/>
        <v>0.10238681271954436</v>
      </c>
      <c r="AW481" s="128">
        <f t="shared" si="101"/>
        <v>0.16869131009283134</v>
      </c>
      <c r="AX481" s="128">
        <f t="shared" si="102"/>
        <v>1</v>
      </c>
      <c r="AY481" s="128">
        <f>SUMPRODUCT(AN481:AW481,幕後結果_最佳化!$Z$1005:$AI$1005)</f>
        <v>-5.9052389839373059E-3</v>
      </c>
      <c r="AZ481" s="128">
        <f>(SUMPRODUCT(AN481:AW481,MMULT(AN481:AW481,幕後結果!$AB$9:$AK$18)))</f>
        <v>2.5817349034327412E-4</v>
      </c>
      <c r="BA481" s="128">
        <f t="shared" si="103"/>
        <v>1.6067778015123126E-2</v>
      </c>
      <c r="BB481" s="102">
        <f t="shared" si="104"/>
        <v>-3.037460371807565</v>
      </c>
      <c r="BC481" s="60"/>
      <c r="BD481" s="60"/>
    </row>
    <row r="482" spans="1:56">
      <c r="A482" s="95">
        <v>481</v>
      </c>
      <c r="B482" s="128">
        <v>0.89022446684268552</v>
      </c>
      <c r="C482" s="128">
        <v>0.28969365719755324</v>
      </c>
      <c r="D482" s="128">
        <v>0.53077317499474264</v>
      </c>
      <c r="E482" s="128">
        <v>0.59469129704596613</v>
      </c>
      <c r="F482" s="128">
        <v>0.29915085340132008</v>
      </c>
      <c r="G482" s="128">
        <v>0.20392032382501868</v>
      </c>
      <c r="H482" s="128">
        <v>0.92865832390136038</v>
      </c>
      <c r="I482" s="128">
        <v>0.40118781200144893</v>
      </c>
      <c r="J482" s="128">
        <v>0.99366075569925871</v>
      </c>
      <c r="K482" s="104">
        <v>0.22065538396339002</v>
      </c>
      <c r="L482" s="105"/>
      <c r="M482" s="106">
        <v>481</v>
      </c>
      <c r="N482" s="140">
        <v>1.2277227418223329</v>
      </c>
      <c r="O482" s="140">
        <v>-0.55427988487020408</v>
      </c>
      <c r="P482" s="140">
        <v>7.7213565683823565E-2</v>
      </c>
      <c r="Q482" s="140">
        <v>0.23962961269404512</v>
      </c>
      <c r="R482" s="140">
        <v>-0.52684431401232312</v>
      </c>
      <c r="S482" s="140">
        <v>-0.82769959660957848</v>
      </c>
      <c r="T482" s="140">
        <v>1.4658712994809977</v>
      </c>
      <c r="U482" s="128">
        <v>-0.2502737901973266</v>
      </c>
      <c r="V482" s="128">
        <v>2.4926748591798371</v>
      </c>
      <c r="W482" s="98">
        <v>-0.76998166662670653</v>
      </c>
      <c r="X482" s="60"/>
      <c r="Y482" s="99">
        <v>481</v>
      </c>
      <c r="Z482" s="128">
        <f>(幕後結果!$AB$2+幕後結果!$AB$4*幕後結果_最佳化!$N1483)*12/3</f>
        <v>0.10307932374230859</v>
      </c>
      <c r="AA482" s="128">
        <f>(幕後結果!$AC$2+幕後結果!$AC$4*幕後結果_最佳化!$O1483)*12/3</f>
        <v>-5.963948777872119E-2</v>
      </c>
      <c r="AB482" s="128">
        <f>(幕後結果!$AD$2+幕後結果!$AD$4*幕後結果_最佳化!$P1483)*12/3</f>
        <v>6.8280847675378743E-3</v>
      </c>
      <c r="AC482" s="128">
        <f>(幕後結果!$AE$2+幕後結果!$AE$4*幕後結果_最佳化!$Q1483)*12/3</f>
        <v>3.8469483420019671E-2</v>
      </c>
      <c r="AD482" s="128">
        <f>(幕後結果!$AF$2+幕後結果!$AF$4*幕後結果_最佳化!$R1483)*12/3</f>
        <v>-5.6938362986327075E-2</v>
      </c>
      <c r="AE482" s="128">
        <f>(幕後結果!$AG$2+幕後結果!$AG$4*幕後結果_最佳化!$S1483)*12/3</f>
        <v>-4.3523081733101064E-2</v>
      </c>
      <c r="AF482" s="128">
        <f>(幕後結果!$AH$2+幕後結果!$AH$4*幕後結果_最佳化!$T1483)*12/3</f>
        <v>0.16108212095320557</v>
      </c>
      <c r="AG482" s="128">
        <f>(幕後結果!$AI$2+幕後結果!$AI$4*幕後結果_最佳化!$U1483)*12/3</f>
        <v>-8.2418949694788829E-2</v>
      </c>
      <c r="AH482" s="128">
        <f>(幕後結果!$AJ$2+幕後結果!$AJ$4*幕後結果_最佳化!$V1483)*12/3</f>
        <v>0.27401894531517934</v>
      </c>
      <c r="AI482" s="100">
        <f>(幕後結果!$AK$2+幕後結果!$AK$4*幕後結果_最佳化!$W1483)*12/3</f>
        <v>-0.27095649926738641</v>
      </c>
      <c r="AJ482" s="60"/>
      <c r="AK482" s="60"/>
      <c r="AL482" s="60"/>
      <c r="AM482" s="108">
        <v>481</v>
      </c>
      <c r="AN482" s="128">
        <f t="shared" si="92"/>
        <v>2.0588849214690088E-2</v>
      </c>
      <c r="AO482" s="128">
        <f t="shared" si="93"/>
        <v>8.707279947032652E-2</v>
      </c>
      <c r="AP482" s="128">
        <f t="shared" si="94"/>
        <v>2.7662839233912287E-2</v>
      </c>
      <c r="AQ482" s="128">
        <f t="shared" si="95"/>
        <v>9.7397428456126034E-2</v>
      </c>
      <c r="AR482" s="128">
        <f t="shared" si="96"/>
        <v>0.18888533590857312</v>
      </c>
      <c r="AS482" s="128">
        <f t="shared" si="97"/>
        <v>0.1521840511056376</v>
      </c>
      <c r="AT482" s="128">
        <f t="shared" si="98"/>
        <v>0.16555043303112221</v>
      </c>
      <c r="AU482" s="128">
        <f t="shared" si="99"/>
        <v>1.5907546666891315E-2</v>
      </c>
      <c r="AV482" s="128">
        <f t="shared" si="100"/>
        <v>0.12729082086203783</v>
      </c>
      <c r="AW482" s="128">
        <f t="shared" si="101"/>
        <v>0.11745989605068298</v>
      </c>
      <c r="AX482" s="128">
        <f t="shared" si="102"/>
        <v>0.99999999999999989</v>
      </c>
      <c r="AY482" s="128">
        <f>SUMPRODUCT(AN482:AW482,幕後結果_最佳化!$Z$1005:$AI$1005)</f>
        <v>2.0776111073826571E-3</v>
      </c>
      <c r="AZ482" s="128">
        <f>(SUMPRODUCT(AN482:AW482,MMULT(AN482:AW482,幕後結果!$AB$9:$AK$18)))</f>
        <v>2.5394249443875898E-4</v>
      </c>
      <c r="BA482" s="128">
        <f t="shared" si="103"/>
        <v>1.5935573238473694E-2</v>
      </c>
      <c r="BB482" s="102">
        <f t="shared" si="104"/>
        <v>-2.5617144913280385</v>
      </c>
      <c r="BC482" s="60"/>
      <c r="BD482" s="60"/>
    </row>
    <row r="483" spans="1:56">
      <c r="A483" s="95">
        <v>482</v>
      </c>
      <c r="B483" s="128">
        <v>0.15622335056730496</v>
      </c>
      <c r="C483" s="128">
        <v>0.84369923464167096</v>
      </c>
      <c r="D483" s="128">
        <v>0.37083219335357942</v>
      </c>
      <c r="E483" s="128">
        <v>0.69682290867165286</v>
      </c>
      <c r="F483" s="128">
        <v>0.74043580916406881</v>
      </c>
      <c r="G483" s="128">
        <v>0.62208128308515143</v>
      </c>
      <c r="H483" s="128">
        <v>0.76994009948624509</v>
      </c>
      <c r="I483" s="128">
        <v>0.30576081205723193</v>
      </c>
      <c r="J483" s="128">
        <v>0.55493186322200905</v>
      </c>
      <c r="K483" s="104">
        <v>0.45420303240379978</v>
      </c>
      <c r="L483" s="105"/>
      <c r="M483" s="106">
        <v>482</v>
      </c>
      <c r="N483" s="140">
        <v>-1.010101421778304</v>
      </c>
      <c r="O483" s="140">
        <v>1.0097782753228823</v>
      </c>
      <c r="P483" s="140">
        <v>-0.32965006769043215</v>
      </c>
      <c r="Q483" s="140">
        <v>0.51528456573535752</v>
      </c>
      <c r="R483" s="140">
        <v>0.6446895623360982</v>
      </c>
      <c r="S483" s="140">
        <v>0.31095157706353244</v>
      </c>
      <c r="T483" s="140">
        <v>0.73864959403225761</v>
      </c>
      <c r="U483" s="128">
        <v>-0.50790263870748342</v>
      </c>
      <c r="V483" s="128">
        <v>0.1381317751318081</v>
      </c>
      <c r="W483" s="98">
        <v>-0.11504927588761621</v>
      </c>
      <c r="X483" s="60"/>
      <c r="Y483" s="99">
        <v>482</v>
      </c>
      <c r="Z483" s="128">
        <f>(幕後結果!$AB$2+幕後結果!$AB$4*幕後結果_最佳化!$N1484)*12/3</f>
        <v>-0.13853102175982646</v>
      </c>
      <c r="AA483" s="128">
        <f>(幕後結果!$AC$2+幕後結果!$AC$4*幕後結果_最佳化!$O1484)*12/3</f>
        <v>0.11080095972788047</v>
      </c>
      <c r="AB483" s="128">
        <f>(幕後結果!$AD$2+幕後結果!$AD$4*幕後結果_最佳化!$P1484)*12/3</f>
        <v>-1.3436366387580093E-2</v>
      </c>
      <c r="AC483" s="128">
        <f>(幕後結果!$AE$2+幕後結果!$AE$4*幕後結果_最佳化!$Q1484)*12/3</f>
        <v>6.3309880485445849E-2</v>
      </c>
      <c r="AD483" s="128">
        <f>(幕後結果!$AF$2+幕後結果!$AF$4*幕後結果_最佳化!$R1484)*12/3</f>
        <v>0.13244553965873199</v>
      </c>
      <c r="AE483" s="128">
        <f>(幕後結果!$AG$2+幕後結果!$AG$4*幕後結果_最佳化!$S1484)*12/3</f>
        <v>2.8656049797314658E-2</v>
      </c>
      <c r="AF483" s="128">
        <f>(幕後結果!$AH$2+幕後結果!$AH$4*幕後結果_最佳化!$T1484)*12/3</f>
        <v>8.1148140572723293E-2</v>
      </c>
      <c r="AG483" s="128">
        <f>(幕後結果!$AI$2+幕後結果!$AI$4*幕後結果_最佳化!$U1484)*12/3</f>
        <v>-1.9692954504360524E-2</v>
      </c>
      <c r="AH483" s="128">
        <f>(幕後結果!$AJ$2+幕後結果!$AJ$4*幕後結果_最佳化!$V1484)*12/3</f>
        <v>1.3355396793453338E-2</v>
      </c>
      <c r="AI483" s="100">
        <f>(幕後結果!$AK$2+幕後結果!$AK$4*幕後結果_最佳化!$W1484)*12/3</f>
        <v>-2.8274417378771996E-2</v>
      </c>
      <c r="AJ483" s="60"/>
      <c r="AK483" s="60"/>
      <c r="AL483" s="60"/>
      <c r="AM483" s="108">
        <v>482</v>
      </c>
      <c r="AN483" s="128">
        <f t="shared" si="92"/>
        <v>6.7239961769280654E-2</v>
      </c>
      <c r="AO483" s="128">
        <f t="shared" si="93"/>
        <v>0.16067630443704717</v>
      </c>
      <c r="AP483" s="128">
        <f t="shared" si="94"/>
        <v>0.18262601366968487</v>
      </c>
      <c r="AQ483" s="128">
        <f t="shared" si="95"/>
        <v>3.960951155426249E-2</v>
      </c>
      <c r="AR483" s="128">
        <f t="shared" si="96"/>
        <v>0.12080839009934989</v>
      </c>
      <c r="AS483" s="128">
        <f t="shared" si="97"/>
        <v>0.11266231912716435</v>
      </c>
      <c r="AT483" s="128">
        <f t="shared" si="98"/>
        <v>8.7959296310803056E-2</v>
      </c>
      <c r="AU483" s="128">
        <f t="shared" si="99"/>
        <v>3.0225507926475964E-2</v>
      </c>
      <c r="AV483" s="128">
        <f t="shared" si="100"/>
        <v>0.19335162383975976</v>
      </c>
      <c r="AW483" s="128">
        <f t="shared" si="101"/>
        <v>4.8410712661717988E-3</v>
      </c>
      <c r="AX483" s="128">
        <f t="shared" si="102"/>
        <v>0.99999999999999989</v>
      </c>
      <c r="AY483" s="128">
        <f>SUMPRODUCT(AN483:AW483,幕後結果_最佳化!$Z$1005:$AI$1005)</f>
        <v>2.5268467543850311E-3</v>
      </c>
      <c r="AZ483" s="128">
        <f>(SUMPRODUCT(AN483:AW483,MMULT(AN483:AW483,幕後結果!$AB$9:$AK$18)))</f>
        <v>2.1380856136714104E-4</v>
      </c>
      <c r="BA483" s="128">
        <f t="shared" si="103"/>
        <v>1.4622194136556287E-2</v>
      </c>
      <c r="BB483" s="102">
        <f t="shared" si="104"/>
        <v>-2.76108721225906</v>
      </c>
      <c r="BC483" s="60"/>
      <c r="BD483" s="60"/>
    </row>
    <row r="484" spans="1:56">
      <c r="A484" s="95">
        <v>483</v>
      </c>
      <c r="B484" s="128">
        <v>0.27909797960991334</v>
      </c>
      <c r="C484" s="128">
        <v>0.40751951318004864</v>
      </c>
      <c r="D484" s="128">
        <v>0.16457800147264767</v>
      </c>
      <c r="E484" s="128">
        <v>0.51510707827780666</v>
      </c>
      <c r="F484" s="128">
        <v>0.97377297212386815</v>
      </c>
      <c r="G484" s="128">
        <v>0.36302554770410334</v>
      </c>
      <c r="H484" s="128">
        <v>0.15904032778350041</v>
      </c>
      <c r="I484" s="128">
        <v>0.3008299329823334</v>
      </c>
      <c r="J484" s="128">
        <v>0.81332541344359677</v>
      </c>
      <c r="K484" s="104">
        <v>0.20285977971004865</v>
      </c>
      <c r="L484" s="105"/>
      <c r="M484" s="106">
        <v>483</v>
      </c>
      <c r="N484" s="140">
        <v>-0.58552321845821009</v>
      </c>
      <c r="O484" s="140">
        <v>-0.23393038165282889</v>
      </c>
      <c r="P484" s="140">
        <v>-0.97581529682265533</v>
      </c>
      <c r="Q484" s="140">
        <v>3.7876884341057869E-2</v>
      </c>
      <c r="R484" s="140">
        <v>1.9393884508842607</v>
      </c>
      <c r="S484" s="140">
        <v>-0.35038324974846186</v>
      </c>
      <c r="T484" s="140">
        <v>-0.99840985749406963</v>
      </c>
      <c r="U484" s="128">
        <v>-0.52201502983643944</v>
      </c>
      <c r="V484" s="128">
        <v>0.89021738189557598</v>
      </c>
      <c r="W484" s="98">
        <v>-0.83144982938153922</v>
      </c>
      <c r="X484" s="60"/>
      <c r="Y484" s="99">
        <v>483</v>
      </c>
      <c r="Z484" s="128">
        <f>(幕後結果!$AB$2+幕後結果!$AB$4*幕後結果_最佳化!$N1485)*12/3</f>
        <v>-9.2690741694305398E-2</v>
      </c>
      <c r="AA484" s="128">
        <f>(幕後結果!$AC$2+幕後結果!$AC$4*幕後結果_最佳化!$O1485)*12/3</f>
        <v>-2.7105720976069805E-2</v>
      </c>
      <c r="AB484" s="128">
        <f>(幕後結果!$AD$2+幕後結果!$AD$4*幕後結果_最佳化!$P1485)*12/3</f>
        <v>-0.14096011911205364</v>
      </c>
      <c r="AC484" s="128">
        <f>(幕後結果!$AE$2+幕後結果!$AE$4*幕後結果_最佳化!$Q1485)*12/3</f>
        <v>-6.3443476176902519E-2</v>
      </c>
      <c r="AD484" s="128">
        <f>(幕後結果!$AF$2+幕後結果!$AF$4*幕後結果_最佳化!$R1485)*12/3</f>
        <v>0.33795454300710404</v>
      </c>
      <c r="AE484" s="128">
        <f>(幕後結果!$AG$2+幕後結果!$AG$4*幕後結果_最佳化!$S1485)*12/3</f>
        <v>-3.5092754701295636E-2</v>
      </c>
      <c r="AF484" s="128">
        <f>(幕後結果!$AH$2+幕後結果!$AH$4*幕後結果_最佳化!$T1485)*12/3</f>
        <v>-0.10135477477381021</v>
      </c>
      <c r="AG484" s="128">
        <f>(幕後結果!$AI$2+幕後結果!$AI$4*幕後結果_最佳化!$U1485)*12/3</f>
        <v>-4.4779307486617181E-2</v>
      </c>
      <c r="AH484" s="128">
        <f>(幕後結果!$AJ$2+幕後結果!$AJ$4*幕後結果_最佳化!$V1485)*12/3</f>
        <v>6.0994824638992882E-2</v>
      </c>
      <c r="AI484" s="100">
        <f>(幕後結果!$AK$2+幕後結果!$AK$4*幕後結果_最佳化!$W1485)*12/3</f>
        <v>-0.12310500890158126</v>
      </c>
      <c r="AJ484" s="60"/>
      <c r="AK484" s="60"/>
      <c r="AL484" s="60"/>
      <c r="AM484" s="108">
        <v>483</v>
      </c>
      <c r="AN484" s="128">
        <f t="shared" si="92"/>
        <v>0.13218394355355959</v>
      </c>
      <c r="AO484" s="128">
        <f t="shared" si="93"/>
        <v>6.9196357197940678E-2</v>
      </c>
      <c r="AP484" s="128">
        <f t="shared" si="94"/>
        <v>0.13615159972933419</v>
      </c>
      <c r="AQ484" s="128">
        <f t="shared" si="95"/>
        <v>0.1143872769780286</v>
      </c>
      <c r="AR484" s="128">
        <f t="shared" si="96"/>
        <v>0.13109698057050784</v>
      </c>
      <c r="AS484" s="128">
        <f t="shared" si="97"/>
        <v>0.16105391306479921</v>
      </c>
      <c r="AT484" s="128">
        <f t="shared" si="98"/>
        <v>0.10381422336836428</v>
      </c>
      <c r="AU484" s="128">
        <f t="shared" si="99"/>
        <v>7.4352517394564305E-2</v>
      </c>
      <c r="AV484" s="128">
        <f t="shared" si="100"/>
        <v>5.4190686477309361E-2</v>
      </c>
      <c r="AW484" s="128">
        <f t="shared" si="101"/>
        <v>2.3572501665592136E-2</v>
      </c>
      <c r="AX484" s="128">
        <f t="shared" si="102"/>
        <v>1.0000000000000002</v>
      </c>
      <c r="AY484" s="128">
        <f>SUMPRODUCT(AN484:AW484,幕後結果_最佳化!$Z$1005:$AI$1005)</f>
        <v>-2.1024456700258496E-3</v>
      </c>
      <c r="AZ484" s="128">
        <f>(SUMPRODUCT(AN484:AW484,MMULT(AN484:AW484,幕後結果!$AB$9:$AK$18)))</f>
        <v>2.3521193973823336E-4</v>
      </c>
      <c r="BA484" s="128">
        <f t="shared" si="103"/>
        <v>1.5336620870916558E-2</v>
      </c>
      <c r="BB484" s="102">
        <f t="shared" si="104"/>
        <v>-2.9343129786409321</v>
      </c>
      <c r="BC484" s="60"/>
      <c r="BD484" s="60"/>
    </row>
    <row r="485" spans="1:56">
      <c r="A485" s="95">
        <v>484</v>
      </c>
      <c r="B485" s="128">
        <v>0.4311117066505592</v>
      </c>
      <c r="C485" s="128">
        <v>0.16108830863489265</v>
      </c>
      <c r="D485" s="128">
        <v>0.72717525080824319</v>
      </c>
      <c r="E485" s="128">
        <v>0.51680933305899601</v>
      </c>
      <c r="F485" s="128">
        <v>0.59879977456188671</v>
      </c>
      <c r="G485" s="128">
        <v>0.51279736372939611</v>
      </c>
      <c r="H485" s="128">
        <v>0.6529438194957573</v>
      </c>
      <c r="I485" s="128">
        <v>0.80862996417707644</v>
      </c>
      <c r="J485" s="128">
        <v>0.31763233739363961</v>
      </c>
      <c r="K485" s="104">
        <v>0.29050212422076238</v>
      </c>
      <c r="L485" s="105"/>
      <c r="M485" s="106">
        <v>484</v>
      </c>
      <c r="N485" s="140">
        <v>-0.1735445499434381</v>
      </c>
      <c r="O485" s="140">
        <v>-0.98999488882888897</v>
      </c>
      <c r="P485" s="140">
        <v>0.60429203878573512</v>
      </c>
      <c r="Q485" s="140">
        <v>4.2147224506846673E-2</v>
      </c>
      <c r="R485" s="140">
        <v>0.25024168453250673</v>
      </c>
      <c r="S485" s="140">
        <v>3.2083737234137509E-2</v>
      </c>
      <c r="T485" s="140">
        <v>0.39328044317825711</v>
      </c>
      <c r="U485" s="128">
        <v>0.87285875150285375</v>
      </c>
      <c r="V485" s="128">
        <v>-0.47432989739375864</v>
      </c>
      <c r="W485" s="98">
        <v>-0.55191841880096615</v>
      </c>
      <c r="X485" s="60"/>
      <c r="Y485" s="99">
        <v>484</v>
      </c>
      <c r="Z485" s="128">
        <f>(幕後結果!$AB$2+幕後結果!$AB$4*幕後結果_最佳化!$N1486)*12/3</f>
        <v>-4.8210791008989944E-2</v>
      </c>
      <c r="AA485" s="128">
        <f>(幕後結果!$AC$2+幕後結果!$AC$4*幕後結果_最佳化!$O1486)*12/3</f>
        <v>-0.11067093720551109</v>
      </c>
      <c r="AB485" s="128">
        <f>(幕後結果!$AD$2+幕後結果!$AD$4*幕後結果_最佳化!$P1486)*12/3</f>
        <v>2.2781765156904655E-2</v>
      </c>
      <c r="AC485" s="128">
        <f>(幕後結果!$AE$2+幕後結果!$AE$4*幕後結果_最佳化!$Q1486)*12/3</f>
        <v>2.3281841015673817E-3</v>
      </c>
      <c r="AD485" s="128">
        <f>(幕後結果!$AF$2+幕後結果!$AF$4*幕後結果_最佳化!$R1486)*12/3</f>
        <v>8.4168701104611235E-2</v>
      </c>
      <c r="AE485" s="128">
        <f>(幕後結果!$AG$2+幕後結果!$AG$4*幕後結果_最佳化!$S1486)*12/3</f>
        <v>-1.8187314888938579E-2</v>
      </c>
      <c r="AF485" s="128">
        <f>(幕後結果!$AH$2+幕後結果!$AH$4*幕後結果_最佳化!$T1486)*12/3</f>
        <v>1.5647584013394011E-2</v>
      </c>
      <c r="AG485" s="128">
        <f>(幕後結果!$AI$2+幕後結果!$AI$4*幕後結果_最佳化!$U1486)*12/3</f>
        <v>2.721763539127826E-2</v>
      </c>
      <c r="AH485" s="128">
        <f>(幕後結果!$AJ$2+幕後結果!$AJ$4*幕後結果_最佳化!$V1486)*12/3</f>
        <v>-4.821045746689992E-2</v>
      </c>
      <c r="AI485" s="100">
        <f>(幕後結果!$AK$2+幕後結果!$AK$4*幕後結果_最佳化!$W1486)*12/3</f>
        <v>-5.7523435004981749E-2</v>
      </c>
      <c r="AJ485" s="60"/>
      <c r="AK485" s="60"/>
      <c r="AL485" s="60"/>
      <c r="AM485" s="108">
        <v>484</v>
      </c>
      <c r="AN485" s="128">
        <f t="shared" si="92"/>
        <v>9.4139021674960036E-2</v>
      </c>
      <c r="AO485" s="128">
        <f t="shared" si="93"/>
        <v>0.1612928287623204</v>
      </c>
      <c r="AP485" s="128">
        <f t="shared" si="94"/>
        <v>7.9327225682488775E-2</v>
      </c>
      <c r="AQ485" s="128">
        <f t="shared" si="95"/>
        <v>0.13907456901921469</v>
      </c>
      <c r="AR485" s="128">
        <f t="shared" si="96"/>
        <v>5.8692095923236015E-2</v>
      </c>
      <c r="AS485" s="128">
        <f t="shared" si="97"/>
        <v>5.5489485335533809E-3</v>
      </c>
      <c r="AT485" s="128">
        <f t="shared" si="98"/>
        <v>0.20080846521598655</v>
      </c>
      <c r="AU485" s="128">
        <f t="shared" si="99"/>
        <v>4.8407006649783136E-3</v>
      </c>
      <c r="AV485" s="128">
        <f t="shared" si="100"/>
        <v>0.17555667793437732</v>
      </c>
      <c r="AW485" s="128">
        <f t="shared" si="101"/>
        <v>8.0719466588884445E-2</v>
      </c>
      <c r="AX485" s="128">
        <f t="shared" si="102"/>
        <v>0.99999999999999989</v>
      </c>
      <c r="AY485" s="128">
        <f>SUMPRODUCT(AN485:AW485,幕後結果_最佳化!$Z$1005:$AI$1005)</f>
        <v>-5.1935233616166258E-5</v>
      </c>
      <c r="AZ485" s="128">
        <f>(SUMPRODUCT(AN485:AW485,MMULT(AN485:AW485,幕後結果!$AB$9:$AK$18)))</f>
        <v>2.2020441441679317E-4</v>
      </c>
      <c r="BA485" s="128">
        <f t="shared" si="103"/>
        <v>1.4839286182859106E-2</v>
      </c>
      <c r="BB485" s="102">
        <f t="shared" si="104"/>
        <v>-2.8944744851157358</v>
      </c>
      <c r="BC485" s="60"/>
      <c r="BD485" s="60"/>
    </row>
    <row r="486" spans="1:56">
      <c r="A486" s="95">
        <v>485</v>
      </c>
      <c r="B486" s="128">
        <v>9.3216204891503285E-2</v>
      </c>
      <c r="C486" s="128">
        <v>0.82509047857156026</v>
      </c>
      <c r="D486" s="128">
        <v>0.88582609726125927</v>
      </c>
      <c r="E486" s="128">
        <v>0.52234461005788857</v>
      </c>
      <c r="F486" s="128">
        <v>0.37158785443464382</v>
      </c>
      <c r="G486" s="128">
        <v>0.8184400105339722</v>
      </c>
      <c r="H486" s="128">
        <v>0.25574567578810581</v>
      </c>
      <c r="I486" s="128">
        <v>8.5327824530623264E-2</v>
      </c>
      <c r="J486" s="128">
        <v>0.65219858981468226</v>
      </c>
      <c r="K486" s="104">
        <v>0.26177333483728993</v>
      </c>
      <c r="L486" s="105"/>
      <c r="M486" s="106">
        <v>485</v>
      </c>
      <c r="N486" s="140">
        <v>-1.3212068294222303</v>
      </c>
      <c r="O486" s="140">
        <v>0.93494034653163094</v>
      </c>
      <c r="P486" s="140">
        <v>1.2046257654716612</v>
      </c>
      <c r="Q486" s="140">
        <v>5.6038947991900089E-2</v>
      </c>
      <c r="R486" s="140">
        <v>-0.32765079806518899</v>
      </c>
      <c r="S486" s="140">
        <v>0.90943608962324307</v>
      </c>
      <c r="T486" s="140">
        <v>-0.65651728219917083</v>
      </c>
      <c r="U486" s="128">
        <v>-1.3701001242542736</v>
      </c>
      <c r="V486" s="128">
        <v>0.39126303335349077</v>
      </c>
      <c r="W486" s="98">
        <v>-0.63788787723852791</v>
      </c>
      <c r="X486" s="60"/>
      <c r="Y486" s="99">
        <v>485</v>
      </c>
      <c r="Z486" s="128">
        <f>(幕後結果!$AB$2+幕後結果!$AB$4*幕後結果_最佳化!$N1487)*12/3</f>
        <v>-0.17212002586973374</v>
      </c>
      <c r="AA486" s="128">
        <f>(幕後結果!$AC$2+幕後結果!$AC$4*幕後結果_最佳化!$O1487)*12/3</f>
        <v>0.10191236669200908</v>
      </c>
      <c r="AB486" s="128">
        <f>(幕後結果!$AD$2+幕後結果!$AD$4*幕後結果_最佳化!$P1487)*12/3</f>
        <v>0.16227243401212535</v>
      </c>
      <c r="AC486" s="128">
        <f>(幕後結果!$AE$2+幕後結果!$AE$4*幕後結果_最佳化!$Q1487)*12/3</f>
        <v>8.5957862417914935E-2</v>
      </c>
      <c r="AD486" s="128">
        <f>(幕後結果!$AF$2+幕後結果!$AF$4*幕後結果_最佳化!$R1487)*12/3</f>
        <v>-6.3640125925297844E-3</v>
      </c>
      <c r="AE486" s="128">
        <f>(幕後結果!$AG$2+幕後結果!$AG$4*幕後結果_最佳化!$S1487)*12/3</f>
        <v>4.7184075777480378E-2</v>
      </c>
      <c r="AF486" s="128">
        <f>(幕後結果!$AH$2+幕後結果!$AH$4*幕後結果_最佳化!$T1487)*12/3</f>
        <v>-6.9405490950769172E-2</v>
      </c>
      <c r="AG486" s="128">
        <f>(幕後結果!$AI$2+幕後結果!$AI$4*幕後結果_最佳化!$U1487)*12/3</f>
        <v>-8.2683026005803475E-2</v>
      </c>
      <c r="AH486" s="128">
        <f>(幕後結果!$AJ$2+幕後結果!$AJ$4*幕後結果_最佳化!$V1487)*12/3</f>
        <v>5.0127578181700327E-2</v>
      </c>
      <c r="AI486" s="100">
        <f>(幕後結果!$AK$2+幕後結果!$AK$4*幕後結果_最佳化!$W1487)*12/3</f>
        <v>-0.13959042148521267</v>
      </c>
      <c r="AJ486" s="60"/>
      <c r="AK486" s="60"/>
      <c r="AL486" s="60"/>
      <c r="AM486" s="108">
        <v>485</v>
      </c>
      <c r="AN486" s="128">
        <f t="shared" si="92"/>
        <v>5.7631091349897509E-2</v>
      </c>
      <c r="AO486" s="128">
        <f t="shared" si="93"/>
        <v>0.15574697787349626</v>
      </c>
      <c r="AP486" s="128">
        <f t="shared" si="94"/>
        <v>5.6496311075667584E-2</v>
      </c>
      <c r="AQ486" s="128">
        <f t="shared" si="95"/>
        <v>0.13331552248126494</v>
      </c>
      <c r="AR486" s="128">
        <f t="shared" si="96"/>
        <v>9.0305744167297863E-2</v>
      </c>
      <c r="AS486" s="128">
        <f t="shared" si="97"/>
        <v>0.14135741198438742</v>
      </c>
      <c r="AT486" s="128">
        <f t="shared" si="98"/>
        <v>4.5719210934199707E-2</v>
      </c>
      <c r="AU486" s="128">
        <f t="shared" si="99"/>
        <v>1.8914963909031107E-2</v>
      </c>
      <c r="AV486" s="128">
        <f t="shared" si="100"/>
        <v>0.15009315968677525</v>
      </c>
      <c r="AW486" s="128">
        <f t="shared" si="101"/>
        <v>0.15041960653798234</v>
      </c>
      <c r="AX486" s="128">
        <f t="shared" si="102"/>
        <v>1</v>
      </c>
      <c r="AY486" s="128">
        <f>SUMPRODUCT(AN486:AW486,幕後結果_最佳化!$Z$1005:$AI$1005)</f>
        <v>-1.6748147851329657E-3</v>
      </c>
      <c r="AZ486" s="128">
        <f>(SUMPRODUCT(AN486:AW486,MMULT(AN486:AW486,幕後結果!$AB$9:$AK$18)))</f>
        <v>2.314123701012911E-4</v>
      </c>
      <c r="BA486" s="128">
        <f t="shared" si="103"/>
        <v>1.5212244084989272E-2</v>
      </c>
      <c r="BB486" s="102">
        <f t="shared" si="104"/>
        <v>-2.9301932401359045</v>
      </c>
      <c r="BC486" s="60"/>
      <c r="BD486" s="60"/>
    </row>
    <row r="487" spans="1:56">
      <c r="A487" s="95">
        <v>486</v>
      </c>
      <c r="B487" s="128">
        <v>0.82288798245789807</v>
      </c>
      <c r="C487" s="128">
        <v>0.30690001402311973</v>
      </c>
      <c r="D487" s="128">
        <v>0.37246422023638281</v>
      </c>
      <c r="E487" s="128">
        <v>0.31155932775582307</v>
      </c>
      <c r="F487" s="128">
        <v>0.40446422327852272</v>
      </c>
      <c r="G487" s="128">
        <v>0.83809580473807843</v>
      </c>
      <c r="H487" s="128">
        <v>0.86097440937157033</v>
      </c>
      <c r="I487" s="128">
        <v>0.53305684044760615</v>
      </c>
      <c r="J487" s="128">
        <v>0.21550081970289292</v>
      </c>
      <c r="K487" s="104">
        <v>0.87620057424171782</v>
      </c>
      <c r="L487" s="105"/>
      <c r="M487" s="106">
        <v>486</v>
      </c>
      <c r="N487" s="140">
        <v>0.9264271595090332</v>
      </c>
      <c r="O487" s="140">
        <v>-0.50465662925561627</v>
      </c>
      <c r="P487" s="140">
        <v>-0.32533381565694752</v>
      </c>
      <c r="Q487" s="140">
        <v>-0.49143522497854802</v>
      </c>
      <c r="R487" s="140">
        <v>-0.24180863645000472</v>
      </c>
      <c r="S487" s="140">
        <v>0.98666194747401459</v>
      </c>
      <c r="T487" s="140">
        <v>1.0847075988141011</v>
      </c>
      <c r="U487" s="128">
        <v>8.295626004999343E-2</v>
      </c>
      <c r="V487" s="128">
        <v>-0.7874787906282299</v>
      </c>
      <c r="W487" s="98">
        <v>1.1562012430224735</v>
      </c>
      <c r="X487" s="60"/>
      <c r="Y487" s="99">
        <v>486</v>
      </c>
      <c r="Z487" s="128">
        <f>(幕後結果!$AB$2+幕後結果!$AB$4*幕後結果_最佳化!$N1488)*12/3</f>
        <v>7.0549453466953682E-2</v>
      </c>
      <c r="AA487" s="128">
        <f>(幕後結果!$AC$2+幕後結果!$AC$4*幕後結果_最佳化!$O1488)*12/3</f>
        <v>-5.4635694888585863E-2</v>
      </c>
      <c r="AB487" s="128">
        <f>(幕後結果!$AD$2+幕後結果!$AD$4*幕後結果_最佳化!$P1488)*12/3</f>
        <v>-4.5378427228069666E-2</v>
      </c>
      <c r="AC487" s="128">
        <f>(幕後結果!$AE$2+幕後結果!$AE$4*幕後結果_最佳化!$Q1488)*12/3</f>
        <v>-6.9529538970451554E-2</v>
      </c>
      <c r="AD487" s="128">
        <f>(幕後結果!$AF$2+幕後結果!$AF$4*幕後結果_最佳化!$R1488)*12/3</f>
        <v>-4.4285121613482588E-2</v>
      </c>
      <c r="AE487" s="128">
        <f>(幕後結果!$AG$2+幕後結果!$AG$4*幕後結果_最佳化!$S1488)*12/3</f>
        <v>6.6276278659553503E-2</v>
      </c>
      <c r="AF487" s="128">
        <f>(幕後結果!$AH$2+幕後結果!$AH$4*幕後結果_最佳化!$T1488)*12/3</f>
        <v>9.908952857800947E-2</v>
      </c>
      <c r="AG487" s="128">
        <f>(幕後結果!$AI$2+幕後結果!$AI$4*幕後結果_最佳化!$U1488)*12/3</f>
        <v>-4.2523579545191099E-2</v>
      </c>
      <c r="AH487" s="128">
        <f>(幕後結果!$AJ$2+幕後結果!$AJ$4*幕後結果_最佳化!$V1488)*12/3</f>
        <v>-9.5605654299618648E-4</v>
      </c>
      <c r="AI487" s="100">
        <f>(幕後結果!$AK$2+幕後結果!$AK$4*幕後結果_最佳化!$W1488)*12/3</f>
        <v>0.10654211053490865</v>
      </c>
      <c r="AJ487" s="60"/>
      <c r="AK487" s="60"/>
      <c r="AL487" s="60"/>
      <c r="AM487" s="108">
        <v>486</v>
      </c>
      <c r="AN487" s="128">
        <f t="shared" si="92"/>
        <v>0.14545406117893295</v>
      </c>
      <c r="AO487" s="128">
        <f t="shared" si="93"/>
        <v>2.3312899782525133E-2</v>
      </c>
      <c r="AP487" s="128">
        <f t="shared" si="94"/>
        <v>9.1238980524253541E-2</v>
      </c>
      <c r="AQ487" s="128">
        <f t="shared" si="95"/>
        <v>8.6509039898920545E-2</v>
      </c>
      <c r="AR487" s="128">
        <f t="shared" si="96"/>
        <v>0.14905325139396278</v>
      </c>
      <c r="AS487" s="128">
        <f t="shared" si="97"/>
        <v>0.15692869504719048</v>
      </c>
      <c r="AT487" s="128">
        <f t="shared" si="98"/>
        <v>5.6105606912204932E-2</v>
      </c>
      <c r="AU487" s="128">
        <f t="shared" si="99"/>
        <v>0.15531493652350609</v>
      </c>
      <c r="AV487" s="128">
        <f t="shared" si="100"/>
        <v>8.8541866163056038E-3</v>
      </c>
      <c r="AW487" s="128">
        <f t="shared" si="101"/>
        <v>0.12722834212219802</v>
      </c>
      <c r="AX487" s="128">
        <f t="shared" si="102"/>
        <v>1.0000000000000002</v>
      </c>
      <c r="AY487" s="128">
        <f>SUMPRODUCT(AN487:AW487,幕後結果_最佳化!$Z$1005:$AI$1005)</f>
        <v>-6.4859548948682519E-3</v>
      </c>
      <c r="AZ487" s="128">
        <f>(SUMPRODUCT(AN487:AW487,MMULT(AN487:AW487,幕後結果!$AB$9:$AK$18)))</f>
        <v>3.1138138990175992E-4</v>
      </c>
      <c r="BA487" s="128">
        <f t="shared" si="103"/>
        <v>1.7646002094008715E-2</v>
      </c>
      <c r="BB487" s="102">
        <f t="shared" si="104"/>
        <v>-2.7987050342488677</v>
      </c>
      <c r="BC487" s="60"/>
      <c r="BD487" s="60"/>
    </row>
    <row r="488" spans="1:56">
      <c r="A488" s="95">
        <v>487</v>
      </c>
      <c r="B488" s="128">
        <v>0.95276278740501152</v>
      </c>
      <c r="C488" s="128">
        <v>0.78826259660288578</v>
      </c>
      <c r="D488" s="128">
        <v>0.13352568518378338</v>
      </c>
      <c r="E488" s="128">
        <v>0.69149829519267847</v>
      </c>
      <c r="F488" s="128">
        <v>0.588540977570843</v>
      </c>
      <c r="G488" s="128">
        <v>0.48395567879596646</v>
      </c>
      <c r="H488" s="128">
        <v>0.13243790311835646</v>
      </c>
      <c r="I488" s="128">
        <v>0.73423728767743479</v>
      </c>
      <c r="J488" s="128">
        <v>0.16704989878699572</v>
      </c>
      <c r="K488" s="104">
        <v>0.37633166376344307</v>
      </c>
      <c r="L488" s="105"/>
      <c r="M488" s="106">
        <v>487</v>
      </c>
      <c r="N488" s="140">
        <v>1.672253092106522</v>
      </c>
      <c r="O488" s="140">
        <v>0.80040737956283803</v>
      </c>
      <c r="P488" s="140">
        <v>-1.1098785370829101</v>
      </c>
      <c r="Q488" s="140">
        <v>0.50010178460599819</v>
      </c>
      <c r="R488" s="140">
        <v>0.223793426871705</v>
      </c>
      <c r="S488" s="140">
        <v>-4.0227996649615211E-2</v>
      </c>
      <c r="T488" s="140">
        <v>-1.1149407651531484</v>
      </c>
      <c r="U488" s="128">
        <v>0.62567913023168742</v>
      </c>
      <c r="V488" s="128">
        <v>-0.96588885937516056</v>
      </c>
      <c r="W488" s="98">
        <v>-0.31512950457136679</v>
      </c>
      <c r="X488" s="60"/>
      <c r="Y488" s="99">
        <v>487</v>
      </c>
      <c r="Z488" s="128">
        <f>(幕後結果!$AB$2+幕後結果!$AB$4*幕後結果_最佳化!$N1489)*12/3</f>
        <v>0.15107376998402647</v>
      </c>
      <c r="AA488" s="128">
        <f>(幕後結果!$AC$2+幕後結果!$AC$4*幕後結果_最佳化!$O1489)*12/3</f>
        <v>9.2163255172254696E-2</v>
      </c>
      <c r="AB488" s="128">
        <f>(幕後結果!$AD$2+幕後結果!$AD$4*幕後結果_最佳化!$P1489)*12/3</f>
        <v>-6.4853585233446809E-2</v>
      </c>
      <c r="AC488" s="128">
        <f>(幕後結果!$AE$2+幕後結果!$AE$4*幕後結果_最佳化!$Q1489)*12/3</f>
        <v>6.1996378120423905E-2</v>
      </c>
      <c r="AD488" s="128">
        <f>(幕後結果!$AF$2+幕後結果!$AF$4*幕後結果_最佳化!$R1489)*12/3</f>
        <v>5.835612560153778E-2</v>
      </c>
      <c r="AE488" s="128">
        <f>(幕後結果!$AG$2+幕後結果!$AG$4*幕後結果_最佳化!$S1489)*12/3</f>
        <v>4.1414947715724043E-2</v>
      </c>
      <c r="AF488" s="128">
        <f>(幕後結果!$AH$2+幕後結果!$AH$4*幕後結果_最佳化!$T1489)*12/3</f>
        <v>-5.2178270346901555E-2</v>
      </c>
      <c r="AG488" s="128">
        <f>(幕後結果!$AI$2+幕後結果!$AI$4*幕後結果_最佳化!$U1489)*12/3</f>
        <v>0.14154465774087804</v>
      </c>
      <c r="AH488" s="128">
        <f>(幕後結果!$AJ$2+幕後結果!$AJ$4*幕後結果_最佳化!$V1489)*12/3</f>
        <v>-4.4539299758382028E-2</v>
      </c>
      <c r="AI488" s="100">
        <f>(幕後結果!$AK$2+幕後結果!$AK$4*幕後結果_最佳化!$W1489)*12/3</f>
        <v>7.4304841501932173E-2</v>
      </c>
      <c r="AJ488" s="60"/>
      <c r="AK488" s="60"/>
      <c r="AL488" s="60"/>
      <c r="AM488" s="108">
        <v>487</v>
      </c>
      <c r="AN488" s="128">
        <f t="shared" si="92"/>
        <v>0.15153550110228384</v>
      </c>
      <c r="AO488" s="128">
        <f t="shared" si="93"/>
        <v>0.14146971490591795</v>
      </c>
      <c r="AP488" s="128">
        <f t="shared" si="94"/>
        <v>4.8114527323327889E-2</v>
      </c>
      <c r="AQ488" s="128">
        <f t="shared" si="95"/>
        <v>0.11224329155438162</v>
      </c>
      <c r="AR488" s="128">
        <f t="shared" si="96"/>
        <v>0.10360477762702959</v>
      </c>
      <c r="AS488" s="128">
        <f t="shared" si="97"/>
        <v>7.6911492910918533E-2</v>
      </c>
      <c r="AT488" s="128">
        <f t="shared" si="98"/>
        <v>0.10903090654940159</v>
      </c>
      <c r="AU488" s="128">
        <f t="shared" si="99"/>
        <v>7.7325067433758748E-2</v>
      </c>
      <c r="AV488" s="128">
        <f t="shared" si="100"/>
        <v>0.14622795878607528</v>
      </c>
      <c r="AW488" s="128">
        <f t="shared" si="101"/>
        <v>3.3536761806904965E-2</v>
      </c>
      <c r="AX488" s="128">
        <f t="shared" si="102"/>
        <v>1</v>
      </c>
      <c r="AY488" s="128">
        <f>SUMPRODUCT(AN488:AW488,幕後結果_最佳化!$Z$1005:$AI$1005)</f>
        <v>-9.3373463139962158E-4</v>
      </c>
      <c r="AZ488" s="128">
        <f>(SUMPRODUCT(AN488:AW488,MMULT(AN488:AW488,幕後結果!$AB$9:$AK$18)))</f>
        <v>2.0709346270268706E-4</v>
      </c>
      <c r="BA488" s="128">
        <f t="shared" si="103"/>
        <v>1.4390742256836061E-2</v>
      </c>
      <c r="BB488" s="102">
        <f t="shared" si="104"/>
        <v>-3.0459675984105128</v>
      </c>
      <c r="BC488" s="60"/>
      <c r="BD488" s="60"/>
    </row>
    <row r="489" spans="1:56">
      <c r="A489" s="95">
        <v>488</v>
      </c>
      <c r="B489" s="128">
        <v>0.49505815184134527</v>
      </c>
      <c r="C489" s="128">
        <v>0.92577045361088439</v>
      </c>
      <c r="D489" s="128">
        <v>0.85272838275365426</v>
      </c>
      <c r="E489" s="128">
        <v>0.63135321691534041</v>
      </c>
      <c r="F489" s="128">
        <v>0.12353680136024758</v>
      </c>
      <c r="G489" s="128">
        <v>0.98534008228253933</v>
      </c>
      <c r="H489" s="128">
        <v>0.80936396430041158</v>
      </c>
      <c r="I489" s="128">
        <v>3.2204475737529492E-3</v>
      </c>
      <c r="J489" s="128">
        <v>0.49629858862958298</v>
      </c>
      <c r="K489" s="104">
        <v>0.84699652222217936</v>
      </c>
      <c r="L489" s="105"/>
      <c r="M489" s="106">
        <v>488</v>
      </c>
      <c r="N489" s="140">
        <v>-1.238769314157858E-2</v>
      </c>
      <c r="O489" s="140">
        <v>1.444995702405824</v>
      </c>
      <c r="P489" s="140">
        <v>1.0482070252885465</v>
      </c>
      <c r="Q489" s="140">
        <v>0.33543951233707153</v>
      </c>
      <c r="R489" s="140">
        <v>-1.1574866199946949</v>
      </c>
      <c r="S489" s="140">
        <v>2.1791593111419552</v>
      </c>
      <c r="T489" s="140">
        <v>0.87555486500960999</v>
      </c>
      <c r="U489" s="128">
        <v>-2.7244486183850132</v>
      </c>
      <c r="V489" s="128">
        <v>-9.2781955141831279E-3</v>
      </c>
      <c r="W489" s="98">
        <v>1.0236365908432996</v>
      </c>
      <c r="X489" s="60"/>
      <c r="Y489" s="99">
        <v>488</v>
      </c>
      <c r="Z489" s="128">
        <f>(幕後結果!$AB$2+幕後結果!$AB$4*幕後結果_最佳化!$N1490)*12/3</f>
        <v>-3.0811227412676875E-2</v>
      </c>
      <c r="AA489" s="128">
        <f>(幕後結果!$AC$2+幕後結果!$AC$4*幕後結果_最佳化!$O1490)*12/3</f>
        <v>0.16106932542993876</v>
      </c>
      <c r="AB489" s="128">
        <f>(幕後結果!$AD$2+幕後結果!$AD$4*幕後結果_最佳化!$P1490)*12/3</f>
        <v>0.19272464879720083</v>
      </c>
      <c r="AC489" s="128">
        <f>(幕後結果!$AE$2+幕後結果!$AE$4*幕後結果_最佳化!$Q1490)*12/3</f>
        <v>0.15239840850012817</v>
      </c>
      <c r="AD489" s="128">
        <f>(幕後結果!$AF$2+幕後結果!$AF$4*幕後結果_最佳化!$R1490)*12/3</f>
        <v>-0.14055129863105023</v>
      </c>
      <c r="AE489" s="128">
        <f>(幕後結果!$AG$2+幕後結果!$AG$4*幕後結果_最佳化!$S1490)*12/3</f>
        <v>0.1649295962780658</v>
      </c>
      <c r="AF489" s="128">
        <f>(幕後結果!$AH$2+幕後結果!$AH$4*幕後結果_最佳化!$T1490)*12/3</f>
        <v>0.10167832122085245</v>
      </c>
      <c r="AG489" s="128">
        <f>(幕後結果!$AI$2+幕後結果!$AI$4*幕後結果_最佳化!$U1490)*12/3</f>
        <v>-0.21739603041760799</v>
      </c>
      <c r="AH489" s="128">
        <f>(幕後結果!$AJ$2+幕後結果!$AJ$4*幕後結果_最佳化!$V1490)*12/3</f>
        <v>0.11113567235874262</v>
      </c>
      <c r="AI489" s="100">
        <f>(幕後結果!$AK$2+幕後結果!$AK$4*幕後結果_最佳化!$W1490)*12/3</f>
        <v>-3.2696360366950589E-2</v>
      </c>
      <c r="AJ489" s="60"/>
      <c r="AK489" s="60"/>
      <c r="AL489" s="60"/>
      <c r="AM489" s="108">
        <v>488</v>
      </c>
      <c r="AN489" s="128">
        <f t="shared" si="92"/>
        <v>9.6742984135925331E-2</v>
      </c>
      <c r="AO489" s="128">
        <f t="shared" si="93"/>
        <v>2.5303622397682725E-2</v>
      </c>
      <c r="AP489" s="128">
        <f t="shared" si="94"/>
        <v>7.4218840126624497E-2</v>
      </c>
      <c r="AQ489" s="128">
        <f t="shared" si="95"/>
        <v>0.11151142697728575</v>
      </c>
      <c r="AR489" s="128">
        <f t="shared" si="96"/>
        <v>0.27504862529207358</v>
      </c>
      <c r="AS489" s="128">
        <f t="shared" si="97"/>
        <v>0.16076931557926419</v>
      </c>
      <c r="AT489" s="128">
        <f t="shared" si="98"/>
        <v>6.5547391717711151E-2</v>
      </c>
      <c r="AU489" s="128">
        <f t="shared" si="99"/>
        <v>2.0380954817318622E-2</v>
      </c>
      <c r="AV489" s="128">
        <f t="shared" si="100"/>
        <v>0.15546011306407875</v>
      </c>
      <c r="AW489" s="128">
        <f t="shared" si="101"/>
        <v>1.5016725892035393E-2</v>
      </c>
      <c r="AX489" s="128">
        <f t="shared" si="102"/>
        <v>0.99999999999999989</v>
      </c>
      <c r="AY489" s="128">
        <f>SUMPRODUCT(AN489:AW489,幕後結果_最佳化!$Z$1005:$AI$1005)</f>
        <v>3.5153272147385138E-3</v>
      </c>
      <c r="AZ489" s="128">
        <f>(SUMPRODUCT(AN489:AW489,MMULT(AN489:AW489,幕後結果!$AB$9:$AK$18)))</f>
        <v>3.1690802432254807E-4</v>
      </c>
      <c r="BA489" s="128">
        <f t="shared" si="103"/>
        <v>1.7801910693028097E-2</v>
      </c>
      <c r="BB489" s="102">
        <f t="shared" si="104"/>
        <v>-2.2123845841270295</v>
      </c>
      <c r="BC489" s="60"/>
      <c r="BD489" s="60"/>
    </row>
    <row r="490" spans="1:56">
      <c r="A490" s="95">
        <v>489</v>
      </c>
      <c r="B490" s="128">
        <v>0.40896612165290436</v>
      </c>
      <c r="C490" s="128">
        <v>0.19704407341515306</v>
      </c>
      <c r="D490" s="128">
        <v>0.91574454111933257</v>
      </c>
      <c r="E490" s="128">
        <v>0.83141611152246164</v>
      </c>
      <c r="F490" s="128">
        <v>0.82187064562708256</v>
      </c>
      <c r="G490" s="128">
        <v>0.16274771191739279</v>
      </c>
      <c r="H490" s="128">
        <v>0.24716266632528705</v>
      </c>
      <c r="I490" s="128">
        <v>0.98792377140781684</v>
      </c>
      <c r="J490" s="128">
        <v>0.10283028144107575</v>
      </c>
      <c r="K490" s="104">
        <v>1.8085538698127124E-2</v>
      </c>
      <c r="L490" s="105"/>
      <c r="M490" s="106">
        <v>489</v>
      </c>
      <c r="N490" s="140">
        <v>-0.23020530043825085</v>
      </c>
      <c r="O490" s="140">
        <v>-0.85222694033006596</v>
      </c>
      <c r="P490" s="140">
        <v>1.3770043020720273</v>
      </c>
      <c r="Q490" s="140">
        <v>0.95977637100906354</v>
      </c>
      <c r="R490" s="140">
        <v>0.92251749553329687</v>
      </c>
      <c r="S490" s="140">
        <v>-0.98322762030966093</v>
      </c>
      <c r="T490" s="140">
        <v>-0.68344557055802735</v>
      </c>
      <c r="U490" s="128">
        <v>2.2546953588217931</v>
      </c>
      <c r="V490" s="128">
        <v>-1.2655881721124875</v>
      </c>
      <c r="W490" s="98">
        <v>-2.094999044758278</v>
      </c>
      <c r="X490" s="60"/>
      <c r="Y490" s="99">
        <v>489</v>
      </c>
      <c r="Z490" s="128">
        <f>(幕後結果!$AB$2+幕後結果!$AB$4*幕後結果_最佳化!$N1491)*12/3</f>
        <v>-5.4328261597668903E-2</v>
      </c>
      <c r="AA490" s="128">
        <f>(幕後結果!$AC$2+幕後結果!$AC$4*幕後結果_最佳化!$O1491)*12/3</f>
        <v>-9.5411639411498952E-2</v>
      </c>
      <c r="AB490" s="128">
        <f>(幕後結果!$AD$2+幕後結果!$AD$4*幕後結果_最佳化!$P1491)*12/3</f>
        <v>0.121388916005161</v>
      </c>
      <c r="AC490" s="128">
        <f>(幕後結果!$AE$2+幕後結果!$AE$4*幕後結果_最佳化!$Q1491)*12/3</f>
        <v>0.15158757509661724</v>
      </c>
      <c r="AD490" s="128">
        <f>(幕後結果!$AF$2+幕後結果!$AF$4*幕後結果_最佳化!$R1491)*12/3</f>
        <v>0.27077305204469132</v>
      </c>
      <c r="AE490" s="128">
        <f>(幕後結果!$AG$2+幕後結果!$AG$4*幕後結果_最佳化!$S1491)*12/3</f>
        <v>-8.1486294410590701E-2</v>
      </c>
      <c r="AF490" s="128">
        <f>(幕後結果!$AH$2+幕後結果!$AH$4*幕後結果_最佳化!$T1491)*12/3</f>
        <v>-6.6681846687152047E-2</v>
      </c>
      <c r="AG490" s="128">
        <f>(幕後結果!$AI$2+幕後結果!$AI$4*幕後結果_最佳化!$U1491)*12/3</f>
        <v>0.22192196618896495</v>
      </c>
      <c r="AH490" s="128">
        <f>(幕後結果!$AJ$2+幕後結果!$AJ$4*幕後結果_最佳化!$V1491)*12/3</f>
        <v>-0.18553669214501892</v>
      </c>
      <c r="AI490" s="100">
        <f>(幕後結果!$AK$2+幕後結果!$AK$4*幕後結果_最佳化!$W1491)*12/3</f>
        <v>-7.5618246446563037E-2</v>
      </c>
      <c r="AJ490" s="60"/>
      <c r="AK490" s="60"/>
      <c r="AL490" s="60"/>
      <c r="AM490" s="108">
        <v>489</v>
      </c>
      <c r="AN490" s="128">
        <f t="shared" si="92"/>
        <v>0.22900318125824423</v>
      </c>
      <c r="AO490" s="128">
        <f t="shared" si="93"/>
        <v>3.5892144367410214E-2</v>
      </c>
      <c r="AP490" s="128">
        <f t="shared" si="94"/>
        <v>5.6465154818628918E-2</v>
      </c>
      <c r="AQ490" s="128">
        <f t="shared" si="95"/>
        <v>1.7463825947865368E-2</v>
      </c>
      <c r="AR490" s="128">
        <f t="shared" si="96"/>
        <v>0.12813727101182062</v>
      </c>
      <c r="AS490" s="128">
        <f t="shared" si="97"/>
        <v>0.20094959668762558</v>
      </c>
      <c r="AT490" s="128">
        <f t="shared" si="98"/>
        <v>0.16188503956847528</v>
      </c>
      <c r="AU490" s="128">
        <f t="shared" si="99"/>
        <v>2.4636142150291026E-2</v>
      </c>
      <c r="AV490" s="128">
        <f t="shared" si="100"/>
        <v>5.7941695125020157E-4</v>
      </c>
      <c r="AW490" s="128">
        <f t="shared" si="101"/>
        <v>0.1449882272383885</v>
      </c>
      <c r="AX490" s="128">
        <f t="shared" si="102"/>
        <v>1</v>
      </c>
      <c r="AY490" s="128">
        <f>SUMPRODUCT(AN490:AW490,幕後結果_最佳化!$Z$1005:$AI$1005)</f>
        <v>-7.8895811044698387E-3</v>
      </c>
      <c r="AZ490" s="128">
        <f>(SUMPRODUCT(AN490:AW490,MMULT(AN490:AW490,幕後結果!$AB$9:$AK$18)))</f>
        <v>2.4625786155988734E-4</v>
      </c>
      <c r="BA490" s="128">
        <f t="shared" si="103"/>
        <v>1.5692605314602395E-2</v>
      </c>
      <c r="BB490" s="102">
        <f t="shared" si="104"/>
        <v>-3.2365295683062105</v>
      </c>
      <c r="BC490" s="60"/>
      <c r="BD490" s="60"/>
    </row>
    <row r="491" spans="1:56">
      <c r="A491" s="95">
        <v>490</v>
      </c>
      <c r="B491" s="128">
        <v>0.19689685150776692</v>
      </c>
      <c r="C491" s="128">
        <v>0.9418765306457777</v>
      </c>
      <c r="D491" s="128">
        <v>4.6675333698403154E-2</v>
      </c>
      <c r="E491" s="128">
        <v>0.83600976936039095</v>
      </c>
      <c r="F491" s="128">
        <v>0.80451902387574248</v>
      </c>
      <c r="G491" s="128">
        <v>0.81208728408536834</v>
      </c>
      <c r="H491" s="128">
        <v>0.31780091219667783</v>
      </c>
      <c r="I491" s="128">
        <v>0.57704164713465733</v>
      </c>
      <c r="J491" s="128">
        <v>0.90142456149834094</v>
      </c>
      <c r="K491" s="104">
        <v>9.2171927309630641E-2</v>
      </c>
      <c r="L491" s="105"/>
      <c r="M491" s="106">
        <v>490</v>
      </c>
      <c r="N491" s="140">
        <v>-0.85275766911280604</v>
      </c>
      <c r="O491" s="140">
        <v>1.5707232824497448</v>
      </c>
      <c r="P491" s="140">
        <v>-1.6779817214102002</v>
      </c>
      <c r="Q491" s="140">
        <v>0.97818979800259864</v>
      </c>
      <c r="R491" s="140">
        <v>0.85787416327032584</v>
      </c>
      <c r="S491" s="140">
        <v>0.88561424674795353</v>
      </c>
      <c r="T491" s="140">
        <v>-0.47385708416483718</v>
      </c>
      <c r="U491" s="128">
        <v>0.19433101030632255</v>
      </c>
      <c r="V491" s="128">
        <v>1.2897114085410848</v>
      </c>
      <c r="W491" s="98">
        <v>-1.3274984430691537</v>
      </c>
      <c r="X491" s="60"/>
      <c r="Y491" s="99">
        <v>490</v>
      </c>
      <c r="Z491" s="128">
        <f>(幕後結果!$AB$2+幕後結果!$AB$4*幕後結果_最佳化!$N1492)*12/3</f>
        <v>-0.12154314618744626</v>
      </c>
      <c r="AA491" s="128">
        <f>(幕後結果!$AC$2+幕後結果!$AC$4*幕後結果_最佳化!$O1492)*12/3</f>
        <v>0.17361214003183459</v>
      </c>
      <c r="AB491" s="128">
        <f>(幕後結果!$AD$2+幕後結果!$AD$4*幕後結果_最佳化!$P1492)*12/3</f>
        <v>-0.14710751833604316</v>
      </c>
      <c r="AC491" s="128">
        <f>(幕後結果!$AE$2+幕後結果!$AE$4*幕後結果_最佳化!$Q1492)*12/3</f>
        <v>6.6210046721448132E-2</v>
      </c>
      <c r="AD491" s="128">
        <f>(幕後結果!$AF$2+幕後結果!$AF$4*幕後結果_最佳化!$R1492)*12/3</f>
        <v>0.13486946413437853</v>
      </c>
      <c r="AE491" s="128">
        <f>(幕後結果!$AG$2+幕後結果!$AG$4*幕後結果_最佳化!$S1492)*12/3</f>
        <v>9.6366797505087309E-2</v>
      </c>
      <c r="AF491" s="128">
        <f>(幕後結果!$AH$2+幕後結果!$AH$4*幕後結果_最佳化!$T1492)*12/3</f>
        <v>-2.4858317693871406E-2</v>
      </c>
      <c r="AG491" s="128">
        <f>(幕後結果!$AI$2+幕後結果!$AI$4*幕後結果_最佳化!$U1492)*12/3</f>
        <v>9.0949334795587866E-2</v>
      </c>
      <c r="AH491" s="128">
        <f>(幕後結果!$AJ$2+幕後結果!$AJ$4*幕後結果_最佳化!$V1492)*12/3</f>
        <v>0.12488576756949858</v>
      </c>
      <c r="AI491" s="100">
        <f>(幕後結果!$AK$2+幕後結果!$AK$4*幕後結果_最佳化!$W1492)*12/3</f>
        <v>-0.11259984775452629</v>
      </c>
      <c r="AJ491" s="60"/>
      <c r="AK491" s="60"/>
      <c r="AL491" s="60"/>
      <c r="AM491" s="108">
        <v>490</v>
      </c>
      <c r="AN491" s="128">
        <f t="shared" si="92"/>
        <v>0.14471266937775815</v>
      </c>
      <c r="AO491" s="128">
        <f t="shared" si="93"/>
        <v>1.9958741127107219E-2</v>
      </c>
      <c r="AP491" s="128">
        <f t="shared" si="94"/>
        <v>0.10534072539800741</v>
      </c>
      <c r="AQ491" s="128">
        <f t="shared" si="95"/>
        <v>1.2515600622288972E-2</v>
      </c>
      <c r="AR491" s="128">
        <f t="shared" si="96"/>
        <v>0.18456795341664065</v>
      </c>
      <c r="AS491" s="128">
        <f t="shared" si="97"/>
        <v>0.18428026239352574</v>
      </c>
      <c r="AT491" s="128">
        <f t="shared" si="98"/>
        <v>9.3232234031324454E-2</v>
      </c>
      <c r="AU491" s="128">
        <f t="shared" si="99"/>
        <v>9.1204757808864625E-2</v>
      </c>
      <c r="AV491" s="128">
        <f t="shared" si="100"/>
        <v>4.356997000287805E-3</v>
      </c>
      <c r="AW491" s="128">
        <f t="shared" si="101"/>
        <v>0.15983005882419507</v>
      </c>
      <c r="AX491" s="128">
        <f t="shared" si="102"/>
        <v>1</v>
      </c>
      <c r="AY491" s="128">
        <f>SUMPRODUCT(AN491:AW491,幕後結果_最佳化!$Z$1005:$AI$1005)</f>
        <v>-6.3850303099798776E-3</v>
      </c>
      <c r="AZ491" s="128">
        <f>(SUMPRODUCT(AN491:AW491,MMULT(AN491:AW491,幕後結果!$AB$9:$AK$18)))</f>
        <v>3.2101340557762475E-4</v>
      </c>
      <c r="BA491" s="128">
        <f t="shared" si="103"/>
        <v>1.7916846976452769E-2</v>
      </c>
      <c r="BB491" s="102">
        <f t="shared" si="104"/>
        <v>-2.750764706242832</v>
      </c>
      <c r="BC491" s="60"/>
      <c r="BD491" s="60"/>
    </row>
    <row r="492" spans="1:56">
      <c r="A492" s="95">
        <v>491</v>
      </c>
      <c r="B492" s="128">
        <v>0.27001094826398053</v>
      </c>
      <c r="C492" s="128">
        <v>0.83881618320665474</v>
      </c>
      <c r="D492" s="128">
        <v>0.35568330586550045</v>
      </c>
      <c r="E492" s="128">
        <v>0.17941196346245825</v>
      </c>
      <c r="F492" s="128">
        <v>0.3010497442368647</v>
      </c>
      <c r="G492" s="128">
        <v>0.44904643826549662</v>
      </c>
      <c r="H492" s="128">
        <v>0.43649566727581246</v>
      </c>
      <c r="I492" s="128">
        <v>0.23512902593633389</v>
      </c>
      <c r="J492" s="128">
        <v>0.60483361329359497</v>
      </c>
      <c r="K492" s="104">
        <v>0.12684874659041756</v>
      </c>
      <c r="L492" s="105"/>
      <c r="M492" s="106">
        <v>491</v>
      </c>
      <c r="N492" s="140">
        <v>-0.61277987956570446</v>
      </c>
      <c r="O492" s="140">
        <v>0.9896041647002588</v>
      </c>
      <c r="P492" s="140">
        <v>-0.37002131096784546</v>
      </c>
      <c r="Q492" s="140">
        <v>-0.91760838413017654</v>
      </c>
      <c r="R492" s="140">
        <v>-0.52138372243527775</v>
      </c>
      <c r="S492" s="140">
        <v>-0.12807088518796253</v>
      </c>
      <c r="T492" s="140">
        <v>-0.15986003051911865</v>
      </c>
      <c r="U492" s="128">
        <v>-0.72205924775827657</v>
      </c>
      <c r="V492" s="128">
        <v>0.26587851351018482</v>
      </c>
      <c r="W492" s="98">
        <v>-1.141414452594282</v>
      </c>
      <c r="X492" s="60"/>
      <c r="Y492" s="99">
        <v>491</v>
      </c>
      <c r="Z492" s="128">
        <f>(幕後結果!$AB$2+幕後結果!$AB$4*幕後結果_最佳化!$N1493)*12/3</f>
        <v>-9.563355168560532E-2</v>
      </c>
      <c r="AA492" s="128">
        <f>(幕後結果!$AC$2+幕後結果!$AC$4*幕後結果_最佳化!$O1493)*12/3</f>
        <v>0.10924859430921911</v>
      </c>
      <c r="AB492" s="128">
        <f>(幕後結果!$AD$2+幕後結果!$AD$4*幕後結果_最佳化!$P1493)*12/3</f>
        <v>-1.1467559757354169E-2</v>
      </c>
      <c r="AC492" s="128">
        <f>(幕後結果!$AE$2+幕後結果!$AE$4*幕後結果_最佳化!$Q1493)*12/3</f>
        <v>-9.3660622251396444E-2</v>
      </c>
      <c r="AD492" s="128">
        <f>(幕後結果!$AF$2+幕後結果!$AF$4*幕後結果_最佳化!$R1493)*12/3</f>
        <v>-0.12598593345022113</v>
      </c>
      <c r="AE492" s="128">
        <f>(幕後結果!$AG$2+幕後結果!$AG$4*幕後結果_最佳化!$S1493)*12/3</f>
        <v>-1.632754924063563E-2</v>
      </c>
      <c r="AF492" s="128">
        <f>(幕後結果!$AH$2+幕後結果!$AH$4*幕後結果_最佳化!$T1493)*12/3</f>
        <v>-6.9398523932361041E-3</v>
      </c>
      <c r="AG492" s="128">
        <f>(幕後結果!$AI$2+幕後結果!$AI$4*幕後結果_最佳化!$U1493)*12/3</f>
        <v>-3.7298996249952122E-2</v>
      </c>
      <c r="AH492" s="128">
        <f>(幕後結果!$AJ$2+幕後結果!$AJ$4*幕後結果_最佳化!$V1493)*12/3</f>
        <v>4.0792095376308797E-2</v>
      </c>
      <c r="AI492" s="100">
        <f>(幕後結果!$AK$2+幕後結果!$AK$4*幕後結果_最佳化!$W1493)*12/3</f>
        <v>-0.18744366802690507</v>
      </c>
      <c r="AJ492" s="60"/>
      <c r="AK492" s="60"/>
      <c r="AL492" s="60"/>
      <c r="AM492" s="108">
        <v>491</v>
      </c>
      <c r="AN492" s="128">
        <f t="shared" si="92"/>
        <v>3.1509120573721093E-2</v>
      </c>
      <c r="AO492" s="128">
        <f t="shared" si="93"/>
        <v>9.4661636070647676E-2</v>
      </c>
      <c r="AP492" s="128">
        <f t="shared" si="94"/>
        <v>0.11751727047355749</v>
      </c>
      <c r="AQ492" s="128">
        <f t="shared" si="95"/>
        <v>0.11106553449187349</v>
      </c>
      <c r="AR492" s="128">
        <f t="shared" si="96"/>
        <v>0.12170779463227062</v>
      </c>
      <c r="AS492" s="128">
        <f t="shared" si="97"/>
        <v>0.10960828341859589</v>
      </c>
      <c r="AT492" s="128">
        <f t="shared" si="98"/>
        <v>2.0791031007497875E-2</v>
      </c>
      <c r="AU492" s="128">
        <f t="shared" si="99"/>
        <v>8.9910437832878679E-2</v>
      </c>
      <c r="AV492" s="128">
        <f t="shared" si="100"/>
        <v>8.086368329404027E-2</v>
      </c>
      <c r="AW492" s="128">
        <f t="shared" si="101"/>
        <v>0.22236520820491701</v>
      </c>
      <c r="AX492" s="128">
        <f t="shared" si="102"/>
        <v>1</v>
      </c>
      <c r="AY492" s="128">
        <f>SUMPRODUCT(AN492:AW492,幕後結果_最佳化!$Z$1005:$AI$1005)</f>
        <v>-4.9988897636458248E-3</v>
      </c>
      <c r="AZ492" s="128">
        <f>(SUMPRODUCT(AN492:AW492,MMULT(AN492:AW492,幕後結果!$AB$9:$AK$18)))</f>
        <v>3.5002123699819825E-4</v>
      </c>
      <c r="BA492" s="128">
        <f t="shared" si="103"/>
        <v>1.8708854507911443E-2</v>
      </c>
      <c r="BB492" s="102">
        <f t="shared" si="104"/>
        <v>-2.5602256804867851</v>
      </c>
      <c r="BC492" s="60"/>
      <c r="BD492" s="60"/>
    </row>
    <row r="493" spans="1:56">
      <c r="A493" s="95">
        <v>492</v>
      </c>
      <c r="B493" s="128">
        <v>0.64774143726519751</v>
      </c>
      <c r="C493" s="128">
        <v>0.70805491077857452</v>
      </c>
      <c r="D493" s="128">
        <v>0.67987234146412567</v>
      </c>
      <c r="E493" s="128">
        <v>0.86142938029635241</v>
      </c>
      <c r="F493" s="128">
        <v>0.68696541622761376</v>
      </c>
      <c r="G493" s="128">
        <v>0.94811822563387871</v>
      </c>
      <c r="H493" s="128">
        <v>0.88729451118094227</v>
      </c>
      <c r="I493" s="128">
        <v>0.44741863027815731</v>
      </c>
      <c r="J493" s="128">
        <v>0.10127250786042885</v>
      </c>
      <c r="K493" s="104">
        <v>0.72750464727137643</v>
      </c>
      <c r="L493" s="105"/>
      <c r="M493" s="106">
        <v>492</v>
      </c>
      <c r="N493" s="140">
        <v>0.37922993297147212</v>
      </c>
      <c r="O493" s="140">
        <v>0.54771126125744085</v>
      </c>
      <c r="P493" s="140">
        <v>0.46734185287680224</v>
      </c>
      <c r="Q493" s="140">
        <v>1.0867637331959352</v>
      </c>
      <c r="R493" s="140">
        <v>0.48726694751629784</v>
      </c>
      <c r="S493" s="140">
        <v>1.6268754700422123</v>
      </c>
      <c r="T493" s="140">
        <v>1.2122649461390804</v>
      </c>
      <c r="U493" s="128">
        <v>-0.13218589098231262</v>
      </c>
      <c r="V493" s="128">
        <v>-1.2743341582730916</v>
      </c>
      <c r="W493" s="98">
        <v>0.60528340572157979</v>
      </c>
      <c r="X493" s="60"/>
      <c r="Y493" s="99">
        <v>492</v>
      </c>
      <c r="Z493" s="128">
        <f>(幕後結果!$AB$2+幕後結果!$AB$4*幕後結果_最佳化!$N1494)*12/3</f>
        <v>1.1470410031821579E-2</v>
      </c>
      <c r="AA493" s="128">
        <f>(幕後結果!$AC$2+幕後結果!$AC$4*幕後結果_最佳化!$O1494)*12/3</f>
        <v>6.1724922860223276E-2</v>
      </c>
      <c r="AB493" s="128">
        <f>(幕後結果!$AD$2+幕後結果!$AD$4*幕後結果_最佳化!$P1494)*12/3</f>
        <v>8.854292044020444E-2</v>
      </c>
      <c r="AC493" s="128">
        <f>(幕後結果!$AE$2+幕後結果!$AE$4*幕後結果_最佳化!$Q1494)*12/3</f>
        <v>0.17984754033048042</v>
      </c>
      <c r="AD493" s="128">
        <f>(幕後結果!$AF$2+幕後結果!$AF$4*幕後結果_最佳化!$R1494)*12/3</f>
        <v>0.17047601646339064</v>
      </c>
      <c r="AE493" s="128">
        <f>(幕後結果!$AG$2+幕後結果!$AG$4*幕後結果_最佳化!$S1494)*12/3</f>
        <v>0.13189933406524842</v>
      </c>
      <c r="AF493" s="128">
        <f>(幕後結果!$AH$2+幕後結果!$AH$4*幕後結果_最佳化!$T1494)*12/3</f>
        <v>0.13429436158284858</v>
      </c>
      <c r="AG493" s="128">
        <f>(幕後結果!$AI$2+幕後結果!$AI$4*幕後結果_最佳化!$U1494)*12/3</f>
        <v>1.2728460153532914E-2</v>
      </c>
      <c r="AH493" s="128">
        <f>(幕後結果!$AJ$2+幕後結果!$AJ$4*幕後結果_最佳化!$V1494)*12/3</f>
        <v>-5.9620414449829628E-2</v>
      </c>
      <c r="AI493" s="100">
        <f>(幕後結果!$AK$2+幕後結果!$AK$4*幕後結果_最佳化!$W1494)*12/3</f>
        <v>0.12854791627043599</v>
      </c>
      <c r="AJ493" s="60"/>
      <c r="AK493" s="60"/>
      <c r="AL493" s="60"/>
      <c r="AM493" s="108">
        <v>492</v>
      </c>
      <c r="AN493" s="128">
        <f t="shared" si="92"/>
        <v>0.16923443758504417</v>
      </c>
      <c r="AO493" s="128">
        <f t="shared" si="93"/>
        <v>3.5687041961444552E-2</v>
      </c>
      <c r="AP493" s="128">
        <f t="shared" si="94"/>
        <v>0.1513912450507538</v>
      </c>
      <c r="AQ493" s="128">
        <f t="shared" si="95"/>
        <v>8.7450677583012268E-2</v>
      </c>
      <c r="AR493" s="128">
        <f t="shared" si="96"/>
        <v>6.8115075198443981E-2</v>
      </c>
      <c r="AS493" s="128">
        <f t="shared" si="97"/>
        <v>2.305170433990647E-2</v>
      </c>
      <c r="AT493" s="128">
        <f t="shared" si="98"/>
        <v>9.7545552818620387E-2</v>
      </c>
      <c r="AU493" s="128">
        <f t="shared" si="99"/>
        <v>0.1184607592861773</v>
      </c>
      <c r="AV493" s="128">
        <f t="shared" si="100"/>
        <v>0.11090205655801622</v>
      </c>
      <c r="AW493" s="128">
        <f t="shared" si="101"/>
        <v>0.13816144961858076</v>
      </c>
      <c r="AX493" s="128">
        <f t="shared" si="102"/>
        <v>0.99999999999999989</v>
      </c>
      <c r="AY493" s="128">
        <f>SUMPRODUCT(AN493:AW493,幕後結果_最佳化!$Z$1005:$AI$1005)</f>
        <v>-6.8550334351618284E-3</v>
      </c>
      <c r="AZ493" s="128">
        <f>(SUMPRODUCT(AN493:AW493,MMULT(AN493:AW493,幕後結果!$AB$9:$AK$18)))</f>
        <v>2.7065677097289125E-4</v>
      </c>
      <c r="BA493" s="128">
        <f t="shared" si="103"/>
        <v>1.6451649490944402E-2</v>
      </c>
      <c r="BB493" s="102">
        <f t="shared" si="104"/>
        <v>-3.0243188357829314</v>
      </c>
      <c r="BC493" s="60"/>
      <c r="BD493" s="60"/>
    </row>
    <row r="494" spans="1:56">
      <c r="A494" s="95">
        <v>493</v>
      </c>
      <c r="B494" s="128">
        <v>0.52273648239934056</v>
      </c>
      <c r="C494" s="128">
        <v>0.53491338607765337</v>
      </c>
      <c r="D494" s="128">
        <v>0.20017016113097896</v>
      </c>
      <c r="E494" s="128">
        <v>0.84376835879766765</v>
      </c>
      <c r="F494" s="128">
        <v>0.50785374765182523</v>
      </c>
      <c r="G494" s="128">
        <v>0.4930031217917239</v>
      </c>
      <c r="H494" s="128">
        <v>0.3265049632123298</v>
      </c>
      <c r="I494" s="128">
        <v>0.36882587479144879</v>
      </c>
      <c r="J494" s="128">
        <v>0.63937508754486561</v>
      </c>
      <c r="K494" s="104">
        <v>0.91563094875607276</v>
      </c>
      <c r="L494" s="105"/>
      <c r="M494" s="106">
        <v>493</v>
      </c>
      <c r="N494" s="140">
        <v>5.7022797130014846E-2</v>
      </c>
      <c r="O494" s="140">
        <v>8.7626891771806131E-2</v>
      </c>
      <c r="P494" s="140">
        <v>-0.8410135879542725</v>
      </c>
      <c r="Q494" s="140">
        <v>1.0100668097914998</v>
      </c>
      <c r="R494" s="140">
        <v>1.9687697695062383E-2</v>
      </c>
      <c r="S494" s="140">
        <v>-1.7539471996477547E-2</v>
      </c>
      <c r="T494" s="140">
        <v>-0.44958469420545083</v>
      </c>
      <c r="U494" s="128">
        <v>-0.33496465388552421</v>
      </c>
      <c r="V494" s="128">
        <v>0.35678892899950332</v>
      </c>
      <c r="W494" s="98">
        <v>1.3762698537651803</v>
      </c>
      <c r="X494" s="60"/>
      <c r="Y494" s="99">
        <v>493</v>
      </c>
      <c r="Z494" s="128">
        <f>(幕後結果!$AB$2+幕後結果!$AB$4*幕後結果_最佳化!$N1495)*12/3</f>
        <v>-2.3317210318407486E-2</v>
      </c>
      <c r="AA494" s="128">
        <f>(幕後結果!$AC$2+幕後結果!$AC$4*幕後結果_最佳化!$O1495)*12/3</f>
        <v>9.8688102042734475E-3</v>
      </c>
      <c r="AB494" s="128">
        <f>(幕後結果!$AD$2+幕後結果!$AD$4*幕後結果_最佳化!$P1495)*12/3</f>
        <v>-9.7150653332655101E-2</v>
      </c>
      <c r="AC494" s="128">
        <f>(幕後結果!$AE$2+幕後結果!$AE$4*幕後結果_最佳化!$Q1495)*12/3</f>
        <v>7.7365797799828204E-2</v>
      </c>
      <c r="AD494" s="128">
        <f>(幕後結果!$AF$2+幕後結果!$AF$4*幕後結果_最佳化!$R1495)*12/3</f>
        <v>1.6127354384480742E-2</v>
      </c>
      <c r="AE494" s="128">
        <f>(幕後結果!$AG$2+幕後結果!$AG$4*幕後結果_最佳化!$S1495)*12/3</f>
        <v>2.6198444454507506E-2</v>
      </c>
      <c r="AF494" s="128">
        <f>(幕後結果!$AH$2+幕後結果!$AH$4*幕後結果_最佳化!$T1495)*12/3</f>
        <v>-3.4310187084689539E-2</v>
      </c>
      <c r="AG494" s="128">
        <f>(幕後結果!$AI$2+幕後結果!$AI$4*幕後結果_最佳化!$U1495)*12/3</f>
        <v>-4.4433595368105518E-2</v>
      </c>
      <c r="AH494" s="128">
        <f>(幕後結果!$AJ$2+幕後結果!$AJ$4*幕後結果_最佳化!$V1495)*12/3</f>
        <v>5.4997240183326156E-2</v>
      </c>
      <c r="AI494" s="100">
        <f>(幕後結果!$AK$2+幕後結果!$AK$4*幕後結果_最佳化!$W1495)*12/3</f>
        <v>7.8455307995943857E-2</v>
      </c>
      <c r="AJ494" s="60"/>
      <c r="AK494" s="60"/>
      <c r="AL494" s="60"/>
      <c r="AM494" s="108">
        <v>493</v>
      </c>
      <c r="AN494" s="128">
        <f t="shared" si="92"/>
        <v>0.16056922337198215</v>
      </c>
      <c r="AO494" s="128">
        <f t="shared" si="93"/>
        <v>6.0013472276844643E-2</v>
      </c>
      <c r="AP494" s="128">
        <f t="shared" si="94"/>
        <v>0.11990919999774358</v>
      </c>
      <c r="AQ494" s="128">
        <f t="shared" si="95"/>
        <v>5.9225652065897062E-2</v>
      </c>
      <c r="AR494" s="128">
        <f t="shared" si="96"/>
        <v>0.13362994213626675</v>
      </c>
      <c r="AS494" s="128">
        <f t="shared" si="97"/>
        <v>2.4994912201143905E-2</v>
      </c>
      <c r="AT494" s="128">
        <f t="shared" si="98"/>
        <v>0.13688607944568873</v>
      </c>
      <c r="AU494" s="128">
        <f t="shared" si="99"/>
        <v>0.12380738969188919</v>
      </c>
      <c r="AV494" s="128">
        <f t="shared" si="100"/>
        <v>5.614256174141808E-2</v>
      </c>
      <c r="AW494" s="128">
        <f t="shared" si="101"/>
        <v>0.12482156707112604</v>
      </c>
      <c r="AX494" s="128">
        <f t="shared" si="102"/>
        <v>1.0000000000000002</v>
      </c>
      <c r="AY494" s="128">
        <f>SUMPRODUCT(AN494:AW494,幕後結果_最佳化!$Z$1005:$AI$1005)</f>
        <v>-5.8283684662017374E-3</v>
      </c>
      <c r="AZ494" s="128">
        <f>(SUMPRODUCT(AN494:AW494,MMULT(AN494:AW494,幕後結果!$AB$9:$AK$18)))</f>
        <v>3.0060074553623636E-4</v>
      </c>
      <c r="BA494" s="128">
        <f t="shared" si="103"/>
        <v>1.7337841432434328E-2</v>
      </c>
      <c r="BB494" s="102">
        <f t="shared" si="104"/>
        <v>-2.8105210591581704</v>
      </c>
      <c r="BC494" s="60"/>
      <c r="BD494" s="60"/>
    </row>
    <row r="495" spans="1:56">
      <c r="A495" s="95">
        <v>494</v>
      </c>
      <c r="B495" s="128">
        <v>0.17057829687171266</v>
      </c>
      <c r="C495" s="128">
        <v>2.92310922448904E-2</v>
      </c>
      <c r="D495" s="128">
        <v>9.5559774083073812E-2</v>
      </c>
      <c r="E495" s="128">
        <v>0.2343430350174831</v>
      </c>
      <c r="F495" s="128">
        <v>0.91687653784361767</v>
      </c>
      <c r="G495" s="128">
        <v>0.75583991077393953</v>
      </c>
      <c r="H495" s="128">
        <v>0.28705301438059827</v>
      </c>
      <c r="I495" s="128">
        <v>0.30900237751902671</v>
      </c>
      <c r="J495" s="128">
        <v>0.10377956757761297</v>
      </c>
      <c r="K495" s="104">
        <v>0.47287102095125966</v>
      </c>
      <c r="L495" s="105"/>
      <c r="M495" s="106">
        <v>494</v>
      </c>
      <c r="N495" s="140">
        <v>-0.95188246431405221</v>
      </c>
      <c r="O495" s="140">
        <v>-1.8922161721956925</v>
      </c>
      <c r="P495" s="140">
        <v>-1.3072743622240415</v>
      </c>
      <c r="Q495" s="140">
        <v>-0.72461855908085571</v>
      </c>
      <c r="R495" s="140">
        <v>1.3843643332302151</v>
      </c>
      <c r="S495" s="140">
        <v>0.69298306634850648</v>
      </c>
      <c r="T495" s="140">
        <v>-0.56201466314124682</v>
      </c>
      <c r="U495" s="128">
        <v>-0.49868011551791502</v>
      </c>
      <c r="V495" s="128">
        <v>-1.2603056151308558</v>
      </c>
      <c r="W495" s="98">
        <v>-6.8054761514565174E-2</v>
      </c>
      <c r="X495" s="60"/>
      <c r="Y495" s="99">
        <v>494</v>
      </c>
      <c r="Z495" s="128">
        <f>(幕後結果!$AB$2+幕後結果!$AB$4*幕後結果_最佳化!$N1496)*12/3</f>
        <v>-0.13224531680744117</v>
      </c>
      <c r="AA495" s="128">
        <f>(幕後結果!$AC$2+幕後結果!$AC$4*幕後結果_最佳化!$O1496)*12/3</f>
        <v>-0.21261717285300166</v>
      </c>
      <c r="AB495" s="128">
        <f>(幕後結果!$AD$2+幕後結果!$AD$4*幕後結果_最佳化!$P1496)*12/3</f>
        <v>-0.26524029981877489</v>
      </c>
      <c r="AC495" s="128">
        <f>(幕後結果!$AE$2+幕後結果!$AE$4*幕後結果_最佳化!$Q1496)*12/3</f>
        <v>-0.23546543773370551</v>
      </c>
      <c r="AD495" s="128">
        <f>(幕後結果!$AF$2+幕後結果!$AF$4*幕後結果_最佳化!$R1496)*12/3</f>
        <v>0.18116609271662718</v>
      </c>
      <c r="AE495" s="128">
        <f>(幕後結果!$AG$2+幕後結果!$AG$4*幕後結果_最佳化!$S1496)*12/3</f>
        <v>7.3724351467272008E-3</v>
      </c>
      <c r="AF495" s="128">
        <f>(幕後結果!$AH$2+幕後結果!$AH$4*幕後結果_最佳化!$T1496)*12/3</f>
        <v>-0.12417252221694337</v>
      </c>
      <c r="AG495" s="128">
        <f>(幕後結果!$AI$2+幕後結果!$AI$4*幕後結果_最佳化!$U1496)*12/3</f>
        <v>-0.17716313767233607</v>
      </c>
      <c r="AH495" s="128">
        <f>(幕後結果!$AJ$2+幕後結果!$AJ$4*幕後結果_最佳化!$V1496)*12/3</f>
        <v>-0.1088731141655755</v>
      </c>
      <c r="AI495" s="100">
        <f>(幕後結果!$AK$2+幕後結果!$AK$4*幕後結果_最佳化!$W1496)*12/3</f>
        <v>-9.2201674348874427E-2</v>
      </c>
      <c r="AJ495" s="60"/>
      <c r="AK495" s="60"/>
      <c r="AL495" s="60"/>
      <c r="AM495" s="108">
        <v>494</v>
      </c>
      <c r="AN495" s="128">
        <f t="shared" si="92"/>
        <v>0.18963122152178644</v>
      </c>
      <c r="AO495" s="128">
        <f t="shared" si="93"/>
        <v>0.17208333129970232</v>
      </c>
      <c r="AP495" s="128">
        <f t="shared" si="94"/>
        <v>0.18315380018018623</v>
      </c>
      <c r="AQ495" s="128">
        <f t="shared" si="95"/>
        <v>6.7323946196477413E-2</v>
      </c>
      <c r="AR495" s="128">
        <f t="shared" si="96"/>
        <v>1.8178790282456326E-2</v>
      </c>
      <c r="AS495" s="128">
        <f t="shared" si="97"/>
        <v>6.4677081695443853E-2</v>
      </c>
      <c r="AT495" s="128">
        <f t="shared" si="98"/>
        <v>3.2465334444336323E-2</v>
      </c>
      <c r="AU495" s="128">
        <f t="shared" si="99"/>
        <v>0.14427362354006751</v>
      </c>
      <c r="AV495" s="128">
        <f t="shared" si="100"/>
        <v>2.3147332136062425E-2</v>
      </c>
      <c r="AW495" s="128">
        <f t="shared" si="101"/>
        <v>0.10506553870348119</v>
      </c>
      <c r="AX495" s="128">
        <f t="shared" si="102"/>
        <v>1</v>
      </c>
      <c r="AY495" s="128">
        <f>SUMPRODUCT(AN495:AW495,幕後結果_最佳化!$Z$1005:$AI$1005)</f>
        <v>-9.2910995916314736E-3</v>
      </c>
      <c r="AZ495" s="128">
        <f>(SUMPRODUCT(AN495:AW495,MMULT(AN495:AW495,幕後結果!$AB$9:$AK$18)))</f>
        <v>3.0839534957800255E-4</v>
      </c>
      <c r="BA495" s="128">
        <f t="shared" si="103"/>
        <v>1.756118872906964E-2</v>
      </c>
      <c r="BB495" s="102">
        <f t="shared" si="104"/>
        <v>-2.9719571036348893</v>
      </c>
      <c r="BC495" s="60"/>
      <c r="BD495" s="60"/>
    </row>
    <row r="496" spans="1:56">
      <c r="A496" s="95">
        <v>495</v>
      </c>
      <c r="B496" s="128">
        <v>0.59958857846512714</v>
      </c>
      <c r="C496" s="128">
        <v>6.8983347151392316E-3</v>
      </c>
      <c r="D496" s="128">
        <v>0.10146774037295714</v>
      </c>
      <c r="E496" s="128">
        <v>0.72183334248297704</v>
      </c>
      <c r="F496" s="128">
        <v>0.73339098852250761</v>
      </c>
      <c r="G496" s="128">
        <v>0.4139326445697451</v>
      </c>
      <c r="H496" s="128">
        <v>0.49187704377348607</v>
      </c>
      <c r="I496" s="128">
        <v>0.582622916551923</v>
      </c>
      <c r="J496" s="128">
        <v>0.13545376288578459</v>
      </c>
      <c r="K496" s="104">
        <v>0.90010951412959006</v>
      </c>
      <c r="L496" s="105"/>
      <c r="M496" s="106">
        <v>495</v>
      </c>
      <c r="N496" s="140">
        <v>0.25228233265981864</v>
      </c>
      <c r="O496" s="140">
        <v>-2.4625142395246371</v>
      </c>
      <c r="P496" s="140">
        <v>-1.2732326982934161</v>
      </c>
      <c r="Q496" s="140">
        <v>0.58829646932059332</v>
      </c>
      <c r="R496" s="140">
        <v>0.62310119734878455</v>
      </c>
      <c r="S496" s="140">
        <v>-0.21744022095184015</v>
      </c>
      <c r="T496" s="140">
        <v>-2.036263884757392E-2</v>
      </c>
      <c r="U496" s="128">
        <v>0.20860812550577437</v>
      </c>
      <c r="V496" s="128">
        <v>-1.1009750279551411</v>
      </c>
      <c r="W496" s="98">
        <v>1.2821758333009161</v>
      </c>
      <c r="X496" s="60"/>
      <c r="Y496" s="99">
        <v>495</v>
      </c>
      <c r="Z496" s="128">
        <f>(幕後結果!$AB$2+幕後結果!$AB$4*幕後結果_最佳化!$N1497)*12/3</f>
        <v>-2.2356952426048279E-3</v>
      </c>
      <c r="AA496" s="128">
        <f>(幕後結果!$AC$2+幕後結果!$AC$4*幕後結果_最佳化!$O1497)*12/3</f>
        <v>-0.27408370783184954</v>
      </c>
      <c r="AB496" s="128">
        <f>(幕後結果!$AD$2+幕後結果!$AD$4*幕後結果_最佳化!$P1497)*12/3</f>
        <v>-0.26405273973421672</v>
      </c>
      <c r="AC496" s="128">
        <f>(幕後結果!$AE$2+幕後結果!$AE$4*幕後結果_最佳化!$Q1497)*12/3</f>
        <v>-8.4116758585883092E-2</v>
      </c>
      <c r="AD496" s="128">
        <f>(幕後結果!$AF$2+幕後結果!$AF$4*幕後結果_最佳化!$R1497)*12/3</f>
        <v>8.8963239266834249E-2</v>
      </c>
      <c r="AE496" s="128">
        <f>(幕後結果!$AG$2+幕後結果!$AG$4*幕後結果_最佳化!$S1497)*12/3</f>
        <v>-1.9140297698806534E-2</v>
      </c>
      <c r="AF496" s="128">
        <f>(幕後結果!$AH$2+幕後結果!$AH$4*幕後結果_最佳化!$T1497)*12/3</f>
        <v>-5.0756713677224341E-2</v>
      </c>
      <c r="AG496" s="128">
        <f>(幕後結果!$AI$2+幕後結果!$AI$4*幕後結果_最佳化!$U1497)*12/3</f>
        <v>-0.1497962413908713</v>
      </c>
      <c r="AH496" s="128">
        <f>(幕後結果!$AJ$2+幕後結果!$AJ$4*幕後結果_最佳化!$V1497)*12/3</f>
        <v>-8.524453900631368E-2</v>
      </c>
      <c r="AI496" s="100">
        <f>(幕後結果!$AK$2+幕後結果!$AK$4*幕後結果_最佳化!$W1497)*12/3</f>
        <v>1.6544984792410886E-2</v>
      </c>
      <c r="AJ496" s="60"/>
      <c r="AK496" s="60"/>
      <c r="AL496" s="60"/>
      <c r="AM496" s="108">
        <v>495</v>
      </c>
      <c r="AN496" s="128">
        <f t="shared" si="92"/>
        <v>7.6033412155879831E-2</v>
      </c>
      <c r="AO496" s="128">
        <f t="shared" si="93"/>
        <v>0.16186267894189801</v>
      </c>
      <c r="AP496" s="128">
        <f t="shared" si="94"/>
        <v>5.6098047076193099E-2</v>
      </c>
      <c r="AQ496" s="128">
        <f t="shared" si="95"/>
        <v>0.14645141157125788</v>
      </c>
      <c r="AR496" s="128">
        <f t="shared" si="96"/>
        <v>0.12929720372125722</v>
      </c>
      <c r="AS496" s="128">
        <f t="shared" si="97"/>
        <v>3.5420703728423819E-2</v>
      </c>
      <c r="AT496" s="128">
        <f t="shared" si="98"/>
        <v>0.11430838886136056</v>
      </c>
      <c r="AU496" s="128">
        <f t="shared" si="99"/>
        <v>0.1310880942738093</v>
      </c>
      <c r="AV496" s="128">
        <f t="shared" si="100"/>
        <v>7.8884029396705774E-2</v>
      </c>
      <c r="AW496" s="128">
        <f t="shared" si="101"/>
        <v>7.0556030273214554E-2</v>
      </c>
      <c r="AX496" s="128">
        <f t="shared" si="102"/>
        <v>1</v>
      </c>
      <c r="AY496" s="128">
        <f>SUMPRODUCT(AN496:AW496,幕後結果_最佳化!$Z$1005:$AI$1005)</f>
        <v>-1.1532375393281048E-3</v>
      </c>
      <c r="AZ496" s="128">
        <f>(SUMPRODUCT(AN496:AW496,MMULT(AN496:AW496,幕後結果!$AB$9:$AK$18)))</f>
        <v>2.8334480843306327E-4</v>
      </c>
      <c r="BA496" s="128">
        <f t="shared" si="103"/>
        <v>1.6832849088406373E-2</v>
      </c>
      <c r="BB496" s="102">
        <f t="shared" si="104"/>
        <v>-2.6170992983992103</v>
      </c>
      <c r="BC496" s="60"/>
      <c r="BD496" s="60"/>
    </row>
    <row r="497" spans="1:56">
      <c r="A497" s="95">
        <v>496</v>
      </c>
      <c r="B497" s="128">
        <v>0.87341147691940524</v>
      </c>
      <c r="C497" s="128">
        <v>0.35584927116100418</v>
      </c>
      <c r="D497" s="128">
        <v>0.28309644754629559</v>
      </c>
      <c r="E497" s="128">
        <v>0.80958108849713017</v>
      </c>
      <c r="F497" s="128">
        <v>0.77118290467158856</v>
      </c>
      <c r="G497" s="128">
        <v>0.29136190628233671</v>
      </c>
      <c r="H497" s="128">
        <v>0.66670930425698782</v>
      </c>
      <c r="I497" s="128">
        <v>0.46204930473752404</v>
      </c>
      <c r="J497" s="128">
        <v>0.99609714213514899</v>
      </c>
      <c r="K497" s="104">
        <v>0.88388723183154849</v>
      </c>
      <c r="L497" s="105"/>
      <c r="M497" s="106">
        <v>496</v>
      </c>
      <c r="N497" s="140">
        <v>1.1426665905134255</v>
      </c>
      <c r="O497" s="140">
        <v>-0.36957585752321204</v>
      </c>
      <c r="P497" s="140">
        <v>-0.57366739646338805</v>
      </c>
      <c r="Q497" s="140">
        <v>0.87635362138103523</v>
      </c>
      <c r="R497" s="140">
        <v>0.74274811970997612</v>
      </c>
      <c r="S497" s="140">
        <v>-0.5494104378347886</v>
      </c>
      <c r="T497" s="140">
        <v>0.43084456742988048</v>
      </c>
      <c r="U497" s="128">
        <v>-9.5272217504029116E-2</v>
      </c>
      <c r="V497" s="128">
        <v>2.6603600569767223</v>
      </c>
      <c r="W497" s="98">
        <v>1.1946455712509561</v>
      </c>
      <c r="X497" s="60"/>
      <c r="Y497" s="99">
        <v>496</v>
      </c>
      <c r="Z497" s="128">
        <f>(幕後結果!$AB$2+幕後結果!$AB$4*幕後結果_最佳化!$N1498)*12/3</f>
        <v>9.3896097267641532E-2</v>
      </c>
      <c r="AA497" s="128">
        <f>(幕後結果!$AC$2+幕後結果!$AC$4*幕後結果_最佳化!$O1498)*12/3</f>
        <v>-3.9197450925839428E-2</v>
      </c>
      <c r="AB497" s="128">
        <f>(幕後結果!$AD$2+幕後結果!$AD$4*幕後結果_最佳化!$P1498)*12/3</f>
        <v>-6.485364139548884E-2</v>
      </c>
      <c r="AC497" s="128">
        <f>(幕後結果!$AE$2+幕後結果!$AE$4*幕後結果_最佳化!$Q1498)*12/3</f>
        <v>8.0245001709637651E-2</v>
      </c>
      <c r="AD497" s="128">
        <f>(幕後結果!$AF$2+幕後結果!$AF$4*幕後結果_最佳化!$R1498)*12/3</f>
        <v>0.17552057006783886</v>
      </c>
      <c r="AE497" s="128">
        <f>(幕後結果!$AG$2+幕後結果!$AG$4*幕後結果_最佳化!$S1498)*12/3</f>
        <v>-1.2829689779482142E-2</v>
      </c>
      <c r="AF497" s="128">
        <f>(幕後結果!$AH$2+幕後結果!$AH$4*幕後結果_最佳化!$T1498)*12/3</f>
        <v>6.8526605462540024E-2</v>
      </c>
      <c r="AG497" s="128">
        <f>(幕後結果!$AI$2+幕後結果!$AI$4*幕後結果_最佳化!$U1498)*12/3</f>
        <v>-2.6401251884271958E-2</v>
      </c>
      <c r="AH497" s="128">
        <f>(幕後結果!$AJ$2+幕後結果!$AJ$4*幕後結果_最佳化!$V1498)*12/3</f>
        <v>0.27382575734793069</v>
      </c>
      <c r="AI497" s="100">
        <f>(幕後結果!$AK$2+幕後結果!$AK$4*幕後結果_最佳化!$W1498)*12/3</f>
        <v>2.8158837890081122E-2</v>
      </c>
      <c r="AJ497" s="60"/>
      <c r="AK497" s="60"/>
      <c r="AL497" s="60"/>
      <c r="AM497" s="108">
        <v>496</v>
      </c>
      <c r="AN497" s="128">
        <f t="shared" si="92"/>
        <v>0.19064286784914514</v>
      </c>
      <c r="AO497" s="128">
        <f t="shared" si="93"/>
        <v>0.19048549006711332</v>
      </c>
      <c r="AP497" s="128">
        <f t="shared" si="94"/>
        <v>0.10208172369249925</v>
      </c>
      <c r="AQ497" s="128">
        <f t="shared" si="95"/>
        <v>0.12383267695250405</v>
      </c>
      <c r="AR497" s="128">
        <f t="shared" si="96"/>
        <v>1.8065817111959384E-2</v>
      </c>
      <c r="AS497" s="128">
        <f t="shared" si="97"/>
        <v>0.14088647532618101</v>
      </c>
      <c r="AT497" s="128">
        <f t="shared" si="98"/>
        <v>5.4522466885074724E-3</v>
      </c>
      <c r="AU497" s="128">
        <f t="shared" si="99"/>
        <v>2.8801025678630597E-2</v>
      </c>
      <c r="AV497" s="128">
        <f t="shared" si="100"/>
        <v>0.12110590113662732</v>
      </c>
      <c r="AW497" s="128">
        <f t="shared" si="101"/>
        <v>7.8645775496832535E-2</v>
      </c>
      <c r="AX497" s="128">
        <f t="shared" si="102"/>
        <v>1.0000000000000002</v>
      </c>
      <c r="AY497" s="128">
        <f>SUMPRODUCT(AN497:AW497,幕後結果_最佳化!$Z$1005:$AI$1005)</f>
        <v>-5.4580703994998071E-3</v>
      </c>
      <c r="AZ497" s="128">
        <f>(SUMPRODUCT(AN497:AW497,MMULT(AN497:AW497,幕後結果!$AB$9:$AK$18)))</f>
        <v>2.1899769801040424E-4</v>
      </c>
      <c r="BA497" s="128">
        <f t="shared" si="103"/>
        <v>1.4798570809723629E-2</v>
      </c>
      <c r="BB497" s="102">
        <f t="shared" si="104"/>
        <v>-3.2677527459425608</v>
      </c>
      <c r="BC497" s="60"/>
      <c r="BD497" s="60"/>
    </row>
    <row r="498" spans="1:56">
      <c r="A498" s="95">
        <v>497</v>
      </c>
      <c r="B498" s="128">
        <v>0.76934741023240871</v>
      </c>
      <c r="C498" s="128">
        <v>0.42037598737272441</v>
      </c>
      <c r="D498" s="128">
        <v>0.47262546924005844</v>
      </c>
      <c r="E498" s="128">
        <v>0.92713927517909656</v>
      </c>
      <c r="F498" s="128">
        <v>0.48806910984692786</v>
      </c>
      <c r="G498" s="128">
        <v>0.79421031344268278</v>
      </c>
      <c r="H498" s="128">
        <v>0.20797310776683053</v>
      </c>
      <c r="I498" s="128">
        <v>0.48580499523346354</v>
      </c>
      <c r="J498" s="128">
        <v>0.17903607323474136</v>
      </c>
      <c r="K498" s="104">
        <v>0.47200582167655702</v>
      </c>
      <c r="L498" s="105"/>
      <c r="M498" s="106">
        <v>497</v>
      </c>
      <c r="N498" s="140">
        <v>0.73669938728477036</v>
      </c>
      <c r="O498" s="140">
        <v>-0.20093170692082912</v>
      </c>
      <c r="P498" s="140">
        <v>-6.8671708363749334E-2</v>
      </c>
      <c r="Q498" s="140">
        <v>1.4548115143147065</v>
      </c>
      <c r="R498" s="140">
        <v>-2.9910765964758727E-2</v>
      </c>
      <c r="S498" s="140">
        <v>0.82111744683943577</v>
      </c>
      <c r="T498" s="140">
        <v>-0.81347422979346418</v>
      </c>
      <c r="U498" s="128">
        <v>-3.558911165091723E-2</v>
      </c>
      <c r="V498" s="128">
        <v>-0.91904478742901741</v>
      </c>
      <c r="W498" s="98">
        <v>-7.0228685004639038E-2</v>
      </c>
      <c r="X498" s="60"/>
      <c r="Y498" s="99">
        <v>497</v>
      </c>
      <c r="Z498" s="128">
        <f>(幕後結果!$AB$2+幕後結果!$AB$4*幕後結果_最佳化!$N1499)*12/3</f>
        <v>5.0065184262934492E-2</v>
      </c>
      <c r="AA498" s="128">
        <f>(幕後結果!$AC$2+幕後結果!$AC$4*幕後結果_最佳化!$O1499)*12/3</f>
        <v>-2.1108504606619335E-2</v>
      </c>
      <c r="AB498" s="128">
        <f>(幕後結果!$AD$2+幕後結果!$AD$4*幕後結果_最佳化!$P1499)*12/3</f>
        <v>-3.9824071080142845E-3</v>
      </c>
      <c r="AC498" s="128">
        <f>(幕後結果!$AE$2+幕後結果!$AE$4*幕後結果_最佳化!$Q1499)*12/3</f>
        <v>0.17137623006670369</v>
      </c>
      <c r="AD498" s="128">
        <f>(幕後結果!$AF$2+幕後結果!$AF$4*幕後結果_最佳化!$R1499)*12/3</f>
        <v>6.0371244958714133E-2</v>
      </c>
      <c r="AE498" s="128">
        <f>(幕後結果!$AG$2+幕後結果!$AG$4*幕後結果_最佳化!$S1499)*12/3</f>
        <v>8.8360663131074782E-2</v>
      </c>
      <c r="AF498" s="128">
        <f>(幕後結果!$AH$2+幕後結果!$AH$4*幕後結果_最佳化!$T1499)*12/3</f>
        <v>-6.7159123881503621E-2</v>
      </c>
      <c r="AG498" s="128">
        <f>(幕後結果!$AI$2+幕後結果!$AI$4*幕後結果_最佳化!$U1499)*12/3</f>
        <v>-2.8861581450455895E-3</v>
      </c>
      <c r="AH498" s="128">
        <f>(幕後結果!$AJ$2+幕後結果!$AJ$4*幕後結果_最佳化!$V1499)*12/3</f>
        <v>-3.797497950991259E-2</v>
      </c>
      <c r="AI498" s="100">
        <f>(幕後結果!$AK$2+幕後結果!$AK$4*幕後結果_最佳化!$W1499)*12/3</f>
        <v>-1.272964413781854E-2</v>
      </c>
      <c r="AJ498" s="60"/>
      <c r="AK498" s="60"/>
      <c r="AL498" s="60"/>
      <c r="AM498" s="108">
        <v>497</v>
      </c>
      <c r="AN498" s="128">
        <f t="shared" si="92"/>
        <v>0.17169703550571622</v>
      </c>
      <c r="AO498" s="128">
        <f t="shared" si="93"/>
        <v>7.5025121176120729E-2</v>
      </c>
      <c r="AP498" s="128">
        <f t="shared" si="94"/>
        <v>6.3107342849839376E-2</v>
      </c>
      <c r="AQ498" s="128">
        <f t="shared" si="95"/>
        <v>7.3980619194683331E-3</v>
      </c>
      <c r="AR498" s="128">
        <f t="shared" si="96"/>
        <v>6.4510877783749018E-2</v>
      </c>
      <c r="AS498" s="128">
        <f t="shared" si="97"/>
        <v>0.15705820629887149</v>
      </c>
      <c r="AT498" s="128">
        <f t="shared" si="98"/>
        <v>2.6126039468395739E-2</v>
      </c>
      <c r="AU498" s="128">
        <f t="shared" si="99"/>
        <v>0.10418190964977704</v>
      </c>
      <c r="AV498" s="128">
        <f t="shared" si="100"/>
        <v>0.16623874761036742</v>
      </c>
      <c r="AW498" s="128">
        <f t="shared" si="101"/>
        <v>0.16465665773769481</v>
      </c>
      <c r="AX498" s="128">
        <f t="shared" si="102"/>
        <v>1.0000000000000002</v>
      </c>
      <c r="AY498" s="128">
        <f>SUMPRODUCT(AN498:AW498,幕後結果_最佳化!$Z$1005:$AI$1005)</f>
        <v>-6.1293279205768322E-3</v>
      </c>
      <c r="AZ498" s="128">
        <f>(SUMPRODUCT(AN498:AW498,MMULT(AN498:AW498,幕後結果!$AB$9:$AK$18)))</f>
        <v>2.2496971538682009E-4</v>
      </c>
      <c r="BA498" s="128">
        <f t="shared" si="103"/>
        <v>1.499899047892291E-2</v>
      </c>
      <c r="BB498" s="102">
        <f t="shared" si="104"/>
        <v>-3.2688418590220794</v>
      </c>
      <c r="BC498" s="60"/>
      <c r="BD498" s="60"/>
    </row>
    <row r="499" spans="1:56">
      <c r="A499" s="95">
        <v>498</v>
      </c>
      <c r="B499" s="128">
        <v>0.3279060562899232</v>
      </c>
      <c r="C499" s="128">
        <v>0.97487845040818977</v>
      </c>
      <c r="D499" s="128">
        <v>0.79729274248043303</v>
      </c>
      <c r="E499" s="128">
        <v>6.7970958519847358E-3</v>
      </c>
      <c r="F499" s="128">
        <v>0.16837878378385862</v>
      </c>
      <c r="G499" s="128">
        <v>0.10707912429207633</v>
      </c>
      <c r="H499" s="128">
        <v>0.85087446339739414</v>
      </c>
      <c r="I499" s="128">
        <v>0.21084599320833153</v>
      </c>
      <c r="J499" s="128">
        <v>0.47208953337068071</v>
      </c>
      <c r="K499" s="104">
        <v>9.3490256972524444E-2</v>
      </c>
      <c r="L499" s="105"/>
      <c r="M499" s="106">
        <v>498</v>
      </c>
      <c r="N499" s="140">
        <v>-0.44570256352930004</v>
      </c>
      <c r="O499" s="140">
        <v>1.9578884866213406</v>
      </c>
      <c r="P499" s="140">
        <v>0.83199013108655628</v>
      </c>
      <c r="Q499" s="140">
        <v>-2.4678114158417381</v>
      </c>
      <c r="R499" s="140">
        <v>-0.96059157282946872</v>
      </c>
      <c r="S499" s="140">
        <v>-1.2422122839434264</v>
      </c>
      <c r="T499" s="140">
        <v>1.0401912127318458</v>
      </c>
      <c r="U499" s="128">
        <v>-0.80348928683813536</v>
      </c>
      <c r="V499" s="128">
        <v>-7.0018334360802237E-2</v>
      </c>
      <c r="W499" s="98">
        <v>-1.3195643443469793</v>
      </c>
      <c r="X499" s="60"/>
      <c r="Y499" s="99">
        <v>498</v>
      </c>
      <c r="Z499" s="128">
        <f>(幕後結果!$AB$2+幕後結果!$AB$4*幕後結果_最佳化!$N1500)*12/3</f>
        <v>-7.7594776025870726E-2</v>
      </c>
      <c r="AA499" s="128">
        <f>(幕後結果!$AC$2+幕後結果!$AC$4*幕後結果_最佳化!$O1500)*12/3</f>
        <v>0.21748785355598377</v>
      </c>
      <c r="AB499" s="128">
        <f>(幕後結果!$AD$2+幕後結果!$AD$4*幕後結果_最佳化!$P1500)*12/3</f>
        <v>0.1819667777282313</v>
      </c>
      <c r="AC499" s="128">
        <f>(幕後結果!$AE$2+幕後結果!$AE$4*幕後結果_最佳化!$Q1500)*12/3</f>
        <v>-0.16443188864686931</v>
      </c>
      <c r="AD499" s="128">
        <f>(幕後結果!$AF$2+幕後結果!$AF$4*幕後結果_最佳化!$R1500)*12/3</f>
        <v>-0.1940509117655794</v>
      </c>
      <c r="AE499" s="128">
        <f>(幕後結果!$AG$2+幕後結果!$AG$4*幕後結果_最佳化!$S1500)*12/3</f>
        <v>-0.11867154978931123</v>
      </c>
      <c r="AF499" s="128">
        <f>(幕後結果!$AH$2+幕後結果!$AH$4*幕後結果_最佳化!$T1500)*12/3</f>
        <v>0.1398546420026561</v>
      </c>
      <c r="AG499" s="128">
        <f>(幕後結果!$AI$2+幕後結果!$AI$4*幕後結果_最佳化!$U1500)*12/3</f>
        <v>1.7493972903801974E-2</v>
      </c>
      <c r="AH499" s="128">
        <f>(幕後結果!$AJ$2+幕後結果!$AJ$4*幕後結果_最佳化!$V1500)*12/3</f>
        <v>-4.2580918205760467E-3</v>
      </c>
      <c r="AI499" s="100">
        <f>(幕後結果!$AK$2+幕後結果!$AK$4*幕後結果_最佳化!$W1500)*12/3</f>
        <v>-0.1535308726806158</v>
      </c>
      <c r="AJ499" s="60"/>
      <c r="AK499" s="60"/>
      <c r="AL499" s="60"/>
      <c r="AM499" s="108">
        <v>498</v>
      </c>
      <c r="AN499" s="128">
        <f t="shared" si="92"/>
        <v>4.4533961888722322E-2</v>
      </c>
      <c r="AO499" s="128">
        <f t="shared" si="93"/>
        <v>0.11426778121740902</v>
      </c>
      <c r="AP499" s="128">
        <f t="shared" si="94"/>
        <v>5.2114894616168188E-2</v>
      </c>
      <c r="AQ499" s="128">
        <f t="shared" si="95"/>
        <v>0.15134427709135045</v>
      </c>
      <c r="AR499" s="128">
        <f t="shared" si="96"/>
        <v>0.14996190653409003</v>
      </c>
      <c r="AS499" s="128">
        <f t="shared" si="97"/>
        <v>0.16814835872565295</v>
      </c>
      <c r="AT499" s="128">
        <f t="shared" si="98"/>
        <v>3.4110438741879023E-2</v>
      </c>
      <c r="AU499" s="128">
        <f t="shared" si="99"/>
        <v>6.7836098385637436E-2</v>
      </c>
      <c r="AV499" s="128">
        <f t="shared" si="100"/>
        <v>9.6797906936305592E-2</v>
      </c>
      <c r="AW499" s="128">
        <f t="shared" si="101"/>
        <v>0.12088437586278493</v>
      </c>
      <c r="AX499" s="128">
        <f t="shared" si="102"/>
        <v>0.99999999999999989</v>
      </c>
      <c r="AY499" s="128">
        <f>SUMPRODUCT(AN499:AW499,幕後結果_最佳化!$Z$1005:$AI$1005)</f>
        <v>-1.0112062808069213E-3</v>
      </c>
      <c r="AZ499" s="128">
        <f>(SUMPRODUCT(AN499:AW499,MMULT(AN499:AW499,幕後結果!$AB$9:$AK$18)))</f>
        <v>2.717668405890742E-4</v>
      </c>
      <c r="BA499" s="128">
        <f t="shared" si="103"/>
        <v>1.6485352304062968E-2</v>
      </c>
      <c r="BB499" s="102">
        <f t="shared" si="104"/>
        <v>-2.6636498553922077</v>
      </c>
      <c r="BC499" s="60"/>
      <c r="BD499" s="60"/>
    </row>
    <row r="500" spans="1:56">
      <c r="A500" s="95">
        <v>499</v>
      </c>
      <c r="B500" s="128">
        <v>0.70570634956626233</v>
      </c>
      <c r="C500" s="128">
        <v>0.96452728962608969</v>
      </c>
      <c r="D500" s="128">
        <v>0.14807697767457295</v>
      </c>
      <c r="E500" s="128">
        <v>0.87656671895504501</v>
      </c>
      <c r="F500" s="128">
        <v>0.52082705137982366</v>
      </c>
      <c r="G500" s="128">
        <v>0.85316570077501641</v>
      </c>
      <c r="H500" s="128">
        <v>0.21845540020393539</v>
      </c>
      <c r="I500" s="128">
        <v>2.6664459491091197E-2</v>
      </c>
      <c r="J500" s="128">
        <v>0.28436165097965871</v>
      </c>
      <c r="K500" s="104">
        <v>0.91182973883777785</v>
      </c>
      <c r="L500" s="105"/>
      <c r="M500" s="106">
        <v>499</v>
      </c>
      <c r="N500" s="140">
        <v>0.54088434658317441</v>
      </c>
      <c r="O500" s="140">
        <v>1.8058266536063916</v>
      </c>
      <c r="P500" s="140">
        <v>-1.044716632419787</v>
      </c>
      <c r="Q500" s="140">
        <v>1.1579938109697443</v>
      </c>
      <c r="R500" s="140">
        <v>5.222941235494595E-2</v>
      </c>
      <c r="S500" s="140">
        <v>1.0501077010626301</v>
      </c>
      <c r="T500" s="140">
        <v>-0.77742036637366463</v>
      </c>
      <c r="U500" s="128">
        <v>-1.9322478724954364</v>
      </c>
      <c r="V500" s="128">
        <v>-0.56993276360459122</v>
      </c>
      <c r="W500" s="98">
        <v>1.3521087696035512</v>
      </c>
      <c r="X500" s="60"/>
      <c r="Y500" s="99">
        <v>499</v>
      </c>
      <c r="Z500" s="128">
        <f>(幕後結果!$AB$2+幕後結果!$AB$4*幕後結果_最佳化!$N1501)*12/3</f>
        <v>2.8923693162800686E-2</v>
      </c>
      <c r="AA500" s="128">
        <f>(幕後結果!$AC$2+幕後結果!$AC$4*幕後結果_最佳化!$O1501)*12/3</f>
        <v>0.20226562786623578</v>
      </c>
      <c r="AB500" s="128">
        <f>(幕後結果!$AD$2+幕後結果!$AD$4*幕後結果_最佳化!$P1501)*12/3</f>
        <v>-3.2410940942504962E-2</v>
      </c>
      <c r="AC500" s="128">
        <f>(幕後結果!$AE$2+幕後結果!$AE$4*幕後結果_最佳化!$Q1501)*12/3</f>
        <v>0.15558479680079454</v>
      </c>
      <c r="AD500" s="128">
        <f>(幕後結果!$AF$2+幕後結果!$AF$4*幕後結果_最佳化!$R1501)*12/3</f>
        <v>3.5529742530685582E-2</v>
      </c>
      <c r="AE500" s="128">
        <f>(幕後結果!$AG$2+幕後結果!$AG$4*幕後結果_最佳化!$S1501)*12/3</f>
        <v>0.12677085043241837</v>
      </c>
      <c r="AF500" s="128">
        <f>(幕後結果!$AH$2+幕後結果!$AH$4*幕後結果_最佳化!$T1501)*12/3</f>
        <v>-2.4004911091839515E-2</v>
      </c>
      <c r="AG500" s="128">
        <f>(幕後結果!$AI$2+幕後結果!$AI$4*幕後結果_最佳化!$U1501)*12/3</f>
        <v>-8.9634496636243163E-2</v>
      </c>
      <c r="AH500" s="128">
        <f>(幕後結果!$AJ$2+幕後結果!$AJ$4*幕後結果_最佳化!$V1501)*12/3</f>
        <v>2.5539396990603192E-2</v>
      </c>
      <c r="AI500" s="100">
        <f>(幕後結果!$AK$2+幕後結果!$AK$4*幕後結果_最佳化!$W1501)*12/3</f>
        <v>0.11160780812108889</v>
      </c>
      <c r="AJ500" s="60"/>
      <c r="AK500" s="60"/>
      <c r="AL500" s="60"/>
      <c r="AM500" s="108">
        <v>499</v>
      </c>
      <c r="AN500" s="128">
        <f t="shared" si="92"/>
        <v>0.18035052794236145</v>
      </c>
      <c r="AO500" s="128">
        <f t="shared" si="93"/>
        <v>3.5364821808991372E-2</v>
      </c>
      <c r="AP500" s="128">
        <f t="shared" si="94"/>
        <v>9.0858014771298436E-3</v>
      </c>
      <c r="AQ500" s="128">
        <f t="shared" si="95"/>
        <v>3.1348615574686101E-2</v>
      </c>
      <c r="AR500" s="128">
        <f t="shared" si="96"/>
        <v>8.919172107412747E-2</v>
      </c>
      <c r="AS500" s="128">
        <f t="shared" si="97"/>
        <v>0.2729539557639083</v>
      </c>
      <c r="AT500" s="128">
        <f t="shared" si="98"/>
        <v>2.1569807626718319E-2</v>
      </c>
      <c r="AU500" s="128">
        <f t="shared" si="99"/>
        <v>6.3568775704311922E-2</v>
      </c>
      <c r="AV500" s="128">
        <f t="shared" si="100"/>
        <v>6.5759833264078041E-2</v>
      </c>
      <c r="AW500" s="128">
        <f t="shared" si="101"/>
        <v>0.23080613976368716</v>
      </c>
      <c r="AX500" s="128">
        <f t="shared" si="102"/>
        <v>1</v>
      </c>
      <c r="AY500" s="128">
        <f>SUMPRODUCT(AN500:AW500,幕後結果_最佳化!$Z$1005:$AI$1005)</f>
        <v>-8.9537021842415101E-3</v>
      </c>
      <c r="AZ500" s="128">
        <f>(SUMPRODUCT(AN500:AW500,MMULT(AN500:AW500,幕後結果!$AB$9:$AK$18)))</f>
        <v>2.6583149100601667E-4</v>
      </c>
      <c r="BA500" s="128">
        <f t="shared" si="103"/>
        <v>1.6304339637225933E-2</v>
      </c>
      <c r="BB500" s="102">
        <f t="shared" si="104"/>
        <v>-3.1803619979707469</v>
      </c>
      <c r="BC500" s="60"/>
      <c r="BD500" s="60"/>
    </row>
    <row r="501" spans="1:56">
      <c r="A501" s="95">
        <v>500</v>
      </c>
      <c r="B501" s="128">
        <v>0.33785811312039105</v>
      </c>
      <c r="C501" s="128">
        <v>0.55758286330102735</v>
      </c>
      <c r="D501" s="128">
        <v>0.48771715548414662</v>
      </c>
      <c r="E501" s="128">
        <v>0.89034605103344377</v>
      </c>
      <c r="F501" s="128">
        <v>0.22929505277265183</v>
      </c>
      <c r="G501" s="128">
        <v>0.2887766552906279</v>
      </c>
      <c r="H501" s="128">
        <v>0.49423486598112865</v>
      </c>
      <c r="I501" s="128">
        <v>0.9713681665569549</v>
      </c>
      <c r="J501" s="128">
        <v>0.41478500104819016</v>
      </c>
      <c r="K501" s="104">
        <v>0.65550770320125662</v>
      </c>
      <c r="L501" s="105"/>
      <c r="M501" s="106">
        <v>500</v>
      </c>
      <c r="N501" s="140">
        <v>-0.41831581766762627</v>
      </c>
      <c r="O501" s="140">
        <v>0.14484370634120083</v>
      </c>
      <c r="P501" s="140">
        <v>-3.079339121554614E-2</v>
      </c>
      <c r="Q501" s="140">
        <v>1.2283705500823334</v>
      </c>
      <c r="R501" s="140">
        <v>-0.74117043754439782</v>
      </c>
      <c r="S501" s="140">
        <v>-0.55696211976327725</v>
      </c>
      <c r="T501" s="140">
        <v>-1.4451550950941408E-2</v>
      </c>
      <c r="U501" s="128">
        <v>1.9012928361847163</v>
      </c>
      <c r="V501" s="128">
        <v>-0.21525308867525392</v>
      </c>
      <c r="W501" s="98">
        <v>0.4002334308312967</v>
      </c>
      <c r="X501" s="60"/>
      <c r="Y501" s="99">
        <v>500</v>
      </c>
      <c r="Z501" s="128">
        <f>(幕後結果!$AB$2+幕後結果!$AB$4*幕後結果_最佳化!$N1502)*12/3</f>
        <v>-7.463792122134863E-2</v>
      </c>
      <c r="AA501" s="128">
        <f>(幕後結果!$AC$2+幕後結果!$AC$4*幕後結果_最佳化!$O1502)*12/3</f>
        <v>1.5413971867916714E-2</v>
      </c>
      <c r="AB501" s="128">
        <f>(幕後結果!$AD$2+幕後結果!$AD$4*幕後結果_最佳化!$P1502)*12/3</f>
        <v>-5.9580955859472136E-3</v>
      </c>
      <c r="AC501" s="128">
        <f>(幕後結果!$AE$2+幕後結果!$AE$4*幕後結果_最佳化!$Q1502)*12/3</f>
        <v>0.13899994284691689</v>
      </c>
      <c r="AD501" s="128">
        <f>(幕後結果!$AF$2+幕後結果!$AF$4*幕後結果_最佳化!$R1502)*12/3</f>
        <v>-9.5670697760631598E-2</v>
      </c>
      <c r="AE501" s="128">
        <f>(幕後結果!$AG$2+幕後結果!$AG$4*幕後結果_最佳化!$S1502)*12/3</f>
        <v>-1.4611212726346712E-2</v>
      </c>
      <c r="AF501" s="128">
        <f>(幕後結果!$AH$2+幕後結果!$AH$4*幕後結果_最佳化!$T1502)*12/3</f>
        <v>5.0288526484909384E-3</v>
      </c>
      <c r="AG501" s="128">
        <f>(幕後結果!$AI$2+幕後結果!$AI$4*幕後結果_最佳化!$U1502)*12/3</f>
        <v>0.1730442457864956</v>
      </c>
      <c r="AH501" s="128">
        <f>(幕後結果!$AJ$2+幕後結果!$AJ$4*幕後結果_最佳化!$V1502)*12/3</f>
        <v>-4.8115499152165932E-2</v>
      </c>
      <c r="AI501" s="100">
        <f>(幕後結果!$AK$2+幕後結果!$AK$4*幕後結果_最佳化!$W1502)*12/3</f>
        <v>9.4272948815025723E-2</v>
      </c>
      <c r="AJ501" s="60"/>
      <c r="AK501" s="60"/>
      <c r="AL501" s="60"/>
      <c r="AM501" s="108">
        <v>500</v>
      </c>
      <c r="AN501" s="128">
        <f t="shared" si="92"/>
        <v>1.950739609133777E-2</v>
      </c>
      <c r="AO501" s="128">
        <f t="shared" si="93"/>
        <v>1.9077445745962523E-2</v>
      </c>
      <c r="AP501" s="128">
        <f t="shared" si="94"/>
        <v>0.2299552019231639</v>
      </c>
      <c r="AQ501" s="128">
        <f t="shared" si="95"/>
        <v>0.26318447509454101</v>
      </c>
      <c r="AR501" s="128">
        <f t="shared" si="96"/>
        <v>0.22543431387382093</v>
      </c>
      <c r="AS501" s="128">
        <f t="shared" si="97"/>
        <v>3.4124985555933254E-2</v>
      </c>
      <c r="AT501" s="128">
        <f t="shared" si="98"/>
        <v>8.6679839075815349E-2</v>
      </c>
      <c r="AU501" s="128">
        <f t="shared" si="99"/>
        <v>3.9758929802623424E-2</v>
      </c>
      <c r="AV501" s="128">
        <f t="shared" si="100"/>
        <v>2.13638958011153E-2</v>
      </c>
      <c r="AW501" s="128">
        <f t="shared" si="101"/>
        <v>6.0913517035686593E-2</v>
      </c>
      <c r="AX501" s="128">
        <f t="shared" si="102"/>
        <v>1</v>
      </c>
      <c r="AY501" s="128">
        <f>SUMPRODUCT(AN501:AW501,幕後結果_最佳化!$Z$1005:$AI$1005)</f>
        <v>-1.3145598480044968E-4</v>
      </c>
      <c r="AZ501" s="128">
        <f>(SUMPRODUCT(AN501:AW501,MMULT(AN501:AW501,幕後結果!$AB$9:$AK$18)))</f>
        <v>4.8617618339827985E-4</v>
      </c>
      <c r="BA501" s="128">
        <f t="shared" si="103"/>
        <v>2.2049403243586431E-2</v>
      </c>
      <c r="BB501" s="102">
        <f t="shared" si="104"/>
        <v>-1.9515927714423349</v>
      </c>
      <c r="BC501" s="60"/>
      <c r="BD501" s="60"/>
    </row>
    <row r="502" spans="1:56">
      <c r="A502" s="95">
        <v>501</v>
      </c>
      <c r="B502" s="128">
        <v>0.26511728579422189</v>
      </c>
      <c r="C502" s="128">
        <v>0.50660321374884676</v>
      </c>
      <c r="D502" s="128">
        <v>0.73371442043051682</v>
      </c>
      <c r="E502" s="128">
        <v>0.38612221542849778</v>
      </c>
      <c r="F502" s="128">
        <v>0.31018516628165216</v>
      </c>
      <c r="G502" s="128">
        <v>0.72025277075302152</v>
      </c>
      <c r="H502" s="128">
        <v>0.7584472965123803</v>
      </c>
      <c r="I502" s="128">
        <v>0.32300651462486485</v>
      </c>
      <c r="J502" s="128">
        <v>5.1984960948116221E-2</v>
      </c>
      <c r="K502" s="104">
        <v>0.6237435764323358</v>
      </c>
      <c r="L502" s="105"/>
      <c r="M502" s="106">
        <v>501</v>
      </c>
      <c r="N502" s="140">
        <v>-0.62764797771903136</v>
      </c>
      <c r="O502" s="140">
        <v>1.65525581200156E-2</v>
      </c>
      <c r="P502" s="140">
        <v>0.62408592157451581</v>
      </c>
      <c r="Q502" s="140">
        <v>-0.28944033696686394</v>
      </c>
      <c r="R502" s="140">
        <v>-0.49532555823440538</v>
      </c>
      <c r="S502" s="140">
        <v>0.58359257254961316</v>
      </c>
      <c r="T502" s="140">
        <v>0.7013166792154043</v>
      </c>
      <c r="U502" s="128">
        <v>-0.45930796439867144</v>
      </c>
      <c r="V502" s="128">
        <v>-1.6259047387668124</v>
      </c>
      <c r="W502" s="98">
        <v>0.31532771092513479</v>
      </c>
      <c r="X502" s="60"/>
      <c r="Y502" s="99">
        <v>501</v>
      </c>
      <c r="Z502" s="128">
        <f>(幕後結果!$AB$2+幕後結果!$AB$4*幕後結果_最佳化!$N1503)*12/3</f>
        <v>-9.7238810217627328E-2</v>
      </c>
      <c r="AA502" s="128">
        <f>(幕後結果!$AC$2+幕後結果!$AC$4*幕後結果_最佳化!$O1503)*12/3</f>
        <v>7.4476046757254277E-4</v>
      </c>
      <c r="AB502" s="128">
        <f>(幕後結果!$AD$2+幕後結果!$AD$4*幕後結果_最佳化!$P1503)*12/3</f>
        <v>6.3062795791487491E-2</v>
      </c>
      <c r="AC502" s="128">
        <f>(幕後結果!$AE$2+幕後結果!$AE$4*幕後結果_最佳化!$Q1503)*12/3</f>
        <v>-5.306238772074809E-3</v>
      </c>
      <c r="AD502" s="128">
        <f>(幕後結果!$AF$2+幕後結果!$AF$4*幕後結果_最佳化!$R1503)*12/3</f>
        <v>-6.7485682055829499E-2</v>
      </c>
      <c r="AE502" s="128">
        <f>(幕後結果!$AG$2+幕後結果!$AG$4*幕後結果_最佳化!$S1503)*12/3</f>
        <v>2.3274844501401836E-2</v>
      </c>
      <c r="AF502" s="128">
        <f>(幕後結果!$AH$2+幕後結果!$AH$4*幕後結果_最佳化!$T1503)*12/3</f>
        <v>5.1347174884977538E-2</v>
      </c>
      <c r="AG502" s="128">
        <f>(幕後結果!$AI$2+幕後結果!$AI$4*幕後結果_最佳化!$U1503)*12/3</f>
        <v>-7.2909176869390246E-2</v>
      </c>
      <c r="AH502" s="128">
        <f>(幕後結果!$AJ$2+幕後結果!$AJ$4*幕後結果_最佳化!$V1503)*12/3</f>
        <v>-0.12438235532165857</v>
      </c>
      <c r="AI502" s="100">
        <f>(幕後結果!$AK$2+幕後結果!$AK$4*幕後結果_最佳化!$W1503)*12/3</f>
        <v>2.5875730887886493E-3</v>
      </c>
      <c r="AJ502" s="60"/>
      <c r="AK502" s="60"/>
      <c r="AL502" s="60"/>
      <c r="AM502" s="108">
        <v>501</v>
      </c>
      <c r="AN502" s="128">
        <f t="shared" si="92"/>
        <v>6.4111239421361016E-2</v>
      </c>
      <c r="AO502" s="128">
        <f t="shared" si="93"/>
        <v>6.1248646155006956E-2</v>
      </c>
      <c r="AP502" s="128">
        <f t="shared" si="94"/>
        <v>0.11214007134541992</v>
      </c>
      <c r="AQ502" s="128">
        <f t="shared" si="95"/>
        <v>0.13940790086557589</v>
      </c>
      <c r="AR502" s="128">
        <f t="shared" si="96"/>
        <v>0.14349328580511272</v>
      </c>
      <c r="AS502" s="128">
        <f t="shared" si="97"/>
        <v>0.15771510421832211</v>
      </c>
      <c r="AT502" s="128">
        <f t="shared" si="98"/>
        <v>0.10192663290210291</v>
      </c>
      <c r="AU502" s="128">
        <f t="shared" si="99"/>
        <v>7.9123475782344146E-2</v>
      </c>
      <c r="AV502" s="128">
        <f t="shared" si="100"/>
        <v>4.3188480788121666E-2</v>
      </c>
      <c r="AW502" s="128">
        <f t="shared" si="101"/>
        <v>9.7645162716632608E-2</v>
      </c>
      <c r="AX502" s="128">
        <f t="shared" si="102"/>
        <v>0.99999999999999989</v>
      </c>
      <c r="AY502" s="128">
        <f>SUMPRODUCT(AN502:AW502,幕後結果_最佳化!$Z$1005:$AI$1005)</f>
        <v>-2.2030590994858035E-3</v>
      </c>
      <c r="AZ502" s="128">
        <f>(SUMPRODUCT(AN502:AW502,MMULT(AN502:AW502,幕後結果!$AB$9:$AK$18)))</f>
        <v>2.7386183210438851E-4</v>
      </c>
      <c r="BA502" s="128">
        <f t="shared" si="103"/>
        <v>1.6548771317061232E-2</v>
      </c>
      <c r="BB502" s="102">
        <f t="shared" si="104"/>
        <v>-2.7254627087018872</v>
      </c>
      <c r="BC502" s="60"/>
      <c r="BD502" s="60"/>
    </row>
    <row r="503" spans="1:56">
      <c r="A503" s="95">
        <v>502</v>
      </c>
      <c r="B503" s="128">
        <v>0.55361112017455039</v>
      </c>
      <c r="C503" s="128">
        <v>0.43340041736358037</v>
      </c>
      <c r="D503" s="128">
        <v>0.76200514185343926</v>
      </c>
      <c r="E503" s="128">
        <v>0.25676516518485171</v>
      </c>
      <c r="F503" s="128">
        <v>0.54590004634530276</v>
      </c>
      <c r="G503" s="128">
        <v>0.19344408545434844</v>
      </c>
      <c r="H503" s="128">
        <v>0.85109082897985866</v>
      </c>
      <c r="I503" s="128">
        <v>0.58217245438380694</v>
      </c>
      <c r="J503" s="128">
        <v>0.2700491022106859</v>
      </c>
      <c r="K503" s="104">
        <v>0.55439502102773996</v>
      </c>
      <c r="L503" s="105"/>
      <c r="M503" s="106">
        <v>502</v>
      </c>
      <c r="N503" s="140">
        <v>0.13479019334792466</v>
      </c>
      <c r="O503" s="140">
        <v>-0.16772346571528898</v>
      </c>
      <c r="P503" s="140">
        <v>0.71276737620005493</v>
      </c>
      <c r="Q503" s="140">
        <v>-0.65335051932896993</v>
      </c>
      <c r="R503" s="140">
        <v>0.11530937556315964</v>
      </c>
      <c r="S503" s="140">
        <v>-0.86527444985984214</v>
      </c>
      <c r="T503" s="140">
        <v>1.0411232676746074</v>
      </c>
      <c r="U503" s="128">
        <v>0.20745428506250954</v>
      </c>
      <c r="V503" s="128">
        <v>-0.61266449368712861</v>
      </c>
      <c r="W503" s="98">
        <v>0.13677333902273439</v>
      </c>
      <c r="X503" s="60"/>
      <c r="Y503" s="99">
        <v>502</v>
      </c>
      <c r="Z503" s="128">
        <f>(幕後結果!$AB$2+幕後結果!$AB$4*幕後結果_最佳化!$N1504)*12/3</f>
        <v>-1.4920926206979067E-2</v>
      </c>
      <c r="AA503" s="128">
        <f>(幕後結果!$AC$2+幕後結果!$AC$4*幕後結果_最佳化!$O1504)*12/3</f>
        <v>-1.8461803076218378E-2</v>
      </c>
      <c r="AB503" s="128">
        <f>(幕後結果!$AD$2+幕後結果!$AD$4*幕後結果_最佳化!$P1504)*12/3</f>
        <v>8.0139636893788488E-2</v>
      </c>
      <c r="AC503" s="128">
        <f>(幕後結果!$AE$2+幕後結果!$AE$4*幕後結果_最佳化!$Q1504)*12/3</f>
        <v>-3.4021243346402233E-2</v>
      </c>
      <c r="AD503" s="128">
        <f>(幕後結果!$AF$2+幕後結果!$AF$4*幕後結果_最佳化!$R1504)*12/3</f>
        <v>5.3164533425611303E-2</v>
      </c>
      <c r="AE503" s="128">
        <f>(幕後結果!$AG$2+幕後結果!$AG$4*幕後結果_最佳化!$S1504)*12/3</f>
        <v>-8.0661726710451312E-2</v>
      </c>
      <c r="AF503" s="128">
        <f>(幕後結果!$AH$2+幕後結果!$AH$4*幕後結果_最佳化!$T1504)*12/3</f>
        <v>0.10893054686042596</v>
      </c>
      <c r="AG503" s="128">
        <f>(幕後結果!$AI$2+幕後結果!$AI$4*幕後結果_最佳化!$U1504)*12/3</f>
        <v>7.1717954514571155E-3</v>
      </c>
      <c r="AH503" s="128">
        <f>(幕後結果!$AJ$2+幕後結果!$AJ$4*幕後結果_最佳化!$V1504)*12/3</f>
        <v>-5.9205485411617277E-2</v>
      </c>
      <c r="AI503" s="100">
        <f>(幕後結果!$AK$2+幕後結果!$AK$4*幕後結果_最佳化!$W1504)*12/3</f>
        <v>1.3632597585603597E-2</v>
      </c>
      <c r="AJ503" s="60"/>
      <c r="AK503" s="60"/>
      <c r="AL503" s="60"/>
      <c r="AM503" s="108">
        <v>502</v>
      </c>
      <c r="AN503" s="128">
        <f t="shared" si="92"/>
        <v>0.11932453466229413</v>
      </c>
      <c r="AO503" s="128">
        <f t="shared" si="93"/>
        <v>0.13148673367140801</v>
      </c>
      <c r="AP503" s="128">
        <f t="shared" si="94"/>
        <v>0.13893775232248801</v>
      </c>
      <c r="AQ503" s="128">
        <f t="shared" si="95"/>
        <v>2.8887493138120762E-2</v>
      </c>
      <c r="AR503" s="128">
        <f t="shared" si="96"/>
        <v>9.1830903179279194E-2</v>
      </c>
      <c r="AS503" s="128">
        <f t="shared" si="97"/>
        <v>4.9368680603857094E-2</v>
      </c>
      <c r="AT503" s="128">
        <f t="shared" si="98"/>
        <v>0.13054654309310179</v>
      </c>
      <c r="AU503" s="128">
        <f t="shared" si="99"/>
        <v>0.13425997567977607</v>
      </c>
      <c r="AV503" s="128">
        <f t="shared" si="100"/>
        <v>7.6116791615743681E-2</v>
      </c>
      <c r="AW503" s="128">
        <f t="shared" si="101"/>
        <v>9.9240592033931388E-2</v>
      </c>
      <c r="AX503" s="128">
        <f t="shared" si="102"/>
        <v>1.0000000000000002</v>
      </c>
      <c r="AY503" s="128">
        <f>SUMPRODUCT(AN503:AW503,幕後結果_最佳化!$Z$1005:$AI$1005)</f>
        <v>-4.311420663637839E-3</v>
      </c>
      <c r="AZ503" s="128">
        <f>(SUMPRODUCT(AN503:AW503,MMULT(AN503:AW503,幕後結果!$AB$9:$AK$18)))</f>
        <v>2.6566012967367715E-4</v>
      </c>
      <c r="BA503" s="128">
        <f t="shared" si="103"/>
        <v>1.6299083706566977E-2</v>
      </c>
      <c r="BB503" s="102">
        <f t="shared" si="104"/>
        <v>-2.8965690043432404</v>
      </c>
      <c r="BC503" s="60"/>
      <c r="BD503" s="60"/>
    </row>
    <row r="504" spans="1:56">
      <c r="A504" s="95">
        <v>503</v>
      </c>
      <c r="B504" s="128">
        <v>0.84399028984793723</v>
      </c>
      <c r="C504" s="128">
        <v>0.61913545516616342</v>
      </c>
      <c r="D504" s="128">
        <v>0.79388372016893971</v>
      </c>
      <c r="E504" s="128">
        <v>0.35618155267401819</v>
      </c>
      <c r="F504" s="128">
        <v>0.45850811177367423</v>
      </c>
      <c r="G504" s="128">
        <v>0.8492885436422426</v>
      </c>
      <c r="H504" s="128">
        <v>4.168225561837402E-2</v>
      </c>
      <c r="I504" s="128">
        <v>0.78739645725414609</v>
      </c>
      <c r="J504" s="128">
        <v>0.67005600225098405</v>
      </c>
      <c r="K504" s="104">
        <v>0.25905935606209241</v>
      </c>
      <c r="L504" s="105"/>
      <c r="M504" s="106">
        <v>503</v>
      </c>
      <c r="N504" s="140">
        <v>1.0109937518005072</v>
      </c>
      <c r="O504" s="140">
        <v>0.30321096971642053</v>
      </c>
      <c r="P504" s="140">
        <v>0.81997114000489413</v>
      </c>
      <c r="Q504" s="140">
        <v>-0.36868422899591191</v>
      </c>
      <c r="R504" s="140">
        <v>-0.1041929563756014</v>
      </c>
      <c r="S504" s="140">
        <v>1.0333868182813337</v>
      </c>
      <c r="T504" s="140">
        <v>-1.7314894146212523</v>
      </c>
      <c r="U504" s="128">
        <v>0.79742010701502564</v>
      </c>
      <c r="V504" s="128">
        <v>0.44006780975575577</v>
      </c>
      <c r="W504" s="98">
        <v>-0.64624807119614858</v>
      </c>
      <c r="X504" s="60"/>
      <c r="Y504" s="99">
        <v>503</v>
      </c>
      <c r="Z504" s="128">
        <f>(幕後結果!$AB$2+幕後結果!$AB$4*幕後結果_最佳化!$N1505)*12/3</f>
        <v>7.9679823901691524E-2</v>
      </c>
      <c r="AA504" s="128">
        <f>(幕後結果!$AC$2+幕後結果!$AC$4*幕後結果_最佳化!$O1505)*12/3</f>
        <v>3.557530446975677E-2</v>
      </c>
      <c r="AB504" s="128">
        <f>(幕後結果!$AD$2+幕後結果!$AD$4*幕後結果_最佳化!$P1505)*12/3</f>
        <v>0.13213575656249141</v>
      </c>
      <c r="AC504" s="128">
        <f>(幕後結果!$AE$2+幕後結果!$AE$4*幕後結果_最佳化!$Q1505)*12/3</f>
        <v>3.7710507814296926E-2</v>
      </c>
      <c r="AD504" s="128">
        <f>(幕後結果!$AF$2+幕後結果!$AF$4*幕後結果_最佳化!$R1505)*12/3</f>
        <v>3.9935701604445768E-2</v>
      </c>
      <c r="AE504" s="128">
        <f>(幕後結果!$AG$2+幕後結果!$AG$4*幕後結果_最佳化!$S1505)*12/3</f>
        <v>6.8642657836898768E-2</v>
      </c>
      <c r="AF504" s="128">
        <f>(幕後結果!$AH$2+幕後結果!$AH$4*幕後結果_最佳化!$T1505)*12/3</f>
        <v>-0.14732698738080574</v>
      </c>
      <c r="AG504" s="128">
        <f>(幕後結果!$AI$2+幕後結果!$AI$4*幕後結果_最佳化!$U1505)*12/3</f>
        <v>0.15961124660024703</v>
      </c>
      <c r="AH504" s="128">
        <f>(幕後結果!$AJ$2+幕後結果!$AJ$4*幕後結果_最佳化!$V1505)*12/3</f>
        <v>8.0644291371129523E-2</v>
      </c>
      <c r="AI504" s="100">
        <f>(幕後結果!$AK$2+幕後結果!$AK$4*幕後結果_最佳化!$W1505)*12/3</f>
        <v>3.9178177938999817E-2</v>
      </c>
      <c r="AJ504" s="60"/>
      <c r="AK504" s="60"/>
      <c r="AL504" s="60"/>
      <c r="AM504" s="108">
        <v>503</v>
      </c>
      <c r="AN504" s="128">
        <f t="shared" si="92"/>
        <v>9.1118249413593422E-2</v>
      </c>
      <c r="AO504" s="128">
        <f t="shared" si="93"/>
        <v>0.19956899061960201</v>
      </c>
      <c r="AP504" s="128">
        <f t="shared" si="94"/>
        <v>0.11664799254258672</v>
      </c>
      <c r="AQ504" s="128">
        <f t="shared" si="95"/>
        <v>1.5683010790877933E-2</v>
      </c>
      <c r="AR504" s="128">
        <f t="shared" si="96"/>
        <v>1.0049032573152086E-2</v>
      </c>
      <c r="AS504" s="128">
        <f t="shared" si="97"/>
        <v>1.9038595378583024E-2</v>
      </c>
      <c r="AT504" s="128">
        <f t="shared" si="98"/>
        <v>6.9655884664553941E-2</v>
      </c>
      <c r="AU504" s="128">
        <f t="shared" si="99"/>
        <v>0.10431076821566293</v>
      </c>
      <c r="AV504" s="128">
        <f t="shared" si="100"/>
        <v>0.2132301402805761</v>
      </c>
      <c r="AW504" s="128">
        <f t="shared" si="101"/>
        <v>0.16069733552081181</v>
      </c>
      <c r="AX504" s="128">
        <f t="shared" si="102"/>
        <v>0.99999999999999989</v>
      </c>
      <c r="AY504" s="128">
        <f>SUMPRODUCT(AN504:AW504,幕後結果_最佳化!$Z$1005:$AI$1005)</f>
        <v>-3.8343136839535932E-3</v>
      </c>
      <c r="AZ504" s="128">
        <f>(SUMPRODUCT(AN504:AW504,MMULT(AN504:AW504,幕後結果!$AB$9:$AK$18)))</f>
        <v>2.5661955336708396E-4</v>
      </c>
      <c r="BA504" s="128">
        <f t="shared" si="103"/>
        <v>1.601934934281302E-2</v>
      </c>
      <c r="BB504" s="102">
        <f t="shared" si="104"/>
        <v>-2.9173665349223845</v>
      </c>
      <c r="BC504" s="60"/>
      <c r="BD504" s="60"/>
    </row>
    <row r="505" spans="1:56">
      <c r="A505" s="95">
        <v>504</v>
      </c>
      <c r="B505" s="128">
        <v>0.58317961949003005</v>
      </c>
      <c r="C505" s="128">
        <v>0.86374899940876504</v>
      </c>
      <c r="D505" s="128">
        <v>4.9820372099408594E-2</v>
      </c>
      <c r="E505" s="128">
        <v>0.54454462830262362</v>
      </c>
      <c r="F505" s="128">
        <v>7.8182129818347157E-3</v>
      </c>
      <c r="G505" s="128">
        <v>1.7327651536004574E-2</v>
      </c>
      <c r="H505" s="128">
        <v>0.53571732687007212</v>
      </c>
      <c r="I505" s="128">
        <v>0.898566502101519</v>
      </c>
      <c r="J505" s="128">
        <v>0.68049276514344736</v>
      </c>
      <c r="K505" s="104">
        <v>6.2846322814349431E-2</v>
      </c>
      <c r="L505" s="105"/>
      <c r="M505" s="106">
        <v>504</v>
      </c>
      <c r="N505" s="140">
        <v>0.21003448132320468</v>
      </c>
      <c r="O505" s="140">
        <v>1.0973189240986172</v>
      </c>
      <c r="P505" s="140">
        <v>-1.6465977939675722</v>
      </c>
      <c r="Q505" s="140">
        <v>0.11188985151029388</v>
      </c>
      <c r="R505" s="140">
        <v>-2.4172929743298064</v>
      </c>
      <c r="S505" s="140">
        <v>-2.1123632676875799</v>
      </c>
      <c r="T505" s="140">
        <v>8.9650004815537671E-2</v>
      </c>
      <c r="U505" s="128">
        <v>1.273425775283578</v>
      </c>
      <c r="V505" s="128">
        <v>0.46907718015099786</v>
      </c>
      <c r="W505" s="98">
        <v>-1.5313106056843606</v>
      </c>
      <c r="X505" s="60"/>
      <c r="Y505" s="99">
        <v>504</v>
      </c>
      <c r="Z505" s="128">
        <f>(幕後結果!$AB$2+幕後結果!$AB$4*幕後結果_最佳化!$N1506)*12/3</f>
        <v>-6.7970536031912721E-3</v>
      </c>
      <c r="AA505" s="128">
        <f>(幕後結果!$AC$2+幕後結果!$AC$4*幕後結果_最佳化!$O1506)*12/3</f>
        <v>0.12269962140143335</v>
      </c>
      <c r="AB505" s="128">
        <f>(幕後結果!$AD$2+幕後結果!$AD$4*幕後結果_最佳化!$P1506)*12/3</f>
        <v>-0.14450612901135931</v>
      </c>
      <c r="AC505" s="128">
        <f>(幕後結果!$AE$2+幕後結果!$AE$4*幕後結果_最佳化!$Q1506)*12/3</f>
        <v>-2.7273730914345446E-2</v>
      </c>
      <c r="AD505" s="128">
        <f>(幕後結果!$AF$2+幕後結果!$AF$4*幕後結果_最佳化!$R1506)*12/3</f>
        <v>-0.49983743031053657</v>
      </c>
      <c r="AE505" s="128">
        <f>(幕後結果!$AG$2+幕後結果!$AG$4*幕後結果_最佳化!$S1506)*12/3</f>
        <v>-9.8114749837081891E-2</v>
      </c>
      <c r="AF505" s="128">
        <f>(幕後結果!$AH$2+幕後結果!$AH$4*幕後結果_最佳化!$T1506)*12/3</f>
        <v>4.7653268543433352E-2</v>
      </c>
      <c r="AG505" s="128">
        <f>(幕後結果!$AI$2+幕後結果!$AI$4*幕後結果_最佳化!$U1506)*12/3</f>
        <v>0.12045828160349904</v>
      </c>
      <c r="AH505" s="128">
        <f>(幕後結果!$AJ$2+幕後結果!$AJ$4*幕後結果_最佳化!$V1506)*12/3</f>
        <v>3.6941854315608424E-2</v>
      </c>
      <c r="AI505" s="100">
        <f>(幕後結果!$AK$2+幕後結果!$AK$4*幕後結果_最佳化!$W1506)*12/3</f>
        <v>-0.2499915619259622</v>
      </c>
      <c r="AJ505" s="60"/>
      <c r="AK505" s="60"/>
      <c r="AL505" s="60"/>
      <c r="AM505" s="108">
        <v>504</v>
      </c>
      <c r="AN505" s="128">
        <f t="shared" si="92"/>
        <v>6.2922885690874786E-2</v>
      </c>
      <c r="AO505" s="128">
        <f t="shared" si="93"/>
        <v>9.7249504300354381E-2</v>
      </c>
      <c r="AP505" s="128">
        <f t="shared" si="94"/>
        <v>0.13127461669682977</v>
      </c>
      <c r="AQ505" s="128">
        <f t="shared" si="95"/>
        <v>8.8420765589938589E-3</v>
      </c>
      <c r="AR505" s="128">
        <f t="shared" si="96"/>
        <v>0.15478708393583412</v>
      </c>
      <c r="AS505" s="128">
        <f t="shared" si="97"/>
        <v>2.2711332734388249E-2</v>
      </c>
      <c r="AT505" s="128">
        <f t="shared" si="98"/>
        <v>0.14817675600806035</v>
      </c>
      <c r="AU505" s="128">
        <f t="shared" si="99"/>
        <v>0.11509461907409518</v>
      </c>
      <c r="AV505" s="128">
        <f t="shared" si="100"/>
        <v>0.17300485080796962</v>
      </c>
      <c r="AW505" s="128">
        <f t="shared" si="101"/>
        <v>8.5936274192599665E-2</v>
      </c>
      <c r="AX505" s="128">
        <f t="shared" si="102"/>
        <v>0.99999999999999989</v>
      </c>
      <c r="AY505" s="128">
        <f>SUMPRODUCT(AN505:AW505,幕後結果_最佳化!$Z$1005:$AI$1005)</f>
        <v>4.5087158156175648E-4</v>
      </c>
      <c r="AZ505" s="128">
        <f>(SUMPRODUCT(AN505:AW505,MMULT(AN505:AW505,幕後結果!$AB$9:$AK$18)))</f>
        <v>2.6194603148412752E-4</v>
      </c>
      <c r="BA505" s="128">
        <f t="shared" si="103"/>
        <v>1.6184746877357319E-2</v>
      </c>
      <c r="BB505" s="102">
        <f t="shared" si="104"/>
        <v>-2.6227860552966171</v>
      </c>
      <c r="BC505" s="60"/>
      <c r="BD505" s="60"/>
    </row>
    <row r="506" spans="1:56">
      <c r="A506" s="95">
        <v>505</v>
      </c>
      <c r="B506" s="128">
        <v>0.62053668540860407</v>
      </c>
      <c r="C506" s="128">
        <v>0.93565349245314589</v>
      </c>
      <c r="D506" s="128">
        <v>0.58165481134645325</v>
      </c>
      <c r="E506" s="128">
        <v>0.47192261522565215</v>
      </c>
      <c r="F506" s="128">
        <v>0.78519453670616657</v>
      </c>
      <c r="G506" s="128">
        <v>0.38727561686053869</v>
      </c>
      <c r="H506" s="128">
        <v>0.71017199555152155</v>
      </c>
      <c r="I506" s="128">
        <v>0.21930437379862733</v>
      </c>
      <c r="J506" s="128">
        <v>0.16373371354549104</v>
      </c>
      <c r="K506" s="104">
        <v>0.63487038647221494</v>
      </c>
      <c r="L506" s="105"/>
      <c r="M506" s="106">
        <v>505</v>
      </c>
      <c r="N506" s="140">
        <v>0.30689061969776771</v>
      </c>
      <c r="O506" s="140">
        <v>1.5192760917388961</v>
      </c>
      <c r="P506" s="140">
        <v>0.20612870443474191</v>
      </c>
      <c r="Q506" s="140">
        <v>-7.0437769153313276E-2</v>
      </c>
      <c r="R506" s="140">
        <v>0.78985761556935796</v>
      </c>
      <c r="S506" s="140">
        <v>-0.28642682219108045</v>
      </c>
      <c r="T506" s="140">
        <v>0.55388725368494407</v>
      </c>
      <c r="U506" s="128">
        <v>-0.7745446957147285</v>
      </c>
      <c r="V506" s="128">
        <v>-0.97922781693838679</v>
      </c>
      <c r="W506" s="98">
        <v>0.34478072199243531</v>
      </c>
      <c r="X506" s="60"/>
      <c r="Y506" s="99">
        <v>505</v>
      </c>
      <c r="Z506" s="128">
        <f>(幕後結果!$AB$2+幕後結果!$AB$4*幕後結果_最佳化!$N1507)*12/3</f>
        <v>3.6601777724088909E-3</v>
      </c>
      <c r="AA506" s="128">
        <f>(幕後結果!$AC$2+幕後結果!$AC$4*幕後結果_最佳化!$O1507)*12/3</f>
        <v>0.16991009365624324</v>
      </c>
      <c r="AB506" s="128">
        <f>(幕後結果!$AD$2+幕後結果!$AD$4*幕後結果_最佳化!$P1507)*12/3</f>
        <v>0.10074036952178693</v>
      </c>
      <c r="AC506" s="128">
        <f>(幕後結果!$AE$2+幕後結果!$AE$4*幕後結果_最佳化!$Q1507)*12/3</f>
        <v>6.9828873081305823E-2</v>
      </c>
      <c r="AD506" s="128">
        <f>(幕後結果!$AF$2+幕後結果!$AF$4*幕後結果_最佳化!$R1507)*12/3</f>
        <v>0.18954125533909341</v>
      </c>
      <c r="AE506" s="128">
        <f>(幕後結果!$AG$2+幕後結果!$AG$4*幕後結果_最佳化!$S1507)*12/3</f>
        <v>-9.8438884569934954E-3</v>
      </c>
      <c r="AF506" s="128">
        <f>(幕後結果!$AH$2+幕後結果!$AH$4*幕後結果_最佳化!$T1507)*12/3</f>
        <v>0.10589447123881927</v>
      </c>
      <c r="AG506" s="128">
        <f>(幕後結果!$AI$2+幕後結果!$AI$4*幕後結果_最佳化!$U1507)*12/3</f>
        <v>2.683589986705644E-2</v>
      </c>
      <c r="AH506" s="128">
        <f>(幕後結果!$AJ$2+幕後結果!$AJ$4*幕後結果_最佳化!$V1507)*12/3</f>
        <v>-7.1874574973744484E-2</v>
      </c>
      <c r="AI506" s="100">
        <f>(幕後結果!$AK$2+幕後結果!$AK$4*幕後結果_最佳化!$W1507)*12/3</f>
        <v>0.10728612076464068</v>
      </c>
      <c r="AJ506" s="60"/>
      <c r="AK506" s="60"/>
      <c r="AL506" s="60"/>
      <c r="AM506" s="108">
        <v>505</v>
      </c>
      <c r="AN506" s="128">
        <f t="shared" si="92"/>
        <v>3.1540833932734977E-2</v>
      </c>
      <c r="AO506" s="128">
        <f t="shared" si="93"/>
        <v>0.18209899131396146</v>
      </c>
      <c r="AP506" s="128">
        <f t="shared" si="94"/>
        <v>0.11186370331329913</v>
      </c>
      <c r="AQ506" s="128">
        <f t="shared" si="95"/>
        <v>5.7858493809656644E-2</v>
      </c>
      <c r="AR506" s="128">
        <f t="shared" si="96"/>
        <v>0.16116763469825093</v>
      </c>
      <c r="AS506" s="128">
        <f t="shared" si="97"/>
        <v>0.11772490432541687</v>
      </c>
      <c r="AT506" s="128">
        <f t="shared" si="98"/>
        <v>0.15127596988273079</v>
      </c>
      <c r="AU506" s="128">
        <f t="shared" si="99"/>
        <v>8.5590251809949891E-2</v>
      </c>
      <c r="AV506" s="128">
        <f t="shared" si="100"/>
        <v>1.1540214356428198E-2</v>
      </c>
      <c r="AW506" s="128">
        <f t="shared" si="101"/>
        <v>8.9339002557571087E-2</v>
      </c>
      <c r="AX506" s="128">
        <f t="shared" si="102"/>
        <v>0.99999999999999989</v>
      </c>
      <c r="AY506" s="128">
        <f>SUMPRODUCT(AN506:AW506,幕後結果_最佳化!$Z$1005:$AI$1005)</f>
        <v>-9.8866985428158922E-4</v>
      </c>
      <c r="AZ506" s="128">
        <f>(SUMPRODUCT(AN506:AW506,MMULT(AN506:AW506,幕後結果!$AB$9:$AK$18)))</f>
        <v>3.0375985268227138E-4</v>
      </c>
      <c r="BA506" s="128">
        <f t="shared" si="103"/>
        <v>1.7428707716932754E-2</v>
      </c>
      <c r="BB506" s="102">
        <f t="shared" si="104"/>
        <v>-2.5181826769429279</v>
      </c>
      <c r="BC506" s="60"/>
      <c r="BD506" s="60"/>
    </row>
    <row r="507" spans="1:56">
      <c r="A507" s="95">
        <v>506</v>
      </c>
      <c r="B507" s="128">
        <v>0.22089898931655361</v>
      </c>
      <c r="C507" s="128">
        <v>5.4993133438022701E-2</v>
      </c>
      <c r="D507" s="128">
        <v>0.71999642891988791</v>
      </c>
      <c r="E507" s="128">
        <v>0.37145105716767168</v>
      </c>
      <c r="F507" s="128">
        <v>0.7647618901542701</v>
      </c>
      <c r="G507" s="128">
        <v>0.84502834278974581</v>
      </c>
      <c r="H507" s="128">
        <v>0.22424100992865847</v>
      </c>
      <c r="I507" s="128">
        <v>0.1265153652477331</v>
      </c>
      <c r="J507" s="128">
        <v>0.29569022801453104</v>
      </c>
      <c r="K507" s="104">
        <v>0.38136556183216164</v>
      </c>
      <c r="L507" s="105"/>
      <c r="M507" s="106">
        <v>506</v>
      </c>
      <c r="N507" s="140">
        <v>-0.76916059699517159</v>
      </c>
      <c r="O507" s="140">
        <v>-1.5982548694303438</v>
      </c>
      <c r="P507" s="140">
        <v>0.58283089877027372</v>
      </c>
      <c r="Q507" s="140">
        <v>-0.32801262838816719</v>
      </c>
      <c r="R507" s="140">
        <v>0.72170442704589743</v>
      </c>
      <c r="S507" s="140">
        <v>1.0153409839587011</v>
      </c>
      <c r="T507" s="140">
        <v>-0.75794815607568367</v>
      </c>
      <c r="U507" s="128">
        <v>-1.1430189325933382</v>
      </c>
      <c r="V507" s="128">
        <v>-0.53683664587535507</v>
      </c>
      <c r="W507" s="98">
        <v>-0.30189629049407418</v>
      </c>
      <c r="X507" s="60"/>
      <c r="Y507" s="99">
        <v>506</v>
      </c>
      <c r="Z507" s="128">
        <f>(幕後結果!$AB$2+幕後結果!$AB$4*幕後結果_最佳化!$N1508)*12/3</f>
        <v>-0.11251745158380487</v>
      </c>
      <c r="AA507" s="128">
        <f>(幕後結果!$AC$2+幕後結果!$AC$4*幕後結果_最佳化!$O1508)*12/3</f>
        <v>-0.17952537712011443</v>
      </c>
      <c r="AB507" s="128">
        <f>(幕後結果!$AD$2+幕後結果!$AD$4*幕後結果_最佳化!$P1508)*12/3</f>
        <v>-1.9747460579549531E-2</v>
      </c>
      <c r="AC507" s="128">
        <f>(幕後結果!$AE$2+幕後結果!$AE$4*幕後結果_最佳化!$Q1508)*12/3</f>
        <v>-7.4207509567542407E-2</v>
      </c>
      <c r="AD507" s="128">
        <f>(幕後結果!$AF$2+幕後結果!$AF$4*幕後結果_最佳化!$R1508)*12/3</f>
        <v>0.15018046806482324</v>
      </c>
      <c r="AE507" s="128">
        <f>(幕後結果!$AG$2+幕後結果!$AG$4*幕後結果_最佳化!$S1508)*12/3</f>
        <v>2.6603251846171353E-2</v>
      </c>
      <c r="AF507" s="128">
        <f>(幕後結果!$AH$2+幕後結果!$AH$4*幕後結果_最佳化!$T1508)*12/3</f>
        <v>-0.13103947514721601</v>
      </c>
      <c r="AG507" s="128">
        <f>(幕後結果!$AI$2+幕後結果!$AI$4*幕後結果_最佳化!$U1508)*12/3</f>
        <v>-0.19865884050841473</v>
      </c>
      <c r="AH507" s="128">
        <f>(幕後結果!$AJ$2+幕後結果!$AJ$4*幕後結果_最佳化!$V1508)*12/3</f>
        <v>-2.7876889724021577E-2</v>
      </c>
      <c r="AI507" s="100">
        <f>(幕後結果!$AK$2+幕後結果!$AK$4*幕後結果_最佳化!$W1508)*12/3</f>
        <v>-0.15090842651939723</v>
      </c>
      <c r="AJ507" s="60"/>
      <c r="AK507" s="60"/>
      <c r="AL507" s="60"/>
      <c r="AM507" s="108">
        <v>506</v>
      </c>
      <c r="AN507" s="128">
        <f t="shared" si="92"/>
        <v>0.16566202165552149</v>
      </c>
      <c r="AO507" s="128">
        <f t="shared" si="93"/>
        <v>8.7507897457735739E-2</v>
      </c>
      <c r="AP507" s="128">
        <f t="shared" si="94"/>
        <v>2.7873324226097722E-2</v>
      </c>
      <c r="AQ507" s="128">
        <f t="shared" si="95"/>
        <v>2.6255119775655575E-2</v>
      </c>
      <c r="AR507" s="128">
        <f t="shared" si="96"/>
        <v>2.4870073949283561E-2</v>
      </c>
      <c r="AS507" s="128">
        <f t="shared" si="97"/>
        <v>0.21070125441449652</v>
      </c>
      <c r="AT507" s="128">
        <f t="shared" si="98"/>
        <v>0.26175033556449734</v>
      </c>
      <c r="AU507" s="128">
        <f t="shared" si="99"/>
        <v>4.4071929977971241E-2</v>
      </c>
      <c r="AV507" s="128">
        <f t="shared" si="100"/>
        <v>1.0150933328713642E-2</v>
      </c>
      <c r="AW507" s="128">
        <f t="shared" si="101"/>
        <v>0.14115710965002717</v>
      </c>
      <c r="AX507" s="128">
        <f t="shared" si="102"/>
        <v>1</v>
      </c>
      <c r="AY507" s="128">
        <f>SUMPRODUCT(AN507:AW507,幕後結果_最佳化!$Z$1005:$AI$1005)</f>
        <v>-6.5680806711217489E-3</v>
      </c>
      <c r="AZ507" s="128">
        <f>(SUMPRODUCT(AN507:AW507,MMULT(AN507:AW507,幕後結果!$AB$9:$AK$18)))</f>
        <v>2.0607350591567952E-4</v>
      </c>
      <c r="BA507" s="128">
        <f t="shared" si="103"/>
        <v>1.4355260565927723E-2</v>
      </c>
      <c r="BB507" s="102">
        <f t="shared" si="104"/>
        <v>-3.4459897431980071</v>
      </c>
      <c r="BC507" s="60"/>
      <c r="BD507" s="60"/>
    </row>
    <row r="508" spans="1:56">
      <c r="A508" s="95">
        <v>507</v>
      </c>
      <c r="B508" s="128">
        <v>0.67839176741447527</v>
      </c>
      <c r="C508" s="128">
        <v>0.53765706398150859</v>
      </c>
      <c r="D508" s="128">
        <v>0.22857087845948909</v>
      </c>
      <c r="E508" s="128">
        <v>0.11062598127983492</v>
      </c>
      <c r="F508" s="128">
        <v>4.7863425993782682E-2</v>
      </c>
      <c r="G508" s="128">
        <v>5.0921732979244849E-2</v>
      </c>
      <c r="H508" s="128">
        <v>0.91389371330246183</v>
      </c>
      <c r="I508" s="128">
        <v>0.28584180140020976</v>
      </c>
      <c r="J508" s="128">
        <v>3.0428428707237609E-2</v>
      </c>
      <c r="K508" s="104">
        <v>9.8026954021301016E-2</v>
      </c>
      <c r="L508" s="105"/>
      <c r="M508" s="106">
        <v>507</v>
      </c>
      <c r="N508" s="140">
        <v>0.46320634985767523</v>
      </c>
      <c r="O508" s="140">
        <v>9.4532871042342245E-2</v>
      </c>
      <c r="P508" s="140">
        <v>-0.74356157489629127</v>
      </c>
      <c r="Q508" s="140">
        <v>-1.2232058342160199</v>
      </c>
      <c r="R508" s="140">
        <v>-1.6659325378715468</v>
      </c>
      <c r="S508" s="140">
        <v>-1.6359814681891385</v>
      </c>
      <c r="T508" s="140">
        <v>1.3651287942776746</v>
      </c>
      <c r="U508" s="128">
        <v>-0.56557371136636869</v>
      </c>
      <c r="V508" s="128">
        <v>-1.8745340213409223</v>
      </c>
      <c r="W508" s="98">
        <v>-1.2928761195811249</v>
      </c>
      <c r="X508" s="60"/>
      <c r="Y508" s="99">
        <v>507</v>
      </c>
      <c r="Z508" s="128">
        <f>(幕後結果!$AB$2+幕後結果!$AB$4*幕後結果_最佳化!$N1509)*12/3</f>
        <v>2.0537061213771971E-2</v>
      </c>
      <c r="AA508" s="128">
        <f>(幕後結果!$AC$2+幕後結果!$AC$4*幕後結果_最佳化!$O1509)*12/3</f>
        <v>1.1350927170844368E-2</v>
      </c>
      <c r="AB508" s="128">
        <f>(幕後結果!$AD$2+幕後結果!$AD$4*幕後結果_最佳化!$P1509)*12/3</f>
        <v>-7.7105935176331561E-2</v>
      </c>
      <c r="AC508" s="128">
        <f>(幕後結果!$AE$2+幕後結果!$AE$4*幕後結果_最佳化!$Q1509)*12/3</f>
        <v>-0.16118999419709973</v>
      </c>
      <c r="AD508" s="128">
        <f>(幕後結果!$AF$2+幕後結果!$AF$4*幕後結果_最佳化!$R1509)*12/3</f>
        <v>-0.35774330906207846</v>
      </c>
      <c r="AE508" s="128">
        <f>(幕後結果!$AG$2+幕後結果!$AG$4*幕後結果_最佳化!$S1509)*12/3</f>
        <v>-0.11192221594829523</v>
      </c>
      <c r="AF508" s="128">
        <f>(幕後結果!$AH$2+幕後結果!$AH$4*幕後結果_最佳化!$T1509)*12/3</f>
        <v>0.14543716759111999</v>
      </c>
      <c r="AG508" s="128">
        <f>(幕後結果!$AI$2+幕後結果!$AI$4*幕後結果_最佳化!$U1509)*12/3</f>
        <v>-0.11570978169628744</v>
      </c>
      <c r="AH508" s="128">
        <f>(幕後結果!$AJ$2+幕後結果!$AJ$4*幕後結果_最佳化!$V1509)*12/3</f>
        <v>-0.14033973824030793</v>
      </c>
      <c r="AI508" s="100">
        <f>(幕後結果!$AK$2+幕後結果!$AK$4*幕後結果_最佳化!$W1509)*12/3</f>
        <v>-0.27852280973544291</v>
      </c>
      <c r="AJ508" s="60"/>
      <c r="AK508" s="60"/>
      <c r="AL508" s="60"/>
      <c r="AM508" s="108">
        <v>507</v>
      </c>
      <c r="AN508" s="128">
        <f t="shared" si="92"/>
        <v>3.953985062704881E-2</v>
      </c>
      <c r="AO508" s="128">
        <f t="shared" si="93"/>
        <v>0.16906755678066759</v>
      </c>
      <c r="AP508" s="128">
        <f t="shared" si="94"/>
        <v>5.4856795224871031E-2</v>
      </c>
      <c r="AQ508" s="128">
        <f t="shared" si="95"/>
        <v>0.1471340608866335</v>
      </c>
      <c r="AR508" s="128">
        <f t="shared" si="96"/>
        <v>5.5912514881432958E-2</v>
      </c>
      <c r="AS508" s="128">
        <f t="shared" si="97"/>
        <v>8.4709095069249174E-3</v>
      </c>
      <c r="AT508" s="128">
        <f t="shared" si="98"/>
        <v>0.12692933478362958</v>
      </c>
      <c r="AU508" s="128">
        <f t="shared" si="99"/>
        <v>0.17564288200648198</v>
      </c>
      <c r="AV508" s="128">
        <f t="shared" si="100"/>
        <v>0.16659997008726371</v>
      </c>
      <c r="AW508" s="128">
        <f t="shared" si="101"/>
        <v>5.5846125215045853E-2</v>
      </c>
      <c r="AX508" s="128">
        <f t="shared" si="102"/>
        <v>1</v>
      </c>
      <c r="AY508" s="128">
        <f>SUMPRODUCT(AN508:AW508,幕後結果_最佳化!$Z$1005:$AI$1005)</f>
        <v>5.6797692203908916E-4</v>
      </c>
      <c r="AZ508" s="128">
        <f>(SUMPRODUCT(AN508:AW508,MMULT(AN508:AW508,幕後結果!$AB$9:$AK$18)))</f>
        <v>2.4925991417268074E-4</v>
      </c>
      <c r="BA508" s="128">
        <f t="shared" si="103"/>
        <v>1.5787967385723873E-2</v>
      </c>
      <c r="BB508" s="102">
        <f t="shared" si="104"/>
        <v>-2.6812839198185361</v>
      </c>
      <c r="BC508" s="60"/>
      <c r="BD508" s="60"/>
    </row>
    <row r="509" spans="1:56">
      <c r="A509" s="95">
        <v>508</v>
      </c>
      <c r="B509" s="128">
        <v>1.9610184371364969E-2</v>
      </c>
      <c r="C509" s="128">
        <v>0.35071502611244965</v>
      </c>
      <c r="D509" s="128">
        <v>1.8412857223402801E-2</v>
      </c>
      <c r="E509" s="128">
        <v>0.93612804504338665</v>
      </c>
      <c r="F509" s="128">
        <v>0.20703444610650279</v>
      </c>
      <c r="G509" s="128">
        <v>0.26106769924421336</v>
      </c>
      <c r="H509" s="128">
        <v>0.65188027840892415</v>
      </c>
      <c r="I509" s="128">
        <v>0.42915299097057225</v>
      </c>
      <c r="J509" s="128">
        <v>0.70121365971083494</v>
      </c>
      <c r="K509" s="104">
        <v>2.1735398006445195E-2</v>
      </c>
      <c r="L509" s="105"/>
      <c r="M509" s="106">
        <v>508</v>
      </c>
      <c r="N509" s="140">
        <v>-2.0618673292274474</v>
      </c>
      <c r="O509" s="140">
        <v>-0.38339076154863128</v>
      </c>
      <c r="P509" s="140">
        <v>-2.0876910307134566</v>
      </c>
      <c r="Q509" s="140">
        <v>1.5230591410259784</v>
      </c>
      <c r="R509" s="140">
        <v>-0.81675423203080377</v>
      </c>
      <c r="S509" s="140">
        <v>-0.64005722223497052</v>
      </c>
      <c r="T509" s="140">
        <v>0.39040181875298718</v>
      </c>
      <c r="U509" s="128">
        <v>-0.1785309946836261</v>
      </c>
      <c r="V509" s="128">
        <v>0.52789432960262839</v>
      </c>
      <c r="W509" s="98">
        <v>-2.019158039378171</v>
      </c>
      <c r="X509" s="60"/>
      <c r="Y509" s="99">
        <v>508</v>
      </c>
      <c r="Z509" s="128">
        <f>(幕後結果!$AB$2+幕後結果!$AB$4*幕後結果_最佳化!$N1510)*12/3</f>
        <v>-0.25208664798797548</v>
      </c>
      <c r="AA509" s="128">
        <f>(幕後結果!$AC$2+幕後結果!$AC$4*幕後結果_最佳化!$O1510)*12/3</f>
        <v>-4.6356569105521404E-2</v>
      </c>
      <c r="AB509" s="128">
        <f>(幕後結果!$AD$2+幕後結果!$AD$4*幕後結果_最佳化!$P1510)*12/3</f>
        <v>-0.31109318808699027</v>
      </c>
      <c r="AC509" s="128">
        <f>(幕後結果!$AE$2+幕後結果!$AE$4*幕後結果_最佳化!$Q1510)*12/3</f>
        <v>1.0555600267243103E-2</v>
      </c>
      <c r="AD509" s="128">
        <f>(幕後結果!$AF$2+幕後結果!$AF$4*幕後結果_最佳化!$R1510)*12/3</f>
        <v>-0.21699031849645448</v>
      </c>
      <c r="AE509" s="128">
        <f>(幕後結果!$AG$2+幕後結果!$AG$4*幕後結果_最佳化!$S1510)*12/3</f>
        <v>-1.6596923416035896E-2</v>
      </c>
      <c r="AF509" s="128">
        <f>(幕後結果!$AH$2+幕後結果!$AH$4*幕後結果_最佳化!$T1510)*12/3</f>
        <v>-4.2000057570030017E-3</v>
      </c>
      <c r="AG509" s="128">
        <f>(幕後結果!$AI$2+幕後結果!$AI$4*幕後結果_最佳化!$U1510)*12/3</f>
        <v>-0.151501525259752</v>
      </c>
      <c r="AH509" s="128">
        <f>(幕後結果!$AJ$2+幕後結果!$AJ$4*幕後結果_最佳化!$V1510)*12/3</f>
        <v>2.3528813727326858E-2</v>
      </c>
      <c r="AI509" s="100">
        <f>(幕後結果!$AK$2+幕後結果!$AK$4*幕後結果_最佳化!$W1510)*12/3</f>
        <v>-0.46672144736548454</v>
      </c>
      <c r="AJ509" s="60"/>
      <c r="AK509" s="60"/>
      <c r="AL509" s="60"/>
      <c r="AM509" s="108">
        <v>508</v>
      </c>
      <c r="AN509" s="128">
        <f t="shared" si="92"/>
        <v>3.6542205105477447E-2</v>
      </c>
      <c r="AO509" s="128">
        <f t="shared" si="93"/>
        <v>9.9979956619508537E-2</v>
      </c>
      <c r="AP509" s="128">
        <f t="shared" si="94"/>
        <v>0.15167244294149596</v>
      </c>
      <c r="AQ509" s="128">
        <f t="shared" si="95"/>
        <v>0.13056858143579667</v>
      </c>
      <c r="AR509" s="128">
        <f t="shared" si="96"/>
        <v>0.10990299847802613</v>
      </c>
      <c r="AS509" s="128">
        <f t="shared" si="97"/>
        <v>0.19928893107187443</v>
      </c>
      <c r="AT509" s="128">
        <f t="shared" si="98"/>
        <v>9.8320492750970143E-2</v>
      </c>
      <c r="AU509" s="128">
        <f t="shared" si="99"/>
        <v>1.0151495723820455E-3</v>
      </c>
      <c r="AV509" s="128">
        <f t="shared" si="100"/>
        <v>8.5407750954519218E-2</v>
      </c>
      <c r="AW509" s="128">
        <f t="shared" si="101"/>
        <v>8.7301491069949458E-2</v>
      </c>
      <c r="AX509" s="128">
        <f t="shared" si="102"/>
        <v>0.99999999999999989</v>
      </c>
      <c r="AY509" s="128">
        <f>SUMPRODUCT(AN509:AW509,幕後結果_最佳化!$Z$1005:$AI$1005)</f>
        <v>-5.512565498339457E-4</v>
      </c>
      <c r="AZ509" s="128">
        <f>(SUMPRODUCT(AN509:AW509,MMULT(AN509:AW509,幕後結果!$AB$9:$AK$18)))</f>
        <v>2.3294115811232913E-4</v>
      </c>
      <c r="BA509" s="128">
        <f t="shared" si="103"/>
        <v>1.5262409970654344E-2</v>
      </c>
      <c r="BB509" s="102">
        <f t="shared" si="104"/>
        <v>-2.8469459694359833</v>
      </c>
      <c r="BC509" s="60"/>
      <c r="BD509" s="60"/>
    </row>
    <row r="510" spans="1:56">
      <c r="A510" s="95">
        <v>509</v>
      </c>
      <c r="B510" s="128">
        <v>0.22040455523680103</v>
      </c>
      <c r="C510" s="128">
        <v>0.92458838937467602</v>
      </c>
      <c r="D510" s="128">
        <v>0.70263830933736449</v>
      </c>
      <c r="E510" s="128">
        <v>0.54363838645737128</v>
      </c>
      <c r="F510" s="128">
        <v>0.14456149858093625</v>
      </c>
      <c r="G510" s="128">
        <v>9.7348012493920555E-2</v>
      </c>
      <c r="H510" s="128">
        <v>0.11292582422265363</v>
      </c>
      <c r="I510" s="128">
        <v>0.68297384487887491</v>
      </c>
      <c r="J510" s="128">
        <v>9.9154604102215771E-2</v>
      </c>
      <c r="K510" s="104">
        <v>0.40267054540345071</v>
      </c>
      <c r="L510" s="105"/>
      <c r="M510" s="106">
        <v>509</v>
      </c>
      <c r="N510" s="140">
        <v>-0.77082762533193372</v>
      </c>
      <c r="O510" s="140">
        <v>1.4366297655471871</v>
      </c>
      <c r="P510" s="140">
        <v>0.5320037744488606</v>
      </c>
      <c r="Q510" s="140">
        <v>0.10960426622815916</v>
      </c>
      <c r="R510" s="140">
        <v>-1.0600474848211316</v>
      </c>
      <c r="S510" s="140">
        <v>-1.2968115809556946</v>
      </c>
      <c r="T510" s="140">
        <v>-1.2111141776474597</v>
      </c>
      <c r="U510" s="128">
        <v>0.47603097560471475</v>
      </c>
      <c r="V510" s="128">
        <v>-1.2863836312370458</v>
      </c>
      <c r="W510" s="98">
        <v>-0.2464407163673992</v>
      </c>
      <c r="X510" s="60"/>
      <c r="Y510" s="99">
        <v>509</v>
      </c>
      <c r="Z510" s="128">
        <f>(幕後結果!$AB$2+幕後結果!$AB$4*幕後結果_最佳化!$N1511)*12/3</f>
        <v>-0.11269743502439784</v>
      </c>
      <c r="AA510" s="128">
        <f>(幕後結果!$AC$2+幕後結果!$AC$4*幕後結果_最佳化!$O1511)*12/3</f>
        <v>0.15880678387032221</v>
      </c>
      <c r="AB510" s="128">
        <f>(幕後結果!$AD$2+幕後結果!$AD$4*幕後結果_最佳化!$P1511)*12/3</f>
        <v>0.11514416991022365</v>
      </c>
      <c r="AC510" s="128">
        <f>(幕後結果!$AE$2+幕後結果!$AE$4*幕後結果_最佳化!$Q1511)*12/3</f>
        <v>8.4469990338751591E-2</v>
      </c>
      <c r="AD510" s="128">
        <f>(幕後結果!$AF$2+幕後結果!$AF$4*幕後結果_最佳化!$R1511)*12/3</f>
        <v>-0.16169494194509587</v>
      </c>
      <c r="AE510" s="128">
        <f>(幕後結果!$AG$2+幕後結果!$AG$4*幕後結果_最佳化!$S1511)*12/3</f>
        <v>-7.9848339641562599E-2</v>
      </c>
      <c r="AF510" s="128">
        <f>(幕後結果!$AH$2+幕後結果!$AH$4*幕後結果_最佳化!$T1511)*12/3</f>
        <v>-8.4117853144608359E-2</v>
      </c>
      <c r="AG510" s="128">
        <f>(幕後結果!$AI$2+幕後結果!$AI$4*幕後結果_最佳化!$U1511)*12/3</f>
        <v>0.1337655478399899</v>
      </c>
      <c r="AH510" s="128">
        <f>(幕後結果!$AJ$2+幕後結果!$AJ$4*幕後結果_最佳化!$V1511)*12/3</f>
        <v>-0.15689836148941508</v>
      </c>
      <c r="AI510" s="100">
        <f>(幕後結果!$AK$2+幕後結果!$AK$4*幕後結果_最佳化!$W1511)*12/3</f>
        <v>3.7250766654192052E-2</v>
      </c>
      <c r="AJ510" s="60"/>
      <c r="AK510" s="60"/>
      <c r="AL510" s="60"/>
      <c r="AM510" s="108">
        <v>509</v>
      </c>
      <c r="AN510" s="128">
        <f t="shared" si="92"/>
        <v>5.105595355463643E-3</v>
      </c>
      <c r="AO510" s="128">
        <f t="shared" si="93"/>
        <v>0.12315605312815438</v>
      </c>
      <c r="AP510" s="128">
        <f t="shared" si="94"/>
        <v>2.2259624022255599E-2</v>
      </c>
      <c r="AQ510" s="128">
        <f t="shared" si="95"/>
        <v>7.5053053981833248E-2</v>
      </c>
      <c r="AR510" s="128">
        <f t="shared" si="96"/>
        <v>0.15437852111942826</v>
      </c>
      <c r="AS510" s="128">
        <f t="shared" si="97"/>
        <v>0.11187357476490943</v>
      </c>
      <c r="AT510" s="128">
        <f t="shared" si="98"/>
        <v>0.15055013907668816</v>
      </c>
      <c r="AU510" s="128">
        <f t="shared" si="99"/>
        <v>6.8346272403759678E-2</v>
      </c>
      <c r="AV510" s="128">
        <f t="shared" si="100"/>
        <v>0.13520724099696374</v>
      </c>
      <c r="AW510" s="128">
        <f t="shared" si="101"/>
        <v>0.15406992515054377</v>
      </c>
      <c r="AX510" s="128">
        <f t="shared" si="102"/>
        <v>0.99999999999999978</v>
      </c>
      <c r="AY510" s="128">
        <f>SUMPRODUCT(AN510:AW510,幕後結果_最佳化!$Z$1005:$AI$1005)</f>
        <v>7.523571869509629E-4</v>
      </c>
      <c r="AZ510" s="128">
        <f>(SUMPRODUCT(AN510:AW510,MMULT(AN510:AW510,幕後結果!$AB$9:$AK$18)))</f>
        <v>2.6230146426154787E-4</v>
      </c>
      <c r="BA510" s="128">
        <f t="shared" si="103"/>
        <v>1.6195723641182196E-2</v>
      </c>
      <c r="BB510" s="102">
        <f t="shared" si="104"/>
        <v>-2.6023933074454768</v>
      </c>
      <c r="BC510" s="60"/>
      <c r="BD510" s="60"/>
    </row>
    <row r="511" spans="1:56">
      <c r="A511" s="95">
        <v>510</v>
      </c>
      <c r="B511" s="128">
        <v>0.62063777464755954</v>
      </c>
      <c r="C511" s="128">
        <v>0.53287499202651945</v>
      </c>
      <c r="D511" s="128">
        <v>1.4899367665245578E-2</v>
      </c>
      <c r="E511" s="128">
        <v>0.77140990606102955</v>
      </c>
      <c r="F511" s="128">
        <v>0.414145469373429</v>
      </c>
      <c r="G511" s="128">
        <v>0.68453132524856608</v>
      </c>
      <c r="H511" s="128">
        <v>0.7035542700884494</v>
      </c>
      <c r="I511" s="128">
        <v>0.16264350441422581</v>
      </c>
      <c r="J511" s="128">
        <v>0.92380032987719374</v>
      </c>
      <c r="K511" s="104">
        <v>0.22636519375213271</v>
      </c>
      <c r="L511" s="105"/>
      <c r="M511" s="106">
        <v>510</v>
      </c>
      <c r="N511" s="140">
        <v>0.30715624160867994</v>
      </c>
      <c r="O511" s="140">
        <v>8.2498871176469424E-2</v>
      </c>
      <c r="P511" s="140">
        <v>-2.1727553518701539</v>
      </c>
      <c r="Q511" s="140">
        <v>0.74349807279414881</v>
      </c>
      <c r="R511" s="140">
        <v>-0.21689401908145278</v>
      </c>
      <c r="S511" s="140">
        <v>0.48040794007887172</v>
      </c>
      <c r="T511" s="140">
        <v>0.53465063948256408</v>
      </c>
      <c r="U511" s="128">
        <v>-0.98365126674865888</v>
      </c>
      <c r="V511" s="128">
        <v>1.4311077368970275</v>
      </c>
      <c r="W511" s="98">
        <v>-0.75087084583847552</v>
      </c>
      <c r="X511" s="60"/>
      <c r="Y511" s="99">
        <v>510</v>
      </c>
      <c r="Z511" s="128">
        <f>(幕後結果!$AB$2+幕後結果!$AB$4*幕後結果_最佳化!$N1512)*12/3</f>
        <v>3.6888560764116417E-3</v>
      </c>
      <c r="AA511" s="128">
        <f>(幕後結果!$AC$2+幕後結果!$AC$4*幕後結果_最佳化!$O1512)*12/3</f>
        <v>9.7357257213105137E-3</v>
      </c>
      <c r="AB511" s="128">
        <f>(幕後結果!$AD$2+幕後結果!$AD$4*幕後結果_最佳化!$P1512)*12/3</f>
        <v>-0.25331227447631127</v>
      </c>
      <c r="AC511" s="128">
        <f>(幕後結果!$AE$2+幕後結果!$AE$4*幕後結果_最佳化!$Q1512)*12/3</f>
        <v>-2.0228167132026579E-2</v>
      </c>
      <c r="AD511" s="128">
        <f>(幕後結果!$AF$2+幕後結果!$AF$4*幕後結果_最佳化!$R1512)*12/3</f>
        <v>-8.8977551809015232E-2</v>
      </c>
      <c r="AE511" s="128">
        <f>(幕後結果!$AG$2+幕後結果!$AG$4*幕後結果_最佳化!$S1512)*12/3</f>
        <v>7.277867155704805E-2</v>
      </c>
      <c r="AF511" s="128">
        <f>(幕後結果!$AH$2+幕後結果!$AH$4*幕後結果_最佳化!$T1512)*12/3</f>
        <v>5.4651050528273043E-2</v>
      </c>
      <c r="AG511" s="128">
        <f>(幕後結果!$AI$2+幕後結果!$AI$4*幕後結果_最佳化!$U1512)*12/3</f>
        <v>-0.15399695220822249</v>
      </c>
      <c r="AH511" s="128">
        <f>(幕後結果!$AJ$2+幕後結果!$AJ$4*幕後結果_最佳化!$V1512)*12/3</f>
        <v>0.19769603040085823</v>
      </c>
      <c r="AI511" s="100">
        <f>(幕後結果!$AK$2+幕後結果!$AK$4*幕後結果_最佳化!$W1512)*12/3</f>
        <v>-0.27898264780852533</v>
      </c>
      <c r="AJ511" s="60"/>
      <c r="AK511" s="60"/>
      <c r="AL511" s="60"/>
      <c r="AM511" s="108">
        <v>510</v>
      </c>
      <c r="AN511" s="128">
        <f t="shared" si="92"/>
        <v>8.5164220468915044E-2</v>
      </c>
      <c r="AO511" s="128">
        <f t="shared" si="93"/>
        <v>0.11325966687710212</v>
      </c>
      <c r="AP511" s="128">
        <f t="shared" si="94"/>
        <v>9.58023111016751E-2</v>
      </c>
      <c r="AQ511" s="128">
        <f t="shared" si="95"/>
        <v>0.10704964302558558</v>
      </c>
      <c r="AR511" s="128">
        <f t="shared" si="96"/>
        <v>0.15337271968322727</v>
      </c>
      <c r="AS511" s="128">
        <f t="shared" si="97"/>
        <v>6.9259554145502542E-2</v>
      </c>
      <c r="AT511" s="128">
        <f t="shared" si="98"/>
        <v>0.1039101041723457</v>
      </c>
      <c r="AU511" s="128">
        <f t="shared" si="99"/>
        <v>5.4001513149081913E-3</v>
      </c>
      <c r="AV511" s="128">
        <f t="shared" si="100"/>
        <v>0.1638534227128583</v>
      </c>
      <c r="AW511" s="128">
        <f t="shared" si="101"/>
        <v>0.10292820649788011</v>
      </c>
      <c r="AX511" s="128">
        <f t="shared" si="102"/>
        <v>1</v>
      </c>
      <c r="AY511" s="128">
        <f>SUMPRODUCT(AN511:AW511,幕後結果_最佳化!$Z$1005:$AI$1005)</f>
        <v>8.6116088383481754E-6</v>
      </c>
      <c r="AZ511" s="128">
        <f>(SUMPRODUCT(AN511:AW511,MMULT(AN511:AW511,幕後結果!$AB$9:$AK$18)))</f>
        <v>2.451737565333195E-4</v>
      </c>
      <c r="BA511" s="128">
        <f t="shared" si="103"/>
        <v>1.5658025307596087E-2</v>
      </c>
      <c r="BB511" s="102">
        <f t="shared" si="104"/>
        <v>-2.7392591050644173</v>
      </c>
      <c r="BC511" s="60"/>
      <c r="BD511" s="60"/>
    </row>
    <row r="512" spans="1:56">
      <c r="A512" s="95">
        <v>511</v>
      </c>
      <c r="B512" s="128">
        <v>0.3309089254407338</v>
      </c>
      <c r="C512" s="128">
        <v>0.4887737119473754</v>
      </c>
      <c r="D512" s="128">
        <v>0.61049978969471574</v>
      </c>
      <c r="E512" s="128">
        <v>0.75313416062997685</v>
      </c>
      <c r="F512" s="128">
        <v>0.97516561605127694</v>
      </c>
      <c r="G512" s="128">
        <v>3.095644119450669E-2</v>
      </c>
      <c r="H512" s="128">
        <v>0.30896954321130687</v>
      </c>
      <c r="I512" s="128">
        <v>0.49869835018997088</v>
      </c>
      <c r="J512" s="128">
        <v>0.68990823152219805</v>
      </c>
      <c r="K512" s="104">
        <v>0.80799413593649394</v>
      </c>
      <c r="L512" s="105"/>
      <c r="M512" s="106">
        <v>511</v>
      </c>
      <c r="N512" s="140">
        <v>-0.4374047348924352</v>
      </c>
      <c r="O512" s="140">
        <v>-2.8143845954937619E-2</v>
      </c>
      <c r="P512" s="140">
        <v>0.28062189523093983</v>
      </c>
      <c r="Q512" s="140">
        <v>0.68438564414723002</v>
      </c>
      <c r="R512" s="140">
        <v>1.9628055911632503</v>
      </c>
      <c r="S512" s="140">
        <v>-1.8669191270379035</v>
      </c>
      <c r="T512" s="140">
        <v>-0.49877331821298654</v>
      </c>
      <c r="U512" s="128">
        <v>-3.2627580064750377E-3</v>
      </c>
      <c r="V512" s="128">
        <v>0.49559024460900386</v>
      </c>
      <c r="W512" s="98">
        <v>0.87052835925367245</v>
      </c>
      <c r="X512" s="60"/>
      <c r="Y512" s="99">
        <v>511</v>
      </c>
      <c r="Z512" s="128">
        <f>(幕後結果!$AB$2+幕後結果!$AB$4*幕後結果_最佳化!$N1513)*12/3</f>
        <v>-7.6698887387040116E-2</v>
      </c>
      <c r="AA512" s="128">
        <f>(幕後結果!$AC$2+幕後結果!$AC$4*幕後結果_最佳化!$O1513)*12/3</f>
        <v>-3.9045022714696673E-3</v>
      </c>
      <c r="AB512" s="128">
        <f>(幕後結果!$AD$2+幕後結果!$AD$4*幕後結果_最佳化!$P1513)*12/3</f>
        <v>2.3234308543327763E-2</v>
      </c>
      <c r="AC512" s="128">
        <f>(幕後結果!$AE$2+幕後結果!$AE$4*幕後結果_最佳化!$Q1513)*12/3</f>
        <v>8.7787837029877899E-2</v>
      </c>
      <c r="AD512" s="128">
        <f>(幕後結果!$AF$2+幕後結果!$AF$4*幕後結果_最佳化!$R1513)*12/3</f>
        <v>0.41708847578296365</v>
      </c>
      <c r="AE512" s="128">
        <f>(幕後結果!$AG$2+幕後結果!$AG$4*幕後結果_最佳化!$S1513)*12/3</f>
        <v>-0.13565800668643477</v>
      </c>
      <c r="AF512" s="128">
        <f>(幕後結果!$AH$2+幕後結果!$AH$4*幕後結果_最佳化!$T1513)*12/3</f>
        <v>-2.409597209624954E-2</v>
      </c>
      <c r="AG512" s="128">
        <f>(幕後結果!$AI$2+幕後結果!$AI$4*幕後結果_最佳化!$U1513)*12/3</f>
        <v>3.6860210730522404E-2</v>
      </c>
      <c r="AH512" s="128">
        <f>(幕後結果!$AJ$2+幕後結果!$AJ$4*幕後結果_最佳化!$V1513)*12/3</f>
        <v>-2.0644369171060831E-2</v>
      </c>
      <c r="AI512" s="100">
        <f>(幕後結果!$AK$2+幕後結果!$AK$4*幕後結果_最佳化!$W1513)*12/3</f>
        <v>0.12036074349098419</v>
      </c>
      <c r="AJ512" s="60"/>
      <c r="AK512" s="60"/>
      <c r="AL512" s="60"/>
      <c r="AM512" s="108">
        <v>511</v>
      </c>
      <c r="AN512" s="128">
        <f t="shared" si="92"/>
        <v>7.6232318179693226E-2</v>
      </c>
      <c r="AO512" s="128">
        <f t="shared" si="93"/>
        <v>0.15017116131182248</v>
      </c>
      <c r="AP512" s="128">
        <f t="shared" si="94"/>
        <v>6.6147328266094554E-2</v>
      </c>
      <c r="AQ512" s="128">
        <f t="shared" si="95"/>
        <v>9.3885534216797475E-2</v>
      </c>
      <c r="AR512" s="128">
        <f t="shared" si="96"/>
        <v>0.17316764042743601</v>
      </c>
      <c r="AS512" s="128">
        <f t="shared" si="97"/>
        <v>9.2897447179651677E-2</v>
      </c>
      <c r="AT512" s="128">
        <f t="shared" si="98"/>
        <v>0.11441652319897054</v>
      </c>
      <c r="AU512" s="128">
        <f t="shared" si="99"/>
        <v>8.6969516543893177E-2</v>
      </c>
      <c r="AV512" s="128">
        <f t="shared" si="100"/>
        <v>6.0509877905904896E-2</v>
      </c>
      <c r="AW512" s="128">
        <f t="shared" si="101"/>
        <v>8.5602652769735915E-2</v>
      </c>
      <c r="AX512" s="128">
        <f t="shared" si="102"/>
        <v>0.99999999999999989</v>
      </c>
      <c r="AY512" s="128">
        <f>SUMPRODUCT(AN512:AW512,幕後結果_最佳化!$Z$1005:$AI$1005)</f>
        <v>-1.0180023064563404E-3</v>
      </c>
      <c r="AZ512" s="128">
        <f>(SUMPRODUCT(AN512:AW512,MMULT(AN512:AW512,幕後結果!$AB$9:$AK$18)))</f>
        <v>2.8474574301952729E-4</v>
      </c>
      <c r="BA512" s="128">
        <f t="shared" si="103"/>
        <v>1.687441089399945E-2</v>
      </c>
      <c r="BB512" s="102">
        <f t="shared" si="104"/>
        <v>-2.6026391429210491</v>
      </c>
      <c r="BC512" s="60"/>
      <c r="BD512" s="60"/>
    </row>
    <row r="513" spans="1:56">
      <c r="A513" s="95">
        <v>512</v>
      </c>
      <c r="B513" s="128">
        <v>0.37261665812475409</v>
      </c>
      <c r="C513" s="128">
        <v>0.9233529299248362</v>
      </c>
      <c r="D513" s="128">
        <v>0.20894650965687145</v>
      </c>
      <c r="E513" s="128">
        <v>0.19937425349301052</v>
      </c>
      <c r="F513" s="128">
        <v>0.15196053338467141</v>
      </c>
      <c r="G513" s="128">
        <v>0.93060869587794515</v>
      </c>
      <c r="H513" s="128">
        <v>0.63822889028236784</v>
      </c>
      <c r="I513" s="128">
        <v>0.48457752758487826</v>
      </c>
      <c r="J513" s="128">
        <v>0.89191010956247929</v>
      </c>
      <c r="K513" s="104">
        <v>0.59341058018285886</v>
      </c>
      <c r="L513" s="105"/>
      <c r="M513" s="106">
        <v>512</v>
      </c>
      <c r="N513" s="140">
        <v>-0.32493097088779199</v>
      </c>
      <c r="O513" s="140">
        <v>1.4279920730576505</v>
      </c>
      <c r="P513" s="140">
        <v>-0.81008205132334876</v>
      </c>
      <c r="Q513" s="140">
        <v>-0.84385845326195363</v>
      </c>
      <c r="R513" s="140">
        <v>-1.0280611440369158</v>
      </c>
      <c r="S513" s="140">
        <v>1.4803397197344008</v>
      </c>
      <c r="T513" s="140">
        <v>0.35372868999232893</v>
      </c>
      <c r="U513" s="128">
        <v>-3.8668039446375868E-2</v>
      </c>
      <c r="V513" s="128">
        <v>1.2367503472340675</v>
      </c>
      <c r="W513" s="98">
        <v>0.2363271258146217</v>
      </c>
      <c r="X513" s="60"/>
      <c r="Y513" s="99">
        <v>512</v>
      </c>
      <c r="Z513" s="128">
        <f>(幕後結果!$AB$2+幕後結果!$AB$4*幕後結果_最佳化!$N1514)*12/3</f>
        <v>-6.4555473519632658E-2</v>
      </c>
      <c r="AA513" s="128">
        <f>(幕後結果!$AC$2+幕後結果!$AC$4*幕後結果_最佳化!$O1514)*12/3</f>
        <v>0.15862569595717399</v>
      </c>
      <c r="AB513" s="128">
        <f>(幕後結果!$AD$2+幕後結果!$AD$4*幕後結果_最佳化!$P1514)*12/3</f>
        <v>-3.8595604675097192E-2</v>
      </c>
      <c r="AC513" s="128">
        <f>(幕後結果!$AE$2+幕後結果!$AE$4*幕後結果_最佳化!$Q1514)*12/3</f>
        <v>-8.7557294791841711E-2</v>
      </c>
      <c r="AD513" s="128">
        <f>(幕後結果!$AF$2+幕後結果!$AF$4*幕後結果_最佳化!$R1514)*12/3</f>
        <v>-0.23222122708010196</v>
      </c>
      <c r="AE513" s="128">
        <f>(幕後結果!$AG$2+幕後結果!$AG$4*幕後結果_最佳化!$S1514)*12/3</f>
        <v>0.10993308158626693</v>
      </c>
      <c r="AF513" s="128">
        <f>(幕後結果!$AH$2+幕後結果!$AH$4*幕後結果_最佳化!$T1514)*12/3</f>
        <v>4.0828026420340328E-2</v>
      </c>
      <c r="AG513" s="128">
        <f>(幕後結果!$AI$2+幕後結果!$AI$4*幕後結果_最佳化!$U1514)*12/3</f>
        <v>3.7218999857554128E-2</v>
      </c>
      <c r="AH513" s="128">
        <f>(幕後結果!$AJ$2+幕後結果!$AJ$4*幕後結果_最佳化!$V1514)*12/3</f>
        <v>0.17465248231785915</v>
      </c>
      <c r="AI513" s="100">
        <f>(幕後結果!$AK$2+幕後結果!$AK$4*幕後結果_最佳化!$W1514)*12/3</f>
        <v>5.6880289448547686E-3</v>
      </c>
      <c r="AJ513" s="60"/>
      <c r="AK513" s="60"/>
      <c r="AL513" s="60"/>
      <c r="AM513" s="108">
        <v>512</v>
      </c>
      <c r="AN513" s="128">
        <f t="shared" si="92"/>
        <v>9.016716526285308E-3</v>
      </c>
      <c r="AO513" s="128">
        <f t="shared" si="93"/>
        <v>6.116148291586599E-2</v>
      </c>
      <c r="AP513" s="128">
        <f t="shared" si="94"/>
        <v>0.15186481801975682</v>
      </c>
      <c r="AQ513" s="128">
        <f t="shared" si="95"/>
        <v>5.1696953628927955E-2</v>
      </c>
      <c r="AR513" s="128">
        <f t="shared" si="96"/>
        <v>9.4798725976972684E-2</v>
      </c>
      <c r="AS513" s="128">
        <f t="shared" si="97"/>
        <v>1.0746044981483568E-2</v>
      </c>
      <c r="AT513" s="128">
        <f t="shared" si="98"/>
        <v>7.2622660761261559E-2</v>
      </c>
      <c r="AU513" s="128">
        <f t="shared" si="99"/>
        <v>0.27104932590574593</v>
      </c>
      <c r="AV513" s="128">
        <f t="shared" si="100"/>
        <v>0.23209758107597947</v>
      </c>
      <c r="AW513" s="128">
        <f t="shared" si="101"/>
        <v>4.4945690207720761E-2</v>
      </c>
      <c r="AX513" s="128">
        <f t="shared" si="102"/>
        <v>1</v>
      </c>
      <c r="AY513" s="128">
        <f>SUMPRODUCT(AN513:AW513,幕後結果_最佳化!$Z$1005:$AI$1005)</f>
        <v>1.5725167883832096E-3</v>
      </c>
      <c r="AZ513" s="128">
        <f>(SUMPRODUCT(AN513:AW513,MMULT(AN513:AW513,幕後結果!$AB$9:$AK$18)))</f>
        <v>2.7771671201729469E-4</v>
      </c>
      <c r="BA513" s="128">
        <f t="shared" si="103"/>
        <v>1.6664834593157374E-2</v>
      </c>
      <c r="BB513" s="102">
        <f t="shared" si="104"/>
        <v>-2.4799215966167445</v>
      </c>
      <c r="BC513" s="60"/>
      <c r="BD513" s="60"/>
    </row>
    <row r="514" spans="1:56">
      <c r="A514" s="95">
        <v>513</v>
      </c>
      <c r="B514" s="128">
        <v>0.11143571099626315</v>
      </c>
      <c r="C514" s="128">
        <v>0.52005504464917629</v>
      </c>
      <c r="D514" s="128">
        <v>0.34810120000991862</v>
      </c>
      <c r="E514" s="128">
        <v>0.91514113440419864</v>
      </c>
      <c r="F514" s="128">
        <v>0.11824777939555586</v>
      </c>
      <c r="G514" s="128">
        <v>0.14255858969487267</v>
      </c>
      <c r="H514" s="128">
        <v>1.8306503655085571E-2</v>
      </c>
      <c r="I514" s="128">
        <v>0.93450317590807463</v>
      </c>
      <c r="J514" s="128">
        <v>0.41793196825005396</v>
      </c>
      <c r="K514" s="104">
        <v>0.46387601098373343</v>
      </c>
      <c r="L514" s="105"/>
      <c r="M514" s="106">
        <v>513</v>
      </c>
      <c r="N514" s="140">
        <v>-1.2189282613727361</v>
      </c>
      <c r="O514" s="140">
        <v>5.0291734058705129E-2</v>
      </c>
      <c r="P514" s="140">
        <v>-0.39045192229503456</v>
      </c>
      <c r="Q514" s="140">
        <v>1.3731113562025461</v>
      </c>
      <c r="R514" s="140">
        <v>-1.1837916237214037</v>
      </c>
      <c r="S514" s="140">
        <v>-1.0688945691440193</v>
      </c>
      <c r="T514" s="140">
        <v>-2.0900533528291358</v>
      </c>
      <c r="U514" s="128">
        <v>1.510195101800559</v>
      </c>
      <c r="V514" s="128">
        <v>-0.20718685023629629</v>
      </c>
      <c r="W514" s="98">
        <v>-9.0673507349326402E-2</v>
      </c>
      <c r="X514" s="60"/>
      <c r="Y514" s="99">
        <v>513</v>
      </c>
      <c r="Z514" s="128">
        <f>(幕後結果!$AB$2+幕後結果!$AB$4*幕後結果_最佳化!$N1515)*12/3</f>
        <v>-0.16107735300658024</v>
      </c>
      <c r="AA514" s="128">
        <f>(幕後結果!$AC$2+幕後結果!$AC$4*幕後結果_最佳化!$O1515)*12/3</f>
        <v>3.469288988556645E-3</v>
      </c>
      <c r="AB514" s="128">
        <f>(幕後結果!$AD$2+幕後結果!$AD$4*幕後結果_最佳化!$P1515)*12/3</f>
        <v>-6.9466021595373809E-2</v>
      </c>
      <c r="AC514" s="128">
        <f>(幕後結果!$AE$2+幕後結果!$AE$4*幕後結果_最佳化!$Q1515)*12/3</f>
        <v>0.1173323644717623</v>
      </c>
      <c r="AD514" s="128">
        <f>(幕後結果!$AF$2+幕後結果!$AF$4*幕後結果_最佳化!$R1515)*12/3</f>
        <v>-0.20408121506380147</v>
      </c>
      <c r="AE514" s="128">
        <f>(幕後結果!$AG$2+幕後結果!$AG$4*幕後結果_最佳化!$S1515)*12/3</f>
        <v>-5.0048695171059941E-2</v>
      </c>
      <c r="AF514" s="128">
        <f>(幕後結果!$AH$2+幕後結果!$AH$4*幕後結果_最佳化!$T1515)*12/3</f>
        <v>-0.21048064883629877</v>
      </c>
      <c r="AG514" s="128">
        <f>(幕後結果!$AI$2+幕後結果!$AI$4*幕後結果_最佳化!$U1515)*12/3</f>
        <v>0.13556059256774824</v>
      </c>
      <c r="AH514" s="128">
        <f>(幕後結果!$AJ$2+幕後結果!$AJ$4*幕後結果_最佳化!$V1515)*12/3</f>
        <v>-7.6314963580678075E-2</v>
      </c>
      <c r="AI514" s="100">
        <f>(幕後結果!$AK$2+幕後結果!$AK$4*幕後結果_最佳化!$W1515)*12/3</f>
        <v>-1.6337450665537261E-2</v>
      </c>
      <c r="AJ514" s="60"/>
      <c r="AK514" s="60"/>
      <c r="AL514" s="60"/>
      <c r="AM514" s="108">
        <v>513</v>
      </c>
      <c r="AN514" s="128">
        <f t="shared" si="92"/>
        <v>9.6075379159258525E-2</v>
      </c>
      <c r="AO514" s="128">
        <f t="shared" si="93"/>
        <v>1.0077389107660517E-2</v>
      </c>
      <c r="AP514" s="128">
        <f t="shared" si="94"/>
        <v>1.8804938024399359E-3</v>
      </c>
      <c r="AQ514" s="128">
        <f t="shared" si="95"/>
        <v>0.22192347740189852</v>
      </c>
      <c r="AR514" s="128">
        <f t="shared" si="96"/>
        <v>6.8875842442471163E-2</v>
      </c>
      <c r="AS514" s="128">
        <f t="shared" si="97"/>
        <v>8.3811965250929682E-2</v>
      </c>
      <c r="AT514" s="128">
        <f t="shared" si="98"/>
        <v>0.13326042245694741</v>
      </c>
      <c r="AU514" s="128">
        <f t="shared" si="99"/>
        <v>8.8485474101699532E-2</v>
      </c>
      <c r="AV514" s="128">
        <f t="shared" si="100"/>
        <v>4.0693861971983984E-2</v>
      </c>
      <c r="AW514" s="128">
        <f t="shared" si="101"/>
        <v>0.25491569430471073</v>
      </c>
      <c r="AX514" s="128">
        <f t="shared" si="102"/>
        <v>0.99999999999999989</v>
      </c>
      <c r="AY514" s="128">
        <f>SUMPRODUCT(AN514:AW514,幕後結果_最佳化!$Z$1005:$AI$1005)</f>
        <v>-7.795470961916893E-3</v>
      </c>
      <c r="AZ514" s="128">
        <f>(SUMPRODUCT(AN514:AW514,MMULT(AN514:AW514,幕後結果!$AB$9:$AK$18)))</f>
        <v>3.2880244315540208E-4</v>
      </c>
      <c r="BA514" s="128">
        <f t="shared" si="103"/>
        <v>1.8132910498742393E-2</v>
      </c>
      <c r="BB514" s="102">
        <f t="shared" si="104"/>
        <v>-2.7957713112538043</v>
      </c>
      <c r="BC514" s="60"/>
      <c r="BD514" s="60"/>
    </row>
    <row r="515" spans="1:56">
      <c r="A515" s="95">
        <v>514</v>
      </c>
      <c r="B515" s="128">
        <v>0.38777281248372764</v>
      </c>
      <c r="C515" s="128">
        <v>0.16537673141926867</v>
      </c>
      <c r="D515" s="128">
        <v>0.35750142015155406</v>
      </c>
      <c r="E515" s="128">
        <v>5.819280648606906E-2</v>
      </c>
      <c r="F515" s="128">
        <v>0.90486833494007257</v>
      </c>
      <c r="G515" s="128">
        <v>0.50393593732720388</v>
      </c>
      <c r="H515" s="128">
        <v>0.88225259543596302</v>
      </c>
      <c r="I515" s="128">
        <v>0.85517574677115538</v>
      </c>
      <c r="J515" s="128">
        <v>0.3029170353257673</v>
      </c>
      <c r="K515" s="104">
        <v>0.87668303920237878</v>
      </c>
      <c r="L515" s="105"/>
      <c r="M515" s="106">
        <v>514</v>
      </c>
      <c r="N515" s="140">
        <v>-0.28512859280621677</v>
      </c>
      <c r="O515" s="140">
        <v>-0.97259734475511372</v>
      </c>
      <c r="P515" s="140">
        <v>-0.36514544356718759</v>
      </c>
      <c r="Q515" s="140">
        <v>-1.5701268079453956</v>
      </c>
      <c r="R515" s="140">
        <v>1.3098005113705038</v>
      </c>
      <c r="S515" s="140">
        <v>9.8660918497237154E-3</v>
      </c>
      <c r="T515" s="140">
        <v>1.1863228932828889</v>
      </c>
      <c r="U515" s="128">
        <v>1.0588930134511272</v>
      </c>
      <c r="V515" s="128">
        <v>-0.51602912059984407</v>
      </c>
      <c r="W515" s="98">
        <v>1.1585640700137014</v>
      </c>
      <c r="X515" s="60"/>
      <c r="Y515" s="99">
        <v>514</v>
      </c>
      <c r="Z515" s="128">
        <f>(幕後結果!$AB$2+幕後結果!$AB$4*幕後結果_最佳化!$N1516)*12/3</f>
        <v>-6.0258144678289348E-2</v>
      </c>
      <c r="AA515" s="128">
        <f>(幕後結果!$AC$2+幕後結果!$AC$4*幕後結果_最佳化!$O1516)*12/3</f>
        <v>-0.10892708131815972</v>
      </c>
      <c r="AB515" s="128">
        <f>(幕後結果!$AD$2+幕後結果!$AD$4*幕後結果_最佳化!$P1516)*12/3</f>
        <v>-9.5665131060767059E-2</v>
      </c>
      <c r="AC515" s="128">
        <f>(幕後結果!$AE$2+幕後結果!$AE$4*幕後結果_最佳化!$Q1516)*12/3</f>
        <v>-0.23329211802663544</v>
      </c>
      <c r="AD515" s="128">
        <f>(幕後結果!$AF$2+幕後結果!$AF$4*幕後結果_最佳化!$R1516)*12/3</f>
        <v>0.19876262960886945</v>
      </c>
      <c r="AE515" s="128">
        <f>(幕後結果!$AG$2+幕後結果!$AG$4*幕後結果_最佳化!$S1516)*12/3</f>
        <v>-4.724699413271919E-2</v>
      </c>
      <c r="AF515" s="128">
        <f>(幕後結果!$AH$2+幕後結果!$AH$4*幕後結果_最佳化!$T1516)*12/3</f>
        <v>8.4429765467074189E-2</v>
      </c>
      <c r="AG515" s="128">
        <f>(幕後結果!$AI$2+幕後結果!$AI$4*幕後結果_最佳化!$U1516)*12/3</f>
        <v>4.1378951567133566E-2</v>
      </c>
      <c r="AH515" s="128">
        <f>(幕後結果!$AJ$2+幕後結果!$AJ$4*幕後結果_最佳化!$V1516)*12/3</f>
        <v>-5.6892452107905306E-2</v>
      </c>
      <c r="AI515" s="100">
        <f>(幕後結果!$AK$2+幕後結果!$AK$4*幕後結果_最佳化!$W1516)*12/3</f>
        <v>0.19456425417600254</v>
      </c>
      <c r="AJ515" s="60"/>
      <c r="AK515" s="60"/>
      <c r="AL515" s="60"/>
      <c r="AM515" s="108">
        <v>514</v>
      </c>
      <c r="AN515" s="128">
        <f t="shared" si="92"/>
        <v>0.10036467338647898</v>
      </c>
      <c r="AO515" s="128">
        <f t="shared" si="93"/>
        <v>0.14487621336673773</v>
      </c>
      <c r="AP515" s="128">
        <f t="shared" si="94"/>
        <v>3.5700630510017733E-2</v>
      </c>
      <c r="AQ515" s="128">
        <f t="shared" si="95"/>
        <v>9.3402899049755572E-2</v>
      </c>
      <c r="AR515" s="128">
        <f t="shared" si="96"/>
        <v>0.10685183169998592</v>
      </c>
      <c r="AS515" s="128">
        <f t="shared" si="97"/>
        <v>0.10788514436468426</v>
      </c>
      <c r="AT515" s="128">
        <f t="shared" si="98"/>
        <v>0.12053113618104366</v>
      </c>
      <c r="AU515" s="128">
        <f t="shared" si="99"/>
        <v>7.8665965594794704E-2</v>
      </c>
      <c r="AV515" s="128">
        <f t="shared" si="100"/>
        <v>6.9982547092917513E-2</v>
      </c>
      <c r="AW515" s="128">
        <f t="shared" si="101"/>
        <v>0.14173895875358386</v>
      </c>
      <c r="AX515" s="128">
        <f t="shared" si="102"/>
        <v>0.99999999999999989</v>
      </c>
      <c r="AY515" s="128">
        <f>SUMPRODUCT(AN515:AW515,幕後結果_最佳化!$Z$1005:$AI$1005)</f>
        <v>-3.6848273781154442E-3</v>
      </c>
      <c r="AZ515" s="128">
        <f>(SUMPRODUCT(AN515:AW515,MMULT(AN515:AW515,幕後結果!$AB$9:$AK$18)))</f>
        <v>2.5181744459170811E-4</v>
      </c>
      <c r="BA515" s="128">
        <f t="shared" si="103"/>
        <v>1.5868756869764817E-2</v>
      </c>
      <c r="BB515" s="102">
        <f t="shared" si="104"/>
        <v>-2.9356318053416528</v>
      </c>
      <c r="BC515" s="60"/>
      <c r="BD515" s="60"/>
    </row>
    <row r="516" spans="1:56">
      <c r="A516" s="95">
        <v>515</v>
      </c>
      <c r="B516" s="128">
        <v>0.75551994028517422</v>
      </c>
      <c r="C516" s="128">
        <v>0.97333273828770883</v>
      </c>
      <c r="D516" s="128">
        <v>0.30054119216117781</v>
      </c>
      <c r="E516" s="128">
        <v>0.31518872177438029</v>
      </c>
      <c r="F516" s="128">
        <v>0.48646377731112178</v>
      </c>
      <c r="G516" s="128">
        <v>0.13262008074619791</v>
      </c>
      <c r="H516" s="128">
        <v>0.65021568221550541</v>
      </c>
      <c r="I516" s="128">
        <v>0.85703353177007968</v>
      </c>
      <c r="J516" s="128">
        <v>0.69087313472174405</v>
      </c>
      <c r="K516" s="104">
        <v>0.93465268327007212</v>
      </c>
      <c r="L516" s="105"/>
      <c r="M516" s="106">
        <v>515</v>
      </c>
      <c r="N516" s="140">
        <v>0.69196370964832576</v>
      </c>
      <c r="O516" s="140">
        <v>1.9322024458900888</v>
      </c>
      <c r="P516" s="140">
        <v>-0.52284462223055927</v>
      </c>
      <c r="Q516" s="140">
        <v>-0.48119566219963683</v>
      </c>
      <c r="R516" s="140">
        <v>-3.3936791598520422E-2</v>
      </c>
      <c r="S516" s="140">
        <v>-1.1140909715292573</v>
      </c>
      <c r="T516" s="140">
        <v>0.38590282873891096</v>
      </c>
      <c r="U516" s="128">
        <v>1.0670861476541229</v>
      </c>
      <c r="V516" s="128">
        <v>0.49832678682179793</v>
      </c>
      <c r="W516" s="98">
        <v>1.511368330491772</v>
      </c>
      <c r="X516" s="60"/>
      <c r="Y516" s="99">
        <v>515</v>
      </c>
      <c r="Z516" s="128">
        <f>(幕後結果!$AB$2+幕後結果!$AB$4*幕後結果_最佳化!$N1517)*12/3</f>
        <v>4.5235223667360901E-2</v>
      </c>
      <c r="AA516" s="128">
        <f>(幕後結果!$AC$2+幕後結果!$AC$4*幕後結果_最佳化!$O1517)*12/3</f>
        <v>0.21661916787432142</v>
      </c>
      <c r="AB516" s="128">
        <f>(幕後結果!$AD$2+幕後結果!$AD$4*幕後結果_最佳化!$P1517)*12/3</f>
        <v>3.9443725010093619E-2</v>
      </c>
      <c r="AC516" s="128">
        <f>(幕後結果!$AE$2+幕後結果!$AE$4*幕後結果_最佳化!$Q1517)*12/3</f>
        <v>6.5765166906186015E-3</v>
      </c>
      <c r="AD516" s="128">
        <f>(幕後結果!$AF$2+幕後結果!$AF$4*幕後結果_最佳化!$R1517)*12/3</f>
        <v>-1.6563474552615046E-3</v>
      </c>
      <c r="AE516" s="128">
        <f>(幕後結果!$AG$2+幕後結果!$AG$4*幕後結果_最佳化!$S1517)*12/3</f>
        <v>-5.3057021951344548E-2</v>
      </c>
      <c r="AF516" s="128">
        <f>(幕後結果!$AH$2+幕後結果!$AH$4*幕後結果_最佳化!$T1517)*12/3</f>
        <v>0.10727220497061445</v>
      </c>
      <c r="AG516" s="128">
        <f>(幕後結果!$AI$2+幕後結果!$AI$4*幕後結果_最佳化!$U1517)*12/3</f>
        <v>0.22550926407616564</v>
      </c>
      <c r="AH516" s="128">
        <f>(幕後結果!$AJ$2+幕後結果!$AJ$4*幕後結果_最佳化!$V1517)*12/3</f>
        <v>4.31603373526512E-2</v>
      </c>
      <c r="AI516" s="100">
        <f>(幕後結果!$AK$2+幕後結果!$AK$4*幕後結果_最佳化!$W1517)*12/3</f>
        <v>0.30144229516866916</v>
      </c>
      <c r="AJ516" s="60"/>
      <c r="AK516" s="60"/>
      <c r="AL516" s="60"/>
      <c r="AM516" s="108">
        <v>515</v>
      </c>
      <c r="AN516" s="128">
        <f t="shared" ref="AN516:AN579" si="105">B1517/SUM($B1517:$K1517)</f>
        <v>0.15351692458123425</v>
      </c>
      <c r="AO516" s="128">
        <f t="shared" ref="AO516:AO579" si="106">C1517/SUM($B1517:$K1517)</f>
        <v>0.21726357812867489</v>
      </c>
      <c r="AP516" s="128">
        <f t="shared" ref="AP516:AP579" si="107">D1517/SUM($B1517:$K1517)</f>
        <v>9.9061032749185679E-2</v>
      </c>
      <c r="AQ516" s="128">
        <f t="shared" ref="AQ516:AQ579" si="108">E1517/SUM($B1517:$K1517)</f>
        <v>6.8140987316378382E-2</v>
      </c>
      <c r="AR516" s="128">
        <f t="shared" ref="AR516:AR579" si="109">F1517/SUM($B1517:$K1517)</f>
        <v>1.2222566731034201E-2</v>
      </c>
      <c r="AS516" s="128">
        <f t="shared" ref="AS516:AS579" si="110">G1517/SUM($B1517:$K1517)</f>
        <v>8.8328767386894325E-2</v>
      </c>
      <c r="AT516" s="128">
        <f t="shared" ref="AT516:AT579" si="111">H1517/SUM($B1517:$K1517)</f>
        <v>7.1298622278623699E-2</v>
      </c>
      <c r="AU516" s="128">
        <f t="shared" ref="AU516:AU579" si="112">I1517/SUM($B1517:$K1517)</f>
        <v>5.7645543013850288E-3</v>
      </c>
      <c r="AV516" s="128">
        <f t="shared" ref="AV516:AV579" si="113">J1517/SUM($B1517:$K1517)</f>
        <v>0.1138115542321395</v>
      </c>
      <c r="AW516" s="128">
        <f t="shared" ref="AW516:AW579" si="114">K1517/SUM($B1517:$K1517)</f>
        <v>0.17059141229444996</v>
      </c>
      <c r="AX516" s="128">
        <f t="shared" ref="AX516:AX579" si="115">SUM(AN516:AW516)</f>
        <v>0.99999999999999989</v>
      </c>
      <c r="AY516" s="128">
        <f>SUMPRODUCT(AN516:AW516,幕後結果_最佳化!$Z$1005:$AI$1005)</f>
        <v>-6.6740001427781099E-3</v>
      </c>
      <c r="AZ516" s="128">
        <f>(SUMPRODUCT(AN516:AW516,MMULT(AN516:AW516,幕後結果!$AB$9:$AK$18)))</f>
        <v>2.4052625217708728E-4</v>
      </c>
      <c r="BA516" s="128">
        <f t="shared" ref="BA516:BA579" si="116">AZ516^0.5</f>
        <v>1.550890880033432E-2</v>
      </c>
      <c r="BB516" s="102">
        <f t="shared" ref="BB516:BB579" si="117">(AY516-$BC$2)/$BA516</f>
        <v>-3.1964853737298049</v>
      </c>
      <c r="BC516" s="60"/>
      <c r="BD516" s="60"/>
    </row>
    <row r="517" spans="1:56">
      <c r="A517" s="95">
        <v>516</v>
      </c>
      <c r="B517" s="128">
        <v>0.95836236120577989</v>
      </c>
      <c r="C517" s="128">
        <v>0.86216841757608531</v>
      </c>
      <c r="D517" s="128">
        <v>0.32924645489163851</v>
      </c>
      <c r="E517" s="128">
        <v>0.47670700189959225</v>
      </c>
      <c r="F517" s="128">
        <v>0.9024052005986638</v>
      </c>
      <c r="G517" s="128">
        <v>0.50540685324188872</v>
      </c>
      <c r="H517" s="128">
        <v>4.7269807806524788E-2</v>
      </c>
      <c r="I517" s="128">
        <v>0.47622292846814696</v>
      </c>
      <c r="J517" s="128">
        <v>9.3861941662839454E-2</v>
      </c>
      <c r="K517" s="104">
        <v>0.70928657691107899</v>
      </c>
      <c r="L517" s="105"/>
      <c r="M517" s="106">
        <v>516</v>
      </c>
      <c r="N517" s="140">
        <v>1.7319903670019672</v>
      </c>
      <c r="O517" s="140">
        <v>1.0901134668175074</v>
      </c>
      <c r="P517" s="140">
        <v>-0.44199488157529199</v>
      </c>
      <c r="Q517" s="140">
        <v>-5.8420101041505579E-2</v>
      </c>
      <c r="R517" s="140">
        <v>1.2953787677508783</v>
      </c>
      <c r="S517" s="140">
        <v>1.3553386148041455E-2</v>
      </c>
      <c r="T517" s="140">
        <v>-1.6719224479727117</v>
      </c>
      <c r="U517" s="128">
        <v>-5.9635609012416282E-2</v>
      </c>
      <c r="V517" s="128">
        <v>-1.3173423867027245</v>
      </c>
      <c r="W517" s="98">
        <v>0.55130173960189632</v>
      </c>
      <c r="X517" s="60"/>
      <c r="Y517" s="99">
        <v>516</v>
      </c>
      <c r="Z517" s="128">
        <f>(幕後結果!$AB$2+幕後結果!$AB$4*幕後結果_最佳化!$N1518)*12/3</f>
        <v>0.15752340256088709</v>
      </c>
      <c r="AA517" s="128">
        <f>(幕後結果!$AC$2+幕後結果!$AC$4*幕後結果_最佳化!$O1518)*12/3</f>
        <v>0.12456502296622923</v>
      </c>
      <c r="AB517" s="128">
        <f>(幕後結果!$AD$2+幕後結果!$AD$4*幕後結果_最佳化!$P1518)*12/3</f>
        <v>3.0436218433954072E-2</v>
      </c>
      <c r="AC517" s="128">
        <f>(幕後結果!$AE$2+幕後結果!$AE$4*幕後結果_最佳化!$Q1518)*12/3</f>
        <v>4.7008541306753381E-2</v>
      </c>
      <c r="AD517" s="128">
        <f>(幕後結果!$AF$2+幕後結果!$AF$4*幕後結果_最佳化!$R1518)*12/3</f>
        <v>0.27814681262016938</v>
      </c>
      <c r="AE517" s="128">
        <f>(幕後結果!$AG$2+幕後結果!$AG$4*幕後結果_最佳化!$S1518)*12/3</f>
        <v>2.5092744694362196E-2</v>
      </c>
      <c r="AF517" s="128">
        <f>(幕後結果!$AH$2+幕後結果!$AH$4*幕後結果_最佳化!$T1518)*12/3</f>
        <v>-9.4479807183203521E-2</v>
      </c>
      <c r="AG517" s="128">
        <f>(幕後結果!$AI$2+幕後結果!$AI$4*幕後結果_最佳化!$U1518)*12/3</f>
        <v>0.13667814698574879</v>
      </c>
      <c r="AH517" s="128">
        <f>(幕後結果!$AJ$2+幕後結果!$AJ$4*幕後結果_最佳化!$V1518)*12/3</f>
        <v>-8.3526727581912444E-2</v>
      </c>
      <c r="AI517" s="100">
        <f>(幕後結果!$AK$2+幕後結果!$AK$4*幕後結果_最佳化!$W1518)*12/3</f>
        <v>0.23759454735475508</v>
      </c>
      <c r="AJ517" s="60"/>
      <c r="AK517" s="60"/>
      <c r="AL517" s="60"/>
      <c r="AM517" s="108">
        <v>516</v>
      </c>
      <c r="AN517" s="128">
        <f t="shared" si="105"/>
        <v>9.1403038838903841E-2</v>
      </c>
      <c r="AO517" s="128">
        <f t="shared" si="106"/>
        <v>2.4968017752313179E-2</v>
      </c>
      <c r="AP517" s="128">
        <f t="shared" si="107"/>
        <v>0.12455151779869479</v>
      </c>
      <c r="AQ517" s="128">
        <f t="shared" si="108"/>
        <v>0.14200785721489007</v>
      </c>
      <c r="AR517" s="128">
        <f t="shared" si="109"/>
        <v>0.1499943589936264</v>
      </c>
      <c r="AS517" s="128">
        <f t="shared" si="110"/>
        <v>1.7626128563246069E-2</v>
      </c>
      <c r="AT517" s="128">
        <f t="shared" si="111"/>
        <v>0.10853114432730371</v>
      </c>
      <c r="AU517" s="128">
        <f t="shared" si="112"/>
        <v>9.6215188888099198E-2</v>
      </c>
      <c r="AV517" s="128">
        <f t="shared" si="113"/>
        <v>0.11759233378936258</v>
      </c>
      <c r="AW517" s="128">
        <f t="shared" si="114"/>
        <v>0.12711041383356017</v>
      </c>
      <c r="AX517" s="128">
        <f t="shared" si="115"/>
        <v>1</v>
      </c>
      <c r="AY517" s="128">
        <f>SUMPRODUCT(AN517:AW517,幕後結果_最佳化!$Z$1005:$AI$1005)</f>
        <v>-2.7382996465134543E-3</v>
      </c>
      <c r="AZ517" s="128">
        <f>(SUMPRODUCT(AN517:AW517,MMULT(AN517:AW517,幕後結果!$AB$9:$AK$18)))</f>
        <v>3.0668180012005485E-4</v>
      </c>
      <c r="BA517" s="128">
        <f t="shared" si="116"/>
        <v>1.7512332800630956E-2</v>
      </c>
      <c r="BB517" s="102">
        <f t="shared" si="117"/>
        <v>-2.6060662600512674</v>
      </c>
      <c r="BC517" s="60"/>
      <c r="BD517" s="60"/>
    </row>
    <row r="518" spans="1:56">
      <c r="A518" s="95">
        <v>517</v>
      </c>
      <c r="B518" s="128">
        <v>0.59272734215805722</v>
      </c>
      <c r="C518" s="128">
        <v>0.27387179685711338</v>
      </c>
      <c r="D518" s="128">
        <v>0.73841302193336711</v>
      </c>
      <c r="E518" s="128">
        <v>0.97668382321756897</v>
      </c>
      <c r="F518" s="128">
        <v>0.90555152624969559</v>
      </c>
      <c r="G518" s="128">
        <v>0.15157141031446675</v>
      </c>
      <c r="H518" s="128">
        <v>0.99337760230002048</v>
      </c>
      <c r="I518" s="128">
        <v>0.5625195310285751</v>
      </c>
      <c r="J518" s="128">
        <v>0.62677592876271193</v>
      </c>
      <c r="K518" s="104">
        <v>0.11818557524217344</v>
      </c>
      <c r="L518" s="105"/>
      <c r="M518" s="106">
        <v>517</v>
      </c>
      <c r="N518" s="140">
        <v>0.23456636805893369</v>
      </c>
      <c r="O518" s="140">
        <v>-0.60114472923273821</v>
      </c>
      <c r="P518" s="140">
        <v>0.63846050429783741</v>
      </c>
      <c r="Q518" s="140">
        <v>1.9896241521117572</v>
      </c>
      <c r="R518" s="140">
        <v>1.3138492279156022</v>
      </c>
      <c r="S518" s="140">
        <v>-1.029717111380174</v>
      </c>
      <c r="T518" s="140">
        <v>2.4771184065601575</v>
      </c>
      <c r="U518" s="128">
        <v>0.15736025135630111</v>
      </c>
      <c r="V518" s="128">
        <v>0.32332629439227473</v>
      </c>
      <c r="W518" s="98">
        <v>-1.1841058859092766</v>
      </c>
      <c r="X518" s="60"/>
      <c r="Y518" s="99">
        <v>517</v>
      </c>
      <c r="Z518" s="128">
        <f>(幕後結果!$AB$2+幕後結果!$AB$4*幕後結果_最佳化!$N1519)*12/3</f>
        <v>-4.1484283329636072E-3</v>
      </c>
      <c r="AA518" s="128">
        <f>(幕後結果!$AC$2+幕後結果!$AC$4*幕後結果_最佳化!$O1519)*12/3</f>
        <v>-6.66055301198554E-2</v>
      </c>
      <c r="AB518" s="128">
        <f>(幕後結果!$AD$2+幕後結果!$AD$4*幕後結果_最佳化!$P1519)*12/3</f>
        <v>5.2974918781748648E-2</v>
      </c>
      <c r="AC518" s="128">
        <f>(幕後結果!$AE$2+幕後結果!$AE$4*幕後結果_最佳化!$Q1519)*12/3</f>
        <v>0.2457013144932623</v>
      </c>
      <c r="AD518" s="128">
        <f>(幕後結果!$AF$2+幕後結果!$AF$4*幕後結果_最佳化!$R1519)*12/3</f>
        <v>0.35165964231298208</v>
      </c>
      <c r="AE518" s="128">
        <f>(幕後結果!$AG$2+幕後結果!$AG$4*幕後結果_最佳化!$S1519)*12/3</f>
        <v>-5.2833222516120805E-2</v>
      </c>
      <c r="AF518" s="128">
        <f>(幕後結果!$AH$2+幕後結果!$AH$4*幕後結果_最佳化!$T1519)*12/3</f>
        <v>0.25899207028331633</v>
      </c>
      <c r="AG518" s="128">
        <f>(幕後結果!$AI$2+幕後結果!$AI$4*幕後結果_最佳化!$U1519)*12/3</f>
        <v>-3.9302975171469738E-2</v>
      </c>
      <c r="AH518" s="128">
        <f>(幕後結果!$AJ$2+幕後結果!$AJ$4*幕後結果_最佳化!$V1519)*12/3</f>
        <v>1.5039451585540755E-2</v>
      </c>
      <c r="AI518" s="100">
        <f>(幕後結果!$AK$2+幕後結果!$AK$4*幕後結果_最佳化!$W1519)*12/3</f>
        <v>-0.19789908343538232</v>
      </c>
      <c r="AJ518" s="60"/>
      <c r="AK518" s="60"/>
      <c r="AL518" s="60"/>
      <c r="AM518" s="108">
        <v>517</v>
      </c>
      <c r="AN518" s="128">
        <f t="shared" si="105"/>
        <v>2.3041060263851366E-2</v>
      </c>
      <c r="AO518" s="128">
        <f t="shared" si="106"/>
        <v>0.1079677230301057</v>
      </c>
      <c r="AP518" s="128">
        <f t="shared" si="107"/>
        <v>0.20742819569132276</v>
      </c>
      <c r="AQ518" s="128">
        <f t="shared" si="108"/>
        <v>0.19846068174500084</v>
      </c>
      <c r="AR518" s="128">
        <f t="shared" si="109"/>
        <v>1.4177284095262059E-2</v>
      </c>
      <c r="AS518" s="128">
        <f t="shared" si="110"/>
        <v>0.10239095858602114</v>
      </c>
      <c r="AT518" s="128">
        <f t="shared" si="111"/>
        <v>2.4739334295885103E-2</v>
      </c>
      <c r="AU518" s="128">
        <f t="shared" si="112"/>
        <v>0.10562659550443823</v>
      </c>
      <c r="AV518" s="128">
        <f t="shared" si="113"/>
        <v>4.6455151443747532E-2</v>
      </c>
      <c r="AW518" s="128">
        <f t="shared" si="114"/>
        <v>0.16971301534436523</v>
      </c>
      <c r="AX518" s="128">
        <f t="shared" si="115"/>
        <v>1</v>
      </c>
      <c r="AY518" s="128">
        <f>SUMPRODUCT(AN518:AW518,幕後結果_最佳化!$Z$1005:$AI$1005)</f>
        <v>-6.1987608210192701E-3</v>
      </c>
      <c r="AZ518" s="128">
        <f>(SUMPRODUCT(AN518:AW518,MMULT(AN518:AW518,幕後結果!$AB$9:$AK$18)))</f>
        <v>3.571942745007325E-4</v>
      </c>
      <c r="BA518" s="128">
        <f t="shared" si="116"/>
        <v>1.8899583976922152E-2</v>
      </c>
      <c r="BB518" s="102">
        <f t="shared" si="117"/>
        <v>-2.5978752167758108</v>
      </c>
      <c r="BC518" s="60"/>
      <c r="BD518" s="60"/>
    </row>
    <row r="519" spans="1:56">
      <c r="A519" s="95">
        <v>518</v>
      </c>
      <c r="B519" s="128">
        <v>0.84517866407249231</v>
      </c>
      <c r="C519" s="128">
        <v>0.27119600516705678</v>
      </c>
      <c r="D519" s="128">
        <v>0.99082368591282632</v>
      </c>
      <c r="E519" s="128">
        <v>0.82791005457560907</v>
      </c>
      <c r="F519" s="128">
        <v>0.25550292050749235</v>
      </c>
      <c r="G519" s="128">
        <v>0.44624875459694313</v>
      </c>
      <c r="H519" s="128">
        <v>0.47641987765013716</v>
      </c>
      <c r="I519" s="128">
        <v>0.47708840313957412</v>
      </c>
      <c r="J519" s="128">
        <v>2.0635125759344231E-2</v>
      </c>
      <c r="K519" s="104">
        <v>0.16114514754606057</v>
      </c>
      <c r="L519" s="105"/>
      <c r="M519" s="106">
        <v>518</v>
      </c>
      <c r="N519" s="140">
        <v>1.0159721017554202</v>
      </c>
      <c r="O519" s="140">
        <v>-0.60919980383462835</v>
      </c>
      <c r="P519" s="140">
        <v>2.3584258035047085</v>
      </c>
      <c r="Q519" s="140">
        <v>0.94593862601387457</v>
      </c>
      <c r="R519" s="140">
        <v>-0.65727230488166177</v>
      </c>
      <c r="S519" s="140">
        <v>-0.13514464896974279</v>
      </c>
      <c r="T519" s="140">
        <v>-5.9141059255581788E-2</v>
      </c>
      <c r="U519" s="128">
        <v>-5.7462463735134736E-2</v>
      </c>
      <c r="V519" s="128">
        <v>-2.0408046166316485</v>
      </c>
      <c r="W519" s="98">
        <v>-0.98976234248886807</v>
      </c>
      <c r="X519" s="60"/>
      <c r="Y519" s="99">
        <v>518</v>
      </c>
      <c r="Z519" s="128">
        <f>(幕後結果!$AB$2+幕後結果!$AB$4*幕後結果_最佳化!$N1520)*12/3</f>
        <v>8.0217319596036757E-2</v>
      </c>
      <c r="AA519" s="128">
        <f>(幕後結果!$AC$2+幕後結果!$AC$4*幕後結果_最佳化!$O1520)*12/3</f>
        <v>-6.6133366676581123E-2</v>
      </c>
      <c r="AB519" s="128">
        <f>(幕後結果!$AD$2+幕後結果!$AD$4*幕後結果_最佳化!$P1520)*12/3</f>
        <v>0.27560927963711462</v>
      </c>
      <c r="AC519" s="128">
        <f>(幕後結果!$AE$2+幕後結果!$AE$4*幕後結果_最佳化!$Q1520)*12/3</f>
        <v>0.23549947069827012</v>
      </c>
      <c r="AD519" s="128">
        <f>(幕後結果!$AF$2+幕後結果!$AF$4*幕後結果_最佳化!$R1520)*12/3</f>
        <v>3.075623912101973E-2</v>
      </c>
      <c r="AE519" s="128">
        <f>(幕後結果!$AG$2+幕後結果!$AG$4*幕後結果_最佳化!$S1520)*12/3</f>
        <v>-8.378346402637165E-3</v>
      </c>
      <c r="AF519" s="128">
        <f>(幕後結果!$AH$2+幕後結果!$AH$4*幕後結果_最佳化!$T1520)*12/3</f>
        <v>1.1256484653672745E-2</v>
      </c>
      <c r="AG519" s="128">
        <f>(幕後結果!$AI$2+幕後結果!$AI$4*幕後結果_最佳化!$U1520)*12/3</f>
        <v>-5.6516170599715141E-3</v>
      </c>
      <c r="AH519" s="128">
        <f>(幕後結果!$AJ$2+幕後結果!$AJ$4*幕後結果_最佳化!$V1520)*12/3</f>
        <v>-0.15866222377759462</v>
      </c>
      <c r="AI519" s="100">
        <f>(幕後結果!$AK$2+幕後結果!$AK$4*幕後結果_最佳化!$W1520)*12/3</f>
        <v>-0.1054471262937474</v>
      </c>
      <c r="AJ519" s="60"/>
      <c r="AK519" s="60"/>
      <c r="AL519" s="60"/>
      <c r="AM519" s="108">
        <v>518</v>
      </c>
      <c r="AN519" s="128">
        <f t="shared" si="105"/>
        <v>0.11853530655399667</v>
      </c>
      <c r="AO519" s="128">
        <f t="shared" si="106"/>
        <v>6.5824665847631456E-2</v>
      </c>
      <c r="AP519" s="128">
        <f t="shared" si="107"/>
        <v>8.5682313345088537E-2</v>
      </c>
      <c r="AQ519" s="128">
        <f t="shared" si="108"/>
        <v>0.13466118730526788</v>
      </c>
      <c r="AR519" s="128">
        <f t="shared" si="109"/>
        <v>0.11883987236552689</v>
      </c>
      <c r="AS519" s="128">
        <f t="shared" si="110"/>
        <v>0.14369311787681721</v>
      </c>
      <c r="AT519" s="128">
        <f t="shared" si="111"/>
        <v>3.8552033982538023E-2</v>
      </c>
      <c r="AU519" s="128">
        <f t="shared" si="112"/>
        <v>5.5880463736985519E-2</v>
      </c>
      <c r="AV519" s="128">
        <f t="shared" si="113"/>
        <v>0.11340125427253725</v>
      </c>
      <c r="AW519" s="128">
        <f t="shared" si="114"/>
        <v>0.12492978471361074</v>
      </c>
      <c r="AX519" s="128">
        <f t="shared" si="115"/>
        <v>1.0000000000000002</v>
      </c>
      <c r="AY519" s="128">
        <f>SUMPRODUCT(AN519:AW519,幕後結果_最佳化!$Z$1005:$AI$1005)</f>
        <v>-3.5583725844209827E-3</v>
      </c>
      <c r="AZ519" s="128">
        <f>(SUMPRODUCT(AN519:AW519,MMULT(AN519:AW519,幕後結果!$AB$9:$AK$18)))</f>
        <v>2.4489281672979531E-4</v>
      </c>
      <c r="BA519" s="128">
        <f t="shared" si="116"/>
        <v>1.5649051623973745E-2</v>
      </c>
      <c r="BB519" s="102">
        <f t="shared" si="117"/>
        <v>-2.9687660122002884</v>
      </c>
      <c r="BC519" s="60"/>
      <c r="BD519" s="60"/>
    </row>
    <row r="520" spans="1:56">
      <c r="A520" s="95">
        <v>519</v>
      </c>
      <c r="B520" s="128">
        <v>0.52829012366543271</v>
      </c>
      <c r="C520" s="128">
        <v>0.7346124034982322</v>
      </c>
      <c r="D520" s="128">
        <v>0.86991050937637215</v>
      </c>
      <c r="E520" s="128">
        <v>7.9780737779246325E-2</v>
      </c>
      <c r="F520" s="128">
        <v>0.9300125275700275</v>
      </c>
      <c r="G520" s="128">
        <v>0.65908120259715641</v>
      </c>
      <c r="H520" s="128">
        <v>0.39442650375585986</v>
      </c>
      <c r="I520" s="128">
        <v>0.75638065720701597</v>
      </c>
      <c r="J520" s="128">
        <v>0.38460500372875517</v>
      </c>
      <c r="K520" s="104">
        <v>0.78977096606780872</v>
      </c>
      <c r="L520" s="105"/>
      <c r="M520" s="106">
        <v>519</v>
      </c>
      <c r="N520" s="140">
        <v>7.0972361078100968E-2</v>
      </c>
      <c r="O520" s="140">
        <v>0.62682311016716485</v>
      </c>
      <c r="P520" s="140">
        <v>1.1259681964915884</v>
      </c>
      <c r="Q520" s="140">
        <v>-1.4065479534861298</v>
      </c>
      <c r="R520" s="140">
        <v>1.4758843373860608</v>
      </c>
      <c r="S520" s="140">
        <v>0.40995685855591307</v>
      </c>
      <c r="T520" s="140">
        <v>-0.26780034193216051</v>
      </c>
      <c r="U520" s="128">
        <v>0.69470740639070105</v>
      </c>
      <c r="V520" s="128">
        <v>-0.29340839754777148</v>
      </c>
      <c r="W520" s="98">
        <v>0.80562680017817667</v>
      </c>
      <c r="X520" s="60"/>
      <c r="Y520" s="99">
        <v>519</v>
      </c>
      <c r="Z520" s="128">
        <f>(幕後結果!$AB$2+幕後結果!$AB$4*幕後結果_最佳化!$N1521)*12/3</f>
        <v>-2.1811122834001054E-2</v>
      </c>
      <c r="AA520" s="128">
        <f>(幕後結果!$AC$2+幕後結果!$AC$4*幕後結果_最佳化!$O1521)*12/3</f>
        <v>7.0003956305925361E-2</v>
      </c>
      <c r="AB520" s="128">
        <f>(幕後結果!$AD$2+幕後結果!$AD$4*幕後結果_最佳化!$P1521)*12/3</f>
        <v>0.16571893941936994</v>
      </c>
      <c r="AC520" s="128">
        <f>(幕後結果!$AE$2+幕後結果!$AE$4*幕後結果_最佳化!$Q1521)*12/3</f>
        <v>-6.8396277509818679E-2</v>
      </c>
      <c r="AD520" s="128">
        <f>(幕後結果!$AF$2+幕後結果!$AF$4*幕後結果_最佳化!$R1521)*12/3</f>
        <v>0.31304896965078544</v>
      </c>
      <c r="AE520" s="128">
        <f>(幕後結果!$AG$2+幕後結果!$AG$4*幕後結果_最佳化!$S1521)*12/3</f>
        <v>-1.2520215027668738E-2</v>
      </c>
      <c r="AF520" s="128">
        <f>(幕後結果!$AH$2+幕後結果!$AH$4*幕後結果_最佳化!$T1521)*12/3</f>
        <v>-7.7915018581558998E-3</v>
      </c>
      <c r="AG520" s="128">
        <f>(幕後結果!$AI$2+幕後結果!$AI$4*幕後結果_最佳化!$U1521)*12/3</f>
        <v>0.16868057852377286</v>
      </c>
      <c r="AH520" s="128">
        <f>(幕後結果!$AJ$2+幕後結果!$AJ$4*幕後結果_最佳化!$V1521)*12/3</f>
        <v>-3.4469643192002172E-2</v>
      </c>
      <c r="AI520" s="100">
        <f>(幕後結果!$AK$2+幕後結果!$AK$4*幕後結果_最佳化!$W1521)*12/3</f>
        <v>0.2876473726371912</v>
      </c>
      <c r="AJ520" s="60"/>
      <c r="AK520" s="60"/>
      <c r="AL520" s="60"/>
      <c r="AM520" s="108">
        <v>519</v>
      </c>
      <c r="AN520" s="128">
        <f t="shared" si="105"/>
        <v>0.14274002483834586</v>
      </c>
      <c r="AO520" s="128">
        <f t="shared" si="106"/>
        <v>9.215283457303701E-2</v>
      </c>
      <c r="AP520" s="128">
        <f t="shared" si="107"/>
        <v>0.14062326196758651</v>
      </c>
      <c r="AQ520" s="128">
        <f t="shared" si="108"/>
        <v>3.8278857045967021E-2</v>
      </c>
      <c r="AR520" s="128">
        <f t="shared" si="109"/>
        <v>4.4197912479868789E-2</v>
      </c>
      <c r="AS520" s="128">
        <f t="shared" si="110"/>
        <v>0.20749281276334722</v>
      </c>
      <c r="AT520" s="128">
        <f t="shared" si="111"/>
        <v>7.0797676963562192E-2</v>
      </c>
      <c r="AU520" s="128">
        <f t="shared" si="112"/>
        <v>7.887889351820912E-2</v>
      </c>
      <c r="AV520" s="128">
        <f t="shared" si="113"/>
        <v>3.9740005094140197E-2</v>
      </c>
      <c r="AW520" s="128">
        <f t="shared" si="114"/>
        <v>0.14509772075593599</v>
      </c>
      <c r="AX520" s="128">
        <f t="shared" si="115"/>
        <v>0.99999999999999989</v>
      </c>
      <c r="AY520" s="128">
        <f>SUMPRODUCT(AN520:AW520,幕後結果_最佳化!$Z$1005:$AI$1005)</f>
        <v>-7.4346523538557988E-3</v>
      </c>
      <c r="AZ520" s="128">
        <f>(SUMPRODUCT(AN520:AW520,MMULT(AN520:AW520,幕後結果!$AB$9:$AK$18)))</f>
        <v>2.3268773135937218E-4</v>
      </c>
      <c r="BA520" s="128">
        <f t="shared" si="116"/>
        <v>1.5254105393610344E-2</v>
      </c>
      <c r="BB520" s="102">
        <f t="shared" si="117"/>
        <v>-3.2997446297270261</v>
      </c>
      <c r="BC520" s="60"/>
      <c r="BD520" s="60"/>
    </row>
    <row r="521" spans="1:56">
      <c r="A521" s="95">
        <v>520</v>
      </c>
      <c r="B521" s="128">
        <v>0.45692372341617582</v>
      </c>
      <c r="C521" s="128">
        <v>0.82536857346298564</v>
      </c>
      <c r="D521" s="128">
        <v>0.53171497791249878</v>
      </c>
      <c r="E521" s="128">
        <v>0.62368673777692663</v>
      </c>
      <c r="F521" s="128">
        <v>0.42863606300321444</v>
      </c>
      <c r="G521" s="128">
        <v>0.96586380443159214</v>
      </c>
      <c r="H521" s="128">
        <v>0.5114894346668144</v>
      </c>
      <c r="I521" s="128">
        <v>0.9613903666911312</v>
      </c>
      <c r="J521" s="128">
        <v>0.85703668590230375</v>
      </c>
      <c r="K521" s="104">
        <v>0.31213551431759723</v>
      </c>
      <c r="L521" s="105"/>
      <c r="M521" s="106">
        <v>520</v>
      </c>
      <c r="N521" s="140">
        <v>-0.10818688665537604</v>
      </c>
      <c r="O521" s="140">
        <v>0.93602007248601149</v>
      </c>
      <c r="P521" s="140">
        <v>7.9581582011408705E-2</v>
      </c>
      <c r="Q521" s="140">
        <v>0.31517797887573035</v>
      </c>
      <c r="R521" s="140">
        <v>-0.17984771136178315</v>
      </c>
      <c r="S521" s="140">
        <v>1.8232047156127442</v>
      </c>
      <c r="T521" s="140">
        <v>2.880372415643417E-2</v>
      </c>
      <c r="U521" s="128">
        <v>1.7670535138912051</v>
      </c>
      <c r="V521" s="128">
        <v>1.0671001188227309</v>
      </c>
      <c r="W521" s="98">
        <v>-0.48980622032688614</v>
      </c>
      <c r="X521" s="60"/>
      <c r="Y521" s="99">
        <v>520</v>
      </c>
      <c r="Z521" s="128">
        <f>(幕後結果!$AB$2+幕後結果!$AB$4*幕後結果_最佳化!$N1522)*12/3</f>
        <v>-4.1154344007884563E-2</v>
      </c>
      <c r="AA521" s="128">
        <f>(幕後結果!$AC$2+幕後結果!$AC$4*幕後結果_最佳化!$O1522)*12/3</f>
        <v>0.10415971211270066</v>
      </c>
      <c r="AB521" s="128">
        <f>(幕後結果!$AD$2+幕後結果!$AD$4*幕後結果_最佳化!$P1522)*12/3</f>
        <v>5.0219011863525537E-2</v>
      </c>
      <c r="AC521" s="128">
        <f>(幕後結果!$AE$2+幕後結果!$AE$4*幕後結果_最佳化!$Q1522)*12/3</f>
        <v>7.7102075036133144E-2</v>
      </c>
      <c r="AD521" s="128">
        <f>(幕後結果!$AF$2+幕後結果!$AF$4*幕後結果_最佳化!$R1522)*12/3</f>
        <v>6.0629209744717666E-5</v>
      </c>
      <c r="AE521" s="128">
        <f>(幕後結果!$AG$2+幕後結果!$AG$4*幕後結果_最佳化!$S1522)*12/3</f>
        <v>0.13780804886633591</v>
      </c>
      <c r="AF521" s="128">
        <f>(幕後結果!$AH$2+幕後結果!$AH$4*幕後結果_最佳化!$T1522)*12/3</f>
        <v>1.0422660614502255E-2</v>
      </c>
      <c r="AG521" s="128">
        <f>(幕後結果!$AI$2+幕後結果!$AI$4*幕後結果_最佳化!$U1522)*12/3</f>
        <v>0.23002411109347751</v>
      </c>
      <c r="AH521" s="128">
        <f>(幕後結果!$AJ$2+幕後結果!$AJ$4*幕後結果_最佳化!$V1522)*12/3</f>
        <v>0.12697375203353722</v>
      </c>
      <c r="AI521" s="100">
        <f>(幕後結果!$AK$2+幕後結果!$AK$4*幕後結果_最佳化!$W1522)*12/3</f>
        <v>8.0939017935130142E-2</v>
      </c>
      <c r="AJ521" s="60"/>
      <c r="AK521" s="60"/>
      <c r="AL521" s="60"/>
      <c r="AM521" s="108">
        <v>520</v>
      </c>
      <c r="AN521" s="128">
        <f t="shared" si="105"/>
        <v>0.1953011646433245</v>
      </c>
      <c r="AO521" s="128">
        <f t="shared" si="106"/>
        <v>0.22176988669092204</v>
      </c>
      <c r="AP521" s="128">
        <f t="shared" si="107"/>
        <v>6.9031788235136116E-2</v>
      </c>
      <c r="AQ521" s="128">
        <f t="shared" si="108"/>
        <v>0.13929766504080313</v>
      </c>
      <c r="AR521" s="128">
        <f t="shared" si="109"/>
        <v>0.16331291480224028</v>
      </c>
      <c r="AS521" s="128">
        <f t="shared" si="110"/>
        <v>2.2538934405126235E-2</v>
      </c>
      <c r="AT521" s="128">
        <f t="shared" si="111"/>
        <v>2.2859540608295641E-2</v>
      </c>
      <c r="AU521" s="128">
        <f t="shared" si="112"/>
        <v>0.13513305617440571</v>
      </c>
      <c r="AV521" s="128">
        <f t="shared" si="113"/>
        <v>2.2881261536894737E-2</v>
      </c>
      <c r="AW521" s="128">
        <f t="shared" si="114"/>
        <v>7.8737878628515647E-3</v>
      </c>
      <c r="AX521" s="128">
        <f t="shared" si="115"/>
        <v>1</v>
      </c>
      <c r="AY521" s="128">
        <f>SUMPRODUCT(AN521:AW521,幕後結果_最佳化!$Z$1005:$AI$1005)</f>
        <v>-3.7754166149260391E-3</v>
      </c>
      <c r="AZ521" s="128">
        <f>(SUMPRODUCT(AN521:AW521,MMULT(AN521:AW521,幕後結果!$AB$9:$AK$18)))</f>
        <v>3.2730701551439136E-4</v>
      </c>
      <c r="BA521" s="128">
        <f t="shared" si="116"/>
        <v>1.8091628326781184E-2</v>
      </c>
      <c r="BB521" s="102">
        <f t="shared" si="117"/>
        <v>-2.5799455843248804</v>
      </c>
      <c r="BC521" s="60"/>
      <c r="BD521" s="60"/>
    </row>
    <row r="522" spans="1:56">
      <c r="A522" s="95">
        <v>521</v>
      </c>
      <c r="B522" s="128">
        <v>0.69346854653143142</v>
      </c>
      <c r="C522" s="128">
        <v>0.72650484798499626</v>
      </c>
      <c r="D522" s="128">
        <v>0.92297690354538786</v>
      </c>
      <c r="E522" s="128">
        <v>0.93877196299258614</v>
      </c>
      <c r="F522" s="128">
        <v>0.78890807796000528</v>
      </c>
      <c r="G522" s="128">
        <v>0.53442265904496544</v>
      </c>
      <c r="H522" s="128">
        <v>0.82479722440800218</v>
      </c>
      <c r="I522" s="128">
        <v>0.34718882435415432</v>
      </c>
      <c r="J522" s="128">
        <v>0.84823871869180056</v>
      </c>
      <c r="K522" s="104">
        <v>0.40028768125210279</v>
      </c>
      <c r="L522" s="105"/>
      <c r="M522" s="106">
        <v>521</v>
      </c>
      <c r="N522" s="140">
        <v>0.50570621173613106</v>
      </c>
      <c r="O522" s="140">
        <v>0.60227619474769245</v>
      </c>
      <c r="P522" s="140">
        <v>1.4253841302102157</v>
      </c>
      <c r="Q522" s="140">
        <v>1.5445461753974019</v>
      </c>
      <c r="R522" s="140">
        <v>0.80263826614003564</v>
      </c>
      <c r="S522" s="140">
        <v>8.6392156394744402E-2</v>
      </c>
      <c r="T522" s="140">
        <v>0.93380294291944432</v>
      </c>
      <c r="U522" s="128">
        <v>-0.39292124639141557</v>
      </c>
      <c r="V522" s="128">
        <v>1.0289087364766136</v>
      </c>
      <c r="W522" s="98">
        <v>-0.25260254585377345</v>
      </c>
      <c r="X522" s="60"/>
      <c r="Y522" s="99">
        <v>521</v>
      </c>
      <c r="Z522" s="128">
        <f>(幕後結果!$AB$2+幕後結果!$AB$4*幕後結果_最佳化!$N1523)*12/3</f>
        <v>2.5125628304639807E-2</v>
      </c>
      <c r="AA522" s="128">
        <f>(幕後結果!$AC$2+幕後結果!$AC$4*幕後結果_最佳化!$O1523)*12/3</f>
        <v>6.8029702538515674E-2</v>
      </c>
      <c r="AB522" s="128">
        <f>(幕後結果!$AD$2+幕後結果!$AD$4*幕後結果_最佳化!$P1523)*12/3</f>
        <v>0.20925022912168437</v>
      </c>
      <c r="AC522" s="128">
        <f>(幕後結果!$AE$2+幕後結果!$AE$4*幕後結果_最佳化!$Q1523)*12/3</f>
        <v>0.287669220130013</v>
      </c>
      <c r="AD522" s="128">
        <f>(幕後結果!$AF$2+幕後結果!$AF$4*幕後結果_最佳化!$R1523)*12/3</f>
        <v>0.28621649239769836</v>
      </c>
      <c r="AE522" s="128">
        <f>(幕後結果!$AG$2+幕後結果!$AG$4*幕後結果_最佳化!$S1523)*12/3</f>
        <v>2.5635562436419391E-2</v>
      </c>
      <c r="AF522" s="128">
        <f>(幕後結果!$AH$2+幕後結果!$AH$4*幕後結果_最佳化!$T1523)*12/3</f>
        <v>0.13201017690485503</v>
      </c>
      <c r="AG522" s="128">
        <f>(幕後結果!$AI$2+幕後結果!$AI$4*幕後結果_最佳化!$U1523)*12/3</f>
        <v>1.9416156697245911E-2</v>
      </c>
      <c r="AH522" s="128">
        <f>(幕後結果!$AJ$2+幕後結果!$AJ$4*幕後結果_最佳化!$V1523)*12/3</f>
        <v>0.11245534843261727</v>
      </c>
      <c r="AI522" s="100">
        <f>(幕後結果!$AK$2+幕後結果!$AK$4*幕後結果_最佳化!$W1523)*12/3</f>
        <v>-3.2878264370375429E-2</v>
      </c>
      <c r="AJ522" s="60"/>
      <c r="AK522" s="60"/>
      <c r="AL522" s="60"/>
      <c r="AM522" s="108">
        <v>521</v>
      </c>
      <c r="AN522" s="128">
        <f t="shared" si="105"/>
        <v>0.1296407733283608</v>
      </c>
      <c r="AO522" s="128">
        <f t="shared" si="106"/>
        <v>0.13912474833612143</v>
      </c>
      <c r="AP522" s="128">
        <f t="shared" si="107"/>
        <v>5.7165979289215858E-2</v>
      </c>
      <c r="AQ522" s="128">
        <f t="shared" si="108"/>
        <v>0.15181085883052164</v>
      </c>
      <c r="AR522" s="128">
        <f t="shared" si="109"/>
        <v>0.14021095040570192</v>
      </c>
      <c r="AS522" s="128">
        <f t="shared" si="110"/>
        <v>0.15130826376623097</v>
      </c>
      <c r="AT522" s="128">
        <f t="shared" si="111"/>
        <v>3.9994340921960997E-2</v>
      </c>
      <c r="AU522" s="128">
        <f t="shared" si="112"/>
        <v>1.9259139861708061E-2</v>
      </c>
      <c r="AV522" s="128">
        <f t="shared" si="113"/>
        <v>2.8638825597642126E-2</v>
      </c>
      <c r="AW522" s="128">
        <f t="shared" si="114"/>
        <v>0.14284611966253613</v>
      </c>
      <c r="AX522" s="128">
        <f t="shared" si="115"/>
        <v>0.99999999999999978</v>
      </c>
      <c r="AY522" s="128">
        <f>SUMPRODUCT(AN522:AW522,幕後結果_最佳化!$Z$1005:$AI$1005)</f>
        <v>-4.9860750610450123E-3</v>
      </c>
      <c r="AZ522" s="128">
        <f>(SUMPRODUCT(AN522:AW522,MMULT(AN522:AW522,幕後結果!$AB$9:$AK$18)))</f>
        <v>2.8764197954666247E-4</v>
      </c>
      <c r="BA522" s="128">
        <f t="shared" si="116"/>
        <v>1.6960011189461593E-2</v>
      </c>
      <c r="BB522" s="102">
        <f t="shared" si="117"/>
        <v>-2.8234695441002944</v>
      </c>
      <c r="BC522" s="60"/>
      <c r="BD522" s="60"/>
    </row>
    <row r="523" spans="1:56">
      <c r="A523" s="95">
        <v>522</v>
      </c>
      <c r="B523" s="128">
        <v>0.76285448760110675</v>
      </c>
      <c r="C523" s="128">
        <v>0.95280440956510137</v>
      </c>
      <c r="D523" s="128">
        <v>0.53023302012460571</v>
      </c>
      <c r="E523" s="128">
        <v>0.3744965548548771</v>
      </c>
      <c r="F523" s="128">
        <v>0.82536789830152801</v>
      </c>
      <c r="G523" s="128">
        <v>0.79901131285823301</v>
      </c>
      <c r="H523" s="128">
        <v>0.76851364656128718</v>
      </c>
      <c r="I523" s="128">
        <v>0.93652672336185372</v>
      </c>
      <c r="J523" s="128">
        <v>0.444020222655932</v>
      </c>
      <c r="K523" s="104">
        <v>0.97994200796105591</v>
      </c>
      <c r="L523" s="105"/>
      <c r="M523" s="106">
        <v>522</v>
      </c>
      <c r="N523" s="140">
        <v>0.71551475827293998</v>
      </c>
      <c r="O523" s="140">
        <v>1.6726755710932388</v>
      </c>
      <c r="P523" s="140">
        <v>7.5855626834990905E-2</v>
      </c>
      <c r="Q523" s="140">
        <v>-0.3199673126237933</v>
      </c>
      <c r="R523" s="140">
        <v>0.93601744979557844</v>
      </c>
      <c r="S523" s="140">
        <v>0.83809495826207403</v>
      </c>
      <c r="T523" s="140">
        <v>0.73396067314369118</v>
      </c>
      <c r="U523" s="128">
        <v>1.5262542672566641</v>
      </c>
      <c r="V523" s="128">
        <v>-0.14078417468474369</v>
      </c>
      <c r="W523" s="98">
        <v>2.0525526472328295</v>
      </c>
      <c r="X523" s="60"/>
      <c r="Y523" s="99">
        <v>522</v>
      </c>
      <c r="Z523" s="128">
        <f>(幕後結果!$AB$2+幕後結果!$AB$4*幕後結果_最佳化!$N1524)*12/3</f>
        <v>4.77779511468851E-2</v>
      </c>
      <c r="AA523" s="128">
        <f>(幕後結果!$AC$2+幕後結果!$AC$4*幕後結果_最佳化!$O1524)*12/3</f>
        <v>0.18772788208417138</v>
      </c>
      <c r="AB523" s="128">
        <f>(幕後結果!$AD$2+幕後結果!$AD$4*幕後結果_最佳化!$P1524)*12/3</f>
        <v>0.10014166591364786</v>
      </c>
      <c r="AC523" s="128">
        <f>(幕後結果!$AE$2+幕後結果!$AE$4*幕後結果_最佳化!$Q1524)*12/3</f>
        <v>4.799430141150076E-2</v>
      </c>
      <c r="AD523" s="128">
        <f>(幕後結果!$AF$2+幕後結果!$AF$4*幕後結果_最佳化!$R1524)*12/3</f>
        <v>0.21210482882702428</v>
      </c>
      <c r="AE523" s="128">
        <f>(幕後結果!$AG$2+幕後結果!$AG$4*幕後結果_最佳化!$S1524)*12/3</f>
        <v>6.8616637397425004E-2</v>
      </c>
      <c r="AF523" s="128">
        <f>(幕後結果!$AH$2+幕後結果!$AH$4*幕後結果_最佳化!$T1524)*12/3</f>
        <v>0.12337254703413993</v>
      </c>
      <c r="AG523" s="128">
        <f>(幕後結果!$AI$2+幕後結果!$AI$4*幕後結果_最佳化!$U1524)*12/3</f>
        <v>0.27883172152587149</v>
      </c>
      <c r="AH523" s="128">
        <f>(幕後結果!$AJ$2+幕後結果!$AJ$4*幕後結果_最佳化!$V1524)*12/3</f>
        <v>8.3951274473186462E-3</v>
      </c>
      <c r="AI523" s="100">
        <f>(幕後結果!$AK$2+幕後結果!$AK$4*幕後結果_最佳化!$W1524)*12/3</f>
        <v>0.48091360155845098</v>
      </c>
      <c r="AJ523" s="60"/>
      <c r="AK523" s="60"/>
      <c r="AL523" s="60"/>
      <c r="AM523" s="108">
        <v>522</v>
      </c>
      <c r="AN523" s="128">
        <f t="shared" si="105"/>
        <v>0.13854281622990022</v>
      </c>
      <c r="AO523" s="128">
        <f t="shared" si="106"/>
        <v>6.1472769937371226E-2</v>
      </c>
      <c r="AP523" s="128">
        <f t="shared" si="107"/>
        <v>0.1614722332748765</v>
      </c>
      <c r="AQ523" s="128">
        <f t="shared" si="108"/>
        <v>0.14870232850784604</v>
      </c>
      <c r="AR523" s="128">
        <f t="shared" si="109"/>
        <v>4.5233923677659535E-2</v>
      </c>
      <c r="AS523" s="128">
        <f t="shared" si="110"/>
        <v>5.8353649082808927E-2</v>
      </c>
      <c r="AT523" s="128">
        <f t="shared" si="111"/>
        <v>0.11773439421120853</v>
      </c>
      <c r="AU523" s="128">
        <f t="shared" si="112"/>
        <v>0.1305789766757624</v>
      </c>
      <c r="AV523" s="128">
        <f t="shared" si="113"/>
        <v>2.2056342020359644E-2</v>
      </c>
      <c r="AW523" s="128">
        <f t="shared" si="114"/>
        <v>0.11585256638220721</v>
      </c>
      <c r="AX523" s="128">
        <f t="shared" si="115"/>
        <v>1.0000000000000002</v>
      </c>
      <c r="AY523" s="128">
        <f>SUMPRODUCT(AN523:AW523,幕後結果_最佳化!$Z$1005:$AI$1005)</f>
        <v>-7.2766388278285646E-3</v>
      </c>
      <c r="AZ523" s="128">
        <f>(SUMPRODUCT(AN523:AW523,MMULT(AN523:AW523,幕後結果!$AB$9:$AK$18)))</f>
        <v>2.9479382409527586E-4</v>
      </c>
      <c r="BA523" s="128">
        <f t="shared" si="116"/>
        <v>1.7169560975612504E-2</v>
      </c>
      <c r="BB523" s="102">
        <f t="shared" si="117"/>
        <v>-2.9224182784346686</v>
      </c>
      <c r="BC523" s="60"/>
      <c r="BD523" s="60"/>
    </row>
    <row r="524" spans="1:56">
      <c r="A524" s="95">
        <v>523</v>
      </c>
      <c r="B524" s="128">
        <v>0.68001393060921322</v>
      </c>
      <c r="C524" s="128">
        <v>0.65927659582204923</v>
      </c>
      <c r="D524" s="128">
        <v>0.22955004237857835</v>
      </c>
      <c r="E524" s="128">
        <v>0.72559007830039945</v>
      </c>
      <c r="F524" s="128">
        <v>0.64809902324320712</v>
      </c>
      <c r="G524" s="128">
        <v>0.85667904469971434</v>
      </c>
      <c r="H524" s="128">
        <v>0.29646255889944073</v>
      </c>
      <c r="I524" s="128">
        <v>0.37400029543376423</v>
      </c>
      <c r="J524" s="128">
        <v>3.3519520783073853E-2</v>
      </c>
      <c r="K524" s="104">
        <v>0.26606832929859014</v>
      </c>
      <c r="L524" s="105"/>
      <c r="M524" s="106">
        <v>523</v>
      </c>
      <c r="N524" s="140">
        <v>0.46773775411892365</v>
      </c>
      <c r="O524" s="140">
        <v>0.41048963087504003</v>
      </c>
      <c r="P524" s="140">
        <v>-0.74032950067745129</v>
      </c>
      <c r="Q524" s="140">
        <v>0.5995295010567504</v>
      </c>
      <c r="R524" s="140">
        <v>0.38019327146388943</v>
      </c>
      <c r="S524" s="140">
        <v>1.0655172789570591</v>
      </c>
      <c r="T524" s="140">
        <v>-0.53460197477646654</v>
      </c>
      <c r="U524" s="128">
        <v>-0.32127685978088727</v>
      </c>
      <c r="V524" s="128">
        <v>-1.831412200955983</v>
      </c>
      <c r="W524" s="98">
        <v>-0.62474770392979795</v>
      </c>
      <c r="X524" s="60"/>
      <c r="Y524" s="99">
        <v>523</v>
      </c>
      <c r="Z524" s="128">
        <f>(幕後結果!$AB$2+幕後結果!$AB$4*幕後結果_最佳化!$N1525)*12/3</f>
        <v>2.1026301685377436E-2</v>
      </c>
      <c r="AA524" s="128">
        <f>(幕後結果!$AC$2+幕後結果!$AC$4*幕後結果_最佳化!$O1525)*12/3</f>
        <v>4.6582372108177762E-2</v>
      </c>
      <c r="AB524" s="128">
        <f>(幕後結果!$AD$2+幕後結果!$AD$4*幕後結果_最佳化!$P1525)*12/3</f>
        <v>-6.1941126669865558E-2</v>
      </c>
      <c r="AC524" s="128">
        <f>(幕後結果!$AE$2+幕後結果!$AE$4*幕後結果_最佳化!$Q1525)*12/3</f>
        <v>5.6181239473860757E-2</v>
      </c>
      <c r="AD524" s="128">
        <f>(幕後結果!$AF$2+幕後結果!$AF$4*幕後結果_最佳化!$R1525)*12/3</f>
        <v>8.5907399124904041E-2</v>
      </c>
      <c r="AE524" s="128">
        <f>(幕後結果!$AG$2+幕後結果!$AG$4*幕後結果_最佳化!$S1525)*12/3</f>
        <v>9.6991966095110294E-2</v>
      </c>
      <c r="AF524" s="128">
        <f>(幕後結果!$AH$2+幕後結果!$AH$4*幕後結果_最佳化!$T1525)*12/3</f>
        <v>-3.7068383402531567E-2</v>
      </c>
      <c r="AG524" s="128">
        <f>(幕後結果!$AI$2+幕後結果!$AI$4*幕後結果_最佳化!$U1525)*12/3</f>
        <v>-3.6192405825790832E-3</v>
      </c>
      <c r="AH524" s="128">
        <f>(幕後結果!$AJ$2+幕後結果!$AJ$4*幕後結果_最佳化!$V1525)*12/3</f>
        <v>-0.11713328120186513</v>
      </c>
      <c r="AI524" s="100">
        <f>(幕後結果!$AK$2+幕後結果!$AK$4*幕後結果_最佳化!$W1525)*12/3</f>
        <v>-2.4606687974083039E-2</v>
      </c>
      <c r="AJ524" s="60"/>
      <c r="AK524" s="60"/>
      <c r="AL524" s="60"/>
      <c r="AM524" s="108">
        <v>523</v>
      </c>
      <c r="AN524" s="128">
        <f t="shared" si="105"/>
        <v>5.4170183838327307E-2</v>
      </c>
      <c r="AO524" s="128">
        <f t="shared" si="106"/>
        <v>6.7639251197300729E-2</v>
      </c>
      <c r="AP524" s="128">
        <f t="shared" si="107"/>
        <v>0.12660763442855988</v>
      </c>
      <c r="AQ524" s="128">
        <f t="shared" si="108"/>
        <v>8.0784880122726749E-2</v>
      </c>
      <c r="AR524" s="128">
        <f t="shared" si="109"/>
        <v>0.10156736482096521</v>
      </c>
      <c r="AS524" s="128">
        <f t="shared" si="110"/>
        <v>0.1000283064689161</v>
      </c>
      <c r="AT524" s="128">
        <f t="shared" si="111"/>
        <v>4.0631759441805214E-2</v>
      </c>
      <c r="AU524" s="128">
        <f t="shared" si="112"/>
        <v>6.0620857710901692E-2</v>
      </c>
      <c r="AV524" s="128">
        <f t="shared" si="113"/>
        <v>0.20461716163846841</v>
      </c>
      <c r="AW524" s="128">
        <f t="shared" si="114"/>
        <v>0.16333260033202865</v>
      </c>
      <c r="AX524" s="128">
        <f t="shared" si="115"/>
        <v>0.99999999999999989</v>
      </c>
      <c r="AY524" s="128">
        <f>SUMPRODUCT(AN524:AW524,幕後結果_最佳化!$Z$1005:$AI$1005)</f>
        <v>-1.8369819202276264E-3</v>
      </c>
      <c r="AZ524" s="128">
        <f>(SUMPRODUCT(AN524:AW524,MMULT(AN524:AW524,幕後結果!$AB$9:$AK$18)))</f>
        <v>2.4394029347040032E-4</v>
      </c>
      <c r="BA524" s="128">
        <f t="shared" si="116"/>
        <v>1.5618588075443963E-2</v>
      </c>
      <c r="BB524" s="102">
        <f t="shared" si="117"/>
        <v>-2.8643422634703146</v>
      </c>
      <c r="BC524" s="60"/>
      <c r="BD524" s="60"/>
    </row>
    <row r="525" spans="1:56">
      <c r="A525" s="95">
        <v>524</v>
      </c>
      <c r="B525" s="128">
        <v>0.91635865755558132</v>
      </c>
      <c r="C525" s="128">
        <v>0.85138076406701479</v>
      </c>
      <c r="D525" s="128">
        <v>0.39566181553463298</v>
      </c>
      <c r="E525" s="128">
        <v>0.49432983101744821</v>
      </c>
      <c r="F525" s="128">
        <v>0.85589544855744837</v>
      </c>
      <c r="G525" s="128">
        <v>0.96753739545937467</v>
      </c>
      <c r="H525" s="128">
        <v>0.78528273729455167</v>
      </c>
      <c r="I525" s="128">
        <v>0.93960731803993203</v>
      </c>
      <c r="J525" s="128">
        <v>0.25059172455821765</v>
      </c>
      <c r="K525" s="104">
        <v>0.33878264233427235</v>
      </c>
      <c r="L525" s="105"/>
      <c r="M525" s="106">
        <v>524</v>
      </c>
      <c r="N525" s="140">
        <v>1.3809878876736261</v>
      </c>
      <c r="O525" s="140">
        <v>1.0423736636006917</v>
      </c>
      <c r="P525" s="140">
        <v>-0.26459219801999267</v>
      </c>
      <c r="Q525" s="140">
        <v>-1.421348445455865E-2</v>
      </c>
      <c r="R525" s="140">
        <v>1.0620585563974587</v>
      </c>
      <c r="S525" s="140">
        <v>1.8457727484057687</v>
      </c>
      <c r="T525" s="140">
        <v>0.79015967053211666</v>
      </c>
      <c r="U525" s="128">
        <v>1.5514855653030661</v>
      </c>
      <c r="V525" s="128">
        <v>-0.67262884013460034</v>
      </c>
      <c r="W525" s="98">
        <v>-0.41578780312104835</v>
      </c>
      <c r="X525" s="60"/>
      <c r="Y525" s="99">
        <v>524</v>
      </c>
      <c r="Z525" s="128">
        <f>(幕後結果!$AB$2+幕後結果!$AB$4*幕後結果_最佳化!$N1526)*12/3</f>
        <v>0.1196268458599465</v>
      </c>
      <c r="AA525" s="128">
        <f>(幕後結果!$AC$2+幕後結果!$AC$4*幕後結果_最佳化!$O1526)*12/3</f>
        <v>0.11862742613342248</v>
      </c>
      <c r="AB525" s="128">
        <f>(幕後結果!$AD$2+幕後結果!$AD$4*幕後結果_最佳化!$P1526)*12/3</f>
        <v>4.2765975425247314E-2</v>
      </c>
      <c r="AC525" s="128">
        <f>(幕後結果!$AE$2+幕後結果!$AE$4*幕後結果_最佳化!$Q1526)*12/3</f>
        <v>5.3237144202445484E-2</v>
      </c>
      <c r="AD525" s="128">
        <f>(幕後結果!$AF$2+幕後結果!$AF$4*幕後結果_最佳化!$R1526)*12/3</f>
        <v>0.23670508237801546</v>
      </c>
      <c r="AE525" s="128">
        <f>(幕後結果!$AG$2+幕後結果!$AG$4*幕後結果_最佳化!$S1526)*12/3</f>
        <v>0.14621718402744516</v>
      </c>
      <c r="AF525" s="128">
        <f>(幕後結果!$AH$2+幕後結果!$AH$4*幕後結果_最佳化!$T1526)*12/3</f>
        <v>0.11780229236843838</v>
      </c>
      <c r="AG525" s="128">
        <f>(幕後結果!$AI$2+幕後結果!$AI$4*幕後結果_最佳化!$U1526)*12/3</f>
        <v>0.24581122730686086</v>
      </c>
      <c r="AH525" s="128">
        <f>(幕後結果!$AJ$2+幕後結果!$AJ$4*幕後結果_最佳化!$V1526)*12/3</f>
        <v>-7.0488423162128749E-4</v>
      </c>
      <c r="AI525" s="100">
        <f>(幕後結果!$AK$2+幕後結果!$AK$4*幕後結果_最佳化!$W1526)*12/3</f>
        <v>0.1965103759516654</v>
      </c>
      <c r="AJ525" s="60"/>
      <c r="AK525" s="60"/>
      <c r="AL525" s="60"/>
      <c r="AM525" s="108">
        <v>524</v>
      </c>
      <c r="AN525" s="128">
        <f t="shared" si="105"/>
        <v>0.11078845856899824</v>
      </c>
      <c r="AO525" s="128">
        <f t="shared" si="106"/>
        <v>3.5724113011108109E-2</v>
      </c>
      <c r="AP525" s="128">
        <f t="shared" si="107"/>
        <v>0.17050771939457851</v>
      </c>
      <c r="AQ525" s="128">
        <f t="shared" si="108"/>
        <v>9.4881139577827761E-2</v>
      </c>
      <c r="AR525" s="128">
        <f t="shared" si="109"/>
        <v>8.2110598068983992E-2</v>
      </c>
      <c r="AS525" s="128">
        <f t="shared" si="110"/>
        <v>4.4173557228788463E-2</v>
      </c>
      <c r="AT525" s="128">
        <f t="shared" si="111"/>
        <v>0.13087336904406088</v>
      </c>
      <c r="AU525" s="128">
        <f t="shared" si="112"/>
        <v>0.23066511566448414</v>
      </c>
      <c r="AV525" s="128">
        <f t="shared" si="113"/>
        <v>7.8418495310866088E-2</v>
      </c>
      <c r="AW525" s="128">
        <f t="shared" si="114"/>
        <v>2.1857434130303926E-2</v>
      </c>
      <c r="AX525" s="128">
        <f t="shared" si="115"/>
        <v>1</v>
      </c>
      <c r="AY525" s="128">
        <f>SUMPRODUCT(AN525:AW525,幕後結果_最佳化!$Z$1005:$AI$1005)</f>
        <v>-3.0732609955135817E-3</v>
      </c>
      <c r="AZ525" s="128">
        <f>(SUMPRODUCT(AN525:AW525,MMULT(AN525:AW525,幕後結果!$AB$9:$AK$18)))</f>
        <v>2.739097267462776E-4</v>
      </c>
      <c r="BA525" s="128">
        <f t="shared" si="116"/>
        <v>1.655021832926314E-2</v>
      </c>
      <c r="BB525" s="102">
        <f t="shared" si="117"/>
        <v>-2.777803898467389</v>
      </c>
      <c r="BC525" s="60"/>
      <c r="BD525" s="60"/>
    </row>
    <row r="526" spans="1:56">
      <c r="A526" s="95">
        <v>525</v>
      </c>
      <c r="B526" s="128">
        <v>7.3447663210117531E-2</v>
      </c>
      <c r="C526" s="128">
        <v>0.30974524297012707</v>
      </c>
      <c r="D526" s="128">
        <v>0.52140199775955542</v>
      </c>
      <c r="E526" s="128">
        <v>0.7180937803721239</v>
      </c>
      <c r="F526" s="128">
        <v>0.76255618557283489</v>
      </c>
      <c r="G526" s="128">
        <v>0.44248607640949889</v>
      </c>
      <c r="H526" s="128">
        <v>0.36129747935557699</v>
      </c>
      <c r="I526" s="128">
        <v>0.99627044459983294</v>
      </c>
      <c r="J526" s="128">
        <v>0.78953840854407309</v>
      </c>
      <c r="K526" s="104">
        <v>0.91732245769668741</v>
      </c>
      <c r="L526" s="105"/>
      <c r="M526" s="106">
        <v>525</v>
      </c>
      <c r="N526" s="140">
        <v>-1.4505854601718262</v>
      </c>
      <c r="O526" s="140">
        <v>-0.49657259040526969</v>
      </c>
      <c r="P526" s="140">
        <v>5.3672611141314094E-2</v>
      </c>
      <c r="Q526" s="140">
        <v>0.57718803446407563</v>
      </c>
      <c r="R526" s="140">
        <v>0.71454922514043118</v>
      </c>
      <c r="S526" s="140">
        <v>-0.1446690800689282</v>
      </c>
      <c r="T526" s="140">
        <v>-0.35499283533839432</v>
      </c>
      <c r="U526" s="128">
        <v>2.6756202556721371</v>
      </c>
      <c r="V526" s="128">
        <v>0.80482065102802325</v>
      </c>
      <c r="W526" s="98">
        <v>1.387284313001766</v>
      </c>
      <c r="X526" s="60"/>
      <c r="Y526" s="99">
        <v>525</v>
      </c>
      <c r="Z526" s="128">
        <f>(幕後結果!$AB$2+幕後結果!$AB$4*幕後結果_最佳化!$N1527)*12/3</f>
        <v>-0.18608860132103602</v>
      </c>
      <c r="AA526" s="128">
        <f>(幕後結果!$AC$2+幕後結果!$AC$4*幕後結果_最佳化!$O1527)*12/3</f>
        <v>-5.7902453555144666E-2</v>
      </c>
      <c r="AB526" s="128">
        <f>(幕後結果!$AD$2+幕後結果!$AD$4*幕後結果_最佳化!$P1527)*12/3</f>
        <v>-4.5788693992935343E-2</v>
      </c>
      <c r="AC526" s="128">
        <f>(幕後結果!$AE$2+幕後結果!$AE$4*幕後結果_最佳化!$Q1527)*12/3</f>
        <v>2.7100772161172765E-2</v>
      </c>
      <c r="AD526" s="128">
        <f>(幕後結果!$AF$2+幕後結果!$AF$4*幕後結果_最佳化!$R1527)*12/3</f>
        <v>0.14797803076630806</v>
      </c>
      <c r="AE526" s="128">
        <f>(幕後結果!$AG$2+幕後結果!$AG$4*幕後結果_最佳化!$S1527)*12/3</f>
        <v>-2.6052480503225572E-2</v>
      </c>
      <c r="AF526" s="128">
        <f>(幕後結果!$AH$2+幕後結果!$AH$4*幕後結果_最佳化!$T1527)*12/3</f>
        <v>-6.4061335206460415E-2</v>
      </c>
      <c r="AG526" s="128">
        <f>(幕後結果!$AI$2+幕後結果!$AI$4*幕後結果_最佳化!$U1527)*12/3</f>
        <v>0.23395322331016466</v>
      </c>
      <c r="AH526" s="128">
        <f>(幕後結果!$AJ$2+幕後結果!$AJ$4*幕後結果_最佳化!$V1527)*12/3</f>
        <v>8.3502121360128252E-4</v>
      </c>
      <c r="AI526" s="100">
        <f>(幕後結果!$AK$2+幕後結果!$AK$4*幕後結果_最佳化!$W1527)*12/3</f>
        <v>0.27562348541715842</v>
      </c>
      <c r="AJ526" s="60"/>
      <c r="AK526" s="60"/>
      <c r="AL526" s="60"/>
      <c r="AM526" s="108">
        <v>525</v>
      </c>
      <c r="AN526" s="128">
        <f t="shared" si="105"/>
        <v>6.1407160992005064E-3</v>
      </c>
      <c r="AO526" s="128">
        <f t="shared" si="106"/>
        <v>0.18529820538141489</v>
      </c>
      <c r="AP526" s="128">
        <f t="shared" si="107"/>
        <v>0.17322624008522053</v>
      </c>
      <c r="AQ526" s="128">
        <f t="shared" si="108"/>
        <v>0.11944104268177666</v>
      </c>
      <c r="AR526" s="128">
        <f t="shared" si="109"/>
        <v>8.1389667076236002E-2</v>
      </c>
      <c r="AS526" s="128">
        <f t="shared" si="110"/>
        <v>6.3538743778425791E-2</v>
      </c>
      <c r="AT526" s="128">
        <f t="shared" si="111"/>
        <v>0.16914093623877546</v>
      </c>
      <c r="AU526" s="128">
        <f t="shared" si="112"/>
        <v>3.7073180128002814E-2</v>
      </c>
      <c r="AV526" s="128">
        <f t="shared" si="113"/>
        <v>4.6844368756249422E-2</v>
      </c>
      <c r="AW526" s="128">
        <f t="shared" si="114"/>
        <v>0.11790689977469777</v>
      </c>
      <c r="AX526" s="128">
        <f t="shared" si="115"/>
        <v>0.99999999999999989</v>
      </c>
      <c r="AY526" s="128">
        <f>SUMPRODUCT(AN526:AW526,幕後結果_最佳化!$Z$1005:$AI$1005)</f>
        <v>-1.6806298156107488E-3</v>
      </c>
      <c r="AZ526" s="128">
        <f>(SUMPRODUCT(AN526:AW526,MMULT(AN526:AW526,幕後結果!$AB$9:$AK$18)))</f>
        <v>3.011057995846979E-4</v>
      </c>
      <c r="BA526" s="128">
        <f t="shared" si="116"/>
        <v>1.7352400398351172E-2</v>
      </c>
      <c r="BB526" s="102">
        <f t="shared" si="117"/>
        <v>-2.5691333067583439</v>
      </c>
      <c r="BC526" s="60"/>
      <c r="BD526" s="60"/>
    </row>
    <row r="527" spans="1:56">
      <c r="A527" s="95">
        <v>526</v>
      </c>
      <c r="B527" s="128">
        <v>0.86096520341167126</v>
      </c>
      <c r="C527" s="128">
        <v>0.36450169808227617</v>
      </c>
      <c r="D527" s="128">
        <v>0.27386165275815322</v>
      </c>
      <c r="E527" s="128">
        <v>0.34483261228737017</v>
      </c>
      <c r="F527" s="128">
        <v>0.2352887591115107</v>
      </c>
      <c r="G527" s="128">
        <v>0.9469196918042555</v>
      </c>
      <c r="H527" s="128">
        <v>0.3961746512423221</v>
      </c>
      <c r="I527" s="128">
        <v>0.37460579420694606</v>
      </c>
      <c r="J527" s="128">
        <v>0.87183281192073481</v>
      </c>
      <c r="K527" s="104">
        <v>0.94030428913324227</v>
      </c>
      <c r="L527" s="105"/>
      <c r="M527" s="106">
        <v>526</v>
      </c>
      <c r="N527" s="140">
        <v>1.0846660419639989</v>
      </c>
      <c r="O527" s="140">
        <v>-0.34645154133160938</v>
      </c>
      <c r="P527" s="140">
        <v>-0.60117519267455544</v>
      </c>
      <c r="Q527" s="140">
        <v>-0.39930942326972008</v>
      </c>
      <c r="R527" s="140">
        <v>-0.72153970944908363</v>
      </c>
      <c r="S527" s="140">
        <v>1.6156934104952982</v>
      </c>
      <c r="T527" s="140">
        <v>-0.26326114882010521</v>
      </c>
      <c r="U527" s="128">
        <v>-0.31967912165492257</v>
      </c>
      <c r="V527" s="128">
        <v>1.1350977214502713</v>
      </c>
      <c r="W527" s="98">
        <v>1.5573330953420164</v>
      </c>
      <c r="X527" s="60"/>
      <c r="Y527" s="99">
        <v>526</v>
      </c>
      <c r="Z527" s="128">
        <f>(幕後結果!$AB$2+幕後結果!$AB$4*幕後結果_最佳化!$N1528)*12/3</f>
        <v>8.7633973190925571E-2</v>
      </c>
      <c r="AA527" s="128">
        <f>(幕後結果!$AC$2+幕後結果!$AC$4*幕後結果_最佳化!$O1528)*12/3</f>
        <v>-3.6721206663405198E-2</v>
      </c>
      <c r="AB527" s="128">
        <f>(幕後結果!$AD$2+幕後結果!$AD$4*幕後結果_最佳化!$P1528)*12/3</f>
        <v>-6.8236656371762766E-2</v>
      </c>
      <c r="AC527" s="128">
        <f>(幕後結果!$AE$2+幕後結果!$AE$4*幕後結果_最佳化!$Q1528)*12/3</f>
        <v>-6.5255154474680777E-2</v>
      </c>
      <c r="AD527" s="128">
        <f>(幕後結果!$AF$2+幕後結果!$AF$4*幕後結果_最佳化!$R1528)*12/3</f>
        <v>-0.14157678241031019</v>
      </c>
      <c r="AE527" s="128">
        <f>(幕後結果!$AG$2+幕後結果!$AG$4*幕後結果_最佳化!$S1528)*12/3</f>
        <v>0.11994542010738302</v>
      </c>
      <c r="AF527" s="128">
        <f>(幕後結果!$AH$2+幕後結果!$AH$4*幕後結果_最佳化!$T1528)*12/3</f>
        <v>-3.2411919125648204E-2</v>
      </c>
      <c r="AG527" s="128">
        <f>(幕後結果!$AI$2+幕後結果!$AI$4*幕後結果_最佳化!$U1528)*12/3</f>
        <v>-6.180404405268633E-2</v>
      </c>
      <c r="AH527" s="128">
        <f>(幕後結果!$AJ$2+幕後結果!$AJ$4*幕後結果_最佳化!$V1528)*12/3</f>
        <v>0.20032009264631509</v>
      </c>
      <c r="AI527" s="100">
        <f>(幕後結果!$AK$2+幕後結果!$AK$4*幕後結果_最佳化!$W1528)*12/3</f>
        <v>8.6843138038293452E-2</v>
      </c>
      <c r="AJ527" s="60"/>
      <c r="AK527" s="60"/>
      <c r="AL527" s="60"/>
      <c r="AM527" s="108">
        <v>526</v>
      </c>
      <c r="AN527" s="128">
        <f t="shared" si="105"/>
        <v>0.16038471949240013</v>
      </c>
      <c r="AO527" s="128">
        <f t="shared" si="106"/>
        <v>0.13514514591482457</v>
      </c>
      <c r="AP527" s="128">
        <f t="shared" si="107"/>
        <v>4.6846406902825641E-2</v>
      </c>
      <c r="AQ527" s="128">
        <f t="shared" si="108"/>
        <v>3.5054435747002274E-2</v>
      </c>
      <c r="AR527" s="128">
        <f t="shared" si="109"/>
        <v>7.8045800674142393E-2</v>
      </c>
      <c r="AS527" s="128">
        <f t="shared" si="110"/>
        <v>0.15037373931748629</v>
      </c>
      <c r="AT527" s="128">
        <f t="shared" si="111"/>
        <v>0.17615530539898464</v>
      </c>
      <c r="AU527" s="128">
        <f t="shared" si="112"/>
        <v>4.1418708158927453E-2</v>
      </c>
      <c r="AV527" s="128">
        <f t="shared" si="113"/>
        <v>0.10695880679494914</v>
      </c>
      <c r="AW527" s="128">
        <f t="shared" si="114"/>
        <v>6.9616931598457554E-2</v>
      </c>
      <c r="AX527" s="128">
        <f t="shared" si="115"/>
        <v>1.0000000000000002</v>
      </c>
      <c r="AY527" s="128">
        <f>SUMPRODUCT(AN527:AW527,幕後結果_最佳化!$Z$1005:$AI$1005)</f>
        <v>-2.5359574126935518E-3</v>
      </c>
      <c r="AZ527" s="128">
        <f>(SUMPRODUCT(AN527:AW527,MMULT(AN527:AW527,幕後結果!$AB$9:$AK$18)))</f>
        <v>1.8276884859765122E-4</v>
      </c>
      <c r="BA527" s="128">
        <f t="shared" si="116"/>
        <v>1.3519202957188387E-2</v>
      </c>
      <c r="BB527" s="102">
        <f t="shared" si="117"/>
        <v>-3.3608458691371661</v>
      </c>
      <c r="BC527" s="60"/>
      <c r="BD527" s="60"/>
    </row>
    <row r="528" spans="1:56">
      <c r="A528" s="95">
        <v>527</v>
      </c>
      <c r="B528" s="128">
        <v>0.96764026217515364</v>
      </c>
      <c r="C528" s="128">
        <v>0.6015953563981562</v>
      </c>
      <c r="D528" s="128">
        <v>0.83483310146747614</v>
      </c>
      <c r="E528" s="128">
        <v>0.22442751348647039</v>
      </c>
      <c r="F528" s="128">
        <v>0.19599508297866786</v>
      </c>
      <c r="G528" s="128">
        <v>0.98165150794850464</v>
      </c>
      <c r="H528" s="128">
        <v>0.78386597561306459</v>
      </c>
      <c r="I528" s="128">
        <v>0.94544535097753379</v>
      </c>
      <c r="J528" s="128">
        <v>0.90744662296764278</v>
      </c>
      <c r="K528" s="104">
        <v>0.97017900599819962</v>
      </c>
      <c r="L528" s="105"/>
      <c r="M528" s="106">
        <v>527</v>
      </c>
      <c r="N528" s="140">
        <v>1.8471909147896182</v>
      </c>
      <c r="O528" s="140">
        <v>0.25747865969344502</v>
      </c>
      <c r="P528" s="140">
        <v>0.9734417508141362</v>
      </c>
      <c r="Q528" s="140">
        <v>-0.75732525012670115</v>
      </c>
      <c r="R528" s="140">
        <v>-0.85601376441529975</v>
      </c>
      <c r="S528" s="140">
        <v>2.0891193147212435</v>
      </c>
      <c r="T528" s="140">
        <v>0.78531645777046788</v>
      </c>
      <c r="U528" s="128">
        <v>1.6022094636691797</v>
      </c>
      <c r="V528" s="128">
        <v>1.3251941834664636</v>
      </c>
      <c r="W528" s="98">
        <v>1.8834309595531271</v>
      </c>
      <c r="X528" s="60"/>
      <c r="Y528" s="99">
        <v>527</v>
      </c>
      <c r="Z528" s="128">
        <f>(幕後結果!$AB$2+幕後結果!$AB$4*幕後結果_最佳化!$N1529)*12/3</f>
        <v>0.16996121809873774</v>
      </c>
      <c r="AA528" s="128">
        <f>(幕後結果!$AC$2+幕後結果!$AC$4*幕後結果_最佳化!$O1529)*12/3</f>
        <v>3.194320770370089E-2</v>
      </c>
      <c r="AB528" s="128">
        <f>(幕後結果!$AD$2+幕後結果!$AD$4*幕後結果_最佳化!$P1529)*12/3</f>
        <v>0.16492075079049373</v>
      </c>
      <c r="AC528" s="128">
        <f>(幕後結果!$AE$2+幕後結果!$AE$4*幕後結果_最佳化!$Q1529)*12/3</f>
        <v>1.621714582067153E-2</v>
      </c>
      <c r="AD528" s="128">
        <f>(幕後結果!$AF$2+幕後結果!$AF$4*幕後結果_最佳化!$R1529)*12/3</f>
        <v>-9.5483806238227664E-2</v>
      </c>
      <c r="AE528" s="128">
        <f>(幕後結果!$AG$2+幕後結果!$AG$4*幕後結果_最佳化!$S1529)*12/3</f>
        <v>0.1449077368485541</v>
      </c>
      <c r="AF528" s="128">
        <f>(幕後結果!$AH$2+幕後結果!$AH$4*幕後結果_最佳化!$T1529)*12/3</f>
        <v>9.5826585330157435E-2</v>
      </c>
      <c r="AG528" s="128">
        <f>(幕後結果!$AI$2+幕後結果!$AI$4*幕後結果_最佳化!$U1529)*12/3</f>
        <v>0.19636362783054653</v>
      </c>
      <c r="AH528" s="128">
        <f>(幕後結果!$AJ$2+幕後結果!$AJ$4*幕後結果_最佳化!$V1529)*12/3</f>
        <v>0.21675715683080546</v>
      </c>
      <c r="AI528" s="100">
        <f>(幕後結果!$AK$2+幕後結果!$AK$4*幕後結果_最佳化!$W1529)*12/3</f>
        <v>0.32578374595068393</v>
      </c>
      <c r="AJ528" s="60"/>
      <c r="AK528" s="60"/>
      <c r="AL528" s="60"/>
      <c r="AM528" s="108">
        <v>527</v>
      </c>
      <c r="AN528" s="128">
        <f t="shared" si="105"/>
        <v>0.10112893842252817</v>
      </c>
      <c r="AO528" s="128">
        <f t="shared" si="106"/>
        <v>0.13751775405318642</v>
      </c>
      <c r="AP528" s="128">
        <f t="shared" si="107"/>
        <v>0.13514941870455308</v>
      </c>
      <c r="AQ528" s="128">
        <f t="shared" si="108"/>
        <v>0.14237344367048252</v>
      </c>
      <c r="AR528" s="128">
        <f t="shared" si="109"/>
        <v>3.5304514443447385E-2</v>
      </c>
      <c r="AS528" s="128">
        <f t="shared" si="110"/>
        <v>0.10266567656112027</v>
      </c>
      <c r="AT528" s="128">
        <f t="shared" si="111"/>
        <v>0.12666481311572758</v>
      </c>
      <c r="AU528" s="128">
        <f t="shared" si="112"/>
        <v>6.6563995188672079E-2</v>
      </c>
      <c r="AV528" s="128">
        <f t="shared" si="113"/>
        <v>9.144508282388307E-2</v>
      </c>
      <c r="AW528" s="128">
        <f t="shared" si="114"/>
        <v>6.1186363016399369E-2</v>
      </c>
      <c r="AX528" s="128">
        <f t="shared" si="115"/>
        <v>1</v>
      </c>
      <c r="AY528" s="128">
        <f>SUMPRODUCT(AN528:AW528,幕後結果_最佳化!$Z$1005:$AI$1005)</f>
        <v>-2.7445811997362747E-3</v>
      </c>
      <c r="AZ528" s="128">
        <f>(SUMPRODUCT(AN528:AW528,MMULT(AN528:AW528,幕後結果!$AB$9:$AK$18)))</f>
        <v>2.2554241949263607E-4</v>
      </c>
      <c r="BA528" s="128">
        <f t="shared" si="116"/>
        <v>1.5018069765873245E-2</v>
      </c>
      <c r="BB528" s="102">
        <f t="shared" si="117"/>
        <v>-3.0393107710458294</v>
      </c>
      <c r="BC528" s="60"/>
      <c r="BD528" s="60"/>
    </row>
    <row r="529" spans="1:56">
      <c r="A529" s="95">
        <v>528</v>
      </c>
      <c r="B529" s="128">
        <v>0.27333267904847602</v>
      </c>
      <c r="C529" s="128">
        <v>0.55101469056071317</v>
      </c>
      <c r="D529" s="128">
        <v>0.77689626588783778</v>
      </c>
      <c r="E529" s="128">
        <v>0.93153448212515566</v>
      </c>
      <c r="F529" s="128">
        <v>0.63388427487527643</v>
      </c>
      <c r="G529" s="128">
        <v>0.97284056559832588</v>
      </c>
      <c r="H529" s="128">
        <v>0.99180168254927126</v>
      </c>
      <c r="I529" s="128">
        <v>0.11701892366862032</v>
      </c>
      <c r="J529" s="128">
        <v>0.81438404276898479</v>
      </c>
      <c r="K529" s="104">
        <v>4.5936424031113976E-2</v>
      </c>
      <c r="L529" s="105"/>
      <c r="M529" s="106">
        <v>528</v>
      </c>
      <c r="N529" s="140">
        <v>-0.60276451212401994</v>
      </c>
      <c r="O529" s="140">
        <v>0.12822537575630844</v>
      </c>
      <c r="P529" s="140">
        <v>0.76175294678775463</v>
      </c>
      <c r="Q529" s="140">
        <v>1.4873172686011893</v>
      </c>
      <c r="R529" s="140">
        <v>0.34215871838570777</v>
      </c>
      <c r="S529" s="140">
        <v>1.9242850073333577</v>
      </c>
      <c r="T529" s="140">
        <v>2.3999651033803437</v>
      </c>
      <c r="U529" s="128">
        <v>-1.1900217402753337</v>
      </c>
      <c r="V529" s="128">
        <v>0.89416818006693344</v>
      </c>
      <c r="W529" s="98">
        <v>-1.6856001098119873</v>
      </c>
      <c r="X529" s="60"/>
      <c r="Y529" s="99">
        <v>528</v>
      </c>
      <c r="Z529" s="128">
        <f>(幕後結果!$AB$2+幕後結果!$AB$4*幕後結果_最佳化!$N1530)*12/3</f>
        <v>-9.4552226160894384E-2</v>
      </c>
      <c r="AA529" s="128">
        <f>(幕後結果!$AC$2+幕後結果!$AC$4*幕後結果_最佳化!$O1530)*12/3</f>
        <v>1.3237904316309545E-2</v>
      </c>
      <c r="AB529" s="128">
        <f>(幕後結果!$AD$2+幕後結果!$AD$4*幕後結果_最佳化!$P1530)*12/3</f>
        <v>8.5365521534731426E-2</v>
      </c>
      <c r="AC529" s="128">
        <f>(幕後結果!$AE$2+幕後結果!$AE$4*幕後結果_最佳化!$Q1530)*12/3</f>
        <v>0.20699059430214797</v>
      </c>
      <c r="AD529" s="128">
        <f>(幕後結果!$AF$2+幕後結果!$AF$4*幕後結果_最佳化!$R1530)*12/3</f>
        <v>0.14893832926695305</v>
      </c>
      <c r="AE529" s="128">
        <f>(幕後結果!$AG$2+幕後結果!$AG$4*幕後結果_最佳化!$S1530)*12/3</f>
        <v>0.14261237333555055</v>
      </c>
      <c r="AF529" s="128">
        <f>(幕後結果!$AH$2+幕後結果!$AH$4*幕後結果_最佳化!$T1530)*12/3</f>
        <v>0.21918505966760202</v>
      </c>
      <c r="AG529" s="128">
        <f>(幕後結果!$AI$2+幕後結果!$AI$4*幕後結果_最佳化!$U1530)*12/3</f>
        <v>-0.1614432630241649</v>
      </c>
      <c r="AH529" s="128">
        <f>(幕後結果!$AJ$2+幕後結果!$AJ$4*幕後結果_最佳化!$V1530)*12/3</f>
        <v>0.14286561820345287</v>
      </c>
      <c r="AI529" s="100">
        <f>(幕後結果!$AK$2+幕後結果!$AK$4*幕後結果_最佳化!$W1530)*12/3</f>
        <v>-0.32483859927901204</v>
      </c>
      <c r="AJ529" s="60"/>
      <c r="AK529" s="60"/>
      <c r="AL529" s="60"/>
      <c r="AM529" s="108">
        <v>528</v>
      </c>
      <c r="AN529" s="128">
        <f t="shared" si="105"/>
        <v>8.2772036214648861E-2</v>
      </c>
      <c r="AO529" s="128">
        <f t="shared" si="106"/>
        <v>6.2132891299654477E-2</v>
      </c>
      <c r="AP529" s="128">
        <f t="shared" si="107"/>
        <v>2.6804804566018293E-2</v>
      </c>
      <c r="AQ529" s="128">
        <f t="shared" si="108"/>
        <v>5.4569230173284623E-3</v>
      </c>
      <c r="AR529" s="128">
        <f t="shared" si="109"/>
        <v>0.13809255150772981</v>
      </c>
      <c r="AS529" s="128">
        <f t="shared" si="110"/>
        <v>0.17935783823078522</v>
      </c>
      <c r="AT529" s="128">
        <f t="shared" si="111"/>
        <v>0.1660755458606788</v>
      </c>
      <c r="AU529" s="128">
        <f t="shared" si="112"/>
        <v>0.14243288706119686</v>
      </c>
      <c r="AV529" s="128">
        <f t="shared" si="113"/>
        <v>5.9431627655434506E-2</v>
      </c>
      <c r="AW529" s="128">
        <f t="shared" si="114"/>
        <v>0.13744289458652487</v>
      </c>
      <c r="AX529" s="128">
        <f t="shared" si="115"/>
        <v>1.0000000000000002</v>
      </c>
      <c r="AY529" s="128">
        <f>SUMPRODUCT(AN529:AW529,幕後結果_最佳化!$Z$1005:$AI$1005)</f>
        <v>-2.9800689494107282E-3</v>
      </c>
      <c r="AZ529" s="128">
        <f>(SUMPRODUCT(AN529:AW529,MMULT(AN529:AW529,幕後結果!$AB$9:$AK$18)))</f>
        <v>2.5329944859994361E-4</v>
      </c>
      <c r="BA529" s="128">
        <f t="shared" si="116"/>
        <v>1.5915384023011937E-2</v>
      </c>
      <c r="BB529" s="102">
        <f t="shared" si="117"/>
        <v>-2.8827497271239619</v>
      </c>
      <c r="BC529" s="60"/>
      <c r="BD529" s="60"/>
    </row>
    <row r="530" spans="1:56">
      <c r="A530" s="95">
        <v>529</v>
      </c>
      <c r="B530" s="128">
        <v>0.9638744827518535</v>
      </c>
      <c r="C530" s="128">
        <v>0.16406867570354455</v>
      </c>
      <c r="D530" s="128">
        <v>0.32958934965109066</v>
      </c>
      <c r="E530" s="128">
        <v>0.13169508029141963</v>
      </c>
      <c r="F530" s="128">
        <v>0.5523128318088435</v>
      </c>
      <c r="G530" s="128">
        <v>0.56033993556639716</v>
      </c>
      <c r="H530" s="128">
        <v>0.14027847856759168</v>
      </c>
      <c r="I530" s="128">
        <v>0.49386804467272905</v>
      </c>
      <c r="J530" s="128">
        <v>7.330897156982652E-2</v>
      </c>
      <c r="K530" s="104">
        <v>0.46034173929884359</v>
      </c>
      <c r="L530" s="105"/>
      <c r="M530" s="106">
        <v>529</v>
      </c>
      <c r="N530" s="140">
        <v>1.7975330604760196</v>
      </c>
      <c r="O530" s="140">
        <v>-0.97787257354518065</v>
      </c>
      <c r="P530" s="140">
        <v>-0.44104737621590906</v>
      </c>
      <c r="Q530" s="140">
        <v>-1.1184141339338307</v>
      </c>
      <c r="R530" s="140">
        <v>0.1315068901221344</v>
      </c>
      <c r="S530" s="140">
        <v>0.15183112963548062</v>
      </c>
      <c r="T530" s="140">
        <v>-1.0790690275786787</v>
      </c>
      <c r="U530" s="128">
        <v>-1.5371137875266238E-2</v>
      </c>
      <c r="V530" s="128">
        <v>-1.4515817252227898</v>
      </c>
      <c r="W530" s="98">
        <v>-9.9572813022391529E-2</v>
      </c>
      <c r="X530" s="60"/>
      <c r="Y530" s="99">
        <v>529</v>
      </c>
      <c r="Z530" s="128">
        <f>(幕後結果!$AB$2+幕後結果!$AB$4*幕後結果_最佳化!$N1531)*12/3</f>
        <v>0.16459982664861644</v>
      </c>
      <c r="AA530" s="128">
        <f>(幕後結果!$AC$2+幕後結果!$AC$4*幕後結果_最佳化!$O1531)*12/3</f>
        <v>-0.10586332187167417</v>
      </c>
      <c r="AB530" s="128">
        <f>(幕後結果!$AD$2+幕後結果!$AD$4*幕後結果_最佳化!$P1531)*12/3</f>
        <v>-6.4286184214831371E-2</v>
      </c>
      <c r="AC530" s="128">
        <f>(幕後結果!$AE$2+幕後結果!$AE$4*幕後結果_最佳化!$Q1531)*12/3</f>
        <v>-0.14758980272412703</v>
      </c>
      <c r="AD530" s="128">
        <f>(幕後結果!$AF$2+幕後結果!$AF$4*幕後結果_最佳化!$R1531)*12/3</f>
        <v>1.4997574431672066E-2</v>
      </c>
      <c r="AE530" s="128">
        <f>(幕後結果!$AG$2+幕後結果!$AG$4*幕後結果_最佳化!$S1531)*12/3</f>
        <v>9.8594350568941371E-4</v>
      </c>
      <c r="AF530" s="128">
        <f>(幕後結果!$AH$2+幕後結果!$AH$4*幕後結果_最佳化!$T1531)*12/3</f>
        <v>-9.8784481631037077E-2</v>
      </c>
      <c r="AG530" s="128">
        <f>(幕後結果!$AI$2+幕後結果!$AI$4*幕後結果_最佳化!$U1531)*12/3</f>
        <v>-1.9502586030149632E-2</v>
      </c>
      <c r="AH530" s="128">
        <f>(幕後結果!$AJ$2+幕後結果!$AJ$4*幕後結果_最佳化!$V1531)*12/3</f>
        <v>-7.0566379943939481E-2</v>
      </c>
      <c r="AI530" s="100">
        <f>(幕後結果!$AK$2+幕後結果!$AK$4*幕後結果_最佳化!$W1531)*12/3</f>
        <v>5.0071506628283358E-3</v>
      </c>
      <c r="AJ530" s="60"/>
      <c r="AK530" s="60"/>
      <c r="AL530" s="60"/>
      <c r="AM530" s="108">
        <v>529</v>
      </c>
      <c r="AN530" s="128">
        <f t="shared" si="105"/>
        <v>6.143184456914446E-2</v>
      </c>
      <c r="AO530" s="128">
        <f t="shared" si="106"/>
        <v>0.12051978459894414</v>
      </c>
      <c r="AP530" s="128">
        <f t="shared" si="107"/>
        <v>0.16489314186658352</v>
      </c>
      <c r="AQ530" s="128">
        <f t="shared" si="108"/>
        <v>5.4766293156881495E-2</v>
      </c>
      <c r="AR530" s="128">
        <f t="shared" si="109"/>
        <v>0.19128049267762001</v>
      </c>
      <c r="AS530" s="128">
        <f t="shared" si="110"/>
        <v>9.7444041839496121E-2</v>
      </c>
      <c r="AT530" s="128">
        <f t="shared" si="111"/>
        <v>6.5544837446361998E-2</v>
      </c>
      <c r="AU530" s="128">
        <f t="shared" si="112"/>
        <v>3.9958871641932882E-2</v>
      </c>
      <c r="AV530" s="128">
        <f t="shared" si="113"/>
        <v>8.38574176201244E-2</v>
      </c>
      <c r="AW530" s="128">
        <f t="shared" si="114"/>
        <v>0.12030327458291103</v>
      </c>
      <c r="AX530" s="128">
        <f t="shared" si="115"/>
        <v>1</v>
      </c>
      <c r="AY530" s="128">
        <f>SUMPRODUCT(AN530:AW530,幕後結果_最佳化!$Z$1005:$AI$1005)</f>
        <v>-1.6643936865549649E-3</v>
      </c>
      <c r="AZ530" s="128">
        <f>(SUMPRODUCT(AN530:AW530,MMULT(AN530:AW530,幕後結果!$AB$9:$AK$18)))</f>
        <v>3.18822681546848E-4</v>
      </c>
      <c r="BA530" s="128">
        <f t="shared" si="116"/>
        <v>1.7855606445787497E-2</v>
      </c>
      <c r="BB530" s="102">
        <f t="shared" si="117"/>
        <v>-2.4958207844611526</v>
      </c>
      <c r="BC530" s="60"/>
      <c r="BD530" s="60"/>
    </row>
    <row r="531" spans="1:56">
      <c r="A531" s="95">
        <v>530</v>
      </c>
      <c r="B531" s="128">
        <v>0.79718655619099832</v>
      </c>
      <c r="C531" s="128">
        <v>0.32496979997919606</v>
      </c>
      <c r="D531" s="128">
        <v>0.76818673042265773</v>
      </c>
      <c r="E531" s="128">
        <v>0.94177492197855828</v>
      </c>
      <c r="F531" s="128">
        <v>0.64773834241029515</v>
      </c>
      <c r="G531" s="128">
        <v>0.580562073888929</v>
      </c>
      <c r="H531" s="128">
        <v>0.38275954716128768</v>
      </c>
      <c r="I531" s="128">
        <v>0.17219923530716641</v>
      </c>
      <c r="J531" s="128">
        <v>0.25763861308491021</v>
      </c>
      <c r="K531" s="104">
        <v>0.40482490467867338</v>
      </c>
      <c r="L531" s="105"/>
      <c r="M531" s="106">
        <v>530</v>
      </c>
      <c r="N531" s="140">
        <v>0.83161394615946427</v>
      </c>
      <c r="O531" s="140">
        <v>-0.45384610062735803</v>
      </c>
      <c r="P531" s="140">
        <v>0.73288833364541006</v>
      </c>
      <c r="Q531" s="140">
        <v>1.5698493816151735</v>
      </c>
      <c r="R531" s="140">
        <v>0.37922159695344693</v>
      </c>
      <c r="S531" s="140">
        <v>0.20333160758275751</v>
      </c>
      <c r="T531" s="140">
        <v>-0.29824117953612866</v>
      </c>
      <c r="U531" s="128">
        <v>-0.94551019073332954</v>
      </c>
      <c r="V531" s="128">
        <v>-0.65064259701086047</v>
      </c>
      <c r="W531" s="98">
        <v>-0.24087782487648965</v>
      </c>
      <c r="X531" s="60"/>
      <c r="Y531" s="99">
        <v>530</v>
      </c>
      <c r="Z531" s="128">
        <f>(幕後結果!$AB$2+幕後結果!$AB$4*幕後結果_最佳化!$N1532)*12/3</f>
        <v>6.0312789832623059E-2</v>
      </c>
      <c r="AA531" s="128">
        <f>(幕後結果!$AC$2+幕後結果!$AC$4*幕後結果_最佳化!$O1532)*12/3</f>
        <v>-4.9137484941541069E-2</v>
      </c>
      <c r="AB531" s="128">
        <f>(幕後結果!$AD$2+幕後結果!$AD$4*幕後結果_最佳化!$P1532)*12/3</f>
        <v>8.2918101286993159E-2</v>
      </c>
      <c r="AC531" s="128">
        <f>(幕後結果!$AE$2+幕後結果!$AE$4*幕後結果_最佳化!$Q1532)*12/3</f>
        <v>0.22014773460722306</v>
      </c>
      <c r="AD531" s="128">
        <f>(幕後結果!$AF$2+幕後結果!$AF$4*幕後結果_最佳化!$R1532)*12/3</f>
        <v>0.17548863029621067</v>
      </c>
      <c r="AE531" s="128">
        <f>(幕後結果!$AG$2+幕後結果!$AG$4*幕後結果_最佳化!$S1532)*12/3</f>
        <v>3.611724753896671E-2</v>
      </c>
      <c r="AF531" s="128">
        <f>(幕後結果!$AH$2+幕後結果!$AH$4*幕後結果_最佳化!$T1532)*12/3</f>
        <v>-1.1427252018362708E-2</v>
      </c>
      <c r="AG531" s="128">
        <f>(幕後結果!$AI$2+幕後結果!$AI$4*幕後結果_最佳化!$U1532)*12/3</f>
        <v>-9.8165695005284506E-2</v>
      </c>
      <c r="AH531" s="128">
        <f>(幕後結果!$AJ$2+幕後結果!$AJ$4*幕後結果_最佳化!$V1532)*12/3</f>
        <v>-1.9251787739557828E-2</v>
      </c>
      <c r="AI531" s="100">
        <f>(幕後結果!$AK$2+幕後結果!$AK$4*幕後結果_最佳化!$W1532)*12/3</f>
        <v>-9.7346257283163387E-2</v>
      </c>
      <c r="AJ531" s="60"/>
      <c r="AK531" s="60"/>
      <c r="AL531" s="60"/>
      <c r="AM531" s="108">
        <v>530</v>
      </c>
      <c r="AN531" s="128">
        <f t="shared" si="105"/>
        <v>9.6834820835926552E-2</v>
      </c>
      <c r="AO531" s="128">
        <f t="shared" si="106"/>
        <v>8.743922306876907E-2</v>
      </c>
      <c r="AP531" s="128">
        <f t="shared" si="107"/>
        <v>0.15255035754533225</v>
      </c>
      <c r="AQ531" s="128">
        <f t="shared" si="108"/>
        <v>8.1719964808569141E-3</v>
      </c>
      <c r="AR531" s="128">
        <f t="shared" si="109"/>
        <v>8.2523229240722681E-2</v>
      </c>
      <c r="AS531" s="128">
        <f t="shared" si="110"/>
        <v>0.11565619416092693</v>
      </c>
      <c r="AT531" s="128">
        <f t="shared" si="111"/>
        <v>0.14341750341462214</v>
      </c>
      <c r="AU531" s="128">
        <f t="shared" si="112"/>
        <v>8.1860230720066124E-2</v>
      </c>
      <c r="AV531" s="128">
        <f t="shared" si="113"/>
        <v>0.12193304265018194</v>
      </c>
      <c r="AW531" s="128">
        <f t="shared" si="114"/>
        <v>0.10961340188259537</v>
      </c>
      <c r="AX531" s="128">
        <f t="shared" si="115"/>
        <v>0.99999999999999989</v>
      </c>
      <c r="AY531" s="128">
        <f>SUMPRODUCT(AN531:AW531,幕後結果_最佳化!$Z$1005:$AI$1005)</f>
        <v>-2.9610509956195801E-3</v>
      </c>
      <c r="AZ531" s="128">
        <f>(SUMPRODUCT(AN531:AW531,MMULT(AN531:AW531,幕後結果!$AB$9:$AK$18)))</f>
        <v>2.1732840745587137E-4</v>
      </c>
      <c r="BA531" s="128">
        <f t="shared" si="116"/>
        <v>1.474206252380824E-2</v>
      </c>
      <c r="BB531" s="102">
        <f t="shared" si="117"/>
        <v>-3.1108978761658741</v>
      </c>
      <c r="BC531" s="60"/>
      <c r="BD531" s="60"/>
    </row>
    <row r="532" spans="1:56">
      <c r="A532" s="95">
        <v>531</v>
      </c>
      <c r="B532" s="128">
        <v>0.25444699146721872</v>
      </c>
      <c r="C532" s="128">
        <v>0.41864621331335883</v>
      </c>
      <c r="D532" s="128">
        <v>0.965814225568284</v>
      </c>
      <c r="E532" s="128">
        <v>0.45478656722550959</v>
      </c>
      <c r="F532" s="128">
        <v>0.47112155201138917</v>
      </c>
      <c r="G532" s="128">
        <v>0.59886886964251351</v>
      </c>
      <c r="H532" s="128">
        <v>0.11412866461021665</v>
      </c>
      <c r="I532" s="128">
        <v>0.67235806408570431</v>
      </c>
      <c r="J532" s="128">
        <v>0.22169474410461554</v>
      </c>
      <c r="K532" s="104">
        <v>0.50985981886079057</v>
      </c>
      <c r="L532" s="105"/>
      <c r="M532" s="106">
        <v>531</v>
      </c>
      <c r="N532" s="140">
        <v>-0.66056085016064869</v>
      </c>
      <c r="O532" s="140">
        <v>-0.20535800696571002</v>
      </c>
      <c r="P532" s="140">
        <v>1.82255016810065</v>
      </c>
      <c r="Q532" s="140">
        <v>-0.11357698264179483</v>
      </c>
      <c r="R532" s="140">
        <v>-7.2450868364521734E-2</v>
      </c>
      <c r="S532" s="140">
        <v>0.25042039283562051</v>
      </c>
      <c r="T532" s="140">
        <v>-1.204860060601219</v>
      </c>
      <c r="U532" s="128">
        <v>0.44643386950637204</v>
      </c>
      <c r="V532" s="128">
        <v>-0.76648211750680317</v>
      </c>
      <c r="W532" s="98">
        <v>2.4717417362556837E-2</v>
      </c>
      <c r="X532" s="60"/>
      <c r="Y532" s="99">
        <v>531</v>
      </c>
      <c r="Z532" s="128">
        <f>(幕後結果!$AB$2+幕後結果!$AB$4*幕後結果_最佳化!$N1533)*12/3</f>
        <v>-0.10079230231563562</v>
      </c>
      <c r="AA532" s="128">
        <f>(幕後結果!$AC$2+幕後結果!$AC$4*幕後結果_最佳化!$O1533)*12/3</f>
        <v>-2.4051989873129665E-2</v>
      </c>
      <c r="AB532" s="128">
        <f>(幕後結果!$AD$2+幕後結果!$AD$4*幕後結果_最佳化!$P1533)*12/3</f>
        <v>0.19683128823433893</v>
      </c>
      <c r="AC532" s="128">
        <f>(幕後結果!$AE$2+幕後結果!$AE$4*幕後結果_最佳化!$Q1533)*12/3</f>
        <v>7.0541855678946982E-2</v>
      </c>
      <c r="AD532" s="128">
        <f>(幕後結果!$AF$2+幕後結果!$AF$4*幕後結果_最佳化!$R1533)*12/3</f>
        <v>6.6963866602031547E-2</v>
      </c>
      <c r="AE532" s="128">
        <f>(幕後結果!$AG$2+幕後結果!$AG$4*幕後結果_最佳化!$S1533)*12/3</f>
        <v>-1.3585266148706291E-2</v>
      </c>
      <c r="AF532" s="128">
        <f>(幕後結果!$AH$2+幕後結果!$AH$4*幕後結果_最佳化!$T1533)*12/3</f>
        <v>-0.12959764657998665</v>
      </c>
      <c r="AG532" s="128">
        <f>(幕後結果!$AI$2+幕後結果!$AI$4*幕後結果_最佳化!$U1533)*12/3</f>
        <v>7.1015836806543234E-2</v>
      </c>
      <c r="AH532" s="128">
        <f>(幕後結果!$AJ$2+幕後結果!$AJ$4*幕後結果_最佳化!$V1533)*12/3</f>
        <v>-8.9026584745015902E-2</v>
      </c>
      <c r="AI532" s="100">
        <f>(幕後結果!$AK$2+幕後結果!$AK$4*幕後結果_最佳化!$W1533)*12/3</f>
        <v>6.5086381893099676E-2</v>
      </c>
      <c r="AJ532" s="60"/>
      <c r="AK532" s="60"/>
      <c r="AL532" s="60"/>
      <c r="AM532" s="108">
        <v>531</v>
      </c>
      <c r="AN532" s="128">
        <f t="shared" si="105"/>
        <v>0.16362230198922345</v>
      </c>
      <c r="AO532" s="128">
        <f t="shared" si="106"/>
        <v>0.13067595236541221</v>
      </c>
      <c r="AP532" s="128">
        <f t="shared" si="107"/>
        <v>0.11335051664133641</v>
      </c>
      <c r="AQ532" s="128">
        <f t="shared" si="108"/>
        <v>0.16459438990512615</v>
      </c>
      <c r="AR532" s="128">
        <f t="shared" si="109"/>
        <v>0.10578666623918372</v>
      </c>
      <c r="AS532" s="128">
        <f t="shared" si="110"/>
        <v>5.6152273381928804E-2</v>
      </c>
      <c r="AT532" s="128">
        <f t="shared" si="111"/>
        <v>3.9907860896276265E-2</v>
      </c>
      <c r="AU532" s="128">
        <f t="shared" si="112"/>
        <v>9.2500402654407871E-2</v>
      </c>
      <c r="AV532" s="128">
        <f t="shared" si="113"/>
        <v>0.10835946195419892</v>
      </c>
      <c r="AW532" s="128">
        <f t="shared" si="114"/>
        <v>2.5050173972906098E-2</v>
      </c>
      <c r="AX532" s="128">
        <f t="shared" si="115"/>
        <v>1</v>
      </c>
      <c r="AY532" s="128">
        <f>SUMPRODUCT(AN532:AW532,幕後結果_最佳化!$Z$1005:$AI$1005)</f>
        <v>-2.7264873015056647E-3</v>
      </c>
      <c r="AZ532" s="128">
        <f>(SUMPRODUCT(AN532:AW532,MMULT(AN532:AW532,幕後結果!$AB$9:$AK$18)))</f>
        <v>2.5695993689000597E-4</v>
      </c>
      <c r="BA532" s="128">
        <f t="shared" si="116"/>
        <v>1.602996995911115E-2</v>
      </c>
      <c r="BB532" s="102">
        <f t="shared" si="117"/>
        <v>-2.8463239430821505</v>
      </c>
      <c r="BC532" s="60"/>
      <c r="BD532" s="60"/>
    </row>
    <row r="533" spans="1:56">
      <c r="A533" s="95">
        <v>532</v>
      </c>
      <c r="B533" s="128">
        <v>0.85861792505698187</v>
      </c>
      <c r="C533" s="128">
        <v>4.8392824803279444E-2</v>
      </c>
      <c r="D533" s="128">
        <v>4.1866562224387227E-2</v>
      </c>
      <c r="E533" s="128">
        <v>0.4859117429248867</v>
      </c>
      <c r="F533" s="128">
        <v>0.87527335733984168</v>
      </c>
      <c r="G533" s="128">
        <v>0.86110931221319875</v>
      </c>
      <c r="H533" s="128">
        <v>0.39624625098273625</v>
      </c>
      <c r="I533" s="128">
        <v>0.57442852769541153</v>
      </c>
      <c r="J533" s="128">
        <v>0.84047014985782909</v>
      </c>
      <c r="K533" s="104">
        <v>0.49049076458024787</v>
      </c>
      <c r="L533" s="105"/>
      <c r="M533" s="106">
        <v>532</v>
      </c>
      <c r="N533" s="140">
        <v>1.0741306036767093</v>
      </c>
      <c r="O533" s="140">
        <v>-1.6606406008796384</v>
      </c>
      <c r="P533" s="140">
        <v>-1.7294246332164336</v>
      </c>
      <c r="Q533" s="140">
        <v>-3.5321366633775025E-2</v>
      </c>
      <c r="R533" s="140">
        <v>1.1516783176052254</v>
      </c>
      <c r="S533" s="140">
        <v>1.0853167820392942</v>
      </c>
      <c r="T533" s="140">
        <v>-0.26307535106446051</v>
      </c>
      <c r="U533" s="128">
        <v>0.18766031107991055</v>
      </c>
      <c r="V533" s="128">
        <v>0.99639203750035388</v>
      </c>
      <c r="W533" s="98">
        <v>-2.3838375945870655E-2</v>
      </c>
      <c r="X533" s="60"/>
      <c r="Y533" s="99">
        <v>532</v>
      </c>
      <c r="Z533" s="128">
        <f>(幕後結果!$AB$2+幕後結果!$AB$4*幕後結果_最佳化!$N1534)*12/3</f>
        <v>8.6496497366858674E-2</v>
      </c>
      <c r="AA533" s="128">
        <f>(幕後結果!$AC$2+幕後結果!$AC$4*幕後結果_最佳化!$O1534)*12/3</f>
        <v>-0.1832481373642619</v>
      </c>
      <c r="AB533" s="128">
        <f>(幕後結果!$AD$2+幕後結果!$AD$4*幕後結果_最佳化!$P1534)*12/3</f>
        <v>-0.26577520877960714</v>
      </c>
      <c r="AC533" s="128">
        <f>(幕後結果!$AE$2+幕後結果!$AE$4*幕後結果_最佳化!$Q1534)*12/3</f>
        <v>-0.13403143333525641</v>
      </c>
      <c r="AD533" s="128">
        <f>(幕後結果!$AF$2+幕後結果!$AF$4*幕後結果_最佳化!$R1534)*12/3</f>
        <v>0.17046987767246588</v>
      </c>
      <c r="AE533" s="128">
        <f>(幕後結果!$AG$2+幕後結果!$AG$4*幕後結果_最佳化!$S1534)*12/3</f>
        <v>7.6718252521551941E-2</v>
      </c>
      <c r="AF533" s="128">
        <f>(幕後結果!$AH$2+幕後結果!$AH$4*幕後結果_最佳化!$T1534)*12/3</f>
        <v>-5.2981661020823266E-2</v>
      </c>
      <c r="AG533" s="128">
        <f>(幕後結果!$AI$2+幕後結果!$AI$4*幕後結果_最佳化!$U1534)*12/3</f>
        <v>-7.8084897175104445E-2</v>
      </c>
      <c r="AH533" s="128">
        <f>(幕後結果!$AJ$2+幕後結果!$AJ$4*幕後結果_最佳化!$V1534)*12/3</f>
        <v>0.15394074113300668</v>
      </c>
      <c r="AI533" s="100">
        <f>(幕後結果!$AK$2+幕後結果!$AK$4*幕後結果_最佳化!$W1534)*12/3</f>
        <v>-7.9765227675062222E-2</v>
      </c>
      <c r="AJ533" s="60"/>
      <c r="AK533" s="60"/>
      <c r="AL533" s="60"/>
      <c r="AM533" s="108">
        <v>532</v>
      </c>
      <c r="AN533" s="128">
        <f t="shared" si="105"/>
        <v>1.3111216779486698E-2</v>
      </c>
      <c r="AO533" s="128">
        <f t="shared" si="106"/>
        <v>5.0550247866243514E-2</v>
      </c>
      <c r="AP533" s="128">
        <f t="shared" si="107"/>
        <v>0.16160330913779128</v>
      </c>
      <c r="AQ533" s="128">
        <f t="shared" si="108"/>
        <v>4.5528237643547277E-2</v>
      </c>
      <c r="AR533" s="128">
        <f t="shared" si="109"/>
        <v>4.4531116380618907E-2</v>
      </c>
      <c r="AS533" s="128">
        <f t="shared" si="110"/>
        <v>0.14927871015334815</v>
      </c>
      <c r="AT533" s="128">
        <f t="shared" si="111"/>
        <v>0.16563512051246715</v>
      </c>
      <c r="AU533" s="128">
        <f t="shared" si="112"/>
        <v>0.14107752812296759</v>
      </c>
      <c r="AV533" s="128">
        <f t="shared" si="113"/>
        <v>0.16680138225344268</v>
      </c>
      <c r="AW533" s="128">
        <f t="shared" si="114"/>
        <v>6.188313115008677E-2</v>
      </c>
      <c r="AX533" s="128">
        <f t="shared" si="115"/>
        <v>1</v>
      </c>
      <c r="AY533" s="128">
        <f>SUMPRODUCT(AN533:AW533,幕後結果_最佳化!$Z$1005:$AI$1005)</f>
        <v>5.7914850923578096E-4</v>
      </c>
      <c r="AZ533" s="128">
        <f>(SUMPRODUCT(AN533:AW533,MMULT(AN533:AW533,幕後結果!$AB$9:$AK$18)))</f>
        <v>1.9550078311422476E-4</v>
      </c>
      <c r="BA533" s="128">
        <f t="shared" si="116"/>
        <v>1.3982159458189024E-2</v>
      </c>
      <c r="BB533" s="102">
        <f t="shared" si="117"/>
        <v>-3.0267750569800493</v>
      </c>
      <c r="BC533" s="60"/>
      <c r="BD533" s="60"/>
    </row>
    <row r="534" spans="1:56">
      <c r="A534" s="95">
        <v>533</v>
      </c>
      <c r="B534" s="128">
        <v>0.47803129003397271</v>
      </c>
      <c r="C534" s="128">
        <v>7.5002843134716723E-2</v>
      </c>
      <c r="D534" s="128">
        <v>0.21980997578411965</v>
      </c>
      <c r="E534" s="128">
        <v>0.16461952409845826</v>
      </c>
      <c r="F534" s="128">
        <v>0.92170369591447465</v>
      </c>
      <c r="G534" s="128">
        <v>0.2746236842021319</v>
      </c>
      <c r="H534" s="128">
        <v>0.68788249854974137</v>
      </c>
      <c r="I534" s="128">
        <v>0.66018392230686795</v>
      </c>
      <c r="J534" s="128">
        <v>0.89188103298435961</v>
      </c>
      <c r="K534" s="104">
        <v>0.54747010822509834</v>
      </c>
      <c r="L534" s="105"/>
      <c r="M534" s="106">
        <v>533</v>
      </c>
      <c r="N534" s="140">
        <v>-5.5095250353627216E-2</v>
      </c>
      <c r="O534" s="140">
        <v>-1.4395113862707785</v>
      </c>
      <c r="P534" s="140">
        <v>-0.77283514410599252</v>
      </c>
      <c r="Q534" s="140">
        <v>-0.97564776002410791</v>
      </c>
      <c r="R534" s="140">
        <v>1.41662495592797</v>
      </c>
      <c r="S534" s="140">
        <v>-0.59888830850955699</v>
      </c>
      <c r="T534" s="140">
        <v>0.48985712691879302</v>
      </c>
      <c r="U534" s="128">
        <v>0.41296513863993578</v>
      </c>
      <c r="V534" s="128">
        <v>1.2365937698433189</v>
      </c>
      <c r="W534" s="98">
        <v>0.11927210393092019</v>
      </c>
      <c r="X534" s="60"/>
      <c r="Y534" s="99">
        <v>533</v>
      </c>
      <c r="Z534" s="128">
        <f>(幕後結果!$AB$2+幕後結果!$AB$4*幕後結果_最佳化!$N1535)*12/3</f>
        <v>-3.5422218669895568E-2</v>
      </c>
      <c r="AA534" s="128">
        <f>(幕後結果!$AC$2+幕後結果!$AC$4*幕後結果_最佳化!$O1535)*12/3</f>
        <v>-0.16057625103967402</v>
      </c>
      <c r="AB534" s="128">
        <f>(幕後結果!$AD$2+幕後結果!$AD$4*幕後結果_最佳化!$P1535)*12/3</f>
        <v>-0.16209503666040614</v>
      </c>
      <c r="AC534" s="128">
        <f>(幕後結果!$AE$2+幕後結果!$AE$4*幕後結果_最佳化!$Q1535)*12/3</f>
        <v>-0.20128213610498433</v>
      </c>
      <c r="AD534" s="128">
        <f>(幕後結果!$AF$2+幕後結果!$AF$4*幕後結果_最佳化!$R1535)*12/3</f>
        <v>0.21926798957754198</v>
      </c>
      <c r="AE534" s="128">
        <f>(幕後結果!$AG$2+幕後結果!$AG$4*幕後結果_最佳化!$S1535)*12/3</f>
        <v>-7.6664094919551548E-2</v>
      </c>
      <c r="AF534" s="128">
        <f>(幕後結果!$AH$2+幕後結果!$AH$4*幕後結果_最佳化!$T1535)*12/3</f>
        <v>1.8218494130162195E-2</v>
      </c>
      <c r="AG534" s="128">
        <f>(幕後結果!$AI$2+幕後結果!$AI$4*幕後結果_最佳化!$U1535)*12/3</f>
        <v>-4.5927780846758713E-2</v>
      </c>
      <c r="AH534" s="128">
        <f>(幕後結果!$AJ$2+幕後結果!$AJ$4*幕後結果_最佳化!$V1535)*12/3</f>
        <v>0.10301722718116695</v>
      </c>
      <c r="AI534" s="100">
        <f>(幕後結果!$AK$2+幕後結果!$AK$4*幕後結果_最佳化!$W1535)*12/3</f>
        <v>-4.9767459337684672E-2</v>
      </c>
      <c r="AJ534" s="60"/>
      <c r="AK534" s="60"/>
      <c r="AL534" s="60"/>
      <c r="AM534" s="108">
        <v>533</v>
      </c>
      <c r="AN534" s="128">
        <f t="shared" si="105"/>
        <v>2.0361373125408703E-2</v>
      </c>
      <c r="AO534" s="128">
        <f t="shared" si="106"/>
        <v>0.16387547768574781</v>
      </c>
      <c r="AP534" s="128">
        <f t="shared" si="107"/>
        <v>0.20945699338292934</v>
      </c>
      <c r="AQ534" s="128">
        <f t="shared" si="108"/>
        <v>7.7832654704136223E-2</v>
      </c>
      <c r="AR534" s="128">
        <f t="shared" si="109"/>
        <v>4.5118976127590117E-2</v>
      </c>
      <c r="AS534" s="128">
        <f t="shared" si="110"/>
        <v>0.10508441779796744</v>
      </c>
      <c r="AT534" s="128">
        <f t="shared" si="111"/>
        <v>1.280967495481968E-2</v>
      </c>
      <c r="AU534" s="128">
        <f t="shared" si="112"/>
        <v>0.13290975924266765</v>
      </c>
      <c r="AV534" s="128">
        <f t="shared" si="113"/>
        <v>0.20531924525964182</v>
      </c>
      <c r="AW534" s="128">
        <f t="shared" si="114"/>
        <v>2.7231427719091237E-2</v>
      </c>
      <c r="AX534" s="128">
        <f t="shared" si="115"/>
        <v>1</v>
      </c>
      <c r="AY534" s="128">
        <f>SUMPRODUCT(AN534:AW534,幕後結果_最佳化!$Z$1005:$AI$1005)</f>
        <v>9.9816781099684986E-4</v>
      </c>
      <c r="AZ534" s="128">
        <f>(SUMPRODUCT(AN534:AW534,MMULT(AN534:AW534,幕後結果!$AB$9:$AK$18)))</f>
        <v>2.4601338880760932E-4</v>
      </c>
      <c r="BA534" s="128">
        <f t="shared" si="116"/>
        <v>1.5684813955148123E-2</v>
      </c>
      <c r="BB534" s="102">
        <f t="shared" si="117"/>
        <v>-2.6714905454935276</v>
      </c>
      <c r="BC534" s="60"/>
      <c r="BD534" s="60"/>
    </row>
    <row r="535" spans="1:56">
      <c r="A535" s="95">
        <v>534</v>
      </c>
      <c r="B535" s="128">
        <v>0.19933850479412074</v>
      </c>
      <c r="C535" s="128">
        <v>0.40708653789651761</v>
      </c>
      <c r="D535" s="128">
        <v>0.41113884412893542</v>
      </c>
      <c r="E535" s="128">
        <v>0.34588968752991334</v>
      </c>
      <c r="F535" s="128">
        <v>0.63914494515280351</v>
      </c>
      <c r="G535" s="128">
        <v>0.8172704668478683</v>
      </c>
      <c r="H535" s="128">
        <v>0.79845340862991576</v>
      </c>
      <c r="I535" s="128">
        <v>0.8374975908647555</v>
      </c>
      <c r="J535" s="128">
        <v>0.36208103046472173</v>
      </c>
      <c r="K535" s="104">
        <v>2.5884975652123332E-2</v>
      </c>
      <c r="L535" s="105"/>
      <c r="M535" s="106">
        <v>534</v>
      </c>
      <c r="N535" s="140">
        <v>-0.84398639243432083</v>
      </c>
      <c r="O535" s="140">
        <v>-0.23504594140255125</v>
      </c>
      <c r="P535" s="140">
        <v>-0.22461642219068947</v>
      </c>
      <c r="Q535" s="140">
        <v>-0.39644147424898973</v>
      </c>
      <c r="R535" s="140">
        <v>0.35617420320012266</v>
      </c>
      <c r="S535" s="140">
        <v>0.90501193134407221</v>
      </c>
      <c r="T535" s="140">
        <v>0.83610971634610798</v>
      </c>
      <c r="U535" s="128">
        <v>0.98422515869769089</v>
      </c>
      <c r="V535" s="128">
        <v>-0.35290180055101011</v>
      </c>
      <c r="W535" s="98">
        <v>-1.9450417696054725</v>
      </c>
      <c r="X535" s="60"/>
      <c r="Y535" s="99">
        <v>534</v>
      </c>
      <c r="Z535" s="128">
        <f>(幕後結果!$AB$2+幕後結果!$AB$4*幕後結果_最佳化!$N1536)*12/3</f>
        <v>-0.12059614095653759</v>
      </c>
      <c r="AA535" s="128">
        <f>(幕後結果!$AC$2+幕後結果!$AC$4*幕後結果_最佳化!$O1536)*12/3</f>
        <v>-2.7683289274196457E-2</v>
      </c>
      <c r="AB535" s="128">
        <f>(幕後結果!$AD$2+幕後結果!$AD$4*幕後結果_最佳化!$P1536)*12/3</f>
        <v>-5.5358700416996399E-2</v>
      </c>
      <c r="AC535" s="128">
        <f>(幕後結果!$AE$2+幕後結果!$AE$4*幕後結果_最佳化!$Q1536)*12/3</f>
        <v>-7.6643019716220576E-2</v>
      </c>
      <c r="AD535" s="128">
        <f>(幕後結果!$AF$2+幕後結果!$AF$4*幕後結果_最佳化!$R1536)*12/3</f>
        <v>5.1392011007634707E-2</v>
      </c>
      <c r="AE535" s="128">
        <f>(幕後結果!$AG$2+幕後結果!$AG$4*幕後結果_最佳化!$S1536)*12/3</f>
        <v>4.1688025855566302E-2</v>
      </c>
      <c r="AF535" s="128">
        <f>(幕後結果!$AH$2+幕後結果!$AH$4*幕後結果_最佳化!$T1536)*12/3</f>
        <v>5.1854382800778816E-2</v>
      </c>
      <c r="AG535" s="128">
        <f>(幕後結果!$AI$2+幕後結果!$AI$4*幕後結果_最佳化!$U1536)*12/3</f>
        <v>5.5634615113234719E-2</v>
      </c>
      <c r="AH535" s="128">
        <f>(幕後結果!$AJ$2+幕後結果!$AJ$4*幕後結果_最佳化!$V1536)*12/3</f>
        <v>-2.9222526721682563E-2</v>
      </c>
      <c r="AI535" s="100">
        <f>(幕後結果!$AK$2+幕後結果!$AK$4*幕後結果_最佳化!$W1536)*12/3</f>
        <v>-0.18047098253807561</v>
      </c>
      <c r="AJ535" s="60"/>
      <c r="AK535" s="60"/>
      <c r="AL535" s="60"/>
      <c r="AM535" s="108">
        <v>534</v>
      </c>
      <c r="AN535" s="128">
        <f t="shared" si="105"/>
        <v>0.12174093349884778</v>
      </c>
      <c r="AO535" s="128">
        <f t="shared" si="106"/>
        <v>2.1348190478001298E-2</v>
      </c>
      <c r="AP535" s="128">
        <f t="shared" si="107"/>
        <v>6.7717021777281464E-2</v>
      </c>
      <c r="AQ535" s="128">
        <f t="shared" si="108"/>
        <v>0.12410161749989905</v>
      </c>
      <c r="AR535" s="128">
        <f t="shared" si="109"/>
        <v>0.1440315567997533</v>
      </c>
      <c r="AS535" s="128">
        <f t="shared" si="110"/>
        <v>0.14262432136764461</v>
      </c>
      <c r="AT535" s="128">
        <f t="shared" si="111"/>
        <v>4.380409789764466E-2</v>
      </c>
      <c r="AU535" s="128">
        <f t="shared" si="112"/>
        <v>6.679042424240389E-2</v>
      </c>
      <c r="AV535" s="128">
        <f t="shared" si="113"/>
        <v>0.13775351866452845</v>
      </c>
      <c r="AW535" s="128">
        <f t="shared" si="114"/>
        <v>0.13008831777399557</v>
      </c>
      <c r="AX535" s="128">
        <f t="shared" si="115"/>
        <v>1</v>
      </c>
      <c r="AY535" s="128">
        <f>SUMPRODUCT(AN535:AW535,幕後結果_最佳化!$Z$1005:$AI$1005)</f>
        <v>-2.976994618542647E-3</v>
      </c>
      <c r="AZ535" s="128">
        <f>(SUMPRODUCT(AN535:AW535,MMULT(AN535:AW535,幕後結果!$AB$9:$AK$18)))</f>
        <v>2.5063804974808594E-4</v>
      </c>
      <c r="BA535" s="128">
        <f t="shared" si="116"/>
        <v>1.5831552348019633E-2</v>
      </c>
      <c r="BB535" s="102">
        <f t="shared" si="117"/>
        <v>-2.8978203533073872</v>
      </c>
      <c r="BC535" s="60"/>
      <c r="BD535" s="60"/>
    </row>
    <row r="536" spans="1:56">
      <c r="A536" s="95">
        <v>535</v>
      </c>
      <c r="B536" s="128">
        <v>0.80683519302588902</v>
      </c>
      <c r="C536" s="128">
        <v>0.3598817266685308</v>
      </c>
      <c r="D536" s="128">
        <v>0.89380023728539904</v>
      </c>
      <c r="E536" s="128">
        <v>0.24066248841879245</v>
      </c>
      <c r="F536" s="128">
        <v>0.74252610185472445</v>
      </c>
      <c r="G536" s="128">
        <v>0.96102772157050298</v>
      </c>
      <c r="H536" s="128">
        <v>0.46560769539725477</v>
      </c>
      <c r="I536" s="128">
        <v>0.69602250366179952</v>
      </c>
      <c r="J536" s="128">
        <v>0.53598129560992902</v>
      </c>
      <c r="K536" s="104">
        <v>0.69772686199431244</v>
      </c>
      <c r="L536" s="105"/>
      <c r="M536" s="106">
        <v>535</v>
      </c>
      <c r="N536" s="140">
        <v>0.86629279951162996</v>
      </c>
      <c r="O536" s="140">
        <v>-0.35877495055337527</v>
      </c>
      <c r="P536" s="140">
        <v>1.246994469530478</v>
      </c>
      <c r="Q536" s="140">
        <v>-0.7041731066706336</v>
      </c>
      <c r="R536" s="140">
        <v>0.65115289192293835</v>
      </c>
      <c r="S536" s="140">
        <v>1.7627387804581074</v>
      </c>
      <c r="T536" s="140">
        <v>-8.6315784870241802E-2</v>
      </c>
      <c r="U536" s="128">
        <v>0.51299475063780686</v>
      </c>
      <c r="V536" s="128">
        <v>9.0314360472839458E-2</v>
      </c>
      <c r="W536" s="98">
        <v>0.51787386744029829</v>
      </c>
      <c r="X536" s="60"/>
      <c r="Y536" s="99">
        <v>535</v>
      </c>
      <c r="Z536" s="128">
        <f>(幕後結果!$AB$2+幕後結果!$AB$4*幕後結果_最佳化!$N1537)*12/3</f>
        <v>6.4056948947677592E-2</v>
      </c>
      <c r="AA536" s="128">
        <f>(幕後結果!$AC$2+幕後結果!$AC$4*幕後結果_最佳化!$O1537)*12/3</f>
        <v>-3.8477952839586271E-2</v>
      </c>
      <c r="AB536" s="128">
        <f>(幕後結果!$AD$2+幕後結果!$AD$4*幕後結果_最佳化!$P1537)*12/3</f>
        <v>0.15010013514007764</v>
      </c>
      <c r="AC536" s="128">
        <f>(幕後結果!$AE$2+幕後結果!$AE$4*幕後結果_最佳化!$Q1537)*12/3</f>
        <v>-4.1730977509520607E-3</v>
      </c>
      <c r="AD536" s="128">
        <f>(幕後結果!$AF$2+幕後結果!$AF$4*幕後結果_最佳化!$R1537)*12/3</f>
        <v>0.18660995415699402</v>
      </c>
      <c r="AE536" s="128">
        <f>(幕後結果!$AG$2+幕後結果!$AG$4*幕後結果_最佳化!$S1537)*12/3</f>
        <v>9.4748830398692904E-2</v>
      </c>
      <c r="AF536" s="128">
        <f>(幕後結果!$AH$2+幕後結果!$AH$4*幕後結果_最佳化!$T1537)*12/3</f>
        <v>-1.1641020551389028E-2</v>
      </c>
      <c r="AG536" s="128">
        <f>(幕後結果!$AI$2+幕後結果!$AI$4*幕後結果_最佳化!$U1537)*12/3</f>
        <v>7.9008646317087566E-2</v>
      </c>
      <c r="AH536" s="128">
        <f>(幕後結果!$AJ$2+幕後結果!$AJ$4*幕後結果_最佳化!$V1537)*12/3</f>
        <v>6.3181126335585452E-2</v>
      </c>
      <c r="AI536" s="100">
        <f>(幕後結果!$AK$2+幕後結果!$AK$4*幕後結果_最佳化!$W1537)*12/3</f>
        <v>0.15945135251675727</v>
      </c>
      <c r="AJ536" s="60"/>
      <c r="AK536" s="60"/>
      <c r="AL536" s="60"/>
      <c r="AM536" s="108">
        <v>535</v>
      </c>
      <c r="AN536" s="128">
        <f t="shared" si="105"/>
        <v>0.12577727403187117</v>
      </c>
      <c r="AO536" s="128">
        <f t="shared" si="106"/>
        <v>4.8329999984463787E-2</v>
      </c>
      <c r="AP536" s="128">
        <f t="shared" si="107"/>
        <v>0.19013134228177367</v>
      </c>
      <c r="AQ536" s="128">
        <f t="shared" si="108"/>
        <v>6.969863416521567E-2</v>
      </c>
      <c r="AR536" s="128">
        <f t="shared" si="109"/>
        <v>0.21989639390609492</v>
      </c>
      <c r="AS536" s="128">
        <f t="shared" si="110"/>
        <v>5.4167388499693589E-2</v>
      </c>
      <c r="AT536" s="128">
        <f t="shared" si="111"/>
        <v>4.498780741848131E-2</v>
      </c>
      <c r="AU536" s="128">
        <f t="shared" si="112"/>
        <v>6.8268217356686714E-2</v>
      </c>
      <c r="AV536" s="128">
        <f t="shared" si="113"/>
        <v>7.2921824072042715E-2</v>
      </c>
      <c r="AW536" s="128">
        <f t="shared" si="114"/>
        <v>0.10582111828367642</v>
      </c>
      <c r="AX536" s="128">
        <f t="shared" si="115"/>
        <v>1</v>
      </c>
      <c r="AY536" s="128">
        <f>SUMPRODUCT(AN536:AW536,幕後結果_最佳化!$Z$1005:$AI$1005)</f>
        <v>-3.4967913970960886E-3</v>
      </c>
      <c r="AZ536" s="128">
        <f>(SUMPRODUCT(AN536:AW536,MMULT(AN536:AW536,幕後結果!$AB$9:$AK$18)))</f>
        <v>3.7022686432987517E-4</v>
      </c>
      <c r="BA536" s="128">
        <f t="shared" si="116"/>
        <v>1.924128021546059E-2</v>
      </c>
      <c r="BB536" s="102">
        <f t="shared" si="117"/>
        <v>-2.4113151971985594</v>
      </c>
      <c r="BC536" s="60"/>
      <c r="BD536" s="60"/>
    </row>
    <row r="537" spans="1:56">
      <c r="A537" s="95">
        <v>536</v>
      </c>
      <c r="B537" s="128">
        <v>0.64123409729449987</v>
      </c>
      <c r="C537" s="128">
        <v>0.93886696690550098</v>
      </c>
      <c r="D537" s="128">
        <v>0.49481231285336635</v>
      </c>
      <c r="E537" s="128">
        <v>0.98394341990757916</v>
      </c>
      <c r="F537" s="128">
        <v>0.50651163439853497</v>
      </c>
      <c r="G537" s="128">
        <v>0.8873564779268126</v>
      </c>
      <c r="H537" s="128">
        <v>0.93874232130428981</v>
      </c>
      <c r="I537" s="128">
        <v>0.35725850029026351</v>
      </c>
      <c r="J537" s="128">
        <v>0.23319445730753285</v>
      </c>
      <c r="K537" s="104">
        <v>0.19161667020380269</v>
      </c>
      <c r="L537" s="105"/>
      <c r="M537" s="106">
        <v>536</v>
      </c>
      <c r="N537" s="140">
        <v>0.36175943851262965</v>
      </c>
      <c r="O537" s="140">
        <v>1.5453316394482639</v>
      </c>
      <c r="P537" s="140">
        <v>-1.3003969774610461E-2</v>
      </c>
      <c r="Q537" s="140">
        <v>2.1429992301713954</v>
      </c>
      <c r="R537" s="140">
        <v>1.632297171560633E-2</v>
      </c>
      <c r="S537" s="140">
        <v>1.212588875646524</v>
      </c>
      <c r="T537" s="140">
        <v>1.5443013016819072</v>
      </c>
      <c r="U537" s="128">
        <v>-0.36579640776647165</v>
      </c>
      <c r="V537" s="128">
        <v>-0.72836707166866632</v>
      </c>
      <c r="W537" s="98">
        <v>-0.87195424265207933</v>
      </c>
      <c r="X537" s="60"/>
      <c r="Y537" s="99">
        <v>536</v>
      </c>
      <c r="Z537" s="128">
        <f>(幕後結果!$AB$2+幕後結果!$AB$4*幕後結果_最佳化!$N1538)*12/3</f>
        <v>9.5841795267838474E-3</v>
      </c>
      <c r="AA537" s="128">
        <f>(幕後結果!$AC$2+幕後結果!$AC$4*幕後結果_最佳化!$O1538)*12/3</f>
        <v>0.17291102885349977</v>
      </c>
      <c r="AB537" s="128">
        <f>(幕後結果!$AD$2+幕後結果!$AD$4*幕後結果_最佳化!$P1538)*12/3</f>
        <v>7.6563425787341877E-2</v>
      </c>
      <c r="AC537" s="128">
        <f>(幕後結果!$AE$2+幕後結果!$AE$4*幕後結果_最佳化!$Q1538)*12/3</f>
        <v>0.30943739339920051</v>
      </c>
      <c r="AD537" s="128">
        <f>(幕後結果!$AF$2+幕後結果!$AF$4*幕後結果_最佳化!$R1538)*12/3</f>
        <v>9.5532132655719512E-2</v>
      </c>
      <c r="AE537" s="128">
        <f>(幕後結果!$AG$2+幕後結果!$AG$4*幕後結果_最佳化!$S1538)*12/3</f>
        <v>0.14124007056562407</v>
      </c>
      <c r="AF537" s="128">
        <f>(幕後結果!$AH$2+幕後結果!$AH$4*幕後結果_最佳化!$T1538)*12/3</f>
        <v>0.19649994355641118</v>
      </c>
      <c r="AG537" s="128">
        <f>(幕後結果!$AI$2+幕後結果!$AI$4*幕後結果_最佳化!$U1538)*12/3</f>
        <v>2.3357189468963129E-2</v>
      </c>
      <c r="AH537" s="128">
        <f>(幕後結果!$AJ$2+幕後結果!$AJ$4*幕後結果_最佳化!$V1538)*12/3</f>
        <v>-8.5623357403752133E-3</v>
      </c>
      <c r="AI537" s="100">
        <f>(幕後結果!$AK$2+幕後結果!$AK$4*幕後結果_最佳化!$W1538)*12/3</f>
        <v>-7.6144445481342721E-2</v>
      </c>
      <c r="AJ537" s="60"/>
      <c r="AK537" s="60"/>
      <c r="AL537" s="60"/>
      <c r="AM537" s="108">
        <v>536</v>
      </c>
      <c r="AN537" s="128">
        <f t="shared" si="105"/>
        <v>3.1458551036453751E-2</v>
      </c>
      <c r="AO537" s="128">
        <f t="shared" si="106"/>
        <v>1.8676144968037305E-2</v>
      </c>
      <c r="AP537" s="128">
        <f t="shared" si="107"/>
        <v>0.15972870590717031</v>
      </c>
      <c r="AQ537" s="128">
        <f t="shared" si="108"/>
        <v>0.17813099087015413</v>
      </c>
      <c r="AR537" s="128">
        <f t="shared" si="109"/>
        <v>0.1575526770684712</v>
      </c>
      <c r="AS537" s="128">
        <f t="shared" si="110"/>
        <v>9.6689943575684459E-2</v>
      </c>
      <c r="AT537" s="128">
        <f t="shared" si="111"/>
        <v>9.1867703114318161E-2</v>
      </c>
      <c r="AU537" s="128">
        <f t="shared" si="112"/>
        <v>1.7629578779933718E-2</v>
      </c>
      <c r="AV537" s="128">
        <f t="shared" si="113"/>
        <v>7.6791943719779765E-2</v>
      </c>
      <c r="AW537" s="128">
        <f t="shared" si="114"/>
        <v>0.17147376095999747</v>
      </c>
      <c r="AX537" s="128">
        <f t="shared" si="115"/>
        <v>1.0000000000000002</v>
      </c>
      <c r="AY537" s="128">
        <f>SUMPRODUCT(AN537:AW537,幕後結果_最佳化!$Z$1005:$AI$1005)</f>
        <v>-2.7158998219867867E-3</v>
      </c>
      <c r="AZ537" s="128">
        <f>(SUMPRODUCT(AN537:AW537,MMULT(AN537:AW537,幕後結果!$AB$9:$AK$18)))</f>
        <v>3.4096340918134778E-4</v>
      </c>
      <c r="BA537" s="128">
        <f t="shared" si="116"/>
        <v>1.8465194534078102E-2</v>
      </c>
      <c r="BB537" s="102">
        <f t="shared" si="117"/>
        <v>-2.4703720146463226</v>
      </c>
      <c r="BC537" s="60"/>
      <c r="BD537" s="60"/>
    </row>
    <row r="538" spans="1:56">
      <c r="A538" s="95">
        <v>537</v>
      </c>
      <c r="B538" s="128">
        <v>6.3175510393673973E-2</v>
      </c>
      <c r="C538" s="128">
        <v>0.10463542899785083</v>
      </c>
      <c r="D538" s="128">
        <v>0.52433486463543244</v>
      </c>
      <c r="E538" s="128">
        <v>0.89072012553250812</v>
      </c>
      <c r="F538" s="128">
        <v>0.9713271930283669</v>
      </c>
      <c r="G538" s="128">
        <v>0.99656345422588966</v>
      </c>
      <c r="H538" s="128">
        <v>0.28378852213815553</v>
      </c>
      <c r="I538" s="128">
        <v>0.55828767822594072</v>
      </c>
      <c r="J538" s="128">
        <v>0.37662919980918041</v>
      </c>
      <c r="K538" s="104">
        <v>0.4404327841160578</v>
      </c>
      <c r="L538" s="105"/>
      <c r="M538" s="106">
        <v>537</v>
      </c>
      <c r="N538" s="140">
        <v>-1.5286508583866769</v>
      </c>
      <c r="O538" s="140">
        <v>-1.2555729108148141</v>
      </c>
      <c r="P538" s="140">
        <v>6.1036336396822183E-2</v>
      </c>
      <c r="Q538" s="140">
        <v>1.2303668828130196</v>
      </c>
      <c r="R538" s="140">
        <v>1.9006672261407653</v>
      </c>
      <c r="S538" s="140">
        <v>2.7029314692408986</v>
      </c>
      <c r="T538" s="140">
        <v>-0.57162353983173708</v>
      </c>
      <c r="U538" s="128">
        <v>0.14662927724339941</v>
      </c>
      <c r="V538" s="128">
        <v>-0.31434582217278761</v>
      </c>
      <c r="W538" s="98">
        <v>-0.14987204398791773</v>
      </c>
      <c r="X538" s="60"/>
      <c r="Y538" s="99">
        <v>537</v>
      </c>
      <c r="Z538" s="128">
        <f>(幕後結果!$AB$2+幕後結果!$AB$4*幕後結果_最佳化!$N1539)*12/3</f>
        <v>-0.19451705970540886</v>
      </c>
      <c r="AA538" s="128">
        <f>(幕後結果!$AC$2+幕後結果!$AC$4*幕後結果_最佳化!$O1539)*12/3</f>
        <v>-0.14265423020578183</v>
      </c>
      <c r="AB538" s="128">
        <f>(幕後結果!$AD$2+幕後結果!$AD$4*幕後結果_最佳化!$P1539)*12/3</f>
        <v>-8.1706927153985018E-2</v>
      </c>
      <c r="AC538" s="128">
        <f>(幕後結果!$AE$2+幕後結果!$AE$4*幕後結果_最佳化!$Q1539)*12/3</f>
        <v>7.1608137856038145E-2</v>
      </c>
      <c r="AD538" s="128">
        <f>(幕後結果!$AF$2+幕後結果!$AF$4*幕後結果_最佳化!$R1539)*12/3</f>
        <v>0.38723616827694424</v>
      </c>
      <c r="AE538" s="128">
        <f>(幕後結果!$AG$2+幕後結果!$AG$4*幕後結果_最佳化!$S1539)*12/3</f>
        <v>0.16417926634644558</v>
      </c>
      <c r="AF538" s="128">
        <f>(幕後結果!$AH$2+幕後結果!$AH$4*幕後結果_最佳化!$T1539)*12/3</f>
        <v>-0.12328691425560094</v>
      </c>
      <c r="AG538" s="128">
        <f>(幕後結果!$AI$2+幕後結果!$AI$4*幕後結果_最佳化!$U1539)*12/3</f>
        <v>-5.3728005618026563E-2</v>
      </c>
      <c r="AH538" s="128">
        <f>(幕後結果!$AJ$2+幕後結果!$AJ$4*幕後結果_最佳化!$V1539)*12/3</f>
        <v>-2.0047834114609888E-2</v>
      </c>
      <c r="AI538" s="100">
        <f>(幕後結果!$AK$2+幕後結果!$AK$4*幕後結果_最佳化!$W1539)*12/3</f>
        <v>2.9043018552342321E-3</v>
      </c>
      <c r="AJ538" s="60"/>
      <c r="AK538" s="60"/>
      <c r="AL538" s="60"/>
      <c r="AM538" s="108">
        <v>537</v>
      </c>
      <c r="AN538" s="128">
        <f t="shared" si="105"/>
        <v>0.1190922534338618</v>
      </c>
      <c r="AO538" s="128">
        <f t="shared" si="106"/>
        <v>3.6009418621084296E-2</v>
      </c>
      <c r="AP538" s="128">
        <f t="shared" si="107"/>
        <v>3.4813190033105269E-2</v>
      </c>
      <c r="AQ538" s="128">
        <f t="shared" si="108"/>
        <v>0.16434264779031962</v>
      </c>
      <c r="AR538" s="128">
        <f t="shared" si="109"/>
        <v>3.4952721750223265E-2</v>
      </c>
      <c r="AS538" s="128">
        <f t="shared" si="110"/>
        <v>4.8375550323693943E-2</v>
      </c>
      <c r="AT538" s="128">
        <f t="shared" si="111"/>
        <v>0.1676321895872446</v>
      </c>
      <c r="AU538" s="128">
        <f t="shared" si="112"/>
        <v>0.15514918500618671</v>
      </c>
      <c r="AV538" s="128">
        <f t="shared" si="113"/>
        <v>2.4193633548820682E-2</v>
      </c>
      <c r="AW538" s="128">
        <f t="shared" si="114"/>
        <v>0.21543920990545984</v>
      </c>
      <c r="AX538" s="128">
        <f t="shared" si="115"/>
        <v>1</v>
      </c>
      <c r="AY538" s="128">
        <f>SUMPRODUCT(AN538:AW538,幕後結果_最佳化!$Z$1005:$AI$1005)</f>
        <v>-8.5980872988241103E-3</v>
      </c>
      <c r="AZ538" s="128">
        <f>(SUMPRODUCT(AN538:AW538,MMULT(AN538:AW538,幕後結果!$AB$9:$AK$18)))</f>
        <v>3.180199313501114E-4</v>
      </c>
      <c r="BA538" s="128">
        <f t="shared" si="116"/>
        <v>1.7833113338677334E-2</v>
      </c>
      <c r="BB538" s="102">
        <f t="shared" si="117"/>
        <v>-2.8877788370879989</v>
      </c>
      <c r="BC538" s="60"/>
      <c r="BD538" s="60"/>
    </row>
    <row r="539" spans="1:56">
      <c r="A539" s="95">
        <v>538</v>
      </c>
      <c r="B539" s="128">
        <v>0.83157375114884835</v>
      </c>
      <c r="C539" s="128">
        <v>0.33101237876065093</v>
      </c>
      <c r="D539" s="128">
        <v>4.3777087264311287E-2</v>
      </c>
      <c r="E539" s="128">
        <v>0.66017678957055748</v>
      </c>
      <c r="F539" s="128">
        <v>0.47405053348189452</v>
      </c>
      <c r="G539" s="128">
        <v>0.96492441851337518</v>
      </c>
      <c r="H539" s="128">
        <v>5.1177196990128238E-2</v>
      </c>
      <c r="I539" s="128">
        <v>0.91685924700153199</v>
      </c>
      <c r="J539" s="128">
        <v>0.76816458205279869</v>
      </c>
      <c r="K539" s="104">
        <v>0.72436632801222678</v>
      </c>
      <c r="L539" s="105"/>
      <c r="M539" s="106">
        <v>538</v>
      </c>
      <c r="N539" s="140">
        <v>0.96040286310194456</v>
      </c>
      <c r="O539" s="140">
        <v>-0.43711940155844475</v>
      </c>
      <c r="P539" s="140">
        <v>-1.7084429987640357</v>
      </c>
      <c r="Q539" s="140">
        <v>0.41294566815840755</v>
      </c>
      <c r="R539" s="140">
        <v>-6.5091601903552898E-2</v>
      </c>
      <c r="S539" s="140">
        <v>1.8109333914900758</v>
      </c>
      <c r="T539" s="140">
        <v>-1.6335451452336596</v>
      </c>
      <c r="U539" s="128">
        <v>1.3842513465844493</v>
      </c>
      <c r="V539" s="128">
        <v>0.73281571378266941</v>
      </c>
      <c r="W539" s="98">
        <v>0.59586211492291541</v>
      </c>
      <c r="X539" s="60"/>
      <c r="Y539" s="99">
        <v>538</v>
      </c>
      <c r="Z539" s="128">
        <f>(幕後結果!$AB$2+幕後結果!$AB$4*幕後結果_最佳化!$N1540)*12/3</f>
        <v>7.4217695868337638E-2</v>
      </c>
      <c r="AA539" s="128">
        <f>(幕後結果!$AC$2+幕後結果!$AC$4*幕後結果_最佳化!$O1540)*12/3</f>
        <v>-4.7046933144214341E-2</v>
      </c>
      <c r="AB539" s="128">
        <f>(幕後結果!$AD$2+幕後結果!$AD$4*幕後結果_最佳化!$P1540)*12/3</f>
        <v>-0.20859929611945391</v>
      </c>
      <c r="AC539" s="128">
        <f>(幕後結果!$AE$2+幕後結果!$AE$4*幕後結果_最佳化!$Q1540)*12/3</f>
        <v>-3.9299736576615014E-2</v>
      </c>
      <c r="AD539" s="128">
        <f>(幕後結果!$AF$2+幕後結果!$AF$4*幕後結果_最佳化!$R1540)*12/3</f>
        <v>-4.2777121201399766E-2</v>
      </c>
      <c r="AE539" s="128">
        <f>(幕後結果!$AG$2+幕後結果!$AG$4*幕後結果_最佳化!$S1540)*12/3</f>
        <v>0.15329262744646657</v>
      </c>
      <c r="AF539" s="128">
        <f>(幕後結果!$AH$2+幕後結果!$AH$4*幕後結果_最佳化!$T1540)*12/3</f>
        <v>-0.16714980406515126</v>
      </c>
      <c r="AG539" s="128">
        <f>(幕後結果!$AI$2+幕後結果!$AI$4*幕後結果_最佳化!$U1540)*12/3</f>
        <v>0.12075805707250993</v>
      </c>
      <c r="AH539" s="128">
        <f>(幕後結果!$AJ$2+幕後結果!$AJ$4*幕後結果_最佳化!$V1540)*12/3</f>
        <v>0.13120742190525542</v>
      </c>
      <c r="AI539" s="100">
        <f>(幕後結果!$AK$2+幕後結果!$AK$4*幕後結果_最佳化!$W1540)*12/3</f>
        <v>0.1167712969880591</v>
      </c>
      <c r="AJ539" s="60"/>
      <c r="AK539" s="60"/>
      <c r="AL539" s="60"/>
      <c r="AM539" s="108">
        <v>538</v>
      </c>
      <c r="AN539" s="128">
        <f t="shared" si="105"/>
        <v>0.12420516548345061</v>
      </c>
      <c r="AO539" s="128">
        <f t="shared" si="106"/>
        <v>7.4656238740489406E-2</v>
      </c>
      <c r="AP539" s="128">
        <f t="shared" si="107"/>
        <v>7.4868327048464536E-2</v>
      </c>
      <c r="AQ539" s="128">
        <f t="shared" si="108"/>
        <v>0.21061140240309331</v>
      </c>
      <c r="AR539" s="128">
        <f t="shared" si="109"/>
        <v>0.18394357459683439</v>
      </c>
      <c r="AS539" s="128">
        <f t="shared" si="110"/>
        <v>4.3957837762194328E-2</v>
      </c>
      <c r="AT539" s="128">
        <f t="shared" si="111"/>
        <v>2.3585160265491645E-3</v>
      </c>
      <c r="AU539" s="128">
        <f t="shared" si="112"/>
        <v>1.1765973753642129E-2</v>
      </c>
      <c r="AV539" s="128">
        <f t="shared" si="113"/>
        <v>0.1999035772550467</v>
      </c>
      <c r="AW539" s="128">
        <f t="shared" si="114"/>
        <v>7.3729386930235508E-2</v>
      </c>
      <c r="AX539" s="128">
        <f t="shared" si="115"/>
        <v>1</v>
      </c>
      <c r="AY539" s="128">
        <f>SUMPRODUCT(AN539:AW539,幕後結果_最佳化!$Z$1005:$AI$1005)</f>
        <v>2.6277824585069264E-4</v>
      </c>
      <c r="AZ539" s="128">
        <f>(SUMPRODUCT(AN539:AW539,MMULT(AN539:AW539,幕後結果!$AB$9:$AK$18)))</f>
        <v>2.9746986865028069E-4</v>
      </c>
      <c r="BA539" s="128">
        <f t="shared" si="116"/>
        <v>1.7247314824351084E-2</v>
      </c>
      <c r="BB539" s="102">
        <f t="shared" si="117"/>
        <v>-2.4721078143683446</v>
      </c>
      <c r="BC539" s="60"/>
      <c r="BD539" s="60"/>
    </row>
    <row r="540" spans="1:56">
      <c r="A540" s="95">
        <v>539</v>
      </c>
      <c r="B540" s="128">
        <v>0.69096495461381502</v>
      </c>
      <c r="C540" s="128">
        <v>0.74102992728148864</v>
      </c>
      <c r="D540" s="128">
        <v>8.4387601637237797E-2</v>
      </c>
      <c r="E540" s="128">
        <v>0.62541452835111544</v>
      </c>
      <c r="F540" s="128">
        <v>0.13623415212723433</v>
      </c>
      <c r="G540" s="128">
        <v>0.78681910180936177</v>
      </c>
      <c r="H540" s="128">
        <v>0.18670438471035777</v>
      </c>
      <c r="I540" s="128">
        <v>0.78241530343998789</v>
      </c>
      <c r="J540" s="128">
        <v>0.88441048645031506</v>
      </c>
      <c r="K540" s="104">
        <v>0.24949711159401633</v>
      </c>
      <c r="L540" s="105"/>
      <c r="M540" s="106">
        <v>539</v>
      </c>
      <c r="N540" s="140">
        <v>0.49858738957593929</v>
      </c>
      <c r="O540" s="140">
        <v>0.64652386703950526</v>
      </c>
      <c r="P540" s="140">
        <v>-1.3761499839363109</v>
      </c>
      <c r="Q540" s="140">
        <v>0.31973273381862449</v>
      </c>
      <c r="R540" s="140">
        <v>-1.0973960388622959</v>
      </c>
      <c r="S540" s="140">
        <v>0.79543278312543775</v>
      </c>
      <c r="T540" s="140">
        <v>-0.89010637647183499</v>
      </c>
      <c r="U540" s="128">
        <v>0.780376334997544</v>
      </c>
      <c r="V540" s="128">
        <v>1.1973272501705863</v>
      </c>
      <c r="W540" s="98">
        <v>-0.67607311801144565</v>
      </c>
      <c r="X540" s="60"/>
      <c r="Y540" s="99">
        <v>539</v>
      </c>
      <c r="Z540" s="128">
        <f>(幕後結果!$AB$2+幕後結果!$AB$4*幕後結果_最佳化!$N1541)*12/3</f>
        <v>2.4357033028179504E-2</v>
      </c>
      <c r="AA540" s="128">
        <f>(幕後結果!$AC$2+幕後結果!$AC$4*幕後結果_最佳化!$O1541)*12/3</f>
        <v>7.2950040105556585E-2</v>
      </c>
      <c r="AB540" s="128">
        <f>(幕後結果!$AD$2+幕後結果!$AD$4*幕後結果_最佳化!$P1541)*12/3</f>
        <v>-0.12714821405340565</v>
      </c>
      <c r="AC540" s="128">
        <f>(幕後結果!$AE$2+幕後結果!$AE$4*幕後結果_最佳化!$Q1541)*12/3</f>
        <v>-4.554991573376176E-4</v>
      </c>
      <c r="AD540" s="128">
        <f>(幕後結果!$AF$2+幕後結果!$AF$4*幕後結果_最佳化!$R1541)*12/3</f>
        <v>-0.22894872023067506</v>
      </c>
      <c r="AE540" s="128">
        <f>(幕後結果!$AG$2+幕後結果!$AG$4*幕後結果_最佳化!$S1541)*12/3</f>
        <v>9.1622373165719306E-2</v>
      </c>
      <c r="AF540" s="128">
        <f>(幕後結果!$AH$2+幕後結果!$AH$4*幕後結果_最佳化!$T1541)*12/3</f>
        <v>-7.2144519278779851E-2</v>
      </c>
      <c r="AG540" s="128">
        <f>(幕後結果!$AI$2+幕後結果!$AI$4*幕後結果_最佳化!$U1541)*12/3</f>
        <v>9.2490453074819109E-2</v>
      </c>
      <c r="AH540" s="128">
        <f>(幕後結果!$AJ$2+幕後結果!$AJ$4*幕後結果_最佳化!$V1541)*12/3</f>
        <v>0.16117914868276637</v>
      </c>
      <c r="AI540" s="100">
        <f>(幕後結果!$AK$2+幕後結果!$AK$4*幕後結果_最佳化!$W1541)*12/3</f>
        <v>-9.7817198290087906E-2</v>
      </c>
      <c r="AJ540" s="60"/>
      <c r="AK540" s="60"/>
      <c r="AL540" s="60"/>
      <c r="AM540" s="108">
        <v>539</v>
      </c>
      <c r="AN540" s="128">
        <f t="shared" si="105"/>
        <v>9.4934398970576053E-2</v>
      </c>
      <c r="AO540" s="128">
        <f t="shared" si="106"/>
        <v>5.9102144961775141E-2</v>
      </c>
      <c r="AP540" s="128">
        <f t="shared" si="107"/>
        <v>0.12248962015612774</v>
      </c>
      <c r="AQ540" s="128">
        <f t="shared" si="108"/>
        <v>0.12638262911220324</v>
      </c>
      <c r="AR540" s="128">
        <f t="shared" si="109"/>
        <v>4.9437803313111588E-2</v>
      </c>
      <c r="AS540" s="128">
        <f t="shared" si="110"/>
        <v>0.14154344190524623</v>
      </c>
      <c r="AT540" s="128">
        <f t="shared" si="111"/>
        <v>7.422617441946297E-2</v>
      </c>
      <c r="AU540" s="128">
        <f t="shared" si="112"/>
        <v>0.11911136357030458</v>
      </c>
      <c r="AV540" s="128">
        <f t="shared" si="113"/>
        <v>0.11756667302763242</v>
      </c>
      <c r="AW540" s="128">
        <f t="shared" si="114"/>
        <v>9.5205750563559968E-2</v>
      </c>
      <c r="AX540" s="128">
        <f t="shared" si="115"/>
        <v>1</v>
      </c>
      <c r="AY540" s="128">
        <f>SUMPRODUCT(AN540:AW540,幕後結果_最佳化!$Z$1005:$AI$1005)</f>
        <v>-3.5006295496812206E-3</v>
      </c>
      <c r="AZ540" s="128">
        <f>(SUMPRODUCT(AN540:AW540,MMULT(AN540:AW540,幕後結果!$AB$9:$AK$18)))</f>
        <v>2.2114092043253532E-4</v>
      </c>
      <c r="BA540" s="128">
        <f t="shared" si="116"/>
        <v>1.4870807659052528E-2</v>
      </c>
      <c r="BB540" s="102">
        <f t="shared" si="117"/>
        <v>-3.1202494587733489</v>
      </c>
      <c r="BC540" s="60"/>
      <c r="BD540" s="60"/>
    </row>
    <row r="541" spans="1:56">
      <c r="A541" s="95">
        <v>540</v>
      </c>
      <c r="B541" s="128">
        <v>0.3271152127285335</v>
      </c>
      <c r="C541" s="128">
        <v>0.2317527878075194</v>
      </c>
      <c r="D541" s="128">
        <v>4.2349955428272024E-2</v>
      </c>
      <c r="E541" s="128">
        <v>0.73442511008454847</v>
      </c>
      <c r="F541" s="128">
        <v>0.72708568381493377</v>
      </c>
      <c r="G541" s="128">
        <v>0.41365725967596445</v>
      </c>
      <c r="H541" s="128">
        <v>0.24829322585908908</v>
      </c>
      <c r="I541" s="128">
        <v>0.23700533403500179</v>
      </c>
      <c r="J541" s="128">
        <v>0.45125902571767318</v>
      </c>
      <c r="K541" s="104">
        <v>0.71902910092038175</v>
      </c>
      <c r="L541" s="105"/>
      <c r="M541" s="106">
        <v>540</v>
      </c>
      <c r="N541" s="140">
        <v>-0.44789299318981124</v>
      </c>
      <c r="O541" s="140">
        <v>-0.73308666038364789</v>
      </c>
      <c r="P541" s="140">
        <v>-1.7240439415815614</v>
      </c>
      <c r="Q541" s="140">
        <v>0.62625182438151084</v>
      </c>
      <c r="R541" s="140">
        <v>0.60402257650101254</v>
      </c>
      <c r="S541" s="140">
        <v>-0.21814707578899092</v>
      </c>
      <c r="T541" s="140">
        <v>-0.67987051636388085</v>
      </c>
      <c r="U541" s="128">
        <v>-0.71596871291829389</v>
      </c>
      <c r="V541" s="128">
        <v>-0.12248105185020162</v>
      </c>
      <c r="W541" s="98">
        <v>0.57995969504574874</v>
      </c>
      <c r="X541" s="60"/>
      <c r="Y541" s="99">
        <v>540</v>
      </c>
      <c r="Z541" s="128">
        <f>(幕後結果!$AB$2+幕後結果!$AB$4*幕後結果_最佳化!$N1542)*12/3</f>
        <v>-7.7831269346339077E-2</v>
      </c>
      <c r="AA541" s="128">
        <f>(幕後結果!$AC$2+幕後結果!$AC$4*幕後結果_最佳化!$O1542)*12/3</f>
        <v>-8.2511345255283253E-2</v>
      </c>
      <c r="AB541" s="128">
        <f>(幕後結果!$AD$2+幕後結果!$AD$4*幕後結果_最佳化!$P1542)*12/3</f>
        <v>-0.25182219480937323</v>
      </c>
      <c r="AC541" s="128">
        <f>(幕後結果!$AE$2+幕後結果!$AE$4*幕後結果_最佳化!$Q1542)*12/3</f>
        <v>-5.3472410544229472E-2</v>
      </c>
      <c r="AD541" s="128">
        <f>(幕後結果!$AF$2+幕後結果!$AF$4*幕後結果_最佳化!$R1542)*12/3</f>
        <v>6.7008557853293654E-2</v>
      </c>
      <c r="AE541" s="128">
        <f>(幕後結果!$AG$2+幕後結果!$AG$4*幕後結果_最佳化!$S1542)*12/3</f>
        <v>-3.191583578098582E-3</v>
      </c>
      <c r="AF541" s="128">
        <f>(幕後結果!$AH$2+幕後結果!$AH$4*幕後結果_最佳化!$T1542)*12/3</f>
        <v>-8.6413327025381445E-2</v>
      </c>
      <c r="AG541" s="128">
        <f>(幕後結果!$AI$2+幕後結果!$AI$4*幕後結果_最佳化!$U1542)*12/3</f>
        <v>-0.14331901988433735</v>
      </c>
      <c r="AH541" s="128">
        <f>(幕後結果!$AJ$2+幕後結果!$AJ$4*幕後結果_最佳化!$V1542)*12/3</f>
        <v>-1.4661352654364787E-3</v>
      </c>
      <c r="AI541" s="100">
        <f>(幕後結果!$AK$2+幕後結果!$AK$4*幕後結果_最佳化!$W1542)*12/3</f>
        <v>-6.7709811809065587E-2</v>
      </c>
      <c r="AJ541" s="60"/>
      <c r="AK541" s="60"/>
      <c r="AL541" s="60"/>
      <c r="AM541" s="108">
        <v>540</v>
      </c>
      <c r="AN541" s="128">
        <f t="shared" si="105"/>
        <v>0.1234072930097007</v>
      </c>
      <c r="AO541" s="128">
        <f t="shared" si="106"/>
        <v>3.7487828375872466E-2</v>
      </c>
      <c r="AP541" s="128">
        <f t="shared" si="107"/>
        <v>0.15754433305431922</v>
      </c>
      <c r="AQ541" s="128">
        <f t="shared" si="108"/>
        <v>3.5288979444210937E-2</v>
      </c>
      <c r="AR541" s="128">
        <f t="shared" si="109"/>
        <v>9.8184585278273687E-2</v>
      </c>
      <c r="AS541" s="128">
        <f t="shared" si="110"/>
        <v>0.15866076840026039</v>
      </c>
      <c r="AT541" s="128">
        <f t="shared" si="111"/>
        <v>0.11639738133779483</v>
      </c>
      <c r="AU541" s="128">
        <f t="shared" si="112"/>
        <v>0.12499549061330224</v>
      </c>
      <c r="AV541" s="128">
        <f t="shared" si="113"/>
        <v>0.14368906414737009</v>
      </c>
      <c r="AW541" s="128">
        <f t="shared" si="114"/>
        <v>4.3442763388954553E-3</v>
      </c>
      <c r="AX541" s="128">
        <f t="shared" si="115"/>
        <v>1</v>
      </c>
      <c r="AY541" s="128">
        <f>SUMPRODUCT(AN541:AW541,幕後結果_最佳化!$Z$1005:$AI$1005)</f>
        <v>-6.5792705114424747E-4</v>
      </c>
      <c r="AZ541" s="128">
        <f>(SUMPRODUCT(AN541:AW541,MMULT(AN541:AW541,幕後結果!$AB$9:$AK$18)))</f>
        <v>1.9271611472271709E-4</v>
      </c>
      <c r="BA541" s="128">
        <f t="shared" si="116"/>
        <v>1.3882222974823487E-2</v>
      </c>
      <c r="BB541" s="102">
        <f t="shared" si="117"/>
        <v>-3.1376766624581669</v>
      </c>
      <c r="BC541" s="60"/>
      <c r="BD541" s="60"/>
    </row>
    <row r="542" spans="1:56">
      <c r="A542" s="95">
        <v>541</v>
      </c>
      <c r="B542" s="128">
        <v>0.64938909071392992</v>
      </c>
      <c r="C542" s="128">
        <v>0.59955140104479776</v>
      </c>
      <c r="D542" s="128">
        <v>0.77176512289193111</v>
      </c>
      <c r="E542" s="128">
        <v>0.28871477795528433</v>
      </c>
      <c r="F542" s="128">
        <v>0.20610182987858061</v>
      </c>
      <c r="G542" s="128">
        <v>0.24316824240392432</v>
      </c>
      <c r="H542" s="128">
        <v>0.60794934504839859</v>
      </c>
      <c r="I542" s="128">
        <v>4.5789808390370501E-2</v>
      </c>
      <c r="J542" s="128">
        <v>0.16167142716398986</v>
      </c>
      <c r="K542" s="104">
        <v>0.70928054591767964</v>
      </c>
      <c r="L542" s="105"/>
      <c r="M542" s="106">
        <v>541</v>
      </c>
      <c r="N542" s="140">
        <v>0.38367166196895508</v>
      </c>
      <c r="O542" s="140">
        <v>0.25218613056010647</v>
      </c>
      <c r="P542" s="140">
        <v>0.74467245604221066</v>
      </c>
      <c r="Q542" s="140">
        <v>-0.55714325544000365</v>
      </c>
      <c r="R542" s="140">
        <v>-0.82002183497916836</v>
      </c>
      <c r="S542" s="140">
        <v>-0.69614746363301949</v>
      </c>
      <c r="T542" s="140">
        <v>0.27397828439794153</v>
      </c>
      <c r="U542" s="128">
        <v>-1.6871234502440173</v>
      </c>
      <c r="V542" s="128">
        <v>-0.98761169934146487</v>
      </c>
      <c r="W542" s="98">
        <v>0.55128414112732371</v>
      </c>
      <c r="X542" s="60"/>
      <c r="Y542" s="99">
        <v>541</v>
      </c>
      <c r="Z542" s="128">
        <f>(幕後結果!$AB$2+幕後結果!$AB$4*幕後結果_最佳化!$N1543)*12/3</f>
        <v>1.1949968566922034E-2</v>
      </c>
      <c r="AA542" s="128">
        <f>(幕後結果!$AC$2+幕後結果!$AC$4*幕後結果_最佳化!$O1543)*12/3</f>
        <v>2.8786971289927788E-2</v>
      </c>
      <c r="AB542" s="128">
        <f>(幕後結果!$AD$2+幕後結果!$AD$4*幕後結果_最佳化!$P1543)*12/3</f>
        <v>0.10838451250623489</v>
      </c>
      <c r="AC542" s="128">
        <f>(幕後結果!$AE$2+幕後結果!$AE$4*幕後結果_最佳化!$Q1543)*12/3</f>
        <v>-1.264829491427328E-3</v>
      </c>
      <c r="AD542" s="128">
        <f>(幕後結果!$AF$2+幕後結果!$AF$4*幕後結果_最佳化!$R1543)*12/3</f>
        <v>-0.11502716698362087</v>
      </c>
      <c r="AE542" s="128">
        <f>(幕後結果!$AG$2+幕後結果!$AG$4*幕後結果_最佳化!$S1543)*12/3</f>
        <v>-5.4919486666751248E-2</v>
      </c>
      <c r="AF542" s="128">
        <f>(幕後結果!$AH$2+幕後結果!$AH$4*幕後結果_最佳化!$T1543)*12/3</f>
        <v>4.486995660215614E-2</v>
      </c>
      <c r="AG542" s="128">
        <f>(幕後結果!$AI$2+幕後結果!$AI$4*幕後結果_最佳化!$U1543)*12/3</f>
        <v>-0.1618611927047513</v>
      </c>
      <c r="AH542" s="128">
        <f>(幕後結果!$AJ$2+幕後結果!$AJ$4*幕後結果_最佳化!$V1543)*12/3</f>
        <v>-5.0379941017646118E-2</v>
      </c>
      <c r="AI542" s="100">
        <f>(幕後結果!$AK$2+幕後結果!$AK$4*幕後結果_最佳化!$W1543)*12/3</f>
        <v>-6.43177276022249E-2</v>
      </c>
      <c r="AJ542" s="60"/>
      <c r="AK542" s="60"/>
      <c r="AL542" s="60"/>
      <c r="AM542" s="108">
        <v>541</v>
      </c>
      <c r="AN542" s="128">
        <f t="shared" si="105"/>
        <v>0.19524374222048399</v>
      </c>
      <c r="AO542" s="128">
        <f t="shared" si="106"/>
        <v>6.9011454475837869E-2</v>
      </c>
      <c r="AP542" s="128">
        <f t="shared" si="107"/>
        <v>0.10025258308682787</v>
      </c>
      <c r="AQ542" s="128">
        <f t="shared" si="108"/>
        <v>6.9890344739715324E-2</v>
      </c>
      <c r="AR542" s="128">
        <f t="shared" si="109"/>
        <v>0.10865426724572892</v>
      </c>
      <c r="AS542" s="128">
        <f t="shared" si="110"/>
        <v>5.9942572928722238E-2</v>
      </c>
      <c r="AT542" s="128">
        <f t="shared" si="111"/>
        <v>9.6772530641480767E-2</v>
      </c>
      <c r="AU542" s="128">
        <f t="shared" si="112"/>
        <v>0.10882126188876164</v>
      </c>
      <c r="AV542" s="128">
        <f t="shared" si="113"/>
        <v>0.12049917167232686</v>
      </c>
      <c r="AW542" s="128">
        <f t="shared" si="114"/>
        <v>7.0912071100114452E-2</v>
      </c>
      <c r="AX542" s="128">
        <f t="shared" si="115"/>
        <v>0.99999999999999989</v>
      </c>
      <c r="AY542" s="128">
        <f>SUMPRODUCT(AN542:AW542,幕後結果_最佳化!$Z$1005:$AI$1005)</f>
        <v>-4.3927698126103656E-3</v>
      </c>
      <c r="AZ542" s="128">
        <f>(SUMPRODUCT(AN542:AW542,MMULT(AN542:AW542,幕後結果!$AB$9:$AK$18)))</f>
        <v>2.3322529365285124E-4</v>
      </c>
      <c r="BA542" s="128">
        <f t="shared" si="116"/>
        <v>1.5271715478388511E-2</v>
      </c>
      <c r="BB542" s="102">
        <f t="shared" si="117"/>
        <v>-3.0967555596184244</v>
      </c>
      <c r="BC542" s="60"/>
      <c r="BD542" s="60"/>
    </row>
    <row r="543" spans="1:56">
      <c r="A543" s="95">
        <v>542</v>
      </c>
      <c r="B543" s="128">
        <v>0.52457112135813277</v>
      </c>
      <c r="C543" s="128">
        <v>0.59058797629347226</v>
      </c>
      <c r="D543" s="128">
        <v>0.58433699275443751</v>
      </c>
      <c r="E543" s="128">
        <v>4.5781720235513301E-2</v>
      </c>
      <c r="F543" s="128">
        <v>0.85318985897379584</v>
      </c>
      <c r="G543" s="128">
        <v>8.4146492996945099E-2</v>
      </c>
      <c r="H543" s="128">
        <v>0.37873832856417899</v>
      </c>
      <c r="I543" s="128">
        <v>0.4940087822849939</v>
      </c>
      <c r="J543" s="128">
        <v>0.27007837355263664</v>
      </c>
      <c r="K543" s="104">
        <v>0.43329139920368887</v>
      </c>
      <c r="L543" s="105"/>
      <c r="M543" s="106">
        <v>542</v>
      </c>
      <c r="N543" s="140">
        <v>6.1629659099704658E-2</v>
      </c>
      <c r="O543" s="140">
        <v>0.22905772897349691</v>
      </c>
      <c r="P543" s="140">
        <v>0.21300121564773636</v>
      </c>
      <c r="Q543" s="140">
        <v>-1.6872076004118983</v>
      </c>
      <c r="R543" s="140">
        <v>1.0502128082466673</v>
      </c>
      <c r="S543" s="140">
        <v>-1.377709535883709</v>
      </c>
      <c r="T543" s="140">
        <v>-0.3087960722409836</v>
      </c>
      <c r="U543" s="128">
        <v>-1.5018320268352814E-2</v>
      </c>
      <c r="V543" s="128">
        <v>-0.61257597627706706</v>
      </c>
      <c r="W543" s="98">
        <v>-0.16800061099415403</v>
      </c>
      <c r="X543" s="60"/>
      <c r="Y543" s="99">
        <v>542</v>
      </c>
      <c r="Z543" s="128">
        <f>(幕後結果!$AB$2+幕後結果!$AB$4*幕後結果_最佳化!$N1544)*12/3</f>
        <v>-2.2819822931908585E-2</v>
      </c>
      <c r="AA543" s="128">
        <f>(幕後結果!$AC$2+幕後結果!$AC$4*幕後結果_最佳化!$O1544)*12/3</f>
        <v>2.5643884223614671E-2</v>
      </c>
      <c r="AB543" s="128">
        <f>(幕後結果!$AD$2+幕後結果!$AD$4*幕後結果_最佳化!$P1544)*12/3</f>
        <v>3.6797046637829171E-2</v>
      </c>
      <c r="AC543" s="128">
        <f>(幕後結果!$AE$2+幕後結果!$AE$4*幕後結果_最佳化!$Q1544)*12/3</f>
        <v>-0.16429820929290087</v>
      </c>
      <c r="AD543" s="128">
        <f>(幕後結果!$AF$2+幕後結果!$AF$4*幕後結果_最佳化!$R1544)*12/3</f>
        <v>0.18284505016132244</v>
      </c>
      <c r="AE543" s="128">
        <f>(幕後結果!$AG$2+幕後結果!$AG$4*幕後結果_最佳化!$S1544)*12/3</f>
        <v>-0.13204061628993669</v>
      </c>
      <c r="AF543" s="128">
        <f>(幕後結果!$AH$2+幕後結果!$AH$4*幕後結果_最佳化!$T1544)*12/3</f>
        <v>-1.0788050981549066E-2</v>
      </c>
      <c r="AG543" s="128">
        <f>(幕後結果!$AI$2+幕後結果!$AI$4*幕後結果_最佳化!$U1544)*12/3</f>
        <v>4.7578326720948021E-2</v>
      </c>
      <c r="AH543" s="128">
        <f>(幕後結果!$AJ$2+幕後結果!$AJ$4*幕後結果_最佳化!$V1544)*12/3</f>
        <v>-8.2284288382116086E-2</v>
      </c>
      <c r="AI543" s="100">
        <f>(幕後結果!$AK$2+幕後結果!$AK$4*幕後結果_最佳化!$W1544)*12/3</f>
        <v>4.7392023073383721E-2</v>
      </c>
      <c r="AJ543" s="60"/>
      <c r="AK543" s="60"/>
      <c r="AL543" s="60"/>
      <c r="AM543" s="108">
        <v>542</v>
      </c>
      <c r="AN543" s="128">
        <f t="shared" si="105"/>
        <v>2.6456508911323676E-2</v>
      </c>
      <c r="AO543" s="128">
        <f t="shared" si="106"/>
        <v>3.2465448956926206E-2</v>
      </c>
      <c r="AP543" s="128">
        <f t="shared" si="107"/>
        <v>3.7551496748100377E-2</v>
      </c>
      <c r="AQ543" s="128">
        <f t="shared" si="108"/>
        <v>7.8107029755472429E-2</v>
      </c>
      <c r="AR543" s="128">
        <f t="shared" si="109"/>
        <v>0.16964926853970891</v>
      </c>
      <c r="AS543" s="128">
        <f t="shared" si="110"/>
        <v>0.11446706537166171</v>
      </c>
      <c r="AT543" s="128">
        <f t="shared" si="111"/>
        <v>0.17050765292215028</v>
      </c>
      <c r="AU543" s="128">
        <f t="shared" si="112"/>
        <v>0.11793613121021036</v>
      </c>
      <c r="AV543" s="128">
        <f t="shared" si="113"/>
        <v>0.18353582628835513</v>
      </c>
      <c r="AW543" s="128">
        <f t="shared" si="114"/>
        <v>6.9323571296090999E-2</v>
      </c>
      <c r="AX543" s="128">
        <f t="shared" si="115"/>
        <v>1</v>
      </c>
      <c r="AY543" s="128">
        <f>SUMPRODUCT(AN543:AW543,幕後結果_最佳化!$Z$1005:$AI$1005)</f>
        <v>3.1340531446779189E-3</v>
      </c>
      <c r="AZ543" s="128">
        <f>(SUMPRODUCT(AN543:AW543,MMULT(AN543:AW543,幕後結果!$AB$9:$AK$18)))</f>
        <v>2.289174326895086E-4</v>
      </c>
      <c r="BA543" s="128">
        <f t="shared" si="116"/>
        <v>1.5130017603740869E-2</v>
      </c>
      <c r="BB543" s="102">
        <f t="shared" si="117"/>
        <v>-2.6282815986605343</v>
      </c>
      <c r="BC543" s="60"/>
      <c r="BD543" s="60"/>
    </row>
    <row r="544" spans="1:56">
      <c r="A544" s="95">
        <v>543</v>
      </c>
      <c r="B544" s="128">
        <v>0.80652619698782124</v>
      </c>
      <c r="C544" s="128">
        <v>0.18971085612032468</v>
      </c>
      <c r="D544" s="128">
        <v>0.39163001021998967</v>
      </c>
      <c r="E544" s="128">
        <v>5.255334592558647E-2</v>
      </c>
      <c r="F544" s="128">
        <v>0.80934796713079327</v>
      </c>
      <c r="G544" s="128">
        <v>1.4396286334272812E-3</v>
      </c>
      <c r="H544" s="128">
        <v>0.68095811650360782</v>
      </c>
      <c r="I544" s="128">
        <v>0.62602962425485265</v>
      </c>
      <c r="J544" s="128">
        <v>0.70679599954501104</v>
      </c>
      <c r="K544" s="104">
        <v>0.16963349310023323</v>
      </c>
      <c r="L544" s="105"/>
      <c r="M544" s="106">
        <v>543</v>
      </c>
      <c r="N544" s="140">
        <v>0.86516614179082829</v>
      </c>
      <c r="O544" s="140">
        <v>-0.87896230931070507</v>
      </c>
      <c r="P544" s="140">
        <v>-0.27507317461298469</v>
      </c>
      <c r="Q544" s="140">
        <v>-1.620584904403741</v>
      </c>
      <c r="R544" s="140">
        <v>0.87549603672626453</v>
      </c>
      <c r="S544" s="140">
        <v>-2.9803430655291123</v>
      </c>
      <c r="T544" s="140">
        <v>0.47037969702002058</v>
      </c>
      <c r="U544" s="128">
        <v>0.32135583051867744</v>
      </c>
      <c r="V544" s="128">
        <v>0.5440486416418393</v>
      </c>
      <c r="W544" s="98">
        <v>-0.95561459272771232</v>
      </c>
      <c r="X544" s="60"/>
      <c r="Y544" s="99">
        <v>543</v>
      </c>
      <c r="Z544" s="128">
        <f>(幕後結果!$AB$2+幕後結果!$AB$4*幕後結果_最佳化!$N1545)*12/3</f>
        <v>6.3935307504344729E-2</v>
      </c>
      <c r="AA544" s="128">
        <f>(幕後結果!$AC$2+幕後結果!$AC$4*幕後結果_最佳化!$O1545)*12/3</f>
        <v>-9.6471468396465296E-2</v>
      </c>
      <c r="AB544" s="128">
        <f>(幕後結果!$AD$2+幕後結果!$AD$4*幕後結果_最佳化!$P1545)*12/3</f>
        <v>-5.7906564235592019E-2</v>
      </c>
      <c r="AC544" s="128">
        <f>(幕後結果!$AE$2+幕後結果!$AE$4*幕後結果_最佳化!$Q1545)*12/3</f>
        <v>-0.20905455004340223</v>
      </c>
      <c r="AD544" s="128">
        <f>(幕後結果!$AF$2+幕後結果!$AF$4*幕後結果_最佳化!$R1545)*12/3</f>
        <v>0.13635518837681257</v>
      </c>
      <c r="AE544" s="128">
        <f>(幕後結果!$AG$2+幕後結果!$AG$4*幕後結果_最佳化!$S1545)*12/3</f>
        <v>-0.23706930625775668</v>
      </c>
      <c r="AF544" s="128">
        <f>(幕後結果!$AH$2+幕後結果!$AH$4*幕後結果_最佳化!$T1545)*12/3</f>
        <v>6.5854514430555386E-2</v>
      </c>
      <c r="AG544" s="128">
        <f>(幕後結果!$AI$2+幕後結果!$AI$4*幕後結果_最佳化!$U1545)*12/3</f>
        <v>-9.8401402428793978E-4</v>
      </c>
      <c r="AH544" s="128">
        <f>(幕後結果!$AJ$2+幕後結果!$AJ$4*幕後結果_最佳化!$V1545)*12/3</f>
        <v>1.3806151967429986E-2</v>
      </c>
      <c r="AI544" s="100">
        <f>(幕後結果!$AK$2+幕後結果!$AK$4*幕後結果_最佳化!$W1545)*12/3</f>
        <v>-0.1571184497527654</v>
      </c>
      <c r="AJ544" s="60"/>
      <c r="AK544" s="60"/>
      <c r="AL544" s="60"/>
      <c r="AM544" s="108">
        <v>543</v>
      </c>
      <c r="AN544" s="128">
        <f t="shared" si="105"/>
        <v>4.58701482445458E-2</v>
      </c>
      <c r="AO544" s="128">
        <f t="shared" si="106"/>
        <v>0.1551175681569299</v>
      </c>
      <c r="AP544" s="128">
        <f t="shared" si="107"/>
        <v>2.8156818459850155E-2</v>
      </c>
      <c r="AQ544" s="128">
        <f t="shared" si="108"/>
        <v>0.14117201152455922</v>
      </c>
      <c r="AR544" s="128">
        <f t="shared" si="109"/>
        <v>1.754240223972197E-2</v>
      </c>
      <c r="AS544" s="128">
        <f t="shared" si="110"/>
        <v>0.11678750299412893</v>
      </c>
      <c r="AT544" s="128">
        <f t="shared" si="111"/>
        <v>0.1565396398005188</v>
      </c>
      <c r="AU544" s="128">
        <f t="shared" si="112"/>
        <v>0.11947702302901861</v>
      </c>
      <c r="AV544" s="128">
        <f t="shared" si="113"/>
        <v>0.12431279890104789</v>
      </c>
      <c r="AW544" s="128">
        <f t="shared" si="114"/>
        <v>9.5024086649678555E-2</v>
      </c>
      <c r="AX544" s="128">
        <f t="shared" si="115"/>
        <v>0.99999999999999978</v>
      </c>
      <c r="AY544" s="128">
        <f>SUMPRODUCT(AN544:AW544,幕後結果_最佳化!$Z$1005:$AI$1005)</f>
        <v>-1.1506698045676915E-3</v>
      </c>
      <c r="AZ544" s="128">
        <f>(SUMPRODUCT(AN544:AW544,MMULT(AN544:AW544,幕後結果!$AB$9:$AK$18)))</f>
        <v>2.143199484914157E-4</v>
      </c>
      <c r="BA544" s="128">
        <f t="shared" si="116"/>
        <v>1.4639670368263615E-2</v>
      </c>
      <c r="BB544" s="102">
        <f t="shared" si="117"/>
        <v>-3.008993283077074</v>
      </c>
      <c r="BC544" s="60"/>
      <c r="BD544" s="60"/>
    </row>
    <row r="545" spans="1:56">
      <c r="A545" s="95">
        <v>544</v>
      </c>
      <c r="B545" s="128">
        <v>0.9113169866806039</v>
      </c>
      <c r="C545" s="128">
        <v>0.82830939051722208</v>
      </c>
      <c r="D545" s="128">
        <v>0.94189333040191214</v>
      </c>
      <c r="E545" s="128">
        <v>0.67045922261057789</v>
      </c>
      <c r="F545" s="128">
        <v>8.2371232172672615E-2</v>
      </c>
      <c r="G545" s="128">
        <v>0.99005588067653028</v>
      </c>
      <c r="H545" s="128">
        <v>0.22703883126750091</v>
      </c>
      <c r="I545" s="128">
        <v>0.97354100150168033</v>
      </c>
      <c r="J545" s="128">
        <v>0.93417996462425257</v>
      </c>
      <c r="K545" s="104">
        <v>2.1069151195360458E-2</v>
      </c>
      <c r="L545" s="105"/>
      <c r="M545" s="106">
        <v>544</v>
      </c>
      <c r="N545" s="140">
        <v>1.3489095305393393</v>
      </c>
      <c r="O545" s="140">
        <v>0.94750557068217311</v>
      </c>
      <c r="P545" s="140">
        <v>1.5708678869291086</v>
      </c>
      <c r="Q545" s="140">
        <v>0.44118156962937238</v>
      </c>
      <c r="R545" s="140">
        <v>-1.3892969718120345</v>
      </c>
      <c r="S545" s="140">
        <v>2.3284496729634672</v>
      </c>
      <c r="T545" s="140">
        <v>-0.74863428363836471</v>
      </c>
      <c r="U545" s="128">
        <v>1.9355895032065311</v>
      </c>
      <c r="V545" s="128">
        <v>1.5076658469320989</v>
      </c>
      <c r="W545" s="98">
        <v>-2.0321516847822578</v>
      </c>
      <c r="X545" s="60"/>
      <c r="Y545" s="99">
        <v>544</v>
      </c>
      <c r="Z545" s="128">
        <f>(幕後結果!$AB$2+幕後結果!$AB$4*幕後結果_最佳化!$N1546)*12/3</f>
        <v>0.11616345357183859</v>
      </c>
      <c r="AA545" s="128">
        <f>(幕後結果!$AC$2+幕後結果!$AC$4*幕後結果_最佳化!$O1546)*12/3</f>
        <v>0.10799509110632945</v>
      </c>
      <c r="AB545" s="128">
        <f>(幕後結果!$AD$2+幕後結果!$AD$4*幕後結果_最佳化!$P1546)*12/3</f>
        <v>0.2593799418725013</v>
      </c>
      <c r="AC545" s="128">
        <f>(幕後結果!$AE$2+幕後結果!$AE$4*幕後結果_最佳化!$Q1546)*12/3</f>
        <v>0.19976573036648093</v>
      </c>
      <c r="AD545" s="128">
        <f>(幕後結果!$AF$2+幕後結果!$AF$4*幕後結果_最佳化!$R1546)*12/3</f>
        <v>-0.14197857263995139</v>
      </c>
      <c r="AE545" s="128">
        <f>(幕後結果!$AG$2+幕後結果!$AG$4*幕後結果_最佳化!$S1546)*12/3</f>
        <v>0.18254166130854785</v>
      </c>
      <c r="AF545" s="128">
        <f>(幕後結果!$AH$2+幕後結果!$AH$4*幕後結果_最佳化!$T1546)*12/3</f>
        <v>-4.1652531261517342E-2</v>
      </c>
      <c r="AG545" s="128">
        <f>(幕後結果!$AI$2+幕後結果!$AI$4*幕後結果_最佳化!$U1546)*12/3</f>
        <v>0.28971570513534511</v>
      </c>
      <c r="AH545" s="128">
        <f>(幕後結果!$AJ$2+幕後結果!$AJ$4*幕後結果_最佳化!$V1546)*12/3</f>
        <v>0.21322219445358939</v>
      </c>
      <c r="AI545" s="100">
        <f>(幕後結果!$AK$2+幕後結果!$AK$4*幕後結果_最佳化!$W1546)*12/3</f>
        <v>-7.8579023534407821E-2</v>
      </c>
      <c r="AJ545" s="60"/>
      <c r="AK545" s="60"/>
      <c r="AL545" s="60"/>
      <c r="AM545" s="108">
        <v>544</v>
      </c>
      <c r="AN545" s="128">
        <f t="shared" si="105"/>
        <v>8.0663456272581341E-2</v>
      </c>
      <c r="AO545" s="128">
        <f t="shared" si="106"/>
        <v>0.22816278052679281</v>
      </c>
      <c r="AP545" s="128">
        <f t="shared" si="107"/>
        <v>0.10294451499634291</v>
      </c>
      <c r="AQ545" s="128">
        <f t="shared" si="108"/>
        <v>0.13522742320693776</v>
      </c>
      <c r="AR545" s="128">
        <f t="shared" si="109"/>
        <v>3.680533434295058E-2</v>
      </c>
      <c r="AS545" s="128">
        <f t="shared" si="110"/>
        <v>0.17056847398964226</v>
      </c>
      <c r="AT545" s="128">
        <f t="shared" si="111"/>
        <v>4.5079700029120297E-2</v>
      </c>
      <c r="AU545" s="128">
        <f t="shared" si="112"/>
        <v>9.1205560382739803E-2</v>
      </c>
      <c r="AV545" s="128">
        <f t="shared" si="113"/>
        <v>1.0588862347934979E-2</v>
      </c>
      <c r="AW545" s="128">
        <f t="shared" si="114"/>
        <v>9.8753893904957174E-2</v>
      </c>
      <c r="AX545" s="128">
        <f t="shared" si="115"/>
        <v>1</v>
      </c>
      <c r="AY545" s="128">
        <f>SUMPRODUCT(AN545:AW545,幕後結果_最佳化!$Z$1005:$AI$1005)</f>
        <v>-4.8268654231277807E-3</v>
      </c>
      <c r="AZ545" s="128">
        <f>(SUMPRODUCT(AN545:AW545,MMULT(AN545:AW545,幕後結果!$AB$9:$AK$18)))</f>
        <v>2.7572639724035401E-4</v>
      </c>
      <c r="BA545" s="128">
        <f t="shared" si="116"/>
        <v>1.6605011208678962E-2</v>
      </c>
      <c r="BB545" s="102">
        <f t="shared" si="117"/>
        <v>-2.8742446977802896</v>
      </c>
      <c r="BC545" s="60"/>
      <c r="BD545" s="60"/>
    </row>
    <row r="546" spans="1:56">
      <c r="A546" s="95">
        <v>545</v>
      </c>
      <c r="B546" s="128">
        <v>0.14616234819532403</v>
      </c>
      <c r="C546" s="128">
        <v>0.10162893761304215</v>
      </c>
      <c r="D546" s="128">
        <v>0.13540481529178838</v>
      </c>
      <c r="E546" s="128">
        <v>0.43919190574354672</v>
      </c>
      <c r="F546" s="128">
        <v>0.79192232680149055</v>
      </c>
      <c r="G546" s="128">
        <v>0.58108643911317648</v>
      </c>
      <c r="H546" s="128">
        <v>0.55316172150730369</v>
      </c>
      <c r="I546" s="128">
        <v>0.91934823147232847</v>
      </c>
      <c r="J546" s="128">
        <v>0.940032469499271</v>
      </c>
      <c r="K546" s="104">
        <v>0.71071528506846637</v>
      </c>
      <c r="L546" s="105"/>
      <c r="M546" s="106">
        <v>545</v>
      </c>
      <c r="N546" s="140">
        <v>-1.053035556220256</v>
      </c>
      <c r="O546" s="140">
        <v>-1.2723244208815363</v>
      </c>
      <c r="P546" s="140">
        <v>-1.1011999796284306</v>
      </c>
      <c r="Q546" s="140">
        <v>-0.15301834113700283</v>
      </c>
      <c r="R546" s="140">
        <v>0.81310938452823789</v>
      </c>
      <c r="S546" s="140">
        <v>0.20467363342529954</v>
      </c>
      <c r="T546" s="140">
        <v>0.133653525030453</v>
      </c>
      <c r="U546" s="128">
        <v>1.400700888005461</v>
      </c>
      <c r="V546" s="128">
        <v>1.5550462236540221</v>
      </c>
      <c r="W546" s="98">
        <v>0.55547554916131148</v>
      </c>
      <c r="X546" s="60"/>
      <c r="Y546" s="99">
        <v>545</v>
      </c>
      <c r="Z546" s="128">
        <f>(幕後結果!$AB$2+幕後結果!$AB$4*幕後結果_最佳化!$N1547)*12/3</f>
        <v>-0.14316647579821012</v>
      </c>
      <c r="AA546" s="128">
        <f>(幕後結果!$AC$2+幕後結果!$AC$4*幕後結果_最佳化!$O1547)*12/3</f>
        <v>-0.14368775263181918</v>
      </c>
      <c r="AB546" s="128">
        <f>(幕後結果!$AD$2+幕後結果!$AD$4*幕後結果_最佳化!$P1547)*12/3</f>
        <v>-0.21352299638057717</v>
      </c>
      <c r="AC546" s="128">
        <f>(幕後結果!$AE$2+幕後結果!$AE$4*幕後結果_最佳化!$Q1547)*12/3</f>
        <v>-0.13888593552380132</v>
      </c>
      <c r="AD546" s="128">
        <f>(幕後結果!$AF$2+幕後結果!$AF$4*幕後結果_最佳化!$R1547)*12/3</f>
        <v>9.8986808540717661E-2</v>
      </c>
      <c r="AE546" s="128">
        <f>(幕後結果!$AG$2+幕後結果!$AG$4*幕後結果_最佳化!$S1547)*12/3</f>
        <v>-8.5289209046591832E-3</v>
      </c>
      <c r="AF546" s="128">
        <f>(幕後結果!$AH$2+幕後結果!$AH$4*幕後結果_最佳化!$T1547)*12/3</f>
        <v>-3.8118632640069844E-2</v>
      </c>
      <c r="AG546" s="128">
        <f>(幕後結果!$AI$2+幕後結果!$AI$4*幕後結果_最佳化!$U1547)*12/3</f>
        <v>3.4190982999546954E-2</v>
      </c>
      <c r="AH546" s="128">
        <f>(幕後結果!$AJ$2+幕後結果!$AJ$4*幕後結果_最佳化!$V1547)*12/3</f>
        <v>0.11708000563780645</v>
      </c>
      <c r="AI546" s="100">
        <f>(幕後結果!$AK$2+幕後結果!$AK$4*幕後結果_最佳化!$W1547)*12/3</f>
        <v>2.277409916761915E-2</v>
      </c>
      <c r="AJ546" s="60"/>
      <c r="AK546" s="60"/>
      <c r="AL546" s="60"/>
      <c r="AM546" s="108">
        <v>545</v>
      </c>
      <c r="AN546" s="128">
        <f t="shared" si="105"/>
        <v>0.14418631931880013</v>
      </c>
      <c r="AO546" s="128">
        <f t="shared" si="106"/>
        <v>0.11403706777532373</v>
      </c>
      <c r="AP546" s="128">
        <f t="shared" si="107"/>
        <v>0.17758601316912073</v>
      </c>
      <c r="AQ546" s="128">
        <f t="shared" si="108"/>
        <v>0.17261749590017342</v>
      </c>
      <c r="AR546" s="128">
        <f t="shared" si="109"/>
        <v>8.9151473436315742E-2</v>
      </c>
      <c r="AS546" s="128">
        <f t="shared" si="110"/>
        <v>2.5111386466012936E-2</v>
      </c>
      <c r="AT546" s="128">
        <f t="shared" si="111"/>
        <v>0.14731199052264735</v>
      </c>
      <c r="AU546" s="128">
        <f t="shared" si="112"/>
        <v>4.0097925949807309E-2</v>
      </c>
      <c r="AV546" s="128">
        <f t="shared" si="113"/>
        <v>8.2418617574919542E-2</v>
      </c>
      <c r="AW546" s="128">
        <f t="shared" si="114"/>
        <v>7.4817098868793655E-3</v>
      </c>
      <c r="AX546" s="128">
        <f t="shared" si="115"/>
        <v>1.0000000000000002</v>
      </c>
      <c r="AY546" s="128">
        <f>SUMPRODUCT(AN546:AW546,幕後結果_最佳化!$Z$1005:$AI$1005)</f>
        <v>-1.9871346152409617E-3</v>
      </c>
      <c r="AZ546" s="128">
        <f>(SUMPRODUCT(AN546:AW546,MMULT(AN546:AW546,幕後結果!$AB$9:$AK$18)))</f>
        <v>2.7131648178357025E-4</v>
      </c>
      <c r="BA546" s="128">
        <f t="shared" si="116"/>
        <v>1.6471687277980061E-2</v>
      </c>
      <c r="BB546" s="102">
        <f t="shared" si="117"/>
        <v>-2.725108475999765</v>
      </c>
      <c r="BC546" s="60"/>
      <c r="BD546" s="60"/>
    </row>
    <row r="547" spans="1:56">
      <c r="A547" s="95">
        <v>546</v>
      </c>
      <c r="B547" s="128">
        <v>0.83020756286460684</v>
      </c>
      <c r="C547" s="128">
        <v>0.54217745623155111</v>
      </c>
      <c r="D547" s="128">
        <v>7.9641621249197714E-2</v>
      </c>
      <c r="E547" s="128">
        <v>0.38713219963166168</v>
      </c>
      <c r="F547" s="128">
        <v>0.16443971403634294</v>
      </c>
      <c r="G547" s="128">
        <v>0.10257952488475341</v>
      </c>
      <c r="H547" s="128">
        <v>0.30298219438137552</v>
      </c>
      <c r="I547" s="128">
        <v>0.14169245318396584</v>
      </c>
      <c r="J547" s="128">
        <v>0.86705100362760534</v>
      </c>
      <c r="K547" s="104">
        <v>9.311087521884609E-2</v>
      </c>
      <c r="L547" s="105"/>
      <c r="M547" s="106">
        <v>546</v>
      </c>
      <c r="N547" s="140">
        <v>0.95498580738501038</v>
      </c>
      <c r="O547" s="140">
        <v>0.10592093026039633</v>
      </c>
      <c r="P547" s="140">
        <v>-1.4074862809614903</v>
      </c>
      <c r="Q547" s="140">
        <v>-0.28680138909208941</v>
      </c>
      <c r="R547" s="140">
        <v>-0.9763734609436725</v>
      </c>
      <c r="S547" s="140">
        <v>-1.2669894848637822</v>
      </c>
      <c r="T547" s="140">
        <v>-0.51584253973908079</v>
      </c>
      <c r="U547" s="128">
        <v>-1.0727464207130821</v>
      </c>
      <c r="V547" s="128">
        <v>1.1125587316994294</v>
      </c>
      <c r="W547" s="98">
        <v>-1.3218390542902918</v>
      </c>
      <c r="X547" s="60"/>
      <c r="Y547" s="99">
        <v>546</v>
      </c>
      <c r="Z547" s="128">
        <f>(幕後結果!$AB$2+幕後結果!$AB$4*幕後結果_最佳化!$N1548)*12/3</f>
        <v>7.3632834588947885E-2</v>
      </c>
      <c r="AA547" s="128">
        <f>(幕後結果!$AC$2+幕後結果!$AC$4*幕後結果_最佳化!$O1548)*12/3</f>
        <v>1.3482804017207159E-2</v>
      </c>
      <c r="AB547" s="128">
        <f>(幕後結果!$AD$2+幕後結果!$AD$4*幕後結果_最佳化!$P1548)*12/3</f>
        <v>-0.147120948859256</v>
      </c>
      <c r="AC547" s="128">
        <f>(幕後結果!$AE$2+幕後結果!$AE$4*幕後結果_最佳化!$Q1548)*12/3</f>
        <v>-8.1920246758187237E-2</v>
      </c>
      <c r="AD547" s="128">
        <f>(幕後結果!$AF$2+幕後結果!$AF$4*幕後結果_最佳化!$R1548)*12/3</f>
        <v>-0.2204136457268501</v>
      </c>
      <c r="AE547" s="128">
        <f>(幕後結果!$AG$2+幕後結果!$AG$4*幕後結果_最佳化!$S1548)*12/3</f>
        <v>-6.1461931288774231E-2</v>
      </c>
      <c r="AF547" s="128">
        <f>(幕後結果!$AH$2+幕後結果!$AH$4*幕後結果_最佳化!$T1548)*12/3</f>
        <v>-2.3873476705888474E-2</v>
      </c>
      <c r="AG547" s="128">
        <f>(幕後結果!$AI$2+幕後結果!$AI$4*幕後結果_最佳化!$U1548)*12/3</f>
        <v>-0.12686894414368446</v>
      </c>
      <c r="AH547" s="128">
        <f>(幕後結果!$AJ$2+幕後結果!$AJ$4*幕後結果_最佳化!$V1548)*12/3</f>
        <v>0.14735614863854227</v>
      </c>
      <c r="AI547" s="100">
        <f>(幕後結果!$AK$2+幕後結果!$AK$4*幕後結果_最佳化!$W1548)*12/3</f>
        <v>-0.34601261636255959</v>
      </c>
      <c r="AJ547" s="60"/>
      <c r="AK547" s="60"/>
      <c r="AL547" s="60"/>
      <c r="AM547" s="108">
        <v>546</v>
      </c>
      <c r="AN547" s="128">
        <f t="shared" si="105"/>
        <v>1.7572745550821726E-2</v>
      </c>
      <c r="AO547" s="128">
        <f t="shared" si="106"/>
        <v>4.3375085278509293E-2</v>
      </c>
      <c r="AP547" s="128">
        <f t="shared" si="107"/>
        <v>0.19666668080648117</v>
      </c>
      <c r="AQ547" s="128">
        <f t="shared" si="108"/>
        <v>4.297480396201217E-3</v>
      </c>
      <c r="AR547" s="128">
        <f t="shared" si="109"/>
        <v>4.0815079482960114E-2</v>
      </c>
      <c r="AS547" s="128">
        <f t="shared" si="110"/>
        <v>0.22359390344338553</v>
      </c>
      <c r="AT547" s="128">
        <f t="shared" si="111"/>
        <v>0.17449355285403714</v>
      </c>
      <c r="AU547" s="128">
        <f t="shared" si="112"/>
        <v>0.20147018593320068</v>
      </c>
      <c r="AV547" s="128">
        <f t="shared" si="113"/>
        <v>6.8536484362629477E-2</v>
      </c>
      <c r="AW547" s="128">
        <f t="shared" si="114"/>
        <v>2.91788018917735E-2</v>
      </c>
      <c r="AX547" s="128">
        <f t="shared" si="115"/>
        <v>0.99999999999999978</v>
      </c>
      <c r="AY547" s="128">
        <f>SUMPRODUCT(AN547:AW547,幕後結果_最佳化!$Z$1005:$AI$1005)</f>
        <v>-1.0017698861358761E-3</v>
      </c>
      <c r="AZ547" s="128">
        <f>(SUMPRODUCT(AN547:AW547,MMULT(AN547:AW547,幕後結果!$AB$9:$AK$18)))</f>
        <v>2.121750705499948E-4</v>
      </c>
      <c r="BA547" s="128">
        <f t="shared" si="116"/>
        <v>1.456623048526951E-2</v>
      </c>
      <c r="BB547" s="102">
        <f t="shared" si="117"/>
        <v>-3.0139417284748253</v>
      </c>
      <c r="BC547" s="60"/>
      <c r="BD547" s="60"/>
    </row>
    <row r="548" spans="1:56">
      <c r="A548" s="95">
        <v>547</v>
      </c>
      <c r="B548" s="128">
        <v>0.69373157886378856</v>
      </c>
      <c r="C548" s="128">
        <v>0.59073103510086034</v>
      </c>
      <c r="D548" s="128">
        <v>0.14735509832388494</v>
      </c>
      <c r="E548" s="128">
        <v>0.40461086516079203</v>
      </c>
      <c r="F548" s="128">
        <v>0.37276133176490633</v>
      </c>
      <c r="G548" s="128">
        <v>0.17649240625218843</v>
      </c>
      <c r="H548" s="128">
        <v>0.77730093418551127</v>
      </c>
      <c r="I548" s="128">
        <v>0.9465226204550603</v>
      </c>
      <c r="J548" s="128">
        <v>0.68019768577323059</v>
      </c>
      <c r="K548" s="104">
        <v>0.81616540520890157</v>
      </c>
      <c r="L548" s="105"/>
      <c r="M548" s="106">
        <v>547</v>
      </c>
      <c r="N548" s="140">
        <v>0.50645561291306651</v>
      </c>
      <c r="O548" s="140">
        <v>0.22942587152311109</v>
      </c>
      <c r="P548" s="140">
        <v>-1.0478446292692354</v>
      </c>
      <c r="Q548" s="140">
        <v>-0.24143017207515444</v>
      </c>
      <c r="R548" s="140">
        <v>-0.32454869331846625</v>
      </c>
      <c r="S548" s="140">
        <v>-0.92881530278318924</v>
      </c>
      <c r="T548" s="140">
        <v>0.76310943838882195</v>
      </c>
      <c r="U548" s="128">
        <v>1.6120329990212032</v>
      </c>
      <c r="V548" s="128">
        <v>0.46825166625398074</v>
      </c>
      <c r="W548" s="98">
        <v>0.90084791113811258</v>
      </c>
      <c r="X548" s="60"/>
      <c r="Y548" s="99">
        <v>547</v>
      </c>
      <c r="Z548" s="128">
        <f>(幕後結果!$AB$2+幕後結果!$AB$4*幕後結果_最佳化!$N1549)*12/3</f>
        <v>2.5206538628258692E-2</v>
      </c>
      <c r="AA548" s="128">
        <f>(幕後結果!$AC$2+幕後結果!$AC$4*幕後結果_最佳化!$O1549)*12/3</f>
        <v>2.6464907610436059E-2</v>
      </c>
      <c r="AB548" s="128">
        <f>(幕後結果!$AD$2+幕後結果!$AD$4*幕後結果_最佳化!$P1549)*12/3</f>
        <v>-0.10673449504298159</v>
      </c>
      <c r="AC548" s="128">
        <f>(幕後結果!$AE$2+幕後結果!$AE$4*幕後結果_最佳化!$Q1549)*12/3</f>
        <v>-6.1203487032062652E-2</v>
      </c>
      <c r="AD548" s="128">
        <f>(幕後結果!$AF$2+幕後結果!$AF$4*幕後結果_最佳化!$R1549)*12/3</f>
        <v>-8.5625542440443514E-2</v>
      </c>
      <c r="AE548" s="128">
        <f>(幕後結果!$AG$2+幕後結果!$AG$4*幕後結果_最佳化!$S1549)*12/3</f>
        <v>-4.8681251144849093E-2</v>
      </c>
      <c r="AF548" s="128">
        <f>(幕後結果!$AH$2+幕後結果!$AH$4*幕後結果_最佳化!$T1549)*12/3</f>
        <v>9.4945008849754209E-2</v>
      </c>
      <c r="AG548" s="128">
        <f>(幕後結果!$AI$2+幕後結果!$AI$4*幕後結果_最佳化!$U1549)*12/3</f>
        <v>0.14623148452125603</v>
      </c>
      <c r="AH548" s="128">
        <f>(幕後結果!$AJ$2+幕後結果!$AJ$4*幕後結果_最佳化!$V1549)*12/3</f>
        <v>4.2280915500550242E-2</v>
      </c>
      <c r="AI548" s="100">
        <f>(幕後結果!$AK$2+幕後結果!$AK$4*幕後結果_最佳化!$W1549)*12/3</f>
        <v>0.13704266644015711</v>
      </c>
      <c r="AJ548" s="60"/>
      <c r="AK548" s="60"/>
      <c r="AL548" s="60"/>
      <c r="AM548" s="108">
        <v>547</v>
      </c>
      <c r="AN548" s="128">
        <f t="shared" si="105"/>
        <v>6.2264048241367914E-2</v>
      </c>
      <c r="AO548" s="128">
        <f t="shared" si="106"/>
        <v>0.12311281540705964</v>
      </c>
      <c r="AP548" s="128">
        <f t="shared" si="107"/>
        <v>6.518525153417272E-2</v>
      </c>
      <c r="AQ548" s="128">
        <f t="shared" si="108"/>
        <v>3.4225301370269044E-2</v>
      </c>
      <c r="AR548" s="128">
        <f t="shared" si="109"/>
        <v>0.15441589204791442</v>
      </c>
      <c r="AS548" s="128">
        <f t="shared" si="110"/>
        <v>0.13033232479583667</v>
      </c>
      <c r="AT548" s="128">
        <f t="shared" si="111"/>
        <v>0.19454287492573236</v>
      </c>
      <c r="AU548" s="128">
        <f t="shared" si="112"/>
        <v>0.11202292705777536</v>
      </c>
      <c r="AV548" s="128">
        <f t="shared" si="113"/>
        <v>3.1398622901592552E-2</v>
      </c>
      <c r="AW548" s="128">
        <f t="shared" si="114"/>
        <v>9.2499941718279299E-2</v>
      </c>
      <c r="AX548" s="128">
        <f t="shared" si="115"/>
        <v>1</v>
      </c>
      <c r="AY548" s="128">
        <f>SUMPRODUCT(AN548:AW548,幕後結果_最佳化!$Z$1005:$AI$1005)</f>
        <v>-1.3147239683288562E-3</v>
      </c>
      <c r="AZ548" s="128">
        <f>(SUMPRODUCT(AN548:AW548,MMULT(AN548:AW548,幕後結果!$AB$9:$AK$18)))</f>
        <v>2.6635402329329232E-4</v>
      </c>
      <c r="BA548" s="128">
        <f t="shared" si="116"/>
        <v>1.6320356101914329E-2</v>
      </c>
      <c r="BB548" s="102">
        <f t="shared" si="117"/>
        <v>-2.7091764231261233</v>
      </c>
      <c r="BC548" s="60"/>
      <c r="BD548" s="60"/>
    </row>
    <row r="549" spans="1:56">
      <c r="A549" s="95">
        <v>548</v>
      </c>
      <c r="B549" s="128">
        <v>0.50664901810285867</v>
      </c>
      <c r="C549" s="128">
        <v>0.49396531951086975</v>
      </c>
      <c r="D549" s="128">
        <v>0.60634686662104875</v>
      </c>
      <c r="E549" s="128">
        <v>0.38194929472940475</v>
      </c>
      <c r="F549" s="128">
        <v>9.7675489070179644E-2</v>
      </c>
      <c r="G549" s="128">
        <v>0.67876524937431548</v>
      </c>
      <c r="H549" s="128">
        <v>0.37493408245872728</v>
      </c>
      <c r="I549" s="128">
        <v>0.1026920285553381</v>
      </c>
      <c r="J549" s="128">
        <v>0.48369123509367351</v>
      </c>
      <c r="K549" s="104">
        <v>0.49462970926118022</v>
      </c>
      <c r="L549" s="105"/>
      <c r="M549" s="106">
        <v>548</v>
      </c>
      <c r="N549" s="140">
        <v>1.6667388448192866E-2</v>
      </c>
      <c r="O549" s="140">
        <v>-1.5127277663192652E-2</v>
      </c>
      <c r="P549" s="140">
        <v>0.2698102110907768</v>
      </c>
      <c r="Q549" s="140">
        <v>-0.30036522067457611</v>
      </c>
      <c r="R549" s="140">
        <v>-1.2949108703111833</v>
      </c>
      <c r="S549" s="140">
        <v>0.46424880080946362</v>
      </c>
      <c r="T549" s="140">
        <v>-0.31881320413938208</v>
      </c>
      <c r="U549" s="128">
        <v>-1.2663604685954899</v>
      </c>
      <c r="V549" s="128">
        <v>-4.0891404180918717E-2</v>
      </c>
      <c r="W549" s="98">
        <v>-1.3461729182811693E-2</v>
      </c>
      <c r="X549" s="60"/>
      <c r="Y549" s="99">
        <v>548</v>
      </c>
      <c r="Z549" s="128">
        <f>(幕後結果!$AB$2+幕後結果!$AB$4*幕後結果_最佳化!$N1550)*12/3</f>
        <v>-2.7674248012918193E-2</v>
      </c>
      <c r="AA549" s="128">
        <f>(幕後結果!$AC$2+幕後結果!$AC$4*幕後結果_最佳化!$O1550)*12/3</f>
        <v>-1.6571940343822116E-3</v>
      </c>
      <c r="AB549" s="128">
        <f>(幕後結果!$AD$2+幕後結果!$AD$4*幕後結果_最佳化!$P1550)*12/3</f>
        <v>3.1426956719971151E-2</v>
      </c>
      <c r="AC549" s="128">
        <f>(幕後結果!$AE$2+幕後結果!$AE$4*幕後結果_最佳化!$Q1550)*12/3</f>
        <v>-1.4782487937288655E-2</v>
      </c>
      <c r="AD549" s="128">
        <f>(幕後結果!$AF$2+幕後結果!$AF$4*幕後結果_最佳化!$R1550)*12/3</f>
        <v>-0.22575376559238705</v>
      </c>
      <c r="AE549" s="128">
        <f>(幕後結果!$AG$2+幕後結果!$AG$4*幕後結果_最佳化!$S1550)*12/3</f>
        <v>2.9955908001617553E-2</v>
      </c>
      <c r="AF549" s="128">
        <f>(幕後結果!$AH$2+幕後結果!$AH$4*幕後結果_最佳化!$T1550)*12/3</f>
        <v>-3.8968471190353314E-2</v>
      </c>
      <c r="AG549" s="128">
        <f>(幕後結果!$AI$2+幕後結果!$AI$4*幕後結果_最佳化!$U1550)*12/3</f>
        <v>-0.1508062532162672</v>
      </c>
      <c r="AH549" s="128">
        <f>(幕後結果!$AJ$2+幕後結果!$AJ$4*幕後結果_最佳化!$V1550)*12/3</f>
        <v>5.3258882500772653E-2</v>
      </c>
      <c r="AI549" s="100">
        <f>(幕後結果!$AK$2+幕後結果!$AK$4*幕後結果_最佳化!$W1550)*12/3</f>
        <v>-0.15576880907347188</v>
      </c>
      <c r="AJ549" s="60"/>
      <c r="AK549" s="60"/>
      <c r="AL549" s="60"/>
      <c r="AM549" s="108">
        <v>548</v>
      </c>
      <c r="AN549" s="128">
        <f t="shared" si="105"/>
        <v>8.953507505871627E-3</v>
      </c>
      <c r="AO549" s="128">
        <f t="shared" si="106"/>
        <v>0.14672026296855722</v>
      </c>
      <c r="AP549" s="128">
        <f t="shared" si="107"/>
        <v>0.18173670263140951</v>
      </c>
      <c r="AQ549" s="128">
        <f t="shared" si="108"/>
        <v>0.157882432466915</v>
      </c>
      <c r="AR549" s="128">
        <f t="shared" si="109"/>
        <v>0.18238378889601464</v>
      </c>
      <c r="AS549" s="128">
        <f t="shared" si="110"/>
        <v>0.10673957598243451</v>
      </c>
      <c r="AT549" s="128">
        <f t="shared" si="111"/>
        <v>7.8612377857074228E-3</v>
      </c>
      <c r="AU549" s="128">
        <f t="shared" si="112"/>
        <v>4.5451987382606127E-2</v>
      </c>
      <c r="AV549" s="128">
        <f t="shared" si="113"/>
        <v>0.12542189195945122</v>
      </c>
      <c r="AW549" s="128">
        <f t="shared" si="114"/>
        <v>3.6848612421032906E-2</v>
      </c>
      <c r="AX549" s="128">
        <f t="shared" si="115"/>
        <v>1.0000000000000002</v>
      </c>
      <c r="AY549" s="128">
        <f>SUMPRODUCT(AN549:AW549,幕後結果_最佳化!$Z$1005:$AI$1005)</f>
        <v>2.283000606244299E-3</v>
      </c>
      <c r="AZ549" s="128">
        <f>(SUMPRODUCT(AN549:AW549,MMULT(AN549:AW549,幕後結果!$AB$9:$AK$18)))</f>
        <v>3.2238167335327261E-4</v>
      </c>
      <c r="BA549" s="128">
        <f t="shared" si="116"/>
        <v>1.7954990207551567E-2</v>
      </c>
      <c r="BB549" s="102">
        <f t="shared" si="117"/>
        <v>-2.2621565884604533</v>
      </c>
      <c r="BC549" s="60"/>
      <c r="BD549" s="60"/>
    </row>
    <row r="550" spans="1:56">
      <c r="A550" s="95">
        <v>549</v>
      </c>
      <c r="B550" s="128">
        <v>0.83249442593774048</v>
      </c>
      <c r="C550" s="128">
        <v>0.43211451083235808</v>
      </c>
      <c r="D550" s="128">
        <v>0.32644018195982771</v>
      </c>
      <c r="E550" s="128">
        <v>0.63261226965913431</v>
      </c>
      <c r="F550" s="128">
        <v>0.45593721437225776</v>
      </c>
      <c r="G550" s="128">
        <v>0.78089718191956781</v>
      </c>
      <c r="H550" s="128">
        <v>0.7094687804980393</v>
      </c>
      <c r="I550" s="128">
        <v>0.89734839486423512</v>
      </c>
      <c r="J550" s="128">
        <v>0.85406640883603258</v>
      </c>
      <c r="K550" s="104">
        <v>5.0634462267151514E-2</v>
      </c>
      <c r="L550" s="105"/>
      <c r="M550" s="106">
        <v>549</v>
      </c>
      <c r="N550" s="140">
        <v>0.96406936972518553</v>
      </c>
      <c r="O550" s="140">
        <v>-0.17099331547739394</v>
      </c>
      <c r="P550" s="140">
        <v>-0.44976435280326038</v>
      </c>
      <c r="Q550" s="140">
        <v>0.3387800109749059</v>
      </c>
      <c r="R550" s="140">
        <v>-0.11067454922640943</v>
      </c>
      <c r="S550" s="140">
        <v>0.77522683125291125</v>
      </c>
      <c r="T550" s="140">
        <v>0.55183349129078885</v>
      </c>
      <c r="U550" s="128">
        <v>1.2665864212162545</v>
      </c>
      <c r="V550" s="128">
        <v>1.0540343685760687</v>
      </c>
      <c r="W550" s="98">
        <v>-1.6387327775148699</v>
      </c>
      <c r="X550" s="60"/>
      <c r="Y550" s="99">
        <v>549</v>
      </c>
      <c r="Z550" s="128">
        <f>(幕後結果!$AB$2+幕後結果!$AB$4*幕後結果_最佳化!$N1551)*12/3</f>
        <v>7.4613556252024704E-2</v>
      </c>
      <c r="AA550" s="128">
        <f>(幕後結果!$AC$2+幕後結果!$AC$4*幕後結果_最佳化!$O1551)*12/3</f>
        <v>-1.7372229171071677E-2</v>
      </c>
      <c r="AB550" s="128">
        <f>(幕後結果!$AD$2+幕後結果!$AD$4*幕後結果_最佳化!$P1551)*12/3</f>
        <v>-4.4158765805851964E-2</v>
      </c>
      <c r="AC550" s="128">
        <f>(幕後結果!$AE$2+幕後結果!$AE$4*幕後結果_最佳化!$Q1551)*12/3</f>
        <v>3.0345082304609427E-2</v>
      </c>
      <c r="AD550" s="128">
        <f>(幕後結果!$AF$2+幕後結果!$AF$4*幕後結果_最佳化!$R1551)*12/3</f>
        <v>1.2811714919528545E-3</v>
      </c>
      <c r="AE550" s="128">
        <f>(幕後結果!$AG$2+幕後結果!$AG$4*幕後結果_最佳化!$S1551)*12/3</f>
        <v>7.1623843325636927E-2</v>
      </c>
      <c r="AF550" s="128">
        <f>(幕後結果!$AH$2+幕後結果!$AH$4*幕後結果_最佳化!$T1551)*12/3</f>
        <v>6.306424671248044E-2</v>
      </c>
      <c r="AG550" s="128">
        <f>(幕後結果!$AI$2+幕後結果!$AI$4*幕後結果_最佳化!$U1551)*12/3</f>
        <v>0.10839734308614531</v>
      </c>
      <c r="AH550" s="128">
        <f>(幕後結果!$AJ$2+幕後結果!$AJ$4*幕後結果_最佳化!$V1551)*12/3</f>
        <v>0.14253148718453695</v>
      </c>
      <c r="AI550" s="100">
        <f>(幕後結果!$AK$2+幕後結果!$AK$4*幕後結果_最佳化!$W1551)*12/3</f>
        <v>-0.16444489331792228</v>
      </c>
      <c r="AJ550" s="60"/>
      <c r="AK550" s="60"/>
      <c r="AL550" s="60"/>
      <c r="AM550" s="108">
        <v>549</v>
      </c>
      <c r="AN550" s="128">
        <f t="shared" si="105"/>
        <v>4.7056170154239019E-2</v>
      </c>
      <c r="AO550" s="128">
        <f t="shared" si="106"/>
        <v>0.18326688888739567</v>
      </c>
      <c r="AP550" s="128">
        <f t="shared" si="107"/>
        <v>0.10730103501817299</v>
      </c>
      <c r="AQ550" s="128">
        <f t="shared" si="108"/>
        <v>0.16025516697902301</v>
      </c>
      <c r="AR550" s="128">
        <f t="shared" si="109"/>
        <v>7.8528067156274861E-2</v>
      </c>
      <c r="AS550" s="128">
        <f t="shared" si="110"/>
        <v>9.8030056258954876E-2</v>
      </c>
      <c r="AT550" s="128">
        <f t="shared" si="111"/>
        <v>7.4822414188063999E-2</v>
      </c>
      <c r="AU550" s="128">
        <f t="shared" si="112"/>
        <v>0.10067095601021546</v>
      </c>
      <c r="AV550" s="128">
        <f t="shared" si="113"/>
        <v>7.287741357129408E-3</v>
      </c>
      <c r="AW550" s="128">
        <f t="shared" si="114"/>
        <v>0.14278150399053086</v>
      </c>
      <c r="AX550" s="128">
        <f t="shared" si="115"/>
        <v>1.0000000000000002</v>
      </c>
      <c r="AY550" s="128">
        <f>SUMPRODUCT(AN550:AW550,幕後結果_最佳化!$Z$1005:$AI$1005)</f>
        <v>-4.6902811243760426E-3</v>
      </c>
      <c r="AZ550" s="128">
        <f>(SUMPRODUCT(AN550:AW550,MMULT(AN550:AW550,幕後結果!$AB$9:$AK$18)))</f>
        <v>3.2797821053650298E-4</v>
      </c>
      <c r="BA550" s="128">
        <f t="shared" si="116"/>
        <v>1.8110168705357303E-2</v>
      </c>
      <c r="BB550" s="102">
        <f t="shared" si="117"/>
        <v>-2.627820971667592</v>
      </c>
      <c r="BC550" s="60"/>
      <c r="BD550" s="60"/>
    </row>
    <row r="551" spans="1:56">
      <c r="A551" s="95">
        <v>550</v>
      </c>
      <c r="B551" s="128">
        <v>0.34934064936722065</v>
      </c>
      <c r="C551" s="128">
        <v>0.88548725495063807</v>
      </c>
      <c r="D551" s="128">
        <v>0.6625399129011984</v>
      </c>
      <c r="E551" s="128">
        <v>0.93405091705885779</v>
      </c>
      <c r="F551" s="128">
        <v>0.26274741539954127</v>
      </c>
      <c r="G551" s="128">
        <v>0.4132049802483313</v>
      </c>
      <c r="H551" s="128">
        <v>0.45311323947023197</v>
      </c>
      <c r="I551" s="128">
        <v>0.621975235118712</v>
      </c>
      <c r="J551" s="128">
        <v>0.27231134208877594</v>
      </c>
      <c r="K551" s="104">
        <v>0.8071287158173619</v>
      </c>
      <c r="L551" s="105"/>
      <c r="M551" s="106">
        <v>550</v>
      </c>
      <c r="N551" s="140">
        <v>-0.38710118721257109</v>
      </c>
      <c r="O551" s="140">
        <v>1.2028729483233933</v>
      </c>
      <c r="P551" s="140">
        <v>0.4194049950312263</v>
      </c>
      <c r="Q551" s="140">
        <v>1.5066586881182347</v>
      </c>
      <c r="R551" s="140">
        <v>-0.63489816982076086</v>
      </c>
      <c r="S551" s="140">
        <v>-0.21930821823888294</v>
      </c>
      <c r="T551" s="140">
        <v>-0.11779955905293435</v>
      </c>
      <c r="U551" s="128">
        <v>0.31067259928869967</v>
      </c>
      <c r="V551" s="128">
        <v>-0.60583747173917313</v>
      </c>
      <c r="W551" s="98">
        <v>0.86736405821884877</v>
      </c>
      <c r="X551" s="60"/>
      <c r="Y551" s="99">
        <v>550</v>
      </c>
      <c r="Z551" s="128">
        <f>(幕後結果!$AB$2+幕後結果!$AB$4*幕後結果_最佳化!$N1552)*12/3</f>
        <v>-7.1267782596679971E-2</v>
      </c>
      <c r="AA551" s="128">
        <f>(幕後結果!$AC$2+幕後結果!$AC$4*幕後結果_最佳化!$O1552)*12/3</f>
        <v>0.13341994746636834</v>
      </c>
      <c r="AB551" s="128">
        <f>(幕後結果!$AD$2+幕後結果!$AD$4*幕後結果_最佳化!$P1552)*12/3</f>
        <v>9.8197071125535482E-2</v>
      </c>
      <c r="AC551" s="128">
        <f>(幕後結果!$AE$2+幕後結果!$AE$4*幕後結果_最佳化!$Q1552)*12/3</f>
        <v>0.23440267638562351</v>
      </c>
      <c r="AD551" s="128">
        <f>(幕後結果!$AF$2+幕後結果!$AF$4*幕後結果_最佳化!$R1552)*12/3</f>
        <v>-4.1770155814053578E-2</v>
      </c>
      <c r="AE551" s="128">
        <f>(幕後結果!$AG$2+幕後結果!$AG$4*幕後結果_最佳化!$S1552)*12/3</f>
        <v>1.9768845986217577E-2</v>
      </c>
      <c r="AF551" s="128">
        <f>(幕後結果!$AH$2+幕後結果!$AH$4*幕後結果_最佳化!$T1552)*12/3</f>
        <v>2.1682614971480874E-2</v>
      </c>
      <c r="AG551" s="128">
        <f>(幕後結果!$AI$2+幕後結果!$AI$4*幕後結果_最佳化!$U1552)*12/3</f>
        <v>8.7816215544534074E-2</v>
      </c>
      <c r="AH551" s="128">
        <f>(幕後結果!$AJ$2+幕後結果!$AJ$4*幕後結果_最佳化!$V1552)*12/3</f>
        <v>-5.9523135510049896E-2</v>
      </c>
      <c r="AI551" s="100">
        <f>(幕後結果!$AK$2+幕後結果!$AK$4*幕後結果_最佳化!$W1552)*12/3</f>
        <v>0.12623686037589052</v>
      </c>
      <c r="AJ551" s="60"/>
      <c r="AK551" s="60"/>
      <c r="AL551" s="60"/>
      <c r="AM551" s="108">
        <v>550</v>
      </c>
      <c r="AN551" s="128">
        <f t="shared" si="105"/>
        <v>0.1289273348449323</v>
      </c>
      <c r="AO551" s="128">
        <f t="shared" si="106"/>
        <v>0.13408613134952913</v>
      </c>
      <c r="AP551" s="128">
        <f t="shared" si="107"/>
        <v>6.7833008541139247E-4</v>
      </c>
      <c r="AQ551" s="128">
        <f t="shared" si="108"/>
        <v>0.12311715681813017</v>
      </c>
      <c r="AR551" s="128">
        <f t="shared" si="109"/>
        <v>8.6500248297095975E-2</v>
      </c>
      <c r="AS551" s="128">
        <f t="shared" si="110"/>
        <v>0.16079190236100876</v>
      </c>
      <c r="AT551" s="128">
        <f t="shared" si="111"/>
        <v>9.7342438316825E-2</v>
      </c>
      <c r="AU551" s="128">
        <f t="shared" si="112"/>
        <v>0.10835475236909727</v>
      </c>
      <c r="AV551" s="128">
        <f t="shared" si="113"/>
        <v>0.10577344961967425</v>
      </c>
      <c r="AW551" s="128">
        <f t="shared" si="114"/>
        <v>5.4428255938295825E-2</v>
      </c>
      <c r="AX551" s="128">
        <f t="shared" si="115"/>
        <v>1.0000000000000002</v>
      </c>
      <c r="AY551" s="128">
        <f>SUMPRODUCT(AN551:AW551,幕後結果_最佳化!$Z$1005:$AI$1005)</f>
        <v>-1.6983568675837655E-3</v>
      </c>
      <c r="AZ551" s="128">
        <f>(SUMPRODUCT(AN551:AW551,MMULT(AN551:AW551,幕後結果!$AB$9:$AK$18)))</f>
        <v>1.9920463909581796E-4</v>
      </c>
      <c r="BA551" s="128">
        <f t="shared" si="116"/>
        <v>1.4113987356371621E-2</v>
      </c>
      <c r="BB551" s="102">
        <f t="shared" si="117"/>
        <v>-3.1598694076660254</v>
      </c>
      <c r="BC551" s="60"/>
      <c r="BD551" s="60"/>
    </row>
    <row r="552" spans="1:56">
      <c r="A552" s="95">
        <v>551</v>
      </c>
      <c r="B552" s="128">
        <v>0.57987030380302107</v>
      </c>
      <c r="C552" s="128">
        <v>0.82401737213608062</v>
      </c>
      <c r="D552" s="128">
        <v>9.7530031679971207E-2</v>
      </c>
      <c r="E552" s="128">
        <v>5.5459670453485987E-3</v>
      </c>
      <c r="F552" s="128">
        <v>0.5970625102730196</v>
      </c>
      <c r="G552" s="128">
        <v>0.83143081427589083</v>
      </c>
      <c r="H552" s="128">
        <v>0.47374100646287398</v>
      </c>
      <c r="I552" s="128">
        <v>0.41703766568975187</v>
      </c>
      <c r="J552" s="128">
        <v>0.92356855178530362</v>
      </c>
      <c r="K552" s="104">
        <v>0.67500009673090244</v>
      </c>
      <c r="L552" s="105"/>
      <c r="M552" s="106">
        <v>551</v>
      </c>
      <c r="N552" s="140">
        <v>0.20156169641527333</v>
      </c>
      <c r="O552" s="140">
        <v>0.93078410061184569</v>
      </c>
      <c r="P552" s="140">
        <v>-1.2957545434276119</v>
      </c>
      <c r="Q552" s="140">
        <v>-2.5397890714610871</v>
      </c>
      <c r="R552" s="140">
        <v>0.2457510139331959</v>
      </c>
      <c r="S552" s="140">
        <v>0.95983478682606638</v>
      </c>
      <c r="T552" s="140">
        <v>-6.586913622382079E-2</v>
      </c>
      <c r="U552" s="128">
        <v>-0.20947771365562062</v>
      </c>
      <c r="V552" s="128">
        <v>1.4294919172463396</v>
      </c>
      <c r="W552" s="98">
        <v>0.45376245893062939</v>
      </c>
      <c r="X552" s="60"/>
      <c r="Y552" s="99">
        <v>551</v>
      </c>
      <c r="Z552" s="128">
        <f>(幕後結果!$AB$2+幕後結果!$AB$4*幕後結果_最佳化!$N1553)*12/3</f>
        <v>-7.7118316819464773E-3</v>
      </c>
      <c r="AA552" s="128">
        <f>(幕後結果!$AC$2+幕後結果!$AC$4*幕後結果_最佳化!$O1553)*12/3</f>
        <v>0.10411912544093087</v>
      </c>
      <c r="AB552" s="128">
        <f>(幕後結果!$AD$2+幕後結果!$AD$4*幕後結果_最佳化!$P1553)*12/3</f>
        <v>-0.11004452264357158</v>
      </c>
      <c r="AC552" s="128">
        <f>(幕後結果!$AE$2+幕後結果!$AE$4*幕後結果_最佳化!$Q1553)*12/3</f>
        <v>-0.31346903462508902</v>
      </c>
      <c r="AD552" s="128">
        <f>(幕後結果!$AF$2+幕後結果!$AF$4*幕後結果_最佳化!$R1553)*12/3</f>
        <v>-5.1979451450988555E-2</v>
      </c>
      <c r="AE552" s="128">
        <f>(幕後結果!$AG$2+幕後結果!$AG$4*幕後結果_最佳化!$S1553)*12/3</f>
        <v>4.0574794145455721E-2</v>
      </c>
      <c r="AF552" s="128">
        <f>(幕後結果!$AH$2+幕後結果!$AH$4*幕後結果_最佳化!$T1553)*12/3</f>
        <v>-1.3543062446749752E-3</v>
      </c>
      <c r="AG552" s="128">
        <f>(幕後結果!$AI$2+幕後結果!$AI$4*幕後結果_最佳化!$U1553)*12/3</f>
        <v>2.8763510720000256E-2</v>
      </c>
      <c r="AH552" s="128">
        <f>(幕後結果!$AJ$2+幕後結果!$AJ$4*幕後結果_最佳化!$V1553)*12/3</f>
        <v>0.1862646793079171</v>
      </c>
      <c r="AI552" s="100">
        <f>(幕後結果!$AK$2+幕後結果!$AK$4*幕後結果_最佳化!$W1553)*12/3</f>
        <v>6.9536597654813112E-2</v>
      </c>
      <c r="AJ552" s="60"/>
      <c r="AK552" s="60"/>
      <c r="AL552" s="60"/>
      <c r="AM552" s="108">
        <v>551</v>
      </c>
      <c r="AN552" s="128">
        <f t="shared" si="105"/>
        <v>1.1968699136470373E-2</v>
      </c>
      <c r="AO552" s="128">
        <f t="shared" si="106"/>
        <v>4.2054002137204283E-3</v>
      </c>
      <c r="AP552" s="128">
        <f t="shared" si="107"/>
        <v>0.15882834365502149</v>
      </c>
      <c r="AQ552" s="128">
        <f t="shared" si="108"/>
        <v>0.12898990200014138</v>
      </c>
      <c r="AR552" s="128">
        <f t="shared" si="109"/>
        <v>0.13340070233256088</v>
      </c>
      <c r="AS552" s="128">
        <f t="shared" si="110"/>
        <v>0.11696948494585044</v>
      </c>
      <c r="AT552" s="128">
        <f t="shared" si="111"/>
        <v>0.14910067935577001</v>
      </c>
      <c r="AU552" s="128">
        <f t="shared" si="112"/>
        <v>1.2555808525278763E-2</v>
      </c>
      <c r="AV552" s="128">
        <f t="shared" si="113"/>
        <v>0.14934666418946951</v>
      </c>
      <c r="AW552" s="128">
        <f t="shared" si="114"/>
        <v>0.13463431564571676</v>
      </c>
      <c r="AX552" s="128">
        <f t="shared" si="115"/>
        <v>1</v>
      </c>
      <c r="AY552" s="128">
        <f>SUMPRODUCT(AN552:AW552,幕後結果_最佳化!$Z$1005:$AI$1005)</f>
        <v>1.9012669696605051E-4</v>
      </c>
      <c r="AZ552" s="128">
        <f>(SUMPRODUCT(AN552:AW552,MMULT(AN552:AW552,幕後結果!$AB$9:$AK$18)))</f>
        <v>2.576805551581634E-4</v>
      </c>
      <c r="BA552" s="128">
        <f t="shared" si="116"/>
        <v>1.6052431440693442E-2</v>
      </c>
      <c r="BB552" s="102">
        <f t="shared" si="117"/>
        <v>-2.6606482301966423</v>
      </c>
      <c r="BC552" s="60"/>
      <c r="BD552" s="60"/>
    </row>
    <row r="553" spans="1:56">
      <c r="A553" s="95">
        <v>552</v>
      </c>
      <c r="B553" s="128">
        <v>0.84487813819149848</v>
      </c>
      <c r="C553" s="128">
        <v>3.4204626577642339E-2</v>
      </c>
      <c r="D553" s="128">
        <v>0.82906507712195343</v>
      </c>
      <c r="E553" s="128">
        <v>0.14820086139433064</v>
      </c>
      <c r="F553" s="128">
        <v>0.79026470631348844</v>
      </c>
      <c r="G553" s="128">
        <v>0.14167887072602747</v>
      </c>
      <c r="H553" s="128">
        <v>0.98902195536827398</v>
      </c>
      <c r="I553" s="128">
        <v>0.96358165000919005</v>
      </c>
      <c r="J553" s="128">
        <v>0.60545076735790637</v>
      </c>
      <c r="K553" s="104">
        <v>0.12515520056082718</v>
      </c>
      <c r="L553" s="105"/>
      <c r="M553" s="106">
        <v>552</v>
      </c>
      <c r="N553" s="140">
        <v>1.0147107597480496</v>
      </c>
      <c r="O553" s="140">
        <v>-1.8223014840488103</v>
      </c>
      <c r="P553" s="140">
        <v>0.95047717609677407</v>
      </c>
      <c r="Q553" s="140">
        <v>-1.0441808551661729</v>
      </c>
      <c r="R553" s="140">
        <v>0.80734006468830688</v>
      </c>
      <c r="S553" s="140">
        <v>-1.0728069509209903</v>
      </c>
      <c r="T553" s="140">
        <v>2.2911266576665503</v>
      </c>
      <c r="U553" s="128">
        <v>1.7938525923069879</v>
      </c>
      <c r="V553" s="128">
        <v>0.26748148831646457</v>
      </c>
      <c r="W553" s="98">
        <v>-1.1495957702131934</v>
      </c>
      <c r="X553" s="60"/>
      <c r="Y553" s="99">
        <v>552</v>
      </c>
      <c r="Z553" s="128">
        <f>(幕後結果!$AB$2+幕後結果!$AB$4*幕後結果_最佳化!$N1554)*12/3</f>
        <v>8.008113674344533E-2</v>
      </c>
      <c r="AA553" s="128">
        <f>(幕後結果!$AC$2+幕後結果!$AC$4*幕後結果_最佳化!$O1554)*12/3</f>
        <v>-0.20137460994398512</v>
      </c>
      <c r="AB553" s="128">
        <f>(幕後結果!$AD$2+幕後結果!$AD$4*幕後結果_最佳化!$P1554)*12/3</f>
        <v>4.9174219292727216E-2</v>
      </c>
      <c r="AC553" s="128">
        <f>(幕後結果!$AE$2+幕後結果!$AE$4*幕後結果_最佳化!$Q1554)*12/3</f>
        <v>-0.10982801344816807</v>
      </c>
      <c r="AD553" s="128">
        <f>(幕後結果!$AF$2+幕後結果!$AF$4*幕後結果_最佳化!$R1554)*12/3</f>
        <v>0.18788792549869815</v>
      </c>
      <c r="AE553" s="128">
        <f>(幕後結果!$AG$2+幕後結果!$AG$4*幕後結果_最佳化!$S1554)*12/3</f>
        <v>-0.11658507848195</v>
      </c>
      <c r="AF553" s="128">
        <f>(幕後結果!$AH$2+幕後結果!$AH$4*幕後結果_最佳化!$T1554)*12/3</f>
        <v>0.20941721825567414</v>
      </c>
      <c r="AG553" s="128">
        <f>(幕後結果!$AI$2+幕後結果!$AI$4*幕後結果_最佳化!$U1554)*12/3</f>
        <v>7.7175331953542925E-2</v>
      </c>
      <c r="AH553" s="128">
        <f>(幕後結果!$AJ$2+幕後結果!$AJ$4*幕後結果_最佳化!$V1554)*12/3</f>
        <v>1.5678632523752841E-2</v>
      </c>
      <c r="AI553" s="100">
        <f>(幕後結果!$AK$2+幕後結果!$AK$4*幕後結果_最佳化!$W1554)*12/3</f>
        <v>-0.10418961189170629</v>
      </c>
      <c r="AJ553" s="60"/>
      <c r="AK553" s="60"/>
      <c r="AL553" s="60"/>
      <c r="AM553" s="108">
        <v>552</v>
      </c>
      <c r="AN553" s="128">
        <f t="shared" si="105"/>
        <v>9.7647990121736306E-2</v>
      </c>
      <c r="AO553" s="128">
        <f t="shared" si="106"/>
        <v>0.17375918195004109</v>
      </c>
      <c r="AP553" s="128">
        <f t="shared" si="107"/>
        <v>0.167807346447858</v>
      </c>
      <c r="AQ553" s="128">
        <f t="shared" si="108"/>
        <v>3.034870419404298E-2</v>
      </c>
      <c r="AR553" s="128">
        <f t="shared" si="109"/>
        <v>4.0942997948643749E-2</v>
      </c>
      <c r="AS553" s="128">
        <f t="shared" si="110"/>
        <v>0.11924420932508747</v>
      </c>
      <c r="AT553" s="128">
        <f t="shared" si="111"/>
        <v>5.8938997034611744E-2</v>
      </c>
      <c r="AU553" s="128">
        <f t="shared" si="112"/>
        <v>0.14338275801169911</v>
      </c>
      <c r="AV553" s="128">
        <f t="shared" si="113"/>
        <v>0.16641860463343763</v>
      </c>
      <c r="AW553" s="128">
        <f t="shared" si="114"/>
        <v>1.5092103328417884E-3</v>
      </c>
      <c r="AX553" s="128">
        <f t="shared" si="115"/>
        <v>0.99999999999999978</v>
      </c>
      <c r="AY553" s="128">
        <f>SUMPRODUCT(AN553:AW553,幕後結果_最佳化!$Z$1005:$AI$1005)</f>
        <v>-6.1811912537877158E-4</v>
      </c>
      <c r="AZ553" s="128">
        <f>(SUMPRODUCT(AN553:AW553,MMULT(AN553:AW553,幕後結果!$AB$9:$AK$18)))</f>
        <v>2.1158074162874746E-4</v>
      </c>
      <c r="BA553" s="128">
        <f t="shared" si="116"/>
        <v>1.4545815261742721E-2</v>
      </c>
      <c r="BB553" s="102">
        <f t="shared" si="117"/>
        <v>-2.9917964955760685</v>
      </c>
      <c r="BC553" s="60"/>
      <c r="BD553" s="60"/>
    </row>
    <row r="554" spans="1:56">
      <c r="A554" s="95">
        <v>553</v>
      </c>
      <c r="B554" s="128">
        <v>6.7503734303135721E-2</v>
      </c>
      <c r="C554" s="128">
        <v>0.19342446311468198</v>
      </c>
      <c r="D554" s="128">
        <v>5.3556494206437044E-3</v>
      </c>
      <c r="E554" s="128">
        <v>0.3379565590011242</v>
      </c>
      <c r="F554" s="128">
        <v>0.98334530421069344</v>
      </c>
      <c r="G554" s="128">
        <v>0.81797948868653925</v>
      </c>
      <c r="H554" s="128">
        <v>0.97448491281595229</v>
      </c>
      <c r="I554" s="128">
        <v>0.58747600616520357</v>
      </c>
      <c r="J554" s="128">
        <v>0.12105822742129035</v>
      </c>
      <c r="K554" s="104">
        <v>0.64591290107331156</v>
      </c>
      <c r="L554" s="105"/>
      <c r="M554" s="106">
        <v>553</v>
      </c>
      <c r="N554" s="140">
        <v>-1.494643647111481</v>
      </c>
      <c r="O554" s="140">
        <v>-0.86534597064502572</v>
      </c>
      <c r="P554" s="140">
        <v>-2.5519789552062488</v>
      </c>
      <c r="Q554" s="140">
        <v>-0.41804650225241102</v>
      </c>
      <c r="R554" s="140">
        <v>2.1283341140699998</v>
      </c>
      <c r="S554" s="140">
        <v>0.90769190384881637</v>
      </c>
      <c r="T554" s="140">
        <v>1.9512259413421553</v>
      </c>
      <c r="U554" s="128">
        <v>0.221057081357489</v>
      </c>
      <c r="V554" s="128">
        <v>-1.1697130744353723</v>
      </c>
      <c r="W554" s="98">
        <v>0.37430932139741191</v>
      </c>
      <c r="X554" s="60"/>
      <c r="Y554" s="99">
        <v>553</v>
      </c>
      <c r="Z554" s="128">
        <f>(幕後結果!$AB$2+幕後結果!$AB$4*幕後結果_最佳化!$N1555)*12/3</f>
        <v>-0.19084541552558021</v>
      </c>
      <c r="AA554" s="128">
        <f>(幕後結果!$AC$2+幕後結果!$AC$4*幕後結果_最佳化!$O1555)*12/3</f>
        <v>-9.9091310695408108E-2</v>
      </c>
      <c r="AB554" s="128">
        <f>(幕後結果!$AD$2+幕後結果!$AD$4*幕後結果_最佳化!$P1555)*12/3</f>
        <v>-0.37845299474957467</v>
      </c>
      <c r="AC554" s="128">
        <f>(幕後結果!$AE$2+幕後結果!$AE$4*幕後結果_最佳化!$Q1555)*12/3</f>
        <v>-0.24050420773140138</v>
      </c>
      <c r="AD554" s="128">
        <f>(幕後結果!$AF$2+幕後結果!$AF$4*幕後結果_最佳化!$R1555)*12/3</f>
        <v>0.27702747628857688</v>
      </c>
      <c r="AE554" s="128">
        <f>(幕後結果!$AG$2+幕後結果!$AG$4*幕後結果_最佳化!$S1555)*12/3</f>
        <v>4.0739550486526742E-2</v>
      </c>
      <c r="AF554" s="128">
        <f>(幕後結果!$AH$2+幕後結果!$AH$4*幕後結果_最佳化!$T1555)*12/3</f>
        <v>0.13274193523649253</v>
      </c>
      <c r="AG554" s="128">
        <f>(幕後結果!$AI$2+幕後結果!$AI$4*幕後結果_最佳化!$U1555)*12/3</f>
        <v>-0.10235044548346241</v>
      </c>
      <c r="AH554" s="128">
        <f>(幕後結果!$AJ$2+幕後結果!$AJ$4*幕後結果_最佳化!$V1555)*12/3</f>
        <v>-0.10921836051248494</v>
      </c>
      <c r="AI554" s="100">
        <f>(幕後結果!$AK$2+幕後結果!$AK$4*幕後結果_最佳化!$W1555)*12/3</f>
        <v>2.478326907623828E-2</v>
      </c>
      <c r="AJ554" s="60"/>
      <c r="AK554" s="60"/>
      <c r="AL554" s="60"/>
      <c r="AM554" s="108">
        <v>553</v>
      </c>
      <c r="AN554" s="128">
        <f t="shared" si="105"/>
        <v>5.7747078643932338E-2</v>
      </c>
      <c r="AO554" s="128">
        <f t="shared" si="106"/>
        <v>3.2937415907084489E-2</v>
      </c>
      <c r="AP554" s="128">
        <f t="shared" si="107"/>
        <v>7.552320402484174E-3</v>
      </c>
      <c r="AQ554" s="128">
        <f t="shared" si="108"/>
        <v>3.6407201875135423E-2</v>
      </c>
      <c r="AR554" s="128">
        <f t="shared" si="109"/>
        <v>0.26522118097753267</v>
      </c>
      <c r="AS554" s="128">
        <f t="shared" si="110"/>
        <v>4.8132374946145785E-2</v>
      </c>
      <c r="AT554" s="128">
        <f t="shared" si="111"/>
        <v>0.25026006383938593</v>
      </c>
      <c r="AU554" s="128">
        <f t="shared" si="112"/>
        <v>5.6481799800782224E-2</v>
      </c>
      <c r="AV554" s="128">
        <f t="shared" si="113"/>
        <v>0.22166209368434694</v>
      </c>
      <c r="AW554" s="128">
        <f t="shared" si="114"/>
        <v>2.3598469923170006E-2</v>
      </c>
      <c r="AX554" s="128">
        <f t="shared" si="115"/>
        <v>1</v>
      </c>
      <c r="AY554" s="128">
        <f>SUMPRODUCT(AN554:AW554,幕後結果_最佳化!$Z$1005:$AI$1005)</f>
        <v>6.6217029215833393E-3</v>
      </c>
      <c r="AZ554" s="128">
        <f>(SUMPRODUCT(AN554:AW554,MMULT(AN554:AW554,幕後結果!$AB$9:$AK$18)))</f>
        <v>3.004837251621212E-4</v>
      </c>
      <c r="BA554" s="128">
        <f t="shared" si="116"/>
        <v>1.7334466393925173E-2</v>
      </c>
      <c r="BB554" s="102">
        <f t="shared" si="117"/>
        <v>-2.0928418708712209</v>
      </c>
      <c r="BC554" s="60"/>
      <c r="BD554" s="60"/>
    </row>
    <row r="555" spans="1:56">
      <c r="A555" s="95">
        <v>554</v>
      </c>
      <c r="B555" s="128">
        <v>0.41767555741977613</v>
      </c>
      <c r="C555" s="128">
        <v>5.5725376912063362E-2</v>
      </c>
      <c r="D555" s="128">
        <v>0.29311829030127834</v>
      </c>
      <c r="E555" s="128">
        <v>0.13572411444894117</v>
      </c>
      <c r="F555" s="128">
        <v>4.5969935747632418E-2</v>
      </c>
      <c r="G555" s="128">
        <v>0.61057785023080169</v>
      </c>
      <c r="H555" s="128">
        <v>0.3500258383086392</v>
      </c>
      <c r="I555" s="128">
        <v>0.34239783710590266</v>
      </c>
      <c r="J555" s="128">
        <v>0.95483725449133239</v>
      </c>
      <c r="K555" s="104">
        <v>0.26624744514903531</v>
      </c>
      <c r="L555" s="105"/>
      <c r="M555" s="106">
        <v>554</v>
      </c>
      <c r="N555" s="140">
        <v>-0.20784356567017354</v>
      </c>
      <c r="O555" s="140">
        <v>-1.5917061144412337</v>
      </c>
      <c r="P555" s="140">
        <v>-0.5442977709502459</v>
      </c>
      <c r="Q555" s="140">
        <v>-1.0997335578780649</v>
      </c>
      <c r="R555" s="140">
        <v>-1.6852524708281653</v>
      </c>
      <c r="S555" s="140">
        <v>0.28082542780297287</v>
      </c>
      <c r="T555" s="140">
        <v>-0.38525070930481375</v>
      </c>
      <c r="U555" s="128">
        <v>-0.4059277683686231</v>
      </c>
      <c r="V555" s="128">
        <v>1.6936832395438202</v>
      </c>
      <c r="W555" s="98">
        <v>-0.6242020659105888</v>
      </c>
      <c r="X555" s="60"/>
      <c r="Y555" s="99">
        <v>554</v>
      </c>
      <c r="Z555" s="128">
        <f>(幕後結果!$AB$2+幕後結果!$AB$4*幕後結果_最佳化!$N1556)*12/3</f>
        <v>-5.1913940333638414E-2</v>
      </c>
      <c r="AA555" s="128">
        <f>(幕後結果!$AC$2+幕後結果!$AC$4*幕後結果_最佳化!$O1556)*12/3</f>
        <v>-0.17781106472979138</v>
      </c>
      <c r="AB555" s="128">
        <f>(幕後結果!$AD$2+幕後結果!$AD$4*幕後結果_最佳化!$P1556)*12/3</f>
        <v>-0.1445623806009145</v>
      </c>
      <c r="AC555" s="128">
        <f>(幕後結果!$AE$2+幕後結果!$AE$4*幕後結果_最佳化!$Q1556)*12/3</f>
        <v>-0.2113929615360417</v>
      </c>
      <c r="AD555" s="128">
        <f>(幕後結果!$AF$2+幕後結果!$AF$4*幕後結果_最佳化!$R1556)*12/3</f>
        <v>-0.36988096559130762</v>
      </c>
      <c r="AE555" s="128">
        <f>(幕後結果!$AG$2+幕後結果!$AG$4*幕後結果_最佳化!$S1556)*12/3</f>
        <v>-5.6513492977784859E-3</v>
      </c>
      <c r="AF555" s="128">
        <f>(幕後結果!$AH$2+幕後結果!$AH$4*幕後結果_最佳化!$T1556)*12/3</f>
        <v>-9.4878247314082634E-2</v>
      </c>
      <c r="AG555" s="128">
        <f>(幕後結果!$AI$2+幕後結果!$AI$4*幕後結果_最佳化!$U1556)*12/3</f>
        <v>-0.18447587629278575</v>
      </c>
      <c r="AH555" s="128">
        <f>(幕後結果!$AJ$2+幕後結果!$AJ$4*幕後結果_最佳化!$V1556)*12/3</f>
        <v>0.20408096716631841</v>
      </c>
      <c r="AI555" s="100">
        <f>(幕後結果!$AK$2+幕後結果!$AK$4*幕後結果_最佳化!$W1556)*12/3</f>
        <v>-0.33123510322612326</v>
      </c>
      <c r="AJ555" s="60"/>
      <c r="AK555" s="60"/>
      <c r="AL555" s="60"/>
      <c r="AM555" s="108">
        <v>554</v>
      </c>
      <c r="AN555" s="128">
        <f t="shared" si="105"/>
        <v>2.7358568022983049E-2</v>
      </c>
      <c r="AO555" s="128">
        <f t="shared" si="106"/>
        <v>0.1582890331245094</v>
      </c>
      <c r="AP555" s="128">
        <f t="shared" si="107"/>
        <v>0.15536254990063858</v>
      </c>
      <c r="AQ555" s="128">
        <f t="shared" si="108"/>
        <v>0.10214754715466488</v>
      </c>
      <c r="AR555" s="128">
        <f t="shared" si="109"/>
        <v>3.9230587511000873E-4</v>
      </c>
      <c r="AS555" s="128">
        <f t="shared" si="110"/>
        <v>0.16652422291006194</v>
      </c>
      <c r="AT555" s="128">
        <f t="shared" si="111"/>
        <v>7.5840484688791426E-2</v>
      </c>
      <c r="AU555" s="128">
        <f t="shared" si="112"/>
        <v>7.0087024641374118E-2</v>
      </c>
      <c r="AV555" s="128">
        <f t="shared" si="113"/>
        <v>8.9399699211680714E-2</v>
      </c>
      <c r="AW555" s="128">
        <f t="shared" si="114"/>
        <v>0.15459856447018602</v>
      </c>
      <c r="AX555" s="128">
        <f t="shared" si="115"/>
        <v>1.0000000000000002</v>
      </c>
      <c r="AY555" s="128">
        <f>SUMPRODUCT(AN555:AW555,幕後結果_最佳化!$Z$1005:$AI$1005)</f>
        <v>-4.2166353256294104E-3</v>
      </c>
      <c r="AZ555" s="128">
        <f>(SUMPRODUCT(AN555:AW555,MMULT(AN555:AW555,幕後結果!$AB$9:$AK$18)))</f>
        <v>2.5561523845284151E-4</v>
      </c>
      <c r="BA555" s="128">
        <f t="shared" si="116"/>
        <v>1.5987971680386525E-2</v>
      </c>
      <c r="BB555" s="102">
        <f t="shared" si="117"/>
        <v>-2.9470051778632071</v>
      </c>
      <c r="BC555" s="60"/>
      <c r="BD555" s="60"/>
    </row>
    <row r="556" spans="1:56">
      <c r="A556" s="95">
        <v>555</v>
      </c>
      <c r="B556" s="128">
        <v>0.15414307225316315</v>
      </c>
      <c r="C556" s="128">
        <v>3.3873400108671348E-2</v>
      </c>
      <c r="D556" s="128">
        <v>0.2280687965756194</v>
      </c>
      <c r="E556" s="128">
        <v>0.10131242119712414</v>
      </c>
      <c r="F556" s="128">
        <v>0.28458807687432031</v>
      </c>
      <c r="G556" s="128">
        <v>2.720060334286778E-2</v>
      </c>
      <c r="H556" s="128">
        <v>0.27094158873895213</v>
      </c>
      <c r="I556" s="128">
        <v>0.59057505795363796</v>
      </c>
      <c r="J556" s="128">
        <v>5.3758994706312846E-2</v>
      </c>
      <c r="K556" s="104">
        <v>0.2671119183437749</v>
      </c>
      <c r="L556" s="105"/>
      <c r="M556" s="106">
        <v>555</v>
      </c>
      <c r="N556" s="140">
        <v>-1.0188248110272056</v>
      </c>
      <c r="O556" s="140">
        <v>-1.8266872908955878</v>
      </c>
      <c r="P556" s="140">
        <v>-0.74522188775205211</v>
      </c>
      <c r="Q556" s="140">
        <v>-1.2741088500660847</v>
      </c>
      <c r="R556" s="140">
        <v>-0.56926523798422901</v>
      </c>
      <c r="S556" s="140">
        <v>-1.9236281761165774</v>
      </c>
      <c r="T556" s="140">
        <v>-0.60996774040688262</v>
      </c>
      <c r="U556" s="128">
        <v>0.22902448689685864</v>
      </c>
      <c r="V556" s="128">
        <v>-1.6094499555925226</v>
      </c>
      <c r="W556" s="98">
        <v>-0.62157124055576352</v>
      </c>
      <c r="X556" s="60"/>
      <c r="Y556" s="99">
        <v>555</v>
      </c>
      <c r="Z556" s="128">
        <f>(幕後結果!$AB$2+幕後結果!$AB$4*幕後結果_最佳化!$N1557)*12/3</f>
        <v>-0.13947285674608628</v>
      </c>
      <c r="AA556" s="128">
        <f>(幕後結果!$AC$2+幕後結果!$AC$4*幕後結果_最佳化!$O1557)*12/3</f>
        <v>-0.20542926084982796</v>
      </c>
      <c r="AB556" s="128">
        <f>(幕後結果!$AD$2+幕後結果!$AD$4*幕後結果_最佳化!$P1557)*12/3</f>
        <v>-0.19563166668012358</v>
      </c>
      <c r="AC556" s="128">
        <f>(幕後結果!$AE$2+幕後結果!$AE$4*幕後結果_最佳化!$Q1557)*12/3</f>
        <v>-0.2658223747303366</v>
      </c>
      <c r="AD556" s="128">
        <f>(幕後結果!$AF$2+幕後結果!$AF$4*幕後結果_最佳化!$R1557)*12/3</f>
        <v>-0.18399717142248229</v>
      </c>
      <c r="AE556" s="128">
        <f>(幕後結果!$AG$2+幕後結果!$AG$4*幕後結果_最佳化!$S1557)*12/3</f>
        <v>-0.17509806620309595</v>
      </c>
      <c r="AF556" s="128">
        <f>(幕後結果!$AH$2+幕後結果!$AH$4*幕後結果_最佳化!$T1557)*12/3</f>
        <v>-0.11381038127145181</v>
      </c>
      <c r="AG556" s="128">
        <f>(幕後結果!$AI$2+幕後結果!$AI$4*幕後結果_最佳化!$U1557)*12/3</f>
        <v>-0.1228926332286998</v>
      </c>
      <c r="AH556" s="128">
        <f>(幕後結果!$AJ$2+幕後結果!$AJ$4*幕後結果_最佳化!$V1557)*12/3</f>
        <v>-0.19146054215557703</v>
      </c>
      <c r="AI556" s="100">
        <f>(幕後結果!$AK$2+幕後結果!$AK$4*幕後結果_最佳化!$W1557)*12/3</f>
        <v>-0.20810201938197748</v>
      </c>
      <c r="AJ556" s="60"/>
      <c r="AK556" s="60"/>
      <c r="AL556" s="60"/>
      <c r="AM556" s="108">
        <v>555</v>
      </c>
      <c r="AN556" s="128">
        <f t="shared" si="105"/>
        <v>6.8324050330795111E-2</v>
      </c>
      <c r="AO556" s="128">
        <f t="shared" si="106"/>
        <v>8.6819371254353322E-2</v>
      </c>
      <c r="AP556" s="128">
        <f t="shared" si="107"/>
        <v>3.9724356351065755E-2</v>
      </c>
      <c r="AQ556" s="128">
        <f t="shared" si="108"/>
        <v>5.5993170923751598E-2</v>
      </c>
      <c r="AR556" s="128">
        <f t="shared" si="109"/>
        <v>0.12600566978107433</v>
      </c>
      <c r="AS556" s="128">
        <f t="shared" si="110"/>
        <v>6.4408558330985285E-2</v>
      </c>
      <c r="AT556" s="128">
        <f t="shared" si="111"/>
        <v>0.18323226542540441</v>
      </c>
      <c r="AU556" s="128">
        <f t="shared" si="112"/>
        <v>0.12783326196144312</v>
      </c>
      <c r="AV556" s="128">
        <f t="shared" si="113"/>
        <v>0.16694676932852484</v>
      </c>
      <c r="AW556" s="128">
        <f t="shared" si="114"/>
        <v>8.0712526312602229E-2</v>
      </c>
      <c r="AX556" s="128">
        <f t="shared" si="115"/>
        <v>1</v>
      </c>
      <c r="AY556" s="128">
        <f>SUMPRODUCT(AN556:AW556,幕後結果_最佳化!$Z$1005:$AI$1005)</f>
        <v>7.744009894167219E-4</v>
      </c>
      <c r="AZ556" s="128">
        <f>(SUMPRODUCT(AN556:AW556,MMULT(AN556:AW556,幕後結果!$AB$9:$AK$18)))</f>
        <v>2.2000202261534198E-4</v>
      </c>
      <c r="BA556" s="128">
        <f t="shared" si="116"/>
        <v>1.4832465156383883E-2</v>
      </c>
      <c r="BB556" s="102">
        <f t="shared" si="117"/>
        <v>-2.8400942504457829</v>
      </c>
      <c r="BC556" s="60"/>
      <c r="BD556" s="60"/>
    </row>
    <row r="557" spans="1:56">
      <c r="A557" s="95">
        <v>556</v>
      </c>
      <c r="B557" s="128">
        <v>0.15198539913048159</v>
      </c>
      <c r="C557" s="128">
        <v>0.27463154043125559</v>
      </c>
      <c r="D557" s="128">
        <v>0.77274510218992876</v>
      </c>
      <c r="E557" s="128">
        <v>0.28204526113755635</v>
      </c>
      <c r="F557" s="128">
        <v>0.19151079293547624</v>
      </c>
      <c r="G557" s="128">
        <v>0.64418139085817283</v>
      </c>
      <c r="H557" s="128">
        <v>0.10560696816428417</v>
      </c>
      <c r="I557" s="128">
        <v>0.93838175788348033</v>
      </c>
      <c r="J557" s="128">
        <v>0.12468658068549976</v>
      </c>
      <c r="K557" s="104">
        <v>0.45751884303923918</v>
      </c>
      <c r="L557" s="105"/>
      <c r="M557" s="106">
        <v>556</v>
      </c>
      <c r="N557" s="140">
        <v>-1.0279554202157493</v>
      </c>
      <c r="O557" s="140">
        <v>-0.59886474800398815</v>
      </c>
      <c r="P557" s="140">
        <v>0.74791770825422765</v>
      </c>
      <c r="Q557" s="140">
        <v>-0.5767763878315636</v>
      </c>
      <c r="R557" s="140">
        <v>-0.8723424503425663</v>
      </c>
      <c r="S557" s="140">
        <v>0.36965814933630814</v>
      </c>
      <c r="T557" s="140">
        <v>-1.250234393585999</v>
      </c>
      <c r="U557" s="128">
        <v>1.5413300280292364</v>
      </c>
      <c r="V557" s="128">
        <v>-1.1518732513797594</v>
      </c>
      <c r="W557" s="98">
        <v>-0.10668650861774834</v>
      </c>
      <c r="X557" s="60"/>
      <c r="Y557" s="99">
        <v>556</v>
      </c>
      <c r="Z557" s="128">
        <f>(幕後結果!$AB$2+幕後結果!$AB$4*幕後結果_最佳化!$N1558)*12/3</f>
        <v>-0.1404586578990864</v>
      </c>
      <c r="AA557" s="128">
        <f>(幕後結果!$AC$2+幕後結果!$AC$4*幕後結果_最佳化!$O1558)*12/3</f>
        <v>-6.8565127819305099E-2</v>
      </c>
      <c r="AB557" s="128">
        <f>(幕後結果!$AD$2+幕後結果!$AD$4*幕後結果_最佳化!$P1558)*12/3</f>
        <v>4.1571825127796634E-2</v>
      </c>
      <c r="AC557" s="128">
        <f>(幕後結果!$AE$2+幕後結果!$AE$4*幕後結果_最佳化!$Q1558)*12/3</f>
        <v>-6.124425424189759E-2</v>
      </c>
      <c r="AD557" s="128">
        <f>(幕後結果!$AF$2+幕後結果!$AF$4*幕後結果_最佳化!$R1558)*12/3</f>
        <v>-0.15204302329773603</v>
      </c>
      <c r="AE557" s="128">
        <f>(幕後結果!$AG$2+幕後結果!$AG$4*幕後結果_最佳化!$S1558)*12/3</f>
        <v>-6.3308166238761386E-3</v>
      </c>
      <c r="AF557" s="128">
        <f>(幕後結果!$AH$2+幕後結果!$AH$4*幕後結果_最佳化!$T1558)*12/3</f>
        <v>-0.16071242594123003</v>
      </c>
      <c r="AG557" s="128">
        <f>(幕後結果!$AI$2+幕後結果!$AI$4*幕後結果_最佳化!$U1558)*12/3</f>
        <v>0.11973323921896493</v>
      </c>
      <c r="AH557" s="128">
        <f>(幕後結果!$AJ$2+幕後結果!$AJ$4*幕後結果_最佳化!$V1558)*12/3</f>
        <v>-0.12892988947538964</v>
      </c>
      <c r="AI557" s="100">
        <f>(幕後結果!$AK$2+幕後結果!$AK$4*幕後結果_最佳化!$W1558)*12/3</f>
        <v>5.4548412992242591E-2</v>
      </c>
      <c r="AJ557" s="60"/>
      <c r="AK557" s="60"/>
      <c r="AL557" s="60"/>
      <c r="AM557" s="108">
        <v>556</v>
      </c>
      <c r="AN557" s="128">
        <f t="shared" si="105"/>
        <v>0.11802803013203017</v>
      </c>
      <c r="AO557" s="128">
        <f t="shared" si="106"/>
        <v>0.17118303786417838</v>
      </c>
      <c r="AP557" s="128">
        <f t="shared" si="107"/>
        <v>7.7048521622608682E-2</v>
      </c>
      <c r="AQ557" s="128">
        <f t="shared" si="108"/>
        <v>1.695084360037025E-2</v>
      </c>
      <c r="AR557" s="128">
        <f t="shared" si="109"/>
        <v>7.3441187912338848E-2</v>
      </c>
      <c r="AS557" s="128">
        <f t="shared" si="110"/>
        <v>0.16846520421754974</v>
      </c>
      <c r="AT557" s="128">
        <f t="shared" si="111"/>
        <v>9.6214967842066082E-2</v>
      </c>
      <c r="AU557" s="128">
        <f t="shared" si="112"/>
        <v>3.9510692737599419E-2</v>
      </c>
      <c r="AV557" s="128">
        <f t="shared" si="113"/>
        <v>0.15882379938639665</v>
      </c>
      <c r="AW557" s="128">
        <f t="shared" si="114"/>
        <v>8.0333714684861973E-2</v>
      </c>
      <c r="AX557" s="128">
        <f t="shared" si="115"/>
        <v>1.0000000000000002</v>
      </c>
      <c r="AY557" s="128">
        <f>SUMPRODUCT(AN557:AW557,幕後結果_最佳化!$Z$1005:$AI$1005)</f>
        <v>-1.3960163164330897E-3</v>
      </c>
      <c r="AZ557" s="128">
        <f>(SUMPRODUCT(AN557:AW557,MMULT(AN557:AW557,幕後結果!$AB$9:$AK$18)))</f>
        <v>1.8111472475747654E-4</v>
      </c>
      <c r="BA557" s="128">
        <f t="shared" si="116"/>
        <v>1.3457887083694697E-2</v>
      </c>
      <c r="BB557" s="102">
        <f t="shared" si="117"/>
        <v>-3.2914540032143118</v>
      </c>
      <c r="BC557" s="60"/>
      <c r="BD557" s="60"/>
    </row>
    <row r="558" spans="1:56">
      <c r="A558" s="95">
        <v>557</v>
      </c>
      <c r="B558" s="128">
        <v>0.69328992458917016</v>
      </c>
      <c r="C558" s="128">
        <v>0.51006836017738011</v>
      </c>
      <c r="D558" s="128">
        <v>0.23559426639763337</v>
      </c>
      <c r="E558" s="128">
        <v>0.21125838469490543</v>
      </c>
      <c r="F558" s="128">
        <v>0.18372419143307672</v>
      </c>
      <c r="G558" s="128">
        <v>0.34629844340854277</v>
      </c>
      <c r="H558" s="128">
        <v>0.30469931124941319</v>
      </c>
      <c r="I558" s="128">
        <v>0.45459425822398547</v>
      </c>
      <c r="J558" s="128">
        <v>0.59860186696508633</v>
      </c>
      <c r="K558" s="104">
        <v>0.1334112575502715</v>
      </c>
      <c r="L558" s="105"/>
      <c r="M558" s="106">
        <v>557</v>
      </c>
      <c r="N558" s="140">
        <v>0.5051974647363392</v>
      </c>
      <c r="O558" s="140">
        <v>2.5240316033344274E-2</v>
      </c>
      <c r="P558" s="140">
        <v>-0.72054657724782367</v>
      </c>
      <c r="Q558" s="140">
        <v>-0.80206256272632892</v>
      </c>
      <c r="R558" s="140">
        <v>-0.90126322297500716</v>
      </c>
      <c r="S558" s="140">
        <v>-0.39533335431755162</v>
      </c>
      <c r="T558" s="140">
        <v>-0.51093207209293756</v>
      </c>
      <c r="U558" s="128">
        <v>-0.1140621623970809</v>
      </c>
      <c r="V558" s="128">
        <v>0.24972985827567326</v>
      </c>
      <c r="W558" s="98">
        <v>-1.1104097118633631</v>
      </c>
      <c r="X558" s="60"/>
      <c r="Y558" s="99">
        <v>557</v>
      </c>
      <c r="Z558" s="128">
        <f>(幕後結果!$AB$2+幕後結果!$AB$4*幕後結果_最佳化!$N1559)*12/3</f>
        <v>2.5070700602815767E-2</v>
      </c>
      <c r="AA558" s="128">
        <f>(幕後結果!$AC$2+幕後結果!$AC$4*幕後結果_最佳化!$O1559)*12/3</f>
        <v>3.6996823500722946E-3</v>
      </c>
      <c r="AB558" s="128">
        <f>(幕後結果!$AD$2+幕後結果!$AD$4*幕後結果_最佳化!$P1559)*12/3</f>
        <v>-7.6724939791897956E-2</v>
      </c>
      <c r="AC558" s="128">
        <f>(幕後結果!$AE$2+幕後結果!$AE$4*幕後結果_最佳化!$Q1559)*12/3</f>
        <v>-0.1142505916159872</v>
      </c>
      <c r="AD558" s="128">
        <f>(幕後結果!$AF$2+幕後結果!$AF$4*幕後結果_最佳化!$R1559)*12/3</f>
        <v>-0.19880319637161606</v>
      </c>
      <c r="AE558" s="128">
        <f>(幕後結果!$AG$2+幕後結果!$AG$4*幕後結果_最佳化!$S1559)*12/3</f>
        <v>-2.4668289168290943E-2</v>
      </c>
      <c r="AF558" s="128">
        <f>(幕後結果!$AH$2+幕後結果!$AH$4*幕後結果_最佳化!$T1559)*12/3</f>
        <v>-4.2633300127541691E-2</v>
      </c>
      <c r="AG558" s="128">
        <f>(幕後結果!$AI$2+幕後結果!$AI$4*幕後結果_最佳化!$U1559)*12/3</f>
        <v>-2.4957276356010336E-2</v>
      </c>
      <c r="AH558" s="128">
        <f>(幕後結果!$AJ$2+幕後結果!$AJ$4*幕後結果_最佳化!$V1559)*12/3</f>
        <v>5.8336482953588731E-2</v>
      </c>
      <c r="AI558" s="100">
        <f>(幕後結果!$AK$2+幕後結果!$AK$4*幕後結果_最佳化!$W1559)*12/3</f>
        <v>-0.20447626753442727</v>
      </c>
      <c r="AJ558" s="60"/>
      <c r="AK558" s="60"/>
      <c r="AL558" s="60"/>
      <c r="AM558" s="108">
        <v>557</v>
      </c>
      <c r="AN558" s="128">
        <f t="shared" si="105"/>
        <v>0.19049805871232531</v>
      </c>
      <c r="AO558" s="128">
        <f t="shared" si="106"/>
        <v>9.4867675442058222E-2</v>
      </c>
      <c r="AP558" s="128">
        <f t="shared" si="107"/>
        <v>7.2095055826864624E-2</v>
      </c>
      <c r="AQ558" s="128">
        <f t="shared" si="108"/>
        <v>0.20889728552355666</v>
      </c>
      <c r="AR558" s="128">
        <f t="shared" si="109"/>
        <v>6.1124569800947985E-2</v>
      </c>
      <c r="AS558" s="128">
        <f t="shared" si="110"/>
        <v>6.1880672744416471E-2</v>
      </c>
      <c r="AT558" s="128">
        <f t="shared" si="111"/>
        <v>0.11104791474855763</v>
      </c>
      <c r="AU558" s="128">
        <f t="shared" si="112"/>
        <v>3.901036207748856E-3</v>
      </c>
      <c r="AV558" s="128">
        <f t="shared" si="113"/>
        <v>2.5565503338952942E-2</v>
      </c>
      <c r="AW558" s="128">
        <f t="shared" si="114"/>
        <v>0.17012222765457144</v>
      </c>
      <c r="AX558" s="128">
        <f t="shared" si="115"/>
        <v>1.0000000000000002</v>
      </c>
      <c r="AY558" s="128">
        <f>SUMPRODUCT(AN558:AW558,幕後結果_最佳化!$Z$1005:$AI$1005)</f>
        <v>-8.3786691537943679E-3</v>
      </c>
      <c r="AZ558" s="128">
        <f>(SUMPRODUCT(AN558:AW558,MMULT(AN558:AW558,幕後結果!$AB$9:$AK$18)))</f>
        <v>2.86098939598207E-4</v>
      </c>
      <c r="BA558" s="128">
        <f t="shared" si="116"/>
        <v>1.6914459482886439E-2</v>
      </c>
      <c r="BB558" s="102">
        <f t="shared" si="117"/>
        <v>-3.0316469294024229</v>
      </c>
      <c r="BC558" s="60"/>
      <c r="BD558" s="60"/>
    </row>
    <row r="559" spans="1:56">
      <c r="A559" s="95">
        <v>558</v>
      </c>
      <c r="B559" s="128">
        <v>9.0424339569874501E-3</v>
      </c>
      <c r="C559" s="128">
        <v>0.93149716982463615</v>
      </c>
      <c r="D559" s="128">
        <v>0.6234330444643692</v>
      </c>
      <c r="E559" s="128">
        <v>0.6153067244704411</v>
      </c>
      <c r="F559" s="128">
        <v>0.6239243345023131</v>
      </c>
      <c r="G559" s="128">
        <v>0.58793450232940692</v>
      </c>
      <c r="H559" s="128">
        <v>0.25919507453787172</v>
      </c>
      <c r="I559" s="128">
        <v>3.2258301671842737E-2</v>
      </c>
      <c r="J559" s="128">
        <v>0.13490125533428676</v>
      </c>
      <c r="K559" s="104">
        <v>0.88369395269365536</v>
      </c>
      <c r="L559" s="105"/>
      <c r="M559" s="106">
        <v>558</v>
      </c>
      <c r="N559" s="140">
        <v>-2.3638759318095053</v>
      </c>
      <c r="O559" s="140">
        <v>1.4870346473294189</v>
      </c>
      <c r="P559" s="140">
        <v>0.31450975184219671</v>
      </c>
      <c r="Q559" s="140">
        <v>0.29317740866134628</v>
      </c>
      <c r="R559" s="140">
        <v>0.31580393521634731</v>
      </c>
      <c r="S559" s="140">
        <v>0.22223494074420497</v>
      </c>
      <c r="T559" s="140">
        <v>-0.64582893156233612</v>
      </c>
      <c r="U559" s="128">
        <v>-1.8485930061787985</v>
      </c>
      <c r="V559" s="128">
        <v>-1.1035174665375798</v>
      </c>
      <c r="W559" s="98">
        <v>1.193657185826273</v>
      </c>
      <c r="X559" s="60"/>
      <c r="Y559" s="99">
        <v>558</v>
      </c>
      <c r="Z559" s="128">
        <f>(幕後結果!$AB$2+幕後結果!$AB$4*幕後結果_最佳化!$N1560)*12/3</f>
        <v>-0.28469350066270155</v>
      </c>
      <c r="AA559" s="128">
        <f>(幕後結果!$AC$2+幕後結果!$AC$4*幕後結果_最佳化!$O1560)*12/3</f>
        <v>0.16163268428629807</v>
      </c>
      <c r="AB559" s="128">
        <f>(幕後結果!$AD$2+幕後結果!$AD$4*幕後結果_最佳化!$P1560)*12/3</f>
        <v>6.0021472111200291E-2</v>
      </c>
      <c r="AC559" s="128">
        <f>(幕後結果!$AE$2+幕後結果!$AE$4*幕後結果_最佳化!$Q1560)*12/3</f>
        <v>6.5352777840803358E-2</v>
      </c>
      <c r="AD559" s="128">
        <f>(幕後結果!$AF$2+幕後結果!$AF$4*幕後結果_最佳化!$R1560)*12/3</f>
        <v>7.2888092014745068E-2</v>
      </c>
      <c r="AE559" s="128">
        <f>(幕後結果!$AG$2+幕後結果!$AG$4*幕後結果_最佳化!$S1560)*12/3</f>
        <v>4.458672118540518E-3</v>
      </c>
      <c r="AF559" s="128">
        <f>(幕後結果!$AH$2+幕後結果!$AH$4*幕後結果_最佳化!$T1560)*12/3</f>
        <v>-6.6774073702907139E-2</v>
      </c>
      <c r="AG559" s="128">
        <f>(幕後結果!$AI$2+幕後結果!$AI$4*幕後結果_最佳化!$U1560)*12/3</f>
        <v>-0.11887676453717215</v>
      </c>
      <c r="AH559" s="128">
        <f>(幕後結果!$AJ$2+幕後結果!$AJ$4*幕後結果_最佳化!$V1560)*12/3</f>
        <v>-0.12503410082517774</v>
      </c>
      <c r="AI559" s="100">
        <f>(幕後結果!$AK$2+幕後結果!$AK$4*幕後結果_最佳化!$W1560)*12/3</f>
        <v>8.7061896432008068E-2</v>
      </c>
      <c r="AJ559" s="60"/>
      <c r="AK559" s="60"/>
      <c r="AL559" s="60"/>
      <c r="AM559" s="108">
        <v>558</v>
      </c>
      <c r="AN559" s="128">
        <f t="shared" si="105"/>
        <v>1.1293276983266503E-2</v>
      </c>
      <c r="AO559" s="128">
        <f t="shared" si="106"/>
        <v>2.6421128972342941E-2</v>
      </c>
      <c r="AP559" s="128">
        <f t="shared" si="107"/>
        <v>0.25739495508870808</v>
      </c>
      <c r="AQ559" s="128">
        <f t="shared" si="108"/>
        <v>3.0947610067605179E-2</v>
      </c>
      <c r="AR559" s="128">
        <f t="shared" si="109"/>
        <v>0.13474763362218484</v>
      </c>
      <c r="AS559" s="128">
        <f t="shared" si="110"/>
        <v>9.3191261102576931E-2</v>
      </c>
      <c r="AT559" s="128">
        <f t="shared" si="111"/>
        <v>6.9104800048654408E-2</v>
      </c>
      <c r="AU559" s="128">
        <f t="shared" si="112"/>
        <v>8.056441315446633E-2</v>
      </c>
      <c r="AV559" s="128">
        <f t="shared" si="113"/>
        <v>0.19884506492445528</v>
      </c>
      <c r="AW559" s="128">
        <f t="shared" si="114"/>
        <v>9.7489856035739453E-2</v>
      </c>
      <c r="AX559" s="128">
        <f t="shared" si="115"/>
        <v>0.99999999999999989</v>
      </c>
      <c r="AY559" s="128">
        <f>SUMPRODUCT(AN559:AW559,幕後結果_最佳化!$Z$1005:$AI$1005)</f>
        <v>5.0341158668339896E-4</v>
      </c>
      <c r="AZ559" s="128">
        <f>(SUMPRODUCT(AN559:AW559,MMULT(AN559:AW559,幕後結果!$AB$9:$AK$18)))</f>
        <v>2.7525949177424305E-4</v>
      </c>
      <c r="BA559" s="128">
        <f t="shared" si="116"/>
        <v>1.6590946078335708E-2</v>
      </c>
      <c r="BB559" s="102">
        <f t="shared" si="117"/>
        <v>-2.5554051115070311</v>
      </c>
      <c r="BC559" s="60"/>
      <c r="BD559" s="60"/>
    </row>
    <row r="560" spans="1:56">
      <c r="A560" s="95">
        <v>559</v>
      </c>
      <c r="B560" s="128">
        <v>0.65129391354743427</v>
      </c>
      <c r="C560" s="128">
        <v>0.2430891955739769</v>
      </c>
      <c r="D560" s="128">
        <v>0.9988242863815302</v>
      </c>
      <c r="E560" s="128">
        <v>0.21711856344795577</v>
      </c>
      <c r="F560" s="128">
        <v>0.82682322449665202</v>
      </c>
      <c r="G560" s="128">
        <v>6.1686592593785283E-2</v>
      </c>
      <c r="H560" s="128">
        <v>0.14494272899988014</v>
      </c>
      <c r="I560" s="128">
        <v>1.3851519775722965E-2</v>
      </c>
      <c r="J560" s="128">
        <v>0.38547523359538616</v>
      </c>
      <c r="K560" s="104">
        <v>0.40949272105350532</v>
      </c>
      <c r="L560" s="105"/>
      <c r="M560" s="106">
        <v>559</v>
      </c>
      <c r="N560" s="140">
        <v>0.38881612320188619</v>
      </c>
      <c r="O560" s="140">
        <v>-0.69639995512038455</v>
      </c>
      <c r="P560" s="140">
        <v>3.0418324735374189</v>
      </c>
      <c r="Q560" s="140">
        <v>-0.78196162447141748</v>
      </c>
      <c r="R560" s="140">
        <v>0.94168575360675355</v>
      </c>
      <c r="S560" s="140">
        <v>-1.5407683081275008</v>
      </c>
      <c r="T560" s="140">
        <v>-1.0583729250031133</v>
      </c>
      <c r="U560" s="128">
        <v>-2.2014661633932144</v>
      </c>
      <c r="V560" s="128">
        <v>-0.29113186890334547</v>
      </c>
      <c r="W560" s="98">
        <v>-0.22885007892999212</v>
      </c>
      <c r="X560" s="60"/>
      <c r="Y560" s="99">
        <v>559</v>
      </c>
      <c r="Z560" s="128">
        <f>(幕後結果!$AB$2+幕後結果!$AB$4*幕後結果_最佳化!$N1561)*12/3</f>
        <v>1.2505398737052522E-2</v>
      </c>
      <c r="AA560" s="128">
        <f>(幕後結果!$AC$2+幕後結果!$AC$4*幕後結果_最佳化!$O1561)*12/3</f>
        <v>-7.6954305630683673E-2</v>
      </c>
      <c r="AB560" s="128">
        <f>(幕後結果!$AD$2+幕後結果!$AD$4*幕後結果_最佳化!$P1561)*12/3</f>
        <v>0.34180175989519723</v>
      </c>
      <c r="AC560" s="128">
        <f>(幕後結果!$AE$2+幕後結果!$AE$4*幕後結果_最佳化!$Q1561)*12/3</f>
        <v>6.273358515159326E-2</v>
      </c>
      <c r="AD560" s="128">
        <f>(幕後結果!$AF$2+幕後結果!$AF$4*幕後結果_最佳化!$R1561)*12/3</f>
        <v>0.30643155939010669</v>
      </c>
      <c r="AE560" s="128">
        <f>(幕後結果!$AG$2+幕後結果!$AG$4*幕後結果_最佳化!$S1561)*12/3</f>
        <v>-0.16057885122284399</v>
      </c>
      <c r="AF560" s="128">
        <f>(幕後結果!$AH$2+幕後結果!$AH$4*幕後結果_最佳化!$T1561)*12/3</f>
        <v>-8.6180682823484941E-2</v>
      </c>
      <c r="AG560" s="128">
        <f>(幕後結果!$AI$2+幕後結果!$AI$4*幕後結果_最佳化!$U1561)*12/3</f>
        <v>-0.1720136884900868</v>
      </c>
      <c r="AH560" s="128">
        <f>(幕後結果!$AJ$2+幕後結果!$AJ$4*幕後結果_最佳化!$V1561)*12/3</f>
        <v>-3.8920414012742127E-2</v>
      </c>
      <c r="AI560" s="100">
        <f>(幕後結果!$AK$2+幕後結果!$AK$4*幕後結果_最佳化!$W1561)*12/3</f>
        <v>-0.11522827146051556</v>
      </c>
      <c r="AJ560" s="60"/>
      <c r="AK560" s="60"/>
      <c r="AL560" s="60"/>
      <c r="AM560" s="108">
        <v>559</v>
      </c>
      <c r="AN560" s="128">
        <f t="shared" si="105"/>
        <v>5.4417218091593306E-2</v>
      </c>
      <c r="AO560" s="128">
        <f t="shared" si="106"/>
        <v>6.3206237161834489E-2</v>
      </c>
      <c r="AP560" s="128">
        <f t="shared" si="107"/>
        <v>0.11000898370530596</v>
      </c>
      <c r="AQ560" s="128">
        <f t="shared" si="108"/>
        <v>7.3531348164069366E-2</v>
      </c>
      <c r="AR560" s="128">
        <f t="shared" si="109"/>
        <v>0.17311448601402116</v>
      </c>
      <c r="AS560" s="128">
        <f t="shared" si="110"/>
        <v>2.7334983850267544E-2</v>
      </c>
      <c r="AT560" s="128">
        <f t="shared" si="111"/>
        <v>0.20489779909715114</v>
      </c>
      <c r="AU560" s="128">
        <f t="shared" si="112"/>
        <v>8.2977417548004043E-2</v>
      </c>
      <c r="AV560" s="128">
        <f t="shared" si="113"/>
        <v>0.15662103545087996</v>
      </c>
      <c r="AW560" s="128">
        <f t="shared" si="114"/>
        <v>5.3890490916873111E-2</v>
      </c>
      <c r="AX560" s="128">
        <f t="shared" si="115"/>
        <v>1</v>
      </c>
      <c r="AY560" s="128">
        <f>SUMPRODUCT(AN560:AW560,幕後結果_最佳化!$Z$1005:$AI$1005)</f>
        <v>2.1925743072201778E-3</v>
      </c>
      <c r="AZ560" s="128">
        <f>(SUMPRODUCT(AN560:AW560,MMULT(AN560:AW560,幕後結果!$AB$9:$AK$18)))</f>
        <v>2.6001464140385031E-4</v>
      </c>
      <c r="BA560" s="128">
        <f t="shared" si="116"/>
        <v>1.6124969500865741E-2</v>
      </c>
      <c r="BB560" s="102">
        <f t="shared" si="117"/>
        <v>-2.5244962907120083</v>
      </c>
      <c r="BC560" s="60"/>
      <c r="BD560" s="60"/>
    </row>
    <row r="561" spans="1:56">
      <c r="A561" s="95">
        <v>560</v>
      </c>
      <c r="B561" s="128">
        <v>0.64205504837858762</v>
      </c>
      <c r="C561" s="128">
        <v>0.35911913732345702</v>
      </c>
      <c r="D561" s="128">
        <v>0.73379063346956563</v>
      </c>
      <c r="E561" s="128">
        <v>0.51085394430282838</v>
      </c>
      <c r="F561" s="128">
        <v>0.25290933721246067</v>
      </c>
      <c r="G561" s="128">
        <v>0.16136333911989675</v>
      </c>
      <c r="H561" s="128">
        <v>1.8389035315181212E-2</v>
      </c>
      <c r="I561" s="128">
        <v>0.79362584700850447</v>
      </c>
      <c r="J561" s="128">
        <v>0.18283765829033438</v>
      </c>
      <c r="K561" s="104">
        <v>0.85294898397774821</v>
      </c>
      <c r="L561" s="105"/>
      <c r="M561" s="106">
        <v>560</v>
      </c>
      <c r="N561" s="140">
        <v>0.36395728948440315</v>
      </c>
      <c r="O561" s="140">
        <v>-0.36081429654911307</v>
      </c>
      <c r="P561" s="140">
        <v>0.62431804869573115</v>
      </c>
      <c r="Q561" s="140">
        <v>2.7210161009368048E-2</v>
      </c>
      <c r="R561" s="140">
        <v>-0.66536248379998919</v>
      </c>
      <c r="S561" s="140">
        <v>-0.98887014696484055</v>
      </c>
      <c r="T561" s="140">
        <v>-2.0882191501135758</v>
      </c>
      <c r="U561" s="128">
        <v>0.81906679398652416</v>
      </c>
      <c r="V561" s="128">
        <v>-0.90460380923402584</v>
      </c>
      <c r="W561" s="98">
        <v>1.0491653307065367</v>
      </c>
      <c r="X561" s="60"/>
      <c r="Y561" s="99">
        <v>560</v>
      </c>
      <c r="Z561" s="128">
        <f>(幕後結果!$AB$2+幕後結果!$AB$4*幕後結果_最佳化!$N1562)*12/3</f>
        <v>9.8214741012592581E-3</v>
      </c>
      <c r="AA561" s="128">
        <f>(幕後結果!$AC$2+幕後結果!$AC$4*幕後結果_最佳化!$O1562)*12/3</f>
        <v>-3.9586125765633369E-2</v>
      </c>
      <c r="AB561" s="128">
        <f>(幕後結果!$AD$2+幕後結果!$AD$4*幕後結果_最佳化!$P1562)*12/3</f>
        <v>6.4971878592467863E-2</v>
      </c>
      <c r="AC561" s="128">
        <f>(幕後結果!$AE$2+幕後結果!$AE$4*幕後結果_最佳化!$Q1562)*12/3</f>
        <v>3.5064860143224338E-2</v>
      </c>
      <c r="AD561" s="128">
        <f>(幕後結果!$AF$2+幕後結果!$AF$4*幕後結果_最佳化!$R1562)*12/3</f>
        <v>-7.8215128310849757E-2</v>
      </c>
      <c r="AE561" s="128">
        <f>(幕後結果!$AG$2+幕後結果!$AG$4*幕後結果_最佳化!$S1562)*12/3</f>
        <v>-7.0381061228708949E-2</v>
      </c>
      <c r="AF561" s="128">
        <f>(幕後結果!$AH$2+幕後結果!$AH$4*幕後結果_最佳化!$T1562)*12/3</f>
        <v>-0.19257682332213119</v>
      </c>
      <c r="AG561" s="128">
        <f>(幕後結果!$AI$2+幕後結果!$AI$4*幕後結果_最佳化!$U1562)*12/3</f>
        <v>9.9647767356213127E-2</v>
      </c>
      <c r="AH561" s="128">
        <f>(幕後結果!$AJ$2+幕後結果!$AJ$4*幕後結果_最佳化!$V1562)*12/3</f>
        <v>-9.9038614548045814E-2</v>
      </c>
      <c r="AI561" s="100">
        <f>(幕後結果!$AK$2+幕後結果!$AK$4*幕後結果_最佳化!$W1562)*12/3</f>
        <v>0.15710674342296221</v>
      </c>
      <c r="AJ561" s="60"/>
      <c r="AK561" s="60"/>
      <c r="AL561" s="60"/>
      <c r="AM561" s="108">
        <v>560</v>
      </c>
      <c r="AN561" s="128">
        <f t="shared" si="105"/>
        <v>0.13047755058300753</v>
      </c>
      <c r="AO561" s="128">
        <f t="shared" si="106"/>
        <v>8.2664978807569373E-3</v>
      </c>
      <c r="AP561" s="128">
        <f t="shared" si="107"/>
        <v>7.333706084211597E-2</v>
      </c>
      <c r="AQ561" s="128">
        <f t="shared" si="108"/>
        <v>6.2931546330661434E-2</v>
      </c>
      <c r="AR561" s="128">
        <f t="shared" si="109"/>
        <v>4.2248168671599987E-2</v>
      </c>
      <c r="AS561" s="128">
        <f t="shared" si="110"/>
        <v>0.10562433409551393</v>
      </c>
      <c r="AT561" s="128">
        <f t="shared" si="111"/>
        <v>0.33048548227023083</v>
      </c>
      <c r="AU561" s="128">
        <f t="shared" si="112"/>
        <v>0.14496944647830018</v>
      </c>
      <c r="AV561" s="128">
        <f t="shared" si="113"/>
        <v>1.6984412578780278E-2</v>
      </c>
      <c r="AW561" s="128">
        <f t="shared" si="114"/>
        <v>8.4675500269033033E-2</v>
      </c>
      <c r="AX561" s="128">
        <f t="shared" si="115"/>
        <v>1</v>
      </c>
      <c r="AY561" s="128">
        <f>SUMPRODUCT(AN561:AW561,幕後結果_最佳化!$Z$1005:$AI$1005)</f>
        <v>-4.5437012305713839E-3</v>
      </c>
      <c r="AZ561" s="128">
        <f>(SUMPRODUCT(AN561:AW561,MMULT(AN561:AW561,幕後結果!$AB$9:$AK$18)))</f>
        <v>2.3267268374570362E-4</v>
      </c>
      <c r="BA561" s="128">
        <f t="shared" si="116"/>
        <v>1.5253612154034323E-2</v>
      </c>
      <c r="BB561" s="102">
        <f t="shared" si="117"/>
        <v>-3.1103256560789982</v>
      </c>
      <c r="BC561" s="60"/>
      <c r="BD561" s="60"/>
    </row>
    <row r="562" spans="1:56">
      <c r="A562" s="95">
        <v>561</v>
      </c>
      <c r="B562" s="128">
        <v>0.55646274059462786</v>
      </c>
      <c r="C562" s="128">
        <v>0.47992805827673934</v>
      </c>
      <c r="D562" s="128">
        <v>0.19735811718596596</v>
      </c>
      <c r="E562" s="128">
        <v>0.2800519101006238</v>
      </c>
      <c r="F562" s="128">
        <v>0.98239510251729212</v>
      </c>
      <c r="G562" s="128">
        <v>0.17777938415363503</v>
      </c>
      <c r="H562" s="128">
        <v>0.16070910447840503</v>
      </c>
      <c r="I562" s="128">
        <v>0.67410181564967364</v>
      </c>
      <c r="J562" s="128">
        <v>0.51516133145838472</v>
      </c>
      <c r="K562" s="104">
        <v>0.13392736522925497</v>
      </c>
      <c r="L562" s="105"/>
      <c r="M562" s="106">
        <v>561</v>
      </c>
      <c r="N562" s="140">
        <v>0.14200694646465123</v>
      </c>
      <c r="O562" s="140">
        <v>-5.0334142384455272E-2</v>
      </c>
      <c r="P562" s="140">
        <v>-0.85109562709412601</v>
      </c>
      <c r="Q562" s="140">
        <v>-0.58268730593926221</v>
      </c>
      <c r="R562" s="140">
        <v>2.1059373475184104</v>
      </c>
      <c r="S562" s="140">
        <v>-0.9238608508516547</v>
      </c>
      <c r="T562" s="140">
        <v>-0.9915477076449376</v>
      </c>
      <c r="U562" s="128">
        <v>0.45126805070816473</v>
      </c>
      <c r="V562" s="128">
        <v>3.8012974835080801E-2</v>
      </c>
      <c r="W562" s="98">
        <v>-1.1080164064503328</v>
      </c>
      <c r="X562" s="60"/>
      <c r="Y562" s="99">
        <v>561</v>
      </c>
      <c r="Z562" s="128">
        <f>(幕後結果!$AB$2+幕後結果!$AB$4*幕後結果_最佳化!$N1563)*12/3</f>
        <v>-1.414175765464276E-2</v>
      </c>
      <c r="AA562" s="128">
        <f>(幕後結果!$AC$2+幕後結果!$AC$4*幕後結果_最佳化!$O1563)*12/3</f>
        <v>-5.3623493761142437E-3</v>
      </c>
      <c r="AB562" s="128">
        <f>(幕後結果!$AD$2+幕後結果!$AD$4*幕後結果_最佳化!$P1563)*12/3</f>
        <v>-0.10311616954533402</v>
      </c>
      <c r="AC562" s="128">
        <f>(幕後結果!$AE$2+幕後結果!$AE$4*幕後結果_最佳化!$Q1563)*12/3</f>
        <v>-0.10619831652372301</v>
      </c>
      <c r="AD562" s="128">
        <f>(幕後結果!$AF$2+幕後結果!$AF$4*幕後結果_最佳化!$R1563)*12/3</f>
        <v>0.36984961966438473</v>
      </c>
      <c r="AE562" s="128">
        <f>(幕後結果!$AG$2+幕後結果!$AG$4*幕後結果_最佳化!$S1563)*12/3</f>
        <v>-7.8287207442886309E-2</v>
      </c>
      <c r="AF562" s="128">
        <f>(幕後結果!$AH$2+幕後結果!$AH$4*幕後結果_最佳化!$T1563)*12/3</f>
        <v>-7.8909850866342113E-2</v>
      </c>
      <c r="AG562" s="128">
        <f>(幕後結果!$AI$2+幕後結果!$AI$4*幕後結果_最佳化!$U1563)*12/3</f>
        <v>8.8398501487888692E-2</v>
      </c>
      <c r="AH562" s="128">
        <f>(幕後結果!$AJ$2+幕後結果!$AJ$4*幕後結果_最佳化!$V1563)*12/3</f>
        <v>-2.7802290778933047E-2</v>
      </c>
      <c r="AI562" s="100">
        <f>(幕後結果!$AK$2+幕後結果!$AK$4*幕後結果_最佳化!$W1563)*12/3</f>
        <v>-3.1391122386744331E-2</v>
      </c>
      <c r="AJ562" s="60"/>
      <c r="AK562" s="60"/>
      <c r="AL562" s="60"/>
      <c r="AM562" s="108">
        <v>561</v>
      </c>
      <c r="AN562" s="128">
        <f t="shared" si="105"/>
        <v>0.16400509962808049</v>
      </c>
      <c r="AO562" s="128">
        <f t="shared" si="106"/>
        <v>0.12801961280806765</v>
      </c>
      <c r="AP562" s="128">
        <f t="shared" si="107"/>
        <v>0.14477982782909607</v>
      </c>
      <c r="AQ562" s="128">
        <f t="shared" si="108"/>
        <v>7.5829921278876861E-2</v>
      </c>
      <c r="AR562" s="128">
        <f t="shared" si="109"/>
        <v>1.8374569526596021E-2</v>
      </c>
      <c r="AS562" s="128">
        <f t="shared" si="110"/>
        <v>6.1045176558783221E-2</v>
      </c>
      <c r="AT562" s="128">
        <f t="shared" si="111"/>
        <v>0.13965276050438255</v>
      </c>
      <c r="AU562" s="128">
        <f t="shared" si="112"/>
        <v>0.14517846980009083</v>
      </c>
      <c r="AV562" s="128">
        <f t="shared" si="113"/>
        <v>0.10903840183180648</v>
      </c>
      <c r="AW562" s="128">
        <f t="shared" si="114"/>
        <v>1.4076160234219931E-2</v>
      </c>
      <c r="AX562" s="128">
        <f t="shared" si="115"/>
        <v>1.0000000000000002</v>
      </c>
      <c r="AY562" s="128">
        <f>SUMPRODUCT(AN562:AW562,幕後結果_最佳化!$Z$1005:$AI$1005)</f>
        <v>-3.6667052335627565E-3</v>
      </c>
      <c r="AZ562" s="128">
        <f>(SUMPRODUCT(AN562:AW562,MMULT(AN562:AW562,幕後結果!$AB$9:$AK$18)))</f>
        <v>2.2153817521219471E-4</v>
      </c>
      <c r="BA562" s="128">
        <f t="shared" si="116"/>
        <v>1.4884158532217893E-2</v>
      </c>
      <c r="BB562" s="102">
        <f t="shared" si="117"/>
        <v>-3.1286085224613527</v>
      </c>
      <c r="BC562" s="60"/>
      <c r="BD562" s="60"/>
    </row>
    <row r="563" spans="1:56">
      <c r="A563" s="95">
        <v>562</v>
      </c>
      <c r="B563" s="128">
        <v>0.62579484420603881</v>
      </c>
      <c r="C563" s="128">
        <v>0.90277971807454849</v>
      </c>
      <c r="D563" s="128">
        <v>3.500862326158094E-3</v>
      </c>
      <c r="E563" s="128">
        <v>0.30272790621541645</v>
      </c>
      <c r="F563" s="128">
        <v>0.76180399381047503</v>
      </c>
      <c r="G563" s="128">
        <v>0.9624093694553566</v>
      </c>
      <c r="H563" s="128">
        <v>0.96805540117693245</v>
      </c>
      <c r="I563" s="128">
        <v>0.44896059878596217</v>
      </c>
      <c r="J563" s="128">
        <v>0.84654426608784261</v>
      </c>
      <c r="K563" s="104">
        <v>0.19418147046855538</v>
      </c>
      <c r="L563" s="105"/>
      <c r="M563" s="106">
        <v>562</v>
      </c>
      <c r="N563" s="140">
        <v>0.32073620026635691</v>
      </c>
      <c r="O563" s="140">
        <v>1.2975542149844577</v>
      </c>
      <c r="P563" s="140">
        <v>-2.6967622222109524</v>
      </c>
      <c r="Q563" s="140">
        <v>-0.51657078751716301</v>
      </c>
      <c r="R563" s="140">
        <v>0.71211750978382882</v>
      </c>
      <c r="S563" s="140">
        <v>1.7793569411855434</v>
      </c>
      <c r="T563" s="140">
        <v>1.8529522875706155</v>
      </c>
      <c r="U563" s="128">
        <v>-0.12828782773188771</v>
      </c>
      <c r="V563" s="128">
        <v>1.0217241707279854</v>
      </c>
      <c r="W563" s="98">
        <v>-0.86258998089517236</v>
      </c>
      <c r="X563" s="60"/>
      <c r="Y563" s="99">
        <v>562</v>
      </c>
      <c r="Z563" s="128">
        <f>(幕後結果!$AB$2+幕後結果!$AB$4*幕後結果_最佳化!$N1564)*12/3</f>
        <v>5.15503852119625E-3</v>
      </c>
      <c r="AA563" s="128">
        <f>(幕後結果!$AC$2+幕後結果!$AC$4*幕後結果_最佳化!$O1564)*12/3</f>
        <v>0.14521636749676503</v>
      </c>
      <c r="AB563" s="128">
        <f>(幕後結果!$AD$2+幕後結果!$AD$4*幕後結果_最佳化!$P1564)*12/3</f>
        <v>-0.25984974139119904</v>
      </c>
      <c r="AC563" s="128">
        <f>(幕後結果!$AE$2+幕後結果!$AE$4*幕後結果_最佳化!$Q1564)*12/3</f>
        <v>-0.14545005751427886</v>
      </c>
      <c r="AD563" s="128">
        <f>(幕後結果!$AF$2+幕後結果!$AF$4*幕後結果_最佳化!$R1564)*12/3</f>
        <v>3.8446315959380563E-2</v>
      </c>
      <c r="AE563" s="128">
        <f>(幕後結果!$AG$2+幕後結果!$AG$4*幕後結果_最佳化!$S1564)*12/3</f>
        <v>0.15049232546816349</v>
      </c>
      <c r="AF563" s="128">
        <f>(幕後結果!$AH$2+幕後結果!$AH$4*幕後結果_最佳化!$T1564)*12/3</f>
        <v>0.19612073555367823</v>
      </c>
      <c r="AG563" s="128">
        <f>(幕後結果!$AI$2+幕後結果!$AI$4*幕後結果_最佳化!$U1564)*12/3</f>
        <v>1.5004887512937064E-3</v>
      </c>
      <c r="AH563" s="128">
        <f>(幕後結果!$AJ$2+幕後結果!$AJ$4*幕後結果_最佳化!$V1564)*12/3</f>
        <v>0.17764453025724489</v>
      </c>
      <c r="AI563" s="100">
        <f>(幕後結果!$AK$2+幕後結果!$AK$4*幕後結果_最佳化!$W1564)*12/3</f>
        <v>-9.8751310578574267E-2</v>
      </c>
      <c r="AJ563" s="60"/>
      <c r="AK563" s="60"/>
      <c r="AL563" s="60"/>
      <c r="AM563" s="108">
        <v>562</v>
      </c>
      <c r="AN563" s="128">
        <f t="shared" si="105"/>
        <v>0.13761622802553727</v>
      </c>
      <c r="AO563" s="128">
        <f t="shared" si="106"/>
        <v>0.12771520122874658</v>
      </c>
      <c r="AP563" s="128">
        <f t="shared" si="107"/>
        <v>4.2223389552546203E-2</v>
      </c>
      <c r="AQ563" s="128">
        <f t="shared" si="108"/>
        <v>0.1310048147296862</v>
      </c>
      <c r="AR563" s="128">
        <f t="shared" si="109"/>
        <v>0.10166507062080393</v>
      </c>
      <c r="AS563" s="128">
        <f t="shared" si="110"/>
        <v>0.17168090510865</v>
      </c>
      <c r="AT563" s="128">
        <f t="shared" si="111"/>
        <v>6.9631610801334481E-2</v>
      </c>
      <c r="AU563" s="128">
        <f t="shared" si="112"/>
        <v>6.6838469201146333E-2</v>
      </c>
      <c r="AV563" s="128">
        <f t="shared" si="113"/>
        <v>0.1238710207698995</v>
      </c>
      <c r="AW563" s="128">
        <f t="shared" si="114"/>
        <v>2.7753289961649542E-2</v>
      </c>
      <c r="AX563" s="128">
        <f t="shared" si="115"/>
        <v>1.0000000000000002</v>
      </c>
      <c r="AY563" s="128">
        <f>SUMPRODUCT(AN563:AW563,幕後結果_最佳化!$Z$1005:$AI$1005)</f>
        <v>-8.4679707881667784E-4</v>
      </c>
      <c r="AZ563" s="128">
        <f>(SUMPRODUCT(AN563:AW563,MMULT(AN563:AW563,幕後結果!$AB$9:$AK$18)))</f>
        <v>1.9633831084217492E-4</v>
      </c>
      <c r="BA563" s="128">
        <f t="shared" si="116"/>
        <v>1.4012077320732102E-2</v>
      </c>
      <c r="BB563" s="102">
        <f t="shared" si="117"/>
        <v>-3.1220779101817717</v>
      </c>
      <c r="BC563" s="60"/>
      <c r="BD563" s="60"/>
    </row>
    <row r="564" spans="1:56">
      <c r="A564" s="95">
        <v>563</v>
      </c>
      <c r="B564" s="128">
        <v>0.32121082031420145</v>
      </c>
      <c r="C564" s="128">
        <v>0.62254664714407615</v>
      </c>
      <c r="D564" s="128">
        <v>0.28962763674686842</v>
      </c>
      <c r="E564" s="128">
        <v>0.33487209503155002</v>
      </c>
      <c r="F564" s="128">
        <v>0.89931730860284076</v>
      </c>
      <c r="G564" s="128">
        <v>0.92802260407686132</v>
      </c>
      <c r="H564" s="128">
        <v>0.32461727581121758</v>
      </c>
      <c r="I564" s="128">
        <v>0.14499160896915697</v>
      </c>
      <c r="J564" s="128">
        <v>0.41806441682687634</v>
      </c>
      <c r="K564" s="104">
        <v>0.611638700842283</v>
      </c>
      <c r="L564" s="105"/>
      <c r="M564" s="106">
        <v>563</v>
      </c>
      <c r="N564" s="140">
        <v>-0.46431561152200646</v>
      </c>
      <c r="O564" s="140">
        <v>0.31217608532325347</v>
      </c>
      <c r="P564" s="140">
        <v>-0.55447286161122056</v>
      </c>
      <c r="Q564" s="140">
        <v>-0.42649911868998835</v>
      </c>
      <c r="R564" s="140">
        <v>1.2776712036338442</v>
      </c>
      <c r="S564" s="140">
        <v>1.4612210361111884</v>
      </c>
      <c r="T564" s="140">
        <v>-0.45482582210950662</v>
      </c>
      <c r="U564" s="128">
        <v>-1.058158433667675</v>
      </c>
      <c r="V564" s="128">
        <v>-0.20684766001309426</v>
      </c>
      <c r="W564" s="98">
        <v>0.2835926135903204</v>
      </c>
      <c r="X564" s="60"/>
      <c r="Y564" s="99">
        <v>563</v>
      </c>
      <c r="Z564" s="128">
        <f>(幕後結果!$AB$2+幕後結果!$AB$4*幕後結果_最佳化!$N1565)*12/3</f>
        <v>-7.9604364191694185E-2</v>
      </c>
      <c r="AA564" s="128">
        <f>(幕後結果!$AC$2+幕後結果!$AC$4*幕後結果_最佳化!$O1565)*12/3</f>
        <v>3.3987865736697806E-2</v>
      </c>
      <c r="AB564" s="128">
        <f>(幕後結果!$AD$2+幕後結果!$AD$4*幕後結果_最佳化!$P1565)*12/3</f>
        <v>-6.2321358072648346E-2</v>
      </c>
      <c r="AC564" s="128">
        <f>(幕後結果!$AE$2+幕後結果!$AE$4*幕後結果_最佳化!$Q1565)*12/3</f>
        <v>-7.0532101561669794E-2</v>
      </c>
      <c r="AD564" s="128">
        <f>(幕後結果!$AF$2+幕後結果!$AF$4*幕後結果_最佳化!$R1565)*12/3</f>
        <v>0.22157509721976518</v>
      </c>
      <c r="AE564" s="128">
        <f>(幕後結果!$AG$2+幕後結果!$AG$4*幕後結果_最佳化!$S1565)*12/3</f>
        <v>8.6586165696682815E-2</v>
      </c>
      <c r="AF564" s="128">
        <f>(幕後結果!$AH$2+幕後結果!$AH$4*幕後結果_最佳化!$T1565)*12/3</f>
        <v>-5.4220762133889329E-2</v>
      </c>
      <c r="AG564" s="128">
        <f>(幕後結果!$AI$2+幕後結果!$AI$4*幕後結果_最佳化!$U1565)*12/3</f>
        <v>-7.7799089078310638E-2</v>
      </c>
      <c r="AH564" s="128">
        <f>(幕後結果!$AJ$2+幕後結果!$AJ$4*幕後結果_最佳化!$V1565)*12/3</f>
        <v>1.9456733192774446E-2</v>
      </c>
      <c r="AI564" s="100">
        <f>(幕後結果!$AK$2+幕後結果!$AK$4*幕後結果_最佳化!$W1565)*12/3</f>
        <v>3.4086006723873893E-2</v>
      </c>
      <c r="AJ564" s="60"/>
      <c r="AK564" s="60"/>
      <c r="AL564" s="60"/>
      <c r="AM564" s="108">
        <v>563</v>
      </c>
      <c r="AN564" s="128">
        <f t="shared" si="105"/>
        <v>7.4974147811718031E-2</v>
      </c>
      <c r="AO564" s="128">
        <f t="shared" si="106"/>
        <v>3.6149203835489217E-2</v>
      </c>
      <c r="AP564" s="128">
        <f t="shared" si="107"/>
        <v>0.14242836609683332</v>
      </c>
      <c r="AQ564" s="128">
        <f t="shared" si="108"/>
        <v>9.8674110132429022E-2</v>
      </c>
      <c r="AR564" s="128">
        <f t="shared" si="109"/>
        <v>0.1256216901714261</v>
      </c>
      <c r="AS564" s="128">
        <f t="shared" si="110"/>
        <v>0.11358228562267472</v>
      </c>
      <c r="AT564" s="128">
        <f t="shared" si="111"/>
        <v>0.20534333994855275</v>
      </c>
      <c r="AU564" s="128">
        <f t="shared" si="112"/>
        <v>1.5641029442947575E-2</v>
      </c>
      <c r="AV564" s="128">
        <f t="shared" si="113"/>
        <v>6.2112758556761349E-2</v>
      </c>
      <c r="AW564" s="128">
        <f t="shared" si="114"/>
        <v>0.1254730683811677</v>
      </c>
      <c r="AX564" s="128">
        <f t="shared" si="115"/>
        <v>0.99999999999999978</v>
      </c>
      <c r="AY564" s="128">
        <f>SUMPRODUCT(AN564:AW564,幕後結果_最佳化!$Z$1005:$AI$1005)</f>
        <v>-2.4880446437446409E-3</v>
      </c>
      <c r="AZ564" s="128">
        <f>(SUMPRODUCT(AN564:AW564,MMULT(AN564:AW564,幕後結果!$AB$9:$AK$18)))</f>
        <v>2.5656511440822394E-4</v>
      </c>
      <c r="BA564" s="128">
        <f t="shared" si="116"/>
        <v>1.6017650090079504E-2</v>
      </c>
      <c r="BB564" s="102">
        <f t="shared" si="117"/>
        <v>-2.8336269295741219</v>
      </c>
      <c r="BC564" s="60"/>
      <c r="BD564" s="60"/>
    </row>
    <row r="565" spans="1:56">
      <c r="A565" s="95">
        <v>564</v>
      </c>
      <c r="B565" s="128">
        <v>0.1510990426895793</v>
      </c>
      <c r="C565" s="128">
        <v>0.93361177636204706</v>
      </c>
      <c r="D565" s="128">
        <v>7.2134122597781625E-2</v>
      </c>
      <c r="E565" s="128">
        <v>0.62411573894331096</v>
      </c>
      <c r="F565" s="128">
        <v>0.40403220519375904</v>
      </c>
      <c r="G565" s="128">
        <v>0.96203159147464956</v>
      </c>
      <c r="H565" s="128">
        <v>0.41621772013767888</v>
      </c>
      <c r="I565" s="128">
        <v>0.79450858042913719</v>
      </c>
      <c r="J565" s="128">
        <v>0.19913814183722289</v>
      </c>
      <c r="K565" s="104">
        <v>0.39101927098002465</v>
      </c>
      <c r="L565" s="105"/>
      <c r="M565" s="106">
        <v>564</v>
      </c>
      <c r="N565" s="140">
        <v>-1.0317311397971674</v>
      </c>
      <c r="O565" s="140">
        <v>1.5032427886107262</v>
      </c>
      <c r="P565" s="140">
        <v>-1.4600794300384128</v>
      </c>
      <c r="Q565" s="140">
        <v>0.3163082864698098</v>
      </c>
      <c r="R565" s="140">
        <v>-0.24292382271845442</v>
      </c>
      <c r="S565" s="140">
        <v>1.7747642772558552</v>
      </c>
      <c r="T565" s="140">
        <v>-0.21157906885569505</v>
      </c>
      <c r="U565" s="128">
        <v>0.82216527493882996</v>
      </c>
      <c r="V565" s="128">
        <v>-0.84470371694360336</v>
      </c>
      <c r="W565" s="98">
        <v>-0.276663446669349</v>
      </c>
      <c r="X565" s="60"/>
      <c r="Y565" s="99">
        <v>564</v>
      </c>
      <c r="Z565" s="128">
        <f>(幕後結果!$AB$2+幕後結果!$AB$4*幕後結果_最佳化!$N1566)*12/3</f>
        <v>-0.14086630963840704</v>
      </c>
      <c r="AA565" s="128">
        <f>(幕後結果!$AC$2+幕後結果!$AC$4*幕後結果_最佳化!$O1566)*12/3</f>
        <v>0.16577545609275265</v>
      </c>
      <c r="AB565" s="128">
        <f>(幕後結果!$AD$2+幕後結果!$AD$4*幕後結果_最佳化!$P1566)*12/3</f>
        <v>-0.12743525948777323</v>
      </c>
      <c r="AC565" s="128">
        <f>(幕後結果!$AE$2+幕後結果!$AE$4*幕後結果_最佳化!$Q1566)*12/3</f>
        <v>-2.4522809019432339E-3</v>
      </c>
      <c r="AD565" s="128">
        <f>(幕後結果!$AF$2+幕後結果!$AF$4*幕後結果_最佳化!$R1566)*12/3</f>
        <v>-8.769278750729996E-2</v>
      </c>
      <c r="AE565" s="128">
        <f>(幕後結果!$AG$2+幕後結果!$AG$4*幕後結果_最佳化!$S1566)*12/3</f>
        <v>0.1465810917321172</v>
      </c>
      <c r="AF565" s="128">
        <f>(幕後結果!$AH$2+幕後結果!$AH$4*幕後結果_最佳化!$T1566)*12/3</f>
        <v>-2.0625201375439196E-2</v>
      </c>
      <c r="AG565" s="128">
        <f>(幕後結果!$AI$2+幕後結果!$AI$4*幕後結果_最佳化!$U1566)*12/3</f>
        <v>0.12789697844081349</v>
      </c>
      <c r="AH565" s="128">
        <f>(幕後結果!$AJ$2+幕後結果!$AJ$4*幕後結果_最佳化!$V1566)*12/3</f>
        <v>-5.0810561922970822E-2</v>
      </c>
      <c r="AI565" s="100">
        <f>(幕後結果!$AK$2+幕後結果!$AK$4*幕後結果_最佳化!$W1566)*12/3</f>
        <v>7.1627372094553943E-2</v>
      </c>
      <c r="AJ565" s="60"/>
      <c r="AK565" s="60"/>
      <c r="AL565" s="60"/>
      <c r="AM565" s="108">
        <v>564</v>
      </c>
      <c r="AN565" s="128">
        <f t="shared" si="105"/>
        <v>4.5359269388152545E-2</v>
      </c>
      <c r="AO565" s="128">
        <f t="shared" si="106"/>
        <v>0.21369370138549254</v>
      </c>
      <c r="AP565" s="128">
        <f t="shared" si="107"/>
        <v>3.0086815357586979E-3</v>
      </c>
      <c r="AQ565" s="128">
        <f t="shared" si="108"/>
        <v>2.5542310029765813E-2</v>
      </c>
      <c r="AR565" s="128">
        <f t="shared" si="109"/>
        <v>0.2134955591846894</v>
      </c>
      <c r="AS565" s="128">
        <f t="shared" si="110"/>
        <v>8.4195952790722686E-2</v>
      </c>
      <c r="AT565" s="128">
        <f t="shared" si="111"/>
        <v>0.15892686371590475</v>
      </c>
      <c r="AU565" s="128">
        <f t="shared" si="112"/>
        <v>7.7644033183417544E-3</v>
      </c>
      <c r="AV565" s="128">
        <f t="shared" si="113"/>
        <v>6.5064814544852537E-2</v>
      </c>
      <c r="AW565" s="128">
        <f t="shared" si="114"/>
        <v>0.18294844410631911</v>
      </c>
      <c r="AX565" s="128">
        <f t="shared" si="115"/>
        <v>0.99999999999999978</v>
      </c>
      <c r="AY565" s="128">
        <f>SUMPRODUCT(AN565:AW565,幕後結果_最佳化!$Z$1005:$AI$1005)</f>
        <v>-8.6102421132085334E-4</v>
      </c>
      <c r="AZ565" s="128">
        <f>(SUMPRODUCT(AN565:AW565,MMULT(AN565:AW565,幕後結果!$AB$9:$AK$18)))</f>
        <v>3.442437440374652E-4</v>
      </c>
      <c r="BA565" s="128">
        <f t="shared" si="116"/>
        <v>1.8553806726315365E-2</v>
      </c>
      <c r="BB565" s="102">
        <f t="shared" si="117"/>
        <v>-2.3586008443891684</v>
      </c>
      <c r="BC565" s="60"/>
      <c r="BD565" s="60"/>
    </row>
    <row r="566" spans="1:56">
      <c r="A566" s="95">
        <v>565</v>
      </c>
      <c r="B566" s="128">
        <v>0.67247410139073227</v>
      </c>
      <c r="C566" s="128">
        <v>0.26199986852221135</v>
      </c>
      <c r="D566" s="128">
        <v>0.43556690559268962</v>
      </c>
      <c r="E566" s="128">
        <v>0.29606199121278687</v>
      </c>
      <c r="F566" s="128">
        <v>1.1274148407543594E-2</v>
      </c>
      <c r="G566" s="128">
        <v>0.8379517873707103</v>
      </c>
      <c r="H566" s="128">
        <v>0.65753636456435549</v>
      </c>
      <c r="I566" s="128">
        <v>0.26725083998119792</v>
      </c>
      <c r="J566" s="128">
        <v>0.81669258961232227</v>
      </c>
      <c r="K566" s="104">
        <v>0.93655574807647013</v>
      </c>
      <c r="L566" s="105"/>
      <c r="M566" s="106">
        <v>565</v>
      </c>
      <c r="N566" s="140">
        <v>0.4467552332430817</v>
      </c>
      <c r="O566" s="140">
        <v>-0.63719207824936019</v>
      </c>
      <c r="P566" s="140">
        <v>-0.1622184754537167</v>
      </c>
      <c r="Q566" s="140">
        <v>-0.53576064799082102</v>
      </c>
      <c r="R566" s="140">
        <v>-2.2810025359709898</v>
      </c>
      <c r="S566" s="140">
        <v>0.98607476613318901</v>
      </c>
      <c r="T566" s="140">
        <v>0.40574867893318967</v>
      </c>
      <c r="U566" s="128">
        <v>-0.62114886590835283</v>
      </c>
      <c r="V566" s="128">
        <v>0.90283245985949256</v>
      </c>
      <c r="W566" s="98">
        <v>1.5264874891318063</v>
      </c>
      <c r="X566" s="60"/>
      <c r="Y566" s="99">
        <v>565</v>
      </c>
      <c r="Z566" s="128">
        <f>(幕後結果!$AB$2+幕後結果!$AB$4*幕後結果_最佳化!$N1567)*12/3</f>
        <v>1.8760889504752392E-2</v>
      </c>
      <c r="AA566" s="128">
        <f>(幕後結果!$AC$2+幕後結果!$AC$4*幕後結果_最佳化!$O1567)*12/3</f>
        <v>-7.0252098036422933E-2</v>
      </c>
      <c r="AB566" s="128">
        <f>(幕後結果!$AD$2+幕後結果!$AD$4*幕後結果_最佳化!$P1567)*12/3</f>
        <v>-4.123541010752739E-2</v>
      </c>
      <c r="AC566" s="128">
        <f>(幕後結果!$AE$2+幕後結果!$AE$4*幕後結果_最佳化!$Q1567)*12/3</f>
        <v>-7.9600526921180303E-2</v>
      </c>
      <c r="AD566" s="128">
        <f>(幕後結果!$AF$2+幕後結果!$AF$4*幕後結果_最佳化!$R1567)*12/3</f>
        <v>-0.43598648909143983</v>
      </c>
      <c r="AE566" s="128">
        <f>(幕後結果!$AG$2+幕後結果!$AG$4*幕後結果_最佳化!$S1567)*12/3</f>
        <v>6.9646621207195711E-2</v>
      </c>
      <c r="AF566" s="128">
        <f>(幕後結果!$AH$2+幕後結果!$AH$4*幕後結果_最佳化!$T1567)*12/3</f>
        <v>1.2295744423327015E-2</v>
      </c>
      <c r="AG566" s="128">
        <f>(幕後結果!$AI$2+幕後結果!$AI$4*幕後結果_最佳化!$U1567)*12/3</f>
        <v>-0.15693104440740563</v>
      </c>
      <c r="AH566" s="128">
        <f>(幕後結果!$AJ$2+幕後結果!$AJ$4*幕後結果_最佳化!$V1567)*12/3</f>
        <v>0.17280345664456129</v>
      </c>
      <c r="AI566" s="100">
        <f>(幕後結果!$AK$2+幕後結果!$AK$4*幕後結果_最佳化!$W1567)*12/3</f>
        <v>-4.3034407007255936E-2</v>
      </c>
      <c r="AJ566" s="60"/>
      <c r="AK566" s="60"/>
      <c r="AL566" s="60"/>
      <c r="AM566" s="108">
        <v>565</v>
      </c>
      <c r="AN566" s="128">
        <f t="shared" si="105"/>
        <v>3.2494393847211943E-2</v>
      </c>
      <c r="AO566" s="128">
        <f t="shared" si="106"/>
        <v>9.377429286248036E-2</v>
      </c>
      <c r="AP566" s="128">
        <f t="shared" si="107"/>
        <v>7.6394683534976235E-3</v>
      </c>
      <c r="AQ566" s="128">
        <f t="shared" si="108"/>
        <v>0.16007065329645997</v>
      </c>
      <c r="AR566" s="128">
        <f t="shared" si="109"/>
        <v>0.14245849524007592</v>
      </c>
      <c r="AS566" s="128">
        <f t="shared" si="110"/>
        <v>5.7645332307887008E-2</v>
      </c>
      <c r="AT566" s="128">
        <f t="shared" si="111"/>
        <v>0.12174733415643997</v>
      </c>
      <c r="AU566" s="128">
        <f t="shared" si="112"/>
        <v>0.15283233967146861</v>
      </c>
      <c r="AV566" s="128">
        <f t="shared" si="113"/>
        <v>0.12865671300687631</v>
      </c>
      <c r="AW566" s="128">
        <f t="shared" si="114"/>
        <v>0.10268097725760225</v>
      </c>
      <c r="AX566" s="128">
        <f t="shared" si="115"/>
        <v>1</v>
      </c>
      <c r="AY566" s="128">
        <f>SUMPRODUCT(AN566:AW566,幕後結果_最佳化!$Z$1005:$AI$1005)</f>
        <v>4.0544242817907358E-4</v>
      </c>
      <c r="AZ566" s="128">
        <f>(SUMPRODUCT(AN566:AW566,MMULT(AN566:AW566,幕後結果!$AB$9:$AK$18)))</f>
        <v>2.7626635386130522E-4</v>
      </c>
      <c r="BA566" s="128">
        <f t="shared" si="116"/>
        <v>1.6621262101937543E-2</v>
      </c>
      <c r="BB566" s="102">
        <f t="shared" si="117"/>
        <v>-2.5566384376350895</v>
      </c>
      <c r="BC566" s="60"/>
      <c r="BD566" s="60"/>
    </row>
    <row r="567" spans="1:56">
      <c r="A567" s="95">
        <v>566</v>
      </c>
      <c r="B567" s="128">
        <v>0.64922163234528441</v>
      </c>
      <c r="C567" s="128">
        <v>6.2118808755183164E-2</v>
      </c>
      <c r="D567" s="128">
        <v>0.85043466489588981</v>
      </c>
      <c r="E567" s="128">
        <v>1.8326158257463643E-2</v>
      </c>
      <c r="F567" s="128">
        <v>0.43085912383573222</v>
      </c>
      <c r="G567" s="128">
        <v>3.7757424443149779E-2</v>
      </c>
      <c r="H567" s="128">
        <v>0.22693305624839821</v>
      </c>
      <c r="I567" s="128">
        <v>0.72493856298031778</v>
      </c>
      <c r="J567" s="128">
        <v>0.79779557597280415</v>
      </c>
      <c r="K567" s="104">
        <v>0.27807083965001578</v>
      </c>
      <c r="L567" s="105"/>
      <c r="M567" s="106">
        <v>566</v>
      </c>
      <c r="N567" s="140">
        <v>0.38321988499119414</v>
      </c>
      <c r="O567" s="140">
        <v>-1.5372274623408362</v>
      </c>
      <c r="P567" s="140">
        <v>1.0382994381203969</v>
      </c>
      <c r="Q567" s="140">
        <v>-2.0896159063239548</v>
      </c>
      <c r="R567" s="140">
        <v>-0.17418732344292273</v>
      </c>
      <c r="S567" s="140">
        <v>-1.7773245973264151</v>
      </c>
      <c r="T567" s="140">
        <v>-0.74898522211773944</v>
      </c>
      <c r="U567" s="128">
        <v>0.59757601212654043</v>
      </c>
      <c r="V567" s="128">
        <v>0.83377311493461748</v>
      </c>
      <c r="W567" s="98">
        <v>-0.58858204814595605</v>
      </c>
      <c r="X567" s="60"/>
      <c r="Y567" s="99">
        <v>566</v>
      </c>
      <c r="Z567" s="128">
        <f>(幕後結果!$AB$2+幕後結果!$AB$4*幕後結果_最佳化!$N1568)*12/3</f>
        <v>1.1901191726693841E-2</v>
      </c>
      <c r="AA567" s="128">
        <f>(幕後結果!$AC$2+幕後結果!$AC$4*幕後結果_最佳化!$O1568)*12/3</f>
        <v>-0.17070127136702226</v>
      </c>
      <c r="AB567" s="128">
        <f>(幕後結果!$AD$2+幕後結果!$AD$4*幕後結果_最佳化!$P1568)*12/3</f>
        <v>6.0661912657149063E-2</v>
      </c>
      <c r="AC567" s="128">
        <f>(幕後結果!$AE$2+幕後結果!$AE$4*幕後結果_最佳化!$Q1568)*12/3</f>
        <v>-0.2242254155933017</v>
      </c>
      <c r="AD567" s="128">
        <f>(幕後結果!$AF$2+幕後結果!$AF$4*幕後結果_最佳化!$R1568)*12/3</f>
        <v>-3.2922235122345447E-2</v>
      </c>
      <c r="AE567" s="128">
        <f>(幕後結果!$AG$2+幕後結果!$AG$4*幕後結果_最佳化!$S1568)*12/3</f>
        <v>-0.18272071183950711</v>
      </c>
      <c r="AF567" s="128">
        <f>(幕後結果!$AH$2+幕後結果!$AH$4*幕後結果_最佳化!$T1568)*12/3</f>
        <v>-9.2052075284773147E-2</v>
      </c>
      <c r="AG567" s="128">
        <f>(幕後結果!$AI$2+幕後結果!$AI$4*幕後結果_最佳化!$U1568)*12/3</f>
        <v>4.2252059803671417E-3</v>
      </c>
      <c r="AH567" s="128">
        <f>(幕後結果!$AJ$2+幕後結果!$AJ$4*幕後結果_最佳化!$V1568)*12/3</f>
        <v>5.0936168235103087E-2</v>
      </c>
      <c r="AI567" s="100">
        <f>(幕後結果!$AK$2+幕後結果!$AK$4*幕後結果_最佳化!$W1568)*12/3</f>
        <v>-0.12573506914411497</v>
      </c>
      <c r="AJ567" s="60"/>
      <c r="AK567" s="60"/>
      <c r="AL567" s="60"/>
      <c r="AM567" s="108">
        <v>566</v>
      </c>
      <c r="AN567" s="128">
        <f t="shared" si="105"/>
        <v>3.2962421834030524E-2</v>
      </c>
      <c r="AO567" s="128">
        <f t="shared" si="106"/>
        <v>7.7625399468899625E-2</v>
      </c>
      <c r="AP567" s="128">
        <f t="shared" si="107"/>
        <v>7.6314886024970038E-2</v>
      </c>
      <c r="AQ567" s="128">
        <f t="shared" si="108"/>
        <v>0.17041970730307116</v>
      </c>
      <c r="AR567" s="128">
        <f t="shared" si="109"/>
        <v>0.15513975149581377</v>
      </c>
      <c r="AS567" s="128">
        <f t="shared" si="110"/>
        <v>4.8714296252397225E-2</v>
      </c>
      <c r="AT567" s="128">
        <f t="shared" si="111"/>
        <v>0.15768706664602256</v>
      </c>
      <c r="AU567" s="128">
        <f t="shared" si="112"/>
        <v>9.5594295616374614E-2</v>
      </c>
      <c r="AV567" s="128">
        <f t="shared" si="113"/>
        <v>5.4610341169309224E-3</v>
      </c>
      <c r="AW567" s="128">
        <f t="shared" si="114"/>
        <v>0.18008114124148969</v>
      </c>
      <c r="AX567" s="128">
        <f t="shared" si="115"/>
        <v>1.0000000000000002</v>
      </c>
      <c r="AY567" s="128">
        <f>SUMPRODUCT(AN567:AW567,幕後結果_最佳化!$Z$1005:$AI$1005)</f>
        <v>-3.7827386892266904E-3</v>
      </c>
      <c r="AZ567" s="128">
        <f>(SUMPRODUCT(AN567:AW567,MMULT(AN567:AW567,幕後結果!$AB$9:$AK$18)))</f>
        <v>3.7739591385836782E-4</v>
      </c>
      <c r="BA567" s="128">
        <f t="shared" si="116"/>
        <v>1.9426680464206123E-2</v>
      </c>
      <c r="BB567" s="102">
        <f t="shared" si="117"/>
        <v>-2.4030219046038339</v>
      </c>
      <c r="BC567" s="60"/>
      <c r="BD567" s="60"/>
    </row>
    <row r="568" spans="1:56">
      <c r="A568" s="95">
        <v>567</v>
      </c>
      <c r="B568" s="128">
        <v>0.31848685106300767</v>
      </c>
      <c r="C568" s="128">
        <v>0.79031958718160045</v>
      </c>
      <c r="D568" s="128">
        <v>0.9886205057422055</v>
      </c>
      <c r="E568" s="128">
        <v>0.50262714498446703</v>
      </c>
      <c r="F568" s="128">
        <v>0.15433262479048482</v>
      </c>
      <c r="G568" s="128">
        <v>0.40106389472709902</v>
      </c>
      <c r="H568" s="128">
        <v>0.7977332865213691</v>
      </c>
      <c r="I568" s="128">
        <v>0.26478671917143104</v>
      </c>
      <c r="J568" s="128">
        <v>0.48476186739024785</v>
      </c>
      <c r="K568" s="104">
        <v>0.47390673624052715</v>
      </c>
      <c r="L568" s="105"/>
      <c r="M568" s="106">
        <v>567</v>
      </c>
      <c r="N568" s="140">
        <v>-0.47193427534614923</v>
      </c>
      <c r="O568" s="140">
        <v>0.80753064606201752</v>
      </c>
      <c r="P568" s="140">
        <v>2.2774563479483931</v>
      </c>
      <c r="Q568" s="140">
        <v>6.5853234963665144E-3</v>
      </c>
      <c r="R568" s="140">
        <v>-1.0180267378538845</v>
      </c>
      <c r="S568" s="140">
        <v>-0.25059429951340151</v>
      </c>
      <c r="T568" s="140">
        <v>0.83355210065828045</v>
      </c>
      <c r="U568" s="128">
        <v>-0.62865730027551625</v>
      </c>
      <c r="V568" s="128">
        <v>-3.8205626618042138E-2</v>
      </c>
      <c r="W568" s="98">
        <v>-6.5452816788557383E-2</v>
      </c>
      <c r="X568" s="60"/>
      <c r="Y568" s="99">
        <v>567</v>
      </c>
      <c r="Z568" s="128">
        <f>(幕後結果!$AB$2+幕後結果!$AB$4*幕後結果_最佳化!$N1569)*12/3</f>
        <v>-8.0426925690830917E-2</v>
      </c>
      <c r="AA568" s="128">
        <f>(幕後結果!$AC$2+幕後結果!$AC$4*幕後結果_最佳化!$O1569)*12/3</f>
        <v>8.9197636165582239E-2</v>
      </c>
      <c r="AB568" s="128">
        <f>(幕後結果!$AD$2+幕後結果!$AD$4*幕後結果_最佳化!$P1569)*12/3</f>
        <v>0.30253982934805229</v>
      </c>
      <c r="AC568" s="128">
        <f>(幕後結果!$AE$2+幕後結果!$AE$4*幕後結果_最佳化!$Q1569)*12/3</f>
        <v>0.14966402742185608</v>
      </c>
      <c r="AD568" s="128">
        <f>(幕後結果!$AF$2+幕後結果!$AF$4*幕後結果_最佳化!$R1569)*12/3</f>
        <v>-8.2009407055665923E-2</v>
      </c>
      <c r="AE568" s="128">
        <f>(幕後結果!$AG$2+幕後結果!$AG$4*幕後結果_最佳化!$S1569)*12/3</f>
        <v>-3.1764583795238673E-2</v>
      </c>
      <c r="AF568" s="128">
        <f>(幕後結果!$AH$2+幕後結果!$AH$4*幕後結果_最佳化!$T1569)*12/3</f>
        <v>9.8184528043449848E-2</v>
      </c>
      <c r="AG568" s="128">
        <f>(幕後結果!$AI$2+幕後結果!$AI$4*幕後結果_最佳化!$U1569)*12/3</f>
        <v>-2.0535625338325737E-2</v>
      </c>
      <c r="AH568" s="128">
        <f>(幕後結果!$AJ$2+幕後結果!$AJ$4*幕後結果_最佳化!$V1569)*12/3</f>
        <v>4.0639424498012146E-3</v>
      </c>
      <c r="AI568" s="100">
        <f>(幕後結果!$AK$2+幕後結果!$AK$4*幕後結果_最佳化!$W1569)*12/3</f>
        <v>-5.4413971827046013E-2</v>
      </c>
      <c r="AJ568" s="60"/>
      <c r="AK568" s="60"/>
      <c r="AL568" s="60"/>
      <c r="AM568" s="108">
        <v>567</v>
      </c>
      <c r="AN568" s="128">
        <f t="shared" si="105"/>
        <v>0.16586641704054761</v>
      </c>
      <c r="AO568" s="128">
        <f t="shared" si="106"/>
        <v>8.9226353170199502E-2</v>
      </c>
      <c r="AP568" s="128">
        <f t="shared" si="107"/>
        <v>0.13389867816343454</v>
      </c>
      <c r="AQ568" s="128">
        <f t="shared" si="108"/>
        <v>8.2506788355564145E-2</v>
      </c>
      <c r="AR568" s="128">
        <f t="shared" si="109"/>
        <v>1.1285917341094234E-2</v>
      </c>
      <c r="AS568" s="128">
        <f t="shared" si="110"/>
        <v>0.11921524818638575</v>
      </c>
      <c r="AT568" s="128">
        <f t="shared" si="111"/>
        <v>0.10404848327967411</v>
      </c>
      <c r="AU568" s="128">
        <f t="shared" si="112"/>
        <v>0.14383921384473078</v>
      </c>
      <c r="AV568" s="128">
        <f t="shared" si="113"/>
        <v>0.1397351779745756</v>
      </c>
      <c r="AW568" s="128">
        <f t="shared" si="114"/>
        <v>1.0377722643793701E-2</v>
      </c>
      <c r="AX568" s="128">
        <f t="shared" si="115"/>
        <v>0.99999999999999989</v>
      </c>
      <c r="AY568" s="128">
        <f>SUMPRODUCT(AN568:AW568,幕後結果_最佳化!$Z$1005:$AI$1005)</f>
        <v>-3.2732258761075305E-3</v>
      </c>
      <c r="AZ568" s="128">
        <f>(SUMPRODUCT(AN568:AW568,MMULT(AN568:AW568,幕後結果!$AB$9:$AK$18)))</f>
        <v>1.985245857685318E-4</v>
      </c>
      <c r="BA568" s="128">
        <f t="shared" si="116"/>
        <v>1.408987529286657E-2</v>
      </c>
      <c r="BB568" s="102">
        <f t="shared" si="117"/>
        <v>-3.2770500033796708</v>
      </c>
      <c r="BC568" s="60"/>
      <c r="BD568" s="60"/>
    </row>
    <row r="569" spans="1:56">
      <c r="A569" s="95">
        <v>568</v>
      </c>
      <c r="B569" s="128">
        <v>0.31070100532518219</v>
      </c>
      <c r="C569" s="128">
        <v>0.99756983459863546</v>
      </c>
      <c r="D569" s="128">
        <v>0.39264472334587297</v>
      </c>
      <c r="E569" s="128">
        <v>0.52907798879952184</v>
      </c>
      <c r="F569" s="128">
        <v>0.71666792941573965</v>
      </c>
      <c r="G569" s="128">
        <v>7.8742419439352451E-2</v>
      </c>
      <c r="H569" s="128">
        <v>0.24956195749994814</v>
      </c>
      <c r="I569" s="128">
        <v>0.24600731958686239</v>
      </c>
      <c r="J569" s="128">
        <v>0.9773927960163884</v>
      </c>
      <c r="K569" s="104">
        <v>0.21595893459010784</v>
      </c>
      <c r="L569" s="105"/>
      <c r="M569" s="106">
        <v>568</v>
      </c>
      <c r="N569" s="140">
        <v>-0.49386431123283969</v>
      </c>
      <c r="O569" s="140">
        <v>2.8161477550194549</v>
      </c>
      <c r="P569" s="140">
        <v>-0.27243255113578335</v>
      </c>
      <c r="Q569" s="140">
        <v>7.2952366599344037E-2</v>
      </c>
      <c r="R569" s="140">
        <v>0.57297127837767992</v>
      </c>
      <c r="S569" s="140">
        <v>-1.4135814231301504</v>
      </c>
      <c r="T569" s="140">
        <v>-0.67586885249515205</v>
      </c>
      <c r="U569" s="128">
        <v>-0.68710805413329812</v>
      </c>
      <c r="V569" s="128">
        <v>2.002654292934813</v>
      </c>
      <c r="W569" s="98">
        <v>-0.78591400489595253</v>
      </c>
      <c r="X569" s="60"/>
      <c r="Y569" s="99">
        <v>568</v>
      </c>
      <c r="Z569" s="128">
        <f>(幕後結果!$AB$2+幕後結果!$AB$4*幕後結果_最佳化!$N1570)*12/3</f>
        <v>-8.2794637879143443E-2</v>
      </c>
      <c r="AA569" s="128">
        <f>(幕後結果!$AC$2+幕後結果!$AC$4*幕後結果_最佳化!$O1570)*12/3</f>
        <v>0.31308388513661273</v>
      </c>
      <c r="AB569" s="128">
        <f>(幕後結果!$AD$2+幕後結果!$AD$4*幕後結果_最佳化!$P1570)*12/3</f>
        <v>8.7544581285756665E-2</v>
      </c>
      <c r="AC569" s="128">
        <f>(幕後結果!$AE$2+幕後結果!$AE$4*幕後結果_最佳化!$Q1570)*12/3</f>
        <v>9.2984721732787948E-2</v>
      </c>
      <c r="AD569" s="128">
        <f>(幕後結果!$AF$2+幕後結果!$AF$4*幕後結果_最佳化!$R1570)*12/3</f>
        <v>0.12748274924429032</v>
      </c>
      <c r="AE569" s="128">
        <f>(幕後結果!$AG$2+幕後結果!$AG$4*幕後結果_最佳化!$S1570)*12/3</f>
        <v>-7.286848992260983E-2</v>
      </c>
      <c r="AF569" s="128">
        <f>(幕後結果!$AH$2+幕後結果!$AH$4*幕後結果_最佳化!$T1570)*12/3</f>
        <v>1.2752166758388537E-2</v>
      </c>
      <c r="AG569" s="128">
        <f>(幕後結果!$AI$2+幕後結果!$AI$4*幕後結果_最佳化!$U1570)*12/3</f>
        <v>0.11475979914009504</v>
      </c>
      <c r="AH569" s="128">
        <f>(幕後結果!$AJ$2+幕後結果!$AJ$4*幕後結果_最佳化!$V1570)*12/3</f>
        <v>0.1541767994733155</v>
      </c>
      <c r="AI569" s="100">
        <f>(幕後結果!$AK$2+幕後結果!$AK$4*幕後結果_最佳化!$W1570)*12/3</f>
        <v>-5.4685428687056871E-2</v>
      </c>
      <c r="AJ569" s="60"/>
      <c r="AK569" s="60"/>
      <c r="AL569" s="60"/>
      <c r="AM569" s="108">
        <v>568</v>
      </c>
      <c r="AN569" s="128">
        <f t="shared" si="105"/>
        <v>3.3207333006974968E-2</v>
      </c>
      <c r="AO569" s="128">
        <f t="shared" si="106"/>
        <v>7.9620594508740036E-3</v>
      </c>
      <c r="AP569" s="128">
        <f t="shared" si="107"/>
        <v>9.6037277133436655E-2</v>
      </c>
      <c r="AQ569" s="128">
        <f t="shared" si="108"/>
        <v>0.10721997800703502</v>
      </c>
      <c r="AR569" s="128">
        <f t="shared" si="109"/>
        <v>0.10593325887509847</v>
      </c>
      <c r="AS569" s="128">
        <f t="shared" si="110"/>
        <v>0.15970060206842152</v>
      </c>
      <c r="AT569" s="128">
        <f t="shared" si="111"/>
        <v>0.12237686089920108</v>
      </c>
      <c r="AU569" s="128">
        <f t="shared" si="112"/>
        <v>4.4929280225561405E-2</v>
      </c>
      <c r="AV569" s="128">
        <f t="shared" si="113"/>
        <v>0.15895551351938803</v>
      </c>
      <c r="AW569" s="128">
        <f t="shared" si="114"/>
        <v>0.16367783681400888</v>
      </c>
      <c r="AX569" s="128">
        <f t="shared" si="115"/>
        <v>1</v>
      </c>
      <c r="AY569" s="128">
        <f>SUMPRODUCT(AN569:AW569,幕後結果_最佳化!$Z$1005:$AI$1005)</f>
        <v>-1.2558017776681135E-3</v>
      </c>
      <c r="AZ569" s="128">
        <f>(SUMPRODUCT(AN569:AW569,MMULT(AN569:AW569,幕後結果!$AB$9:$AK$18)))</f>
        <v>2.2527387822638613E-4</v>
      </c>
      <c r="BA569" s="128">
        <f t="shared" si="116"/>
        <v>1.5009126497780812E-2</v>
      </c>
      <c r="BB569" s="102">
        <f t="shared" si="117"/>
        <v>-2.9419301505785036</v>
      </c>
      <c r="BC569" s="60"/>
      <c r="BD569" s="60"/>
    </row>
    <row r="570" spans="1:56">
      <c r="A570" s="95">
        <v>569</v>
      </c>
      <c r="B570" s="128">
        <v>0.79531294541491304</v>
      </c>
      <c r="C570" s="128">
        <v>0.23850811034555353</v>
      </c>
      <c r="D570" s="128">
        <v>0.46924051969399394</v>
      </c>
      <c r="E570" s="128">
        <v>0.75873900475244271</v>
      </c>
      <c r="F570" s="128">
        <v>0.88308811546672628</v>
      </c>
      <c r="G570" s="128">
        <v>0.88877964079383243</v>
      </c>
      <c r="H570" s="128">
        <v>0.19604272781157284</v>
      </c>
      <c r="I570" s="128">
        <v>0.65464508074125338</v>
      </c>
      <c r="J570" s="128">
        <v>0.41170778140142517</v>
      </c>
      <c r="K570" s="104">
        <v>0.77835091637684584</v>
      </c>
      <c r="L570" s="105"/>
      <c r="M570" s="106">
        <v>569</v>
      </c>
      <c r="N570" s="140">
        <v>0.82499556398767526</v>
      </c>
      <c r="O570" s="140">
        <v>-0.71110976270502679</v>
      </c>
      <c r="P570" s="140">
        <v>-7.717913575377186E-2</v>
      </c>
      <c r="Q570" s="140">
        <v>0.70225205029198245</v>
      </c>
      <c r="R570" s="140">
        <v>1.190566602603468</v>
      </c>
      <c r="S570" s="140">
        <v>1.2200637253874755</v>
      </c>
      <c r="T570" s="140">
        <v>-0.85584150203593268</v>
      </c>
      <c r="U570" s="128">
        <v>0.39789194410207268</v>
      </c>
      <c r="V570" s="128">
        <v>-0.22315411445030098</v>
      </c>
      <c r="W570" s="98">
        <v>0.76663566009623785</v>
      </c>
      <c r="X570" s="60"/>
      <c r="Y570" s="99">
        <v>569</v>
      </c>
      <c r="Z570" s="128">
        <f>(幕後結果!$AB$2+幕後結果!$AB$4*幕後結果_最佳化!$N1571)*12/3</f>
        <v>5.9598225377917091E-2</v>
      </c>
      <c r="AA570" s="128">
        <f>(幕後結果!$AC$2+幕後結果!$AC$4*幕後結果_最佳化!$O1571)*12/3</f>
        <v>-7.7829363922148051E-2</v>
      </c>
      <c r="AB570" s="128">
        <f>(幕後結果!$AD$2+幕後結果!$AD$4*幕後結果_最佳化!$P1571)*12/3</f>
        <v>-2.6993645435297409E-2</v>
      </c>
      <c r="AC570" s="128">
        <f>(幕後結果!$AE$2+幕後結果!$AE$4*幕後結果_最佳化!$Q1571)*12/3</f>
        <v>6.8903180042445625E-2</v>
      </c>
      <c r="AD570" s="128">
        <f>(幕後結果!$AF$2+幕後結果!$AF$4*幕後結果_最佳化!$R1571)*12/3</f>
        <v>0.27022303073211917</v>
      </c>
      <c r="AE570" s="128">
        <f>(幕後結果!$AG$2+幕後結果!$AG$4*幕後結果_最佳化!$S1571)*12/3</f>
        <v>8.9866227499553683E-2</v>
      </c>
      <c r="AF570" s="128">
        <f>(幕後結果!$AH$2+幕後結果!$AH$4*幕後結果_最佳化!$T1571)*12/3</f>
        <v>-8.4370679898524828E-2</v>
      </c>
      <c r="AG570" s="128">
        <f>(幕後結果!$AI$2+幕後結果!$AI$4*幕後結果_最佳化!$U1571)*12/3</f>
        <v>3.8841726605745662E-2</v>
      </c>
      <c r="AH570" s="128">
        <f>(幕後結果!$AJ$2+幕後結果!$AJ$4*幕後結果_最佳化!$V1571)*12/3</f>
        <v>1.8572723975896935E-2</v>
      </c>
      <c r="AI570" s="100">
        <f>(幕後結果!$AK$2+幕後結果!$AK$4*幕後結果_最佳化!$W1571)*12/3</f>
        <v>0.14557483871733862</v>
      </c>
      <c r="AJ570" s="60"/>
      <c r="AK570" s="60"/>
      <c r="AL570" s="60"/>
      <c r="AM570" s="108">
        <v>569</v>
      </c>
      <c r="AN570" s="128">
        <f t="shared" si="105"/>
        <v>0.19788741017522218</v>
      </c>
      <c r="AO570" s="128">
        <f t="shared" si="106"/>
        <v>5.5373166239299533E-2</v>
      </c>
      <c r="AP570" s="128">
        <f t="shared" si="107"/>
        <v>0.10897650934780317</v>
      </c>
      <c r="AQ570" s="128">
        <f t="shared" si="108"/>
        <v>4.9649367063932706E-2</v>
      </c>
      <c r="AR570" s="128">
        <f t="shared" si="109"/>
        <v>4.2765424121011496E-2</v>
      </c>
      <c r="AS570" s="128">
        <f t="shared" si="110"/>
        <v>0.14967771907331409</v>
      </c>
      <c r="AT570" s="128">
        <f t="shared" si="111"/>
        <v>0.17772361165406433</v>
      </c>
      <c r="AU570" s="128">
        <f t="shared" si="112"/>
        <v>8.0083387838978087E-2</v>
      </c>
      <c r="AV570" s="128">
        <f t="shared" si="113"/>
        <v>4.1013683363897366E-2</v>
      </c>
      <c r="AW570" s="128">
        <f t="shared" si="114"/>
        <v>9.6849721122477125E-2</v>
      </c>
      <c r="AX570" s="128">
        <f t="shared" si="115"/>
        <v>1</v>
      </c>
      <c r="AY570" s="128">
        <f>SUMPRODUCT(AN570:AW570,幕後結果_最佳化!$Z$1005:$AI$1005)</f>
        <v>-6.8796756137996257E-3</v>
      </c>
      <c r="AZ570" s="128">
        <f>(SUMPRODUCT(AN570:AW570,MMULT(AN570:AW570,幕後結果!$AB$9:$AK$18)))</f>
        <v>2.0835943494457019E-4</v>
      </c>
      <c r="BA570" s="128">
        <f t="shared" si="116"/>
        <v>1.4434660887757987E-2</v>
      </c>
      <c r="BB570" s="102">
        <f t="shared" si="117"/>
        <v>-3.4486210657028797</v>
      </c>
      <c r="BC570" s="60"/>
      <c r="BD570" s="60"/>
    </row>
    <row r="571" spans="1:56">
      <c r="A571" s="95">
        <v>570</v>
      </c>
      <c r="B571" s="128">
        <v>0.64356366910977925</v>
      </c>
      <c r="C571" s="128">
        <v>0.60444213944218173</v>
      </c>
      <c r="D571" s="128">
        <v>0.96090304500917578</v>
      </c>
      <c r="E571" s="128">
        <v>0.21849913431475354</v>
      </c>
      <c r="F571" s="128">
        <v>7.4736681165488372E-2</v>
      </c>
      <c r="G571" s="128">
        <v>0.7907280413793194</v>
      </c>
      <c r="H571" s="128">
        <v>0.37425252758388172</v>
      </c>
      <c r="I571" s="128">
        <v>0.80860319018844184</v>
      </c>
      <c r="J571" s="128">
        <v>7.5713055954558461E-2</v>
      </c>
      <c r="K571" s="104">
        <v>0.60662361195925674</v>
      </c>
      <c r="L571" s="105"/>
      <c r="M571" s="106">
        <v>570</v>
      </c>
      <c r="N571" s="140">
        <v>0.36800076766845424</v>
      </c>
      <c r="O571" s="140">
        <v>0.26486206701930809</v>
      </c>
      <c r="P571" s="140">
        <v>1.761262937311783</v>
      </c>
      <c r="Q571" s="140">
        <v>-0.77727207182772118</v>
      </c>
      <c r="R571" s="140">
        <v>-1.4413941489599391</v>
      </c>
      <c r="S571" s="140">
        <v>0.80894998222430459</v>
      </c>
      <c r="T571" s="140">
        <v>-0.32061119182753106</v>
      </c>
      <c r="U571" s="128">
        <v>0.87276052582083696</v>
      </c>
      <c r="V571" s="128">
        <v>-1.4345123339446857</v>
      </c>
      <c r="W571" s="98">
        <v>0.27052969357484419</v>
      </c>
      <c r="X571" s="60"/>
      <c r="Y571" s="99">
        <v>570</v>
      </c>
      <c r="Z571" s="128">
        <f>(幕後結果!$AB$2+幕後結果!$AB$4*幕後結果_最佳化!$N1572)*12/3</f>
        <v>1.0258034835998592E-2</v>
      </c>
      <c r="AA571" s="128">
        <f>(幕後結果!$AC$2+幕後結果!$AC$4*幕後結果_最佳化!$O1572)*12/3</f>
        <v>3.0172632150724455E-2</v>
      </c>
      <c r="AB571" s="128">
        <f>(幕後結果!$AD$2+幕後結果!$AD$4*幕後結果_最佳化!$P1572)*12/3</f>
        <v>0.23143110732717942</v>
      </c>
      <c r="AC571" s="128">
        <f>(幕後結果!$AE$2+幕後結果!$AE$4*幕後結果_最佳化!$Q1572)*12/3</f>
        <v>2.9102661284130787E-2</v>
      </c>
      <c r="AD571" s="128">
        <f>(幕後結果!$AF$2+幕後結果!$AF$4*幕後結果_最佳化!$R1572)*12/3</f>
        <v>-0.1970009700531867</v>
      </c>
      <c r="AE571" s="128">
        <f>(幕後結果!$AG$2+幕後結果!$AG$4*幕後結果_最佳化!$S1572)*12/3</f>
        <v>3.7061351005265961E-2</v>
      </c>
      <c r="AF571" s="128">
        <f>(幕後結果!$AH$2+幕後結果!$AH$4*幕後結果_最佳化!$T1572)*12/3</f>
        <v>-2.7710297526492234E-2</v>
      </c>
      <c r="AG571" s="128">
        <f>(幕後結果!$AI$2+幕後結果!$AI$4*幕後結果_最佳化!$U1572)*12/3</f>
        <v>0.12032730797549381</v>
      </c>
      <c r="AH571" s="128">
        <f>(幕後結果!$AJ$2+幕後結果!$AJ$4*幕後結果_最佳化!$V1572)*12/3</f>
        <v>-9.6482199206624222E-2</v>
      </c>
      <c r="AI571" s="100">
        <f>(幕後結果!$AK$2+幕後結果!$AK$4*幕後結果_最佳化!$W1572)*12/3</f>
        <v>0.12216335456891536</v>
      </c>
      <c r="AJ571" s="60"/>
      <c r="AK571" s="60"/>
      <c r="AL571" s="60"/>
      <c r="AM571" s="108">
        <v>570</v>
      </c>
      <c r="AN571" s="128">
        <f t="shared" si="105"/>
        <v>0.12226784283959372</v>
      </c>
      <c r="AO571" s="128">
        <f t="shared" si="106"/>
        <v>0.11624795551729082</v>
      </c>
      <c r="AP571" s="128">
        <f t="shared" si="107"/>
        <v>3.4997892491818339E-2</v>
      </c>
      <c r="AQ571" s="128">
        <f t="shared" si="108"/>
        <v>0.2369982157461118</v>
      </c>
      <c r="AR571" s="128">
        <f t="shared" si="109"/>
        <v>0.14136982759229921</v>
      </c>
      <c r="AS571" s="128">
        <f t="shared" si="110"/>
        <v>3.9715539481747421E-2</v>
      </c>
      <c r="AT571" s="128">
        <f t="shared" si="111"/>
        <v>4.960285259081669E-2</v>
      </c>
      <c r="AU571" s="128">
        <f t="shared" si="112"/>
        <v>6.9924741005067723E-2</v>
      </c>
      <c r="AV571" s="128">
        <f t="shared" si="113"/>
        <v>0.17369276206338982</v>
      </c>
      <c r="AW571" s="128">
        <f t="shared" si="114"/>
        <v>1.5182370671864487E-2</v>
      </c>
      <c r="AX571" s="128">
        <f t="shared" si="115"/>
        <v>1</v>
      </c>
      <c r="AY571" s="128">
        <f>SUMPRODUCT(AN571:AW571,幕後結果_最佳化!$Z$1005:$AI$1005)</f>
        <v>1.125321412111351E-3</v>
      </c>
      <c r="AZ571" s="128">
        <f>(SUMPRODUCT(AN571:AW571,MMULT(AN571:AW571,幕後結果!$AB$9:$AK$18)))</f>
        <v>2.6380699708588716E-4</v>
      </c>
      <c r="BA571" s="128">
        <f t="shared" si="116"/>
        <v>1.6242136469254504E-2</v>
      </c>
      <c r="BB571" s="102">
        <f t="shared" si="117"/>
        <v>-2.5719940641408772</v>
      </c>
      <c r="BC571" s="60"/>
      <c r="BD571" s="60"/>
    </row>
    <row r="572" spans="1:56">
      <c r="A572" s="95">
        <v>571</v>
      </c>
      <c r="B572" s="128">
        <v>0.5848142986985343</v>
      </c>
      <c r="C572" s="128">
        <v>0.35393573962037639</v>
      </c>
      <c r="D572" s="128">
        <v>0.58038717556737485</v>
      </c>
      <c r="E572" s="128">
        <v>0.5435112313682986</v>
      </c>
      <c r="F572" s="128">
        <v>0.40525358699253622</v>
      </c>
      <c r="G572" s="128">
        <v>0.41317635740894199</v>
      </c>
      <c r="H572" s="128">
        <v>0.85700285298135181</v>
      </c>
      <c r="I572" s="128">
        <v>4.5256022316978672E-2</v>
      </c>
      <c r="J572" s="128">
        <v>0.9482952191544789</v>
      </c>
      <c r="K572" s="104">
        <v>0.32492836649259527</v>
      </c>
      <c r="L572" s="105"/>
      <c r="M572" s="106">
        <v>571</v>
      </c>
      <c r="N572" s="140">
        <v>0.2142252549563694</v>
      </c>
      <c r="O572" s="140">
        <v>-0.37471628549993768</v>
      </c>
      <c r="P572" s="140">
        <v>0.20288406588028648</v>
      </c>
      <c r="Q572" s="140">
        <v>0.10928362108421372</v>
      </c>
      <c r="R572" s="140">
        <v>-0.23977179443486557</v>
      </c>
      <c r="S572" s="140">
        <v>-0.21938171193382591</v>
      </c>
      <c r="T572" s="140">
        <v>1.0669502674078688</v>
      </c>
      <c r="U572" s="128">
        <v>-1.6927028389098713</v>
      </c>
      <c r="V572" s="128">
        <v>1.6285441214794478</v>
      </c>
      <c r="W572" s="98">
        <v>-0.45396122835773661</v>
      </c>
      <c r="X572" s="60"/>
      <c r="Y572" s="99">
        <v>571</v>
      </c>
      <c r="Z572" s="128">
        <f>(幕後結果!$AB$2+幕後結果!$AB$4*幕後結果_最佳化!$N1573)*12/3</f>
        <v>-6.3445898744052646E-3</v>
      </c>
      <c r="AA572" s="128">
        <f>(幕後結果!$AC$2+幕後結果!$AC$4*幕後結果_最佳化!$O1573)*12/3</f>
        <v>-4.1398495965245662E-2</v>
      </c>
      <c r="AB572" s="128">
        <f>(幕後結果!$AD$2+幕後結果!$AD$4*幕後結果_最佳化!$P1573)*12/3</f>
        <v>1.0500393978155576E-2</v>
      </c>
      <c r="AC572" s="128">
        <f>(幕後結果!$AE$2+幕後結果!$AE$4*幕後結果_最佳化!$Q1573)*12/3</f>
        <v>1.8188937181627316E-2</v>
      </c>
      <c r="AD572" s="128">
        <f>(幕後結果!$AF$2+幕後結果!$AF$4*幕後結果_最佳化!$R1573)*12/3</f>
        <v>-1.4855297436612347E-2</v>
      </c>
      <c r="AE572" s="128">
        <f>(幕後結果!$AG$2+幕後結果!$AG$4*幕後結果_最佳化!$S1573)*12/3</f>
        <v>-1.64482840871438E-2</v>
      </c>
      <c r="AF572" s="128">
        <f>(幕後結果!$AH$2+幕後結果!$AH$4*幕後結果_最佳化!$T1573)*12/3</f>
        <v>0.102740157623329</v>
      </c>
      <c r="AG572" s="128">
        <f>(幕後結果!$AI$2+幕後結果!$AI$4*幕後結果_最佳化!$U1573)*12/3</f>
        <v>-0.22156379967991477</v>
      </c>
      <c r="AH572" s="128">
        <f>(幕後結果!$AJ$2+幕後結果!$AJ$4*幕後結果_最佳化!$V1573)*12/3</f>
        <v>0.19717545570654257</v>
      </c>
      <c r="AI572" s="100">
        <f>(幕後結果!$AK$2+幕後結果!$AK$4*幕後結果_最佳化!$W1573)*12/3</f>
        <v>-0.28499861923902103</v>
      </c>
      <c r="AJ572" s="60"/>
      <c r="AK572" s="60"/>
      <c r="AL572" s="60"/>
      <c r="AM572" s="108">
        <v>571</v>
      </c>
      <c r="AN572" s="128">
        <f t="shared" si="105"/>
        <v>0.17113024303048799</v>
      </c>
      <c r="AO572" s="128">
        <f t="shared" si="106"/>
        <v>0.14773031444246221</v>
      </c>
      <c r="AP572" s="128">
        <f t="shared" si="107"/>
        <v>2.1614649133383387E-2</v>
      </c>
      <c r="AQ572" s="128">
        <f t="shared" si="108"/>
        <v>5.70846875418307E-2</v>
      </c>
      <c r="AR572" s="128">
        <f t="shared" si="109"/>
        <v>0.15080794928417965</v>
      </c>
      <c r="AS572" s="128">
        <f t="shared" si="110"/>
        <v>0.14366757417447251</v>
      </c>
      <c r="AT572" s="128">
        <f t="shared" si="111"/>
        <v>5.5622305770746873E-2</v>
      </c>
      <c r="AU572" s="128">
        <f t="shared" si="112"/>
        <v>0.19764695880815275</v>
      </c>
      <c r="AV572" s="128">
        <f t="shared" si="113"/>
        <v>2.185103296126192E-3</v>
      </c>
      <c r="AW572" s="128">
        <f t="shared" si="114"/>
        <v>5.2510214518157551E-2</v>
      </c>
      <c r="AX572" s="128">
        <f t="shared" si="115"/>
        <v>0.99999999999999978</v>
      </c>
      <c r="AY572" s="128">
        <f>SUMPRODUCT(AN572:AW572,幕後結果_最佳化!$Z$1005:$AI$1005)</f>
        <v>-4.7581260109959981E-3</v>
      </c>
      <c r="AZ572" s="128">
        <f>(SUMPRODUCT(AN572:AW572,MMULT(AN572:AW572,幕後結果!$AB$9:$AK$18)))</f>
        <v>2.8824255498992405E-4</v>
      </c>
      <c r="BA572" s="128">
        <f t="shared" si="116"/>
        <v>1.6977707589363296E-2</v>
      </c>
      <c r="BB572" s="102">
        <f t="shared" si="117"/>
        <v>-2.8071001788754031</v>
      </c>
      <c r="BC572" s="60"/>
      <c r="BD572" s="60"/>
    </row>
    <row r="573" spans="1:56">
      <c r="A573" s="95">
        <v>572</v>
      </c>
      <c r="B573" s="128">
        <v>0.36197091160903061</v>
      </c>
      <c r="C573" s="128">
        <v>0.69951798098649731</v>
      </c>
      <c r="D573" s="128">
        <v>0.7506854602039903</v>
      </c>
      <c r="E573" s="128">
        <v>0.70997291011879593</v>
      </c>
      <c r="F573" s="128">
        <v>0.4007636206357208</v>
      </c>
      <c r="G573" s="128">
        <v>5.3455840787732578E-2</v>
      </c>
      <c r="H573" s="128">
        <v>0.48919489433469243</v>
      </c>
      <c r="I573" s="128">
        <v>0.60121153880672895</v>
      </c>
      <c r="J573" s="128">
        <v>0.81117896061575046</v>
      </c>
      <c r="K573" s="104">
        <v>0.83463869744005525</v>
      </c>
      <c r="L573" s="105"/>
      <c r="M573" s="106">
        <v>572</v>
      </c>
      <c r="N573" s="140">
        <v>-0.35319557741509988</v>
      </c>
      <c r="O573" s="140">
        <v>0.52301467930221379</v>
      </c>
      <c r="P573" s="140">
        <v>0.67664837333270711</v>
      </c>
      <c r="Q573" s="140">
        <v>0.55330558147114772</v>
      </c>
      <c r="R573" s="140">
        <v>-0.25137105872304449</v>
      </c>
      <c r="S573" s="140">
        <v>-1.6122310010538332</v>
      </c>
      <c r="T573" s="140">
        <v>-2.7087695575452729E-2</v>
      </c>
      <c r="U573" s="128">
        <v>0.256484273430022</v>
      </c>
      <c r="V573" s="128">
        <v>0.88224916738379922</v>
      </c>
      <c r="W573" s="98">
        <v>0.97265940969479414</v>
      </c>
      <c r="X573" s="60"/>
      <c r="Y573" s="99">
        <v>572</v>
      </c>
      <c r="Z573" s="128">
        <f>(幕後結果!$AB$2+幕後結果!$AB$4*幕後結果_最佳化!$N1574)*12/3</f>
        <v>-6.7607107986550272E-2</v>
      </c>
      <c r="AA573" s="128">
        <f>(幕後結果!$AC$2+幕後結果!$AC$4*幕後結果_最佳化!$O1574)*12/3</f>
        <v>5.768742302673794E-2</v>
      </c>
      <c r="AB573" s="128">
        <f>(幕後結果!$AD$2+幕後結果!$AD$4*幕後結果_最佳化!$P1574)*12/3</f>
        <v>9.8326078003663178E-2</v>
      </c>
      <c r="AC573" s="128">
        <f>(幕後結果!$AE$2+幕後結果!$AE$4*幕後結果_最佳化!$Q1574)*12/3</f>
        <v>0.11638681260661587</v>
      </c>
      <c r="AD573" s="128">
        <f>(幕後結果!$AF$2+幕後結果!$AF$4*幕後結果_最佳化!$R1574)*12/3</f>
        <v>1.2090240670688137E-2</v>
      </c>
      <c r="AE573" s="128">
        <f>(幕後結果!$AG$2+幕後結果!$AG$4*幕後結果_最佳化!$S1574)*12/3</f>
        <v>-0.10460089625643604</v>
      </c>
      <c r="AF573" s="128">
        <f>(幕後結果!$AH$2+幕後結果!$AH$4*幕後結果_最佳化!$T1574)*12/3</f>
        <v>2.4915246796450869E-2</v>
      </c>
      <c r="AG573" s="128">
        <f>(幕後結果!$AI$2+幕後結果!$AI$4*幕後結果_最佳化!$U1574)*12/3</f>
        <v>5.5026372099756381E-2</v>
      </c>
      <c r="AH573" s="128">
        <f>(幕後結果!$AJ$2+幕後結果!$AJ$4*幕後結果_最佳化!$V1574)*12/3</f>
        <v>4.4861701380019103E-2</v>
      </c>
      <c r="AI573" s="100">
        <f>(幕後結果!$AK$2+幕後結果!$AK$4*幕後結果_最佳化!$W1574)*12/3</f>
        <v>7.3506265187097436E-2</v>
      </c>
      <c r="AJ573" s="60"/>
      <c r="AK573" s="60"/>
      <c r="AL573" s="60"/>
      <c r="AM573" s="108">
        <v>572</v>
      </c>
      <c r="AN573" s="128">
        <f t="shared" si="105"/>
        <v>8.7735327101847962E-2</v>
      </c>
      <c r="AO573" s="128">
        <f t="shared" si="106"/>
        <v>0.18134536591252487</v>
      </c>
      <c r="AP573" s="128">
        <f t="shared" si="107"/>
        <v>3.3020111962718042E-2</v>
      </c>
      <c r="AQ573" s="128">
        <f t="shared" si="108"/>
        <v>0.15842672160106924</v>
      </c>
      <c r="AR573" s="128">
        <f t="shared" si="109"/>
        <v>0.10937917220187092</v>
      </c>
      <c r="AS573" s="128">
        <f t="shared" si="110"/>
        <v>0.18436856472425334</v>
      </c>
      <c r="AT573" s="128">
        <f t="shared" si="111"/>
        <v>6.6646181135064306E-3</v>
      </c>
      <c r="AU573" s="128">
        <f t="shared" si="112"/>
        <v>0.1518009352509451</v>
      </c>
      <c r="AV573" s="128">
        <f t="shared" si="113"/>
        <v>2.057389323275708E-2</v>
      </c>
      <c r="AW573" s="128">
        <f t="shared" si="114"/>
        <v>6.6685289898507208E-2</v>
      </c>
      <c r="AX573" s="128">
        <f t="shared" si="115"/>
        <v>1</v>
      </c>
      <c r="AY573" s="128">
        <f>SUMPRODUCT(AN573:AW573,幕後結果_最佳化!$Z$1005:$AI$1005)</f>
        <v>-3.0799322794204981E-3</v>
      </c>
      <c r="AZ573" s="128">
        <f>(SUMPRODUCT(AN573:AW573,MMULT(AN573:AW573,幕後結果!$AB$9:$AK$18)))</f>
        <v>2.8296287554028946E-4</v>
      </c>
      <c r="BA573" s="128">
        <f t="shared" si="116"/>
        <v>1.6821500395038769E-2</v>
      </c>
      <c r="BB573" s="102">
        <f t="shared" si="117"/>
        <v>-2.733402562174629</v>
      </c>
      <c r="BC573" s="60"/>
      <c r="BD573" s="60"/>
    </row>
    <row r="574" spans="1:56">
      <c r="A574" s="95">
        <v>573</v>
      </c>
      <c r="B574" s="128">
        <v>0.34613300740609909</v>
      </c>
      <c r="C574" s="128">
        <v>0.81836513458812088</v>
      </c>
      <c r="D574" s="128">
        <v>0.19714874916615766</v>
      </c>
      <c r="E574" s="128">
        <v>0.70449153144934229</v>
      </c>
      <c r="F574" s="128">
        <v>0.57781839684990133</v>
      </c>
      <c r="G574" s="128">
        <v>0.21761656070840107</v>
      </c>
      <c r="H574" s="128">
        <v>0.40177983579421572</v>
      </c>
      <c r="I574" s="128">
        <v>0.58976103520710432</v>
      </c>
      <c r="J574" s="128">
        <v>0.5421445337597397</v>
      </c>
      <c r="K574" s="104">
        <v>0.11304745899401736</v>
      </c>
      <c r="L574" s="105"/>
      <c r="M574" s="106">
        <v>573</v>
      </c>
      <c r="N574" s="140">
        <v>-0.39578178578402079</v>
      </c>
      <c r="O574" s="140">
        <v>0.9091523153255181</v>
      </c>
      <c r="P574" s="140">
        <v>-0.85184973462115932</v>
      </c>
      <c r="Q574" s="140">
        <v>0.5373629403117699</v>
      </c>
      <c r="R574" s="140">
        <v>0.19631553052942308</v>
      </c>
      <c r="S574" s="140">
        <v>-0.78026803865370808</v>
      </c>
      <c r="T574" s="140">
        <v>-0.24874288778123779</v>
      </c>
      <c r="U574" s="128">
        <v>0.22693031419264706</v>
      </c>
      <c r="V574" s="128">
        <v>0.10583794199480556</v>
      </c>
      <c r="W574" s="98">
        <v>-1.2104795896601077</v>
      </c>
      <c r="X574" s="60"/>
      <c r="Y574" s="99">
        <v>573</v>
      </c>
      <c r="Z574" s="128">
        <f>(幕後結果!$AB$2+幕後結果!$AB$4*幕後結果_最佳化!$N1575)*12/3</f>
        <v>-7.2204997617469957E-2</v>
      </c>
      <c r="AA574" s="128">
        <f>(幕後結果!$AC$2+幕後結果!$AC$4*幕後結果_最佳化!$O1575)*12/3</f>
        <v>0.10066015554780722</v>
      </c>
      <c r="AB574" s="128">
        <f>(幕後結果!$AD$2+幕後結果!$AD$4*幕後結果_最佳化!$P1575)*12/3</f>
        <v>-6.9142963233946669E-2</v>
      </c>
      <c r="AC574" s="128">
        <f>(幕後結果!$AE$2+幕後結果!$AE$4*幕後結果_最佳化!$Q1575)*12/3</f>
        <v>4.5357164401343165E-2</v>
      </c>
      <c r="AD574" s="128">
        <f>(幕後結果!$AF$2+幕後結果!$AF$4*幕後結果_最佳化!$R1575)*12/3</f>
        <v>3.4175226455617054E-2</v>
      </c>
      <c r="AE574" s="128">
        <f>(幕後結果!$AG$2+幕後結果!$AG$4*幕後結果_最佳化!$S1575)*12/3</f>
        <v>-3.1798678059036342E-2</v>
      </c>
      <c r="AF574" s="128">
        <f>(幕後結果!$AH$2+幕後結果!$AH$4*幕後結果_最佳化!$T1575)*12/3</f>
        <v>2.0880363260037064E-3</v>
      </c>
      <c r="AG574" s="128">
        <f>(幕後結果!$AI$2+幕後結果!$AI$4*幕後結果_最佳化!$U1575)*12/3</f>
        <v>6.0500277492148015E-2</v>
      </c>
      <c r="AH574" s="128">
        <f>(幕後結果!$AJ$2+幕後結果!$AJ$4*幕後結果_最佳化!$V1575)*12/3</f>
        <v>-5.4503646139035036E-3</v>
      </c>
      <c r="AI574" s="100">
        <f>(幕後結果!$AK$2+幕後結果!$AK$4*幕後結果_最佳化!$W1575)*12/3</f>
        <v>-0.1335282315297292</v>
      </c>
      <c r="AJ574" s="60"/>
      <c r="AK574" s="60"/>
      <c r="AL574" s="60"/>
      <c r="AM574" s="108">
        <v>573</v>
      </c>
      <c r="AN574" s="128">
        <f t="shared" si="105"/>
        <v>9.1615928195005594E-2</v>
      </c>
      <c r="AO574" s="128">
        <f t="shared" si="106"/>
        <v>0.18228710763568909</v>
      </c>
      <c r="AP574" s="128">
        <f t="shared" si="107"/>
        <v>6.0457221232263813E-3</v>
      </c>
      <c r="AQ574" s="128">
        <f t="shared" si="108"/>
        <v>6.6606678783802751E-3</v>
      </c>
      <c r="AR574" s="128">
        <f t="shared" si="109"/>
        <v>8.3384062490770142E-2</v>
      </c>
      <c r="AS574" s="128">
        <f t="shared" si="110"/>
        <v>0.19701052953022058</v>
      </c>
      <c r="AT574" s="128">
        <f t="shared" si="111"/>
        <v>0.10158593134957562</v>
      </c>
      <c r="AU574" s="128">
        <f t="shared" si="112"/>
        <v>0.11751115527864871</v>
      </c>
      <c r="AV574" s="128">
        <f t="shared" si="113"/>
        <v>0.21175929059476842</v>
      </c>
      <c r="AW574" s="128">
        <f t="shared" si="114"/>
        <v>2.1396049237151393E-3</v>
      </c>
      <c r="AX574" s="128">
        <f t="shared" si="115"/>
        <v>0.99999999999999989</v>
      </c>
      <c r="AY574" s="128">
        <f>SUMPRODUCT(AN574:AW574,幕後結果_最佳化!$Z$1005:$AI$1005)</f>
        <v>2.7102273545728623E-3</v>
      </c>
      <c r="AZ574" s="128">
        <f>(SUMPRODUCT(AN574:AW574,MMULT(AN574:AW574,幕後結果!$AB$9:$AK$18)))</f>
        <v>1.6975984609071508E-4</v>
      </c>
      <c r="BA574" s="128">
        <f t="shared" si="116"/>
        <v>1.3029192073598235E-2</v>
      </c>
      <c r="BB574" s="102">
        <f t="shared" si="117"/>
        <v>-3.0845943799436251</v>
      </c>
      <c r="BC574" s="60"/>
      <c r="BD574" s="60"/>
    </row>
    <row r="575" spans="1:56">
      <c r="A575" s="95">
        <v>574</v>
      </c>
      <c r="B575" s="128">
        <v>0.10433370316881163</v>
      </c>
      <c r="C575" s="128">
        <v>2.3951151117864722E-2</v>
      </c>
      <c r="D575" s="128">
        <v>0.39961691778894703</v>
      </c>
      <c r="E575" s="128">
        <v>0.97367418622288859</v>
      </c>
      <c r="F575" s="128">
        <v>0.7980091493562631</v>
      </c>
      <c r="G575" s="128">
        <v>0.1852230716777048</v>
      </c>
      <c r="H575" s="128">
        <v>0.95722137142456987</v>
      </c>
      <c r="I575" s="128">
        <v>0.2579909660254871</v>
      </c>
      <c r="J575" s="128">
        <v>0.75710570902603469</v>
      </c>
      <c r="K575" s="104">
        <v>2.4994519523580117E-4</v>
      </c>
      <c r="L575" s="105"/>
      <c r="M575" s="106">
        <v>574</v>
      </c>
      <c r="N575" s="140">
        <v>-1.2572381676735749</v>
      </c>
      <c r="O575" s="140">
        <v>-1.9782341112489488</v>
      </c>
      <c r="P575" s="140">
        <v>-0.25433878892125922</v>
      </c>
      <c r="Q575" s="140">
        <v>1.9377672294040569</v>
      </c>
      <c r="R575" s="140">
        <v>0.83453122149019499</v>
      </c>
      <c r="S575" s="140">
        <v>-0.89563798161550534</v>
      </c>
      <c r="T575" s="140">
        <v>1.7193137524699642</v>
      </c>
      <c r="U575" s="128">
        <v>-0.64955155879605098</v>
      </c>
      <c r="V575" s="128">
        <v>0.69702270943965838</v>
      </c>
      <c r="W575" s="98">
        <v>-3.4808151310862936</v>
      </c>
      <c r="X575" s="60"/>
      <c r="Y575" s="99">
        <v>574</v>
      </c>
      <c r="Z575" s="128">
        <f>(幕後結果!$AB$2+幕後結果!$AB$4*幕後結果_最佳化!$N1576)*12/3</f>
        <v>-0.16521354469136709</v>
      </c>
      <c r="AA575" s="128">
        <f>(幕後結果!$AC$2+幕後結果!$AC$4*幕後結果_最佳化!$O1576)*12/3</f>
        <v>-0.22274205422446189</v>
      </c>
      <c r="AB575" s="128">
        <f>(幕後結果!$AD$2+幕後結果!$AD$4*幕後結果_最佳化!$P1576)*12/3</f>
        <v>-0.14806560006783953</v>
      </c>
      <c r="AC575" s="128">
        <f>(幕後結果!$AE$2+幕後結果!$AE$4*幕後結果_最佳化!$Q1576)*12/3</f>
        <v>0.11266714018041502</v>
      </c>
      <c r="AD575" s="128">
        <f>(幕後結果!$AF$2+幕後結果!$AF$4*幕後結果_最佳化!$R1576)*12/3</f>
        <v>0.19000314275519828</v>
      </c>
      <c r="AE575" s="128">
        <f>(幕後結果!$AG$2+幕後結果!$AG$4*幕後結果_最佳化!$S1576)*12/3</f>
        <v>-6.3051492599615219E-2</v>
      </c>
      <c r="AF575" s="128">
        <f>(幕後結果!$AH$2+幕後結果!$AH$4*幕後結果_最佳化!$T1576)*12/3</f>
        <v>0.11713042649789655</v>
      </c>
      <c r="AG575" s="128">
        <f>(幕後結果!$AI$2+幕後結果!$AI$4*幕後結果_最佳化!$U1576)*12/3</f>
        <v>-0.24789565159075366</v>
      </c>
      <c r="AH575" s="128">
        <f>(幕後結果!$AJ$2+幕後結果!$AJ$4*幕後結果_最佳化!$V1576)*12/3</f>
        <v>3.6088459549048685E-2</v>
      </c>
      <c r="AI575" s="100">
        <f>(幕後結果!$AK$2+幕後結果!$AK$4*幕後結果_最佳化!$W1576)*12/3</f>
        <v>-0.66001720984766898</v>
      </c>
      <c r="AJ575" s="60"/>
      <c r="AK575" s="60"/>
      <c r="AL575" s="60"/>
      <c r="AM575" s="108">
        <v>574</v>
      </c>
      <c r="AN575" s="128">
        <f t="shared" si="105"/>
        <v>0.22403826620309997</v>
      </c>
      <c r="AO575" s="128">
        <f t="shared" si="106"/>
        <v>9.4628159389356717E-2</v>
      </c>
      <c r="AP575" s="128">
        <f t="shared" si="107"/>
        <v>0.16476847184940582</v>
      </c>
      <c r="AQ575" s="128">
        <f t="shared" si="108"/>
        <v>1.3186714554219253E-2</v>
      </c>
      <c r="AR575" s="128">
        <f t="shared" si="109"/>
        <v>9.5256955747020644E-3</v>
      </c>
      <c r="AS575" s="128">
        <f t="shared" si="110"/>
        <v>9.3410559291398063E-2</v>
      </c>
      <c r="AT575" s="128">
        <f t="shared" si="111"/>
        <v>0.14375583256842922</v>
      </c>
      <c r="AU575" s="128">
        <f t="shared" si="112"/>
        <v>5.4621577030049738E-2</v>
      </c>
      <c r="AV575" s="128">
        <f t="shared" si="113"/>
        <v>0.12811466784234868</v>
      </c>
      <c r="AW575" s="128">
        <f t="shared" si="114"/>
        <v>7.3950055696990355E-2</v>
      </c>
      <c r="AX575" s="128">
        <f t="shared" si="115"/>
        <v>0.99999999999999989</v>
      </c>
      <c r="AY575" s="128">
        <f>SUMPRODUCT(AN575:AW575,幕後結果_最佳化!$Z$1005:$AI$1005)</f>
        <v>-6.3036602622275895E-3</v>
      </c>
      <c r="AZ575" s="128">
        <f>(SUMPRODUCT(AN575:AW575,MMULT(AN575:AW575,幕後結果!$AB$9:$AK$18)))</f>
        <v>2.0551060651415376E-4</v>
      </c>
      <c r="BA575" s="128">
        <f t="shared" si="116"/>
        <v>1.4335641126721671E-2</v>
      </c>
      <c r="BB575" s="102">
        <f t="shared" si="117"/>
        <v>-3.4322608823202083</v>
      </c>
      <c r="BC575" s="60"/>
      <c r="BD575" s="60"/>
    </row>
    <row r="576" spans="1:56">
      <c r="A576" s="95">
        <v>575</v>
      </c>
      <c r="B576" s="128">
        <v>0.24281206238280939</v>
      </c>
      <c r="C576" s="128">
        <v>0.17926251624169365</v>
      </c>
      <c r="D576" s="128">
        <v>0.57670922682502357</v>
      </c>
      <c r="E576" s="128">
        <v>0.93384918795417282</v>
      </c>
      <c r="F576" s="128">
        <v>7.2746032422414952E-3</v>
      </c>
      <c r="G576" s="128">
        <v>6.0969439598410169E-2</v>
      </c>
      <c r="H576" s="128">
        <v>0.46989626317595712</v>
      </c>
      <c r="I576" s="128">
        <v>0.42387231819449589</v>
      </c>
      <c r="J576" s="128">
        <v>0.97582106363713028</v>
      </c>
      <c r="K576" s="104">
        <v>0.97573152349687975</v>
      </c>
      <c r="L576" s="105"/>
      <c r="M576" s="106">
        <v>575</v>
      </c>
      <c r="N576" s="140">
        <v>-0.69728552527268262</v>
      </c>
      <c r="O576" s="140">
        <v>-0.91817924547706586</v>
      </c>
      <c r="P576" s="140">
        <v>0.19348194289497206</v>
      </c>
      <c r="Q576" s="140">
        <v>1.5050873373357121</v>
      </c>
      <c r="R576" s="140">
        <v>-2.4434097886473469</v>
      </c>
      <c r="S576" s="140">
        <v>-1.5466864203926833</v>
      </c>
      <c r="T576" s="140">
        <v>-7.5530631968338202E-2</v>
      </c>
      <c r="U576" s="128">
        <v>-0.19199689656076002</v>
      </c>
      <c r="V576" s="128">
        <v>1.9742099707450063</v>
      </c>
      <c r="W576" s="98">
        <v>1.9726368365374218</v>
      </c>
      <c r="X576" s="60"/>
      <c r="Y576" s="99">
        <v>575</v>
      </c>
      <c r="Z576" s="128">
        <f>(幕後結果!$AB$2+幕後結果!$AB$4*幕後結果_最佳化!$N1577)*12/3</f>
        <v>-0.10475734192267765</v>
      </c>
      <c r="AA576" s="128">
        <f>(幕後結果!$AC$2+幕後結果!$AC$4*幕後結果_最佳化!$O1577)*12/3</f>
        <v>-0.1035831398911294</v>
      </c>
      <c r="AB576" s="128">
        <f>(幕後結果!$AD$2+幕後結果!$AD$4*幕後結果_最佳化!$P1577)*12/3</f>
        <v>-3.3747772150897484E-2</v>
      </c>
      <c r="AC576" s="128">
        <f>(幕後結果!$AE$2+幕後結果!$AE$4*幕後結果_最佳化!$Q1577)*12/3</f>
        <v>0.13780882236298375</v>
      </c>
      <c r="AD576" s="128">
        <f>(幕後結果!$AF$2+幕後結果!$AF$4*幕後結果_最佳化!$R1577)*12/3</f>
        <v>-0.41399757464955372</v>
      </c>
      <c r="AE576" s="128">
        <f>(幕後結果!$AG$2+幕後結果!$AG$4*幕後結果_最佳化!$S1577)*12/3</f>
        <v>-8.299148696976319E-2</v>
      </c>
      <c r="AF576" s="128">
        <f>(幕後結果!$AH$2+幕後結果!$AH$4*幕後結果_最佳化!$T1577)*12/3</f>
        <v>-2.8595628506135801E-2</v>
      </c>
      <c r="AG576" s="128">
        <f>(幕後結果!$AI$2+幕後結果!$AI$4*幕後結果_最佳化!$U1577)*12/3</f>
        <v>-0.14523687797058293</v>
      </c>
      <c r="AH576" s="128">
        <f>(幕後結果!$AJ$2+幕後結果!$AJ$4*幕後結果_最佳化!$V1577)*12/3</f>
        <v>0.17328302628180162</v>
      </c>
      <c r="AI576" s="100">
        <f>(幕後結果!$AK$2+幕後結果!$AK$4*幕後結果_最佳化!$W1577)*12/3</f>
        <v>-8.8890110860779414E-2</v>
      </c>
      <c r="AJ576" s="60"/>
      <c r="AK576" s="60"/>
      <c r="AL576" s="60"/>
      <c r="AM576" s="108">
        <v>575</v>
      </c>
      <c r="AN576" s="128">
        <f t="shared" si="105"/>
        <v>0.1353744245561038</v>
      </c>
      <c r="AO576" s="128">
        <f t="shared" si="106"/>
        <v>7.2395235958142679E-2</v>
      </c>
      <c r="AP576" s="128">
        <f t="shared" si="107"/>
        <v>0.182236596205305</v>
      </c>
      <c r="AQ576" s="128">
        <f t="shared" si="108"/>
        <v>1.1587574995548182E-2</v>
      </c>
      <c r="AR576" s="128">
        <f t="shared" si="109"/>
        <v>3.4436968733122825E-2</v>
      </c>
      <c r="AS576" s="128">
        <f t="shared" si="110"/>
        <v>0.10229283419529707</v>
      </c>
      <c r="AT576" s="128">
        <f t="shared" si="111"/>
        <v>4.9428389468576861E-2</v>
      </c>
      <c r="AU576" s="128">
        <f t="shared" si="112"/>
        <v>7.1500093796931535E-2</v>
      </c>
      <c r="AV576" s="128">
        <f t="shared" si="113"/>
        <v>0.16320707082297073</v>
      </c>
      <c r="AW576" s="128">
        <f t="shared" si="114"/>
        <v>0.17754081126800134</v>
      </c>
      <c r="AX576" s="128">
        <f t="shared" si="115"/>
        <v>1</v>
      </c>
      <c r="AY576" s="128">
        <f>SUMPRODUCT(AN576:AW576,幕後結果_最佳化!$Z$1005:$AI$1005)</f>
        <v>-6.5941217743629215E-3</v>
      </c>
      <c r="AZ576" s="128">
        <f>(SUMPRODUCT(AN576:AW576,MMULT(AN576:AW576,幕後結果!$AB$9:$AK$18)))</f>
        <v>2.442746943960636E-4</v>
      </c>
      <c r="BA576" s="128">
        <f t="shared" si="116"/>
        <v>1.5629289631843912E-2</v>
      </c>
      <c r="BB576" s="102">
        <f t="shared" si="117"/>
        <v>-3.1667544040850761</v>
      </c>
      <c r="BC576" s="60"/>
      <c r="BD576" s="60"/>
    </row>
    <row r="577" spans="1:56">
      <c r="A577" s="95">
        <v>576</v>
      </c>
      <c r="B577" s="128">
        <v>0.61058653430358789</v>
      </c>
      <c r="C577" s="128">
        <v>0.67078112156029612</v>
      </c>
      <c r="D577" s="128">
        <v>0.14760707524155481</v>
      </c>
      <c r="E577" s="128">
        <v>0.79242900066431732</v>
      </c>
      <c r="F577" s="128">
        <v>0.21185820313132253</v>
      </c>
      <c r="G577" s="128">
        <v>0.19395258671783711</v>
      </c>
      <c r="H577" s="128">
        <v>0.51637443173110409</v>
      </c>
      <c r="I577" s="128">
        <v>0.39178199287059234</v>
      </c>
      <c r="J577" s="128">
        <v>0.87398472228595336</v>
      </c>
      <c r="K577" s="104">
        <v>5.5871869583168143E-2</v>
      </c>
      <c r="L577" s="105"/>
      <c r="M577" s="106">
        <v>576</v>
      </c>
      <c r="N577" s="140">
        <v>0.28084807109854248</v>
      </c>
      <c r="O577" s="140">
        <v>0.4420710995507709</v>
      </c>
      <c r="P577" s="140">
        <v>-1.046751617020631</v>
      </c>
      <c r="Q577" s="140">
        <v>0.8148782596098243</v>
      </c>
      <c r="R577" s="140">
        <v>-0.79999031888559113</v>
      </c>
      <c r="S577" s="140">
        <v>-0.86342257203494199</v>
      </c>
      <c r="T577" s="140">
        <v>4.1056144730124026E-2</v>
      </c>
      <c r="U577" s="128">
        <v>-0.27467754314392723</v>
      </c>
      <c r="V577" s="128">
        <v>1.1454312596492859</v>
      </c>
      <c r="W577" s="98">
        <v>-1.5904041337018358</v>
      </c>
      <c r="X577" s="60"/>
      <c r="Y577" s="99">
        <v>576</v>
      </c>
      <c r="Z577" s="128">
        <f>(幕後結果!$AB$2+幕後結果!$AB$4*幕後結果_最佳化!$N1578)*12/3</f>
        <v>8.4845142359203651E-4</v>
      </c>
      <c r="AA577" s="128">
        <f>(幕後結果!$AC$2+幕後結果!$AC$4*幕後結果_最佳化!$O1578)*12/3</f>
        <v>4.9775435609025843E-2</v>
      </c>
      <c r="AB577" s="128">
        <f>(幕後結果!$AD$2+幕後結果!$AD$4*幕後結果_最佳化!$P1578)*12/3</f>
        <v>-0.1011373509663868</v>
      </c>
      <c r="AC577" s="128">
        <f>(幕後結果!$AE$2+幕後結果!$AE$4*幕後結果_最佳化!$Q1578)*12/3</f>
        <v>6.1532450396332032E-2</v>
      </c>
      <c r="AD577" s="128">
        <f>(幕後結果!$AF$2+幕後結果!$AF$4*幕後結果_最佳化!$R1578)*12/3</f>
        <v>-0.14895418160710441</v>
      </c>
      <c r="AE577" s="128">
        <f>(幕後結果!$AG$2+幕後結果!$AG$4*幕後結果_最佳化!$S1578)*12/3</f>
        <v>-2.1926827350535399E-2</v>
      </c>
      <c r="AF577" s="128">
        <f>(幕後結果!$AH$2+幕後結果!$AH$4*幕後結果_最佳化!$T1578)*12/3</f>
        <v>2.8849828725058091E-2</v>
      </c>
      <c r="AG577" s="128">
        <f>(幕後結果!$AI$2+幕後結果!$AI$4*幕後結果_最佳化!$U1578)*12/3</f>
        <v>-3.9628180922046258E-2</v>
      </c>
      <c r="AH577" s="128">
        <f>(幕後結果!$AJ$2+幕後結果!$AJ$4*幕後結果_最佳化!$V1578)*12/3</f>
        <v>0.12698040541514627</v>
      </c>
      <c r="AI577" s="100">
        <f>(幕後結果!$AK$2+幕後結果!$AK$4*幕後結果_最佳化!$W1578)*12/3</f>
        <v>-0.31687188689218071</v>
      </c>
      <c r="AJ577" s="60"/>
      <c r="AK577" s="60"/>
      <c r="AL577" s="60"/>
      <c r="AM577" s="108">
        <v>576</v>
      </c>
      <c r="AN577" s="128">
        <f t="shared" si="105"/>
        <v>2.0262078887272078E-2</v>
      </c>
      <c r="AO577" s="128">
        <f t="shared" si="106"/>
        <v>7.1601165803368547E-2</v>
      </c>
      <c r="AP577" s="128">
        <f t="shared" si="107"/>
        <v>0.17909399481271046</v>
      </c>
      <c r="AQ577" s="128">
        <f t="shared" si="108"/>
        <v>7.6376666221089073E-2</v>
      </c>
      <c r="AR577" s="128">
        <f t="shared" si="109"/>
        <v>1.4240189021075347E-2</v>
      </c>
      <c r="AS577" s="128">
        <f t="shared" si="110"/>
        <v>7.1436861327355258E-2</v>
      </c>
      <c r="AT577" s="128">
        <f t="shared" si="111"/>
        <v>0.21513979253964666</v>
      </c>
      <c r="AU577" s="128">
        <f t="shared" si="112"/>
        <v>0.21487156417905487</v>
      </c>
      <c r="AV577" s="128">
        <f t="shared" si="113"/>
        <v>3.8882607384938775E-2</v>
      </c>
      <c r="AW577" s="128">
        <f t="shared" si="114"/>
        <v>9.8095079823488959E-2</v>
      </c>
      <c r="AX577" s="128">
        <f t="shared" si="115"/>
        <v>1</v>
      </c>
      <c r="AY577" s="128">
        <f>SUMPRODUCT(AN577:AW577,幕後結果_最佳化!$Z$1005:$AI$1005)</f>
        <v>-3.7675926532610947E-3</v>
      </c>
      <c r="AZ577" s="128">
        <f>(SUMPRODUCT(AN577:AW577,MMULT(AN577:AW577,幕後結果!$AB$9:$AK$18)))</f>
        <v>2.9441534150857659E-4</v>
      </c>
      <c r="BA577" s="128">
        <f t="shared" si="116"/>
        <v>1.7158535529251225E-2</v>
      </c>
      <c r="BB577" s="102">
        <f t="shared" si="117"/>
        <v>-2.7197887939622785</v>
      </c>
      <c r="BC577" s="60"/>
      <c r="BD577" s="60"/>
    </row>
    <row r="578" spans="1:56">
      <c r="A578" s="95">
        <v>577</v>
      </c>
      <c r="B578" s="128">
        <v>0.28296879223698812</v>
      </c>
      <c r="C578" s="128">
        <v>0.99698715339722899</v>
      </c>
      <c r="D578" s="128">
        <v>0.51339856847649745</v>
      </c>
      <c r="E578" s="128">
        <v>0.75370380555902949</v>
      </c>
      <c r="F578" s="128">
        <v>0.87357901808833316</v>
      </c>
      <c r="G578" s="128">
        <v>4.7779860487190851E-2</v>
      </c>
      <c r="H578" s="128">
        <v>0.16492752242072406</v>
      </c>
      <c r="I578" s="128">
        <v>0.36932217310773674</v>
      </c>
      <c r="J578" s="128">
        <v>0.44816105001166018</v>
      </c>
      <c r="K578" s="104">
        <v>0.53623804277834886</v>
      </c>
      <c r="L578" s="105"/>
      <c r="M578" s="106">
        <v>577</v>
      </c>
      <c r="N578" s="140">
        <v>-0.57404465383637793</v>
      </c>
      <c r="O578" s="140">
        <v>2.7463799623265173</v>
      </c>
      <c r="P578" s="140">
        <v>3.3591546919240545E-2</v>
      </c>
      <c r="Q578" s="140">
        <v>0.68619144965653922</v>
      </c>
      <c r="R578" s="140">
        <v>1.1434737104803099</v>
      </c>
      <c r="S578" s="140">
        <v>-1.6667721452521311</v>
      </c>
      <c r="T578" s="140">
        <v>-0.97440589258108856</v>
      </c>
      <c r="U578" s="128">
        <v>-0.33364912200465685</v>
      </c>
      <c r="V578" s="128">
        <v>-0.1303088227764348</v>
      </c>
      <c r="W578" s="98">
        <v>9.0960579143595122E-2</v>
      </c>
      <c r="X578" s="60"/>
      <c r="Y578" s="99">
        <v>577</v>
      </c>
      <c r="Z578" s="128">
        <f>(幕後結果!$AB$2+幕後結果!$AB$4*幕後結果_最佳化!$N1579)*12/3</f>
        <v>-9.1451439693165534E-2</v>
      </c>
      <c r="AA578" s="128">
        <f>(幕後結果!$AC$2+幕後結果!$AC$4*幕後結果_最佳化!$O1579)*12/3</f>
        <v>0.30516543775383059</v>
      </c>
      <c r="AB578" s="128">
        <f>(幕後結果!$AD$2+幕後結果!$AD$4*幕後結果_最佳化!$P1579)*12/3</f>
        <v>0.11968711086941748</v>
      </c>
      <c r="AC578" s="128">
        <f>(幕後結果!$AE$2+幕後結果!$AE$4*幕後結果_最佳化!$Q1579)*12/3</f>
        <v>0.17457658695035461</v>
      </c>
      <c r="AD578" s="128">
        <f>(幕後結果!$AF$2+幕後結果!$AF$4*幕後結果_最佳化!$R1579)*12/3</f>
        <v>0.26482573362968825</v>
      </c>
      <c r="AE578" s="128">
        <f>(幕後結果!$AG$2+幕後結果!$AG$4*幕後結果_最佳化!$S1579)*12/3</f>
        <v>-8.6916785972185037E-2</v>
      </c>
      <c r="AF578" s="128">
        <f>(幕後結果!$AH$2+幕後結果!$AH$4*幕後結果_最佳化!$T1579)*12/3</f>
        <v>-1.0453792705502568E-2</v>
      </c>
      <c r="AG578" s="128">
        <f>(幕後結果!$AI$2+幕後結果!$AI$4*幕後結果_最佳化!$U1579)*12/3</f>
        <v>0.16547402196062769</v>
      </c>
      <c r="AH578" s="128">
        <f>(幕後結果!$AJ$2+幕後結果!$AJ$4*幕後結果_最佳化!$V1579)*12/3</f>
        <v>-6.6549629656760728E-2</v>
      </c>
      <c r="AI578" s="100">
        <f>(幕後結果!$AK$2+幕後結果!$AK$4*幕後結果_最佳化!$W1579)*12/3</f>
        <v>0.1457060197771671</v>
      </c>
      <c r="AJ578" s="60"/>
      <c r="AK578" s="60"/>
      <c r="AL578" s="60"/>
      <c r="AM578" s="108">
        <v>577</v>
      </c>
      <c r="AN578" s="128">
        <f t="shared" si="105"/>
        <v>9.4289141856254671E-2</v>
      </c>
      <c r="AO578" s="128">
        <f t="shared" si="106"/>
        <v>0.11723781124919401</v>
      </c>
      <c r="AP578" s="128">
        <f t="shared" si="107"/>
        <v>0.13075477543839126</v>
      </c>
      <c r="AQ578" s="128">
        <f t="shared" si="108"/>
        <v>8.0129027098674324E-2</v>
      </c>
      <c r="AR578" s="128">
        <f t="shared" si="109"/>
        <v>6.329722358911942E-2</v>
      </c>
      <c r="AS578" s="128">
        <f t="shared" si="110"/>
        <v>0.11930283874397127</v>
      </c>
      <c r="AT578" s="128">
        <f t="shared" si="111"/>
        <v>0.11095259248762766</v>
      </c>
      <c r="AU578" s="128">
        <f t="shared" si="112"/>
        <v>1.6393383549728274E-2</v>
      </c>
      <c r="AV578" s="128">
        <f t="shared" si="113"/>
        <v>0.16696972077261665</v>
      </c>
      <c r="AW578" s="128">
        <f t="shared" si="114"/>
        <v>0.10067348521442235</v>
      </c>
      <c r="AX578" s="128">
        <f t="shared" si="115"/>
        <v>0.99999999999999989</v>
      </c>
      <c r="AY578" s="128">
        <f>SUMPRODUCT(AN578:AW578,幕後結果_最佳化!$Z$1005:$AI$1005)</f>
        <v>-1.6307826448467909E-3</v>
      </c>
      <c r="AZ578" s="128">
        <f>(SUMPRODUCT(AN578:AW578,MMULT(AN578:AW578,幕後結果!$AB$9:$AK$18)))</f>
        <v>1.9745918616615021E-4</v>
      </c>
      <c r="BA578" s="128">
        <f t="shared" si="116"/>
        <v>1.4052017156485051E-2</v>
      </c>
      <c r="BB578" s="102">
        <f t="shared" si="117"/>
        <v>-3.1689957497878298</v>
      </c>
      <c r="BC578" s="60"/>
      <c r="BD578" s="60"/>
    </row>
    <row r="579" spans="1:56">
      <c r="A579" s="95">
        <v>578</v>
      </c>
      <c r="B579" s="128">
        <v>0.57605877311876208</v>
      </c>
      <c r="C579" s="128">
        <v>0.66364732618818545</v>
      </c>
      <c r="D579" s="128">
        <v>0.66646233300871183</v>
      </c>
      <c r="E579" s="128">
        <v>0.78586019897818482</v>
      </c>
      <c r="F579" s="128">
        <v>0.42817325325577449</v>
      </c>
      <c r="G579" s="128">
        <v>0.54098268492092116</v>
      </c>
      <c r="H579" s="128">
        <v>0.92623242989685939</v>
      </c>
      <c r="I579" s="128">
        <v>0.8323564379430235</v>
      </c>
      <c r="J579" s="128">
        <v>0.10432541853327271</v>
      </c>
      <c r="K579" s="104">
        <v>0.25649239759088327</v>
      </c>
      <c r="L579" s="105"/>
      <c r="M579" s="106">
        <v>578</v>
      </c>
      <c r="N579" s="140">
        <v>0.19182095792034781</v>
      </c>
      <c r="O579" s="140">
        <v>0.42243799805424131</v>
      </c>
      <c r="P579" s="140">
        <v>0.43016539316495517</v>
      </c>
      <c r="Q579" s="140">
        <v>0.79213905132008344</v>
      </c>
      <c r="R579" s="140">
        <v>-0.18102684288796306</v>
      </c>
      <c r="S579" s="140">
        <v>0.10290971125574119</v>
      </c>
      <c r="T579" s="140">
        <v>1.448292943935416</v>
      </c>
      <c r="U579" s="128">
        <v>0.96351901950175067</v>
      </c>
      <c r="V579" s="128">
        <v>-1.2572839406495033</v>
      </c>
      <c r="W579" s="98">
        <v>-0.65419715358759623</v>
      </c>
      <c r="X579" s="60"/>
      <c r="Y579" s="99">
        <v>578</v>
      </c>
      <c r="Z579" s="128">
        <f>(幕後結果!$AB$2+幕後結果!$AB$4*幕後結果_最佳化!$N1580)*12/3</f>
        <v>-8.7635064432995784E-3</v>
      </c>
      <c r="AA579" s="128">
        <f>(幕後結果!$AC$2+幕後結果!$AC$4*幕後結果_最佳化!$O1580)*12/3</f>
        <v>4.7430592701548056E-2</v>
      </c>
      <c r="AB579" s="128">
        <f>(幕後結果!$AD$2+幕後結果!$AD$4*幕後結果_最佳化!$P1580)*12/3</f>
        <v>7.4560213990873508E-2</v>
      </c>
      <c r="AC579" s="128">
        <f>(幕後結果!$AE$2+幕後結果!$AE$4*幕後結果_最佳化!$Q1580)*12/3</f>
        <v>0.13648303538794507</v>
      </c>
      <c r="AD579" s="128">
        <f>(幕後結果!$AF$2+幕後結果!$AF$4*幕後結果_最佳化!$R1580)*12/3</f>
        <v>2.9491165581847344E-2</v>
      </c>
      <c r="AE579" s="128">
        <f>(幕後結果!$AG$2+幕後結果!$AG$4*幕後結果_最佳化!$S1580)*12/3</f>
        <v>2.3639235288957953E-2</v>
      </c>
      <c r="AF579" s="128">
        <f>(幕後結果!$AH$2+幕後結果!$AH$4*幕後結果_最佳化!$T1580)*12/3</f>
        <v>0.16012901055955286</v>
      </c>
      <c r="AG579" s="128">
        <f>(幕後結果!$AI$2+幕後結果!$AI$4*幕後結果_最佳化!$U1580)*12/3</f>
        <v>9.8457448596493927E-2</v>
      </c>
      <c r="AH579" s="128">
        <f>(幕後結果!$AJ$2+幕後結果!$AJ$4*幕後結果_最佳化!$V1580)*12/3</f>
        <v>-0.10242115855305278</v>
      </c>
      <c r="AI579" s="100">
        <f>(幕後結果!$AK$2+幕後結果!$AK$4*幕後結果_最佳化!$W1580)*12/3</f>
        <v>-7.2260440736331699E-3</v>
      </c>
      <c r="AJ579" s="60"/>
      <c r="AK579" s="60"/>
      <c r="AL579" s="60"/>
      <c r="AM579" s="108">
        <v>578</v>
      </c>
      <c r="AN579" s="128">
        <f t="shared" si="105"/>
        <v>0.17466672415617346</v>
      </c>
      <c r="AO579" s="128">
        <f t="shared" si="106"/>
        <v>1.2026854163670397E-2</v>
      </c>
      <c r="AP579" s="128">
        <f t="shared" si="107"/>
        <v>0.12923954526412992</v>
      </c>
      <c r="AQ579" s="128">
        <f t="shared" si="108"/>
        <v>6.8530661451931388E-2</v>
      </c>
      <c r="AR579" s="128">
        <f t="shared" si="109"/>
        <v>6.0303953914980892E-3</v>
      </c>
      <c r="AS579" s="128">
        <f t="shared" si="110"/>
        <v>8.8076356351403873E-2</v>
      </c>
      <c r="AT579" s="128">
        <f t="shared" si="111"/>
        <v>0.10033699288916885</v>
      </c>
      <c r="AU579" s="128">
        <f t="shared" si="112"/>
        <v>0.17204589299304712</v>
      </c>
      <c r="AV579" s="128">
        <f t="shared" si="113"/>
        <v>0.12701287237516617</v>
      </c>
      <c r="AW579" s="128">
        <f t="shared" si="114"/>
        <v>0.12203370496381077</v>
      </c>
      <c r="AX579" s="128">
        <f t="shared" si="115"/>
        <v>1</v>
      </c>
      <c r="AY579" s="128">
        <f>SUMPRODUCT(AN579:AW579,幕後結果_最佳化!$Z$1005:$AI$1005)</f>
        <v>-7.2807673992370744E-3</v>
      </c>
      <c r="AZ579" s="128">
        <f>(SUMPRODUCT(AN579:AW579,MMULT(AN579:AW579,幕後結果!$AB$9:$AK$18)))</f>
        <v>2.3426401630906812E-4</v>
      </c>
      <c r="BA579" s="128">
        <f t="shared" si="116"/>
        <v>1.5305685751022988E-2</v>
      </c>
      <c r="BB579" s="102">
        <f t="shared" si="117"/>
        <v>-3.2785703440881853</v>
      </c>
      <c r="BC579" s="60"/>
      <c r="BD579" s="60"/>
    </row>
    <row r="580" spans="1:56">
      <c r="A580" s="95">
        <v>579</v>
      </c>
      <c r="B580" s="128">
        <v>0.92216518222029831</v>
      </c>
      <c r="C580" s="128">
        <v>0.56705042308385267</v>
      </c>
      <c r="D580" s="128">
        <v>0.8862082671074536</v>
      </c>
      <c r="E580" s="128">
        <v>0.78948084152550213</v>
      </c>
      <c r="F580" s="128">
        <v>0.90934331301756277</v>
      </c>
      <c r="G580" s="128">
        <v>0.23465207043579484</v>
      </c>
      <c r="H580" s="128">
        <v>0.96876173629161344</v>
      </c>
      <c r="I580" s="128">
        <v>0.16180793443663544</v>
      </c>
      <c r="J580" s="128">
        <v>0.35179902805767393</v>
      </c>
      <c r="K580" s="104">
        <v>0.36374375217878119</v>
      </c>
      <c r="L580" s="105"/>
      <c r="M580" s="106">
        <v>579</v>
      </c>
      <c r="N580" s="140">
        <v>1.4197872238589941</v>
      </c>
      <c r="O580" s="140">
        <v>0.168869673227213</v>
      </c>
      <c r="P580" s="140">
        <v>1.2066071658262092</v>
      </c>
      <c r="Q580" s="140">
        <v>0.80462117856066162</v>
      </c>
      <c r="R580" s="140">
        <v>1.3367220734989871</v>
      </c>
      <c r="S580" s="140">
        <v>-0.72361172529982731</v>
      </c>
      <c r="T580" s="140">
        <v>1.8628986456170922</v>
      </c>
      <c r="U580" s="128">
        <v>-0.98705460767162212</v>
      </c>
      <c r="V580" s="128">
        <v>-0.38046798640066665</v>
      </c>
      <c r="W580" s="98">
        <v>-0.3484696481464189</v>
      </c>
      <c r="X580" s="60"/>
      <c r="Y580" s="99">
        <v>579</v>
      </c>
      <c r="Z580" s="128">
        <f>(幕後結果!$AB$2+幕後結果!$AB$4*幕後結果_最佳化!$N1581)*12/3</f>
        <v>0.12381587964261735</v>
      </c>
      <c r="AA580" s="128">
        <f>(幕後結果!$AC$2+幕後結果!$AC$4*幕後結果_最佳化!$O1581)*12/3</f>
        <v>2.1315465516492989E-2</v>
      </c>
      <c r="AB580" s="128">
        <f>(幕後結果!$AD$2+幕後結果!$AD$4*幕後結果_最佳化!$P1581)*12/3</f>
        <v>0.18058849145281364</v>
      </c>
      <c r="AC580" s="128">
        <f>(幕後結果!$AE$2+幕後結果!$AE$4*幕後結果_最佳化!$Q1581)*12/3</f>
        <v>0.19358025204019838</v>
      </c>
      <c r="AD580" s="128">
        <f>(幕後結果!$AF$2+幕後結果!$AF$4*幕後結果_最佳化!$R1581)*12/3</f>
        <v>0.36956644503231323</v>
      </c>
      <c r="AE580" s="128">
        <f>(幕後結果!$AG$2+幕後結果!$AG$4*幕後結果_最佳化!$S1581)*12/3</f>
        <v>-3.9114113546359762E-2</v>
      </c>
      <c r="AF580" s="128">
        <f>(幕後結果!$AH$2+幕後結果!$AH$4*幕後結果_最佳化!$T1581)*12/3</f>
        <v>0.23416059747160359</v>
      </c>
      <c r="AG580" s="128">
        <f>(幕後結果!$AI$2+幕後結果!$AI$4*幕後結果_最佳化!$U1581)*12/3</f>
        <v>-6.0874098503581775E-2</v>
      </c>
      <c r="AH580" s="128">
        <f>(幕後結果!$AJ$2+幕後結果!$AJ$4*幕後結果_最佳化!$V1581)*12/3</f>
        <v>-2.5508630653382908E-3</v>
      </c>
      <c r="AI580" s="100">
        <f>(幕後結果!$AK$2+幕後結果!$AK$4*幕後結果_最佳化!$W1581)*12/3</f>
        <v>-5.3164705942771451E-2</v>
      </c>
      <c r="AJ580" s="60"/>
      <c r="AK580" s="60"/>
      <c r="AL580" s="60"/>
      <c r="AM580" s="108">
        <v>579</v>
      </c>
      <c r="AN580" s="128">
        <f t="shared" ref="AN580:AN643" si="118">B1581/SUM($B1581:$K1581)</f>
        <v>6.5859614125166457E-2</v>
      </c>
      <c r="AO580" s="128">
        <f t="shared" ref="AO580:AO643" si="119">C1581/SUM($B1581:$K1581)</f>
        <v>0.16281491261725328</v>
      </c>
      <c r="AP580" s="128">
        <f t="shared" ref="AP580:AP643" si="120">D1581/SUM($B1581:$K1581)</f>
        <v>0.14263436242530958</v>
      </c>
      <c r="AQ580" s="128">
        <f t="shared" ref="AQ580:AQ643" si="121">E1581/SUM($B1581:$K1581)</f>
        <v>0.17114557415844758</v>
      </c>
      <c r="AR580" s="128">
        <f t="shared" ref="AR580:AR643" si="122">F1581/SUM($B1581:$K1581)</f>
        <v>7.7333433767882487E-2</v>
      </c>
      <c r="AS580" s="128">
        <f t="shared" ref="AS580:AS643" si="123">G1581/SUM($B1581:$K1581)</f>
        <v>4.9153029419975042E-2</v>
      </c>
      <c r="AT580" s="128">
        <f t="shared" ref="AT580:AT643" si="124">H1581/SUM($B1581:$K1581)</f>
        <v>0.11223873532860724</v>
      </c>
      <c r="AU580" s="128">
        <f t="shared" ref="AU580:AU643" si="125">I1581/SUM($B1581:$K1581)</f>
        <v>0.17739133896032436</v>
      </c>
      <c r="AV580" s="128">
        <f t="shared" ref="AV580:AV643" si="126">J1581/SUM($B1581:$K1581)</f>
        <v>1.7222622840799541E-2</v>
      </c>
      <c r="AW580" s="128">
        <f t="shared" ref="AW580:AW643" si="127">K1581/SUM($B1581:$K1581)</f>
        <v>2.4206376356234335E-2</v>
      </c>
      <c r="AX580" s="128">
        <f t="shared" ref="AX580:AX643" si="128">SUM(AN580:AW580)</f>
        <v>0.99999999999999989</v>
      </c>
      <c r="AY580" s="128">
        <f>SUMPRODUCT(AN580:AW580,幕後結果_最佳化!$Z$1005:$AI$1005)</f>
        <v>-2.3951483727672196E-3</v>
      </c>
      <c r="AZ580" s="128">
        <f>(SUMPRODUCT(AN580:AW580,MMULT(AN580:AW580,幕後結果!$AB$9:$AK$18)))</f>
        <v>3.1519907053392479E-4</v>
      </c>
      <c r="BA580" s="128">
        <f t="shared" ref="BA580:BA643" si="129">AZ580^0.5</f>
        <v>1.775384664048681E-2</v>
      </c>
      <c r="BB580" s="102">
        <f t="shared" ref="BB580:BB643" si="130">(AY580-$BC$2)/$BA580</f>
        <v>-2.5512864501979968</v>
      </c>
      <c r="BC580" s="60"/>
      <c r="BD580" s="60"/>
    </row>
    <row r="581" spans="1:56">
      <c r="A581" s="95">
        <v>580</v>
      </c>
      <c r="B581" s="128">
        <v>0.57361765281002608</v>
      </c>
      <c r="C581" s="128">
        <v>0.90108184368728939</v>
      </c>
      <c r="D581" s="128">
        <v>0.487509562327755</v>
      </c>
      <c r="E581" s="128">
        <v>0.9365676666020093</v>
      </c>
      <c r="F581" s="128">
        <v>0.40828773341715952</v>
      </c>
      <c r="G581" s="128">
        <v>0.57430877478712539</v>
      </c>
      <c r="H581" s="128">
        <v>0.66250968736414273</v>
      </c>
      <c r="I581" s="128">
        <v>0.86435918163153791</v>
      </c>
      <c r="J581" s="128">
        <v>0.97530517373340309</v>
      </c>
      <c r="K581" s="104">
        <v>0.30143548637722595</v>
      </c>
      <c r="L581" s="105"/>
      <c r="M581" s="106">
        <v>580</v>
      </c>
      <c r="N581" s="140">
        <v>0.18559204241950411</v>
      </c>
      <c r="O581" s="140">
        <v>1.2877404936709231</v>
      </c>
      <c r="P581" s="140">
        <v>-3.1314001056717125E-2</v>
      </c>
      <c r="Q581" s="140">
        <v>1.5265832819419962</v>
      </c>
      <c r="R581" s="140">
        <v>-0.2319517794423426</v>
      </c>
      <c r="S581" s="140">
        <v>0.18735481143935542</v>
      </c>
      <c r="T581" s="140">
        <v>0.41932226698920055</v>
      </c>
      <c r="U581" s="128">
        <v>1.1001158775970579</v>
      </c>
      <c r="V581" s="128">
        <v>1.9652124591161755</v>
      </c>
      <c r="W581" s="98">
        <v>-0.52027635626906787</v>
      </c>
      <c r="X581" s="60"/>
      <c r="Y581" s="99">
        <v>580</v>
      </c>
      <c r="Z581" s="128">
        <f>(幕後結果!$AB$2+幕後結果!$AB$4*幕後結果_最佳化!$N1582)*12/3</f>
        <v>-9.4360214919533419E-3</v>
      </c>
      <c r="AA581" s="128">
        <f>(幕後結果!$AC$2+幕後結果!$AC$4*幕後結果_最佳化!$O1582)*12/3</f>
        <v>0.14388534483046644</v>
      </c>
      <c r="AB581" s="128">
        <f>(幕後結果!$AD$2+幕後結果!$AD$4*幕後結果_最佳化!$P1582)*12/3</f>
        <v>5.8929049443792687E-2</v>
      </c>
      <c r="AC581" s="128">
        <f>(幕後結果!$AE$2+幕後結果!$AE$4*幕後結果_最佳化!$Q1582)*12/3</f>
        <v>0.22614719235425826</v>
      </c>
      <c r="AD581" s="128">
        <f>(幕後結果!$AF$2+幕後結果!$AF$4*幕後結果_最佳化!$R1582)*12/3</f>
        <v>2.5897566663953934E-2</v>
      </c>
      <c r="AE581" s="128">
        <f>(幕後結果!$AG$2+幕後結果!$AG$4*幕後結果_最佳化!$S1582)*12/3</f>
        <v>5.7005758893376536E-2</v>
      </c>
      <c r="AF581" s="128">
        <f>(幕後結果!$AH$2+幕後結果!$AH$4*幕後結果_最佳化!$T1582)*12/3</f>
        <v>8.3463837657592646E-2</v>
      </c>
      <c r="AG581" s="128">
        <f>(幕後結果!$AI$2+幕後結果!$AI$4*幕後結果_最佳化!$U1582)*12/3</f>
        <v>0.17406135254246582</v>
      </c>
      <c r="AH581" s="128">
        <f>(幕後結果!$AJ$2+幕後結果!$AJ$4*幕後結果_最佳化!$V1582)*12/3</f>
        <v>0.19026615437774289</v>
      </c>
      <c r="AI581" s="100">
        <f>(幕後結果!$AK$2+幕後結果!$AK$4*幕後結果_最佳化!$W1582)*12/3</f>
        <v>-2.2540983418215352E-2</v>
      </c>
      <c r="AJ581" s="60"/>
      <c r="AK581" s="60"/>
      <c r="AL581" s="60"/>
      <c r="AM581" s="108">
        <v>580</v>
      </c>
      <c r="AN581" s="128">
        <f t="shared" si="118"/>
        <v>0.12845422973565604</v>
      </c>
      <c r="AO581" s="128">
        <f t="shared" si="119"/>
        <v>5.1028193116738278E-2</v>
      </c>
      <c r="AP581" s="128">
        <f t="shared" si="120"/>
        <v>0.10260528165294787</v>
      </c>
      <c r="AQ581" s="128">
        <f t="shared" si="121"/>
        <v>0.13317872420337221</v>
      </c>
      <c r="AR581" s="128">
        <f t="shared" si="122"/>
        <v>0.13169952499014623</v>
      </c>
      <c r="AS581" s="128">
        <f t="shared" si="123"/>
        <v>1.4715898367640853E-2</v>
      </c>
      <c r="AT581" s="128">
        <f t="shared" si="124"/>
        <v>7.951041019455371E-2</v>
      </c>
      <c r="AU581" s="128">
        <f t="shared" si="125"/>
        <v>4.4851649534241922E-2</v>
      </c>
      <c r="AV581" s="128">
        <f t="shared" si="126"/>
        <v>0.16663875020915639</v>
      </c>
      <c r="AW581" s="128">
        <f t="shared" si="127"/>
        <v>0.14731733799554658</v>
      </c>
      <c r="AX581" s="128">
        <f t="shared" si="128"/>
        <v>1.0000000000000002</v>
      </c>
      <c r="AY581" s="128">
        <f>SUMPRODUCT(AN581:AW581,幕後結果_最佳化!$Z$1005:$AI$1005)</f>
        <v>-3.3072919313054767E-3</v>
      </c>
      <c r="AZ581" s="128">
        <f>(SUMPRODUCT(AN581:AW581,MMULT(AN581:AW581,幕後結果!$AB$9:$AK$18)))</f>
        <v>2.7329945364649798E-4</v>
      </c>
      <c r="BA581" s="128">
        <f t="shared" si="129"/>
        <v>1.6531771037807716E-2</v>
      </c>
      <c r="BB581" s="102">
        <f t="shared" si="130"/>
        <v>-2.7950599984496907</v>
      </c>
      <c r="BC581" s="60"/>
      <c r="BD581" s="60"/>
    </row>
    <row r="582" spans="1:56">
      <c r="A582" s="95">
        <v>581</v>
      </c>
      <c r="B582" s="128">
        <v>0.69654197078863778</v>
      </c>
      <c r="C582" s="128">
        <v>0.19113199260603442</v>
      </c>
      <c r="D582" s="128">
        <v>4.6549181416777996E-2</v>
      </c>
      <c r="E582" s="128">
        <v>0.7917217681894122</v>
      </c>
      <c r="F582" s="128">
        <v>0.78246406668937984</v>
      </c>
      <c r="G582" s="128">
        <v>0.75062364385547098</v>
      </c>
      <c r="H582" s="128">
        <v>0.66233344787889115</v>
      </c>
      <c r="I582" s="128">
        <v>0.20016087202469768</v>
      </c>
      <c r="J582" s="128">
        <v>0.75392169258001918</v>
      </c>
      <c r="K582" s="104">
        <v>0.84480996960883914</v>
      </c>
      <c r="L582" s="105"/>
      <c r="M582" s="106">
        <v>581</v>
      </c>
      <c r="N582" s="140">
        <v>0.51448054571958646</v>
      </c>
      <c r="O582" s="140">
        <v>-0.8737324308042459</v>
      </c>
      <c r="P582" s="140">
        <v>-1.6792755036512932</v>
      </c>
      <c r="Q582" s="140">
        <v>0.81240990663184032</v>
      </c>
      <c r="R582" s="140">
        <v>0.78054208385988888</v>
      </c>
      <c r="S582" s="140">
        <v>0.67645357457520383</v>
      </c>
      <c r="T582" s="140">
        <v>0.41883995228648863</v>
      </c>
      <c r="U582" s="128">
        <v>-0.84104675135076201</v>
      </c>
      <c r="V582" s="128">
        <v>0.68688275514090313</v>
      </c>
      <c r="W582" s="98">
        <v>1.0144248728549492</v>
      </c>
      <c r="X582" s="60"/>
      <c r="Y582" s="99">
        <v>581</v>
      </c>
      <c r="Z582" s="128">
        <f>(幕後結果!$AB$2+幕後結果!$AB$4*幕後結果_最佳化!$N1583)*12/3</f>
        <v>2.6072963622479423E-2</v>
      </c>
      <c r="AA582" s="128">
        <f>(幕後結果!$AC$2+幕後結果!$AC$4*幕後結果_最佳化!$O1583)*12/3</f>
        <v>-9.6503342218967836E-2</v>
      </c>
      <c r="AB582" s="128">
        <f>(幕後結果!$AD$2+幕後結果!$AD$4*幕後結果_最佳化!$P1583)*12/3</f>
        <v>-0.23410453311169729</v>
      </c>
      <c r="AC582" s="128">
        <f>(幕後結果!$AE$2+幕後結果!$AE$4*幕後結果_最佳化!$Q1583)*12/3</f>
        <v>-1.7201273196071214E-2</v>
      </c>
      <c r="AD582" s="128">
        <f>(幕後結果!$AF$2+幕後結果!$AF$4*幕後結果_最佳化!$R1583)*12/3</f>
        <v>0.12163364288617079</v>
      </c>
      <c r="AE582" s="128">
        <f>(幕後結果!$AG$2+幕後結果!$AG$4*幕後結果_最佳化!$S1583)*12/3</f>
        <v>6.8564290447062817E-2</v>
      </c>
      <c r="AF582" s="128">
        <f>(幕後結果!$AH$2+幕後結果!$AH$4*幕後結果_最佳化!$T1583)*12/3</f>
        <v>2.8167217181441301E-2</v>
      </c>
      <c r="AG582" s="128">
        <f>(幕後結果!$AI$2+幕後結果!$AI$4*幕後結果_最佳化!$U1583)*12/3</f>
        <v>-0.16611651715068201</v>
      </c>
      <c r="AH582" s="128">
        <f>(幕後結果!$AJ$2+幕後結果!$AJ$4*幕後結果_最佳化!$V1583)*12/3</f>
        <v>0.12188021811125292</v>
      </c>
      <c r="AI582" s="100">
        <f>(幕後結果!$AK$2+幕後結果!$AK$4*幕後結果_最佳化!$W1583)*12/3</f>
        <v>-3.518478852547699E-2</v>
      </c>
      <c r="AJ582" s="60"/>
      <c r="AK582" s="60"/>
      <c r="AL582" s="60"/>
      <c r="AM582" s="108">
        <v>581</v>
      </c>
      <c r="AN582" s="128">
        <f t="shared" si="118"/>
        <v>0.24581607528940008</v>
      </c>
      <c r="AO582" s="128">
        <f t="shared" si="119"/>
        <v>4.1183196389787936E-2</v>
      </c>
      <c r="AP582" s="128">
        <f t="shared" si="120"/>
        <v>1.0484777096018763E-2</v>
      </c>
      <c r="AQ582" s="128">
        <f t="shared" si="121"/>
        <v>5.9207202525168978E-2</v>
      </c>
      <c r="AR582" s="128">
        <f t="shared" si="122"/>
        <v>2.5880575540215507E-2</v>
      </c>
      <c r="AS582" s="128">
        <f t="shared" si="123"/>
        <v>0.21179031276463831</v>
      </c>
      <c r="AT582" s="128">
        <f t="shared" si="124"/>
        <v>7.987840872036317E-2</v>
      </c>
      <c r="AU582" s="128">
        <f t="shared" si="125"/>
        <v>6.377995458371627E-2</v>
      </c>
      <c r="AV582" s="128">
        <f t="shared" si="126"/>
        <v>0.23983179333493168</v>
      </c>
      <c r="AW582" s="128">
        <f t="shared" si="127"/>
        <v>2.2147703755759366E-2</v>
      </c>
      <c r="AX582" s="128">
        <f t="shared" si="128"/>
        <v>1</v>
      </c>
      <c r="AY582" s="128">
        <f>SUMPRODUCT(AN582:AW582,幕後結果_最佳化!$Z$1005:$AI$1005)</f>
        <v>-2.4172963453680169E-3</v>
      </c>
      <c r="AZ582" s="128">
        <f>(SUMPRODUCT(AN582:AW582,MMULT(AN582:AW582,幕後結果!$AB$9:$AK$18)))</f>
        <v>1.7867488567832997E-4</v>
      </c>
      <c r="BA582" s="128">
        <f t="shared" si="129"/>
        <v>1.3366932545589133E-2</v>
      </c>
      <c r="BB582" s="102">
        <f t="shared" si="130"/>
        <v>-3.390253986156456</v>
      </c>
      <c r="BC582" s="60"/>
      <c r="BD582" s="60"/>
    </row>
    <row r="583" spans="1:56">
      <c r="A583" s="95">
        <v>582</v>
      </c>
      <c r="B583" s="128">
        <v>0.26111247232010615</v>
      </c>
      <c r="C583" s="128">
        <v>0.98696506899244563</v>
      </c>
      <c r="D583" s="128">
        <v>0.34954709386985328</v>
      </c>
      <c r="E583" s="128">
        <v>0.57189746732033231</v>
      </c>
      <c r="F583" s="128">
        <v>0.45882555201054642</v>
      </c>
      <c r="G583" s="128">
        <v>0.96936824122846388</v>
      </c>
      <c r="H583" s="128">
        <v>0.39645680512282122</v>
      </c>
      <c r="I583" s="128">
        <v>0.28795083473280081</v>
      </c>
      <c r="J583" s="128">
        <v>2.5448644622946492E-2</v>
      </c>
      <c r="K583" s="104">
        <v>0.70631072395579886</v>
      </c>
      <c r="L583" s="105"/>
      <c r="M583" s="106">
        <v>582</v>
      </c>
      <c r="N583" s="140">
        <v>-0.63991948633892926</v>
      </c>
      <c r="O583" s="140">
        <v>2.2251694927047239</v>
      </c>
      <c r="P583" s="140">
        <v>-0.38654350687181288</v>
      </c>
      <c r="Q583" s="140">
        <v>0.18120704458682388</v>
      </c>
      <c r="R583" s="140">
        <v>-0.10339295406281067</v>
      </c>
      <c r="S583" s="140">
        <v>1.8715887750627349</v>
      </c>
      <c r="T583" s="140">
        <v>-0.2625290261623609</v>
      </c>
      <c r="U583" s="128">
        <v>-0.55938108218704208</v>
      </c>
      <c r="V583" s="128">
        <v>-1.9523447382803221</v>
      </c>
      <c r="W583" s="98">
        <v>0.54263875197090616</v>
      </c>
      <c r="X583" s="60"/>
      <c r="Y583" s="99">
        <v>582</v>
      </c>
      <c r="Z583" s="128">
        <f>(幕後結果!$AB$2+幕後結果!$AB$4*幕後結果_最佳化!$N1584)*12/3</f>
        <v>-9.8563723714278198E-2</v>
      </c>
      <c r="AA583" s="128">
        <f>(幕後結果!$AC$2+幕後結果!$AC$4*幕後結果_最佳化!$O1584)*12/3</f>
        <v>0.24694433074202207</v>
      </c>
      <c r="AB583" s="128">
        <f>(幕後結果!$AD$2+幕後結果!$AD$4*幕後結果_最佳化!$P1584)*12/3</f>
        <v>4.3435050643774654E-2</v>
      </c>
      <c r="AC583" s="128">
        <f>(幕後結果!$AE$2+幕後結果!$AE$4*幕後結果_最佳化!$Q1584)*12/3</f>
        <v>7.4434272467553478E-2</v>
      </c>
      <c r="AD583" s="128">
        <f>(幕後結果!$AF$2+幕後結果!$AF$4*幕後結果_最佳化!$R1584)*12/3</f>
        <v>-9.1810688159906992E-3</v>
      </c>
      <c r="AE583" s="128">
        <f>(幕後結果!$AG$2+幕後結果!$AG$4*幕後結果_最佳化!$S1584)*12/3</f>
        <v>0.15068346352506912</v>
      </c>
      <c r="AF583" s="128">
        <f>(幕後結果!$AH$2+幕後結果!$AH$4*幕後結果_最佳化!$T1584)*12/3</f>
        <v>1.7409228033267866E-3</v>
      </c>
      <c r="AG583" s="128">
        <f>(幕後結果!$AI$2+幕後結果!$AI$4*幕後結果_最佳化!$U1584)*12/3</f>
        <v>6.2000770321596899E-2</v>
      </c>
      <c r="AH583" s="128">
        <f>(幕後結果!$AJ$2+幕後結果!$AJ$4*幕後結果_最佳化!$V1584)*12/3</f>
        <v>-0.1306780326354974</v>
      </c>
      <c r="AI583" s="100">
        <f>(幕後結果!$AK$2+幕後結果!$AK$4*幕後結果_最佳化!$W1584)*12/3</f>
        <v>0.1810008842386033</v>
      </c>
      <c r="AJ583" s="60"/>
      <c r="AK583" s="60"/>
      <c r="AL583" s="60"/>
      <c r="AM583" s="108">
        <v>582</v>
      </c>
      <c r="AN583" s="128">
        <f t="shared" si="118"/>
        <v>9.0477555125409503E-2</v>
      </c>
      <c r="AO583" s="128">
        <f t="shared" si="119"/>
        <v>0.13766239787925497</v>
      </c>
      <c r="AP583" s="128">
        <f t="shared" si="120"/>
        <v>6.6468571746642793E-2</v>
      </c>
      <c r="AQ583" s="128">
        <f t="shared" si="121"/>
        <v>5.20483433657827E-2</v>
      </c>
      <c r="AR583" s="128">
        <f t="shared" si="122"/>
        <v>0.20234923081091713</v>
      </c>
      <c r="AS583" s="128">
        <f t="shared" si="123"/>
        <v>3.4644434403487197E-2</v>
      </c>
      <c r="AT583" s="128">
        <f t="shared" si="124"/>
        <v>0.18006827893963506</v>
      </c>
      <c r="AU583" s="128">
        <f t="shared" si="125"/>
        <v>9.7691072479187582E-2</v>
      </c>
      <c r="AV583" s="128">
        <f t="shared" si="126"/>
        <v>2.6340413261352023E-2</v>
      </c>
      <c r="AW583" s="128">
        <f t="shared" si="127"/>
        <v>0.11224970198833108</v>
      </c>
      <c r="AX583" s="128">
        <f t="shared" si="128"/>
        <v>1.0000000000000002</v>
      </c>
      <c r="AY583" s="128">
        <f>SUMPRODUCT(AN583:AW583,幕後結果_最佳化!$Z$1005:$AI$1005)</f>
        <v>-2.1393974048488388E-3</v>
      </c>
      <c r="AZ583" s="128">
        <f>(SUMPRODUCT(AN583:AW583,MMULT(AN583:AW583,幕後結果!$AB$9:$AK$18)))</f>
        <v>3.4241193330034731E-4</v>
      </c>
      <c r="BA583" s="128">
        <f t="shared" si="129"/>
        <v>1.8504376058120612E-2</v>
      </c>
      <c r="BB583" s="102">
        <f t="shared" si="130"/>
        <v>-2.4339862778071559</v>
      </c>
      <c r="BC583" s="60"/>
      <c r="BD583" s="60"/>
    </row>
    <row r="584" spans="1:56">
      <c r="A584" s="95">
        <v>583</v>
      </c>
      <c r="B584" s="128">
        <v>0.52876162050833364</v>
      </c>
      <c r="C584" s="128">
        <v>0.59672413824252368</v>
      </c>
      <c r="D584" s="128">
        <v>0.62042656592358614</v>
      </c>
      <c r="E584" s="128">
        <v>0.792300991904068</v>
      </c>
      <c r="F584" s="128">
        <v>0.58084073492152055</v>
      </c>
      <c r="G584" s="128">
        <v>0.68192975119547827</v>
      </c>
      <c r="H584" s="128">
        <v>0.37843402713375185</v>
      </c>
      <c r="I584" s="128">
        <v>5.838795658024365E-3</v>
      </c>
      <c r="J584" s="128">
        <v>0.25239558588230215</v>
      </c>
      <c r="K584" s="104">
        <v>0.55441740136578965</v>
      </c>
      <c r="L584" s="105"/>
      <c r="M584" s="106">
        <v>583</v>
      </c>
      <c r="N584" s="140">
        <v>7.2157258822980214E-2</v>
      </c>
      <c r="O584" s="140">
        <v>0.24487693209476688</v>
      </c>
      <c r="P584" s="140">
        <v>0.30660129456541635</v>
      </c>
      <c r="Q584" s="140">
        <v>0.81443112111909188</v>
      </c>
      <c r="R584" s="140">
        <v>0.204044748539878</v>
      </c>
      <c r="S584" s="140">
        <v>0.47310187716128405</v>
      </c>
      <c r="T584" s="140">
        <v>-0.30959618961835972</v>
      </c>
      <c r="U584" s="128">
        <v>-2.5217402166816481</v>
      </c>
      <c r="V584" s="128">
        <v>-0.66697019485889808</v>
      </c>
      <c r="W584" s="98">
        <v>0.1368299656141079</v>
      </c>
      <c r="X584" s="60"/>
      <c r="Y584" s="99">
        <v>583</v>
      </c>
      <c r="Z584" s="128">
        <f>(幕後結果!$AB$2+幕後結果!$AB$4*幕後結果_最佳化!$N1585)*12/3</f>
        <v>-2.1683193411224447E-2</v>
      </c>
      <c r="AA584" s="128">
        <f>(幕後結果!$AC$2+幕後結果!$AC$4*幕後結果_最佳化!$O1585)*12/3</f>
        <v>2.7425900685857835E-2</v>
      </c>
      <c r="AB584" s="128">
        <f>(幕後結果!$AD$2+幕後結果!$AD$4*幕後結果_最佳化!$P1585)*12/3</f>
        <v>4.9041742016409401E-2</v>
      </c>
      <c r="AC584" s="128">
        <f>(幕後結果!$AE$2+幕後結果!$AE$4*幕後結果_最佳化!$Q1585)*12/3</f>
        <v>0.12350315195494961</v>
      </c>
      <c r="AD584" s="128">
        <f>(幕後結果!$AF$2+幕後結果!$AF$4*幕後結果_最佳化!$R1585)*12/3</f>
        <v>9.5509881806247254E-2</v>
      </c>
      <c r="AE584" s="128">
        <f>(幕後結果!$AG$2+幕後結果!$AG$4*幕後結果_最佳化!$S1585)*12/3</f>
        <v>4.5068654380667872E-2</v>
      </c>
      <c r="AF584" s="128">
        <f>(幕後結果!$AH$2+幕後結果!$AH$4*幕後結果_最佳化!$T1585)*12/3</f>
        <v>-1.8265321548128599E-2</v>
      </c>
      <c r="AG584" s="128">
        <f>(幕後結果!$AI$2+幕後結果!$AI$4*幕後結果_最佳化!$U1585)*12/3</f>
        <v>-0.23724560476728582</v>
      </c>
      <c r="AH584" s="128">
        <f>(幕後結果!$AJ$2+幕後結果!$AJ$4*幕後結果_最佳化!$V1585)*12/3</f>
        <v>-5.5401187765375705E-3</v>
      </c>
      <c r="AI584" s="100">
        <f>(幕後結果!$AK$2+幕後結果!$AK$4*幕後結果_最佳化!$W1585)*12/3</f>
        <v>-0.13766488699687535</v>
      </c>
      <c r="AJ584" s="60"/>
      <c r="AK584" s="60"/>
      <c r="AL584" s="60"/>
      <c r="AM584" s="108">
        <v>583</v>
      </c>
      <c r="AN584" s="128">
        <f t="shared" si="118"/>
        <v>3.1837818084946116E-2</v>
      </c>
      <c r="AO584" s="128">
        <f t="shared" si="119"/>
        <v>0.18106552283560121</v>
      </c>
      <c r="AP584" s="128">
        <f t="shared" si="120"/>
        <v>0.19474049806242719</v>
      </c>
      <c r="AQ584" s="128">
        <f t="shared" si="121"/>
        <v>9.9905270992127301E-2</v>
      </c>
      <c r="AR584" s="128">
        <f t="shared" si="122"/>
        <v>1.1696470235129229E-2</v>
      </c>
      <c r="AS584" s="128">
        <f t="shared" si="123"/>
        <v>8.5325604308551725E-2</v>
      </c>
      <c r="AT584" s="128">
        <f t="shared" si="124"/>
        <v>1.7081932113469631E-2</v>
      </c>
      <c r="AU584" s="128">
        <f t="shared" si="125"/>
        <v>0.10157173910489045</v>
      </c>
      <c r="AV584" s="128">
        <f t="shared" si="126"/>
        <v>0.12130748722540594</v>
      </c>
      <c r="AW584" s="128">
        <f t="shared" si="127"/>
        <v>0.15546765703745122</v>
      </c>
      <c r="AX584" s="128">
        <f t="shared" si="128"/>
        <v>1</v>
      </c>
      <c r="AY584" s="128">
        <f>SUMPRODUCT(AN584:AW584,幕後結果_最佳化!$Z$1005:$AI$1005)</f>
        <v>-4.5356447258173716E-3</v>
      </c>
      <c r="AZ584" s="128">
        <f>(SUMPRODUCT(AN584:AW584,MMULT(AN584:AW584,幕後結果!$AB$9:$AK$18)))</f>
        <v>3.0515481244836843E-4</v>
      </c>
      <c r="BA584" s="128">
        <f t="shared" si="129"/>
        <v>1.7468680901784439E-2</v>
      </c>
      <c r="BB584" s="102">
        <f t="shared" si="130"/>
        <v>-2.7154680420644572</v>
      </c>
      <c r="BC584" s="60"/>
      <c r="BD584" s="60"/>
    </row>
    <row r="585" spans="1:56">
      <c r="A585" s="95">
        <v>584</v>
      </c>
      <c r="B585" s="128">
        <v>0.41155835174005273</v>
      </c>
      <c r="C585" s="128">
        <v>0.95043030703764253</v>
      </c>
      <c r="D585" s="128">
        <v>9.1393159487167086E-2</v>
      </c>
      <c r="E585" s="128">
        <v>0.9701829218617426</v>
      </c>
      <c r="F585" s="128">
        <v>0.62391529718160688</v>
      </c>
      <c r="G585" s="128">
        <v>0.28138133729527248</v>
      </c>
      <c r="H585" s="128">
        <v>0.19764417046844263</v>
      </c>
      <c r="I585" s="128">
        <v>0.78373104099420887</v>
      </c>
      <c r="J585" s="128">
        <v>0.98861596963862053</v>
      </c>
      <c r="K585" s="104">
        <v>0.9632178318063116</v>
      </c>
      <c r="L585" s="105"/>
      <c r="M585" s="106">
        <v>584</v>
      </c>
      <c r="N585" s="140">
        <v>-0.22353813884360882</v>
      </c>
      <c r="O585" s="140">
        <v>1.6490402653491765</v>
      </c>
      <c r="P585" s="140">
        <v>-1.3322248320514065</v>
      </c>
      <c r="Q585" s="140">
        <v>1.8834887998071737</v>
      </c>
      <c r="R585" s="140">
        <v>0.3157801238371345</v>
      </c>
      <c r="S585" s="140">
        <v>-0.57874288506858307</v>
      </c>
      <c r="T585" s="140">
        <v>-0.85006609413415135</v>
      </c>
      <c r="U585" s="128">
        <v>0.78485614364276879</v>
      </c>
      <c r="V585" s="128">
        <v>2.2773042936787355</v>
      </c>
      <c r="W585" s="98">
        <v>1.7893135293691389</v>
      </c>
      <c r="X585" s="60"/>
      <c r="Y585" s="99">
        <v>584</v>
      </c>
      <c r="Z585" s="128">
        <f>(幕後結果!$AB$2+幕後結果!$AB$4*幕後結果_最佳化!$N1586)*12/3</f>
        <v>-5.3608430592802035E-2</v>
      </c>
      <c r="AA585" s="128">
        <f>(幕後結果!$AC$2+幕後結果!$AC$4*幕後結果_最佳化!$O1586)*12/3</f>
        <v>0.18344638373208721</v>
      </c>
      <c r="AB585" s="128">
        <f>(幕後結果!$AD$2+幕後結果!$AD$4*幕後結果_最佳化!$P1586)*12/3</f>
        <v>-8.9389801446780923E-2</v>
      </c>
      <c r="AC585" s="128">
        <f>(幕後結果!$AE$2+幕後結果!$AE$4*幕後結果_最佳化!$Q1586)*12/3</f>
        <v>0.20165647681071153</v>
      </c>
      <c r="AD585" s="128">
        <f>(幕後結果!$AF$2+幕後結果!$AF$4*幕後結果_最佳化!$R1586)*12/3</f>
        <v>8.1387667689472004E-2</v>
      </c>
      <c r="AE585" s="128">
        <f>(幕後結果!$AG$2+幕後結果!$AG$4*幕後結果_最佳化!$S1586)*12/3</f>
        <v>2.0655505716213537E-2</v>
      </c>
      <c r="AF585" s="128">
        <f>(幕後結果!$AH$2+幕後結果!$AH$4*幕後結果_最佳化!$T1586)*12/3</f>
        <v>-3.0208008762454785E-2</v>
      </c>
      <c r="AG585" s="128">
        <f>(幕後結果!$AI$2+幕後結果!$AI$4*幕後結果_最佳化!$U1586)*12/3</f>
        <v>0.16707691048536399</v>
      </c>
      <c r="AH585" s="128">
        <f>(幕後結果!$AJ$2+幕後結果!$AJ$4*幕後結果_最佳化!$V1586)*12/3</f>
        <v>0.19059774506877511</v>
      </c>
      <c r="AI585" s="100">
        <f>(幕後結果!$AK$2+幕後結果!$AK$4*幕後結果_最佳化!$W1586)*12/3</f>
        <v>0.22650620674611313</v>
      </c>
      <c r="AJ585" s="60"/>
      <c r="AK585" s="60"/>
      <c r="AL585" s="60"/>
      <c r="AM585" s="108">
        <v>584</v>
      </c>
      <c r="AN585" s="128">
        <f t="shared" si="118"/>
        <v>0.10593136039255392</v>
      </c>
      <c r="AO585" s="128">
        <f t="shared" si="119"/>
        <v>5.5237162010728778E-2</v>
      </c>
      <c r="AP585" s="128">
        <f t="shared" si="120"/>
        <v>0.11194523954877761</v>
      </c>
      <c r="AQ585" s="128">
        <f t="shared" si="121"/>
        <v>9.2812335627253925E-2</v>
      </c>
      <c r="AR585" s="128">
        <f t="shared" si="122"/>
        <v>7.4941590137541064E-2</v>
      </c>
      <c r="AS585" s="128">
        <f t="shared" si="123"/>
        <v>0.1438097783270289</v>
      </c>
      <c r="AT585" s="128">
        <f t="shared" si="124"/>
        <v>8.2550705380707398E-2</v>
      </c>
      <c r="AU585" s="128">
        <f t="shared" si="125"/>
        <v>0.14844794699162839</v>
      </c>
      <c r="AV585" s="128">
        <f t="shared" si="126"/>
        <v>0.11491127644713597</v>
      </c>
      <c r="AW585" s="128">
        <f t="shared" si="127"/>
        <v>6.9412605136643935E-2</v>
      </c>
      <c r="AX585" s="128">
        <f t="shared" si="128"/>
        <v>0.99999999999999989</v>
      </c>
      <c r="AY585" s="128">
        <f>SUMPRODUCT(AN585:AW585,幕後結果_最佳化!$Z$1005:$AI$1005)</f>
        <v>-2.8400747138195058E-3</v>
      </c>
      <c r="AZ585" s="128">
        <f>(SUMPRODUCT(AN585:AW585,MMULT(AN585:AW585,幕後結果!$AB$9:$AK$18)))</f>
        <v>2.154556549141276E-4</v>
      </c>
      <c r="BA585" s="128">
        <f t="shared" si="129"/>
        <v>1.4678407778574883E-2</v>
      </c>
      <c r="BB585" s="102">
        <f t="shared" si="130"/>
        <v>-3.1161468875788643</v>
      </c>
      <c r="BC585" s="60"/>
      <c r="BD585" s="60"/>
    </row>
    <row r="586" spans="1:56">
      <c r="A586" s="95">
        <v>585</v>
      </c>
      <c r="B586" s="128">
        <v>0.89447417760569059</v>
      </c>
      <c r="C586" s="128">
        <v>0.59202284883887546</v>
      </c>
      <c r="D586" s="128">
        <v>0.89704348141338985</v>
      </c>
      <c r="E586" s="128">
        <v>0.86225268955988943</v>
      </c>
      <c r="F586" s="128">
        <v>0.33709096774680902</v>
      </c>
      <c r="G586" s="128">
        <v>0.22389468773264665</v>
      </c>
      <c r="H586" s="128">
        <v>0.15762806387002937</v>
      </c>
      <c r="I586" s="128">
        <v>0.12446360653336175</v>
      </c>
      <c r="J586" s="128">
        <v>0.67369748375723715</v>
      </c>
      <c r="K586" s="104">
        <v>0.11917438521285928</v>
      </c>
      <c r="L586" s="105"/>
      <c r="M586" s="106">
        <v>585</v>
      </c>
      <c r="N586" s="140">
        <v>1.2506789187297078</v>
      </c>
      <c r="O586" s="140">
        <v>0.23275159487569336</v>
      </c>
      <c r="P586" s="140">
        <v>1.2648836556314067</v>
      </c>
      <c r="Q586" s="140">
        <v>1.0904962123354056</v>
      </c>
      <c r="R586" s="140">
        <v>-0.4204155156269917</v>
      </c>
      <c r="S586" s="140">
        <v>-0.75910562347667043</v>
      </c>
      <c r="T586" s="140">
        <v>-1.0042541494399619</v>
      </c>
      <c r="U586" s="128">
        <v>-1.1529590009070467</v>
      </c>
      <c r="V586" s="128">
        <v>0.45014619094948211</v>
      </c>
      <c r="W586" s="98">
        <v>-1.1791240822796414</v>
      </c>
      <c r="X586" s="60"/>
      <c r="Y586" s="99">
        <v>585</v>
      </c>
      <c r="Z586" s="128">
        <f>(幕後結果!$AB$2+幕後結果!$AB$4*幕後結果_最佳化!$N1587)*12/3</f>
        <v>0.10555782492404343</v>
      </c>
      <c r="AA586" s="128">
        <f>(幕後結果!$AC$2+幕後結果!$AC$4*幕後結果_最佳化!$O1587)*12/3</f>
        <v>2.8140627754373437E-2</v>
      </c>
      <c r="AB586" s="128">
        <f>(幕後結果!$AD$2+幕後結果!$AD$4*幕後結果_最佳化!$P1587)*12/3</f>
        <v>0.18728317503945632</v>
      </c>
      <c r="AC586" s="128">
        <f>(幕後結果!$AE$2+幕後結果!$AE$4*幕後結果_最佳化!$Q1587)*12/3</f>
        <v>0.22813993438056246</v>
      </c>
      <c r="AD586" s="128">
        <f>(幕後結果!$AF$2+幕後結果!$AF$4*幕後結果_最佳化!$R1587)*12/3</f>
        <v>4.2421641896101231E-2</v>
      </c>
      <c r="AE586" s="128">
        <f>(幕後結果!$AG$2+幕後結果!$AG$4*幕後結果_最佳化!$S1587)*12/3</f>
        <v>-2.7270512694118395E-2</v>
      </c>
      <c r="AF586" s="128">
        <f>(幕後結果!$AH$2+幕後結果!$AH$4*幕後結果_最佳化!$T1587)*12/3</f>
        <v>-5.0109826343154314E-2</v>
      </c>
      <c r="AG586" s="128">
        <f>(幕後結果!$AI$2+幕後結果!$AI$4*幕後結果_最佳化!$U1587)*12/3</f>
        <v>-5.9088026348685541E-2</v>
      </c>
      <c r="AH586" s="128">
        <f>(幕後結果!$AJ$2+幕後結果!$AJ$4*幕後結果_最佳化!$V1587)*12/3</f>
        <v>7.667706028967522E-2</v>
      </c>
      <c r="AI586" s="100">
        <f>(幕後結果!$AK$2+幕後結果!$AK$4*幕後結果_最佳化!$W1587)*12/3</f>
        <v>-0.22560299011447293</v>
      </c>
      <c r="AJ586" s="60"/>
      <c r="AK586" s="60"/>
      <c r="AL586" s="60"/>
      <c r="AM586" s="108">
        <v>585</v>
      </c>
      <c r="AN586" s="128">
        <f t="shared" si="118"/>
        <v>9.305592636490452E-2</v>
      </c>
      <c r="AO586" s="128">
        <f t="shared" si="119"/>
        <v>0.15626763892738049</v>
      </c>
      <c r="AP586" s="128">
        <f t="shared" si="120"/>
        <v>5.5358698472083238E-2</v>
      </c>
      <c r="AQ586" s="128">
        <f t="shared" si="121"/>
        <v>5.5549723105829021E-2</v>
      </c>
      <c r="AR586" s="128">
        <f t="shared" si="122"/>
        <v>0.153009641841133</v>
      </c>
      <c r="AS586" s="128">
        <f t="shared" si="123"/>
        <v>0.16127941674074359</v>
      </c>
      <c r="AT586" s="128">
        <f t="shared" si="124"/>
        <v>9.8132872659364573E-2</v>
      </c>
      <c r="AU586" s="128">
        <f t="shared" si="125"/>
        <v>1.1533902959717256E-2</v>
      </c>
      <c r="AV586" s="128">
        <f t="shared" si="126"/>
        <v>7.8579590212831368E-2</v>
      </c>
      <c r="AW586" s="128">
        <f t="shared" si="127"/>
        <v>0.13723258871601277</v>
      </c>
      <c r="AX586" s="128">
        <f t="shared" si="128"/>
        <v>0.99999999999999967</v>
      </c>
      <c r="AY586" s="128">
        <f>SUMPRODUCT(AN586:AW586,幕後結果_最佳化!$Z$1005:$AI$1005)</f>
        <v>-2.2926669780236652E-3</v>
      </c>
      <c r="AZ586" s="128">
        <f>(SUMPRODUCT(AN586:AW586,MMULT(AN586:AW586,幕後結果!$AB$9:$AK$18)))</f>
        <v>2.4831813688079547E-4</v>
      </c>
      <c r="BA586" s="128">
        <f t="shared" si="129"/>
        <v>1.5758113366796021E-2</v>
      </c>
      <c r="BB586" s="102">
        <f t="shared" si="130"/>
        <v>-2.8678983280605981</v>
      </c>
      <c r="BC586" s="60"/>
      <c r="BD586" s="60"/>
    </row>
    <row r="587" spans="1:56">
      <c r="A587" s="95">
        <v>586</v>
      </c>
      <c r="B587" s="128">
        <v>0.38939344342504589</v>
      </c>
      <c r="C587" s="128">
        <v>0.6072660640588381</v>
      </c>
      <c r="D587" s="128">
        <v>0.32124381011037451</v>
      </c>
      <c r="E587" s="128">
        <v>0.67020249379694574</v>
      </c>
      <c r="F587" s="128">
        <v>0.12510465490432798</v>
      </c>
      <c r="G587" s="128">
        <v>0.66184376018546875</v>
      </c>
      <c r="H587" s="128">
        <v>0.46997201719744375</v>
      </c>
      <c r="I587" s="128">
        <v>1.2565166340867018E-2</v>
      </c>
      <c r="J587" s="128">
        <v>0.45844208140360831</v>
      </c>
      <c r="K587" s="104">
        <v>6.6598945807331278E-2</v>
      </c>
      <c r="L587" s="105"/>
      <c r="M587" s="106">
        <v>586</v>
      </c>
      <c r="N587" s="140">
        <v>-0.28090027874179779</v>
      </c>
      <c r="O587" s="140">
        <v>0.27220048116830087</v>
      </c>
      <c r="P587" s="140">
        <v>-0.46422350829760967</v>
      </c>
      <c r="Q587" s="140">
        <v>0.44047237990231947</v>
      </c>
      <c r="R587" s="140">
        <v>-1.1498411339645467</v>
      </c>
      <c r="S587" s="140">
        <v>0.41750033458227837</v>
      </c>
      <c r="T587" s="140">
        <v>-7.5340203749843876E-2</v>
      </c>
      <c r="U587" s="128">
        <v>-2.2393933653760572</v>
      </c>
      <c r="V587" s="128">
        <v>-0.10435937227652752</v>
      </c>
      <c r="W587" s="98">
        <v>-1.5016098747090354</v>
      </c>
      <c r="X587" s="60"/>
      <c r="Y587" s="99">
        <v>586</v>
      </c>
      <c r="Z587" s="128">
        <f>(幕後結果!$AB$2+幕後結果!$AB$4*幕後結果_最佳化!$N1588)*12/3</f>
        <v>-5.9801627835450344E-2</v>
      </c>
      <c r="AA587" s="128">
        <f>(幕後結果!$AC$2+幕後結果!$AC$4*幕後結果_最佳化!$O1588)*12/3</f>
        <v>2.9852914901065019E-2</v>
      </c>
      <c r="AB587" s="128">
        <f>(幕後結果!$AD$2+幕後結果!$AD$4*幕後結果_最佳化!$P1588)*12/3</f>
        <v>-4.968855054477625E-2</v>
      </c>
      <c r="AC587" s="128">
        <f>(幕後結果!$AE$2+幕後結果!$AE$4*幕後結果_最佳化!$Q1588)*12/3</f>
        <v>3.4031342251881251E-2</v>
      </c>
      <c r="AD587" s="128">
        <f>(幕後結果!$AF$2+幕後結果!$AF$4*幕後結果_最佳化!$R1588)*12/3</f>
        <v>-0.21117436891372829</v>
      </c>
      <c r="AE587" s="128">
        <f>(幕後結果!$AG$2+幕後結果!$AG$4*幕後結果_最佳化!$S1588)*12/3</f>
        <v>4.6902332449745128E-2</v>
      </c>
      <c r="AF587" s="128">
        <f>(幕後結果!$AH$2+幕後結果!$AH$4*幕後結果_最佳化!$T1588)*12/3</f>
        <v>-1.1246687215994441E-2</v>
      </c>
      <c r="AG587" s="128">
        <f>(幕後結果!$AI$2+幕後結果!$AI$4*幕後結果_最佳化!$U1588)*12/3</f>
        <v>-0.25626002996443487</v>
      </c>
      <c r="AH587" s="128">
        <f>(幕後結果!$AJ$2+幕後結果!$AJ$4*幕後結果_最佳化!$V1588)*12/3</f>
        <v>5.5281419109225259E-2</v>
      </c>
      <c r="AI587" s="100">
        <f>(幕後結果!$AK$2+幕後結果!$AK$4*幕後結果_最佳化!$W1588)*12/3</f>
        <v>-0.4065867995924804</v>
      </c>
      <c r="AJ587" s="60"/>
      <c r="AK587" s="60"/>
      <c r="AL587" s="60"/>
      <c r="AM587" s="108">
        <v>586</v>
      </c>
      <c r="AN587" s="128">
        <f t="shared" si="118"/>
        <v>6.9496953383934801E-2</v>
      </c>
      <c r="AO587" s="128">
        <f t="shared" si="119"/>
        <v>2.5022685939954114E-2</v>
      </c>
      <c r="AP587" s="128">
        <f t="shared" si="120"/>
        <v>7.7715216330667674E-3</v>
      </c>
      <c r="AQ587" s="128">
        <f t="shared" si="121"/>
        <v>9.489672726479137E-2</v>
      </c>
      <c r="AR587" s="128">
        <f t="shared" si="122"/>
        <v>0.11825852652630099</v>
      </c>
      <c r="AS587" s="128">
        <f t="shared" si="123"/>
        <v>8.3156583681315996E-2</v>
      </c>
      <c r="AT587" s="128">
        <f t="shared" si="124"/>
        <v>0.23566254181920032</v>
      </c>
      <c r="AU587" s="128">
        <f t="shared" si="125"/>
        <v>0.17940192223192528</v>
      </c>
      <c r="AV587" s="128">
        <f t="shared" si="126"/>
        <v>0.12049487864467225</v>
      </c>
      <c r="AW587" s="128">
        <f t="shared" si="127"/>
        <v>6.5837658874838154E-2</v>
      </c>
      <c r="AX587" s="128">
        <f t="shared" si="128"/>
        <v>1</v>
      </c>
      <c r="AY587" s="128">
        <f>SUMPRODUCT(AN587:AW587,幕後結果_最佳化!$Z$1005:$AI$1005)</f>
        <v>3.2284869684791524E-4</v>
      </c>
      <c r="AZ587" s="128">
        <f>(SUMPRODUCT(AN587:AW587,MMULT(AN587:AW587,幕後結果!$AB$9:$AK$18)))</f>
        <v>2.2638943288079882E-4</v>
      </c>
      <c r="BA587" s="128">
        <f t="shared" si="129"/>
        <v>1.5046243148400827E-2</v>
      </c>
      <c r="BB587" s="102">
        <f t="shared" si="130"/>
        <v>-2.8297529744278624</v>
      </c>
      <c r="BC587" s="60"/>
      <c r="BD587" s="60"/>
    </row>
    <row r="588" spans="1:56">
      <c r="A588" s="95">
        <v>587</v>
      </c>
      <c r="B588" s="128">
        <v>0.57449129830618406</v>
      </c>
      <c r="C588" s="128">
        <v>0.34056932695268904</v>
      </c>
      <c r="D588" s="128">
        <v>0.76077152602848974</v>
      </c>
      <c r="E588" s="128">
        <v>0.28135348537820559</v>
      </c>
      <c r="F588" s="128">
        <v>8.2354492159102843E-2</v>
      </c>
      <c r="G588" s="128">
        <v>0.97380473546880686</v>
      </c>
      <c r="H588" s="128">
        <v>0.42165950869202606</v>
      </c>
      <c r="I588" s="128">
        <v>6.9269088408607793E-4</v>
      </c>
      <c r="J588" s="128">
        <v>0.72431200900889969</v>
      </c>
      <c r="K588" s="104">
        <v>0.46235411462476428</v>
      </c>
      <c r="L588" s="105"/>
      <c r="M588" s="106">
        <v>587</v>
      </c>
      <c r="N588" s="140">
        <v>0.18782045112948148</v>
      </c>
      <c r="O588" s="140">
        <v>-0.41090983038119638</v>
      </c>
      <c r="P588" s="140">
        <v>0.70878654613667369</v>
      </c>
      <c r="Q588" s="140">
        <v>-0.57882542943166782</v>
      </c>
      <c r="R588" s="140">
        <v>-1.3894071269775019</v>
      </c>
      <c r="S588" s="140">
        <v>1.9399108186148812</v>
      </c>
      <c r="T588" s="140">
        <v>-0.19764986539925569</v>
      </c>
      <c r="U588" s="128">
        <v>-3.1976794653105558</v>
      </c>
      <c r="V588" s="128">
        <v>0.59569951543322253</v>
      </c>
      <c r="W588" s="98">
        <v>-9.4504724986509706E-2</v>
      </c>
      <c r="X588" s="60"/>
      <c r="Y588" s="99">
        <v>587</v>
      </c>
      <c r="Z588" s="128">
        <f>(幕後結果!$AB$2+幕後結果!$AB$4*幕後結果_最佳化!$N1589)*12/3</f>
        <v>-9.1954277012994308E-3</v>
      </c>
      <c r="AA588" s="128">
        <f>(幕後結果!$AC$2+幕後結果!$AC$4*幕後結果_最佳化!$O1589)*12/3</f>
        <v>-4.5479725256631472E-2</v>
      </c>
      <c r="AB588" s="128">
        <f>(幕後結果!$AD$2+幕後結果!$AD$4*幕後結果_最佳化!$P1589)*12/3</f>
        <v>6.9394172579494678E-2</v>
      </c>
      <c r="AC588" s="128">
        <f>(幕後結果!$AE$2+幕後結果!$AE$4*幕後結果_最佳化!$Q1589)*12/3</f>
        <v>-3.3827138918348265E-2</v>
      </c>
      <c r="AD588" s="128">
        <f>(幕後結果!$AF$2+幕後結果!$AF$4*幕後結果_最佳化!$R1589)*12/3</f>
        <v>-0.23279049073174077</v>
      </c>
      <c r="AE588" s="128">
        <f>(幕後結果!$AG$2+幕後結果!$AG$4*幕後結果_最佳化!$S1589)*12/3</f>
        <v>0.11922613961817054</v>
      </c>
      <c r="AF588" s="128">
        <f>(幕後結果!$AH$2+幕後結果!$AH$4*幕後結果_最佳化!$T1589)*12/3</f>
        <v>-4.8207490218647585E-2</v>
      </c>
      <c r="AG588" s="128">
        <f>(幕後結果!$AI$2+幕後結果!$AI$4*幕後結果_最佳化!$U1589)*12/3</f>
        <v>-0.36838103862120491</v>
      </c>
      <c r="AH588" s="128">
        <f>(幕後結果!$AJ$2+幕後結果!$AJ$4*幕後結果_最佳化!$V1589)*12/3</f>
        <v>0.17667985394939098</v>
      </c>
      <c r="AI588" s="100">
        <f>(幕後結果!$AK$2+幕後結果!$AK$4*幕後結果_最佳化!$W1589)*12/3</f>
        <v>-0.30465056031791538</v>
      </c>
      <c r="AJ588" s="60"/>
      <c r="AK588" s="60"/>
      <c r="AL588" s="60"/>
      <c r="AM588" s="108">
        <v>587</v>
      </c>
      <c r="AN588" s="128">
        <f t="shared" si="118"/>
        <v>8.5763537268255169E-2</v>
      </c>
      <c r="AO588" s="128">
        <f t="shared" si="119"/>
        <v>0.13847088943977326</v>
      </c>
      <c r="AP588" s="128">
        <f t="shared" si="120"/>
        <v>1.5176418123171552E-2</v>
      </c>
      <c r="AQ588" s="128">
        <f t="shared" si="121"/>
        <v>5.7001143578317787E-2</v>
      </c>
      <c r="AR588" s="128">
        <f t="shared" si="122"/>
        <v>0.16716720667053006</v>
      </c>
      <c r="AS588" s="128">
        <f t="shared" si="123"/>
        <v>4.3584733413334409E-2</v>
      </c>
      <c r="AT588" s="128">
        <f t="shared" si="124"/>
        <v>0.159584213306872</v>
      </c>
      <c r="AU588" s="128">
        <f t="shared" si="125"/>
        <v>6.9202914139562893E-2</v>
      </c>
      <c r="AV588" s="128">
        <f t="shared" si="126"/>
        <v>8.3336722129269694E-2</v>
      </c>
      <c r="AW588" s="128">
        <f t="shared" si="127"/>
        <v>0.18071222193091313</v>
      </c>
      <c r="AX588" s="128">
        <f t="shared" si="128"/>
        <v>1</v>
      </c>
      <c r="AY588" s="128">
        <f>SUMPRODUCT(AN588:AW588,幕後結果_最佳化!$Z$1005:$AI$1005)</f>
        <v>-2.9152401949312551E-3</v>
      </c>
      <c r="AZ588" s="128">
        <f>(SUMPRODUCT(AN588:AW588,MMULT(AN588:AW588,幕後結果!$AB$9:$AK$18)))</f>
        <v>3.1116063797510839E-4</v>
      </c>
      <c r="BA588" s="128">
        <f t="shared" si="129"/>
        <v>1.7639745972522065E-2</v>
      </c>
      <c r="BB588" s="102">
        <f t="shared" si="130"/>
        <v>-2.5972732411395811</v>
      </c>
      <c r="BC588" s="60"/>
      <c r="BD588" s="60"/>
    </row>
    <row r="589" spans="1:56">
      <c r="A589" s="95">
        <v>588</v>
      </c>
      <c r="B589" s="128">
        <v>0.85377763099541637</v>
      </c>
      <c r="C589" s="128">
        <v>0.79391154393533481</v>
      </c>
      <c r="D589" s="128">
        <v>0.85168326049458276</v>
      </c>
      <c r="E589" s="128">
        <v>0.18599522419938519</v>
      </c>
      <c r="F589" s="128">
        <v>0.65586306174896825</v>
      </c>
      <c r="G589" s="128">
        <v>0.45911821934258001</v>
      </c>
      <c r="H589" s="128">
        <v>2.9158171882771589E-2</v>
      </c>
      <c r="I589" s="128">
        <v>0.2677925895453479</v>
      </c>
      <c r="J589" s="128">
        <v>2.5509884638232894E-2</v>
      </c>
      <c r="K589" s="104">
        <v>0.13280635454723955</v>
      </c>
      <c r="L589" s="105"/>
      <c r="M589" s="106">
        <v>588</v>
      </c>
      <c r="N589" s="140">
        <v>1.0527736637724672</v>
      </c>
      <c r="O589" s="140">
        <v>0.82006875639911025</v>
      </c>
      <c r="P589" s="140">
        <v>1.0436799720570848</v>
      </c>
      <c r="Q589" s="140">
        <v>-0.89275115631940949</v>
      </c>
      <c r="R589" s="140">
        <v>0.40119864741103894</v>
      </c>
      <c r="S589" s="140">
        <v>-0.10265544223429003</v>
      </c>
      <c r="T589" s="140">
        <v>-1.8933123499003233</v>
      </c>
      <c r="U589" s="128">
        <v>-0.61950279821310972</v>
      </c>
      <c r="V589" s="128">
        <v>-1.9513134566160515</v>
      </c>
      <c r="W589" s="98">
        <v>-1.1132229017937572</v>
      </c>
      <c r="X589" s="60"/>
      <c r="Y589" s="99">
        <v>588</v>
      </c>
      <c r="Z589" s="128">
        <f>(幕後結果!$AB$2+幕後結果!$AB$4*幕後結果_最佳化!$N1590)*12/3</f>
        <v>8.4190660423517347E-2</v>
      </c>
      <c r="AA589" s="128">
        <f>(幕後結果!$AC$2+幕後結果!$AC$4*幕後結果_最佳化!$O1590)*12/3</f>
        <v>9.3268916225360557E-2</v>
      </c>
      <c r="AB589" s="128">
        <f>(幕後結果!$AD$2+幕後結果!$AD$4*幕後結果_最佳化!$P1590)*12/3</f>
        <v>0.18399299130483102</v>
      </c>
      <c r="AC589" s="128">
        <f>(幕後結果!$AE$2+幕後結果!$AE$4*幕後結果_最佳化!$Q1590)*12/3</f>
        <v>1.0629487026540298E-2</v>
      </c>
      <c r="AD589" s="128">
        <f>(幕後結果!$AF$2+幕後結果!$AF$4*幕後結果_最佳化!$R1590)*12/3</f>
        <v>0.13493059968604482</v>
      </c>
      <c r="AE589" s="128">
        <f>(幕後結果!$AG$2+幕後結果!$AG$4*幕後結果_最佳化!$S1590)*12/3</f>
        <v>-1.8039141032069828E-2</v>
      </c>
      <c r="AF589" s="128">
        <f>(幕後結果!$AH$2+幕後結果!$AH$4*幕後結果_最佳化!$T1590)*12/3</f>
        <v>-0.13860670149446805</v>
      </c>
      <c r="AG589" s="128">
        <f>(幕後結果!$AI$2+幕後結果!$AI$4*幕後結果_最佳化!$U1590)*12/3</f>
        <v>6.7179575906304329E-2</v>
      </c>
      <c r="AH589" s="128">
        <f>(幕後結果!$AJ$2+幕後結果!$AJ$4*幕後結果_最佳化!$V1590)*12/3</f>
        <v>-0.15170951831342355</v>
      </c>
      <c r="AI589" s="100">
        <f>(幕後結果!$AK$2+幕後結果!$AK$4*幕後結果_最佳化!$W1590)*12/3</f>
        <v>6.5457235702011743E-4</v>
      </c>
      <c r="AJ589" s="60"/>
      <c r="AK589" s="60"/>
      <c r="AL589" s="60"/>
      <c r="AM589" s="108">
        <v>588</v>
      </c>
      <c r="AN589" s="128">
        <f t="shared" si="118"/>
        <v>0.13331999870722727</v>
      </c>
      <c r="AO589" s="128">
        <f t="shared" si="119"/>
        <v>2.4086581787066956E-2</v>
      </c>
      <c r="AP589" s="128">
        <f t="shared" si="120"/>
        <v>0.14944086814415286</v>
      </c>
      <c r="AQ589" s="128">
        <f t="shared" si="121"/>
        <v>0.15746328100870208</v>
      </c>
      <c r="AR589" s="128">
        <f t="shared" si="122"/>
        <v>0.10273106327439681</v>
      </c>
      <c r="AS589" s="128">
        <f t="shared" si="123"/>
        <v>0.1504840606625325</v>
      </c>
      <c r="AT589" s="128">
        <f t="shared" si="124"/>
        <v>2.966237412024653E-2</v>
      </c>
      <c r="AU589" s="128">
        <f t="shared" si="125"/>
        <v>0.16445984139288089</v>
      </c>
      <c r="AV589" s="128">
        <f t="shared" si="126"/>
        <v>3.9251213761305054E-2</v>
      </c>
      <c r="AW589" s="128">
        <f t="shared" si="127"/>
        <v>4.9100717141489093E-2</v>
      </c>
      <c r="AX589" s="128">
        <f t="shared" si="128"/>
        <v>1</v>
      </c>
      <c r="AY589" s="128">
        <f>SUMPRODUCT(AN589:AW589,幕後結果_最佳化!$Z$1005:$AI$1005)</f>
        <v>-4.7464020179927551E-3</v>
      </c>
      <c r="AZ589" s="128">
        <f>(SUMPRODUCT(AN589:AW589,MMULT(AN589:AW589,幕後結果!$AB$9:$AK$18)))</f>
        <v>2.8040704475945535E-4</v>
      </c>
      <c r="BA589" s="128">
        <f t="shared" si="129"/>
        <v>1.6745358902079566E-2</v>
      </c>
      <c r="BB589" s="102">
        <f t="shared" si="130"/>
        <v>-2.8453497053488452</v>
      </c>
      <c r="BC589" s="60"/>
      <c r="BD589" s="60"/>
    </row>
    <row r="590" spans="1:56">
      <c r="A590" s="95">
        <v>589</v>
      </c>
      <c r="B590" s="128">
        <v>0.25827852575754173</v>
      </c>
      <c r="C590" s="128">
        <v>0.79557988779021094</v>
      </c>
      <c r="D590" s="128">
        <v>0.71286290796504836</v>
      </c>
      <c r="E590" s="128">
        <v>0.5596265686349986</v>
      </c>
      <c r="F590" s="128">
        <v>0.90996451055918182</v>
      </c>
      <c r="G590" s="128">
        <v>0.58589479274233747</v>
      </c>
      <c r="H590" s="128">
        <v>0.82782077526002396</v>
      </c>
      <c r="I590" s="128">
        <v>5.5466358995406972E-2</v>
      </c>
      <c r="J590" s="128">
        <v>0.26767464251410678</v>
      </c>
      <c r="K590" s="104">
        <v>0.64011293247656975</v>
      </c>
      <c r="L590" s="105"/>
      <c r="M590" s="106">
        <v>589</v>
      </c>
      <c r="N590" s="140">
        <v>-0.64866172128901289</v>
      </c>
      <c r="O590" s="140">
        <v>0.82593630545739283</v>
      </c>
      <c r="P590" s="140">
        <v>0.56176787252693949</v>
      </c>
      <c r="Q590" s="140">
        <v>0.15002250125428865</v>
      </c>
      <c r="R590" s="140">
        <v>1.3405365220485672</v>
      </c>
      <c r="S590" s="140">
        <v>0.21699734437686372</v>
      </c>
      <c r="T590" s="140">
        <v>0.94558862264389132</v>
      </c>
      <c r="U590" s="128">
        <v>-1.5940148093121531</v>
      </c>
      <c r="V590" s="128">
        <v>-0.61986102884759364</v>
      </c>
      <c r="W590" s="98">
        <v>0.35876067310239357</v>
      </c>
      <c r="X590" s="60"/>
      <c r="Y590" s="99">
        <v>589</v>
      </c>
      <c r="Z590" s="128">
        <f>(幕後結果!$AB$2+幕後結果!$AB$4*幕後結果_最佳化!$N1591)*12/3</f>
        <v>-9.9507593407485939E-2</v>
      </c>
      <c r="AA590" s="128">
        <f>(幕後結果!$AC$2+幕後結果!$AC$4*幕後結果_最佳化!$O1591)*12/3</f>
        <v>9.0939652791117778E-2</v>
      </c>
      <c r="AB590" s="128">
        <f>(幕後結果!$AD$2+幕後結果!$AD$4*幕後結果_最佳化!$P1591)*12/3</f>
        <v>9.274601035343745E-2</v>
      </c>
      <c r="AC590" s="128">
        <f>(幕後結果!$AE$2+幕後結果!$AE$4*幕後結果_最佳化!$Q1591)*12/3</f>
        <v>7.0364467503398351E-2</v>
      </c>
      <c r="AD590" s="128">
        <f>(幕後結果!$AF$2+幕後結果!$AF$4*幕後結果_最佳化!$R1591)*12/3</f>
        <v>0.29713138680887075</v>
      </c>
      <c r="AE590" s="128">
        <f>(幕後結果!$AG$2+幕後結果!$AG$4*幕後結果_最佳化!$S1591)*12/3</f>
        <v>4.1382059424010763E-3</v>
      </c>
      <c r="AF590" s="128">
        <f>(幕後結果!$AH$2+幕後結果!$AH$4*幕後結果_最佳化!$T1591)*12/3</f>
        <v>0.10807359587714989</v>
      </c>
      <c r="AG590" s="128">
        <f>(幕後結果!$AI$2+幕後結果!$AI$4*幕後結果_最佳化!$U1591)*12/3</f>
        <v>-0.10935612325059947</v>
      </c>
      <c r="AH590" s="128">
        <f>(幕後結果!$AJ$2+幕後結果!$AJ$4*幕後結果_最佳化!$V1591)*12/3</f>
        <v>-4.6209720143380449E-2</v>
      </c>
      <c r="AI590" s="100">
        <f>(幕後結果!$AK$2+幕後結果!$AK$4*幕後結果_最佳化!$W1591)*12/3</f>
        <v>2.006068069595298E-2</v>
      </c>
      <c r="AJ590" s="60"/>
      <c r="AK590" s="60"/>
      <c r="AL590" s="60"/>
      <c r="AM590" s="108">
        <v>589</v>
      </c>
      <c r="AN590" s="128">
        <f t="shared" si="118"/>
        <v>9.4345820131081278E-3</v>
      </c>
      <c r="AO590" s="128">
        <f t="shared" si="119"/>
        <v>0.13233904937190721</v>
      </c>
      <c r="AP590" s="128">
        <f t="shared" si="120"/>
        <v>0.17546697641584758</v>
      </c>
      <c r="AQ590" s="128">
        <f t="shared" si="121"/>
        <v>6.8567054443545036E-2</v>
      </c>
      <c r="AR590" s="128">
        <f t="shared" si="122"/>
        <v>0.1635543600403882</v>
      </c>
      <c r="AS590" s="128">
        <f t="shared" si="123"/>
        <v>1.6189239468373556E-2</v>
      </c>
      <c r="AT590" s="128">
        <f t="shared" si="124"/>
        <v>0.13804636157992606</v>
      </c>
      <c r="AU590" s="128">
        <f t="shared" si="125"/>
        <v>0.15390117995747127</v>
      </c>
      <c r="AV590" s="128">
        <f t="shared" si="126"/>
        <v>0.13126127247181096</v>
      </c>
      <c r="AW590" s="128">
        <f t="shared" si="127"/>
        <v>1.1239924237621747E-2</v>
      </c>
      <c r="AX590" s="128">
        <f t="shared" si="128"/>
        <v>0.99999999999999978</v>
      </c>
      <c r="AY590" s="128">
        <f>SUMPRODUCT(AN590:AW590,幕後結果_最佳化!$Z$1005:$AI$1005)</f>
        <v>2.7691558583503445E-3</v>
      </c>
      <c r="AZ590" s="128">
        <f>(SUMPRODUCT(AN590:AW590,MMULT(AN590:AW590,幕後結果!$AB$9:$AK$18)))</f>
        <v>3.0010716802133429E-4</v>
      </c>
      <c r="BA590" s="128">
        <f t="shared" si="129"/>
        <v>1.7323601473750609E-2</v>
      </c>
      <c r="BB590" s="102">
        <f t="shared" si="130"/>
        <v>-2.3165416384380269</v>
      </c>
      <c r="BC590" s="60"/>
      <c r="BD590" s="60"/>
    </row>
    <row r="591" spans="1:56">
      <c r="A591" s="95">
        <v>590</v>
      </c>
      <c r="B591" s="128">
        <v>0.17498554825319301</v>
      </c>
      <c r="C591" s="128">
        <v>0.99526840184721599</v>
      </c>
      <c r="D591" s="128">
        <v>0.28928279335745999</v>
      </c>
      <c r="E591" s="128">
        <v>0.28542593006908334</v>
      </c>
      <c r="F591" s="128">
        <v>0.50932204706777795</v>
      </c>
      <c r="G591" s="128">
        <v>0.32365723130777946</v>
      </c>
      <c r="H591" s="128">
        <v>0.68707650310878954</v>
      </c>
      <c r="I591" s="128">
        <v>0.17629727561156527</v>
      </c>
      <c r="J591" s="128">
        <v>0.96123992914425882</v>
      </c>
      <c r="K591" s="104">
        <v>6.3493598107903448E-2</v>
      </c>
      <c r="L591" s="105"/>
      <c r="M591" s="106">
        <v>590</v>
      </c>
      <c r="N591" s="140">
        <v>-0.93464535589774778</v>
      </c>
      <c r="O591" s="140">
        <v>2.5948508919213196</v>
      </c>
      <c r="P591" s="140">
        <v>-0.55548116932796521</v>
      </c>
      <c r="Q591" s="140">
        <v>-0.56679736631673128</v>
      </c>
      <c r="R591" s="140">
        <v>2.3369033600539733E-2</v>
      </c>
      <c r="S591" s="140">
        <v>-0.45749615877189698</v>
      </c>
      <c r="T591" s="140">
        <v>0.48758052362254956</v>
      </c>
      <c r="U591" s="128">
        <v>-0.92956848456609742</v>
      </c>
      <c r="V591" s="128">
        <v>1.7652596255679329</v>
      </c>
      <c r="W591" s="98">
        <v>-1.5260910278366688</v>
      </c>
      <c r="X591" s="60"/>
      <c r="Y591" s="99">
        <v>590</v>
      </c>
      <c r="Z591" s="128">
        <f>(幕後結果!$AB$2+幕後結果!$AB$4*幕後結果_最佳化!$N1592)*12/3</f>
        <v>-0.13038428420815948</v>
      </c>
      <c r="AA591" s="128">
        <f>(幕後結果!$AC$2+幕後結果!$AC$4*幕後結果_最佳化!$O1592)*12/3</f>
        <v>0.28764037321783104</v>
      </c>
      <c r="AB591" s="128">
        <f>(幕後結果!$AD$2+幕後結果!$AD$4*幕後結果_最佳化!$P1592)*12/3</f>
        <v>3.4444503711190427E-2</v>
      </c>
      <c r="AC591" s="128">
        <f>(幕後結果!$AE$2+幕後結果!$AE$4*幕後結果_最佳化!$Q1592)*12/3</f>
        <v>-1.0885169482050185E-2</v>
      </c>
      <c r="AD591" s="128">
        <f>(幕後結果!$AF$2+幕後結果!$AF$4*幕後結果_最佳化!$R1592)*12/3</f>
        <v>-1.5326619665834686E-2</v>
      </c>
      <c r="AE591" s="128">
        <f>(幕後結果!$AG$2+幕後結果!$AG$4*幕後結果_最佳化!$S1592)*12/3</f>
        <v>-2.0361905517556466E-2</v>
      </c>
      <c r="AF591" s="128">
        <f>(幕後結果!$AH$2+幕後結果!$AH$4*幕後結果_最佳化!$T1592)*12/3</f>
        <v>9.5702005014416613E-2</v>
      </c>
      <c r="AG591" s="128">
        <f>(幕後結果!$AI$2+幕後結果!$AI$4*幕後結果_最佳化!$U1592)*12/3</f>
        <v>3.2567920576758114E-2</v>
      </c>
      <c r="AH591" s="128">
        <f>(幕後結果!$AJ$2+幕後結果!$AJ$4*幕後結果_最佳化!$V1592)*12/3</f>
        <v>0.16204981921750997</v>
      </c>
      <c r="AI591" s="100">
        <f>(幕後結果!$AK$2+幕後結果!$AK$4*幕後結果_最佳化!$W1592)*12/3</f>
        <v>-0.19633943964401154</v>
      </c>
      <c r="AJ591" s="60"/>
      <c r="AK591" s="60"/>
      <c r="AL591" s="60"/>
      <c r="AM591" s="108">
        <v>590</v>
      </c>
      <c r="AN591" s="128">
        <f t="shared" si="118"/>
        <v>0.1734071204351916</v>
      </c>
      <c r="AO591" s="128">
        <f t="shared" si="119"/>
        <v>8.4094145086060876E-2</v>
      </c>
      <c r="AP591" s="128">
        <f t="shared" si="120"/>
        <v>3.8818228305326906E-2</v>
      </c>
      <c r="AQ591" s="128">
        <f t="shared" si="121"/>
        <v>9.2229648256565822E-2</v>
      </c>
      <c r="AR591" s="128">
        <f t="shared" si="122"/>
        <v>8.4799980171277836E-2</v>
      </c>
      <c r="AS591" s="128">
        <f t="shared" si="123"/>
        <v>0.15277702803897339</v>
      </c>
      <c r="AT591" s="128">
        <f t="shared" si="124"/>
        <v>9.6947837257713818E-2</v>
      </c>
      <c r="AU591" s="128">
        <f t="shared" si="125"/>
        <v>9.4497357136640883E-2</v>
      </c>
      <c r="AV591" s="128">
        <f t="shared" si="126"/>
        <v>8.3673932464243844E-2</v>
      </c>
      <c r="AW591" s="128">
        <f t="shared" si="127"/>
        <v>9.8754722848004933E-2</v>
      </c>
      <c r="AX591" s="128">
        <f t="shared" si="128"/>
        <v>0.99999999999999978</v>
      </c>
      <c r="AY591" s="128">
        <f>SUMPRODUCT(AN591:AW591,幕後結果_最佳化!$Z$1005:$AI$1005)</f>
        <v>-4.8740715553812217E-3</v>
      </c>
      <c r="AZ591" s="128">
        <f>(SUMPRODUCT(AN591:AW591,MMULT(AN591:AW591,幕後結果!$AB$9:$AK$18)))</f>
        <v>2.1060360250190532E-4</v>
      </c>
      <c r="BA591" s="128">
        <f t="shared" si="129"/>
        <v>1.4512188067342061E-2</v>
      </c>
      <c r="BB591" s="102">
        <f t="shared" si="130"/>
        <v>-3.2919964469652263</v>
      </c>
      <c r="BC591" s="60"/>
      <c r="BD591" s="60"/>
    </row>
    <row r="592" spans="1:56">
      <c r="A592" s="95">
        <v>591</v>
      </c>
      <c r="B592" s="128">
        <v>0.45244029845701683</v>
      </c>
      <c r="C592" s="128">
        <v>0.4556287153872014</v>
      </c>
      <c r="D592" s="128">
        <v>0.65489545854605624</v>
      </c>
      <c r="E592" s="128">
        <v>0.17851294007133056</v>
      </c>
      <c r="F592" s="128">
        <v>0.38358999989400799</v>
      </c>
      <c r="G592" s="128">
        <v>0.30433472709227982</v>
      </c>
      <c r="H592" s="128">
        <v>4.6519838397782731E-2</v>
      </c>
      <c r="I592" s="128">
        <v>5.5418895305292537E-2</v>
      </c>
      <c r="J592" s="128">
        <v>0.7742641349900139</v>
      </c>
      <c r="K592" s="104">
        <v>4.0065280174557127E-3</v>
      </c>
      <c r="L592" s="105"/>
      <c r="M592" s="106">
        <v>591</v>
      </c>
      <c r="N592" s="140">
        <v>-0.11949828722081042</v>
      </c>
      <c r="O592" s="140">
        <v>-0.11145262558896889</v>
      </c>
      <c r="P592" s="140">
        <v>0.39857133982887955</v>
      </c>
      <c r="Q592" s="140">
        <v>-0.92104701742491646</v>
      </c>
      <c r="R592" s="140">
        <v>-0.29606557948363948</v>
      </c>
      <c r="S592" s="140">
        <v>-0.51197364575865145</v>
      </c>
      <c r="T592" s="140">
        <v>-1.6795768406768252</v>
      </c>
      <c r="U592" s="128">
        <v>-1.5944387879470094</v>
      </c>
      <c r="V592" s="128">
        <v>0.75296369607702607</v>
      </c>
      <c r="W592" s="98">
        <v>-2.6515191857771763</v>
      </c>
      <c r="X592" s="60"/>
      <c r="Y592" s="99">
        <v>591</v>
      </c>
      <c r="Z592" s="128">
        <f>(幕後結果!$AB$2+幕後結果!$AB$4*幕後結果_最佳化!$N1593)*12/3</f>
        <v>-4.2375597868299732E-2</v>
      </c>
      <c r="AA592" s="128">
        <f>(幕後結果!$AC$2+幕後結果!$AC$4*幕後結果_最佳化!$O1593)*12/3</f>
        <v>-1.263449918662321E-2</v>
      </c>
      <c r="AB592" s="128">
        <f>(幕後結果!$AD$2+幕後結果!$AD$4*幕後結果_最佳化!$P1593)*12/3</f>
        <v>3.9832151484013277E-2</v>
      </c>
      <c r="AC592" s="128">
        <f>(幕後結果!$AE$2+幕後結果!$AE$4*幕後結果_最佳化!$Q1593)*12/3</f>
        <v>-8.3886610155238642E-2</v>
      </c>
      <c r="AD592" s="128">
        <f>(幕後結果!$AF$2+幕後結果!$AF$4*幕後結果_最佳化!$R1593)*12/3</f>
        <v>-4.9664357529356058E-2</v>
      </c>
      <c r="AE592" s="128">
        <f>(幕後結果!$AG$2+幕後結果!$AG$4*幕後結果_最佳化!$S1593)*12/3</f>
        <v>-5.7979892292761966E-2</v>
      </c>
      <c r="AF592" s="128">
        <f>(幕後結果!$AH$2+幕後結果!$AH$4*幕後結果_最佳化!$T1593)*12/3</f>
        <v>-0.16461049739964004</v>
      </c>
      <c r="AG592" s="128">
        <f>(幕後結果!$AI$2+幕後結果!$AI$4*幕後結果_最佳化!$U1593)*12/3</f>
        <v>-0.14239519010224741</v>
      </c>
      <c r="AH592" s="128">
        <f>(幕後結果!$AJ$2+幕後結果!$AJ$4*幕後結果_最佳化!$V1593)*12/3</f>
        <v>8.7583283143741489E-2</v>
      </c>
      <c r="AI592" s="100">
        <f>(幕後結果!$AK$2+幕後結果!$AK$4*幕後結果_最佳化!$W1593)*12/3</f>
        <v>-0.44389270407202996</v>
      </c>
      <c r="AJ592" s="60"/>
      <c r="AK592" s="60"/>
      <c r="AL592" s="60"/>
      <c r="AM592" s="108">
        <v>591</v>
      </c>
      <c r="AN592" s="128">
        <f t="shared" si="118"/>
        <v>0.1058961297863627</v>
      </c>
      <c r="AO592" s="128">
        <f t="shared" si="119"/>
        <v>0.10584048814709449</v>
      </c>
      <c r="AP592" s="128">
        <f t="shared" si="120"/>
        <v>0.11507731253595094</v>
      </c>
      <c r="AQ592" s="128">
        <f t="shared" si="121"/>
        <v>0.14358671026156497</v>
      </c>
      <c r="AR592" s="128">
        <f t="shared" si="122"/>
        <v>0.15116407912812124</v>
      </c>
      <c r="AS592" s="128">
        <f t="shared" si="123"/>
        <v>0.13532783553687042</v>
      </c>
      <c r="AT592" s="128">
        <f t="shared" si="124"/>
        <v>2.9708746075180108E-3</v>
      </c>
      <c r="AU592" s="128">
        <f t="shared" si="125"/>
        <v>3.1208349808515432E-2</v>
      </c>
      <c r="AV592" s="128">
        <f t="shared" si="126"/>
        <v>0.17442287642444257</v>
      </c>
      <c r="AW592" s="128">
        <f t="shared" si="127"/>
        <v>3.4505343763559189E-2</v>
      </c>
      <c r="AX592" s="128">
        <f t="shared" si="128"/>
        <v>0.99999999999999989</v>
      </c>
      <c r="AY592" s="128">
        <f>SUMPRODUCT(AN592:AW592,幕後結果_最佳化!$Z$1005:$AI$1005)</f>
        <v>6.6782705552325696E-4</v>
      </c>
      <c r="AZ592" s="128">
        <f>(SUMPRODUCT(AN592:AW592,MMULT(AN592:AW592,幕後結果!$AB$9:$AK$18)))</f>
        <v>2.4174562626419415E-4</v>
      </c>
      <c r="BA592" s="128">
        <f t="shared" si="129"/>
        <v>1.5548171154968489E-2</v>
      </c>
      <c r="BB592" s="102">
        <f t="shared" si="130"/>
        <v>-2.7162148218944235</v>
      </c>
      <c r="BC592" s="60"/>
      <c r="BD592" s="60"/>
    </row>
    <row r="593" spans="1:56">
      <c r="A593" s="95">
        <v>592</v>
      </c>
      <c r="B593" s="128">
        <v>0.46140840019823948</v>
      </c>
      <c r="C593" s="128">
        <v>0.90875513043343492</v>
      </c>
      <c r="D593" s="128">
        <v>0.7399620994282714</v>
      </c>
      <c r="E593" s="128">
        <v>0.1379654545850435</v>
      </c>
      <c r="F593" s="128">
        <v>0.22707383302933559</v>
      </c>
      <c r="G593" s="128">
        <v>0.31954327131762428</v>
      </c>
      <c r="H593" s="128">
        <v>0.69598372245085116</v>
      </c>
      <c r="I593" s="128">
        <v>0.66998874546745202</v>
      </c>
      <c r="J593" s="128">
        <v>8.8407960891880188E-2</v>
      </c>
      <c r="K593" s="104">
        <v>0.85920465378668354</v>
      </c>
      <c r="L593" s="105"/>
      <c r="M593" s="106">
        <v>592</v>
      </c>
      <c r="N593" s="140">
        <v>-9.6886159269190558E-2</v>
      </c>
      <c r="O593" s="140">
        <v>1.3331281920380309</v>
      </c>
      <c r="P593" s="140">
        <v>0.64322856442014342</v>
      </c>
      <c r="Q593" s="140">
        <v>-1.0895057759209397</v>
      </c>
      <c r="R593" s="140">
        <v>-0.7485181757167173</v>
      </c>
      <c r="S593" s="140">
        <v>-0.46897634743972672</v>
      </c>
      <c r="T593" s="140">
        <v>0.51288387293938997</v>
      </c>
      <c r="U593" s="128">
        <v>0.43988208878388713</v>
      </c>
      <c r="V593" s="128">
        <v>-1.3506239594209268</v>
      </c>
      <c r="W593" s="98">
        <v>1.0767528550433225</v>
      </c>
      <c r="X593" s="60"/>
      <c r="Y593" s="99">
        <v>592</v>
      </c>
      <c r="Z593" s="128">
        <f>(幕後結果!$AB$2+幕後結果!$AB$4*幕後結果_最佳化!$N1594)*12/3</f>
        <v>-3.9934242494721627E-2</v>
      </c>
      <c r="AA593" s="128">
        <f>(幕後結果!$AC$2+幕後結果!$AC$4*幕後結果_最佳化!$O1594)*12/3</f>
        <v>0.14844994464503364</v>
      </c>
      <c r="AB593" s="128">
        <f>(幕後結果!$AD$2+幕後結果!$AD$4*幕後結果_最佳化!$P1594)*12/3</f>
        <v>0.13696452169894002</v>
      </c>
      <c r="AC593" s="128">
        <f>(幕後結果!$AE$2+幕後結果!$AE$4*幕後結果_最佳化!$Q1594)*12/3</f>
        <v>-3.58356517476143E-2</v>
      </c>
      <c r="AD593" s="128">
        <f>(幕後結果!$AF$2+幕後結果!$AF$4*幕後結果_最佳化!$R1594)*12/3</f>
        <v>-0.12141364795719278</v>
      </c>
      <c r="AE593" s="128">
        <f>(幕後結果!$AG$2+幕後結果!$AG$4*幕後結果_最佳化!$S1594)*12/3</f>
        <v>-4.2546072351847826E-2</v>
      </c>
      <c r="AF593" s="128">
        <f>(幕後結果!$AH$2+幕後結果!$AH$4*幕後結果_最佳化!$T1594)*12/3</f>
        <v>8.0496420663978122E-2</v>
      </c>
      <c r="AG593" s="128">
        <f>(幕後結果!$AI$2+幕後結果!$AI$4*幕後結果_最佳化!$U1594)*12/3</f>
        <v>0.11601134910356985</v>
      </c>
      <c r="AH593" s="128">
        <f>(幕後結果!$AJ$2+幕後結果!$AJ$4*幕後結果_最佳化!$V1594)*12/3</f>
        <v>-0.1200496826407607</v>
      </c>
      <c r="AI593" s="100">
        <f>(幕後結果!$AK$2+幕後結果!$AK$4*幕後結果_最佳化!$W1594)*12/3</f>
        <v>0.21663383646938097</v>
      </c>
      <c r="AJ593" s="60"/>
      <c r="AK593" s="60"/>
      <c r="AL593" s="60"/>
      <c r="AM593" s="108">
        <v>592</v>
      </c>
      <c r="AN593" s="128">
        <f t="shared" si="118"/>
        <v>4.3462115089269227E-2</v>
      </c>
      <c r="AO593" s="128">
        <f t="shared" si="119"/>
        <v>0.13587320574374409</v>
      </c>
      <c r="AP593" s="128">
        <f t="shared" si="120"/>
        <v>6.4491429077418727E-2</v>
      </c>
      <c r="AQ593" s="128">
        <f t="shared" si="121"/>
        <v>0.12188122573615608</v>
      </c>
      <c r="AR593" s="128">
        <f t="shared" si="122"/>
        <v>0.13797284258136128</v>
      </c>
      <c r="AS593" s="128">
        <f t="shared" si="123"/>
        <v>0.10830738362413576</v>
      </c>
      <c r="AT593" s="128">
        <f t="shared" si="124"/>
        <v>0.13401161432151079</v>
      </c>
      <c r="AU593" s="128">
        <f t="shared" si="125"/>
        <v>0.13215953272223155</v>
      </c>
      <c r="AV593" s="128">
        <f t="shared" si="126"/>
        <v>9.9812799179974498E-3</v>
      </c>
      <c r="AW593" s="128">
        <f t="shared" si="127"/>
        <v>0.11185937118617494</v>
      </c>
      <c r="AX593" s="128">
        <f t="shared" si="128"/>
        <v>0.99999999999999989</v>
      </c>
      <c r="AY593" s="128">
        <f>SUMPRODUCT(AN593:AW593,幕後結果_最佳化!$Z$1005:$AI$1005)</f>
        <v>-2.4477731487042367E-3</v>
      </c>
      <c r="AZ593" s="128">
        <f>(SUMPRODUCT(AN593:AW593,MMULT(AN593:AW593,幕後結果!$AB$9:$AK$18)))</f>
        <v>3.091384258643358E-4</v>
      </c>
      <c r="BA593" s="128">
        <f t="shared" si="129"/>
        <v>1.7582332776521319E-2</v>
      </c>
      <c r="BB593" s="102">
        <f t="shared" si="130"/>
        <v>-2.5791670380201017</v>
      </c>
      <c r="BC593" s="60"/>
      <c r="BD593" s="60"/>
    </row>
    <row r="594" spans="1:56">
      <c r="A594" s="95">
        <v>593</v>
      </c>
      <c r="B594" s="128">
        <v>0.38610612418948098</v>
      </c>
      <c r="C594" s="128">
        <v>0.96012050914069946</v>
      </c>
      <c r="D594" s="128">
        <v>0.10253802913927657</v>
      </c>
      <c r="E594" s="128">
        <v>0.75467636128785065</v>
      </c>
      <c r="F594" s="128">
        <v>0.63558087519155659</v>
      </c>
      <c r="G594" s="128">
        <v>0.94759468970985372</v>
      </c>
      <c r="H594" s="128">
        <v>8.931955151603721E-2</v>
      </c>
      <c r="I594" s="128">
        <v>9.9350835399368176E-2</v>
      </c>
      <c r="J594" s="128">
        <v>0.21132109540547361</v>
      </c>
      <c r="K594" s="104">
        <v>0.6252023867918759</v>
      </c>
      <c r="L594" s="105"/>
      <c r="M594" s="106">
        <v>593</v>
      </c>
      <c r="N594" s="140">
        <v>-0.28948239739873732</v>
      </c>
      <c r="O594" s="140">
        <v>1.7520862297121018</v>
      </c>
      <c r="P594" s="140">
        <v>-1.2672216172116444</v>
      </c>
      <c r="Q594" s="140">
        <v>0.68927968841912313</v>
      </c>
      <c r="R594" s="140">
        <v>0.34667133231440606</v>
      </c>
      <c r="S594" s="140">
        <v>1.6219660360888564</v>
      </c>
      <c r="T594" s="140">
        <v>-1.3449570561943596</v>
      </c>
      <c r="U594" s="128">
        <v>-1.2852593479860674</v>
      </c>
      <c r="V594" s="128">
        <v>-0.80184574955443533</v>
      </c>
      <c r="W594" s="98">
        <v>0.31917313651861867</v>
      </c>
      <c r="X594" s="60"/>
      <c r="Y594" s="99">
        <v>593</v>
      </c>
      <c r="Z594" s="128">
        <f>(幕後結果!$AB$2+幕後結果!$AB$4*幕後結果_最佳化!$N1595)*12/3</f>
        <v>-6.0728210311218757E-2</v>
      </c>
      <c r="AA594" s="128">
        <f>(幕後結果!$AC$2+幕後結果!$AC$4*幕後結果_最佳化!$O1595)*12/3</f>
        <v>0.19481852622080784</v>
      </c>
      <c r="AB594" s="128">
        <f>(幕後結果!$AD$2+幕後結果!$AD$4*幕後結果_最佳化!$P1595)*12/3</f>
        <v>-7.8041911112604306E-2</v>
      </c>
      <c r="AC594" s="128">
        <f>(幕後結果!$AE$2+幕後結果!$AE$4*幕後結果_最佳化!$Q1595)*12/3</f>
        <v>7.3146149290327644E-2</v>
      </c>
      <c r="AD594" s="128">
        <f>(幕後結果!$AF$2+幕後結果!$AF$4*幕後結果_最佳化!$R1595)*12/3</f>
        <v>5.6238880056639205E-2</v>
      </c>
      <c r="AE594" s="128">
        <f>(幕後結果!$AG$2+幕後結果!$AG$4*幕後結果_最佳化!$S1595)*12/3</f>
        <v>0.14808573079536586</v>
      </c>
      <c r="AF594" s="128">
        <f>(幕後結果!$AH$2+幕後結果!$AH$4*幕後結果_最佳化!$T1595)*12/3</f>
        <v>-0.10317242383317941</v>
      </c>
      <c r="AG594" s="128">
        <f>(幕後結果!$AI$2+幕後結果!$AI$4*幕後結果_最佳化!$U1595)*12/3</f>
        <v>-2.6422766523001736E-2</v>
      </c>
      <c r="AH594" s="128">
        <f>(幕後結果!$AJ$2+幕後結果!$AJ$4*幕後結果_最佳化!$V1595)*12/3</f>
        <v>-1.6788596874802112E-2</v>
      </c>
      <c r="AI594" s="100">
        <f>(幕後結果!$AK$2+幕後結果!$AK$4*幕後結果_最佳化!$W1595)*12/3</f>
        <v>6.1156773499882987E-2</v>
      </c>
      <c r="AJ594" s="60"/>
      <c r="AK594" s="60"/>
      <c r="AL594" s="60"/>
      <c r="AM594" s="108">
        <v>593</v>
      </c>
      <c r="AN594" s="128">
        <f t="shared" si="118"/>
        <v>0.17026544970065413</v>
      </c>
      <c r="AO594" s="128">
        <f t="shared" si="119"/>
        <v>0.16411402877863762</v>
      </c>
      <c r="AP594" s="128">
        <f t="shared" si="120"/>
        <v>0.11258865191170569</v>
      </c>
      <c r="AQ594" s="128">
        <f t="shared" si="121"/>
        <v>5.9233612075534306E-2</v>
      </c>
      <c r="AR594" s="128">
        <f t="shared" si="122"/>
        <v>0.1396088048800839</v>
      </c>
      <c r="AS594" s="128">
        <f t="shared" si="123"/>
        <v>1.3223681467607596E-2</v>
      </c>
      <c r="AT594" s="128">
        <f t="shared" si="124"/>
        <v>0.12042390111421213</v>
      </c>
      <c r="AU594" s="128">
        <f t="shared" si="125"/>
        <v>3.3761396655137721E-2</v>
      </c>
      <c r="AV594" s="128">
        <f t="shared" si="126"/>
        <v>4.1488069449675917E-2</v>
      </c>
      <c r="AW594" s="128">
        <f t="shared" si="127"/>
        <v>0.145292403966751</v>
      </c>
      <c r="AX594" s="128">
        <f t="shared" si="128"/>
        <v>0.99999999999999978</v>
      </c>
      <c r="AY594" s="128">
        <f>SUMPRODUCT(AN594:AW594,幕後結果_最佳化!$Z$1005:$AI$1005)</f>
        <v>-6.1155288339335223E-3</v>
      </c>
      <c r="AZ594" s="128">
        <f>(SUMPRODUCT(AN594:AW594,MMULT(AN594:AW594,幕後結果!$AB$9:$AK$18)))</f>
        <v>3.0999544710671588E-4</v>
      </c>
      <c r="BA594" s="128">
        <f t="shared" si="129"/>
        <v>1.7606687567703241E-2</v>
      </c>
      <c r="BB594" s="102">
        <f t="shared" si="130"/>
        <v>-2.7839154097244827</v>
      </c>
      <c r="BC594" s="60"/>
      <c r="BD594" s="60"/>
    </row>
    <row r="595" spans="1:56">
      <c r="A595" s="95">
        <v>594</v>
      </c>
      <c r="B595" s="128">
        <v>8.4074787453805477E-2</v>
      </c>
      <c r="C595" s="128">
        <v>0.7061771389617304</v>
      </c>
      <c r="D595" s="128">
        <v>0.66316442110631724</v>
      </c>
      <c r="E595" s="128">
        <v>0.29578161180382434</v>
      </c>
      <c r="F595" s="128">
        <v>0.5969748796632095</v>
      </c>
      <c r="G595" s="128">
        <v>0.88975653878653183</v>
      </c>
      <c r="H595" s="128">
        <v>0.87766390197763555</v>
      </c>
      <c r="I595" s="128">
        <v>0.79508931144814432</v>
      </c>
      <c r="J595" s="128">
        <v>0.66685442405974316</v>
      </c>
      <c r="K595" s="104">
        <v>0.98112237101934019</v>
      </c>
      <c r="L595" s="105"/>
      <c r="M595" s="106">
        <v>594</v>
      </c>
      <c r="N595" s="140">
        <v>-1.3781739925824712</v>
      </c>
      <c r="O595" s="140">
        <v>0.54225083177078037</v>
      </c>
      <c r="P595" s="140">
        <v>0.42111493290952196</v>
      </c>
      <c r="Q595" s="140">
        <v>-0.5365720953041021</v>
      </c>
      <c r="R595" s="140">
        <v>0.24552462875682052</v>
      </c>
      <c r="S595" s="140">
        <v>1.2252343851655094</v>
      </c>
      <c r="T595" s="140">
        <v>1.1633878027098234</v>
      </c>
      <c r="U595" s="128">
        <v>0.82420800896920976</v>
      </c>
      <c r="V595" s="128">
        <v>0.43124374154376333</v>
      </c>
      <c r="W595" s="98">
        <v>2.0775019227667304</v>
      </c>
      <c r="X595" s="60"/>
      <c r="Y595" s="99">
        <v>594</v>
      </c>
      <c r="Z595" s="128">
        <f>(幕後結果!$AB$2+幕後結果!$AB$4*幕後結果_最佳化!$N1596)*12/3</f>
        <v>-0.17827057880293487</v>
      </c>
      <c r="AA595" s="128">
        <f>(幕後結果!$AC$2+幕後結果!$AC$4*幕後結果_最佳化!$O1596)*12/3</f>
        <v>5.803465514708369E-2</v>
      </c>
      <c r="AB595" s="128">
        <f>(幕後結果!$AD$2+幕後結果!$AD$4*幕後結果_最佳化!$P1596)*12/3</f>
        <v>4.8286951781221783E-2</v>
      </c>
      <c r="AC595" s="128">
        <f>(幕後結果!$AE$2+幕後結果!$AE$4*幕後結果_最佳化!$Q1596)*12/3</f>
        <v>-3.8805551061383711E-2</v>
      </c>
      <c r="AD595" s="128">
        <f>(幕後結果!$AF$2+幕後結果!$AF$4*幕後結果_最佳化!$R1596)*12/3</f>
        <v>5.0143550713949568E-2</v>
      </c>
      <c r="AE595" s="128">
        <f>(幕後結果!$AG$2+幕後結果!$AG$4*幕後結果_最佳化!$S1596)*12/3</f>
        <v>5.7463279777310604E-2</v>
      </c>
      <c r="AF595" s="128">
        <f>(幕後結果!$AH$2+幕後結果!$AH$4*幕後結果_最佳化!$T1596)*12/3</f>
        <v>8.9896001400962322E-2</v>
      </c>
      <c r="AG595" s="128">
        <f>(幕後結果!$AI$2+幕後結果!$AI$4*幕後結果_最佳化!$U1596)*12/3</f>
        <v>8.3678916564172215E-2</v>
      </c>
      <c r="AH595" s="128">
        <f>(幕後結果!$AJ$2+幕後結果!$AJ$4*幕後結果_最佳化!$V1596)*12/3</f>
        <v>3.7374655668262952E-2</v>
      </c>
      <c r="AI595" s="100">
        <f>(幕後結果!$AK$2+幕後結果!$AK$4*幕後結果_最佳化!$W1596)*12/3</f>
        <v>0.2975055947928088</v>
      </c>
      <c r="AJ595" s="60"/>
      <c r="AK595" s="60"/>
      <c r="AL595" s="60"/>
      <c r="AM595" s="108">
        <v>594</v>
      </c>
      <c r="AN595" s="128">
        <f t="shared" si="118"/>
        <v>6.5195085929333402E-2</v>
      </c>
      <c r="AO595" s="128">
        <f t="shared" si="119"/>
        <v>6.2949579996539676E-2</v>
      </c>
      <c r="AP595" s="128">
        <f t="shared" si="120"/>
        <v>0.13680939804254746</v>
      </c>
      <c r="AQ595" s="128">
        <f t="shared" si="121"/>
        <v>5.9971225531007935E-2</v>
      </c>
      <c r="AR595" s="128">
        <f t="shared" si="122"/>
        <v>0.11076612304032867</v>
      </c>
      <c r="AS595" s="128">
        <f t="shared" si="123"/>
        <v>0.17866901476164887</v>
      </c>
      <c r="AT595" s="128">
        <f t="shared" si="124"/>
        <v>3.7016047503627976E-2</v>
      </c>
      <c r="AU595" s="128">
        <f t="shared" si="125"/>
        <v>0.14132540539015789</v>
      </c>
      <c r="AV595" s="128">
        <f t="shared" si="126"/>
        <v>0.17450568036045905</v>
      </c>
      <c r="AW595" s="128">
        <f t="shared" si="127"/>
        <v>3.2792439444349175E-2</v>
      </c>
      <c r="AX595" s="128">
        <f t="shared" si="128"/>
        <v>1</v>
      </c>
      <c r="AY595" s="128">
        <f>SUMPRODUCT(AN595:AW595,幕後結果_最佳化!$Z$1005:$AI$1005)</f>
        <v>5.3607869423409507E-4</v>
      </c>
      <c r="AZ595" s="128">
        <f>(SUMPRODUCT(AN595:AW595,MMULT(AN595:AW595,幕後結果!$AB$9:$AK$18)))</f>
        <v>2.080556958174664E-4</v>
      </c>
      <c r="BA595" s="128">
        <f t="shared" si="129"/>
        <v>1.4424135877669289E-2</v>
      </c>
      <c r="BB595" s="102">
        <f t="shared" si="130"/>
        <v>-2.937016238965938</v>
      </c>
      <c r="BC595" s="60"/>
      <c r="BD595" s="60"/>
    </row>
    <row r="596" spans="1:56">
      <c r="A596" s="95">
        <v>595</v>
      </c>
      <c r="B596" s="128">
        <v>0.2359930949574609</v>
      </c>
      <c r="C596" s="128">
        <v>0.4546664269867513</v>
      </c>
      <c r="D596" s="128">
        <v>0.54510904320935305</v>
      </c>
      <c r="E596" s="128">
        <v>0.590073344346701</v>
      </c>
      <c r="F596" s="128">
        <v>0.68775216359992264</v>
      </c>
      <c r="G596" s="128">
        <v>0.47840714996981748</v>
      </c>
      <c r="H596" s="128">
        <v>0.40159686018798979</v>
      </c>
      <c r="I596" s="128">
        <v>0.37977818766115368</v>
      </c>
      <c r="J596" s="128">
        <v>0.45585724677111639</v>
      </c>
      <c r="K596" s="104">
        <v>0.64607087706885902</v>
      </c>
      <c r="L596" s="105"/>
      <c r="M596" s="106">
        <v>595</v>
      </c>
      <c r="N596" s="140">
        <v>-0.71925114797628298</v>
      </c>
      <c r="O596" s="140">
        <v>-0.11388008341751533</v>
      </c>
      <c r="P596" s="140">
        <v>0.11331362757794301</v>
      </c>
      <c r="Q596" s="140">
        <v>0.2277336493456574</v>
      </c>
      <c r="R596" s="140">
        <v>0.48948881285067608</v>
      </c>
      <c r="S596" s="140">
        <v>-5.415170258262561E-2</v>
      </c>
      <c r="T596" s="140">
        <v>-0.24921597831128969</v>
      </c>
      <c r="U596" s="128">
        <v>-0.30606339840677882</v>
      </c>
      <c r="V596" s="128">
        <v>-0.11087623193145858</v>
      </c>
      <c r="W596" s="98">
        <v>0.37473407739719472</v>
      </c>
      <c r="X596" s="60"/>
      <c r="Y596" s="99">
        <v>595</v>
      </c>
      <c r="Z596" s="128">
        <f>(幕後結果!$AB$2+幕後結果!$AB$4*幕後結果_最佳化!$N1597)*12/3</f>
        <v>-0.10712889629987558</v>
      </c>
      <c r="AA596" s="128">
        <f>(幕後結果!$AC$2+幕後結果!$AC$4*幕後結果_最佳化!$O1597)*12/3</f>
        <v>-1.3956756506304074E-2</v>
      </c>
      <c r="AB596" s="128">
        <f>(幕後結果!$AD$2+幕後結果!$AD$4*幕後結果_最佳化!$P1597)*12/3</f>
        <v>-6.4751469495184051E-3</v>
      </c>
      <c r="AC596" s="128">
        <f>(幕後結果!$AE$2+幕後結果!$AE$4*幕後結果_最佳化!$Q1597)*12/3</f>
        <v>1.8808867990317345E-2</v>
      </c>
      <c r="AD596" s="128">
        <f>(幕後結果!$AF$2+幕後結果!$AF$4*幕後結果_最佳化!$R1597)*12/3</f>
        <v>0.11120450434877976</v>
      </c>
      <c r="AE596" s="128">
        <f>(幕後結果!$AG$2+幕後結果!$AG$4*幕後結果_最佳化!$S1597)*12/3</f>
        <v>-1.3770959940615954E-2</v>
      </c>
      <c r="AF596" s="128">
        <f>(幕後結果!$AH$2+幕後結果!$AH$4*幕後結果_最佳化!$T1597)*12/3</f>
        <v>-3.3829813203482023E-2</v>
      </c>
      <c r="AG596" s="128">
        <f>(幕後結果!$AI$2+幕後結果!$AI$4*幕後結果_最佳化!$U1597)*12/3</f>
        <v>-4.0946549688016899E-2</v>
      </c>
      <c r="AH596" s="128">
        <f>(幕後結果!$AJ$2+幕後結果!$AJ$4*幕後結果_最佳化!$V1597)*12/3</f>
        <v>-1.7655722952330737E-2</v>
      </c>
      <c r="AI596" s="100">
        <f>(幕後結果!$AK$2+幕後結果!$AK$4*幕後結果_最佳化!$W1597)*12/3</f>
        <v>5.0729253396897406E-3</v>
      </c>
      <c r="AJ596" s="60"/>
      <c r="AK596" s="60"/>
      <c r="AL596" s="60"/>
      <c r="AM596" s="108">
        <v>595</v>
      </c>
      <c r="AN596" s="128">
        <f t="shared" si="118"/>
        <v>0.16267873935452001</v>
      </c>
      <c r="AO596" s="128">
        <f t="shared" si="119"/>
        <v>8.2355860029141276E-2</v>
      </c>
      <c r="AP596" s="128">
        <f t="shared" si="120"/>
        <v>5.3831904048440057E-2</v>
      </c>
      <c r="AQ596" s="128">
        <f t="shared" si="121"/>
        <v>0.16652934303794234</v>
      </c>
      <c r="AR596" s="128">
        <f t="shared" si="122"/>
        <v>5.7563856499783315E-2</v>
      </c>
      <c r="AS596" s="128">
        <f t="shared" si="123"/>
        <v>0.11855998775892329</v>
      </c>
      <c r="AT596" s="128">
        <f t="shared" si="124"/>
        <v>0.14555257429270116</v>
      </c>
      <c r="AU596" s="128">
        <f t="shared" si="125"/>
        <v>8.8367771695318093E-2</v>
      </c>
      <c r="AV596" s="128">
        <f t="shared" si="126"/>
        <v>9.949042364066206E-2</v>
      </c>
      <c r="AW596" s="128">
        <f t="shared" si="127"/>
        <v>2.5069539642568358E-2</v>
      </c>
      <c r="AX596" s="128">
        <f t="shared" si="128"/>
        <v>1</v>
      </c>
      <c r="AY596" s="128">
        <f>SUMPRODUCT(AN596:AW596,幕後結果_最佳化!$Z$1005:$AI$1005)</f>
        <v>-2.4614066585927213E-3</v>
      </c>
      <c r="AZ596" s="128">
        <f>(SUMPRODUCT(AN596:AW596,MMULT(AN596:AW596,幕後結果!$AB$9:$AK$18)))</f>
        <v>2.0282000165756394E-4</v>
      </c>
      <c r="BA596" s="128">
        <f t="shared" si="129"/>
        <v>1.4241488744424297E-2</v>
      </c>
      <c r="BB596" s="102">
        <f t="shared" si="130"/>
        <v>-3.1851590428951626</v>
      </c>
      <c r="BC596" s="60"/>
      <c r="BD596" s="60"/>
    </row>
    <row r="597" spans="1:56">
      <c r="A597" s="95">
        <v>596</v>
      </c>
      <c r="B597" s="128">
        <v>0.9460130084912024</v>
      </c>
      <c r="C597" s="128">
        <v>4.0839678851543049E-2</v>
      </c>
      <c r="D597" s="128">
        <v>0.65659878972009089</v>
      </c>
      <c r="E597" s="128">
        <v>0.72022677738468555</v>
      </c>
      <c r="F597" s="128">
        <v>0.99359814564461169</v>
      </c>
      <c r="G597" s="128">
        <v>0.78562580993701236</v>
      </c>
      <c r="H597" s="128">
        <v>0.92760185836371978</v>
      </c>
      <c r="I597" s="128">
        <v>0.60274014715084578</v>
      </c>
      <c r="J597" s="128">
        <v>0.80601893115248924</v>
      </c>
      <c r="K597" s="104">
        <v>0.5074567710046427</v>
      </c>
      <c r="L597" s="105"/>
      <c r="M597" s="106">
        <v>596</v>
      </c>
      <c r="N597" s="140">
        <v>1.6073665515249662</v>
      </c>
      <c r="O597" s="140">
        <v>-1.7410240800098749</v>
      </c>
      <c r="P597" s="140">
        <v>0.40319820435242754</v>
      </c>
      <c r="Q597" s="140">
        <v>0.58351532249832594</v>
      </c>
      <c r="R597" s="140">
        <v>2.4891828760595356</v>
      </c>
      <c r="S597" s="140">
        <v>0.79133525596169807</v>
      </c>
      <c r="T597" s="140">
        <v>1.4581605918354985</v>
      </c>
      <c r="U597" s="128">
        <v>0.26044607557635352</v>
      </c>
      <c r="V597" s="128">
        <v>0.8633189323907251</v>
      </c>
      <c r="W597" s="98">
        <v>1.8692441526775998E-2</v>
      </c>
      <c r="X597" s="60"/>
      <c r="Y597" s="99">
        <v>596</v>
      </c>
      <c r="Z597" s="128">
        <f>(幕後結果!$AB$2+幕後結果!$AB$4*幕後結果_最佳化!$N1598)*12/3</f>
        <v>0.14406818851639078</v>
      </c>
      <c r="AA597" s="128">
        <f>(幕後結果!$AC$2+幕後結果!$AC$4*幕後結果_最佳化!$O1598)*12/3</f>
        <v>-0.1912744453559779</v>
      </c>
      <c r="AB597" s="128">
        <f>(幕後結果!$AD$2+幕後結果!$AD$4*幕後結果_最佳化!$P1598)*12/3</f>
        <v>-1.5303602288476894E-3</v>
      </c>
      <c r="AC597" s="128">
        <f>(幕後結果!$AE$2+幕後結果!$AE$4*幕後結果_最佳化!$Q1598)*12/3</f>
        <v>5.8142957840563704E-2</v>
      </c>
      <c r="AD597" s="128">
        <f>(幕後結果!$AF$2+幕後結果!$AF$4*幕後結果_最佳化!$R1598)*12/3</f>
        <v>0.54084887495592182</v>
      </c>
      <c r="AE597" s="128">
        <f>(幕後結果!$AG$2+幕後結果!$AG$4*幕後結果_最佳化!$S1598)*12/3</f>
        <v>4.3248758608112135E-2</v>
      </c>
      <c r="AF597" s="128">
        <f>(幕後結果!$AH$2+幕後結果!$AH$4*幕後結果_最佳化!$T1598)*12/3</f>
        <v>0.13916418607322198</v>
      </c>
      <c r="AG597" s="128">
        <f>(幕後結果!$AI$2+幕後結果!$AI$4*幕後結果_最佳化!$U1598)*12/3</f>
        <v>-3.5058289029293387E-2</v>
      </c>
      <c r="AH597" s="128">
        <f>(幕後結果!$AJ$2+幕後結果!$AJ$4*幕後結果_最佳化!$V1598)*12/3</f>
        <v>0.12498336560749564</v>
      </c>
      <c r="AI597" s="100">
        <f>(幕後結果!$AK$2+幕後結果!$AK$4*幕後結果_最佳化!$W1598)*12/3</f>
        <v>9.3321278369458902E-3</v>
      </c>
      <c r="AJ597" s="60"/>
      <c r="AK597" s="60"/>
      <c r="AL597" s="60"/>
      <c r="AM597" s="108">
        <v>596</v>
      </c>
      <c r="AN597" s="128">
        <f t="shared" si="118"/>
        <v>0.21961018191931697</v>
      </c>
      <c r="AO597" s="128">
        <f t="shared" si="119"/>
        <v>0.13368421162850871</v>
      </c>
      <c r="AP597" s="128">
        <f t="shared" si="120"/>
        <v>1.231793740484685E-2</v>
      </c>
      <c r="AQ597" s="128">
        <f t="shared" si="121"/>
        <v>2.4135656544275547E-2</v>
      </c>
      <c r="AR597" s="128">
        <f t="shared" si="122"/>
        <v>0.29155450713319186</v>
      </c>
      <c r="AS597" s="128">
        <f t="shared" si="123"/>
        <v>2.880249070797241E-2</v>
      </c>
      <c r="AT597" s="128">
        <f t="shared" si="124"/>
        <v>6.2834278924574438E-2</v>
      </c>
      <c r="AU597" s="128">
        <f t="shared" si="125"/>
        <v>2.6448816888701453E-2</v>
      </c>
      <c r="AV597" s="128">
        <f t="shared" si="126"/>
        <v>0.18245848450734772</v>
      </c>
      <c r="AW597" s="128">
        <f t="shared" si="127"/>
        <v>1.815343434126402E-2</v>
      </c>
      <c r="AX597" s="128">
        <f t="shared" si="128"/>
        <v>0.99999999999999989</v>
      </c>
      <c r="AY597" s="128">
        <f>SUMPRODUCT(AN597:AW597,幕後結果_最佳化!$Z$1005:$AI$1005)</f>
        <v>1.2246531010375278E-3</v>
      </c>
      <c r="AZ597" s="128">
        <f>(SUMPRODUCT(AN597:AW597,MMULT(AN597:AW597,幕後結果!$AB$9:$AK$18)))</f>
        <v>3.3824565571091432E-4</v>
      </c>
      <c r="BA597" s="128">
        <f t="shared" si="129"/>
        <v>1.8391456051952883E-2</v>
      </c>
      <c r="BB597" s="102">
        <f t="shared" si="130"/>
        <v>-2.2660167189175437</v>
      </c>
      <c r="BC597" s="60"/>
      <c r="BD597" s="60"/>
    </row>
    <row r="598" spans="1:56">
      <c r="A598" s="95">
        <v>597</v>
      </c>
      <c r="B598" s="128">
        <v>9.4480287910508665E-2</v>
      </c>
      <c r="C598" s="128">
        <v>0.39782225890752732</v>
      </c>
      <c r="D598" s="128">
        <v>0.97039952594208634</v>
      </c>
      <c r="E598" s="128">
        <v>0.57549441947777558</v>
      </c>
      <c r="F598" s="128">
        <v>0.36688022565715883</v>
      </c>
      <c r="G598" s="128">
        <v>0.50121827008213771</v>
      </c>
      <c r="H598" s="128">
        <v>0.59533685142300286</v>
      </c>
      <c r="I598" s="128">
        <v>0.32414729221024308</v>
      </c>
      <c r="J598" s="128">
        <v>0.87044442567805302</v>
      </c>
      <c r="K598" s="104">
        <v>3.013074058316656E-2</v>
      </c>
      <c r="L598" s="105"/>
      <c r="M598" s="106">
        <v>597</v>
      </c>
      <c r="N598" s="140">
        <v>-1.313660213035053</v>
      </c>
      <c r="O598" s="140">
        <v>-0.25898797601665363</v>
      </c>
      <c r="P598" s="140">
        <v>1.8866980648593956</v>
      </c>
      <c r="Q598" s="140">
        <v>0.19038026507938891</v>
      </c>
      <c r="R598" s="140">
        <v>-0.34012758195928589</v>
      </c>
      <c r="S598" s="140">
        <v>3.053754980274465E-3</v>
      </c>
      <c r="T598" s="140">
        <v>0.24129524347601103</v>
      </c>
      <c r="U598" s="128">
        <v>-0.4561326618137716</v>
      </c>
      <c r="V598" s="128">
        <v>1.1284944756023627</v>
      </c>
      <c r="W598" s="98">
        <v>-1.8788756004067664</v>
      </c>
      <c r="X598" s="60"/>
      <c r="Y598" s="99">
        <v>597</v>
      </c>
      <c r="Z598" s="128">
        <f>(幕後結果!$AB$2+幕後結果!$AB$4*幕後結果_最佳化!$N1599)*12/3</f>
        <v>-0.17130524308995346</v>
      </c>
      <c r="AA598" s="128">
        <f>(幕後結果!$AC$2+幕後結果!$AC$4*幕後結果_最佳化!$O1599)*12/3</f>
        <v>-3.1175947486106251E-2</v>
      </c>
      <c r="AB598" s="128">
        <f>(幕後結果!$AD$2+幕後結果!$AD$4*幕後結果_最佳化!$P1599)*12/3</f>
        <v>0.18929378296602739</v>
      </c>
      <c r="AC598" s="128">
        <f>(幕後結果!$AE$2+幕後結果!$AE$4*幕後結果_最佳化!$Q1599)*12/3</f>
        <v>9.4030599736022583E-2</v>
      </c>
      <c r="AD598" s="128">
        <f>(幕後結果!$AF$2+幕後結果!$AF$4*幕後結果_最佳化!$R1599)*12/3</f>
        <v>1.6802623030612539E-2</v>
      </c>
      <c r="AE598" s="128">
        <f>(幕後結果!$AG$2+幕後結果!$AG$4*幕後結果_最佳化!$S1599)*12/3</f>
        <v>-3.1384240975559918E-2</v>
      </c>
      <c r="AF598" s="128">
        <f>(幕後結果!$AH$2+幕後結果!$AH$4*幕後結果_最佳化!$T1599)*12/3</f>
        <v>-9.775133345862135E-4</v>
      </c>
      <c r="AG598" s="128">
        <f>(幕後結果!$AI$2+幕後結果!$AI$4*幕後結果_最佳化!$U1599)*12/3</f>
        <v>-6.8842983855420564E-2</v>
      </c>
      <c r="AH598" s="128">
        <f>(幕後結果!$AJ$2+幕後結果!$AJ$4*幕後結果_最佳化!$V1599)*12/3</f>
        <v>8.6093000451035004E-2</v>
      </c>
      <c r="AI598" s="100">
        <f>(幕後結果!$AK$2+幕後結果!$AK$4*幕後結果_最佳化!$W1599)*12/3</f>
        <v>-0.32161307537783385</v>
      </c>
      <c r="AJ598" s="60"/>
      <c r="AK598" s="60"/>
      <c r="AL598" s="60"/>
      <c r="AM598" s="108">
        <v>597</v>
      </c>
      <c r="AN598" s="128">
        <f t="shared" si="118"/>
        <v>5.3687646661172124E-3</v>
      </c>
      <c r="AO598" s="128">
        <f t="shared" si="119"/>
        <v>0.11391235083162896</v>
      </c>
      <c r="AP598" s="128">
        <f t="shared" si="120"/>
        <v>1.0281752291222447E-2</v>
      </c>
      <c r="AQ598" s="128">
        <f t="shared" si="121"/>
        <v>0.13031445153295007</v>
      </c>
      <c r="AR598" s="128">
        <f t="shared" si="122"/>
        <v>0.13862734456976164</v>
      </c>
      <c r="AS598" s="128">
        <f t="shared" si="123"/>
        <v>9.6955720390324532E-2</v>
      </c>
      <c r="AT598" s="128">
        <f t="shared" si="124"/>
        <v>0.11841934393874477</v>
      </c>
      <c r="AU598" s="128">
        <f t="shared" si="125"/>
        <v>7.5438487112285832E-2</v>
      </c>
      <c r="AV598" s="128">
        <f t="shared" si="126"/>
        <v>0.14038856928719559</v>
      </c>
      <c r="AW598" s="128">
        <f t="shared" si="127"/>
        <v>0.17029321537976888</v>
      </c>
      <c r="AX598" s="128">
        <f t="shared" si="128"/>
        <v>1</v>
      </c>
      <c r="AY598" s="128">
        <f>SUMPRODUCT(AN598:AW598,幕後結果_最佳化!$Z$1005:$AI$1005)</f>
        <v>-1.6265520347456645E-5</v>
      </c>
      <c r="AZ598" s="128">
        <f>(SUMPRODUCT(AN598:AW598,MMULT(AN598:AW598,幕後結果!$AB$9:$AK$18)))</f>
        <v>2.7263857902320006E-4</v>
      </c>
      <c r="BA598" s="128">
        <f t="shared" si="129"/>
        <v>1.6511770923289846E-2</v>
      </c>
      <c r="BB598" s="102">
        <f t="shared" si="130"/>
        <v>-2.5991315964669837</v>
      </c>
      <c r="BC598" s="60"/>
      <c r="BD598" s="60"/>
    </row>
    <row r="599" spans="1:56">
      <c r="A599" s="95">
        <v>598</v>
      </c>
      <c r="B599" s="128">
        <v>0.29918845816504525</v>
      </c>
      <c r="C599" s="128">
        <v>0.48872676944781301</v>
      </c>
      <c r="D599" s="128">
        <v>0.56927512896384602</v>
      </c>
      <c r="E599" s="128">
        <v>0.83250672683986515</v>
      </c>
      <c r="F599" s="128">
        <v>0.57309073197230798</v>
      </c>
      <c r="G599" s="128">
        <v>0.30658669165239694</v>
      </c>
      <c r="H599" s="128">
        <v>1.4654942557466688E-2</v>
      </c>
      <c r="I599" s="128">
        <v>0.29689227989081424</v>
      </c>
      <c r="J599" s="128">
        <v>4.6877040807008274E-2</v>
      </c>
      <c r="K599" s="104">
        <v>0.23520377358137257</v>
      </c>
      <c r="L599" s="105"/>
      <c r="M599" s="106">
        <v>598</v>
      </c>
      <c r="N599" s="140">
        <v>-0.52673602288632937</v>
      </c>
      <c r="O599" s="140">
        <v>-2.8261560156877003E-2</v>
      </c>
      <c r="P599" s="140">
        <v>0.17452899964424023</v>
      </c>
      <c r="Q599" s="140">
        <v>0.96411844472161012</v>
      </c>
      <c r="R599" s="140">
        <v>0.18424847087266147</v>
      </c>
      <c r="S599" s="140">
        <v>-0.50554886960885159</v>
      </c>
      <c r="T599" s="140">
        <v>-2.1792933205126261</v>
      </c>
      <c r="U599" s="128">
        <v>-0.53335977076899543</v>
      </c>
      <c r="V599" s="128">
        <v>-1.6759188873753244</v>
      </c>
      <c r="W599" s="98">
        <v>-0.72181610390777784</v>
      </c>
      <c r="X599" s="60"/>
      <c r="Y599" s="99">
        <v>598</v>
      </c>
      <c r="Z599" s="128">
        <f>(幕後結果!$AB$2+幕後結果!$AB$4*幕後結果_最佳化!$N1600)*12/3</f>
        <v>-8.6343685985348251E-2</v>
      </c>
      <c r="AA599" s="128">
        <f>(幕後結果!$AC$2+幕後結果!$AC$4*幕後結果_最佳化!$O1600)*12/3</f>
        <v>-4.0742636459133903E-3</v>
      </c>
      <c r="AB599" s="128">
        <f>(幕後結果!$AD$2+幕後結果!$AD$4*幕後結果_最佳化!$P1600)*12/3</f>
        <v>8.6673636637578638E-3</v>
      </c>
      <c r="AC599" s="128">
        <f>(幕後結果!$AE$2+幕後結果!$AE$4*幕後結果_最佳化!$Q1600)*12/3</f>
        <v>0.11189460328626773</v>
      </c>
      <c r="AD599" s="128">
        <f>(幕後結果!$AF$2+幕後結果!$AF$4*幕後結果_最佳化!$R1600)*12/3</f>
        <v>7.9571214594217149E-2</v>
      </c>
      <c r="AE599" s="128">
        <f>(幕後結果!$AG$2+幕後結果!$AG$4*幕後結果_最佳化!$S1600)*12/3</f>
        <v>-2.6694105034434073E-2</v>
      </c>
      <c r="AF599" s="128">
        <f>(幕後結果!$AH$2+幕後結果!$AH$4*幕後結果_最佳化!$T1600)*12/3</f>
        <v>-0.20752435869764738</v>
      </c>
      <c r="AG599" s="128">
        <f>(幕後結果!$AI$2+幕後結果!$AI$4*幕後結果_最佳化!$U1600)*12/3</f>
        <v>-2.7884967596777378E-2</v>
      </c>
      <c r="AH599" s="128">
        <f>(幕後結果!$AJ$2+幕後結果!$AJ$4*幕後結果_最佳化!$V1600)*12/3</f>
        <v>-0.17208947142767769</v>
      </c>
      <c r="AI599" s="100">
        <f>(幕後結果!$AK$2+幕後結果!$AK$4*幕後結果_最佳化!$W1600)*12/3</f>
        <v>-9.0853779297090528E-2</v>
      </c>
      <c r="AJ599" s="60"/>
      <c r="AK599" s="60"/>
      <c r="AL599" s="60"/>
      <c r="AM599" s="108">
        <v>598</v>
      </c>
      <c r="AN599" s="128">
        <f t="shared" si="118"/>
        <v>3.042249142615977E-2</v>
      </c>
      <c r="AO599" s="128">
        <f t="shared" si="119"/>
        <v>9.7371027624742465E-2</v>
      </c>
      <c r="AP599" s="128">
        <f t="shared" si="120"/>
        <v>0.16589276365616731</v>
      </c>
      <c r="AQ599" s="128">
        <f t="shared" si="121"/>
        <v>0.20732077405538818</v>
      </c>
      <c r="AR599" s="128">
        <f t="shared" si="122"/>
        <v>3.236798386734667E-2</v>
      </c>
      <c r="AS599" s="128">
        <f t="shared" si="123"/>
        <v>4.2274317777225415E-2</v>
      </c>
      <c r="AT599" s="128">
        <f t="shared" si="124"/>
        <v>0.20543052403865247</v>
      </c>
      <c r="AU599" s="128">
        <f t="shared" si="125"/>
        <v>2.6063142712258344E-2</v>
      </c>
      <c r="AV599" s="128">
        <f t="shared" si="126"/>
        <v>0.19263743451826862</v>
      </c>
      <c r="AW599" s="128">
        <f t="shared" si="127"/>
        <v>2.1954032379062387E-4</v>
      </c>
      <c r="AX599" s="128">
        <f t="shared" si="128"/>
        <v>0.99999999999999989</v>
      </c>
      <c r="AY599" s="128">
        <f>SUMPRODUCT(AN599:AW599,幕後結果_最佳化!$Z$1005:$AI$1005)</f>
        <v>3.0359708428758028E-3</v>
      </c>
      <c r="AZ599" s="128">
        <f>(SUMPRODUCT(AN599:AW599,MMULT(AN599:AW599,幕後結果!$AB$9:$AK$18)))</f>
        <v>2.4623018229431848E-4</v>
      </c>
      <c r="BA599" s="128">
        <f t="shared" si="129"/>
        <v>1.5691723369162434E-2</v>
      </c>
      <c r="BB599" s="102">
        <f t="shared" si="130"/>
        <v>-2.5404493961106573</v>
      </c>
      <c r="BC599" s="60"/>
      <c r="BD599" s="60"/>
    </row>
    <row r="600" spans="1:56">
      <c r="A600" s="95">
        <v>599</v>
      </c>
      <c r="B600" s="128">
        <v>0.95415509973832724</v>
      </c>
      <c r="C600" s="128">
        <v>0.9449786820438919</v>
      </c>
      <c r="D600" s="128">
        <v>0.84069054948095112</v>
      </c>
      <c r="E600" s="128">
        <v>0.26002142947170848</v>
      </c>
      <c r="F600" s="128">
        <v>0.78968640878958318</v>
      </c>
      <c r="G600" s="128">
        <v>0.59708511218872018</v>
      </c>
      <c r="H600" s="128">
        <v>0.8254118464108573</v>
      </c>
      <c r="I600" s="128">
        <v>0.33480036402775881</v>
      </c>
      <c r="J600" s="128">
        <v>0.42232941664597656</v>
      </c>
      <c r="K600" s="104">
        <v>0.82825563332933982</v>
      </c>
      <c r="L600" s="105"/>
      <c r="M600" s="106">
        <v>599</v>
      </c>
      <c r="N600" s="140">
        <v>1.6865505851510716</v>
      </c>
      <c r="O600" s="140">
        <v>1.5980015330363837</v>
      </c>
      <c r="P600" s="140">
        <v>0.99730002617559488</v>
      </c>
      <c r="Q600" s="140">
        <v>-0.64327934092213579</v>
      </c>
      <c r="R600" s="140">
        <v>0.80533362600653946</v>
      </c>
      <c r="S600" s="140">
        <v>0.24580940583177918</v>
      </c>
      <c r="T600" s="140">
        <v>0.93618818133510007</v>
      </c>
      <c r="U600" s="128">
        <v>-0.42669604987401438</v>
      </c>
      <c r="V600" s="128">
        <v>-0.19593782204547514</v>
      </c>
      <c r="W600" s="98">
        <v>0.9472944986769225</v>
      </c>
      <c r="X600" s="60"/>
      <c r="Y600" s="99">
        <v>599</v>
      </c>
      <c r="Z600" s="128">
        <f>(幕後結果!$AB$2+幕後結果!$AB$4*幕後結果_最佳化!$N1601)*12/3</f>
        <v>0.15261742220232671</v>
      </c>
      <c r="AA600" s="128">
        <f>(幕後結果!$AC$2+幕後結果!$AC$4*幕後結果_最佳化!$O1601)*12/3</f>
        <v>0.18110573635053306</v>
      </c>
      <c r="AB600" s="128">
        <f>(幕後結果!$AD$2+幕後結果!$AD$4*幕後結果_最佳化!$P1601)*12/3</f>
        <v>0.22696350657478956</v>
      </c>
      <c r="AC600" s="128">
        <f>(幕後結果!$AE$2+幕後結果!$AE$4*幕後結果_最佳化!$Q1601)*12/3</f>
        <v>7.6877585783943242E-2</v>
      </c>
      <c r="AD600" s="128">
        <f>(幕後結果!$AF$2+幕後結果!$AF$4*幕後結果_最佳化!$R1601)*12/3</f>
        <v>0.2314102995180726</v>
      </c>
      <c r="AE600" s="128">
        <f>(幕後結果!$AG$2+幕後結果!$AG$4*幕後結果_最佳化!$S1601)*12/3</f>
        <v>2.3285511160324641E-2</v>
      </c>
      <c r="AF600" s="128">
        <f>(幕後結果!$AH$2+幕後結果!$AH$4*幕後結果_最佳化!$T1601)*12/3</f>
        <v>0.16558449400833869</v>
      </c>
      <c r="AG600" s="128">
        <f>(幕後結果!$AI$2+幕後結果!$AI$4*幕後結果_最佳化!$U1601)*12/3</f>
        <v>0.10124295231163975</v>
      </c>
      <c r="AH600" s="128">
        <f>(幕後結果!$AJ$2+幕後結果!$AJ$4*幕後結果_最佳化!$V1601)*12/3</f>
        <v>3.9342100629769713E-2</v>
      </c>
      <c r="AI600" s="100">
        <f>(幕後結果!$AK$2+幕後結果!$AK$4*幕後結果_最佳化!$W1601)*12/3</f>
        <v>0.23792191926806053</v>
      </c>
      <c r="AJ600" s="60"/>
      <c r="AK600" s="60"/>
      <c r="AL600" s="60"/>
      <c r="AM600" s="108">
        <v>599</v>
      </c>
      <c r="AN600" s="128">
        <f t="shared" si="118"/>
        <v>4.3236846608267756E-3</v>
      </c>
      <c r="AO600" s="128">
        <f t="shared" si="119"/>
        <v>5.1952962499462317E-2</v>
      </c>
      <c r="AP600" s="128">
        <f t="shared" si="120"/>
        <v>6.0429810040050762E-2</v>
      </c>
      <c r="AQ600" s="128">
        <f t="shared" si="121"/>
        <v>0.16411631552155637</v>
      </c>
      <c r="AR600" s="128">
        <f t="shared" si="122"/>
        <v>5.0177175997863095E-2</v>
      </c>
      <c r="AS600" s="128">
        <f t="shared" si="123"/>
        <v>0.18763558875594513</v>
      </c>
      <c r="AT600" s="128">
        <f t="shared" si="124"/>
        <v>0.11852398299320198</v>
      </c>
      <c r="AU600" s="128">
        <f t="shared" si="125"/>
        <v>0.17789498296659614</v>
      </c>
      <c r="AV600" s="128">
        <f t="shared" si="126"/>
        <v>2.015485815549015E-2</v>
      </c>
      <c r="AW600" s="128">
        <f t="shared" si="127"/>
        <v>0.16479063840900732</v>
      </c>
      <c r="AX600" s="128">
        <f t="shared" si="128"/>
        <v>1</v>
      </c>
      <c r="AY600" s="128">
        <f>SUMPRODUCT(AN600:AW600,幕後結果_最佳化!$Z$1005:$AI$1005)</f>
        <v>-4.3296400250341259E-3</v>
      </c>
      <c r="AZ600" s="128">
        <f>(SUMPRODUCT(AN600:AW600,MMULT(AN600:AW600,幕後結果!$AB$9:$AK$18)))</f>
        <v>2.9430689657586296E-4</v>
      </c>
      <c r="BA600" s="128">
        <f t="shared" si="129"/>
        <v>1.7155375151125755E-2</v>
      </c>
      <c r="BB600" s="102">
        <f t="shared" si="130"/>
        <v>-2.7530520090045867</v>
      </c>
      <c r="BC600" s="60"/>
      <c r="BD600" s="60"/>
    </row>
    <row r="601" spans="1:56">
      <c r="A601" s="95">
        <v>600</v>
      </c>
      <c r="B601" s="128">
        <v>0.16111624948970804</v>
      </c>
      <c r="C601" s="128">
        <v>0.27182781488210295</v>
      </c>
      <c r="D601" s="128">
        <v>0.61795869945639437</v>
      </c>
      <c r="E601" s="128">
        <v>0.88372437234709711</v>
      </c>
      <c r="F601" s="128">
        <v>9.350224906812854E-2</v>
      </c>
      <c r="G601" s="128">
        <v>6.1059855600005708E-2</v>
      </c>
      <c r="H601" s="128">
        <v>0.73248959755439857</v>
      </c>
      <c r="I601" s="128">
        <v>0.23950736878071366</v>
      </c>
      <c r="J601" s="128">
        <v>0.95404800245139398</v>
      </c>
      <c r="K601" s="104">
        <v>0.87912671309019319</v>
      </c>
      <c r="L601" s="105"/>
      <c r="M601" s="106">
        <v>600</v>
      </c>
      <c r="N601" s="140">
        <v>-0.98988056707975147</v>
      </c>
      <c r="O601" s="140">
        <v>-0.60729428590944479</v>
      </c>
      <c r="P601" s="140">
        <v>0.30012396344285175</v>
      </c>
      <c r="Q601" s="140">
        <v>1.1938126676700878</v>
      </c>
      <c r="R601" s="140">
        <v>-1.3194925530016968</v>
      </c>
      <c r="S601" s="140">
        <v>-1.545937299822405</v>
      </c>
      <c r="T601" s="140">
        <v>0.62035999399707453</v>
      </c>
      <c r="U601" s="128">
        <v>-0.7078881203359173</v>
      </c>
      <c r="V601" s="128">
        <v>1.685438530180513</v>
      </c>
      <c r="W601" s="98">
        <v>1.1706323857725145</v>
      </c>
      <c r="X601" s="60"/>
      <c r="Y601" s="99">
        <v>600</v>
      </c>
      <c r="Z601" s="128">
        <f>(幕後結果!$AB$2+幕後結果!$AB$4*幕後結果_最佳化!$N1602)*12/3</f>
        <v>-0.13634784411364137</v>
      </c>
      <c r="AA601" s="128">
        <f>(幕後結果!$AC$2+幕後結果!$AC$4*幕後結果_最佳化!$O1602)*12/3</f>
        <v>-6.9438107246922121E-2</v>
      </c>
      <c r="AB601" s="128">
        <f>(幕後結果!$AD$2+幕後結果!$AD$4*幕後結果_最佳化!$P1602)*12/3</f>
        <v>-1.2150220384398102E-2</v>
      </c>
      <c r="AC601" s="128">
        <f>(幕後結果!$AE$2+幕後結果!$AE$4*幕後結果_最佳化!$Q1602)*12/3</f>
        <v>0.11449038091157304</v>
      </c>
      <c r="AD601" s="128">
        <f>(幕後結果!$AF$2+幕後結果!$AF$4*幕後結果_最佳化!$R1602)*12/3</f>
        <v>-0.20626234901660243</v>
      </c>
      <c r="AE601" s="128">
        <f>(幕後結果!$AG$2+幕後結果!$AG$4*幕後結果_最佳化!$S1602)*12/3</f>
        <v>-9.6515131017330627E-2</v>
      </c>
      <c r="AF601" s="128">
        <f>(幕後結果!$AH$2+幕後結果!$AH$4*幕後結果_最佳化!$T1602)*12/3</f>
        <v>4.4262353420549246E-2</v>
      </c>
      <c r="AG601" s="128">
        <f>(幕後結果!$AI$2+幕後結果!$AI$4*幕後結果_最佳化!$U1602)*12/3</f>
        <v>-0.1707184290666032</v>
      </c>
      <c r="AH601" s="128">
        <f>(幕後結果!$AJ$2+幕後結果!$AJ$4*幕後結果_最佳化!$V1602)*12/3</f>
        <v>0.13653120169736582</v>
      </c>
      <c r="AI601" s="100">
        <f>(幕後結果!$AK$2+幕後結果!$AK$4*幕後結果_最佳化!$W1602)*12/3</f>
        <v>-0.14570530768352302</v>
      </c>
      <c r="AJ601" s="60"/>
      <c r="AK601" s="60"/>
      <c r="AL601" s="60"/>
      <c r="AM601" s="108">
        <v>600</v>
      </c>
      <c r="AN601" s="128">
        <f t="shared" si="118"/>
        <v>2.9994994071749829E-2</v>
      </c>
      <c r="AO601" s="128">
        <f t="shared" si="119"/>
        <v>0.11649028478020912</v>
      </c>
      <c r="AP601" s="128">
        <f t="shared" si="120"/>
        <v>5.3462424386047341E-2</v>
      </c>
      <c r="AQ601" s="128">
        <f t="shared" si="121"/>
        <v>1.2474336856982807E-2</v>
      </c>
      <c r="AR601" s="128">
        <f t="shared" si="122"/>
        <v>0.22498559743059063</v>
      </c>
      <c r="AS601" s="128">
        <f t="shared" si="123"/>
        <v>0.37003676462738078</v>
      </c>
      <c r="AT601" s="128">
        <f t="shared" si="124"/>
        <v>2.9405750728263097E-2</v>
      </c>
      <c r="AU601" s="128">
        <f t="shared" si="125"/>
        <v>9.9948303860467047E-2</v>
      </c>
      <c r="AV601" s="128">
        <f t="shared" si="126"/>
        <v>5.8674089656007677E-2</v>
      </c>
      <c r="AW601" s="128">
        <f t="shared" si="127"/>
        <v>4.5274536023017058E-3</v>
      </c>
      <c r="AX601" s="128">
        <f t="shared" si="128"/>
        <v>1</v>
      </c>
      <c r="AY601" s="128">
        <f>SUMPRODUCT(AN601:AW601,幕後結果_最佳化!$Z$1005:$AI$1005)</f>
        <v>3.0070603794992538E-3</v>
      </c>
      <c r="AZ601" s="128">
        <f>(SUMPRODUCT(AN601:AW601,MMULT(AN601:AW601,幕後結果!$AB$9:$AK$18)))</f>
        <v>2.5104694676752462E-4</v>
      </c>
      <c r="BA601" s="128">
        <f t="shared" si="129"/>
        <v>1.5844461075326121E-2</v>
      </c>
      <c r="BB601" s="102">
        <f t="shared" si="130"/>
        <v>-2.5177845703205559</v>
      </c>
      <c r="BC601" s="60"/>
      <c r="BD601" s="60"/>
    </row>
    <row r="602" spans="1:56">
      <c r="A602" s="95">
        <v>601</v>
      </c>
      <c r="B602" s="128">
        <v>0.1616632719902491</v>
      </c>
      <c r="C602" s="128">
        <v>0.4306159954723694</v>
      </c>
      <c r="D602" s="128">
        <v>0.79266748064075143</v>
      </c>
      <c r="E602" s="128">
        <v>0.36786245943143903</v>
      </c>
      <c r="F602" s="128">
        <v>8.2572584450046449E-2</v>
      </c>
      <c r="G602" s="128">
        <v>0.50294727274241291</v>
      </c>
      <c r="H602" s="128">
        <v>0.51643060459010526</v>
      </c>
      <c r="I602" s="128">
        <v>0.21012638466936528</v>
      </c>
      <c r="J602" s="128">
        <v>5.9396261090594038E-2</v>
      </c>
      <c r="K602" s="104">
        <v>0.71304709383138642</v>
      </c>
      <c r="L602" s="105"/>
      <c r="M602" s="106">
        <v>601</v>
      </c>
      <c r="N602" s="140">
        <v>-0.98764499063634359</v>
      </c>
      <c r="O602" s="140">
        <v>-0.17480610520702486</v>
      </c>
      <c r="P602" s="140">
        <v>0.81571171222528194</v>
      </c>
      <c r="Q602" s="140">
        <v>-0.33752002532001651</v>
      </c>
      <c r="R602" s="140">
        <v>-1.3879733219474837</v>
      </c>
      <c r="S602" s="140">
        <v>7.3877843920530685E-3</v>
      </c>
      <c r="T602" s="140">
        <v>4.1197068335434517E-2</v>
      </c>
      <c r="U602" s="128">
        <v>-0.80598279535521555</v>
      </c>
      <c r="V602" s="128">
        <v>-1.5598618897143364</v>
      </c>
      <c r="W602" s="98">
        <v>0.56230855241986377</v>
      </c>
      <c r="X602" s="60"/>
      <c r="Y602" s="99">
        <v>601</v>
      </c>
      <c r="Z602" s="128">
        <f>(幕後結果!$AB$2+幕後結果!$AB$4*幕後結果_最佳化!$N1603)*12/3</f>
        <v>-0.13610647644692572</v>
      </c>
      <c r="AA602" s="128">
        <f>(幕後結果!$AC$2+幕後結果!$AC$4*幕後結果_最佳化!$O1603)*12/3</f>
        <v>-2.1219529191596212E-2</v>
      </c>
      <c r="AB602" s="128">
        <f>(幕後結果!$AD$2+幕後結果!$AD$4*幕後結果_最佳化!$P1603)*12/3</f>
        <v>7.0258543251720609E-2</v>
      </c>
      <c r="AC602" s="128">
        <f>(幕後結果!$AE$2+幕後結果!$AE$4*幕後結果_最佳化!$Q1603)*12/3</f>
        <v>-1.4184895049187005E-2</v>
      </c>
      <c r="AD602" s="128">
        <f>(幕後結果!$AF$2+幕後結果!$AF$4*幕後結果_最佳化!$R1603)*12/3</f>
        <v>-0.23775872640380247</v>
      </c>
      <c r="AE602" s="128">
        <f>(幕後結果!$AG$2+幕後結果!$AG$4*幕後結果_最佳化!$S1603)*12/3</f>
        <v>-1.9276106180815638E-2</v>
      </c>
      <c r="AF602" s="128">
        <f>(幕後結果!$AH$2+幕後結果!$AH$4*幕後結果_最佳化!$T1603)*12/3</f>
        <v>-2.2267185174520272E-2</v>
      </c>
      <c r="AG602" s="128">
        <f>(幕後結果!$AI$2+幕後結果!$AI$4*幕後結果_最佳化!$U1603)*12/3</f>
        <v>-0.1286582478359761</v>
      </c>
      <c r="AH602" s="128">
        <f>(幕後結果!$AJ$2+幕後結果!$AJ$4*幕後結果_最佳化!$V1603)*12/3</f>
        <v>-0.12894580281775453</v>
      </c>
      <c r="AI602" s="100">
        <f>(幕後結果!$AK$2+幕後結果!$AK$4*幕後結果_最佳化!$W1603)*12/3</f>
        <v>-4.9099742699005827E-2</v>
      </c>
      <c r="AJ602" s="60"/>
      <c r="AK602" s="60"/>
      <c r="AL602" s="60"/>
      <c r="AM602" s="108">
        <v>601</v>
      </c>
      <c r="AN602" s="128">
        <f t="shared" si="118"/>
        <v>0.15002924878838164</v>
      </c>
      <c r="AO602" s="128">
        <f t="shared" si="119"/>
        <v>6.759676014478111E-2</v>
      </c>
      <c r="AP602" s="128">
        <f t="shared" si="120"/>
        <v>0.13265175837992915</v>
      </c>
      <c r="AQ602" s="128">
        <f t="shared" si="121"/>
        <v>0.19290747668704539</v>
      </c>
      <c r="AR602" s="128">
        <f t="shared" si="122"/>
        <v>7.0970358833749303E-3</v>
      </c>
      <c r="AS602" s="128">
        <f t="shared" si="123"/>
        <v>7.0972085883500735E-2</v>
      </c>
      <c r="AT602" s="128">
        <f t="shared" si="124"/>
        <v>0.12599611553771894</v>
      </c>
      <c r="AU602" s="128">
        <f t="shared" si="125"/>
        <v>0.11805975045289049</v>
      </c>
      <c r="AV602" s="128">
        <f t="shared" si="126"/>
        <v>7.1650776637361149E-2</v>
      </c>
      <c r="AW602" s="128">
        <f t="shared" si="127"/>
        <v>6.3038991605016553E-2</v>
      </c>
      <c r="AX602" s="128">
        <f t="shared" si="128"/>
        <v>1</v>
      </c>
      <c r="AY602" s="128">
        <f>SUMPRODUCT(AN602:AW602,幕後結果_最佳化!$Z$1005:$AI$1005)</f>
        <v>-5.3876633650298909E-3</v>
      </c>
      <c r="AZ602" s="128">
        <f>(SUMPRODUCT(AN602:AW602,MMULT(AN602:AW602,幕後結果!$AB$9:$AK$18)))</f>
        <v>2.5025599668783096E-4</v>
      </c>
      <c r="BA602" s="128">
        <f t="shared" si="129"/>
        <v>1.5819481555595649E-2</v>
      </c>
      <c r="BB602" s="102">
        <f t="shared" si="130"/>
        <v>-3.0524175647178295</v>
      </c>
      <c r="BC602" s="60"/>
      <c r="BD602" s="60"/>
    </row>
    <row r="603" spans="1:56">
      <c r="A603" s="95">
        <v>602</v>
      </c>
      <c r="B603" s="128">
        <v>0.10265908539228197</v>
      </c>
      <c r="C603" s="128">
        <v>3.9499200343771301E-2</v>
      </c>
      <c r="D603" s="128">
        <v>0.78709651147776483</v>
      </c>
      <c r="E603" s="128">
        <v>0.35230208440319921</v>
      </c>
      <c r="F603" s="128">
        <v>0.17462254092050467</v>
      </c>
      <c r="G603" s="128">
        <v>0.82759709089320865</v>
      </c>
      <c r="H603" s="128">
        <v>0.27150723347230321</v>
      </c>
      <c r="I603" s="128">
        <v>0.13506580371929555</v>
      </c>
      <c r="J603" s="128">
        <v>0.94663061724405284</v>
      </c>
      <c r="K603" s="104">
        <v>0.54712891868680069</v>
      </c>
      <c r="L603" s="105"/>
      <c r="M603" s="106">
        <v>602</v>
      </c>
      <c r="N603" s="140">
        <v>-1.2665446043516602</v>
      </c>
      <c r="O603" s="140">
        <v>-1.756527379054913</v>
      </c>
      <c r="P603" s="140">
        <v>0.79638726656376813</v>
      </c>
      <c r="Q603" s="140">
        <v>-0.37911270940720471</v>
      </c>
      <c r="R603" s="140">
        <v>-0.93605458960220544</v>
      </c>
      <c r="S603" s="140">
        <v>0.94471221688737472</v>
      </c>
      <c r="T603" s="140">
        <v>-0.60826087319321576</v>
      </c>
      <c r="U603" s="128">
        <v>-1.1027595293913923</v>
      </c>
      <c r="V603" s="128">
        <v>1.6130264314076475</v>
      </c>
      <c r="W603" s="98">
        <v>0.11841080781765562</v>
      </c>
      <c r="X603" s="60"/>
      <c r="Y603" s="99">
        <v>602</v>
      </c>
      <c r="Z603" s="128">
        <f>(幕後結果!$AB$2+幕後結果!$AB$4*幕後結果_最佳化!$N1604)*12/3</f>
        <v>-0.16621832934681924</v>
      </c>
      <c r="AA603" s="128">
        <f>(幕後結果!$AC$2+幕後結果!$AC$4*幕後結果_最佳化!$O1604)*12/3</f>
        <v>-0.19804205722855706</v>
      </c>
      <c r="AB603" s="128">
        <f>(幕後結果!$AD$2+幕後結果!$AD$4*幕後結果_最佳化!$P1604)*12/3</f>
        <v>-1.1056308121555876E-2</v>
      </c>
      <c r="AC603" s="128">
        <f>(幕後結果!$AE$2+幕後結果!$AE$4*幕後結果_最佳化!$Q1604)*12/3</f>
        <v>-8.359631754512975E-2</v>
      </c>
      <c r="AD603" s="128">
        <f>(幕後結果!$AF$2+幕後結果!$AF$4*幕後結果_最佳化!$R1604)*12/3</f>
        <v>-0.16719374281029045</v>
      </c>
      <c r="AE603" s="128">
        <f>(幕後結果!$AG$2+幕後結果!$AG$4*幕後結果_最佳化!$S1604)*12/3</f>
        <v>2.1780420529301608E-2</v>
      </c>
      <c r="AF603" s="128">
        <f>(幕後結果!$AH$2+幕後結果!$AH$4*幕後結果_最佳化!$T1604)*12/3</f>
        <v>-0.13636388455676859</v>
      </c>
      <c r="AG603" s="128">
        <f>(幕後結果!$AI$2+幕後結果!$AI$4*幕後結果_最佳化!$U1604)*12/3</f>
        <v>-0.24483615405167994</v>
      </c>
      <c r="AH603" s="128">
        <f>(幕後結果!$AJ$2+幕後結果!$AJ$4*幕後結果_最佳化!$V1604)*12/3</f>
        <v>0.17497057783372064</v>
      </c>
      <c r="AI603" s="100">
        <f>(幕後結果!$AK$2+幕後結果!$AK$4*幕後結果_最佳化!$W1604)*12/3</f>
        <v>-0.2506359428895687</v>
      </c>
      <c r="AJ603" s="60"/>
      <c r="AK603" s="60"/>
      <c r="AL603" s="60"/>
      <c r="AM603" s="108">
        <v>602</v>
      </c>
      <c r="AN603" s="128">
        <f t="shared" si="118"/>
        <v>9.7014475826524518E-2</v>
      </c>
      <c r="AO603" s="128">
        <f t="shared" si="119"/>
        <v>6.857513790272142E-2</v>
      </c>
      <c r="AP603" s="128">
        <f t="shared" si="120"/>
        <v>0.13597187605884858</v>
      </c>
      <c r="AQ603" s="128">
        <f t="shared" si="121"/>
        <v>0.16217122060359962</v>
      </c>
      <c r="AR603" s="128">
        <f t="shared" si="122"/>
        <v>9.1011784841599191E-2</v>
      </c>
      <c r="AS603" s="128">
        <f t="shared" si="123"/>
        <v>0.14431185178409373</v>
      </c>
      <c r="AT603" s="128">
        <f t="shared" si="124"/>
        <v>1.953930702144906E-2</v>
      </c>
      <c r="AU603" s="128">
        <f t="shared" si="125"/>
        <v>2.2726922852647123E-2</v>
      </c>
      <c r="AV603" s="128">
        <f t="shared" si="126"/>
        <v>0.16260607969719182</v>
      </c>
      <c r="AW603" s="128">
        <f t="shared" si="127"/>
        <v>9.6071343411325019E-2</v>
      </c>
      <c r="AX603" s="128">
        <f t="shared" si="128"/>
        <v>0.99999999999999989</v>
      </c>
      <c r="AY603" s="128">
        <f>SUMPRODUCT(AN603:AW603,幕後結果_最佳化!$Z$1005:$AI$1005)</f>
        <v>-1.9332954106570689E-3</v>
      </c>
      <c r="AZ603" s="128">
        <f>(SUMPRODUCT(AN603:AW603,MMULT(AN603:AW603,幕後結果!$AB$9:$AK$18)))</f>
        <v>2.3164679668896636E-4</v>
      </c>
      <c r="BA603" s="128">
        <f t="shared" si="129"/>
        <v>1.5219947328718531E-2</v>
      </c>
      <c r="BB603" s="102">
        <f t="shared" si="130"/>
        <v>-2.9456932039482879</v>
      </c>
      <c r="BC603" s="60"/>
      <c r="BD603" s="60"/>
    </row>
    <row r="604" spans="1:56">
      <c r="A604" s="95">
        <v>603</v>
      </c>
      <c r="B604" s="128">
        <v>0.89753788506591192</v>
      </c>
      <c r="C604" s="128">
        <v>0.3475591827805744</v>
      </c>
      <c r="D604" s="128">
        <v>0.31813960778807071</v>
      </c>
      <c r="E604" s="128">
        <v>0.97560218953625633</v>
      </c>
      <c r="F604" s="128">
        <v>0.22995376419366265</v>
      </c>
      <c r="G604" s="128">
        <v>0.54353952694316732</v>
      </c>
      <c r="H604" s="128">
        <v>0.86777848633564236</v>
      </c>
      <c r="I604" s="128">
        <v>6.8563940392906364E-2</v>
      </c>
      <c r="J604" s="128">
        <v>0.41215326483550263</v>
      </c>
      <c r="K604" s="104">
        <v>6.2952900969865722E-2</v>
      </c>
      <c r="L604" s="105"/>
      <c r="M604" s="106">
        <v>603</v>
      </c>
      <c r="N604" s="140">
        <v>1.2676464675143868</v>
      </c>
      <c r="O604" s="140">
        <v>-0.39191859163089854</v>
      </c>
      <c r="P604" s="140">
        <v>-0.47290744157817305</v>
      </c>
      <c r="Q604" s="140">
        <v>1.9703731459058329</v>
      </c>
      <c r="R604" s="140">
        <v>-0.73899912548783775</v>
      </c>
      <c r="S604" s="140">
        <v>0.10935497265187501</v>
      </c>
      <c r="T604" s="140">
        <v>1.1159511920597793</v>
      </c>
      <c r="U604" s="128">
        <v>-1.4865720256181481</v>
      </c>
      <c r="V604" s="128">
        <v>-0.22200944638942877</v>
      </c>
      <c r="W604" s="98">
        <v>-1.5304482972581734</v>
      </c>
      <c r="X604" s="60"/>
      <c r="Y604" s="99">
        <v>603</v>
      </c>
      <c r="Z604" s="128">
        <f>(幕後結果!$AB$2+幕後結果!$AB$4*幕後結果_最佳化!$N1605)*12/3</f>
        <v>0.10738975407686592</v>
      </c>
      <c r="AA604" s="128">
        <f>(幕後結果!$AC$2+幕後結果!$AC$4*幕後結果_最佳化!$O1605)*12/3</f>
        <v>-4.1469117624198776E-2</v>
      </c>
      <c r="AB604" s="128">
        <f>(幕後結果!$AD$2+幕後結果!$AD$4*幕後結果_最佳化!$P1605)*12/3</f>
        <v>-5.1276476270028598E-2</v>
      </c>
      <c r="AC604" s="128">
        <f>(幕後結果!$AE$2+幕後結果!$AE$4*幕後結果_最佳化!$Q1605)*12/3</f>
        <v>0.21052194378468866</v>
      </c>
      <c r="AD604" s="128">
        <f>(幕後結果!$AF$2+幕後結果!$AF$4*幕後結果_最佳化!$R1605)*12/3</f>
        <v>-7.068913990663428E-2</v>
      </c>
      <c r="AE604" s="128">
        <f>(幕後結果!$AG$2+幕後結果!$AG$4*幕後結果_最佳化!$S1605)*12/3</f>
        <v>6.1491187156168532E-2</v>
      </c>
      <c r="AF604" s="128">
        <f>(幕後結果!$AH$2+幕後結果!$AH$4*幕後結果_最佳化!$T1605)*12/3</f>
        <v>0.12970936632537183</v>
      </c>
      <c r="AG604" s="128">
        <f>(幕後結果!$AI$2+幕後結果!$AI$4*幕後結果_最佳化!$U1605)*12/3</f>
        <v>-0.21496812770547882</v>
      </c>
      <c r="AH604" s="128">
        <f>(幕後結果!$AJ$2+幕後結果!$AJ$4*幕後結果_最佳化!$V1605)*12/3</f>
        <v>6.4134078217563936E-2</v>
      </c>
      <c r="AI604" s="100">
        <f>(幕後結果!$AK$2+幕後結果!$AK$4*幕後結果_最佳化!$W1605)*12/3</f>
        <v>-0.39364949458574255</v>
      </c>
      <c r="AJ604" s="60"/>
      <c r="AK604" s="60"/>
      <c r="AL604" s="60"/>
      <c r="AM604" s="108">
        <v>603</v>
      </c>
      <c r="AN604" s="128">
        <f t="shared" si="118"/>
        <v>9.6591485598870458E-2</v>
      </c>
      <c r="AO604" s="128">
        <f t="shared" si="119"/>
        <v>4.8473634708877569E-2</v>
      </c>
      <c r="AP604" s="128">
        <f t="shared" si="120"/>
        <v>9.4018286601558337E-2</v>
      </c>
      <c r="AQ604" s="128">
        <f t="shared" si="121"/>
        <v>0.13038544701771082</v>
      </c>
      <c r="AR604" s="128">
        <f t="shared" si="122"/>
        <v>2.4086801003452049E-2</v>
      </c>
      <c r="AS604" s="128">
        <f t="shared" si="123"/>
        <v>0.13530407769182298</v>
      </c>
      <c r="AT604" s="128">
        <f t="shared" si="124"/>
        <v>0.15929287703585027</v>
      </c>
      <c r="AU604" s="128">
        <f t="shared" si="125"/>
        <v>0.13480351991586301</v>
      </c>
      <c r="AV604" s="128">
        <f t="shared" si="126"/>
        <v>7.0138724611550407E-2</v>
      </c>
      <c r="AW604" s="128">
        <f t="shared" si="127"/>
        <v>0.10690514581444403</v>
      </c>
      <c r="AX604" s="128">
        <f t="shared" si="128"/>
        <v>0.99999999999999989</v>
      </c>
      <c r="AY604" s="128">
        <f>SUMPRODUCT(AN604:AW604,幕後結果_最佳化!$Z$1005:$AI$1005)</f>
        <v>-4.5105752966397086E-3</v>
      </c>
      <c r="AZ604" s="128">
        <f>(SUMPRODUCT(AN604:AW604,MMULT(AN604:AW604,幕後結果!$AB$9:$AK$18)))</f>
        <v>2.2218738003950208E-4</v>
      </c>
      <c r="BA604" s="128">
        <f t="shared" si="129"/>
        <v>1.49059511618515E-2</v>
      </c>
      <c r="BB604" s="102">
        <f t="shared" si="130"/>
        <v>-3.1806474328170777</v>
      </c>
      <c r="BC604" s="60"/>
      <c r="BD604" s="60"/>
    </row>
    <row r="605" spans="1:56">
      <c r="A605" s="95">
        <v>604</v>
      </c>
      <c r="B605" s="128">
        <v>0.7683886756365339</v>
      </c>
      <c r="C605" s="128">
        <v>0.45326512698414168</v>
      </c>
      <c r="D605" s="128">
        <v>0.87807417645199171</v>
      </c>
      <c r="E605" s="128">
        <v>0.6276538010362398</v>
      </c>
      <c r="F605" s="128">
        <v>0.51756531513196569</v>
      </c>
      <c r="G605" s="128">
        <v>0.83570896311998366</v>
      </c>
      <c r="H605" s="128">
        <v>0.30526375149728913</v>
      </c>
      <c r="I605" s="128">
        <v>0.866407374745646</v>
      </c>
      <c r="J605" s="128">
        <v>0.76595488145418078</v>
      </c>
      <c r="K605" s="104">
        <v>0.59481473724438771</v>
      </c>
      <c r="L605" s="105"/>
      <c r="M605" s="106">
        <v>604</v>
      </c>
      <c r="N605" s="140">
        <v>0.73355064806332815</v>
      </c>
      <c r="O605" s="140">
        <v>-0.11741619136391077</v>
      </c>
      <c r="P605" s="140">
        <v>1.1654135203521234</v>
      </c>
      <c r="Q605" s="140">
        <v>0.32564574453909262</v>
      </c>
      <c r="R605" s="140">
        <v>4.4043951340750342E-2</v>
      </c>
      <c r="S605" s="140">
        <v>0.97697390020656338</v>
      </c>
      <c r="T605" s="140">
        <v>-0.50932062545495704</v>
      </c>
      <c r="U605" s="128">
        <v>1.1095679454045007</v>
      </c>
      <c r="V605" s="128">
        <v>0.72558986333591602</v>
      </c>
      <c r="W605" s="98">
        <v>0.23994805607621478</v>
      </c>
      <c r="X605" s="60"/>
      <c r="Y605" s="99">
        <v>604</v>
      </c>
      <c r="Z605" s="128">
        <f>(幕後結果!$AB$2+幕後結果!$AB$4*幕後結果_最佳化!$N1606)*12/3</f>
        <v>4.972522548352587E-2</v>
      </c>
      <c r="AA605" s="128">
        <f>(幕後結果!$AC$2+幕後結果!$AC$4*幕後結果_最佳化!$O1606)*12/3</f>
        <v>-1.1803547003908517E-2</v>
      </c>
      <c r="AB605" s="128">
        <f>(幕後結果!$AD$2+幕後結果!$AD$4*幕後結果_最佳化!$P1606)*12/3</f>
        <v>0.14886693495201875</v>
      </c>
      <c r="AC605" s="128">
        <f>(幕後結果!$AE$2+幕後結果!$AE$4*幕後結果_最佳化!$Q1606)*12/3</f>
        <v>0.11390814974459616</v>
      </c>
      <c r="AD605" s="128">
        <f>(幕後結果!$AF$2+幕後結果!$AF$4*幕後結果_最佳化!$R1606)*12/3</f>
        <v>9.5501757661430264E-2</v>
      </c>
      <c r="AE605" s="128">
        <f>(幕後結果!$AG$2+幕後結果!$AG$4*幕後結果_最佳化!$S1606)*12/3</f>
        <v>6.5904933413001396E-2</v>
      </c>
      <c r="AF605" s="128">
        <f>(幕後結果!$AH$2+幕後結果!$AH$4*幕後結果_最佳化!$T1606)*12/3</f>
        <v>-3.9331236263375743E-2</v>
      </c>
      <c r="AG605" s="128">
        <f>(幕後結果!$AI$2+幕後結果!$AI$4*幕後結果_最佳化!$U1606)*12/3</f>
        <v>0.1439659321268307</v>
      </c>
      <c r="AH605" s="128">
        <f>(幕後結果!$AJ$2+幕後結果!$AJ$4*幕後結果_最佳化!$V1606)*12/3</f>
        <v>9.5484651070833856E-2</v>
      </c>
      <c r="AI605" s="100">
        <f>(幕後結果!$AK$2+幕後結果!$AK$4*幕後結果_最佳化!$W1606)*12/3</f>
        <v>0.11119979546027077</v>
      </c>
      <c r="AJ605" s="60"/>
      <c r="AK605" s="60"/>
      <c r="AL605" s="60"/>
      <c r="AM605" s="108">
        <v>604</v>
      </c>
      <c r="AN605" s="128">
        <f t="shared" si="118"/>
        <v>5.902636141873957E-2</v>
      </c>
      <c r="AO605" s="128">
        <f t="shared" si="119"/>
        <v>9.1639722806874019E-2</v>
      </c>
      <c r="AP605" s="128">
        <f t="shared" si="120"/>
        <v>0.12665262927008303</v>
      </c>
      <c r="AQ605" s="128">
        <f t="shared" si="121"/>
        <v>9.6574959553687459E-2</v>
      </c>
      <c r="AR605" s="128">
        <f t="shared" si="122"/>
        <v>0.18220843448379384</v>
      </c>
      <c r="AS605" s="128">
        <f t="shared" si="123"/>
        <v>3.6867490154631262E-2</v>
      </c>
      <c r="AT605" s="128">
        <f t="shared" si="124"/>
        <v>0.16936191294970762</v>
      </c>
      <c r="AU605" s="128">
        <f t="shared" si="125"/>
        <v>5.205055841662766E-2</v>
      </c>
      <c r="AV605" s="128">
        <f t="shared" si="126"/>
        <v>2.102206163260004E-2</v>
      </c>
      <c r="AW605" s="128">
        <f t="shared" si="127"/>
        <v>0.16459586931325546</v>
      </c>
      <c r="AX605" s="128">
        <f t="shared" si="128"/>
        <v>0.99999999999999989</v>
      </c>
      <c r="AY605" s="128">
        <f>SUMPRODUCT(AN605:AW605,幕後結果_最佳化!$Z$1005:$AI$1005)</f>
        <v>-3.4107450779436088E-3</v>
      </c>
      <c r="AZ605" s="128">
        <f>(SUMPRODUCT(AN605:AW605,MMULT(AN605:AW605,幕後結果!$AB$9:$AK$18)))</f>
        <v>3.6651486095409829E-4</v>
      </c>
      <c r="BA605" s="128">
        <f t="shared" si="129"/>
        <v>1.9144577847372304E-2</v>
      </c>
      <c r="BB605" s="102">
        <f t="shared" si="130"/>
        <v>-2.4190005884250936</v>
      </c>
      <c r="BC605" s="60"/>
      <c r="BD605" s="60"/>
    </row>
    <row r="606" spans="1:56">
      <c r="A606" s="95">
        <v>605</v>
      </c>
      <c r="B606" s="128">
        <v>0.72908634842252473</v>
      </c>
      <c r="C606" s="128">
        <v>8.5965559987003282E-2</v>
      </c>
      <c r="D606" s="128">
        <v>0.56000754964989996</v>
      </c>
      <c r="E606" s="128">
        <v>0.62299424759094824</v>
      </c>
      <c r="F606" s="128">
        <v>0.74198047517358168</v>
      </c>
      <c r="G606" s="128">
        <v>0.46274836235480543</v>
      </c>
      <c r="H606" s="128">
        <v>8.5902994193773008E-2</v>
      </c>
      <c r="I606" s="128">
        <v>0.89329095289796068</v>
      </c>
      <c r="J606" s="128">
        <v>0.68455810685802643</v>
      </c>
      <c r="K606" s="104">
        <v>0.41098859201206395</v>
      </c>
      <c r="L606" s="105"/>
      <c r="M606" s="106">
        <v>605</v>
      </c>
      <c r="N606" s="140">
        <v>0.61005208851134085</v>
      </c>
      <c r="O606" s="140">
        <v>-1.3660249896284389</v>
      </c>
      <c r="P606" s="140">
        <v>0.15098835658081014</v>
      </c>
      <c r="Q606" s="140">
        <v>0.31335429411626459</v>
      </c>
      <c r="R606" s="140">
        <v>0.64946316218861844</v>
      </c>
      <c r="S606" s="140">
        <v>-9.35121159831247E-2</v>
      </c>
      <c r="T606" s="140">
        <v>-1.3664237823386565</v>
      </c>
      <c r="U606" s="128">
        <v>1.2442213878772612</v>
      </c>
      <c r="V606" s="128">
        <v>0.48048328435544752</v>
      </c>
      <c r="W606" s="98">
        <v>-0.22500268688434841</v>
      </c>
      <c r="X606" s="60"/>
      <c r="Y606" s="99">
        <v>605</v>
      </c>
      <c r="Z606" s="128">
        <f>(幕後結果!$AB$2+幕後結果!$AB$4*幕後結果_最佳化!$N1607)*12/3</f>
        <v>3.6391501535187706E-2</v>
      </c>
      <c r="AA606" s="128">
        <f>(幕後結果!$AC$2+幕後結果!$AC$4*幕後結果_最佳化!$O1607)*12/3</f>
        <v>-0.15121753309533315</v>
      </c>
      <c r="AB606" s="128">
        <f>(幕後結果!$AD$2+幕後結果!$AD$4*幕後結果_最佳化!$P1607)*12/3</f>
        <v>-3.4090360630226121E-2</v>
      </c>
      <c r="AC606" s="128">
        <f>(幕後結果!$AE$2+幕後結果!$AE$4*幕後結果_最佳化!$Q1607)*12/3</f>
        <v>9.1834589034694991E-3</v>
      </c>
      <c r="AD606" s="128">
        <f>(幕後結果!$AF$2+幕後結果!$AF$4*幕後結果_最佳化!$R1607)*12/3</f>
        <v>0.15850218512253858</v>
      </c>
      <c r="AE606" s="128">
        <f>(幕後結果!$AG$2+幕後結果!$AG$4*幕後結果_最佳化!$S1607)*12/3</f>
        <v>-1.5098877481068106E-2</v>
      </c>
      <c r="AF606" s="128">
        <f>(幕後結果!$AH$2+幕後結果!$AH$4*幕後結果_最佳化!$T1607)*12/3</f>
        <v>-0.14536154508114402</v>
      </c>
      <c r="AG606" s="128">
        <f>(幕後結果!$AI$2+幕後結果!$AI$4*幕後結果_最佳化!$U1607)*12/3</f>
        <v>8.5999121196392539E-2</v>
      </c>
      <c r="AH606" s="128">
        <f>(幕後結果!$AJ$2+幕後結果!$AJ$4*幕後結果_最佳化!$V1607)*12/3</f>
        <v>4.036522417446689E-2</v>
      </c>
      <c r="AI606" s="100">
        <f>(幕後結果!$AK$2+幕後結果!$AK$4*幕後結果_最佳化!$W1607)*12/3</f>
        <v>3.0864684030363458E-3</v>
      </c>
      <c r="AJ606" s="60"/>
      <c r="AK606" s="60"/>
      <c r="AL606" s="60"/>
      <c r="AM606" s="108">
        <v>605</v>
      </c>
      <c r="AN606" s="128">
        <f t="shared" si="118"/>
        <v>7.4775454695057794E-2</v>
      </c>
      <c r="AO606" s="128">
        <f t="shared" si="119"/>
        <v>0.10837310871776702</v>
      </c>
      <c r="AP606" s="128">
        <f t="shared" si="120"/>
        <v>9.1624620950335658E-3</v>
      </c>
      <c r="AQ606" s="128">
        <f t="shared" si="121"/>
        <v>0.12941408155734618</v>
      </c>
      <c r="AR606" s="128">
        <f t="shared" si="122"/>
        <v>4.9725324899334705E-2</v>
      </c>
      <c r="AS606" s="128">
        <f t="shared" si="123"/>
        <v>0.16874644509543407</v>
      </c>
      <c r="AT606" s="128">
        <f t="shared" si="124"/>
        <v>8.1880999911746424E-2</v>
      </c>
      <c r="AU606" s="128">
        <f t="shared" si="125"/>
        <v>0.15877534407262139</v>
      </c>
      <c r="AV606" s="128">
        <f t="shared" si="126"/>
        <v>4.7717713878049996E-2</v>
      </c>
      <c r="AW606" s="128">
        <f t="shared" si="127"/>
        <v>0.17142906507760883</v>
      </c>
      <c r="AX606" s="128">
        <f t="shared" si="128"/>
        <v>1.0000000000000002</v>
      </c>
      <c r="AY606" s="128">
        <f>SUMPRODUCT(AN606:AW606,幕後結果_最佳化!$Z$1005:$AI$1005)</f>
        <v>-5.5752895258899928E-3</v>
      </c>
      <c r="AZ606" s="128">
        <f>(SUMPRODUCT(AN606:AW606,MMULT(AN606:AW606,幕後結果!$AB$9:$AK$18)))</f>
        <v>2.7201908951833673E-4</v>
      </c>
      <c r="BA606" s="128">
        <f t="shared" si="129"/>
        <v>1.6493001228349458E-2</v>
      </c>
      <c r="BB606" s="102">
        <f t="shared" si="130"/>
        <v>-2.9391430252589132</v>
      </c>
      <c r="BC606" s="60"/>
      <c r="BD606" s="60"/>
    </row>
    <row r="607" spans="1:56">
      <c r="A607" s="95">
        <v>606</v>
      </c>
      <c r="B607" s="128">
        <v>0.52562288593014794</v>
      </c>
      <c r="C607" s="128">
        <v>5.0417005437356721E-2</v>
      </c>
      <c r="D607" s="128">
        <v>0.59627673799648861</v>
      </c>
      <c r="E607" s="128">
        <v>0.73856036622161692</v>
      </c>
      <c r="F607" s="128">
        <v>0.21569923783050338</v>
      </c>
      <c r="G607" s="128">
        <v>0.4056979858490708</v>
      </c>
      <c r="H607" s="128">
        <v>0.39874672549458112</v>
      </c>
      <c r="I607" s="128">
        <v>0.81131786587781596</v>
      </c>
      <c r="J607" s="128">
        <v>0.63993518606105781</v>
      </c>
      <c r="K607" s="104">
        <v>0.51338289881429544</v>
      </c>
      <c r="L607" s="105"/>
      <c r="M607" s="106">
        <v>606</v>
      </c>
      <c r="N607" s="140">
        <v>6.4271271535266461E-2</v>
      </c>
      <c r="O607" s="140">
        <v>-1.6408237299115291</v>
      </c>
      <c r="P607" s="140">
        <v>0.24372149586765138</v>
      </c>
      <c r="Q607" s="140">
        <v>0.63891340413738817</v>
      </c>
      <c r="R607" s="140">
        <v>-0.7868008161562976</v>
      </c>
      <c r="S607" s="140">
        <v>-0.2386255237503542</v>
      </c>
      <c r="T607" s="140">
        <v>-0.25659238906381548</v>
      </c>
      <c r="U607" s="128">
        <v>0.88276312418480907</v>
      </c>
      <c r="V607" s="128">
        <v>0.35828555383800997</v>
      </c>
      <c r="W607" s="98">
        <v>3.3552246760088153E-2</v>
      </c>
      <c r="X607" s="60"/>
      <c r="Y607" s="99">
        <v>606</v>
      </c>
      <c r="Z607" s="128">
        <f>(幕後結果!$AB$2+幕後結果!$AB$4*幕後結果_最佳化!$N1608)*12/3</f>
        <v>-2.2534616925279406E-2</v>
      </c>
      <c r="AA607" s="128">
        <f>(幕後結果!$AC$2+幕後結果!$AC$4*幕後結果_最佳化!$O1608)*12/3</f>
        <v>-0.18280965494425391</v>
      </c>
      <c r="AB607" s="128">
        <f>(幕後結果!$AD$2+幕後結果!$AD$4*幕後結果_最佳化!$P1608)*12/3</f>
        <v>-4.6353972792746521E-2</v>
      </c>
      <c r="AC607" s="128">
        <f>(幕後結果!$AE$2+幕後結果!$AE$4*幕後結果_最佳化!$Q1608)*12/3</f>
        <v>3.0495986964017008E-2</v>
      </c>
      <c r="AD607" s="128">
        <f>(幕後結果!$AF$2+幕後結果!$AF$4*幕後結果_最佳化!$R1608)*12/3</f>
        <v>-0.11259751785504274</v>
      </c>
      <c r="AE607" s="128">
        <f>(幕後結果!$AG$2+幕後結果!$AG$4*幕後結果_最佳化!$S1608)*12/3</f>
        <v>-1.9869972645966655E-2</v>
      </c>
      <c r="AF607" s="128">
        <f>(幕後結果!$AH$2+幕後結果!$AH$4*幕後結果_最佳化!$T1608)*12/3</f>
        <v>-5.8513997906245709E-2</v>
      </c>
      <c r="AG607" s="128">
        <f>(幕後結果!$AI$2+幕後結果!$AI$4*幕後結果_最佳化!$U1608)*12/3</f>
        <v>-2.7065003307146351E-2</v>
      </c>
      <c r="AH607" s="128">
        <f>(幕後結果!$AJ$2+幕後結果!$AJ$4*幕後結果_最佳化!$V1608)*12/3</f>
        <v>3.9071941783165358E-2</v>
      </c>
      <c r="AI607" s="100">
        <f>(幕後結果!$AK$2+幕後結果!$AK$4*幕後結果_最佳化!$W1608)*12/3</f>
        <v>-0.10596030933369101</v>
      </c>
      <c r="AJ607" s="60"/>
      <c r="AK607" s="60"/>
      <c r="AL607" s="60"/>
      <c r="AM607" s="108">
        <v>606</v>
      </c>
      <c r="AN607" s="128">
        <f t="shared" si="118"/>
        <v>8.5325502737838926E-2</v>
      </c>
      <c r="AO607" s="128">
        <f t="shared" si="119"/>
        <v>0.167138773627524</v>
      </c>
      <c r="AP607" s="128">
        <f t="shared" si="120"/>
        <v>0.12441935879938254</v>
      </c>
      <c r="AQ607" s="128">
        <f t="shared" si="121"/>
        <v>0.12857477303886314</v>
      </c>
      <c r="AR607" s="128">
        <f t="shared" si="122"/>
        <v>5.3031923570965235E-2</v>
      </c>
      <c r="AS607" s="128">
        <f t="shared" si="123"/>
        <v>0.11337084430355505</v>
      </c>
      <c r="AT607" s="128">
        <f t="shared" si="124"/>
        <v>0.14139323843667209</v>
      </c>
      <c r="AU607" s="128">
        <f t="shared" si="125"/>
        <v>5.8418479697899928E-2</v>
      </c>
      <c r="AV607" s="128">
        <f t="shared" si="126"/>
        <v>6.6293671680980812E-3</v>
      </c>
      <c r="AW607" s="128">
        <f t="shared" si="127"/>
        <v>0.12169773861920112</v>
      </c>
      <c r="AX607" s="128">
        <f t="shared" si="128"/>
        <v>1</v>
      </c>
      <c r="AY607" s="128">
        <f>SUMPRODUCT(AN607:AW607,幕後結果_最佳化!$Z$1005:$AI$1005)</f>
        <v>-4.9947078402953499E-3</v>
      </c>
      <c r="AZ607" s="128">
        <f>(SUMPRODUCT(AN607:AW607,MMULT(AN607:AW607,幕後結果!$AB$9:$AK$18)))</f>
        <v>2.7129102618341882E-4</v>
      </c>
      <c r="BA607" s="128">
        <f t="shared" si="129"/>
        <v>1.6470914552125477E-2</v>
      </c>
      <c r="BB607" s="102">
        <f t="shared" si="130"/>
        <v>-2.9078353657122706</v>
      </c>
      <c r="BC607" s="60"/>
      <c r="BD607" s="60"/>
    </row>
    <row r="608" spans="1:56">
      <c r="A608" s="95">
        <v>607</v>
      </c>
      <c r="B608" s="128">
        <v>0.9863489761024713</v>
      </c>
      <c r="C608" s="128">
        <v>0.52216104314232625</v>
      </c>
      <c r="D608" s="128">
        <v>0.17382761450911643</v>
      </c>
      <c r="E608" s="128">
        <v>0.27548664411765356</v>
      </c>
      <c r="F608" s="128">
        <v>6.6433057215864011E-2</v>
      </c>
      <c r="G608" s="128">
        <v>0.84387478709256669</v>
      </c>
      <c r="H608" s="128">
        <v>0.40009373509954149</v>
      </c>
      <c r="I608" s="128">
        <v>0.27969839240152217</v>
      </c>
      <c r="J608" s="128">
        <v>0.8609077887486658</v>
      </c>
      <c r="K608" s="104">
        <v>0.83483056038291781</v>
      </c>
      <c r="L608" s="105"/>
      <c r="M608" s="106">
        <v>607</v>
      </c>
      <c r="N608" s="140">
        <v>2.2071719620933488</v>
      </c>
      <c r="O608" s="140">
        <v>5.5578096844077822E-2</v>
      </c>
      <c r="P608" s="140">
        <v>-0.93914709174038724</v>
      </c>
      <c r="Q608" s="140">
        <v>-0.59630230987505894</v>
      </c>
      <c r="R608" s="140">
        <v>-1.5028950316083791</v>
      </c>
      <c r="S608" s="140">
        <v>1.0105112217433572</v>
      </c>
      <c r="T608" s="140">
        <v>-0.25310448884505943</v>
      </c>
      <c r="U608" s="128">
        <v>-0.58373772086629849</v>
      </c>
      <c r="V608" s="128">
        <v>1.0844069072808067</v>
      </c>
      <c r="W608" s="98">
        <v>0.97343152087166307</v>
      </c>
      <c r="X608" s="60"/>
      <c r="Y608" s="99">
        <v>607</v>
      </c>
      <c r="Z608" s="128">
        <f>(幕後結果!$AB$2+幕後結果!$AB$4*幕後結果_最佳化!$N1609)*12/3</f>
        <v>0.20882716057445602</v>
      </c>
      <c r="AA608" s="128">
        <f>(幕後結果!$AC$2+幕後結果!$AC$4*幕後結果_最佳化!$O1609)*12/3</f>
        <v>1.006613457448661E-2</v>
      </c>
      <c r="AB608" s="128">
        <f>(幕後結果!$AD$2+幕後結果!$AD$4*幕後結果_最佳化!$P1609)*12/3</f>
        <v>-6.8379070575661532E-2</v>
      </c>
      <c r="AC608" s="128">
        <f>(幕後結果!$AE$2+幕後結果!$AE$4*幕後結果_最佳化!$Q1609)*12/3</f>
        <v>-6.9819713780776477E-2</v>
      </c>
      <c r="AD608" s="128">
        <f>(幕後結果!$AF$2+幕後結果!$AF$4*幕後結果_最佳化!$R1609)*12/3</f>
        <v>-0.29099396855053916</v>
      </c>
      <c r="AE608" s="128">
        <f>(幕後結果!$AG$2+幕後結果!$AG$4*幕後結果_最佳化!$S1609)*12/3</f>
        <v>9.9422639559290357E-2</v>
      </c>
      <c r="AF608" s="128">
        <f>(幕後結果!$AH$2+幕後結果!$AH$4*幕後結果_最佳化!$T1609)*12/3</f>
        <v>3.4827264566559537E-4</v>
      </c>
      <c r="AG608" s="128">
        <f>(幕後結果!$AI$2+幕後結果!$AI$4*幕後結果_最佳化!$U1609)*12/3</f>
        <v>-6.5041445484354227E-2</v>
      </c>
      <c r="AH608" s="128">
        <f>(幕後結果!$AJ$2+幕後結果!$AJ$4*幕後結果_最佳化!$V1609)*12/3</f>
        <v>0.22533056673052518</v>
      </c>
      <c r="AI608" s="100">
        <f>(幕後結果!$AK$2+幕後結果!$AK$4*幕後結果_最佳化!$W1609)*12/3</f>
        <v>-7.5848857534143929E-3</v>
      </c>
      <c r="AJ608" s="60"/>
      <c r="AK608" s="60"/>
      <c r="AL608" s="60"/>
      <c r="AM608" s="108">
        <v>607</v>
      </c>
      <c r="AN608" s="128">
        <f t="shared" si="118"/>
        <v>3.6928360820242527E-2</v>
      </c>
      <c r="AO608" s="128">
        <f t="shared" si="119"/>
        <v>0.13227279968283862</v>
      </c>
      <c r="AP608" s="128">
        <f t="shared" si="120"/>
        <v>0.11425797375266998</v>
      </c>
      <c r="AQ608" s="128">
        <f t="shared" si="121"/>
        <v>6.998526997760747E-2</v>
      </c>
      <c r="AR608" s="128">
        <f t="shared" si="122"/>
        <v>5.1516389331810637E-2</v>
      </c>
      <c r="AS608" s="128">
        <f t="shared" si="123"/>
        <v>5.8146528097475975E-2</v>
      </c>
      <c r="AT608" s="128">
        <f t="shared" si="124"/>
        <v>0.16974765277619552</v>
      </c>
      <c r="AU608" s="128">
        <f t="shared" si="125"/>
        <v>0.13155870841552181</v>
      </c>
      <c r="AV608" s="128">
        <f t="shared" si="126"/>
        <v>0.10252253475290564</v>
      </c>
      <c r="AW608" s="128">
        <f t="shared" si="127"/>
        <v>0.13306378239273192</v>
      </c>
      <c r="AX608" s="128">
        <f t="shared" si="128"/>
        <v>1.0000000000000002</v>
      </c>
      <c r="AY608" s="128">
        <f>SUMPRODUCT(AN608:AW608,幕後結果_最佳化!$Z$1005:$AI$1005)</f>
        <v>-2.6443864482965942E-3</v>
      </c>
      <c r="AZ608" s="128">
        <f>(SUMPRODUCT(AN608:AW608,MMULT(AN608:AW608,幕後結果!$AB$9:$AK$18)))</f>
        <v>2.5843071993902049E-4</v>
      </c>
      <c r="BA608" s="128">
        <f t="shared" si="129"/>
        <v>1.6075780539028906E-2</v>
      </c>
      <c r="BB608" s="102">
        <f t="shared" si="130"/>
        <v>-2.8331057604154011</v>
      </c>
      <c r="BC608" s="60"/>
      <c r="BD608" s="60"/>
    </row>
    <row r="609" spans="1:56">
      <c r="A609" s="95">
        <v>608</v>
      </c>
      <c r="B609" s="128">
        <v>0.53316827785420529</v>
      </c>
      <c r="C609" s="128">
        <v>0.73161926074844308</v>
      </c>
      <c r="D609" s="128">
        <v>0.9989643646780979</v>
      </c>
      <c r="E609" s="128">
        <v>0.38817909962171759</v>
      </c>
      <c r="F609" s="128">
        <v>0.81189987329260904</v>
      </c>
      <c r="G609" s="128">
        <v>0.96718179059649412</v>
      </c>
      <c r="H609" s="128">
        <v>0.73412889597661124</v>
      </c>
      <c r="I609" s="128">
        <v>0.21319763735752462</v>
      </c>
      <c r="J609" s="128">
        <v>0.1758600889918196</v>
      </c>
      <c r="K609" s="104">
        <v>0.18028791836922231</v>
      </c>
      <c r="L609" s="105"/>
      <c r="M609" s="106">
        <v>608</v>
      </c>
      <c r="N609" s="140">
        <v>8.3236558267955341E-2</v>
      </c>
      <c r="O609" s="140">
        <v>0.61771764515701366</v>
      </c>
      <c r="P609" s="140">
        <v>3.0798180846356153</v>
      </c>
      <c r="Q609" s="140">
        <v>-0.28406809168577007</v>
      </c>
      <c r="R609" s="140">
        <v>0.88491912288523389</v>
      </c>
      <c r="S609" s="140">
        <v>1.8408986055317675</v>
      </c>
      <c r="T609" s="140">
        <v>0.62534872367115446</v>
      </c>
      <c r="U609" s="128">
        <v>-0.79537521185944982</v>
      </c>
      <c r="V609" s="128">
        <v>-0.9312578918908615</v>
      </c>
      <c r="W609" s="98">
        <v>-0.91426838847497482</v>
      </c>
      <c r="X609" s="60"/>
      <c r="Y609" s="99">
        <v>608</v>
      </c>
      <c r="Z609" s="128">
        <f>(幕後結果!$AB$2+幕後結果!$AB$4*幕後結果_最佳化!$N1610)*12/3</f>
        <v>-2.048699872785174E-2</v>
      </c>
      <c r="AA609" s="128">
        <f>(幕後結果!$AC$2+幕後結果!$AC$4*幕後結果_最佳化!$O1610)*12/3</f>
        <v>6.9010365342968547E-2</v>
      </c>
      <c r="AB609" s="128">
        <f>(幕後結果!$AD$2+幕後結果!$AD$4*幕後結果_最佳化!$P1610)*12/3</f>
        <v>0.40148450299034527</v>
      </c>
      <c r="AC609" s="128">
        <f>(幕後結果!$AE$2+幕後結果!$AE$4*幕後結果_最佳化!$Q1610)*12/3</f>
        <v>0.16372492299061861</v>
      </c>
      <c r="AD609" s="128">
        <f>(幕後結果!$AF$2+幕後結果!$AF$4*幕後結果_最佳化!$R1610)*12/3</f>
        <v>0.31433284566607339</v>
      </c>
      <c r="AE609" s="128">
        <f>(幕後結果!$AG$2+幕後結果!$AG$4*幕後結果_最佳化!$S1610)*12/3</f>
        <v>8.9697918113510591E-2</v>
      </c>
      <c r="AF609" s="128">
        <f>(幕後結果!$AH$2+幕後結果!$AH$4*幕後結果_最佳化!$T1610)*12/3</f>
        <v>7.3563424960246579E-2</v>
      </c>
      <c r="AG609" s="128">
        <f>(幕後結果!$AI$2+幕後結果!$AI$4*幕後結果_最佳化!$U1610)*12/3</f>
        <v>1.6227440616085994E-2</v>
      </c>
      <c r="AH609" s="128">
        <f>(幕後結果!$AJ$2+幕後結果!$AJ$4*幕後結果_最佳化!$V1610)*12/3</f>
        <v>-4.3164908858800567E-2</v>
      </c>
      <c r="AI609" s="100">
        <f>(幕後結果!$AK$2+幕後結果!$AK$4*幕後結果_最佳化!$W1610)*12/3</f>
        <v>8.5326651434829009E-3</v>
      </c>
      <c r="AJ609" s="60"/>
      <c r="AK609" s="60"/>
      <c r="AL609" s="60"/>
      <c r="AM609" s="108">
        <v>608</v>
      </c>
      <c r="AN609" s="128">
        <f t="shared" si="118"/>
        <v>0.10565649720130818</v>
      </c>
      <c r="AO609" s="128">
        <f t="shared" si="119"/>
        <v>0.14740464881559501</v>
      </c>
      <c r="AP609" s="128">
        <f t="shared" si="120"/>
        <v>0.12875878527594781</v>
      </c>
      <c r="AQ609" s="128">
        <f t="shared" si="121"/>
        <v>0.10465722889978647</v>
      </c>
      <c r="AR609" s="128">
        <f t="shared" si="122"/>
        <v>0.12092219781118796</v>
      </c>
      <c r="AS609" s="128">
        <f t="shared" si="123"/>
        <v>0.14522360269259615</v>
      </c>
      <c r="AT609" s="128">
        <f t="shared" si="124"/>
        <v>3.4934039243501012E-3</v>
      </c>
      <c r="AU609" s="128">
        <f t="shared" si="125"/>
        <v>5.8513059113721864E-2</v>
      </c>
      <c r="AV609" s="128">
        <f t="shared" si="126"/>
        <v>8.9295915314821089E-2</v>
      </c>
      <c r="AW609" s="128">
        <f t="shared" si="127"/>
        <v>9.6074660950685314E-2</v>
      </c>
      <c r="AX609" s="128">
        <f t="shared" si="128"/>
        <v>0.99999999999999989</v>
      </c>
      <c r="AY609" s="128">
        <f>SUMPRODUCT(AN609:AW609,幕後結果_最佳化!$Z$1005:$AI$1005)</f>
        <v>-3.2099601263170692E-3</v>
      </c>
      <c r="AZ609" s="128">
        <f>(SUMPRODUCT(AN609:AW609,MMULT(AN609:AW609,幕後結果!$AB$9:$AK$18)))</f>
        <v>2.6006983939001863E-4</v>
      </c>
      <c r="BA609" s="128">
        <f t="shared" si="129"/>
        <v>1.6126680978738886E-2</v>
      </c>
      <c r="BB609" s="102">
        <f t="shared" si="130"/>
        <v>-2.8592343450650248</v>
      </c>
      <c r="BC609" s="60"/>
      <c r="BD609" s="60"/>
    </row>
    <row r="610" spans="1:56">
      <c r="A610" s="95">
        <v>609</v>
      </c>
      <c r="B610" s="128">
        <v>4.1091551372343549E-2</v>
      </c>
      <c r="C610" s="128">
        <v>0.27142291030229293</v>
      </c>
      <c r="D610" s="128">
        <v>0.79191360460796467</v>
      </c>
      <c r="E610" s="128">
        <v>0.19132522836286836</v>
      </c>
      <c r="F610" s="128">
        <v>0.20701421481170135</v>
      </c>
      <c r="G610" s="128">
        <v>0.67778220010952883</v>
      </c>
      <c r="H610" s="128">
        <v>0.39160703572757449</v>
      </c>
      <c r="I610" s="128">
        <v>0.80706692291799009</v>
      </c>
      <c r="J610" s="128">
        <v>0.8368469376903076</v>
      </c>
      <c r="K610" s="104">
        <v>0.5516353339469795</v>
      </c>
      <c r="L610" s="105"/>
      <c r="M610" s="106">
        <v>609</v>
      </c>
      <c r="N610" s="140">
        <v>-1.7381572883260308</v>
      </c>
      <c r="O610" s="140">
        <v>-0.60851521097137962</v>
      </c>
      <c r="P610" s="140">
        <v>0.8130789563116354</v>
      </c>
      <c r="Q610" s="140">
        <v>-0.87302315539089481</v>
      </c>
      <c r="R610" s="140">
        <v>-0.81682502373592603</v>
      </c>
      <c r="S610" s="140">
        <v>0.46150602497498117</v>
      </c>
      <c r="T610" s="140">
        <v>-0.27513298408004988</v>
      </c>
      <c r="U610" s="128">
        <v>0.86713845238814424</v>
      </c>
      <c r="V610" s="128">
        <v>0.98158137945616808</v>
      </c>
      <c r="W610" s="98">
        <v>0.12979409853411819</v>
      </c>
      <c r="X610" s="60"/>
      <c r="Y610" s="99">
        <v>609</v>
      </c>
      <c r="Z610" s="128">
        <f>(幕後結果!$AB$2+幕後結果!$AB$4*幕後結果_最佳化!$N1611)*12/3</f>
        <v>-0.21713676403513635</v>
      </c>
      <c r="AA610" s="128">
        <f>(幕後結果!$AC$2+幕後結果!$AC$4*幕後結果_最佳化!$O1611)*12/3</f>
        <v>-7.08862876955728E-2</v>
      </c>
      <c r="AB610" s="128">
        <f>(幕後結果!$AD$2+幕後結果!$AD$4*幕後結果_最佳化!$P1611)*12/3</f>
        <v>3.5082486300624251E-2</v>
      </c>
      <c r="AC610" s="128">
        <f>(幕後結果!$AE$2+幕後結果!$AE$4*幕後結果_最佳化!$Q1611)*12/3</f>
        <v>-0.10479536901347226</v>
      </c>
      <c r="AD610" s="128">
        <f>(幕後結果!$AF$2+幕後結果!$AF$4*幕後結果_最佳化!$R1611)*12/3</f>
        <v>-0.15786504467251794</v>
      </c>
      <c r="AE610" s="128">
        <f>(幕後結果!$AG$2+幕後結果!$AG$4*幕後結果_最佳化!$S1611)*12/3</f>
        <v>-1.426469127309222E-2</v>
      </c>
      <c r="AF610" s="128">
        <f>(幕後結果!$AH$2+幕後結果!$AH$4*幕後結果_最佳化!$T1611)*12/3</f>
        <v>-8.2420655387206762E-2</v>
      </c>
      <c r="AG610" s="128">
        <f>(幕後結果!$AI$2+幕後結果!$AI$4*幕後結果_最佳化!$U1611)*12/3</f>
        <v>2.2887473542724229E-2</v>
      </c>
      <c r="AH610" s="128">
        <f>(幕後結果!$AJ$2+幕後結果!$AJ$4*幕後結果_最佳化!$V1611)*12/3</f>
        <v>6.6070057288597606E-2</v>
      </c>
      <c r="AI610" s="100">
        <f>(幕後結果!$AK$2+幕後結果!$AK$4*幕後結果_最佳化!$W1611)*12/3</f>
        <v>-3.7205572838342596E-2</v>
      </c>
      <c r="AJ610" s="60"/>
      <c r="AK610" s="60"/>
      <c r="AL610" s="60"/>
      <c r="AM610" s="108">
        <v>609</v>
      </c>
      <c r="AN610" s="128">
        <f t="shared" si="118"/>
        <v>0.1458481610778585</v>
      </c>
      <c r="AO610" s="128">
        <f t="shared" si="119"/>
        <v>0.13760849431590444</v>
      </c>
      <c r="AP610" s="128">
        <f t="shared" si="120"/>
        <v>4.1799064862092242E-2</v>
      </c>
      <c r="AQ610" s="128">
        <f t="shared" si="121"/>
        <v>0.13539993181692497</v>
      </c>
      <c r="AR610" s="128">
        <f t="shared" si="122"/>
        <v>0.12077412499235021</v>
      </c>
      <c r="AS610" s="128">
        <f t="shared" si="123"/>
        <v>7.8430724889373193E-2</v>
      </c>
      <c r="AT610" s="128">
        <f t="shared" si="124"/>
        <v>3.213387217136978E-2</v>
      </c>
      <c r="AU610" s="128">
        <f t="shared" si="125"/>
        <v>8.8627034931544807E-2</v>
      </c>
      <c r="AV610" s="128">
        <f t="shared" si="126"/>
        <v>7.4453680785120116E-2</v>
      </c>
      <c r="AW610" s="128">
        <f t="shared" si="127"/>
        <v>0.14492491015746176</v>
      </c>
      <c r="AX610" s="128">
        <f t="shared" si="128"/>
        <v>1</v>
      </c>
      <c r="AY610" s="128">
        <f>SUMPRODUCT(AN610:AW610,幕後結果_最佳化!$Z$1005:$AI$1005)</f>
        <v>-5.419595089965961E-3</v>
      </c>
      <c r="AZ610" s="128">
        <f>(SUMPRODUCT(AN610:AW610,MMULT(AN610:AW610,幕後結果!$AB$9:$AK$18)))</f>
        <v>2.8775981140404514E-4</v>
      </c>
      <c r="BA610" s="128">
        <f t="shared" si="129"/>
        <v>1.6963484648032819E-2</v>
      </c>
      <c r="BB610" s="102">
        <f t="shared" si="130"/>
        <v>-2.8484474795436188</v>
      </c>
      <c r="BC610" s="60"/>
      <c r="BD610" s="60"/>
    </row>
    <row r="611" spans="1:56">
      <c r="A611" s="95">
        <v>610</v>
      </c>
      <c r="B611" s="128">
        <v>0.66163206962787813</v>
      </c>
      <c r="C611" s="128">
        <v>0.15298339723462906</v>
      </c>
      <c r="D611" s="128">
        <v>0.22463998659957318</v>
      </c>
      <c r="E611" s="128">
        <v>0.56225894986628289</v>
      </c>
      <c r="F611" s="128">
        <v>0.11427431203243343</v>
      </c>
      <c r="G611" s="128">
        <v>0.88329799774529971</v>
      </c>
      <c r="H611" s="128">
        <v>0.19231081999880328</v>
      </c>
      <c r="I611" s="128">
        <v>0.59663126066804795</v>
      </c>
      <c r="J611" s="128">
        <v>0.87963189531425923</v>
      </c>
      <c r="K611" s="104">
        <v>0.17209844173739519</v>
      </c>
      <c r="L611" s="105"/>
      <c r="M611" s="106">
        <v>610</v>
      </c>
      <c r="N611" s="140">
        <v>0.41692145378226325</v>
      </c>
      <c r="O611" s="140">
        <v>-1.0237215906786512</v>
      </c>
      <c r="P611" s="140">
        <v>-0.75661596595919856</v>
      </c>
      <c r="Q611" s="140">
        <v>0.15669896823137672</v>
      </c>
      <c r="R611" s="140">
        <v>-1.2041059666436928</v>
      </c>
      <c r="S611" s="140">
        <v>1.1916359955865197</v>
      </c>
      <c r="T611" s="140">
        <v>-0.86941233258541006</v>
      </c>
      <c r="U611" s="128">
        <v>0.24463704371053416</v>
      </c>
      <c r="V611" s="128">
        <v>1.1731486265653472</v>
      </c>
      <c r="W611" s="98">
        <v>-0.94590531277024792</v>
      </c>
      <c r="X611" s="60"/>
      <c r="Y611" s="99">
        <v>610</v>
      </c>
      <c r="Z611" s="128">
        <f>(幕後結果!$AB$2+幕後結果!$AB$4*幕後結果_最佳化!$N1612)*12/3</f>
        <v>1.5539836715884029E-2</v>
      </c>
      <c r="AA611" s="128">
        <f>(幕後結果!$AC$2+幕後結果!$AC$4*幕後結果_最佳化!$O1612)*12/3</f>
        <v>-0.11339550289268086</v>
      </c>
      <c r="AB611" s="128">
        <f>(幕後結果!$AD$2+幕後結果!$AD$4*幕後結果_最佳化!$P1612)*12/3</f>
        <v>-0.13156566176343462</v>
      </c>
      <c r="AC611" s="128">
        <f>(幕後結果!$AE$2+幕後結果!$AE$4*幕後結果_最佳化!$Q1612)*12/3</f>
        <v>-4.8557013338635872E-2</v>
      </c>
      <c r="AD611" s="128">
        <f>(幕後結果!$AF$2+幕後結果!$AF$4*幕後結果_最佳化!$R1612)*12/3</f>
        <v>-0.23894088234372321</v>
      </c>
      <c r="AE611" s="128">
        <f>(幕後結果!$AG$2+幕後結果!$AG$4*幕後結果_最佳化!$S1612)*12/3</f>
        <v>9.162836490447375E-2</v>
      </c>
      <c r="AF611" s="128">
        <f>(幕後結果!$AH$2+幕後結果!$AH$4*幕後結果_最佳化!$T1612)*12/3</f>
        <v>-0.11617885660704086</v>
      </c>
      <c r="AG611" s="128">
        <f>(幕後結果!$AI$2+幕後結果!$AI$4*幕後結果_最佳化!$U1612)*12/3</f>
        <v>-6.1649458022713592E-2</v>
      </c>
      <c r="AH611" s="128">
        <f>(幕後結果!$AJ$2+幕後結果!$AJ$4*幕後結果_最佳化!$V1612)*12/3</f>
        <v>0.1728845751191864</v>
      </c>
      <c r="AI611" s="100">
        <f>(幕後結果!$AK$2+幕後結果!$AK$4*幕後結果_最佳化!$W1612)*12/3</f>
        <v>-0.24551583492401344</v>
      </c>
      <c r="AJ611" s="60"/>
      <c r="AK611" s="60"/>
      <c r="AL611" s="60"/>
      <c r="AM611" s="108">
        <v>610</v>
      </c>
      <c r="AN611" s="128">
        <f t="shared" si="118"/>
        <v>0.12034113779869589</v>
      </c>
      <c r="AO611" s="128">
        <f t="shared" si="119"/>
        <v>0.18525448214519469</v>
      </c>
      <c r="AP611" s="128">
        <f t="shared" si="120"/>
        <v>1.6796567258982207E-3</v>
      </c>
      <c r="AQ611" s="128">
        <f t="shared" si="121"/>
        <v>0.11290510187726049</v>
      </c>
      <c r="AR611" s="128">
        <f t="shared" si="122"/>
        <v>4.2081966927689882E-2</v>
      </c>
      <c r="AS611" s="128">
        <f t="shared" si="123"/>
        <v>4.7048093223794107E-2</v>
      </c>
      <c r="AT611" s="128">
        <f t="shared" si="124"/>
        <v>5.0604484031713151E-2</v>
      </c>
      <c r="AU611" s="128">
        <f t="shared" si="125"/>
        <v>0.13749770922168345</v>
      </c>
      <c r="AV611" s="128">
        <f t="shared" si="126"/>
        <v>0.19247084535305756</v>
      </c>
      <c r="AW611" s="128">
        <f t="shared" si="127"/>
        <v>0.11011652269501249</v>
      </c>
      <c r="AX611" s="128">
        <f t="shared" si="128"/>
        <v>0.99999999999999989</v>
      </c>
      <c r="AY611" s="128">
        <f>SUMPRODUCT(AN611:AW611,幕後結果_最佳化!$Z$1005:$AI$1005)</f>
        <v>-2.6005316540456732E-3</v>
      </c>
      <c r="AZ611" s="128">
        <f>(SUMPRODUCT(AN611:AW611,MMULT(AN611:AW611,幕後結果!$AB$9:$AK$18)))</f>
        <v>2.3068526077122992E-4</v>
      </c>
      <c r="BA611" s="128">
        <f t="shared" si="129"/>
        <v>1.5188326463808641E-2</v>
      </c>
      <c r="BB611" s="102">
        <f t="shared" si="130"/>
        <v>-2.9957567584859452</v>
      </c>
      <c r="BC611" s="60"/>
      <c r="BD611" s="60"/>
    </row>
    <row r="612" spans="1:56">
      <c r="A612" s="95">
        <v>611</v>
      </c>
      <c r="B612" s="128">
        <v>0.86815057506133231</v>
      </c>
      <c r="C612" s="128">
        <v>0.1308404564772736</v>
      </c>
      <c r="D612" s="128">
        <v>0.78304032562037262</v>
      </c>
      <c r="E612" s="128">
        <v>0.83390516146399496</v>
      </c>
      <c r="F612" s="128">
        <v>0.2992702279155417</v>
      </c>
      <c r="G612" s="128">
        <v>0.11254362874243506</v>
      </c>
      <c r="H612" s="128">
        <v>0.89631477953968774</v>
      </c>
      <c r="I612" s="128">
        <v>0.88870223818777272</v>
      </c>
      <c r="J612" s="128">
        <v>0.68780789836771605</v>
      </c>
      <c r="K612" s="104">
        <v>0.27892720463813214</v>
      </c>
      <c r="L612" s="105"/>
      <c r="M612" s="106">
        <v>611</v>
      </c>
      <c r="N612" s="140">
        <v>1.1176913230975689</v>
      </c>
      <c r="O612" s="140">
        <v>-1.1224270397336571</v>
      </c>
      <c r="P612" s="140">
        <v>0.78250244543686531</v>
      </c>
      <c r="Q612" s="140">
        <v>0.96971278266938343</v>
      </c>
      <c r="R612" s="140">
        <v>-0.5265005703551725</v>
      </c>
      <c r="S612" s="140">
        <v>-1.2131113334073584</v>
      </c>
      <c r="T612" s="140">
        <v>1.2608290613290083</v>
      </c>
      <c r="U612" s="128">
        <v>1.2196554313171772</v>
      </c>
      <c r="V612" s="128">
        <v>0.48964630582993546</v>
      </c>
      <c r="W612" s="98">
        <v>-0.58603140714319257</v>
      </c>
      <c r="X612" s="60"/>
      <c r="Y612" s="99">
        <v>611</v>
      </c>
      <c r="Z612" s="128">
        <f>(幕後結果!$AB$2+幕後結果!$AB$4*幕後結果_最佳化!$N1613)*12/3</f>
        <v>9.1199601677190753E-2</v>
      </c>
      <c r="AA612" s="128">
        <f>(幕後結果!$AC$2+幕後結果!$AC$4*幕後結果_最佳化!$O1613)*12/3</f>
        <v>-0.12317061806597789</v>
      </c>
      <c r="AB612" s="128">
        <f>(幕後結果!$AD$2+幕後結果!$AD$4*幕後結果_最佳化!$P1613)*12/3</f>
        <v>6.343672192020694E-2</v>
      </c>
      <c r="AC612" s="128">
        <f>(幕後結果!$AE$2+幕後結果!$AE$4*幕後結果_最佳化!$Q1613)*12/3</f>
        <v>0.13585829465360216</v>
      </c>
      <c r="AD612" s="128">
        <f>(幕後結果!$AF$2+幕後結果!$AF$4*幕後結果_最佳化!$R1613)*12/3</f>
        <v>-1.1727576508343267E-2</v>
      </c>
      <c r="AE612" s="128">
        <f>(幕後結果!$AG$2+幕後結果!$AG$4*幕後結果_最佳化!$S1613)*12/3</f>
        <v>-7.0534546613239241E-2</v>
      </c>
      <c r="AF612" s="128">
        <f>(幕後結果!$AH$2+幕後結果!$AH$4*幕後結果_最佳化!$T1613)*12/3</f>
        <v>0.13447913029063166</v>
      </c>
      <c r="AG612" s="128">
        <f>(幕後結果!$AI$2+幕後結果!$AI$4*幕後結果_最佳化!$U1613)*12/3</f>
        <v>4.5004519813951503E-2</v>
      </c>
      <c r="AH612" s="128">
        <f>(幕後結果!$AJ$2+幕後結果!$AJ$4*幕後結果_最佳化!$V1613)*12/3</f>
        <v>5.0564441959303735E-2</v>
      </c>
      <c r="AI612" s="100">
        <f>(幕後結果!$AK$2+幕後結果!$AK$4*幕後結果_最佳化!$W1613)*12/3</f>
        <v>-0.12908313090755252</v>
      </c>
      <c r="AJ612" s="60"/>
      <c r="AK612" s="60"/>
      <c r="AL612" s="60"/>
      <c r="AM612" s="108">
        <v>611</v>
      </c>
      <c r="AN612" s="128">
        <f t="shared" si="118"/>
        <v>6.5411976881869421E-2</v>
      </c>
      <c r="AO612" s="128">
        <f t="shared" si="119"/>
        <v>0.16377989990833525</v>
      </c>
      <c r="AP612" s="128">
        <f t="shared" si="120"/>
        <v>0.1337386931903812</v>
      </c>
      <c r="AQ612" s="128">
        <f t="shared" si="121"/>
        <v>4.3566838656385609E-2</v>
      </c>
      <c r="AR612" s="128">
        <f t="shared" si="122"/>
        <v>0.12850446116096992</v>
      </c>
      <c r="AS612" s="128">
        <f t="shared" si="123"/>
        <v>0.1500348073871284</v>
      </c>
      <c r="AT612" s="128">
        <f t="shared" si="124"/>
        <v>3.9882178984693657E-2</v>
      </c>
      <c r="AU612" s="128">
        <f t="shared" si="125"/>
        <v>3.2902008680071725E-2</v>
      </c>
      <c r="AV612" s="128">
        <f t="shared" si="126"/>
        <v>5.5197213929141016E-2</v>
      </c>
      <c r="AW612" s="128">
        <f t="shared" si="127"/>
        <v>0.18698192122102372</v>
      </c>
      <c r="AX612" s="128">
        <f t="shared" si="128"/>
        <v>1</v>
      </c>
      <c r="AY612" s="128">
        <f>SUMPRODUCT(AN612:AW612,幕後結果_最佳化!$Z$1005:$AI$1005)</f>
        <v>-4.7692123421399736E-3</v>
      </c>
      <c r="AZ612" s="128">
        <f>(SUMPRODUCT(AN612:AW612,MMULT(AN612:AW612,幕後結果!$AB$9:$AK$18)))</f>
        <v>3.0510959485133287E-4</v>
      </c>
      <c r="BA612" s="128">
        <f t="shared" si="129"/>
        <v>1.7467386606225124E-2</v>
      </c>
      <c r="BB612" s="102">
        <f t="shared" si="130"/>
        <v>-2.7290408929949117</v>
      </c>
      <c r="BC612" s="60"/>
      <c r="BD612" s="60"/>
    </row>
    <row r="613" spans="1:56">
      <c r="A613" s="95">
        <v>612</v>
      </c>
      <c r="B613" s="128">
        <v>0.98803809692098454</v>
      </c>
      <c r="C613" s="128">
        <v>0.46853870320941371</v>
      </c>
      <c r="D613" s="128">
        <v>0.35994527876884663</v>
      </c>
      <c r="E613" s="128">
        <v>0.41144521928479816</v>
      </c>
      <c r="F613" s="128">
        <v>0.43378675750918538</v>
      </c>
      <c r="G613" s="128">
        <v>0.38889682907997791</v>
      </c>
      <c r="H613" s="128">
        <v>0.65801498088756083</v>
      </c>
      <c r="I613" s="128">
        <v>0.18464539102166588</v>
      </c>
      <c r="J613" s="128">
        <v>0.57887710190353769</v>
      </c>
      <c r="K613" s="104">
        <v>0.80344826776490175</v>
      </c>
      <c r="L613" s="105"/>
      <c r="M613" s="106">
        <v>612</v>
      </c>
      <c r="N613" s="140">
        <v>2.2583506610603772</v>
      </c>
      <c r="O613" s="140">
        <v>-7.8943697094637999E-2</v>
      </c>
      <c r="P613" s="140">
        <v>-0.35860506451633323</v>
      </c>
      <c r="Q613" s="140">
        <v>-0.223828903732324</v>
      </c>
      <c r="R613" s="140">
        <v>-0.16674141779609492</v>
      </c>
      <c r="S613" s="140">
        <v>-0.28219543542109871</v>
      </c>
      <c r="T613" s="140">
        <v>0.40705167091621158</v>
      </c>
      <c r="U613" s="128">
        <v>-0.89780263048627118</v>
      </c>
      <c r="V613" s="128">
        <v>0.19902166650359451</v>
      </c>
      <c r="W613" s="98">
        <v>0.85400275216825694</v>
      </c>
      <c r="X613" s="60"/>
      <c r="Y613" s="99">
        <v>612</v>
      </c>
      <c r="Z613" s="128">
        <f>(幕後結果!$AB$2+幕後結果!$AB$4*幕後結果_最佳化!$N1614)*12/3</f>
        <v>0.21435275250473432</v>
      </c>
      <c r="AA613" s="128">
        <f>(幕後結果!$AC$2+幕後結果!$AC$4*幕後結果_最佳化!$O1614)*12/3</f>
        <v>-4.8408878648583805E-3</v>
      </c>
      <c r="AB613" s="128">
        <f>(幕後結果!$AD$2+幕後結果!$AD$4*幕後結果_最佳化!$P1614)*12/3</f>
        <v>-3.5225608673922666E-3</v>
      </c>
      <c r="AC613" s="128">
        <f>(幕後結果!$AE$2+幕後結果!$AE$4*幕後結果_最佳化!$Q1614)*12/3</f>
        <v>-4.3797862136448883E-4</v>
      </c>
      <c r="AD613" s="128">
        <f>(幕後結果!$AF$2+幕後結果!$AF$4*幕後結果_最佳化!$R1614)*12/3</f>
        <v>-1.0207785811953939E-3</v>
      </c>
      <c r="AE613" s="128">
        <f>(幕後結果!$AG$2+幕後結果!$AG$4*幕後結果_最佳化!$S1614)*12/3</f>
        <v>3.3061752598785451E-3</v>
      </c>
      <c r="AF613" s="128">
        <f>(幕後結果!$AH$2+幕後結果!$AH$4*幕後結果_最佳化!$T1614)*12/3</f>
        <v>8.3274033536164568E-2</v>
      </c>
      <c r="AG613" s="128">
        <f>(幕後結果!$AI$2+幕後結果!$AI$4*幕後結果_最佳化!$U1614)*12/3</f>
        <v>-8.0874284452107509E-2</v>
      </c>
      <c r="AH613" s="128">
        <f>(幕後結果!$AJ$2+幕後結果!$AJ$4*幕後結果_最佳化!$V1614)*12/3</f>
        <v>0.10352741125175331</v>
      </c>
      <c r="AI613" s="100">
        <f>(幕後結果!$AK$2+幕後結果!$AK$4*幕後結果_最佳化!$W1614)*12/3</f>
        <v>1.3974907750391244E-2</v>
      </c>
      <c r="AJ613" s="60"/>
      <c r="AK613" s="60"/>
      <c r="AL613" s="60"/>
      <c r="AM613" s="108">
        <v>612</v>
      </c>
      <c r="AN613" s="128">
        <f t="shared" si="118"/>
        <v>6.6194311504604655E-2</v>
      </c>
      <c r="AO613" s="128">
        <f t="shared" si="119"/>
        <v>9.7871566211642641E-2</v>
      </c>
      <c r="AP613" s="128">
        <f t="shared" si="120"/>
        <v>0.11982656558655186</v>
      </c>
      <c r="AQ613" s="128">
        <f t="shared" si="121"/>
        <v>0.13272832518228886</v>
      </c>
      <c r="AR613" s="128">
        <f t="shared" si="122"/>
        <v>0.15187664972880424</v>
      </c>
      <c r="AS613" s="128">
        <f t="shared" si="123"/>
        <v>3.6306250455592506E-2</v>
      </c>
      <c r="AT613" s="128">
        <f t="shared" si="124"/>
        <v>7.4250054281273584E-3</v>
      </c>
      <c r="AU613" s="128">
        <f t="shared" si="125"/>
        <v>8.7777210208914658E-2</v>
      </c>
      <c r="AV613" s="128">
        <f t="shared" si="126"/>
        <v>0.15989345080244424</v>
      </c>
      <c r="AW613" s="128">
        <f t="shared" si="127"/>
        <v>0.14010066489102904</v>
      </c>
      <c r="AX613" s="128">
        <f t="shared" si="128"/>
        <v>1.0000000000000002</v>
      </c>
      <c r="AY613" s="128">
        <f>SUMPRODUCT(AN613:AW613,幕後結果_最佳化!$Z$1005:$AI$1005)</f>
        <v>-1.9627576672947263E-3</v>
      </c>
      <c r="AZ613" s="128">
        <f>(SUMPRODUCT(AN613:AW613,MMULT(AN613:AW613,幕後結果!$AB$9:$AK$18)))</f>
        <v>3.1367148198590611E-4</v>
      </c>
      <c r="BA613" s="128">
        <f t="shared" si="129"/>
        <v>1.7710773048794513E-2</v>
      </c>
      <c r="BB613" s="102">
        <f t="shared" si="130"/>
        <v>-2.5330773277764025</v>
      </c>
      <c r="BC613" s="60"/>
      <c r="BD613" s="60"/>
    </row>
    <row r="614" spans="1:56">
      <c r="A614" s="95">
        <v>613</v>
      </c>
      <c r="B614" s="128">
        <v>0.82631730021604399</v>
      </c>
      <c r="C614" s="128">
        <v>0.17799831359491991</v>
      </c>
      <c r="D614" s="128">
        <v>0.62749538536613492</v>
      </c>
      <c r="E614" s="128">
        <v>0.596721670383773</v>
      </c>
      <c r="F614" s="128">
        <v>4.3558351400341921E-2</v>
      </c>
      <c r="G614" s="128">
        <v>0.63519427661326255</v>
      </c>
      <c r="H614" s="128">
        <v>0.75957889296392778</v>
      </c>
      <c r="I614" s="128">
        <v>0.77594936871749742</v>
      </c>
      <c r="J614" s="128">
        <v>0.27592338395238336</v>
      </c>
      <c r="K614" s="104">
        <v>8.8019921003710477E-2</v>
      </c>
      <c r="L614" s="105"/>
      <c r="M614" s="106">
        <v>613</v>
      </c>
      <c r="N614" s="140">
        <v>0.93971182180428658</v>
      </c>
      <c r="O614" s="140">
        <v>-0.92302029846657707</v>
      </c>
      <c r="P614" s="140">
        <v>0.32522706099587728</v>
      </c>
      <c r="Q614" s="140">
        <v>0.24487055781580397</v>
      </c>
      <c r="R614" s="140">
        <v>-1.7108072390336599</v>
      </c>
      <c r="S614" s="140">
        <v>0.34564244033266578</v>
      </c>
      <c r="T614" s="140">
        <v>0.70494861578309409</v>
      </c>
      <c r="U614" s="128">
        <v>0.75858430795781062</v>
      </c>
      <c r="V614" s="128">
        <v>-0.59499506777047795</v>
      </c>
      <c r="W614" s="98">
        <v>-1.3530494223620249</v>
      </c>
      <c r="X614" s="60"/>
      <c r="Y614" s="99">
        <v>613</v>
      </c>
      <c r="Z614" s="128">
        <f>(幕後結果!$AB$2+幕後結果!$AB$4*幕後結果_最佳化!$N1615)*12/3</f>
        <v>7.1983753757049296E-2</v>
      </c>
      <c r="AA614" s="128">
        <f>(幕後結果!$AC$2+幕後結果!$AC$4*幕後結果_最佳化!$O1615)*12/3</f>
        <v>-0.10125242977012734</v>
      </c>
      <c r="AB614" s="128">
        <f>(幕後結果!$AD$2+幕後結果!$AD$4*幕後結果_最佳化!$P1615)*12/3</f>
        <v>1.3998399956695233E-2</v>
      </c>
      <c r="AC614" s="128">
        <f>(幕後結果!$AE$2+幕後結果!$AE$4*幕後結果_最佳化!$Q1615)*12/3</f>
        <v>3.3448534299318849E-2</v>
      </c>
      <c r="AD614" s="128">
        <f>(幕後結果!$AF$2+幕後結果!$AF$4*幕後結果_最佳化!$R1615)*12/3</f>
        <v>-0.27890836938694324</v>
      </c>
      <c r="AE614" s="128">
        <f>(幕後結果!$AG$2+幕後結果!$AG$4*幕後結果_最佳化!$S1615)*12/3</f>
        <v>3.4332277944909756E-2</v>
      </c>
      <c r="AF614" s="128">
        <f>(幕後結果!$AH$2+幕後結果!$AH$4*幕後結果_最佳化!$T1615)*12/3</f>
        <v>5.7485660291511399E-2</v>
      </c>
      <c r="AG614" s="128">
        <f>(幕後結果!$AI$2+幕後結果!$AI$4*幕後結果_最佳化!$U1615)*12/3</f>
        <v>-1.2488665468949653E-2</v>
      </c>
      <c r="AH614" s="128">
        <f>(幕後結果!$AJ$2+幕後結果!$AJ$4*幕後結果_最佳化!$V1615)*12/3</f>
        <v>3.2868191340801167E-3</v>
      </c>
      <c r="AI614" s="100">
        <f>(幕後結果!$AK$2+幕後結果!$AK$4*幕後結果_最佳化!$W1615)*12/3</f>
        <v>-0.23615906406630907</v>
      </c>
      <c r="AJ614" s="60"/>
      <c r="AK614" s="60"/>
      <c r="AL614" s="60"/>
      <c r="AM614" s="108">
        <v>613</v>
      </c>
      <c r="AN614" s="128">
        <f t="shared" si="118"/>
        <v>4.8191728631051083E-2</v>
      </c>
      <c r="AO614" s="128">
        <f t="shared" si="119"/>
        <v>1.2920310714249138E-2</v>
      </c>
      <c r="AP614" s="128">
        <f t="shared" si="120"/>
        <v>0.16644568374874441</v>
      </c>
      <c r="AQ614" s="128">
        <f t="shared" si="121"/>
        <v>9.1966333402619657E-2</v>
      </c>
      <c r="AR614" s="128">
        <f t="shared" si="122"/>
        <v>0.15305229549843749</v>
      </c>
      <c r="AS614" s="128">
        <f t="shared" si="123"/>
        <v>0.12877657245188581</v>
      </c>
      <c r="AT614" s="128">
        <f t="shared" si="124"/>
        <v>8.6205068304906221E-2</v>
      </c>
      <c r="AU614" s="128">
        <f t="shared" si="125"/>
        <v>3.3406600895360933E-2</v>
      </c>
      <c r="AV614" s="128">
        <f t="shared" si="126"/>
        <v>0.1392794858433424</v>
      </c>
      <c r="AW614" s="128">
        <f t="shared" si="127"/>
        <v>0.13975592050940278</v>
      </c>
      <c r="AX614" s="128">
        <f t="shared" si="128"/>
        <v>0.99999999999999989</v>
      </c>
      <c r="AY614" s="128">
        <f>SUMPRODUCT(AN614:AW614,幕後結果_最佳化!$Z$1005:$AI$1005)</f>
        <v>-1.3825371752987608E-3</v>
      </c>
      <c r="AZ614" s="128">
        <f>(SUMPRODUCT(AN614:AW614,MMULT(AN614:AW614,幕後結果!$AB$9:$AK$18)))</f>
        <v>2.7173128760555134E-4</v>
      </c>
      <c r="BA614" s="128">
        <f t="shared" si="129"/>
        <v>1.6484273948389458E-2</v>
      </c>
      <c r="BB614" s="102">
        <f t="shared" si="130"/>
        <v>-2.6863504764566981</v>
      </c>
      <c r="BC614" s="60"/>
      <c r="BD614" s="60"/>
    </row>
    <row r="615" spans="1:56">
      <c r="A615" s="95">
        <v>614</v>
      </c>
      <c r="B615" s="128">
        <v>0.44178223323318422</v>
      </c>
      <c r="C615" s="128">
        <v>0.93788279220869208</v>
      </c>
      <c r="D615" s="128">
        <v>0.19120338189675734</v>
      </c>
      <c r="E615" s="128">
        <v>0.26575883332659145</v>
      </c>
      <c r="F615" s="128">
        <v>0.5066484832788829</v>
      </c>
      <c r="G615" s="128">
        <v>0.13101645475179402</v>
      </c>
      <c r="H615" s="128">
        <v>0.65472358167999367</v>
      </c>
      <c r="I615" s="128">
        <v>0.95319191160092509</v>
      </c>
      <c r="J615" s="128">
        <v>0.89993562914821013</v>
      </c>
      <c r="K615" s="104">
        <v>0.75757651366582124</v>
      </c>
      <c r="L615" s="105"/>
      <c r="M615" s="106">
        <v>614</v>
      </c>
      <c r="N615" s="140">
        <v>-0.14645214347582219</v>
      </c>
      <c r="O615" s="140">
        <v>1.5372405423963751</v>
      </c>
      <c r="P615" s="140">
        <v>-0.87347034391317113</v>
      </c>
      <c r="Q615" s="140">
        <v>-0.62569095570275568</v>
      </c>
      <c r="R615" s="140">
        <v>1.666604765708404E-2</v>
      </c>
      <c r="S615" s="140">
        <v>-1.1215991587418366</v>
      </c>
      <c r="T615" s="140">
        <v>0.39810493522681717</v>
      </c>
      <c r="U615" s="128">
        <v>1.676623252857713</v>
      </c>
      <c r="V615" s="128">
        <v>1.2811848627491129</v>
      </c>
      <c r="W615" s="98">
        <v>0.69852812924697727</v>
      </c>
      <c r="X615" s="60"/>
      <c r="Y615" s="99">
        <v>614</v>
      </c>
      <c r="Z615" s="128">
        <f>(幕後結果!$AB$2+幕後結果!$AB$4*幕後結果_最佳化!$N1616)*12/3</f>
        <v>-4.528571503850224E-2</v>
      </c>
      <c r="AA615" s="128">
        <f>(幕後結果!$AC$2+幕後結果!$AC$4*幕後結果_最佳化!$O1616)*12/3</f>
        <v>0.1711178910409672</v>
      </c>
      <c r="AB615" s="128">
        <f>(幕後結果!$AD$2+幕後結果!$AD$4*幕後結果_最佳化!$P1616)*12/3</f>
        <v>-3.7676922423938899E-2</v>
      </c>
      <c r="AC615" s="128">
        <f>(幕後結果!$AE$2+幕後結果!$AE$4*幕後結果_最佳化!$Q1616)*12/3</f>
        <v>-5.9011004740330553E-2</v>
      </c>
      <c r="AD615" s="128">
        <f>(幕後結果!$AF$2+幕後結果!$AF$4*幕後結果_最佳化!$R1616)*12/3</f>
        <v>-2.6001703345633134E-2</v>
      </c>
      <c r="AE615" s="128">
        <f>(幕後結果!$AG$2+幕後結果!$AG$4*幕後結果_最佳化!$S1616)*12/3</f>
        <v>-6.6105642392767602E-2</v>
      </c>
      <c r="AF615" s="128">
        <f>(幕後結果!$AH$2+幕後結果!$AH$4*幕後結果_最佳化!$T1616)*12/3</f>
        <v>8.1187304328430729E-2</v>
      </c>
      <c r="AG615" s="128">
        <f>(幕後結果!$AI$2+幕後結果!$AI$4*幕後結果_最佳化!$U1616)*12/3</f>
        <v>0.24390238311127829</v>
      </c>
      <c r="AH615" s="128">
        <f>(幕後結果!$AJ$2+幕後結果!$AJ$4*幕後結果_最佳化!$V1616)*12/3</f>
        <v>8.8017596439422377E-2</v>
      </c>
      <c r="AI615" s="100">
        <f>(幕後結果!$AK$2+幕後結果!$AK$4*幕後結果_最佳化!$W1616)*12/3</f>
        <v>0.19022628477433948</v>
      </c>
      <c r="AJ615" s="60"/>
      <c r="AK615" s="60"/>
      <c r="AL615" s="60"/>
      <c r="AM615" s="108">
        <v>614</v>
      </c>
      <c r="AN615" s="128">
        <f t="shared" si="118"/>
        <v>0.1408866608706367</v>
      </c>
      <c r="AO615" s="128">
        <f t="shared" si="119"/>
        <v>0.15404607353927868</v>
      </c>
      <c r="AP615" s="128">
        <f t="shared" si="120"/>
        <v>0.15617100091104</v>
      </c>
      <c r="AQ615" s="128">
        <f t="shared" si="121"/>
        <v>6.6350032188330813E-2</v>
      </c>
      <c r="AR615" s="128">
        <f t="shared" si="122"/>
        <v>3.7678155594504298E-2</v>
      </c>
      <c r="AS615" s="128">
        <f t="shared" si="123"/>
        <v>0.10253906312048527</v>
      </c>
      <c r="AT615" s="128">
        <f t="shared" si="124"/>
        <v>0.11733402834337264</v>
      </c>
      <c r="AU615" s="128">
        <f t="shared" si="125"/>
        <v>4.1106159758838565E-2</v>
      </c>
      <c r="AV615" s="128">
        <f t="shared" si="126"/>
        <v>0.12258243503721955</v>
      </c>
      <c r="AW615" s="128">
        <f t="shared" si="127"/>
        <v>6.130639063629343E-2</v>
      </c>
      <c r="AX615" s="128">
        <f t="shared" si="128"/>
        <v>0.99999999999999989</v>
      </c>
      <c r="AY615" s="128">
        <f>SUMPRODUCT(AN615:AW615,幕後結果_最佳化!$Z$1005:$AI$1005)</f>
        <v>-3.2545758651475656E-3</v>
      </c>
      <c r="AZ615" s="128">
        <f>(SUMPRODUCT(AN615:AW615,MMULT(AN615:AW615,幕後結果!$AB$9:$AK$18)))</f>
        <v>2.0677384729552239E-4</v>
      </c>
      <c r="BA615" s="128">
        <f t="shared" si="129"/>
        <v>1.4379633072353494E-2</v>
      </c>
      <c r="BB615" s="102">
        <f t="shared" si="130"/>
        <v>-3.209718609154574</v>
      </c>
      <c r="BC615" s="60"/>
      <c r="BD615" s="60"/>
    </row>
    <row r="616" spans="1:56">
      <c r="A616" s="95">
        <v>615</v>
      </c>
      <c r="B616" s="128">
        <v>0.87517355960178755</v>
      </c>
      <c r="C616" s="128">
        <v>0.38960216565438555</v>
      </c>
      <c r="D616" s="128">
        <v>0.88722677493007751</v>
      </c>
      <c r="E616" s="128">
        <v>0.25661942494905254</v>
      </c>
      <c r="F616" s="128">
        <v>0.1876552125341866</v>
      </c>
      <c r="G616" s="128">
        <v>0.58612824240350059</v>
      </c>
      <c r="H616" s="128">
        <v>0.15790725259944316</v>
      </c>
      <c r="I616" s="128">
        <v>0.80145204145421101</v>
      </c>
      <c r="J616" s="128">
        <v>0.95933327843652338</v>
      </c>
      <c r="K616" s="104">
        <v>0.11451961132563704</v>
      </c>
      <c r="L616" s="105"/>
      <c r="M616" s="106">
        <v>615</v>
      </c>
      <c r="N616" s="140">
        <v>1.1511929114201369</v>
      </c>
      <c r="O616" s="140">
        <v>-0.28035607758417935</v>
      </c>
      <c r="P616" s="140">
        <v>1.2119110021565427</v>
      </c>
      <c r="Q616" s="140">
        <v>-0.65380281929419848</v>
      </c>
      <c r="R616" s="140">
        <v>-0.88657004899452407</v>
      </c>
      <c r="S616" s="140">
        <v>0.21759649558057356</v>
      </c>
      <c r="T616" s="140">
        <v>-1.0030960814101362</v>
      </c>
      <c r="U616" s="128">
        <v>0.84681917776733251</v>
      </c>
      <c r="V616" s="128">
        <v>1.7430009829076061</v>
      </c>
      <c r="W616" s="98">
        <v>-1.2028374675558189</v>
      </c>
      <c r="X616" s="60"/>
      <c r="Y616" s="99">
        <v>615</v>
      </c>
      <c r="Z616" s="128">
        <f>(幕後結果!$AB$2+幕後結果!$AB$4*幕後結果_最佳化!$N1617)*12/3</f>
        <v>9.4816655448056411E-2</v>
      </c>
      <c r="AA616" s="128">
        <f>(幕後結果!$AC$2+幕後結果!$AC$4*幕後結果_最佳化!$O1617)*12/3</f>
        <v>-2.9236098692232704E-2</v>
      </c>
      <c r="AB616" s="128">
        <f>(幕後結果!$AD$2+幕後結果!$AD$4*幕後結果_最佳化!$P1617)*12/3</f>
        <v>0.15508828678778228</v>
      </c>
      <c r="AC616" s="128">
        <f>(幕後結果!$AE$2+幕後結果!$AE$4*幕後結果_最佳化!$Q1617)*12/3</f>
        <v>7.850990954126778E-3</v>
      </c>
      <c r="AD616" s="128">
        <f>(幕後結果!$AF$2+幕後結果!$AF$4*幕後結果_最佳化!$R1617)*12/3</f>
        <v>-0.1021752123126017</v>
      </c>
      <c r="AE616" s="128">
        <f>(幕後結果!$AG$2+幕後結果!$AG$4*幕後結果_最佳化!$S1617)*12/3</f>
        <v>3.900974511156429E-3</v>
      </c>
      <c r="AF616" s="128">
        <f>(幕後結果!$AH$2+幕後結果!$AH$4*幕後結果_最佳化!$T1617)*12/3</f>
        <v>-8.4861834325840643E-2</v>
      </c>
      <c r="AG616" s="128">
        <f>(幕後結果!$AI$2+幕後結果!$AI$4*幕後結果_最佳化!$U1617)*12/3</f>
        <v>0.10960946461416476</v>
      </c>
      <c r="AH616" s="128">
        <f>(幕後結果!$AJ$2+幕後結果!$AJ$4*幕後結果_最佳化!$V1617)*12/3</f>
        <v>0.19679430255007771</v>
      </c>
      <c r="AI616" s="100">
        <f>(幕後結果!$AK$2+幕後結果!$AK$4*幕後結果_最佳化!$W1617)*12/3</f>
        <v>-0.13486818590584371</v>
      </c>
      <c r="AJ616" s="60"/>
      <c r="AK616" s="60"/>
      <c r="AL616" s="60"/>
      <c r="AM616" s="108">
        <v>615</v>
      </c>
      <c r="AN616" s="128">
        <f t="shared" si="118"/>
        <v>8.9082556694738371E-2</v>
      </c>
      <c r="AO616" s="128">
        <f t="shared" si="119"/>
        <v>9.7061761694031093E-2</v>
      </c>
      <c r="AP616" s="128">
        <f t="shared" si="120"/>
        <v>7.1921255370807069E-2</v>
      </c>
      <c r="AQ616" s="128">
        <f t="shared" si="121"/>
        <v>6.0010731409000442E-2</v>
      </c>
      <c r="AR616" s="128">
        <f t="shared" si="122"/>
        <v>0.15404451326397961</v>
      </c>
      <c r="AS616" s="128">
        <f t="shared" si="123"/>
        <v>0.1542802061760481</v>
      </c>
      <c r="AT616" s="128">
        <f t="shared" si="124"/>
        <v>4.9042080651685534E-2</v>
      </c>
      <c r="AU616" s="128">
        <f t="shared" si="125"/>
        <v>0.21913466080450789</v>
      </c>
      <c r="AV616" s="128">
        <f t="shared" si="126"/>
        <v>1.6444832846739844E-2</v>
      </c>
      <c r="AW616" s="128">
        <f t="shared" si="127"/>
        <v>8.8977401088462055E-2</v>
      </c>
      <c r="AX616" s="128">
        <f t="shared" si="128"/>
        <v>1</v>
      </c>
      <c r="AY616" s="128">
        <f>SUMPRODUCT(AN616:AW616,幕後結果_最佳化!$Z$1005:$AI$1005)</f>
        <v>-3.8596837717659966E-3</v>
      </c>
      <c r="AZ616" s="128">
        <f>(SUMPRODUCT(AN616:AW616,MMULT(AN616:AW616,幕後結果!$AB$9:$AK$18)))</f>
        <v>3.1780258953823063E-4</v>
      </c>
      <c r="BA616" s="128">
        <f t="shared" si="129"/>
        <v>1.7827018526333296E-2</v>
      </c>
      <c r="BB616" s="102">
        <f t="shared" si="130"/>
        <v>-2.6229671384867088</v>
      </c>
      <c r="BC616" s="60"/>
      <c r="BD616" s="60"/>
    </row>
    <row r="617" spans="1:56">
      <c r="A617" s="95">
        <v>616</v>
      </c>
      <c r="B617" s="128">
        <v>0.54416007432877733</v>
      </c>
      <c r="C617" s="128">
        <v>0.52652571127708847</v>
      </c>
      <c r="D617" s="128">
        <v>0.65373304013607592</v>
      </c>
      <c r="E617" s="128">
        <v>0.74402973092224678</v>
      </c>
      <c r="F617" s="128">
        <v>0.46837710215451667</v>
      </c>
      <c r="G617" s="128">
        <v>0.10107020648716647</v>
      </c>
      <c r="H617" s="128">
        <v>0.75031412088315719</v>
      </c>
      <c r="I617" s="128">
        <v>0.14264903024608944</v>
      </c>
      <c r="J617" s="128">
        <v>0.10222471587591841</v>
      </c>
      <c r="K617" s="104">
        <v>0.9323589683396647</v>
      </c>
      <c r="L617" s="105"/>
      <c r="M617" s="106">
        <v>616</v>
      </c>
      <c r="N617" s="140">
        <v>0.11091991729563504</v>
      </c>
      <c r="O617" s="140">
        <v>6.6539165221881066E-2</v>
      </c>
      <c r="P617" s="140">
        <v>0.39541868760761278</v>
      </c>
      <c r="Q617" s="140">
        <v>0.65581908048427995</v>
      </c>
      <c r="R617" s="140">
        <v>-7.9350041596840865E-2</v>
      </c>
      <c r="S617" s="140">
        <v>-1.2754771326360868</v>
      </c>
      <c r="T617" s="140">
        <v>0.67547857607228035</v>
      </c>
      <c r="U617" s="128">
        <v>-1.0684932790363852</v>
      </c>
      <c r="V617" s="128">
        <v>-1.2689765390925631</v>
      </c>
      <c r="W617" s="98">
        <v>1.4935928732019037</v>
      </c>
      <c r="X617" s="60"/>
      <c r="Y617" s="99">
        <v>616</v>
      </c>
      <c r="Z617" s="128">
        <f>(幕後結果!$AB$2+幕後結果!$AB$4*幕後結果_最佳化!$N1618)*12/3</f>
        <v>-1.7498119597788422E-2</v>
      </c>
      <c r="AA617" s="128">
        <f>(幕後結果!$AC$2+幕後結果!$AC$4*幕後結果_最佳化!$O1618)*12/3</f>
        <v>7.6124139033879679E-3</v>
      </c>
      <c r="AB617" s="128">
        <f>(幕後結果!$AD$2+幕後結果!$AD$4*幕後結果_最佳化!$P1618)*12/3</f>
        <v>5.2237410783446493E-2</v>
      </c>
      <c r="AC617" s="128">
        <f>(幕後結果!$AE$2+幕後結果!$AE$4*幕後結果_最佳化!$Q1618)*12/3</f>
        <v>0.10457003040456093</v>
      </c>
      <c r="AD617" s="128">
        <f>(幕後結果!$AF$2+幕後結果!$AF$4*幕後結果_最佳化!$R1618)*12/3</f>
        <v>4.0254819130285648E-2</v>
      </c>
      <c r="AE617" s="128">
        <f>(幕後結果!$AG$2+幕後結果!$AG$4*幕後結果_最佳化!$S1618)*12/3</f>
        <v>-7.7738843665928037E-2</v>
      </c>
      <c r="AF617" s="128">
        <f>(幕後結果!$AH$2+幕後結果!$AH$4*幕後結果_最佳化!$T1618)*12/3</f>
        <v>8.7775436817109101E-2</v>
      </c>
      <c r="AG617" s="128">
        <f>(幕後結果!$AI$2+幕後結果!$AI$4*幕後結果_最佳化!$U1618)*12/3</f>
        <v>-0.11842179728546696</v>
      </c>
      <c r="AH617" s="128">
        <f>(幕後結果!$AJ$2+幕後結果!$AJ$4*幕後結果_最佳化!$V1618)*12/3</f>
        <v>-0.11171560043055317</v>
      </c>
      <c r="AI617" s="100">
        <f>(幕後結果!$AK$2+幕後結果!$AK$4*幕後結果_最佳化!$W1618)*12/3</f>
        <v>7.3214366453137988E-2</v>
      </c>
      <c r="AJ617" s="60"/>
      <c r="AK617" s="60"/>
      <c r="AL617" s="60"/>
      <c r="AM617" s="108">
        <v>616</v>
      </c>
      <c r="AN617" s="128">
        <f t="shared" si="118"/>
        <v>0.23038088989273536</v>
      </c>
      <c r="AO617" s="128">
        <f t="shared" si="119"/>
        <v>0.19804919358440862</v>
      </c>
      <c r="AP617" s="128">
        <f t="shared" si="120"/>
        <v>1.2066379815231657E-2</v>
      </c>
      <c r="AQ617" s="128">
        <f t="shared" si="121"/>
        <v>5.8021742240263484E-2</v>
      </c>
      <c r="AR617" s="128">
        <f t="shared" si="122"/>
        <v>9.7198471247241139E-2</v>
      </c>
      <c r="AS617" s="128">
        <f t="shared" si="123"/>
        <v>1.0255516765526536E-2</v>
      </c>
      <c r="AT617" s="128">
        <f t="shared" si="124"/>
        <v>0.17173798321141534</v>
      </c>
      <c r="AU617" s="128">
        <f t="shared" si="125"/>
        <v>5.3763506370310618E-2</v>
      </c>
      <c r="AV617" s="128">
        <f t="shared" si="126"/>
        <v>0.11962306481549678</v>
      </c>
      <c r="AW617" s="128">
        <f t="shared" si="127"/>
        <v>4.8903252057370471E-2</v>
      </c>
      <c r="AX617" s="128">
        <f t="shared" si="128"/>
        <v>0.99999999999999989</v>
      </c>
      <c r="AY617" s="128">
        <f>SUMPRODUCT(AN617:AW617,幕後結果_最佳化!$Z$1005:$AI$1005)</f>
        <v>-3.2822073573599729E-3</v>
      </c>
      <c r="AZ617" s="128">
        <f>(SUMPRODUCT(AN617:AW617,MMULT(AN617:AW617,幕後結果!$AB$9:$AK$18)))</f>
        <v>2.2485367121856834E-4</v>
      </c>
      <c r="BA617" s="128">
        <f t="shared" si="129"/>
        <v>1.49951215806531E-2</v>
      </c>
      <c r="BB617" s="102">
        <f t="shared" si="130"/>
        <v>-3.0798154659142511</v>
      </c>
      <c r="BC617" s="60"/>
      <c r="BD617" s="60"/>
    </row>
    <row r="618" spans="1:56">
      <c r="A618" s="95">
        <v>617</v>
      </c>
      <c r="B618" s="128">
        <v>0.25813762989342814</v>
      </c>
      <c r="C618" s="128">
        <v>0.99226150703552962</v>
      </c>
      <c r="D618" s="128">
        <v>0.35834293772898507</v>
      </c>
      <c r="E618" s="128">
        <v>0.35269924292794386</v>
      </c>
      <c r="F618" s="128">
        <v>0.32938516570103049</v>
      </c>
      <c r="G618" s="128">
        <v>0.61925754595607296</v>
      </c>
      <c r="H618" s="128">
        <v>0.19692451306051706</v>
      </c>
      <c r="I618" s="128">
        <v>0.12835101057923337</v>
      </c>
      <c r="J618" s="128">
        <v>0.60944679504289345</v>
      </c>
      <c r="K618" s="104">
        <v>0.92972204649706636</v>
      </c>
      <c r="L618" s="105"/>
      <c r="M618" s="106">
        <v>617</v>
      </c>
      <c r="N618" s="140">
        <v>-0.64909765144010823</v>
      </c>
      <c r="O618" s="140">
        <v>2.4210209349860574</v>
      </c>
      <c r="P618" s="140">
        <v>-0.36289158181736442</v>
      </c>
      <c r="Q618" s="140">
        <v>-0.37804322203661783</v>
      </c>
      <c r="R618" s="140">
        <v>-0.44161154061278046</v>
      </c>
      <c r="S618" s="140">
        <v>0.30353141787938459</v>
      </c>
      <c r="T618" s="140">
        <v>-0.85265793205594254</v>
      </c>
      <c r="U618" s="128">
        <v>-1.1342206093095897</v>
      </c>
      <c r="V618" s="128">
        <v>0.27787748233438847</v>
      </c>
      <c r="W618" s="98">
        <v>1.4737240416109063</v>
      </c>
      <c r="X618" s="60"/>
      <c r="Y618" s="99">
        <v>617</v>
      </c>
      <c r="Z618" s="128">
        <f>(幕後結果!$AB$2+幕後結果!$AB$4*幕後結果_最佳化!$N1619)*12/3</f>
        <v>-9.955465931915769E-2</v>
      </c>
      <c r="AA618" s="128">
        <f>(幕後結果!$AC$2+幕後結果!$AC$4*幕後結果_最佳化!$O1619)*12/3</f>
        <v>0.26876215258584341</v>
      </c>
      <c r="AB618" s="128">
        <f>(幕後結果!$AD$2+幕後結果!$AD$4*幕後結果_最佳化!$P1619)*12/3</f>
        <v>5.521474244173482E-2</v>
      </c>
      <c r="AC618" s="128">
        <f>(幕後結果!$AE$2+幕後結果!$AE$4*幕後結果_最佳化!$Q1619)*12/3</f>
        <v>1.9746182851641737E-2</v>
      </c>
      <c r="AD618" s="128">
        <f>(幕後結果!$AF$2+幕後結果!$AF$4*幕後結果_最佳化!$R1619)*12/3</f>
        <v>-8.7352439866557316E-2</v>
      </c>
      <c r="AE618" s="128">
        <f>(幕後結果!$AG$2+幕後結果!$AG$4*幕後結果_最佳化!$S1619)*12/3</f>
        <v>3.7147712687578285E-2</v>
      </c>
      <c r="AF618" s="128">
        <f>(幕後結果!$AH$2+幕後結果!$AH$4*幕後結果_最佳化!$T1619)*12/3</f>
        <v>-4.0172514645511526E-2</v>
      </c>
      <c r="AG618" s="128">
        <f>(幕後結果!$AI$2+幕後結果!$AI$4*幕後結果_最佳化!$U1619)*12/3</f>
        <v>2.2935532120064824E-2</v>
      </c>
      <c r="AH618" s="128">
        <f>(幕後結果!$AJ$2+幕後結果!$AJ$4*幕後結果_最佳化!$V1619)*12/3</f>
        <v>4.9407753612665889E-2</v>
      </c>
      <c r="AI618" s="100">
        <f>(幕後結果!$AK$2+幕後結果!$AK$4*幕後結果_最佳化!$W1619)*12/3</f>
        <v>0.17881612258523075</v>
      </c>
      <c r="AJ618" s="60"/>
      <c r="AK618" s="60"/>
      <c r="AL618" s="60"/>
      <c r="AM618" s="108">
        <v>617</v>
      </c>
      <c r="AN618" s="128">
        <f t="shared" si="118"/>
        <v>0.16730656468239102</v>
      </c>
      <c r="AO618" s="128">
        <f t="shared" si="119"/>
        <v>8.2649024222547593E-2</v>
      </c>
      <c r="AP618" s="128">
        <f t="shared" si="120"/>
        <v>0.17528932969971603</v>
      </c>
      <c r="AQ618" s="128">
        <f t="shared" si="121"/>
        <v>6.5131411747107196E-2</v>
      </c>
      <c r="AR618" s="128">
        <f t="shared" si="122"/>
        <v>5.5869878282138304E-2</v>
      </c>
      <c r="AS618" s="128">
        <f t="shared" si="123"/>
        <v>0.14213135311701819</v>
      </c>
      <c r="AT618" s="128">
        <f t="shared" si="124"/>
        <v>1.3976425157971826E-2</v>
      </c>
      <c r="AU618" s="128">
        <f t="shared" si="125"/>
        <v>0.11624348106449325</v>
      </c>
      <c r="AV618" s="128">
        <f t="shared" si="126"/>
        <v>8.42688535209829E-2</v>
      </c>
      <c r="AW618" s="128">
        <f t="shared" si="127"/>
        <v>9.7133678505633481E-2</v>
      </c>
      <c r="AX618" s="128">
        <f t="shared" si="128"/>
        <v>0.99999999999999978</v>
      </c>
      <c r="AY618" s="128">
        <f>SUMPRODUCT(AN618:AW618,幕後結果_最佳化!$Z$1005:$AI$1005)</f>
        <v>-6.7395740876037913E-3</v>
      </c>
      <c r="AZ618" s="128">
        <f>(SUMPRODUCT(AN618:AW618,MMULT(AN618:AW618,幕後結果!$AB$9:$AK$18)))</f>
        <v>2.474463713497975E-4</v>
      </c>
      <c r="BA618" s="128">
        <f t="shared" si="129"/>
        <v>1.5730428199823343E-2</v>
      </c>
      <c r="BB618" s="102">
        <f t="shared" si="130"/>
        <v>-3.1556403587386934</v>
      </c>
      <c r="BC618" s="60"/>
      <c r="BD618" s="60"/>
    </row>
    <row r="619" spans="1:56">
      <c r="A619" s="95">
        <v>618</v>
      </c>
      <c r="B619" s="128">
        <v>0.5400632992979375</v>
      </c>
      <c r="C619" s="128">
        <v>0.34307805343965159</v>
      </c>
      <c r="D619" s="128">
        <v>0.6465555883787939</v>
      </c>
      <c r="E619" s="128">
        <v>0.39981531166027673</v>
      </c>
      <c r="F619" s="128">
        <v>6.8433905059695377E-2</v>
      </c>
      <c r="G619" s="128">
        <v>0.39405598255757379</v>
      </c>
      <c r="H619" s="128">
        <v>0.76464506681564659</v>
      </c>
      <c r="I619" s="128">
        <v>0.72391575592431723</v>
      </c>
      <c r="J619" s="128">
        <v>0.58827673161838212</v>
      </c>
      <c r="K619" s="104">
        <v>0.40978439812594769</v>
      </c>
      <c r="L619" s="105"/>
      <c r="M619" s="106">
        <v>618</v>
      </c>
      <c r="N619" s="140">
        <v>0.10059319185628353</v>
      </c>
      <c r="O619" s="140">
        <v>-0.40407698735039949</v>
      </c>
      <c r="P619" s="140">
        <v>0.37603776137491873</v>
      </c>
      <c r="Q619" s="140">
        <v>-0.25382517509403674</v>
      </c>
      <c r="R619" s="140">
        <v>-1.4875568122346696</v>
      </c>
      <c r="S619" s="140">
        <v>-0.26876313333146734</v>
      </c>
      <c r="T619" s="140">
        <v>0.72132453277639064</v>
      </c>
      <c r="U619" s="128">
        <v>0.59451384025775433</v>
      </c>
      <c r="V619" s="128">
        <v>0.22311431581369309</v>
      </c>
      <c r="W619" s="98">
        <v>-0.22809961903813195</v>
      </c>
      <c r="X619" s="60"/>
      <c r="Y619" s="99">
        <v>618</v>
      </c>
      <c r="Z619" s="128">
        <f>(幕後結果!$AB$2+幕後結果!$AB$4*幕後結果_最佳化!$N1620)*12/3</f>
        <v>-1.8613061397904168E-2</v>
      </c>
      <c r="AA619" s="128">
        <f>(幕後結果!$AC$2+幕後結果!$AC$4*幕後結果_最佳化!$O1620)*12/3</f>
        <v>-4.4870935118678429E-2</v>
      </c>
      <c r="AB619" s="128">
        <f>(幕後結果!$AD$2+幕後結果!$AD$4*幕後結果_最佳化!$P1620)*12/3</f>
        <v>2.7820340595709796E-2</v>
      </c>
      <c r="AC619" s="128">
        <f>(幕後結果!$AE$2+幕後結果!$AE$4*幕後結果_最佳化!$Q1620)*12/3</f>
        <v>-1.6585483043021241E-2</v>
      </c>
      <c r="AD619" s="128">
        <f>(幕後結果!$AF$2+幕後結果!$AF$4*幕後結果_最佳化!$R1620)*12/3</f>
        <v>-0.25778428270654191</v>
      </c>
      <c r="AE619" s="128">
        <f>(幕後結果!$AG$2+幕後結果!$AG$4*幕後結果_最佳化!$S1620)*12/3</f>
        <v>-2.224182143108545E-2</v>
      </c>
      <c r="AF619" s="128">
        <f>(幕後結果!$AH$2+幕後結果!$AH$4*幕後結果_最佳化!$T1620)*12/3</f>
        <v>6.0043385508447351E-2</v>
      </c>
      <c r="AG619" s="128">
        <f>(幕後結果!$AI$2+幕後結果!$AI$4*幕後結果_最佳化!$U1620)*12/3</f>
        <v>-2.9538401707548158E-3</v>
      </c>
      <c r="AH619" s="128">
        <f>(幕後結果!$AJ$2+幕後結果!$AJ$4*幕後結果_最佳化!$V1620)*12/3</f>
        <v>4.3873168699410818E-2</v>
      </c>
      <c r="AI619" s="100">
        <f>(幕後結果!$AK$2+幕後結果!$AK$4*幕後結果_最佳化!$W1620)*12/3</f>
        <v>-0.11391194224011365</v>
      </c>
      <c r="AJ619" s="60"/>
      <c r="AK619" s="60"/>
      <c r="AL619" s="60"/>
      <c r="AM619" s="108">
        <v>618</v>
      </c>
      <c r="AN619" s="128">
        <f t="shared" si="118"/>
        <v>0.10578817563666862</v>
      </c>
      <c r="AO619" s="128">
        <f t="shared" si="119"/>
        <v>0.14658348916913916</v>
      </c>
      <c r="AP619" s="128">
        <f t="shared" si="120"/>
        <v>6.8128569529784147E-2</v>
      </c>
      <c r="AQ619" s="128">
        <f t="shared" si="121"/>
        <v>0.13483113560047383</v>
      </c>
      <c r="AR619" s="128">
        <f t="shared" si="122"/>
        <v>6.7573669068421979E-2</v>
      </c>
      <c r="AS619" s="128">
        <f t="shared" si="123"/>
        <v>0.15225241787888411</v>
      </c>
      <c r="AT619" s="128">
        <f t="shared" si="124"/>
        <v>8.5371106405940894E-2</v>
      </c>
      <c r="AU619" s="128">
        <f t="shared" si="125"/>
        <v>5.1859210784684404E-2</v>
      </c>
      <c r="AV619" s="128">
        <f t="shared" si="126"/>
        <v>6.5414612593598626E-2</v>
      </c>
      <c r="AW619" s="128">
        <f t="shared" si="127"/>
        <v>0.12219761333240425</v>
      </c>
      <c r="AX619" s="128">
        <f t="shared" si="128"/>
        <v>1</v>
      </c>
      <c r="AY619" s="128">
        <f>SUMPRODUCT(AN619:AW619,幕後結果_最佳化!$Z$1005:$AI$1005)</f>
        <v>-4.1443475217316167E-3</v>
      </c>
      <c r="AZ619" s="128">
        <f>(SUMPRODUCT(AN619:AW619,MMULT(AN619:AW619,幕後結果!$AB$9:$AK$18)))</f>
        <v>2.3122904963226786E-4</v>
      </c>
      <c r="BA619" s="128">
        <f t="shared" si="129"/>
        <v>1.5206217466295418E-2</v>
      </c>
      <c r="BB619" s="102">
        <f t="shared" si="130"/>
        <v>-3.0937573808874834</v>
      </c>
      <c r="BC619" s="60"/>
      <c r="BD619" s="60"/>
    </row>
    <row r="620" spans="1:56">
      <c r="A620" s="95">
        <v>619</v>
      </c>
      <c r="B620" s="128">
        <v>0.82251296136811058</v>
      </c>
      <c r="C620" s="128">
        <v>0.14453428942871405</v>
      </c>
      <c r="D620" s="128">
        <v>0.52134317436794508</v>
      </c>
      <c r="E620" s="128">
        <v>0.13610264319805254</v>
      </c>
      <c r="F620" s="128">
        <v>0.83760414602291311</v>
      </c>
      <c r="G620" s="128">
        <v>0.44060309638865647</v>
      </c>
      <c r="H620" s="128">
        <v>0.61568106827665714</v>
      </c>
      <c r="I620" s="128">
        <v>0.55867972099291929</v>
      </c>
      <c r="J620" s="128">
        <v>0.34920735887605847</v>
      </c>
      <c r="K620" s="104">
        <v>1.5844253847590251E-2</v>
      </c>
      <c r="L620" s="105"/>
      <c r="M620" s="106">
        <v>619</v>
      </c>
      <c r="N620" s="140">
        <v>0.92498429399478843</v>
      </c>
      <c r="O620" s="140">
        <v>-1.0601671150635146</v>
      </c>
      <c r="P620" s="140">
        <v>5.3524950815363188E-2</v>
      </c>
      <c r="Q620" s="140">
        <v>-1.0979981745115783</v>
      </c>
      <c r="R620" s="140">
        <v>0.98465877684220204</v>
      </c>
      <c r="S620" s="140">
        <v>-0.14944032681679251</v>
      </c>
      <c r="T620" s="140">
        <v>0.2941570959625967</v>
      </c>
      <c r="U620" s="128">
        <v>0.14762267637969892</v>
      </c>
      <c r="V620" s="128">
        <v>-0.38746131639685766</v>
      </c>
      <c r="W620" s="98">
        <v>-2.1483179272167958</v>
      </c>
      <c r="X620" s="60"/>
      <c r="Y620" s="99">
        <v>619</v>
      </c>
      <c r="Z620" s="128">
        <f>(幕後結果!$AB$2+幕後結果!$AB$4*幕後結果_最佳化!$N1621)*12/3</f>
        <v>7.0393672132083793E-2</v>
      </c>
      <c r="AA620" s="128">
        <f>(幕後結果!$AC$2+幕後結果!$AC$4*幕後結果_最佳化!$O1621)*12/3</f>
        <v>-0.1165676586262565</v>
      </c>
      <c r="AB620" s="128">
        <f>(幕後結果!$AD$2+幕後結果!$AD$4*幕後結果_最佳化!$P1621)*12/3</f>
        <v>-2.5475645551310089E-2</v>
      </c>
      <c r="AC620" s="128">
        <f>(幕後結果!$AE$2+幕後結果!$AE$4*幕後結果_最佳化!$Q1621)*12/3</f>
        <v>-0.13794821171725125</v>
      </c>
      <c r="AD620" s="128">
        <f>(幕後結果!$AF$2+幕後結果!$AF$4*幕後結果_最佳化!$R1621)*12/3</f>
        <v>0.18552224150422461</v>
      </c>
      <c r="AE620" s="128">
        <f>(幕後結果!$AG$2+幕後結果!$AG$4*幕後結果_最佳化!$S1621)*12/3</f>
        <v>-3.958475149190599E-2</v>
      </c>
      <c r="AF620" s="128">
        <f>(幕後結果!$AH$2+幕後結果!$AH$4*幕後結果_最佳化!$T1621)*12/3</f>
        <v>2.3041440850341117E-2</v>
      </c>
      <c r="AG620" s="128">
        <f>(幕後結果!$AI$2+幕後結果!$AI$4*幕後結果_最佳化!$U1621)*12/3</f>
        <v>-2.1967913573807018E-2</v>
      </c>
      <c r="AH620" s="128">
        <f>(幕後結果!$AJ$2+幕後結果!$AJ$4*幕後結果_最佳化!$V1621)*12/3</f>
        <v>-9.7438924510247112E-3</v>
      </c>
      <c r="AI620" s="100">
        <f>(幕後結果!$AK$2+幕後結果!$AK$4*幕後結果_最佳化!$W1621)*12/3</f>
        <v>-0.23975093223268126</v>
      </c>
      <c r="AJ620" s="60"/>
      <c r="AK620" s="60"/>
      <c r="AL620" s="60"/>
      <c r="AM620" s="108">
        <v>619</v>
      </c>
      <c r="AN620" s="128">
        <f t="shared" si="118"/>
        <v>6.0040821797812727E-2</v>
      </c>
      <c r="AO620" s="128">
        <f t="shared" si="119"/>
        <v>0.13425342050730293</v>
      </c>
      <c r="AP620" s="128">
        <f t="shared" si="120"/>
        <v>1.7672198218147809E-2</v>
      </c>
      <c r="AQ620" s="128">
        <f t="shared" si="121"/>
        <v>0.14404047418961996</v>
      </c>
      <c r="AR620" s="128">
        <f t="shared" si="122"/>
        <v>0.13448817820842304</v>
      </c>
      <c r="AS620" s="128">
        <f t="shared" si="123"/>
        <v>8.4993410574920644E-2</v>
      </c>
      <c r="AT620" s="128">
        <f t="shared" si="124"/>
        <v>0.14034108864490702</v>
      </c>
      <c r="AU620" s="128">
        <f t="shared" si="125"/>
        <v>0.15900489914490729</v>
      </c>
      <c r="AV620" s="128">
        <f t="shared" si="126"/>
        <v>2.6452371283124089E-2</v>
      </c>
      <c r="AW620" s="128">
        <f t="shared" si="127"/>
        <v>9.8713137430834444E-2</v>
      </c>
      <c r="AX620" s="128">
        <f t="shared" si="128"/>
        <v>0.99999999999999978</v>
      </c>
      <c r="AY620" s="128">
        <f>SUMPRODUCT(AN620:AW620,幕後結果_最佳化!$Z$1005:$AI$1005)</f>
        <v>-2.1067213654602981E-3</v>
      </c>
      <c r="AZ620" s="128">
        <f>(SUMPRODUCT(AN620:AW620,MMULT(AN620:AW620,幕後結果!$AB$9:$AK$18)))</f>
        <v>3.0061527886339376E-4</v>
      </c>
      <c r="BA620" s="128">
        <f t="shared" si="129"/>
        <v>1.7338260548953398E-2</v>
      </c>
      <c r="BB620" s="102">
        <f t="shared" si="130"/>
        <v>-2.5958037277376751</v>
      </c>
      <c r="BC620" s="60"/>
      <c r="BD620" s="60"/>
    </row>
    <row r="621" spans="1:56">
      <c r="A621" s="95">
        <v>620</v>
      </c>
      <c r="B621" s="128">
        <v>0.71384158837328071</v>
      </c>
      <c r="C621" s="128">
        <v>0.35178490291384712</v>
      </c>
      <c r="D621" s="128">
        <v>0.17101792321334841</v>
      </c>
      <c r="E621" s="128">
        <v>0.9341327993555939</v>
      </c>
      <c r="F621" s="128">
        <v>1.1014485970319843E-3</v>
      </c>
      <c r="G621" s="128">
        <v>0.91665392360880116</v>
      </c>
      <c r="H621" s="128">
        <v>0.72483281972994607</v>
      </c>
      <c r="I621" s="128">
        <v>0.59732331919753534</v>
      </c>
      <c r="J621" s="128">
        <v>0.16585124350126335</v>
      </c>
      <c r="K621" s="104">
        <v>0.46974660777494637</v>
      </c>
      <c r="L621" s="105"/>
      <c r="M621" s="106">
        <v>620</v>
      </c>
      <c r="N621" s="140">
        <v>0.56464268868009537</v>
      </c>
      <c r="O621" s="140">
        <v>-0.38050605082792882</v>
      </c>
      <c r="P621" s="140">
        <v>-0.95015038166625199</v>
      </c>
      <c r="Q621" s="140">
        <v>1.5072975657008394</v>
      </c>
      <c r="R621" s="140">
        <v>-3.0614201781879968</v>
      </c>
      <c r="S621" s="140">
        <v>1.3829110138551588</v>
      </c>
      <c r="T621" s="140">
        <v>0.59725916911663857</v>
      </c>
      <c r="U621" s="128">
        <v>0.24642486305903516</v>
      </c>
      <c r="V621" s="128">
        <v>-0.97069037352983534</v>
      </c>
      <c r="W621" s="98">
        <v>-7.5906839345791816E-2</v>
      </c>
      <c r="X621" s="60"/>
      <c r="Y621" s="99">
        <v>620</v>
      </c>
      <c r="Z621" s="128">
        <f>(幕後結果!$AB$2+幕後結果!$AB$4*幕後結果_最佳化!$N1622)*12/3</f>
        <v>3.1488801421064805E-2</v>
      </c>
      <c r="AA621" s="128">
        <f>(幕後結果!$AC$2+幕後結果!$AC$4*幕後結果_最佳化!$O1622)*12/3</f>
        <v>-4.1429509669748038E-2</v>
      </c>
      <c r="AB621" s="128">
        <f>(幕後結果!$AD$2+幕後結果!$AD$4*幕後結果_最佳化!$P1622)*12/3</f>
        <v>-0.12214701712767891</v>
      </c>
      <c r="AC621" s="128">
        <f>(幕後結果!$AE$2+幕後結果!$AE$4*幕後結果_最佳化!$Q1622)*12/3</f>
        <v>0.1197339544980955</v>
      </c>
      <c r="AD621" s="128">
        <f>(幕後結果!$AF$2+幕後結果!$AF$4*幕後結果_最佳化!$R1622)*12/3</f>
        <v>-0.55776850841439807</v>
      </c>
      <c r="AE621" s="128">
        <f>(幕後結果!$AG$2+幕後結果!$AG$4*幕後結果_最佳化!$S1622)*12/3</f>
        <v>0.15131027838654729</v>
      </c>
      <c r="AF621" s="128">
        <f>(幕後結果!$AH$2+幕後結果!$AH$4*幕後結果_最佳化!$T1622)*12/3</f>
        <v>4.0530782524983884E-2</v>
      </c>
      <c r="AG621" s="128">
        <f>(幕後結果!$AI$2+幕後結果!$AI$4*幕後結果_最佳化!$U1622)*12/3</f>
        <v>-9.1621123360104237E-2</v>
      </c>
      <c r="AH621" s="128">
        <f>(幕後結果!$AJ$2+幕後結果!$AJ$4*幕後結果_最佳化!$V1622)*12/3</f>
        <v>1.0553054738320347E-2</v>
      </c>
      <c r="AI621" s="100">
        <f>(幕後結果!$AK$2+幕後結果!$AK$4*幕後結果_最佳化!$W1622)*12/3</f>
        <v>-0.18555482058328251</v>
      </c>
      <c r="AJ621" s="60"/>
      <c r="AK621" s="60"/>
      <c r="AL621" s="60"/>
      <c r="AM621" s="108">
        <v>620</v>
      </c>
      <c r="AN621" s="128">
        <f t="shared" si="118"/>
        <v>0.1693662591623005</v>
      </c>
      <c r="AO621" s="128">
        <f t="shared" si="119"/>
        <v>9.9598126949101543E-2</v>
      </c>
      <c r="AP621" s="128">
        <f t="shared" si="120"/>
        <v>2.740332261422234E-2</v>
      </c>
      <c r="AQ621" s="128">
        <f t="shared" si="121"/>
        <v>6.3396366975330867E-2</v>
      </c>
      <c r="AR621" s="128">
        <f t="shared" si="122"/>
        <v>0.11548596304369625</v>
      </c>
      <c r="AS621" s="128">
        <f t="shared" si="123"/>
        <v>0.17313055076991288</v>
      </c>
      <c r="AT621" s="128">
        <f t="shared" si="124"/>
        <v>6.5973371142591039E-2</v>
      </c>
      <c r="AU621" s="128">
        <f t="shared" si="125"/>
        <v>0.17875013830314793</v>
      </c>
      <c r="AV621" s="128">
        <f t="shared" si="126"/>
        <v>9.7004023584130336E-2</v>
      </c>
      <c r="AW621" s="128">
        <f t="shared" si="127"/>
        <v>9.8918774555662638E-3</v>
      </c>
      <c r="AX621" s="128">
        <f t="shared" si="128"/>
        <v>0.99999999999999989</v>
      </c>
      <c r="AY621" s="128">
        <f>SUMPRODUCT(AN621:AW621,幕後結果_最佳化!$Z$1005:$AI$1005)</f>
        <v>-2.2131107976667576E-3</v>
      </c>
      <c r="AZ621" s="128">
        <f>(SUMPRODUCT(AN621:AW621,MMULT(AN621:AW621,幕後結果!$AB$9:$AK$18)))</f>
        <v>2.0822565818661248E-4</v>
      </c>
      <c r="BA621" s="128">
        <f t="shared" si="129"/>
        <v>1.4430026271168479E-2</v>
      </c>
      <c r="BB621" s="102">
        <f t="shared" si="130"/>
        <v>-3.1263360128320614</v>
      </c>
      <c r="BC621" s="60"/>
      <c r="BD621" s="60"/>
    </row>
    <row r="622" spans="1:56">
      <c r="A622" s="95">
        <v>621</v>
      </c>
      <c r="B622" s="128">
        <v>0.85873519776668839</v>
      </c>
      <c r="C622" s="128">
        <v>0.76690750637427496</v>
      </c>
      <c r="D622" s="128">
        <v>0.11208809866069247</v>
      </c>
      <c r="E622" s="128">
        <v>0.19030572484232344</v>
      </c>
      <c r="F622" s="128">
        <v>0.30640069052017926</v>
      </c>
      <c r="G622" s="128">
        <v>0.40842218668820673</v>
      </c>
      <c r="H622" s="128">
        <v>0.42088563667613732</v>
      </c>
      <c r="I622" s="128">
        <v>0.32559714795527928</v>
      </c>
      <c r="J622" s="128">
        <v>0.15323629892395574</v>
      </c>
      <c r="K622" s="104">
        <v>0.46072280123970932</v>
      </c>
      <c r="L622" s="105"/>
      <c r="M622" s="106">
        <v>621</v>
      </c>
      <c r="N622" s="140">
        <v>1.0746541366888502</v>
      </c>
      <c r="O622" s="140">
        <v>0.72870033598015971</v>
      </c>
      <c r="P622" s="140">
        <v>-1.2154980362053922</v>
      </c>
      <c r="Q622" s="140">
        <v>-0.87677023418410094</v>
      </c>
      <c r="R622" s="140">
        <v>-0.50607873081816868</v>
      </c>
      <c r="S622" s="140">
        <v>-0.23160557968992546</v>
      </c>
      <c r="T622" s="140">
        <v>-0.1996283251963433</v>
      </c>
      <c r="U622" s="128">
        <v>-0.45210367557380038</v>
      </c>
      <c r="V622" s="128">
        <v>-1.0226516111720139</v>
      </c>
      <c r="W622" s="98">
        <v>-9.861293117022131E-2</v>
      </c>
      <c r="X622" s="60"/>
      <c r="Y622" s="99">
        <v>621</v>
      </c>
      <c r="Z622" s="128">
        <f>(幕後結果!$AB$2+幕後結果!$AB$4*幕後結果_最佳化!$N1623)*12/3</f>
        <v>8.655302146468663E-2</v>
      </c>
      <c r="AA622" s="128">
        <f>(幕後結果!$AC$2+幕後結果!$AC$4*幕後結果_最佳化!$O1623)*12/3</f>
        <v>8.3121346132714602E-2</v>
      </c>
      <c r="AB622" s="128">
        <f>(幕後結果!$AD$2+幕後結果!$AD$4*幕後結果_最佳化!$P1623)*12/3</f>
        <v>-9.2645566373987867E-2</v>
      </c>
      <c r="AC622" s="128">
        <f>(幕後結果!$AE$2+幕後結果!$AE$4*幕後結果_最佳化!$Q1623)*12/3</f>
        <v>-0.11276953056674477</v>
      </c>
      <c r="AD622" s="128">
        <f>(幕後結果!$AF$2+幕後結果!$AF$4*幕後結果_最佳化!$R1623)*12/3</f>
        <v>-0.13348033813093413</v>
      </c>
      <c r="AE622" s="128">
        <f>(幕後結果!$AG$2+幕後結果!$AG$4*幕後結果_最佳化!$S1623)*12/3</f>
        <v>1.1804629037174984E-3</v>
      </c>
      <c r="AF622" s="128">
        <f>(幕後結果!$AH$2+幕後結果!$AH$4*幕後結果_最佳化!$T1623)*12/3</f>
        <v>1.4159127029687161E-2</v>
      </c>
      <c r="AG622" s="128">
        <f>(幕後結果!$AI$2+幕後結果!$AI$4*幕後結果_最佳化!$U1623)*12/3</f>
        <v>-1.1909156429903251E-2</v>
      </c>
      <c r="AH622" s="128">
        <f>(幕後結果!$AJ$2+幕後結果!$AJ$4*幕後結果_最佳化!$V1623)*12/3</f>
        <v>-3.6690438395991232E-2</v>
      </c>
      <c r="AI622" s="100">
        <f>(幕後結果!$AK$2+幕後結果!$AK$4*幕後結果_最佳化!$W1623)*12/3</f>
        <v>-2.1962889437191251E-2</v>
      </c>
      <c r="AJ622" s="60"/>
      <c r="AK622" s="60"/>
      <c r="AL622" s="60"/>
      <c r="AM622" s="108">
        <v>621</v>
      </c>
      <c r="AN622" s="128">
        <f t="shared" si="118"/>
        <v>2.1556984910808607E-2</v>
      </c>
      <c r="AO622" s="128">
        <f t="shared" si="119"/>
        <v>5.7220114155491851E-2</v>
      </c>
      <c r="AP622" s="128">
        <f t="shared" si="120"/>
        <v>0.15176705106632565</v>
      </c>
      <c r="AQ622" s="128">
        <f t="shared" si="121"/>
        <v>0.10862043110515457</v>
      </c>
      <c r="AR622" s="128">
        <f t="shared" si="122"/>
        <v>0.17001652863732475</v>
      </c>
      <c r="AS622" s="128">
        <f t="shared" si="123"/>
        <v>8.1340395502180682E-2</v>
      </c>
      <c r="AT622" s="128">
        <f t="shared" si="124"/>
        <v>0.1634723089516103</v>
      </c>
      <c r="AU622" s="128">
        <f t="shared" si="125"/>
        <v>0.1804754761226284</v>
      </c>
      <c r="AV622" s="128">
        <f t="shared" si="126"/>
        <v>5.3067551016384343E-2</v>
      </c>
      <c r="AW622" s="128">
        <f t="shared" si="127"/>
        <v>1.2463158532091038E-2</v>
      </c>
      <c r="AX622" s="128">
        <f t="shared" si="128"/>
        <v>1.0000000000000002</v>
      </c>
      <c r="AY622" s="128">
        <f>SUMPRODUCT(AN622:AW622,幕後結果_最佳化!$Z$1005:$AI$1005)</f>
        <v>1.1760530331163743E-3</v>
      </c>
      <c r="AZ622" s="128">
        <f>(SUMPRODUCT(AN622:AW622,MMULT(AN622:AW622,幕後結果!$AB$9:$AK$18)))</f>
        <v>3.0694056108476276E-4</v>
      </c>
      <c r="BA622" s="128">
        <f t="shared" si="129"/>
        <v>1.7519719206789894E-2</v>
      </c>
      <c r="BB622" s="102">
        <f t="shared" si="130"/>
        <v>-2.3815419913073268</v>
      </c>
      <c r="BC622" s="60"/>
      <c r="BD622" s="60"/>
    </row>
    <row r="623" spans="1:56">
      <c r="A623" s="95">
        <v>622</v>
      </c>
      <c r="B623" s="128">
        <v>0.26927865131145201</v>
      </c>
      <c r="C623" s="128">
        <v>3.4589002713758976E-2</v>
      </c>
      <c r="D623" s="128">
        <v>0.13956514477825155</v>
      </c>
      <c r="E623" s="128">
        <v>0.11953867165868393</v>
      </c>
      <c r="F623" s="128">
        <v>0.99932493999588101</v>
      </c>
      <c r="G623" s="128">
        <v>0.64687449924268225</v>
      </c>
      <c r="H623" s="128">
        <v>9.6859767818390452E-2</v>
      </c>
      <c r="I623" s="128">
        <v>0.34524710696315686</v>
      </c>
      <c r="J623" s="128">
        <v>0.37331450625358276</v>
      </c>
      <c r="K623" s="104">
        <v>0.98972633134009924</v>
      </c>
      <c r="L623" s="105"/>
      <c r="M623" s="106">
        <v>622</v>
      </c>
      <c r="N623" s="140">
        <v>-0.6149960899767779</v>
      </c>
      <c r="O623" s="140">
        <v>-1.8172554669136152</v>
      </c>
      <c r="P623" s="140">
        <v>-1.082275138708249</v>
      </c>
      <c r="Q623" s="140">
        <v>-1.1772960992189863</v>
      </c>
      <c r="R623" s="140">
        <v>3.2051075954771782</v>
      </c>
      <c r="S623" s="140">
        <v>0.3768958555277146</v>
      </c>
      <c r="T623" s="140">
        <v>-1.2996541378629201</v>
      </c>
      <c r="U623" s="128">
        <v>-0.39818446831844229</v>
      </c>
      <c r="V623" s="128">
        <v>-0.32308745258998584</v>
      </c>
      <c r="W623" s="98">
        <v>2.3162002542905809</v>
      </c>
      <c r="X623" s="60"/>
      <c r="Y623" s="99">
        <v>622</v>
      </c>
      <c r="Z623" s="128">
        <f>(幕後結果!$AB$2+幕後結果!$AB$4*幕後結果_最佳化!$N1624)*12/3</f>
        <v>-9.5872828466969276E-2</v>
      </c>
      <c r="AA623" s="128">
        <f>(幕後結果!$AC$2+幕後結果!$AC$4*幕後結果_最佳化!$O1624)*12/3</f>
        <v>-0.20366968669098351</v>
      </c>
      <c r="AB623" s="128">
        <f>(幕後結果!$AD$2+幕後結果!$AD$4*幕後結果_最佳化!$P1624)*12/3</f>
        <v>-0.22798689531804386</v>
      </c>
      <c r="AC623" s="128">
        <f>(幕後結果!$AE$2+幕後結果!$AE$4*幕後結果_最佳化!$Q1624)*12/3</f>
        <v>-0.26521886946691314</v>
      </c>
      <c r="AD623" s="128">
        <f>(幕後結果!$AF$2+幕後結果!$AF$4*幕後結果_最佳化!$R1624)*12/3</f>
        <v>0.53114532063939668</v>
      </c>
      <c r="AE623" s="128">
        <f>(幕後結果!$AG$2+幕後結果!$AG$4*幕後結果_最佳化!$S1624)*12/3</f>
        <v>-3.1553638686604761E-2</v>
      </c>
      <c r="AF623" s="128">
        <f>(幕後結果!$AH$2+幕後結果!$AH$4*幕後結果_最佳化!$T1624)*12/3</f>
        <v>-0.17778384865960417</v>
      </c>
      <c r="AG623" s="128">
        <f>(幕後結果!$AI$2+幕後結果!$AI$4*幕後結果_最佳化!$U1624)*12/3</f>
        <v>-9.991819136704734E-2</v>
      </c>
      <c r="AH623" s="128">
        <f>(幕後結果!$AJ$2+幕後結果!$AJ$4*幕後結果_最佳化!$V1624)*12/3</f>
        <v>-4.8615026256198374E-2</v>
      </c>
      <c r="AI623" s="100">
        <f>(幕後結果!$AK$2+幕後結果!$AK$4*幕後結果_最佳化!$W1624)*12/3</f>
        <v>0.28130604687442623</v>
      </c>
      <c r="AJ623" s="60"/>
      <c r="AK623" s="60"/>
      <c r="AL623" s="60"/>
      <c r="AM623" s="108">
        <v>622</v>
      </c>
      <c r="AN623" s="128">
        <f t="shared" si="118"/>
        <v>9.9599009261882906E-2</v>
      </c>
      <c r="AO623" s="128">
        <f t="shared" si="119"/>
        <v>3.9027171282131408E-2</v>
      </c>
      <c r="AP623" s="128">
        <f t="shared" si="120"/>
        <v>0.17571238086970889</v>
      </c>
      <c r="AQ623" s="128">
        <f t="shared" si="121"/>
        <v>0.13776315151456461</v>
      </c>
      <c r="AR623" s="128">
        <f t="shared" si="122"/>
        <v>0.13884039586841693</v>
      </c>
      <c r="AS623" s="128">
        <f t="shared" si="123"/>
        <v>9.8479986994132018E-2</v>
      </c>
      <c r="AT623" s="128">
        <f t="shared" si="124"/>
        <v>5.6231870659504857E-2</v>
      </c>
      <c r="AU623" s="128">
        <f t="shared" si="125"/>
        <v>0.1063475301889983</v>
      </c>
      <c r="AV623" s="128">
        <f t="shared" si="126"/>
        <v>5.183703842767852E-2</v>
      </c>
      <c r="AW623" s="128">
        <f t="shared" si="127"/>
        <v>9.6161464932981652E-2</v>
      </c>
      <c r="AX623" s="128">
        <f t="shared" si="128"/>
        <v>1.0000000000000002</v>
      </c>
      <c r="AY623" s="128">
        <f>SUMPRODUCT(AN623:AW623,幕後結果_最佳化!$Z$1005:$AI$1005)</f>
        <v>-4.0855787834438986E-3</v>
      </c>
      <c r="AZ623" s="128">
        <f>(SUMPRODUCT(AN623:AW623,MMULT(AN623:AW623,幕後結果!$AB$9:$AK$18)))</f>
        <v>3.1267067955514986E-4</v>
      </c>
      <c r="BA623" s="128">
        <f t="shared" si="129"/>
        <v>1.7682496417507056E-2</v>
      </c>
      <c r="BB623" s="102">
        <f t="shared" si="130"/>
        <v>-2.6571801669884407</v>
      </c>
      <c r="BC623" s="60"/>
      <c r="BD623" s="60"/>
    </row>
    <row r="624" spans="1:56">
      <c r="A624" s="95">
        <v>623</v>
      </c>
      <c r="B624" s="128">
        <v>0.94877384952888755</v>
      </c>
      <c r="C624" s="128">
        <v>0.32780810599994537</v>
      </c>
      <c r="D624" s="128">
        <v>0.64512200068266812</v>
      </c>
      <c r="E624" s="128">
        <v>0.83247960864470349</v>
      </c>
      <c r="F624" s="128">
        <v>0.28582400528104013</v>
      </c>
      <c r="G624" s="128">
        <v>0.8536435636231845</v>
      </c>
      <c r="H624" s="128">
        <v>0.87669310917251808</v>
      </c>
      <c r="I624" s="128">
        <v>7.4834568288226322E-2</v>
      </c>
      <c r="J624" s="128">
        <v>0.30336071483932536</v>
      </c>
      <c r="K624" s="104">
        <v>0.82717961336927526</v>
      </c>
      <c r="L624" s="105"/>
      <c r="M624" s="106">
        <v>623</v>
      </c>
      <c r="N624" s="140">
        <v>1.6330793884948136</v>
      </c>
      <c r="O624" s="140">
        <v>-0.44597374398031381</v>
      </c>
      <c r="P624" s="140">
        <v>0.37218381102820813</v>
      </c>
      <c r="Q624" s="140">
        <v>0.96401025855792166</v>
      </c>
      <c r="R624" s="140">
        <v>-0.56562605710629055</v>
      </c>
      <c r="S624" s="140">
        <v>1.0521889400721156</v>
      </c>
      <c r="T624" s="140">
        <v>1.1586134556804488</v>
      </c>
      <c r="U624" s="128">
        <v>-1.4407011263223928</v>
      </c>
      <c r="V624" s="128">
        <v>-0.51475901339367025</v>
      </c>
      <c r="W624" s="98">
        <v>0.94307845840400562</v>
      </c>
      <c r="X624" s="60"/>
      <c r="Y624" s="99">
        <v>623</v>
      </c>
      <c r="Z624" s="128">
        <f>(幕後結果!$AB$2+幕後結果!$AB$4*幕後結果_最佳化!$N1625)*12/3</f>
        <v>0.14684431700994011</v>
      </c>
      <c r="AA624" s="128">
        <f>(幕後結果!$AC$2+幕後結果!$AC$4*幕後結果_最佳化!$O1625)*12/3</f>
        <v>-4.6854525425094419E-2</v>
      </c>
      <c r="AB624" s="128">
        <f>(幕後結果!$AD$2+幕後結果!$AD$4*幕後結果_最佳化!$P1625)*12/3</f>
        <v>5.5422183679791757E-2</v>
      </c>
      <c r="AC624" s="128">
        <f>(幕後結果!$AE$2+幕後結果!$AE$4*幕後結果_最佳化!$Q1625)*12/3</f>
        <v>0.14768317444596829</v>
      </c>
      <c r="AD624" s="128">
        <f>(幕後結果!$AF$2+幕後結果!$AF$4*幕後結果_最佳化!$R1625)*12/3</f>
        <v>-2.4786765726753746E-2</v>
      </c>
      <c r="AE624" s="128">
        <f>(幕後結果!$AG$2+幕後結果!$AG$4*幕後結果_最佳化!$S1625)*12/3</f>
        <v>0.10082437957715155</v>
      </c>
      <c r="AF624" s="128">
        <f>(幕後結果!$AH$2+幕後結果!$AH$4*幕後結果_最佳化!$T1625)*12/3</f>
        <v>0.12860497670992385</v>
      </c>
      <c r="AG624" s="128">
        <f>(幕後結果!$AI$2+幕後結果!$AI$4*幕後結果_最佳化!$U1625)*12/3</f>
        <v>-0.18546631369535824</v>
      </c>
      <c r="AH624" s="128">
        <f>(幕後結果!$AJ$2+幕後結果!$AJ$4*幕後結果_最佳化!$V1625)*12/3</f>
        <v>6.1541719523943418E-2</v>
      </c>
      <c r="AI624" s="100">
        <f>(幕後結果!$AK$2+幕後結果!$AK$4*幕後結果_最佳化!$W1625)*12/3</f>
        <v>-3.8584211109607122E-2</v>
      </c>
      <c r="AJ624" s="60"/>
      <c r="AK624" s="60"/>
      <c r="AL624" s="60"/>
      <c r="AM624" s="108">
        <v>623</v>
      </c>
      <c r="AN624" s="128">
        <f t="shared" si="118"/>
        <v>3.2136178631262981E-2</v>
      </c>
      <c r="AO624" s="128">
        <f t="shared" si="119"/>
        <v>0.14078355973443599</v>
      </c>
      <c r="AP624" s="128">
        <f t="shared" si="120"/>
        <v>8.0076649769150243E-2</v>
      </c>
      <c r="AQ624" s="128">
        <f t="shared" si="121"/>
        <v>0.19553976811095022</v>
      </c>
      <c r="AR624" s="128">
        <f t="shared" si="122"/>
        <v>0.16157177282573368</v>
      </c>
      <c r="AS624" s="128">
        <f t="shared" si="123"/>
        <v>9.4756452033372005E-2</v>
      </c>
      <c r="AT624" s="128">
        <f t="shared" si="124"/>
        <v>4.6324810248625448E-2</v>
      </c>
      <c r="AU624" s="128">
        <f t="shared" si="125"/>
        <v>0.13116557898787001</v>
      </c>
      <c r="AV624" s="128">
        <f t="shared" si="126"/>
        <v>7.0250241516205847E-2</v>
      </c>
      <c r="AW624" s="128">
        <f t="shared" si="127"/>
        <v>4.7394988142393631E-2</v>
      </c>
      <c r="AX624" s="128">
        <f t="shared" si="128"/>
        <v>1</v>
      </c>
      <c r="AY624" s="128">
        <f>SUMPRODUCT(AN624:AW624,幕後結果_最佳化!$Z$1005:$AI$1005)</f>
        <v>4.5485460748805051E-4</v>
      </c>
      <c r="AZ624" s="128">
        <f>(SUMPRODUCT(AN624:AW624,MMULT(AN624:AW624,幕後結果!$AB$9:$AK$18)))</f>
        <v>3.1685871383485591E-4</v>
      </c>
      <c r="BA624" s="128">
        <f t="shared" si="129"/>
        <v>1.7800525661756619E-2</v>
      </c>
      <c r="BB624" s="102">
        <f t="shared" si="130"/>
        <v>-2.3844883122582634</v>
      </c>
      <c r="BC624" s="60"/>
      <c r="BD624" s="60"/>
    </row>
    <row r="625" spans="1:56">
      <c r="A625" s="95">
        <v>624</v>
      </c>
      <c r="B625" s="128">
        <v>1.5671249905902407E-2</v>
      </c>
      <c r="C625" s="128">
        <v>0.55131611982746809</v>
      </c>
      <c r="D625" s="128">
        <v>0.18417313866727869</v>
      </c>
      <c r="E625" s="128">
        <v>0.66303206323995845</v>
      </c>
      <c r="F625" s="128">
        <v>0.55680639401783272</v>
      </c>
      <c r="G625" s="128">
        <v>0.31880429356306328</v>
      </c>
      <c r="H625" s="128">
        <v>0.75668442973635952</v>
      </c>
      <c r="I625" s="128">
        <v>0.85506790820846046</v>
      </c>
      <c r="J625" s="128">
        <v>0.83902213489390864</v>
      </c>
      <c r="K625" s="104">
        <v>0.31048376134982547</v>
      </c>
      <c r="L625" s="105"/>
      <c r="M625" s="106">
        <v>624</v>
      </c>
      <c r="N625" s="140">
        <v>-2.1526969951756487</v>
      </c>
      <c r="O625" s="140">
        <v>0.12898722121970357</v>
      </c>
      <c r="P625" s="140">
        <v>-0.89957535515554443</v>
      </c>
      <c r="Q625" s="140">
        <v>0.4207524271066348</v>
      </c>
      <c r="R625" s="140">
        <v>0.14287714126138373</v>
      </c>
      <c r="S625" s="140">
        <v>-0.47104501815098426</v>
      </c>
      <c r="T625" s="140">
        <v>0.69567698718888471</v>
      </c>
      <c r="U625" s="128">
        <v>1.0584196088371074</v>
      </c>
      <c r="V625" s="128">
        <v>0.99044690211933373</v>
      </c>
      <c r="W625" s="98">
        <v>-0.49447958205611697</v>
      </c>
      <c r="X625" s="60"/>
      <c r="Y625" s="99">
        <v>624</v>
      </c>
      <c r="Z625" s="128">
        <f>(幕後結果!$AB$2+幕後結果!$AB$4*幕後結果_最佳化!$N1626)*12/3</f>
        <v>-0.26189322141252841</v>
      </c>
      <c r="AA625" s="128">
        <f>(幕後結果!$AC$2+幕後結果!$AC$4*幕後結果_最佳化!$O1626)*12/3</f>
        <v>1.0605100166200664E-2</v>
      </c>
      <c r="AB625" s="128">
        <f>(幕後結果!$AD$2+幕後結果!$AD$4*幕後結果_最佳化!$P1626)*12/3</f>
        <v>-0.14557881369599493</v>
      </c>
      <c r="AC625" s="128">
        <f>(幕後結果!$AE$2+幕後結果!$AE$4*幕後結果_最佳化!$Q1626)*12/3</f>
        <v>-3.2172246604301062E-2</v>
      </c>
      <c r="AD625" s="128">
        <f>(幕後結果!$AF$2+幕後結果!$AF$4*幕後結果_最佳化!$R1626)*12/3</f>
        <v>-1.2760780658891892E-2</v>
      </c>
      <c r="AE625" s="128">
        <f>(幕後結果!$AG$2+幕後結果!$AG$4*幕後結果_最佳化!$S1626)*12/3</f>
        <v>-3.9030461236066259E-2</v>
      </c>
      <c r="AF625" s="128">
        <f>(幕後結果!$AH$2+幕後結果!$AH$4*幕後結果_最佳化!$T1626)*12/3</f>
        <v>3.6403935774568373E-2</v>
      </c>
      <c r="AG625" s="128">
        <f>(幕後結果!$AI$2+幕後結果!$AI$4*幕後結果_最佳化!$U1626)*12/3</f>
        <v>4.7467342280453233E-2</v>
      </c>
      <c r="AH625" s="128">
        <f>(幕後結果!$AJ$2+幕後結果!$AJ$4*幕後結果_最佳化!$V1626)*12/3</f>
        <v>3.4148997426809477E-2</v>
      </c>
      <c r="AI625" s="100">
        <f>(幕後結果!$AK$2+幕後結果!$AK$4*幕後結果_最佳化!$W1626)*12/3</f>
        <v>-0.10161475792348947</v>
      </c>
      <c r="AJ625" s="60"/>
      <c r="AK625" s="60"/>
      <c r="AL625" s="60"/>
      <c r="AM625" s="108">
        <v>624</v>
      </c>
      <c r="AN625" s="128">
        <f t="shared" si="118"/>
        <v>2.4347185349828149E-2</v>
      </c>
      <c r="AO625" s="128">
        <f t="shared" si="119"/>
        <v>5.8088574371507995E-2</v>
      </c>
      <c r="AP625" s="128">
        <f t="shared" si="120"/>
        <v>0.21026662754711747</v>
      </c>
      <c r="AQ625" s="128">
        <f t="shared" si="121"/>
        <v>0.1906368888788747</v>
      </c>
      <c r="AR625" s="128">
        <f t="shared" si="122"/>
        <v>0.17501965097440836</v>
      </c>
      <c r="AS625" s="128">
        <f t="shared" si="123"/>
        <v>5.0875471158889192E-2</v>
      </c>
      <c r="AT625" s="128">
        <f t="shared" si="124"/>
        <v>0.11189896114407046</v>
      </c>
      <c r="AU625" s="128">
        <f t="shared" si="125"/>
        <v>4.4340707598980005E-2</v>
      </c>
      <c r="AV625" s="128">
        <f t="shared" si="126"/>
        <v>1.2916842965920156E-2</v>
      </c>
      <c r="AW625" s="128">
        <f t="shared" si="127"/>
        <v>0.12160909001040371</v>
      </c>
      <c r="AX625" s="128">
        <f t="shared" si="128"/>
        <v>1.0000000000000002</v>
      </c>
      <c r="AY625" s="128">
        <f>SUMPRODUCT(AN625:AW625,幕後結果_最佳化!$Z$1005:$AI$1005)</f>
        <v>-2.4699599201804742E-3</v>
      </c>
      <c r="AZ625" s="128">
        <f>(SUMPRODUCT(AN625:AW625,MMULT(AN625:AW625,幕後結果!$AB$9:$AK$18)))</f>
        <v>4.0820571440325831E-4</v>
      </c>
      <c r="BA625" s="128">
        <f t="shared" si="129"/>
        <v>2.020410142528636E-2</v>
      </c>
      <c r="BB625" s="102">
        <f t="shared" si="130"/>
        <v>-2.2455816749859454</v>
      </c>
      <c r="BC625" s="60"/>
      <c r="BD625" s="60"/>
    </row>
    <row r="626" spans="1:56">
      <c r="A626" s="95">
        <v>625</v>
      </c>
      <c r="B626" s="128">
        <v>0.74100108186880287</v>
      </c>
      <c r="C626" s="128">
        <v>0.41078847975168653</v>
      </c>
      <c r="D626" s="128">
        <v>8.1508885244392371E-3</v>
      </c>
      <c r="E626" s="128">
        <v>0.48287920732328993</v>
      </c>
      <c r="F626" s="128">
        <v>0.27689228045142933</v>
      </c>
      <c r="G626" s="128">
        <v>0.33269878337542469</v>
      </c>
      <c r="H626" s="128">
        <v>0.86029280556028476</v>
      </c>
      <c r="I626" s="128">
        <v>0.53317245979639138</v>
      </c>
      <c r="J626" s="128">
        <v>0.62500984191035935</v>
      </c>
      <c r="K626" s="104">
        <v>0.61051828118064422</v>
      </c>
      <c r="L626" s="105"/>
      <c r="M626" s="106">
        <v>625</v>
      </c>
      <c r="N626" s="140">
        <v>0.64643475831401409</v>
      </c>
      <c r="O626" s="140">
        <v>-0.22551718303513801</v>
      </c>
      <c r="P626" s="140">
        <v>-2.4020882073638616</v>
      </c>
      <c r="Q626" s="140">
        <v>-4.2928644671591965E-2</v>
      </c>
      <c r="R626" s="140">
        <v>-0.5920986051736703</v>
      </c>
      <c r="S626" s="140">
        <v>-0.43247314442483747</v>
      </c>
      <c r="T626" s="140">
        <v>1.0816358033870548</v>
      </c>
      <c r="U626" s="128">
        <v>8.3247077223397081E-2</v>
      </c>
      <c r="V626" s="128">
        <v>0.31866531880230536</v>
      </c>
      <c r="W626" s="98">
        <v>0.28067010829526939</v>
      </c>
      <c r="X626" s="60"/>
      <c r="Y626" s="99">
        <v>625</v>
      </c>
      <c r="Z626" s="128">
        <f>(幕後結果!$AB$2+幕後結果!$AB$4*幕後結果_最佳化!$N1627)*12/3</f>
        <v>4.0319615979698062E-2</v>
      </c>
      <c r="AA626" s="128">
        <f>(幕後結果!$AC$2+幕後結果!$AC$4*幕後結果_最佳化!$O1627)*12/3</f>
        <v>-2.4007618191649222E-2</v>
      </c>
      <c r="AB626" s="128">
        <f>(幕後結果!$AD$2+幕後結果!$AD$4*幕後結果_最佳化!$P1627)*12/3</f>
        <v>-0.28867840650763893</v>
      </c>
      <c r="AC626" s="128">
        <f>(幕後結果!$AE$2+幕後結果!$AE$4*幕後結果_最佳化!$Q1627)*12/3</f>
        <v>-0.12628558999884071</v>
      </c>
      <c r="AD626" s="128">
        <f>(幕後結果!$AF$2+幕後結果!$AF$4*幕後結果_最佳化!$R1627)*12/3</f>
        <v>-0.18895559970673606</v>
      </c>
      <c r="AE626" s="128">
        <f>(幕後結果!$AG$2+幕後結果!$AG$4*幕後結果_最佳化!$S1627)*12/3</f>
        <v>9.5161928956116802E-4</v>
      </c>
      <c r="AF626" s="128">
        <f>(幕後結果!$AH$2+幕後結果!$AH$4*幕後結果_最佳化!$T1627)*12/3</f>
        <v>0.10863916581396148</v>
      </c>
      <c r="AG626" s="128">
        <f>(幕後結果!$AI$2+幕後結果!$AI$4*幕後結果_最佳化!$U1627)*12/3</f>
        <v>-7.5586889646902522E-2</v>
      </c>
      <c r="AH626" s="128">
        <f>(幕後結果!$AJ$2+幕後結果!$AJ$4*幕後結果_最佳化!$V1627)*12/3</f>
        <v>7.8643159885523936E-2</v>
      </c>
      <c r="AI626" s="100">
        <f>(幕後結果!$AK$2+幕後結果!$AK$4*幕後結果_最佳化!$W1627)*12/3</f>
        <v>-0.1035029510124395</v>
      </c>
      <c r="AJ626" s="60"/>
      <c r="AK626" s="60"/>
      <c r="AL626" s="60"/>
      <c r="AM626" s="108">
        <v>625</v>
      </c>
      <c r="AN626" s="128">
        <f t="shared" si="118"/>
        <v>3.0991588265738904E-2</v>
      </c>
      <c r="AO626" s="128">
        <f t="shared" si="119"/>
        <v>1.3030815393193488E-2</v>
      </c>
      <c r="AP626" s="128">
        <f t="shared" si="120"/>
        <v>6.3314719289797511E-2</v>
      </c>
      <c r="AQ626" s="128">
        <f t="shared" si="121"/>
        <v>9.0730540622881287E-2</v>
      </c>
      <c r="AR626" s="128">
        <f t="shared" si="122"/>
        <v>0.20320665921507436</v>
      </c>
      <c r="AS626" s="128">
        <f t="shared" si="123"/>
        <v>0.15332215145027839</v>
      </c>
      <c r="AT626" s="128">
        <f t="shared" si="124"/>
        <v>9.0153275126556645E-3</v>
      </c>
      <c r="AU626" s="128">
        <f t="shared" si="125"/>
        <v>0.18890631618443851</v>
      </c>
      <c r="AV626" s="128">
        <f t="shared" si="126"/>
        <v>8.3618169466607772E-2</v>
      </c>
      <c r="AW626" s="128">
        <f t="shared" si="127"/>
        <v>0.16386371259933424</v>
      </c>
      <c r="AX626" s="128">
        <f t="shared" si="128"/>
        <v>1.0000000000000002</v>
      </c>
      <c r="AY626" s="128">
        <f>SUMPRODUCT(AN626:AW626,幕後結果_最佳化!$Z$1005:$AI$1005)</f>
        <v>-2.5554856875209921E-3</v>
      </c>
      <c r="AZ626" s="128">
        <f>(SUMPRODUCT(AN626:AW626,MMULT(AN626:AW626,幕後結果!$AB$9:$AK$18)))</f>
        <v>3.7982766267561616E-4</v>
      </c>
      <c r="BA626" s="128">
        <f t="shared" si="129"/>
        <v>1.9489167829222883E-2</v>
      </c>
      <c r="BB626" s="102">
        <f t="shared" si="130"/>
        <v>-2.3323461568925028</v>
      </c>
      <c r="BC626" s="60"/>
      <c r="BD626" s="60"/>
    </row>
    <row r="627" spans="1:56">
      <c r="A627" s="95">
        <v>626</v>
      </c>
      <c r="B627" s="128">
        <v>0.39380106954876615</v>
      </c>
      <c r="C627" s="128">
        <v>0.67791314076008491</v>
      </c>
      <c r="D627" s="128">
        <v>0.57525625773340394</v>
      </c>
      <c r="E627" s="128">
        <v>0.78482646596572492</v>
      </c>
      <c r="F627" s="128">
        <v>0.71752935260404249</v>
      </c>
      <c r="G627" s="128">
        <v>0.64134529440682542</v>
      </c>
      <c r="H627" s="128">
        <v>0.25729138656750927</v>
      </c>
      <c r="I627" s="128">
        <v>0.933775739505047</v>
      </c>
      <c r="J627" s="128">
        <v>0.49231099006460033</v>
      </c>
      <c r="K627" s="104">
        <v>0.62227775124461537</v>
      </c>
      <c r="L627" s="105"/>
      <c r="M627" s="106">
        <v>626</v>
      </c>
      <c r="N627" s="140">
        <v>-0.26942566396288053</v>
      </c>
      <c r="O627" s="140">
        <v>0.46187115768865816</v>
      </c>
      <c r="P627" s="140">
        <v>0.1897723999108018</v>
      </c>
      <c r="Q627" s="140">
        <v>0.78859788401164133</v>
      </c>
      <c r="R627" s="140">
        <v>0.57551759451663687</v>
      </c>
      <c r="S627" s="140">
        <v>0.36205703298690012</v>
      </c>
      <c r="T627" s="140">
        <v>-0.65171851979444506</v>
      </c>
      <c r="U627" s="128">
        <v>1.5045161390331361</v>
      </c>
      <c r="V627" s="128">
        <v>-1.9274683108690741E-2</v>
      </c>
      <c r="W627" s="98">
        <v>0.31146848498900975</v>
      </c>
      <c r="X627" s="60"/>
      <c r="Y627" s="99">
        <v>626</v>
      </c>
      <c r="Z627" s="128">
        <f>(幕後結果!$AB$2+幕後結果!$AB$4*幕後結果_最佳化!$N1628)*12/3</f>
        <v>-5.8562752285560238E-2</v>
      </c>
      <c r="AA627" s="128">
        <f>(幕後結果!$AC$2+幕後結果!$AC$4*幕後結果_最佳化!$O1628)*12/3</f>
        <v>5.1017906174882006E-2</v>
      </c>
      <c r="AB627" s="128">
        <f>(幕後結果!$AD$2+幕後結果!$AD$4*幕後結果_最佳化!$P1628)*12/3</f>
        <v>3.8329233721326933E-2</v>
      </c>
      <c r="AC627" s="128">
        <f>(幕後結果!$AE$2+幕後結果!$AE$4*幕後結果_最佳化!$Q1628)*12/3</f>
        <v>0.11587648186587655</v>
      </c>
      <c r="AD627" s="128">
        <f>(幕後結果!$AF$2+幕後結果!$AF$4*幕後結果_最佳化!$R1628)*12/3</f>
        <v>0.15684895162380308</v>
      </c>
      <c r="AE627" s="128">
        <f>(幕後結果!$AG$2+幕後結果!$AG$4*幕後結果_最佳化!$S1628)*12/3</f>
        <v>3.4557409709207662E-2</v>
      </c>
      <c r="AF627" s="128">
        <f>(幕後結果!$AH$2+幕後結果!$AH$4*幕後結果_最佳化!$T1628)*12/3</f>
        <v>-5.029456353404043E-2</v>
      </c>
      <c r="AG627" s="128">
        <f>(幕後結果!$AI$2+幕後結果!$AI$4*幕後結果_最佳化!$U1628)*12/3</f>
        <v>0.19838894901396217</v>
      </c>
      <c r="AH627" s="128">
        <f>(幕後結果!$AJ$2+幕後結果!$AJ$4*幕後結果_最佳化!$V1628)*12/3</f>
        <v>-1.9796321351068773E-2</v>
      </c>
      <c r="AI627" s="100">
        <f>(幕後結果!$AK$2+幕後結果!$AK$4*幕後結果_最佳化!$W1628)*12/3</f>
        <v>0.17188453870186068</v>
      </c>
      <c r="AJ627" s="60"/>
      <c r="AK627" s="60"/>
      <c r="AL627" s="60"/>
      <c r="AM627" s="108">
        <v>626</v>
      </c>
      <c r="AN627" s="128">
        <f t="shared" si="118"/>
        <v>6.3268983483920349E-2</v>
      </c>
      <c r="AO627" s="128">
        <f t="shared" si="119"/>
        <v>0.19068603703968001</v>
      </c>
      <c r="AP627" s="128">
        <f t="shared" si="120"/>
        <v>6.9890216369610542E-2</v>
      </c>
      <c r="AQ627" s="128">
        <f t="shared" si="121"/>
        <v>9.8390347766108485E-2</v>
      </c>
      <c r="AR627" s="128">
        <f t="shared" si="122"/>
        <v>0.18671460528504807</v>
      </c>
      <c r="AS627" s="128">
        <f t="shared" si="123"/>
        <v>0.16116900287445393</v>
      </c>
      <c r="AT627" s="128">
        <f t="shared" si="124"/>
        <v>2.4678302833548444E-4</v>
      </c>
      <c r="AU627" s="128">
        <f t="shared" si="125"/>
        <v>2.833447167979869E-2</v>
      </c>
      <c r="AV627" s="128">
        <f t="shared" si="126"/>
        <v>3.6637709755605152E-2</v>
      </c>
      <c r="AW627" s="128">
        <f t="shared" si="127"/>
        <v>0.16466184271743928</v>
      </c>
      <c r="AX627" s="128">
        <f t="shared" si="128"/>
        <v>1</v>
      </c>
      <c r="AY627" s="128">
        <f>SUMPRODUCT(AN627:AW627,幕後結果_最佳化!$Z$1005:$AI$1005)</f>
        <v>-3.2538828622426233E-3</v>
      </c>
      <c r="AZ627" s="128">
        <f>(SUMPRODUCT(AN627:AW627,MMULT(AN627:AW627,幕後結果!$AB$9:$AK$18)))</f>
        <v>3.4349947942705506E-4</v>
      </c>
      <c r="BA627" s="128">
        <f t="shared" si="129"/>
        <v>1.8533738948929197E-2</v>
      </c>
      <c r="BB627" s="102">
        <f t="shared" si="130"/>
        <v>-2.4902629193937798</v>
      </c>
      <c r="BC627" s="60"/>
      <c r="BD627" s="60"/>
    </row>
    <row r="628" spans="1:56">
      <c r="A628" s="95">
        <v>627</v>
      </c>
      <c r="B628" s="128">
        <v>0.49643970584834918</v>
      </c>
      <c r="C628" s="128">
        <v>0.39032379932119388</v>
      </c>
      <c r="D628" s="128">
        <v>0.99340669924919345</v>
      </c>
      <c r="E628" s="128">
        <v>0.49850683613538416</v>
      </c>
      <c r="F628" s="128">
        <v>0.73737994114451277</v>
      </c>
      <c r="G628" s="128">
        <v>0.4814328018047056</v>
      </c>
      <c r="H628" s="128">
        <v>0.42878870970571747</v>
      </c>
      <c r="I628" s="128">
        <v>0.11900397589960243</v>
      </c>
      <c r="J628" s="128">
        <v>0.47211485108446194</v>
      </c>
      <c r="K628" s="104">
        <v>0.82798556510489352</v>
      </c>
      <c r="L628" s="105"/>
      <c r="M628" s="106">
        <v>627</v>
      </c>
      <c r="N628" s="140">
        <v>-8.9244524510519087E-3</v>
      </c>
      <c r="O628" s="140">
        <v>-0.27847520170149132</v>
      </c>
      <c r="P628" s="140">
        <v>2.4786895759080254</v>
      </c>
      <c r="Q628" s="140">
        <v>-3.7428155003282116E-3</v>
      </c>
      <c r="R628" s="140">
        <v>0.63528873738372782</v>
      </c>
      <c r="S628" s="140">
        <v>-4.655787859885719E-2</v>
      </c>
      <c r="T628" s="140">
        <v>-0.17945885800102623</v>
      </c>
      <c r="U628" s="128">
        <v>-1.1799805474236957</v>
      </c>
      <c r="V628" s="128">
        <v>-6.9954716650818496E-2</v>
      </c>
      <c r="W628" s="98">
        <v>0.94623474182973333</v>
      </c>
      <c r="X628" s="60"/>
      <c r="Y628" s="99">
        <v>627</v>
      </c>
      <c r="Z628" s="128">
        <f>(幕後結果!$AB$2+幕後結果!$AB$4*幕後結果_最佳化!$N1629)*12/3</f>
        <v>-3.0437312967831098E-2</v>
      </c>
      <c r="AA628" s="128">
        <f>(幕後結果!$AC$2+幕後結果!$AC$4*幕後結果_最佳化!$O1629)*12/3</f>
        <v>-3.1060627955861248E-2</v>
      </c>
      <c r="AB628" s="128">
        <f>(幕後結果!$AD$2+幕後結果!$AD$4*幕後結果_最佳化!$P1629)*12/3</f>
        <v>0.28543141222654228</v>
      </c>
      <c r="AC628" s="128">
        <f>(幕後結果!$AE$2+幕後結果!$AE$4*幕後結果_最佳化!$Q1629)*12/3</f>
        <v>0.12795193110698766</v>
      </c>
      <c r="AD628" s="128">
        <f>(幕後結果!$AF$2+幕後結果!$AF$4*幕後結果_最佳化!$R1629)*12/3</f>
        <v>0.24235448185742273</v>
      </c>
      <c r="AE628" s="128">
        <f>(幕後結果!$AG$2+幕後結果!$AG$4*幕後結果_最佳化!$S1629)*12/3</f>
        <v>-3.6552440173448442E-2</v>
      </c>
      <c r="AF628" s="128">
        <f>(幕後結果!$AH$2+幕後結果!$AH$4*幕後結果_最佳化!$T1629)*12/3</f>
        <v>-1.1598378119007803E-2</v>
      </c>
      <c r="AG628" s="128">
        <f>(幕後結果!$AI$2+幕後結果!$AI$4*幕後結果_最佳化!$U1629)*12/3</f>
        <v>-8.3571932790090411E-2</v>
      </c>
      <c r="AH628" s="128">
        <f>(幕後結果!$AJ$2+幕後結果!$AJ$4*幕後結果_最佳化!$V1629)*12/3</f>
        <v>2.3054638262892842E-4</v>
      </c>
      <c r="AI628" s="100">
        <f>(幕後結果!$AK$2+幕後結果!$AK$4*幕後結果_最佳化!$W1629)*12/3</f>
        <v>7.3427021169209628E-2</v>
      </c>
      <c r="AJ628" s="60"/>
      <c r="AK628" s="60"/>
      <c r="AL628" s="60"/>
      <c r="AM628" s="108">
        <v>627</v>
      </c>
      <c r="AN628" s="128">
        <f t="shared" si="118"/>
        <v>9.9531650564964144E-2</v>
      </c>
      <c r="AO628" s="128">
        <f t="shared" si="119"/>
        <v>0.13888331028567569</v>
      </c>
      <c r="AP628" s="128">
        <f t="shared" si="120"/>
        <v>0.15076990050006531</v>
      </c>
      <c r="AQ628" s="128">
        <f t="shared" si="121"/>
        <v>0.17676651049297937</v>
      </c>
      <c r="AR628" s="128">
        <f t="shared" si="122"/>
        <v>3.1825081103475858E-2</v>
      </c>
      <c r="AS628" s="128">
        <f t="shared" si="123"/>
        <v>8.3635160538929901E-2</v>
      </c>
      <c r="AT628" s="128">
        <f t="shared" si="124"/>
        <v>0.14323149390565312</v>
      </c>
      <c r="AU628" s="128">
        <f t="shared" si="125"/>
        <v>9.3520056065606885E-2</v>
      </c>
      <c r="AV628" s="128">
        <f t="shared" si="126"/>
        <v>5.4976831240284928E-2</v>
      </c>
      <c r="AW628" s="128">
        <f t="shared" si="127"/>
        <v>2.6860005302364702E-2</v>
      </c>
      <c r="AX628" s="128">
        <f t="shared" si="128"/>
        <v>1</v>
      </c>
      <c r="AY628" s="128">
        <f>SUMPRODUCT(AN628:AW628,幕後結果_最佳化!$Z$1005:$AI$1005)</f>
        <v>-2.6764258167234294E-3</v>
      </c>
      <c r="AZ628" s="128">
        <f>(SUMPRODUCT(AN628:AW628,MMULT(AN628:AW628,幕後結果!$AB$9:$AK$18)))</f>
        <v>2.5394377236705184E-4</v>
      </c>
      <c r="BA628" s="128">
        <f t="shared" si="129"/>
        <v>1.5935613335138748E-2</v>
      </c>
      <c r="BB628" s="102">
        <f t="shared" si="130"/>
        <v>-2.8600358742531329</v>
      </c>
      <c r="BC628" s="60"/>
      <c r="BD628" s="60"/>
    </row>
    <row r="629" spans="1:56">
      <c r="A629" s="95">
        <v>628</v>
      </c>
      <c r="B629" s="128">
        <v>0.1981613209852866</v>
      </c>
      <c r="C629" s="128">
        <v>0.85250583779550038</v>
      </c>
      <c r="D629" s="128">
        <v>0.58828120280821228</v>
      </c>
      <c r="E629" s="128">
        <v>0.23206686941974564</v>
      </c>
      <c r="F629" s="128">
        <v>0.35375559002001489</v>
      </c>
      <c r="G629" s="128">
        <v>0.33168727924668828</v>
      </c>
      <c r="H629" s="128">
        <v>0.9885110261749166</v>
      </c>
      <c r="I629" s="128">
        <v>0.60086970812622886</v>
      </c>
      <c r="J629" s="128">
        <v>0.76465908751177247</v>
      </c>
      <c r="K629" s="104">
        <v>0.51904157855935584</v>
      </c>
      <c r="L629" s="105"/>
      <c r="M629" s="106">
        <v>628</v>
      </c>
      <c r="N629" s="140">
        <v>-0.84820710336489591</v>
      </c>
      <c r="O629" s="140">
        <v>1.0472412505623556</v>
      </c>
      <c r="P629" s="140">
        <v>0.22312580589730124</v>
      </c>
      <c r="Q629" s="140">
        <v>-0.73205706395872538</v>
      </c>
      <c r="R629" s="140">
        <v>-0.37520073980027829</v>
      </c>
      <c r="S629" s="140">
        <v>-0.43525883861970577</v>
      </c>
      <c r="T629" s="140">
        <v>2.2738011073695459</v>
      </c>
      <c r="U629" s="128">
        <v>0.25559887943649334</v>
      </c>
      <c r="V629" s="128">
        <v>0.72137012075473173</v>
      </c>
      <c r="W629" s="98">
        <v>4.7748296562842678E-2</v>
      </c>
      <c r="X629" s="60"/>
      <c r="Y629" s="99">
        <v>628</v>
      </c>
      <c r="Z629" s="128">
        <f>(幕後結果!$AB$2+幕後結果!$AB$4*幕後結果_最佳化!$N1630)*12/3</f>
        <v>-0.12105183691459716</v>
      </c>
      <c r="AA629" s="128">
        <f>(幕後結果!$AC$2+幕後結果!$AC$4*幕後結果_最佳化!$O1630)*12/3</f>
        <v>0.11526128239700668</v>
      </c>
      <c r="AB629" s="128">
        <f>(幕後結果!$AD$2+幕後結果!$AD$4*幕後結果_最佳化!$P1630)*12/3</f>
        <v>5.8229403413652653E-2</v>
      </c>
      <c r="AC629" s="128">
        <f>(幕後結果!$AE$2+幕後結果!$AE$4*幕後結果_最佳化!$Q1630)*12/3</f>
        <v>-4.2944130612838943E-2</v>
      </c>
      <c r="AD629" s="128">
        <f>(幕後結果!$AF$2+幕後結果!$AF$4*幕後結果_最佳化!$R1630)*12/3</f>
        <v>-7.1073414242162486E-2</v>
      </c>
      <c r="AE629" s="128">
        <f>(幕後結果!$AG$2+幕後結果!$AG$4*幕後結果_最佳化!$S1630)*12/3</f>
        <v>-4.2653988332257718E-2</v>
      </c>
      <c r="AF629" s="128">
        <f>(幕後結果!$AH$2+幕後結果!$AH$4*幕後結果_最佳化!$T1630)*12/3</f>
        <v>0.2310244024504747</v>
      </c>
      <c r="AG629" s="128">
        <f>(幕後結果!$AI$2+幕後結果!$AI$4*幕後結果_最佳化!$U1630)*12/3</f>
        <v>3.1527125282721433E-2</v>
      </c>
      <c r="AH629" s="128">
        <f>(幕後結果!$AJ$2+幕後結果!$AJ$4*幕後結果_最佳化!$V1630)*12/3</f>
        <v>6.2291188393270226E-2</v>
      </c>
      <c r="AI629" s="100">
        <f>(幕後結果!$AK$2+幕後結果!$AK$4*幕後結果_最佳化!$W1630)*12/3</f>
        <v>-1.9874847129103115E-2</v>
      </c>
      <c r="AJ629" s="60"/>
      <c r="AK629" s="60"/>
      <c r="AL629" s="60"/>
      <c r="AM629" s="108">
        <v>628</v>
      </c>
      <c r="AN629" s="128">
        <f t="shared" si="118"/>
        <v>7.768495007264109E-2</v>
      </c>
      <c r="AO629" s="128">
        <f t="shared" si="119"/>
        <v>0.13099223591078576</v>
      </c>
      <c r="AP629" s="128">
        <f t="shared" si="120"/>
        <v>0.13615968398345515</v>
      </c>
      <c r="AQ629" s="128">
        <f t="shared" si="121"/>
        <v>6.3074566660412695E-2</v>
      </c>
      <c r="AR629" s="128">
        <f t="shared" si="122"/>
        <v>4.2285150574099164E-4</v>
      </c>
      <c r="AS629" s="128">
        <f t="shared" si="123"/>
        <v>0.11764479386681494</v>
      </c>
      <c r="AT629" s="128">
        <f t="shared" si="124"/>
        <v>0.13238230695108508</v>
      </c>
      <c r="AU629" s="128">
        <f t="shared" si="125"/>
        <v>9.2774928274546142E-2</v>
      </c>
      <c r="AV629" s="128">
        <f t="shared" si="126"/>
        <v>0.11909447692312199</v>
      </c>
      <c r="AW629" s="128">
        <f t="shared" si="127"/>
        <v>0.12976920585139631</v>
      </c>
      <c r="AX629" s="128">
        <f t="shared" si="128"/>
        <v>1.0000000000000002</v>
      </c>
      <c r="AY629" s="128">
        <f>SUMPRODUCT(AN629:AW629,幕後結果_最佳化!$Z$1005:$AI$1005)</f>
        <v>-4.1503470623768142E-3</v>
      </c>
      <c r="AZ629" s="128">
        <f>(SUMPRODUCT(AN629:AW629,MMULT(AN629:AW629,幕後結果!$AB$9:$AK$18)))</f>
        <v>2.2267375459264607E-4</v>
      </c>
      <c r="BA629" s="128">
        <f t="shared" si="129"/>
        <v>1.4922257020727329E-2</v>
      </c>
      <c r="BB629" s="102">
        <f t="shared" si="130"/>
        <v>-3.153031541878879</v>
      </c>
      <c r="BC629" s="60"/>
      <c r="BD629" s="60"/>
    </row>
    <row r="630" spans="1:56">
      <c r="A630" s="95">
        <v>629</v>
      </c>
      <c r="B630" s="128">
        <v>0.88854694003887791</v>
      </c>
      <c r="C630" s="128">
        <v>0.76623781479373765</v>
      </c>
      <c r="D630" s="128">
        <v>0.71171569961197778</v>
      </c>
      <c r="E630" s="128">
        <v>5.207197839189992E-2</v>
      </c>
      <c r="F630" s="128">
        <v>0.81988755903768973</v>
      </c>
      <c r="G630" s="128">
        <v>0.59222125075938936</v>
      </c>
      <c r="H630" s="128">
        <v>0.62560196338564134</v>
      </c>
      <c r="I630" s="128">
        <v>0.67269848737128402</v>
      </c>
      <c r="J630" s="128">
        <v>5.2832515989412077E-2</v>
      </c>
      <c r="K630" s="104">
        <v>0.18004778904746299</v>
      </c>
      <c r="L630" s="105"/>
      <c r="M630" s="106">
        <v>629</v>
      </c>
      <c r="N630" s="140">
        <v>1.2188368555921834</v>
      </c>
      <c r="O630" s="140">
        <v>0.72651295191066756</v>
      </c>
      <c r="P630" s="140">
        <v>0.55840391393518563</v>
      </c>
      <c r="Q630" s="140">
        <v>-1.6250873083757298</v>
      </c>
      <c r="R630" s="140">
        <v>0.9149366621113556</v>
      </c>
      <c r="S630" s="140">
        <v>0.23326259997643367</v>
      </c>
      <c r="T630" s="140">
        <v>0.32022724236886091</v>
      </c>
      <c r="U630" s="128">
        <v>0.44737679809548714</v>
      </c>
      <c r="V630" s="128">
        <v>-1.6179887044489896</v>
      </c>
      <c r="W630" s="98">
        <v>-0.91518298013872623</v>
      </c>
      <c r="X630" s="60"/>
      <c r="Y630" s="99">
        <v>629</v>
      </c>
      <c r="Z630" s="128">
        <f>(幕後結果!$AB$2+幕後結果!$AB$4*幕後結果_最佳化!$N1631)*12/3</f>
        <v>0.10211994450372501</v>
      </c>
      <c r="AA630" s="128">
        <f>(幕後結果!$AC$2+幕後結果!$AC$4*幕後結果_最佳化!$O1631)*12/3</f>
        <v>8.3130309977803837E-2</v>
      </c>
      <c r="AB630" s="128">
        <f>(幕後結果!$AD$2+幕後結果!$AD$4*幕後結果_最佳化!$P1631)*12/3</f>
        <v>0.12429458410521732</v>
      </c>
      <c r="AC630" s="128">
        <f>(幕後結果!$AE$2+幕後結果!$AE$4*幕後結果_最佳化!$Q1631)*12/3</f>
        <v>-9.850676390225821E-2</v>
      </c>
      <c r="AD630" s="128">
        <f>(幕後結果!$AF$2+幕後結果!$AF$4*幕後結果_最佳化!$R1631)*12/3</f>
        <v>0.19397699371534169</v>
      </c>
      <c r="AE630" s="128">
        <f>(幕後結果!$AG$2+幕後結果!$AG$4*幕後結果_最佳化!$S1631)*12/3</f>
        <v>-6.1282429200520501E-3</v>
      </c>
      <c r="AF630" s="128">
        <f>(幕後結果!$AH$2+幕後結果!$AH$4*幕後結果_最佳化!$T1631)*12/3</f>
        <v>7.0009111231870411E-2</v>
      </c>
      <c r="AG630" s="128">
        <f>(幕後結果!$AI$2+幕後結果!$AI$4*幕後結果_最佳化!$U1631)*12/3</f>
        <v>0.13762943279690221</v>
      </c>
      <c r="AH630" s="128">
        <f>(幕後結果!$AJ$2+幕後結果!$AJ$4*幕後結果_最佳化!$V1631)*12/3</f>
        <v>-0.1146482212530136</v>
      </c>
      <c r="AI630" s="100">
        <f>(幕後結果!$AK$2+幕後結果!$AK$4*幕後結果_最佳化!$W1631)*12/3</f>
        <v>8.3347495707787059E-2</v>
      </c>
      <c r="AJ630" s="60"/>
      <c r="AK630" s="60"/>
      <c r="AL630" s="60"/>
      <c r="AM630" s="108">
        <v>629</v>
      </c>
      <c r="AN630" s="128">
        <f t="shared" si="118"/>
        <v>8.0746284817077588E-2</v>
      </c>
      <c r="AO630" s="128">
        <f t="shared" si="119"/>
        <v>7.5111930558101114E-2</v>
      </c>
      <c r="AP630" s="128">
        <f t="shared" si="120"/>
        <v>0.13385735606778848</v>
      </c>
      <c r="AQ630" s="128">
        <f t="shared" si="121"/>
        <v>6.6598761974470927E-2</v>
      </c>
      <c r="AR630" s="128">
        <f t="shared" si="122"/>
        <v>4.1509797566593884E-2</v>
      </c>
      <c r="AS630" s="128">
        <f t="shared" si="123"/>
        <v>7.8554865764312087E-2</v>
      </c>
      <c r="AT630" s="128">
        <f t="shared" si="124"/>
        <v>0.14579784969975237</v>
      </c>
      <c r="AU630" s="128">
        <f t="shared" si="125"/>
        <v>0.15296511536382568</v>
      </c>
      <c r="AV630" s="128">
        <f t="shared" si="126"/>
        <v>0.13026696185678505</v>
      </c>
      <c r="AW630" s="128">
        <f t="shared" si="127"/>
        <v>9.4591076331292823E-2</v>
      </c>
      <c r="AX630" s="128">
        <f t="shared" si="128"/>
        <v>1</v>
      </c>
      <c r="AY630" s="128">
        <f>SUMPRODUCT(AN630:AW630,幕後結果_最佳化!$Z$1005:$AI$1005)</f>
        <v>-2.9201173833119784E-3</v>
      </c>
      <c r="AZ630" s="128">
        <f>(SUMPRODUCT(AN630:AW630,MMULT(AN630:AW630,幕後結果!$AB$9:$AK$18)))</f>
        <v>2.2541638341821613E-4</v>
      </c>
      <c r="BA630" s="128">
        <f t="shared" si="129"/>
        <v>1.5013873031906728E-2</v>
      </c>
      <c r="BB630" s="102">
        <f t="shared" si="130"/>
        <v>-3.0518519296078614</v>
      </c>
      <c r="BC630" s="60"/>
      <c r="BD630" s="60"/>
    </row>
    <row r="631" spans="1:56">
      <c r="A631" s="95">
        <v>630</v>
      </c>
      <c r="B631" s="128">
        <v>0.58693277681369738</v>
      </c>
      <c r="C631" s="128">
        <v>0.85172997784099547</v>
      </c>
      <c r="D631" s="128">
        <v>0.57868715285233763</v>
      </c>
      <c r="E631" s="128">
        <v>0.76868564959329255</v>
      </c>
      <c r="F631" s="128">
        <v>0.13952908645383078</v>
      </c>
      <c r="G631" s="128">
        <v>0.85725687843861209</v>
      </c>
      <c r="H631" s="128">
        <v>0.45818410335039395</v>
      </c>
      <c r="I631" s="128">
        <v>0.9823397895182775</v>
      </c>
      <c r="J631" s="128">
        <v>0.48069685286064656</v>
      </c>
      <c r="K631" s="104">
        <v>0.79715047802897576</v>
      </c>
      <c r="L631" s="105"/>
      <c r="M631" s="106">
        <v>630</v>
      </c>
      <c r="N631" s="140">
        <v>0.2196619422933877</v>
      </c>
      <c r="O631" s="140">
        <v>1.0438818762679143</v>
      </c>
      <c r="P631" s="140">
        <v>0.1985360345970561</v>
      </c>
      <c r="Q631" s="140">
        <v>0.73452521074585375</v>
      </c>
      <c r="R631" s="140">
        <v>-1.0824374999734163</v>
      </c>
      <c r="S631" s="140">
        <v>1.0680759728120386</v>
      </c>
      <c r="T631" s="140">
        <v>-0.10500958039028913</v>
      </c>
      <c r="U631" s="128">
        <v>2.1046656683753335</v>
      </c>
      <c r="V631" s="128">
        <v>-4.8404709935362937E-2</v>
      </c>
      <c r="W631" s="98">
        <v>0.83148615925973468</v>
      </c>
      <c r="X631" s="60"/>
      <c r="Y631" s="99">
        <v>630</v>
      </c>
      <c r="Z631" s="128">
        <f>(幕後結果!$AB$2+幕後結果!$AB$4*幕後結果_最佳化!$N1632)*12/3</f>
        <v>-5.7576090350480898E-3</v>
      </c>
      <c r="AA631" s="128">
        <f>(幕後結果!$AC$2+幕後結果!$AC$4*幕後結果_最佳化!$O1632)*12/3</f>
        <v>0.11675923242718361</v>
      </c>
      <c r="AB631" s="128">
        <f>(幕後結果!$AD$2+幕後結果!$AD$4*幕後結果_最佳化!$P1632)*12/3</f>
        <v>7.6018604856117278E-2</v>
      </c>
      <c r="AC631" s="128">
        <f>(幕後結果!$AE$2+幕後結果!$AE$4*幕後結果_最佳化!$Q1632)*12/3</f>
        <v>0.14094126580895039</v>
      </c>
      <c r="AD631" s="128">
        <f>(幕後結果!$AF$2+幕後結果!$AF$4*幕後結果_最佳化!$R1632)*12/3</f>
        <v>-0.14982795130106244</v>
      </c>
      <c r="AE631" s="128">
        <f>(幕後結果!$AG$2+幕後結果!$AG$4*幕後結果_最佳化!$S1632)*12/3</f>
        <v>0.1030194855941078</v>
      </c>
      <c r="AF631" s="128">
        <f>(幕後結果!$AH$2+幕後結果!$AH$4*幕後結果_最佳化!$T1632)*12/3</f>
        <v>1.2050528815828096E-2</v>
      </c>
      <c r="AG631" s="128">
        <f>(幕後結果!$AI$2+幕後結果!$AI$4*幕後結果_最佳化!$U1632)*12/3</f>
        <v>0.26261235967144952</v>
      </c>
      <c r="AH631" s="128">
        <f>(幕後結果!$AJ$2+幕後結果!$AJ$4*幕後結果_最佳化!$V1632)*12/3</f>
        <v>1.8887476315561702E-2</v>
      </c>
      <c r="AI631" s="100">
        <f>(幕後結果!$AK$2+幕後結果!$AK$4*幕後結果_最佳化!$W1632)*12/3</f>
        <v>0.23918958517733857</v>
      </c>
      <c r="AJ631" s="60"/>
      <c r="AK631" s="60"/>
      <c r="AL631" s="60"/>
      <c r="AM631" s="108">
        <v>630</v>
      </c>
      <c r="AN631" s="128">
        <f t="shared" si="118"/>
        <v>5.2917946766418159E-2</v>
      </c>
      <c r="AO631" s="128">
        <f t="shared" si="119"/>
        <v>3.6670330314796058E-2</v>
      </c>
      <c r="AP631" s="128">
        <f t="shared" si="120"/>
        <v>7.2378112194345021E-2</v>
      </c>
      <c r="AQ631" s="128">
        <f t="shared" si="121"/>
        <v>0.11722320719288704</v>
      </c>
      <c r="AR631" s="128">
        <f t="shared" si="122"/>
        <v>4.7986966977289269E-2</v>
      </c>
      <c r="AS631" s="128">
        <f t="shared" si="123"/>
        <v>0.14626983675831021</v>
      </c>
      <c r="AT631" s="128">
        <f t="shared" si="124"/>
        <v>0.14638178029455082</v>
      </c>
      <c r="AU631" s="128">
        <f t="shared" si="125"/>
        <v>0.13344388701310378</v>
      </c>
      <c r="AV631" s="128">
        <f t="shared" si="126"/>
        <v>0.13897807313010799</v>
      </c>
      <c r="AW631" s="128">
        <f t="shared" si="127"/>
        <v>0.10774985935819156</v>
      </c>
      <c r="AX631" s="128">
        <f t="shared" si="128"/>
        <v>1</v>
      </c>
      <c r="AY631" s="128">
        <f>SUMPRODUCT(AN631:AW631,幕後結果_最佳化!$Z$1005:$AI$1005)</f>
        <v>-1.6602485452236258E-3</v>
      </c>
      <c r="AZ631" s="128">
        <f>(SUMPRODUCT(AN631:AW631,MMULT(AN631:AW631,幕後結果!$AB$9:$AK$18)))</f>
        <v>2.0182429126868416E-4</v>
      </c>
      <c r="BA631" s="128">
        <f t="shared" si="129"/>
        <v>1.4206487647152063E-2</v>
      </c>
      <c r="BB631" s="102">
        <f t="shared" si="130"/>
        <v>-3.1366126274115689</v>
      </c>
      <c r="BC631" s="60"/>
      <c r="BD631" s="60"/>
    </row>
    <row r="632" spans="1:56">
      <c r="A632" s="95">
        <v>631</v>
      </c>
      <c r="B632" s="128">
        <v>0.76053180918600494</v>
      </c>
      <c r="C632" s="128">
        <v>0.22936716610008601</v>
      </c>
      <c r="D632" s="128">
        <v>0.49306483915834209</v>
      </c>
      <c r="E632" s="128">
        <v>0.74042289121765914</v>
      </c>
      <c r="F632" s="128">
        <v>0.545646605890308</v>
      </c>
      <c r="G632" s="128">
        <v>0.65898049511141465</v>
      </c>
      <c r="H632" s="128">
        <v>0.42716549256371028</v>
      </c>
      <c r="I632" s="128">
        <v>0.35447945823333504</v>
      </c>
      <c r="J632" s="128">
        <v>0.40196381821820926</v>
      </c>
      <c r="K632" s="104">
        <v>0.68097819944775573</v>
      </c>
      <c r="L632" s="105"/>
      <c r="M632" s="106">
        <v>631</v>
      </c>
      <c r="N632" s="140">
        <v>0.70801429289723694</v>
      </c>
      <c r="O632" s="140">
        <v>-0.74093255998858576</v>
      </c>
      <c r="P632" s="140">
        <v>-1.738474591197561E-2</v>
      </c>
      <c r="Q632" s="140">
        <v>0.6446497030445949</v>
      </c>
      <c r="R632" s="140">
        <v>0.11466988058949271</v>
      </c>
      <c r="S632" s="140">
        <v>0.40968230819307538</v>
      </c>
      <c r="T632" s="140">
        <v>-0.18359525586908776</v>
      </c>
      <c r="U632" s="128">
        <v>-0.37325466207110758</v>
      </c>
      <c r="V632" s="128">
        <v>-0.24826725021060569</v>
      </c>
      <c r="W632" s="98">
        <v>0.4704359270633629</v>
      </c>
      <c r="X632" s="60"/>
      <c r="Y632" s="99">
        <v>631</v>
      </c>
      <c r="Z632" s="128">
        <f>(幕後結果!$AB$2+幕後結果!$AB$4*幕後結果_最佳化!$N1633)*12/3</f>
        <v>4.6968151136532819E-2</v>
      </c>
      <c r="AA632" s="128">
        <f>(幕後結果!$AC$2+幕後結果!$AC$4*幕後結果_最佳化!$O1633)*12/3</f>
        <v>-8.135919109421913E-2</v>
      </c>
      <c r="AB632" s="128">
        <f>(幕後結果!$AD$2+幕後結果!$AD$4*幕後結果_最佳化!$P1633)*12/3</f>
        <v>-2.3450140167623566E-2</v>
      </c>
      <c r="AC632" s="128">
        <f>(幕後結果!$AE$2+幕後結果!$AE$4*幕後結果_最佳化!$Q1633)*12/3</f>
        <v>6.2348458651111105E-2</v>
      </c>
      <c r="AD632" s="128">
        <f>(幕後結果!$AF$2+幕後結果!$AF$4*幕後結果_最佳化!$R1633)*12/3</f>
        <v>6.3806108111558874E-2</v>
      </c>
      <c r="AE632" s="128">
        <f>(幕後結果!$AG$2+幕後結果!$AG$4*幕後結果_最佳化!$S1633)*12/3</f>
        <v>3.7912880519992281E-2</v>
      </c>
      <c r="AF632" s="128">
        <f>(幕後結果!$AH$2+幕後結果!$AH$4*幕後結果_最佳化!$T1633)*12/3</f>
        <v>-1.9720688850479264E-2</v>
      </c>
      <c r="AG632" s="128">
        <f>(幕後結果!$AI$2+幕後結果!$AI$4*幕後結果_最佳化!$U1633)*12/3</f>
        <v>-7.6813378079669842E-2</v>
      </c>
      <c r="AH632" s="128">
        <f>(幕後結果!$AJ$2+幕後結果!$AJ$4*幕後結果_最佳化!$V1633)*12/3</f>
        <v>2.2076261156795184E-2</v>
      </c>
      <c r="AI632" s="100">
        <f>(幕後結果!$AK$2+幕後結果!$AK$4*幕後結果_最佳化!$W1633)*12/3</f>
        <v>-1.82259397272936E-2</v>
      </c>
      <c r="AJ632" s="60"/>
      <c r="AK632" s="60"/>
      <c r="AL632" s="60"/>
      <c r="AM632" s="108">
        <v>631</v>
      </c>
      <c r="AN632" s="128">
        <f t="shared" si="118"/>
        <v>0.1081102648771587</v>
      </c>
      <c r="AO632" s="128">
        <f t="shared" si="119"/>
        <v>7.0048895677787562E-2</v>
      </c>
      <c r="AP632" s="128">
        <f t="shared" si="120"/>
        <v>4.284047714897958E-2</v>
      </c>
      <c r="AQ632" s="128">
        <f t="shared" si="121"/>
        <v>0.16496993841371257</v>
      </c>
      <c r="AR632" s="128">
        <f t="shared" si="122"/>
        <v>0.15976164668994922</v>
      </c>
      <c r="AS632" s="128">
        <f t="shared" si="123"/>
        <v>6.6517308524575297E-2</v>
      </c>
      <c r="AT632" s="128">
        <f t="shared" si="124"/>
        <v>0.16929882919996217</v>
      </c>
      <c r="AU632" s="128">
        <f t="shared" si="125"/>
        <v>0.17463149930752248</v>
      </c>
      <c r="AV632" s="128">
        <f t="shared" si="126"/>
        <v>1.6219088270788235E-2</v>
      </c>
      <c r="AW632" s="128">
        <f t="shared" si="127"/>
        <v>2.7602051889564352E-2</v>
      </c>
      <c r="AX632" s="128">
        <f t="shared" si="128"/>
        <v>1</v>
      </c>
      <c r="AY632" s="128">
        <f>SUMPRODUCT(AN632:AW632,幕後結果_最佳化!$Z$1005:$AI$1005)</f>
        <v>-1.5306391501689327E-3</v>
      </c>
      <c r="AZ632" s="128">
        <f>(SUMPRODUCT(AN632:AW632,MMULT(AN632:AW632,幕後結果!$AB$9:$AK$18)))</f>
        <v>2.9898938462419132E-4</v>
      </c>
      <c r="BA632" s="128">
        <f t="shared" si="129"/>
        <v>1.7291309511549186E-2</v>
      </c>
      <c r="BB632" s="102">
        <f t="shared" si="130"/>
        <v>-2.5695358191635451</v>
      </c>
      <c r="BC632" s="60"/>
      <c r="BD632" s="60"/>
    </row>
    <row r="633" spans="1:56">
      <c r="A633" s="95">
        <v>632</v>
      </c>
      <c r="B633" s="128">
        <v>1.3094024681162386E-2</v>
      </c>
      <c r="C633" s="128">
        <v>0.58731901820278831</v>
      </c>
      <c r="D633" s="128">
        <v>0.25821264906518904</v>
      </c>
      <c r="E633" s="128">
        <v>0.42195416034683264</v>
      </c>
      <c r="F633" s="128">
        <v>0.95160882704650285</v>
      </c>
      <c r="G633" s="128">
        <v>0.6774961667398185</v>
      </c>
      <c r="H633" s="128">
        <v>0.46114143076441882</v>
      </c>
      <c r="I633" s="128">
        <v>0.69357026592490234</v>
      </c>
      <c r="J633" s="128">
        <v>8.3017625197049805E-2</v>
      </c>
      <c r="K633" s="104">
        <v>0.90703829779662182</v>
      </c>
      <c r="L633" s="105"/>
      <c r="M633" s="106">
        <v>632</v>
      </c>
      <c r="N633" s="140">
        <v>-2.2234117314541053</v>
      </c>
      <c r="O633" s="140">
        <v>0.22065385574469354</v>
      </c>
      <c r="P633" s="140">
        <v>-0.64886552765389494</v>
      </c>
      <c r="Q633" s="140">
        <v>-0.19689677086427351</v>
      </c>
      <c r="R633" s="140">
        <v>1.6606570407832473</v>
      </c>
      <c r="S633" s="140">
        <v>0.4607086245101718</v>
      </c>
      <c r="T633" s="140">
        <v>-9.7558522566491765E-2</v>
      </c>
      <c r="U633" s="128">
        <v>0.50599598511940203</v>
      </c>
      <c r="V633" s="128">
        <v>-1.3850563081012808</v>
      </c>
      <c r="W633" s="98">
        <v>1.3227353469946335</v>
      </c>
      <c r="X633" s="60"/>
      <c r="Y633" s="99">
        <v>632</v>
      </c>
      <c r="Z633" s="128">
        <f>(幕後結果!$AB$2+幕後結果!$AB$4*幕後結果_最佳化!$N1634)*12/3</f>
        <v>-0.26952805355985854</v>
      </c>
      <c r="AA633" s="128">
        <f>(幕後結果!$AC$2+幕後結果!$AC$4*幕後結果_最佳化!$O1634)*12/3</f>
        <v>2.0700287108013735E-2</v>
      </c>
      <c r="AB633" s="128">
        <f>(幕後結果!$AD$2+幕後結果!$AD$4*幕後結果_最佳化!$P1634)*12/3</f>
        <v>-0.11242718038167925</v>
      </c>
      <c r="AC633" s="128">
        <f>(幕後結果!$AE$2+幕後結果!$AE$4*幕後結果_最佳化!$Q1634)*12/3</f>
        <v>-8.6161774101116792E-2</v>
      </c>
      <c r="AD633" s="128">
        <f>(幕後結果!$AF$2+幕後結果!$AF$4*幕後結果_最佳化!$R1634)*12/3</f>
        <v>0.26974509357371779</v>
      </c>
      <c r="AE633" s="128">
        <f>(幕後結果!$AG$2+幕後結果!$AG$4*幕後結果_最佳化!$S1634)*12/3</f>
        <v>1.4683201440852508E-3</v>
      </c>
      <c r="AF633" s="128">
        <f>(幕後結果!$AH$2+幕後結果!$AH$4*幕後結果_最佳化!$T1634)*12/3</f>
        <v>-4.3815017451842762E-2</v>
      </c>
      <c r="AG633" s="128">
        <f>(幕後結果!$AI$2+幕後結果!$AI$4*幕後結果_最佳化!$U1634)*12/3</f>
        <v>4.6812745160861473E-2</v>
      </c>
      <c r="AH633" s="128">
        <f>(幕後結果!$AJ$2+幕後結果!$AJ$4*幕後結果_最佳化!$V1634)*12/3</f>
        <v>-0.18019511509753258</v>
      </c>
      <c r="AI633" s="100">
        <f>(幕後結果!$AK$2+幕後結果!$AK$4*幕後結果_最佳化!$W1634)*12/3</f>
        <v>0.24955029590310862</v>
      </c>
      <c r="AJ633" s="60"/>
      <c r="AK633" s="60"/>
      <c r="AL633" s="60"/>
      <c r="AM633" s="108">
        <v>632</v>
      </c>
      <c r="AN633" s="128">
        <f t="shared" si="118"/>
        <v>0.15143960077994539</v>
      </c>
      <c r="AO633" s="128">
        <f t="shared" si="119"/>
        <v>3.7097484947491662E-2</v>
      </c>
      <c r="AP633" s="128">
        <f t="shared" si="120"/>
        <v>9.4294919243267314E-2</v>
      </c>
      <c r="AQ633" s="128">
        <f t="shared" si="121"/>
        <v>7.1247721380359952E-2</v>
      </c>
      <c r="AR633" s="128">
        <f t="shared" si="122"/>
        <v>7.2381725946946585E-2</v>
      </c>
      <c r="AS633" s="128">
        <f t="shared" si="123"/>
        <v>0.17825814784937868</v>
      </c>
      <c r="AT633" s="128">
        <f t="shared" si="124"/>
        <v>0.17672920077568649</v>
      </c>
      <c r="AU633" s="128">
        <f t="shared" si="125"/>
        <v>6.5842831578291211E-2</v>
      </c>
      <c r="AV633" s="128">
        <f t="shared" si="126"/>
        <v>2.4506318330451617E-2</v>
      </c>
      <c r="AW633" s="128">
        <f t="shared" si="127"/>
        <v>0.12820204916818123</v>
      </c>
      <c r="AX633" s="128">
        <f t="shared" si="128"/>
        <v>1</v>
      </c>
      <c r="AY633" s="128">
        <f>SUMPRODUCT(AN633:AW633,幕後結果_最佳化!$Z$1005:$AI$1005)</f>
        <v>-6.1549748503358327E-3</v>
      </c>
      <c r="AZ633" s="128">
        <f>(SUMPRODUCT(AN633:AW633,MMULT(AN633:AW633,幕後結果!$AB$9:$AK$18)))</f>
        <v>2.2031914048229321E-4</v>
      </c>
      <c r="BA633" s="128">
        <f t="shared" si="129"/>
        <v>1.4843151298908638E-2</v>
      </c>
      <c r="BB633" s="102">
        <f t="shared" si="130"/>
        <v>-3.304889498360275</v>
      </c>
      <c r="BC633" s="60"/>
      <c r="BD633" s="60"/>
    </row>
    <row r="634" spans="1:56">
      <c r="A634" s="95">
        <v>633</v>
      </c>
      <c r="B634" s="128">
        <v>0.29085039497597331</v>
      </c>
      <c r="C634" s="128">
        <v>0.94862528198884188</v>
      </c>
      <c r="D634" s="128">
        <v>0.33322858023102753</v>
      </c>
      <c r="E634" s="128">
        <v>0.70861967869376996</v>
      </c>
      <c r="F634" s="128">
        <v>0.61877504839372488</v>
      </c>
      <c r="G634" s="128">
        <v>0.82942304990785831</v>
      </c>
      <c r="H634" s="128">
        <v>0.88109620567044544</v>
      </c>
      <c r="I634" s="128">
        <v>0.45557209827728973</v>
      </c>
      <c r="J634" s="128">
        <v>0.22419946768039267</v>
      </c>
      <c r="K634" s="104">
        <v>0.18645199298224036</v>
      </c>
      <c r="L634" s="105"/>
      <c r="M634" s="106">
        <v>633</v>
      </c>
      <c r="N634" s="140">
        <v>-0.55090209690076175</v>
      </c>
      <c r="O634" s="140">
        <v>1.6316680412252427</v>
      </c>
      <c r="P634" s="140">
        <v>-0.43101541719631703</v>
      </c>
      <c r="Q634" s="140">
        <v>0.54935675912002535</v>
      </c>
      <c r="R634" s="140">
        <v>0.30226520194101575</v>
      </c>
      <c r="S634" s="140">
        <v>0.95188777487470089</v>
      </c>
      <c r="T634" s="140">
        <v>1.1804844571556943</v>
      </c>
      <c r="U634" s="128">
        <v>-0.11159542894812904</v>
      </c>
      <c r="V634" s="128">
        <v>-0.75808694368532925</v>
      </c>
      <c r="W634" s="98">
        <v>-0.89104694479556801</v>
      </c>
      <c r="X634" s="60"/>
      <c r="Y634" s="99">
        <v>633</v>
      </c>
      <c r="Z634" s="128">
        <f>(幕後結果!$AB$2+幕後結果!$AB$4*幕後結果_最佳化!$N1635)*12/3</f>
        <v>-8.8952815686880585E-2</v>
      </c>
      <c r="AA634" s="128">
        <f>(幕後結果!$AC$2+幕後結果!$AC$4*幕後結果_最佳化!$O1635)*12/3</f>
        <v>0.18093567517749909</v>
      </c>
      <c r="AB634" s="128">
        <f>(幕後結果!$AD$2+幕後結果!$AD$4*幕後結果_最佳化!$P1635)*12/3</f>
        <v>1.222194335085547E-2</v>
      </c>
      <c r="AC634" s="128">
        <f>(幕後結果!$AE$2+幕後結果!$AE$4*幕後結果_最佳化!$Q1635)*12/3</f>
        <v>9.3263149205056614E-2</v>
      </c>
      <c r="AD634" s="128">
        <f>(幕後結果!$AF$2+幕後結果!$AF$4*幕後結果_最佳化!$R1635)*12/3</f>
        <v>7.4475832525227367E-2</v>
      </c>
      <c r="AE634" s="128">
        <f>(幕後結果!$AG$2+幕後結果!$AG$4*幕後結果_最佳化!$S1635)*12/3</f>
        <v>8.7526376349503734E-2</v>
      </c>
      <c r="AF634" s="128">
        <f>(幕後結果!$AH$2+幕後結果!$AH$4*幕後結果_最佳化!$T1635)*12/3</f>
        <v>0.14033003225169902</v>
      </c>
      <c r="AG634" s="128">
        <f>(幕後結果!$AI$2+幕後結果!$AI$4*幕後結果_最佳化!$U1635)*12/3</f>
        <v>5.1402137601930999E-2</v>
      </c>
      <c r="AH634" s="128">
        <f>(幕後結果!$AJ$2+幕後結果!$AJ$4*幕後結果_最佳化!$V1635)*12/3</f>
        <v>-4.2810773437385465E-2</v>
      </c>
      <c r="AI634" s="100">
        <f>(幕後結果!$AK$2+幕後結果!$AK$4*幕後結果_最佳化!$W1635)*12/3</f>
        <v>-3.9584795536357312E-2</v>
      </c>
      <c r="AJ634" s="60"/>
      <c r="AK634" s="60"/>
      <c r="AL634" s="60"/>
      <c r="AM634" s="108">
        <v>633</v>
      </c>
      <c r="AN634" s="128">
        <f t="shared" si="118"/>
        <v>0.15878693695812818</v>
      </c>
      <c r="AO634" s="128">
        <f t="shared" si="119"/>
        <v>3.9255220849577055E-2</v>
      </c>
      <c r="AP634" s="128">
        <f t="shared" si="120"/>
        <v>2.9233087790008962E-2</v>
      </c>
      <c r="AQ634" s="128">
        <f t="shared" si="121"/>
        <v>4.8938079083806346E-2</v>
      </c>
      <c r="AR634" s="128">
        <f t="shared" si="122"/>
        <v>0.14415207221267567</v>
      </c>
      <c r="AS634" s="128">
        <f t="shared" si="123"/>
        <v>5.7987331967208525E-2</v>
      </c>
      <c r="AT634" s="128">
        <f t="shared" si="124"/>
        <v>0.15119648082462725</v>
      </c>
      <c r="AU634" s="128">
        <f t="shared" si="125"/>
        <v>7.1453699241363619E-2</v>
      </c>
      <c r="AV634" s="128">
        <f t="shared" si="126"/>
        <v>0.15795839258661282</v>
      </c>
      <c r="AW634" s="128">
        <f t="shared" si="127"/>
        <v>0.14103869848599168</v>
      </c>
      <c r="AX634" s="128">
        <f t="shared" si="128"/>
        <v>1</v>
      </c>
      <c r="AY634" s="128">
        <f>SUMPRODUCT(AN634:AW634,幕後結果_最佳化!$Z$1005:$AI$1005)</f>
        <v>-3.1152860230555177E-3</v>
      </c>
      <c r="AZ634" s="128">
        <f>(SUMPRODUCT(AN634:AW634,MMULT(AN634:AW634,幕後結果!$AB$9:$AK$18)))</f>
        <v>2.433187533644752E-4</v>
      </c>
      <c r="BA634" s="128">
        <f t="shared" si="129"/>
        <v>1.5598677936430229E-2</v>
      </c>
      <c r="BB634" s="102">
        <f t="shared" si="130"/>
        <v>-2.9499478231798251</v>
      </c>
      <c r="BC634" s="60"/>
      <c r="BD634" s="60"/>
    </row>
    <row r="635" spans="1:56">
      <c r="A635" s="95">
        <v>634</v>
      </c>
      <c r="B635" s="128">
        <v>9.0895470755358199E-2</v>
      </c>
      <c r="C635" s="128">
        <v>0.91839611065374038</v>
      </c>
      <c r="D635" s="128">
        <v>0.36116738973697715</v>
      </c>
      <c r="E635" s="128">
        <v>1.8257251882110026E-2</v>
      </c>
      <c r="F635" s="128">
        <v>0.50165777603839534</v>
      </c>
      <c r="G635" s="128">
        <v>0.82499536329440115</v>
      </c>
      <c r="H635" s="128">
        <v>0.81141959128410823</v>
      </c>
      <c r="I635" s="128">
        <v>0.7832133440594744</v>
      </c>
      <c r="J635" s="128">
        <v>0.95345436608539758</v>
      </c>
      <c r="K635" s="104">
        <v>0.56052282387448926</v>
      </c>
      <c r="L635" s="105"/>
      <c r="M635" s="106">
        <v>634</v>
      </c>
      <c r="N635" s="140">
        <v>-1.3352609899789776</v>
      </c>
      <c r="O635" s="140">
        <v>1.3943637838175942</v>
      </c>
      <c r="P635" s="140">
        <v>-0.35534015089207099</v>
      </c>
      <c r="Q635" s="140">
        <v>-2.0911512947975002</v>
      </c>
      <c r="R635" s="140">
        <v>4.1554402499545144E-3</v>
      </c>
      <c r="S635" s="140">
        <v>0.93457130382996323</v>
      </c>
      <c r="T635" s="140">
        <v>0.88313966151898438</v>
      </c>
      <c r="U635" s="128">
        <v>0.78309161988063791</v>
      </c>
      <c r="V635" s="128">
        <v>1.6793119264882614</v>
      </c>
      <c r="W635" s="98">
        <v>0.15229489361126305</v>
      </c>
      <c r="X635" s="60"/>
      <c r="Y635" s="99">
        <v>634</v>
      </c>
      <c r="Z635" s="128">
        <f>(幕後結果!$AB$2+幕後結果!$AB$4*幕後結果_最佳化!$N1636)*12/3</f>
        <v>-0.17363740629804883</v>
      </c>
      <c r="AA635" s="128">
        <f>(幕後結果!$AC$2+幕後結果!$AC$4*幕後結果_最佳化!$O1636)*12/3</f>
        <v>0.15310517837485721</v>
      </c>
      <c r="AB635" s="128">
        <f>(幕後結果!$AD$2+幕後結果!$AD$4*幕後結果_最佳化!$P1636)*12/3</f>
        <v>-5.0315275833373394E-3</v>
      </c>
      <c r="AC635" s="128">
        <f>(幕後結果!$AE$2+幕後結果!$AE$4*幕後結果_最佳化!$Q1636)*12/3</f>
        <v>-0.22373984358526008</v>
      </c>
      <c r="AD635" s="128">
        <f>(幕後結果!$AF$2+幕後結果!$AF$4*幕後結果_最佳化!$R1636)*12/3</f>
        <v>-6.6467926104487263E-2</v>
      </c>
      <c r="AE635" s="128">
        <f>(幕後結果!$AG$2+幕後結果!$AG$4*幕後結果_最佳化!$S1636)*12/3</f>
        <v>2.7513627660885127E-2</v>
      </c>
      <c r="AF635" s="128">
        <f>(幕後結果!$AH$2+幕後結果!$AH$4*幕後結果_最佳化!$T1636)*12/3</f>
        <v>7.6203442755982065E-2</v>
      </c>
      <c r="AG635" s="128">
        <f>(幕後結果!$AI$2+幕後結果!$AI$4*幕後結果_最佳化!$U1636)*12/3</f>
        <v>0.12763976876652211</v>
      </c>
      <c r="AH635" s="128">
        <f>(幕後結果!$AJ$2+幕後結果!$AJ$4*幕後結果_最佳化!$V1636)*12/3</f>
        <v>0.15634306406885479</v>
      </c>
      <c r="AI635" s="100">
        <f>(幕後結果!$AK$2+幕後結果!$AK$4*幕後結果_最佳化!$W1636)*12/3</f>
        <v>8.5541994803707E-2</v>
      </c>
      <c r="AJ635" s="60"/>
      <c r="AK635" s="60"/>
      <c r="AL635" s="60"/>
      <c r="AM635" s="108">
        <v>634</v>
      </c>
      <c r="AN635" s="128">
        <f t="shared" si="118"/>
        <v>3.7111372524072143E-2</v>
      </c>
      <c r="AO635" s="128">
        <f t="shared" si="119"/>
        <v>9.9191255632144676E-2</v>
      </c>
      <c r="AP635" s="128">
        <f t="shared" si="120"/>
        <v>7.4803222507498685E-2</v>
      </c>
      <c r="AQ635" s="128">
        <f t="shared" si="121"/>
        <v>8.8725018030735819E-2</v>
      </c>
      <c r="AR635" s="128">
        <f t="shared" si="122"/>
        <v>7.6441900767318327E-2</v>
      </c>
      <c r="AS635" s="128">
        <f t="shared" si="123"/>
        <v>8.3093482310016203E-2</v>
      </c>
      <c r="AT635" s="128">
        <f t="shared" si="124"/>
        <v>0.1428078120211442</v>
      </c>
      <c r="AU635" s="128">
        <f t="shared" si="125"/>
        <v>0.14444894204545503</v>
      </c>
      <c r="AV635" s="128">
        <f t="shared" si="126"/>
        <v>0.10346704015233496</v>
      </c>
      <c r="AW635" s="128">
        <f t="shared" si="127"/>
        <v>0.14990995400927987</v>
      </c>
      <c r="AX635" s="128">
        <f t="shared" si="128"/>
        <v>0.99999999999999989</v>
      </c>
      <c r="AY635" s="128">
        <f>SUMPRODUCT(AN635:AW635,幕後結果_最佳化!$Z$1005:$AI$1005)</f>
        <v>-2.7201605566862337E-3</v>
      </c>
      <c r="AZ635" s="128">
        <f>(SUMPRODUCT(AN635:AW635,MMULT(AN635:AW635,幕後結果!$AB$9:$AK$18)))</f>
        <v>2.6120784225362265E-4</v>
      </c>
      <c r="BA635" s="128">
        <f t="shared" si="129"/>
        <v>1.6161925697565332E-2</v>
      </c>
      <c r="BB635" s="102">
        <f t="shared" si="130"/>
        <v>-2.8226933727061096</v>
      </c>
      <c r="BC635" s="60"/>
      <c r="BD635" s="60"/>
    </row>
    <row r="636" spans="1:56">
      <c r="A636" s="95">
        <v>635</v>
      </c>
      <c r="B636" s="128">
        <v>0.7736308130737104</v>
      </c>
      <c r="C636" s="128">
        <v>0.34732180540081448</v>
      </c>
      <c r="D636" s="128">
        <v>0.21769793911217317</v>
      </c>
      <c r="E636" s="128">
        <v>0.88419489387982142</v>
      </c>
      <c r="F636" s="128">
        <v>0.79098215048143783</v>
      </c>
      <c r="G636" s="128">
        <v>4.2805444018757965E-2</v>
      </c>
      <c r="H636" s="128">
        <v>0.63345790700564519</v>
      </c>
      <c r="I636" s="128">
        <v>6.9262938444883515E-2</v>
      </c>
      <c r="J636" s="128">
        <v>0.67533815217380311</v>
      </c>
      <c r="K636" s="104">
        <v>0.79695201063380483</v>
      </c>
      <c r="L636" s="105"/>
      <c r="M636" s="106">
        <v>635</v>
      </c>
      <c r="N636" s="140">
        <v>0.75085757693108912</v>
      </c>
      <c r="O636" s="140">
        <v>-0.39256118736465162</v>
      </c>
      <c r="P636" s="140">
        <v>-0.77999150025349662</v>
      </c>
      <c r="Q636" s="140">
        <v>1.1962212965789623</v>
      </c>
      <c r="R636" s="140">
        <v>0.80983380792764592</v>
      </c>
      <c r="S636" s="140">
        <v>-1.7190191334333236</v>
      </c>
      <c r="T636" s="140">
        <v>0.34102576430927967</v>
      </c>
      <c r="U636" s="128">
        <v>-1.4813028969356521</v>
      </c>
      <c r="V636" s="128">
        <v>0.45470192520316138</v>
      </c>
      <c r="W636" s="98">
        <v>0.83078344110174918</v>
      </c>
      <c r="X636" s="60"/>
      <c r="Y636" s="99">
        <v>635</v>
      </c>
      <c r="Z636" s="128">
        <f>(幕後結果!$AB$2+幕後結果!$AB$4*幕後結果_最佳化!$N1637)*12/3</f>
        <v>5.1593796362031617E-2</v>
      </c>
      <c r="AA636" s="128">
        <f>(幕後結果!$AC$2+幕後結果!$AC$4*幕後結果_最佳化!$O1637)*12/3</f>
        <v>-4.2446921349404095E-2</v>
      </c>
      <c r="AB636" s="128">
        <f>(幕後結果!$AD$2+幕後結果!$AD$4*幕後結果_最佳化!$P1637)*12/3</f>
        <v>-9.8511685206300229E-2</v>
      </c>
      <c r="AC636" s="128">
        <f>(幕後結果!$AE$2+幕後結果!$AE$4*幕後結果_最佳化!$Q1637)*12/3</f>
        <v>9.6929640812970133E-2</v>
      </c>
      <c r="AD636" s="128">
        <f>(幕後結果!$AF$2+幕後結果!$AF$4*幕後結果_最佳化!$R1637)*12/3</f>
        <v>0.18244337016246501</v>
      </c>
      <c r="AE636" s="128">
        <f>(幕後結果!$AG$2+幕後結果!$AG$4*幕後結果_最佳化!$S1637)*12/3</f>
        <v>-8.9397793226309377E-2</v>
      </c>
      <c r="AF636" s="128">
        <f>(幕後結果!$AH$2+幕後結果!$AH$4*幕後結果_最佳化!$T1637)*12/3</f>
        <v>6.4094864353080955E-2</v>
      </c>
      <c r="AG636" s="128">
        <f>(幕後結果!$AI$2+幕後結果!$AI$4*幕後結果_最佳化!$U1637)*12/3</f>
        <v>-0.17916412689018232</v>
      </c>
      <c r="AH636" s="128">
        <f>(幕後結果!$AJ$2+幕後結果!$AJ$4*幕後結果_最佳化!$V1637)*12/3</f>
        <v>5.3798507322555283E-2</v>
      </c>
      <c r="AI636" s="100">
        <f>(幕後結果!$AK$2+幕後結果!$AK$4*幕後結果_最佳化!$W1637)*12/3</f>
        <v>-8.4723658004222768E-2</v>
      </c>
      <c r="AJ636" s="60"/>
      <c r="AK636" s="60"/>
      <c r="AL636" s="60"/>
      <c r="AM636" s="108">
        <v>635</v>
      </c>
      <c r="AN636" s="128">
        <f t="shared" si="118"/>
        <v>3.9795157335397936E-2</v>
      </c>
      <c r="AO636" s="128">
        <f t="shared" si="119"/>
        <v>0.18564173969655542</v>
      </c>
      <c r="AP636" s="128">
        <f t="shared" si="120"/>
        <v>0.18491571506893614</v>
      </c>
      <c r="AQ636" s="128">
        <f t="shared" si="121"/>
        <v>9.9033553343662054E-2</v>
      </c>
      <c r="AR636" s="128">
        <f t="shared" si="122"/>
        <v>0.11842182858918478</v>
      </c>
      <c r="AS636" s="128">
        <f t="shared" si="123"/>
        <v>2.8047927986052622E-2</v>
      </c>
      <c r="AT636" s="128">
        <f t="shared" si="124"/>
        <v>0.13670631554048782</v>
      </c>
      <c r="AU636" s="128">
        <f t="shared" si="125"/>
        <v>0.1118391442734428</v>
      </c>
      <c r="AV636" s="128">
        <f t="shared" si="126"/>
        <v>9.4127283691023092E-2</v>
      </c>
      <c r="AW636" s="128">
        <f t="shared" si="127"/>
        <v>1.4713344752573629E-3</v>
      </c>
      <c r="AX636" s="128">
        <f t="shared" si="128"/>
        <v>1</v>
      </c>
      <c r="AY636" s="128">
        <f>SUMPRODUCT(AN636:AW636,幕後結果_最佳化!$Z$1005:$AI$1005)</f>
        <v>1.2049544976669652E-3</v>
      </c>
      <c r="AZ636" s="128">
        <f>(SUMPRODUCT(AN636:AW636,MMULT(AN636:AW636,幕後結果!$AB$9:$AK$18)))</f>
        <v>2.8585122898491268E-4</v>
      </c>
      <c r="BA636" s="128">
        <f t="shared" si="129"/>
        <v>1.6907135445867603E-2</v>
      </c>
      <c r="BB636" s="102">
        <f t="shared" si="130"/>
        <v>-2.4661212205834682</v>
      </c>
      <c r="BC636" s="60"/>
      <c r="BD636" s="60"/>
    </row>
    <row r="637" spans="1:56">
      <c r="A637" s="95">
        <v>636</v>
      </c>
      <c r="B637" s="128">
        <v>0.37623743014822852</v>
      </c>
      <c r="C637" s="128">
        <v>2.2476326371130062E-2</v>
      </c>
      <c r="D637" s="128">
        <v>0.88388795029759848</v>
      </c>
      <c r="E637" s="128">
        <v>0.49592830757201933</v>
      </c>
      <c r="F637" s="128">
        <v>0.90633179105366923</v>
      </c>
      <c r="G637" s="128">
        <v>0.17688858431587895</v>
      </c>
      <c r="H637" s="128">
        <v>0.66620449834885354</v>
      </c>
      <c r="I637" s="128">
        <v>0.37874557489658178</v>
      </c>
      <c r="J637" s="128">
        <v>0.38161222368241465</v>
      </c>
      <c r="K637" s="104">
        <v>0.55701157822889602</v>
      </c>
      <c r="L637" s="105"/>
      <c r="M637" s="106">
        <v>636</v>
      </c>
      <c r="N637" s="140">
        <v>-0.31537774752719883</v>
      </c>
      <c r="O637" s="140">
        <v>-2.0050972376848804</v>
      </c>
      <c r="P637" s="140">
        <v>1.1946492474999002</v>
      </c>
      <c r="Q637" s="140">
        <v>-1.0206396563766418E-2</v>
      </c>
      <c r="R637" s="140">
        <v>1.3184997224863384</v>
      </c>
      <c r="S637" s="140">
        <v>-0.92728771964619805</v>
      </c>
      <c r="T637" s="140">
        <v>0.42945655601283539</v>
      </c>
      <c r="U637" s="128">
        <v>-0.30877702145110103</v>
      </c>
      <c r="V637" s="128">
        <v>-0.30124923634326639</v>
      </c>
      <c r="W637" s="98">
        <v>0.14339675763879839</v>
      </c>
      <c r="X637" s="60"/>
      <c r="Y637" s="99">
        <v>636</v>
      </c>
      <c r="Z637" s="128">
        <f>(幕後結果!$AB$2+幕後結果!$AB$4*幕後結果_最佳化!$N1638)*12/3</f>
        <v>-6.3524044136415089E-2</v>
      </c>
      <c r="AA637" s="128">
        <f>(幕後結果!$AC$2+幕後結果!$AC$4*幕後結果_最佳化!$O1638)*12/3</f>
        <v>-0.224085300475345</v>
      </c>
      <c r="AB637" s="128">
        <f>(幕後結果!$AD$2+幕後結果!$AD$4*幕後結果_最佳化!$P1638)*12/3</f>
        <v>4.4113708423768737E-2</v>
      </c>
      <c r="AC637" s="128">
        <f>(幕後結果!$AE$2+幕後結果!$AE$4*幕後結果_最佳化!$Q1638)*12/3</f>
        <v>-1.1799915620085401E-2</v>
      </c>
      <c r="AD637" s="128">
        <f>(幕後結果!$AF$2+幕後結果!$AF$4*幕後結果_最佳化!$R1638)*12/3</f>
        <v>0.30332417668335232</v>
      </c>
      <c r="AE637" s="128">
        <f>(幕後結果!$AG$2+幕後結果!$AG$4*幕後結果_最佳化!$S1638)*12/3</f>
        <v>-0.10920613103656841</v>
      </c>
      <c r="AF637" s="128">
        <f>(幕後結果!$AH$2+幕後結果!$AH$4*幕後結果_最佳化!$T1638)*12/3</f>
        <v>6.4676974608000211E-3</v>
      </c>
      <c r="AG637" s="128">
        <f>(幕後結果!$AI$2+幕後結果!$AI$4*幕後結果_最佳化!$U1638)*12/3</f>
        <v>-0.12977757416736455</v>
      </c>
      <c r="AH637" s="128">
        <f>(幕後結果!$AJ$2+幕後結果!$AJ$4*幕後結果_最佳化!$V1638)*12/3</f>
        <v>-5.5666955227663378E-2</v>
      </c>
      <c r="AI637" s="100">
        <f>(幕後結果!$AK$2+幕後結果!$AK$4*幕後結果_最佳化!$W1638)*12/3</f>
        <v>-7.4854041760301027E-2</v>
      </c>
      <c r="AJ637" s="60"/>
      <c r="AK637" s="60"/>
      <c r="AL637" s="60"/>
      <c r="AM637" s="108">
        <v>636</v>
      </c>
      <c r="AN637" s="128">
        <f t="shared" si="118"/>
        <v>0.13498895245767323</v>
      </c>
      <c r="AO637" s="128">
        <f t="shared" si="119"/>
        <v>0.10587641764515894</v>
      </c>
      <c r="AP637" s="128">
        <f t="shared" si="120"/>
        <v>0.10190306350154228</v>
      </c>
      <c r="AQ637" s="128">
        <f t="shared" si="121"/>
        <v>5.124508930271196E-2</v>
      </c>
      <c r="AR637" s="128">
        <f t="shared" si="122"/>
        <v>0.15628429491783663</v>
      </c>
      <c r="AS637" s="128">
        <f t="shared" si="123"/>
        <v>1.4473013028202562E-2</v>
      </c>
      <c r="AT637" s="128">
        <f t="shared" si="124"/>
        <v>0.15968718432293585</v>
      </c>
      <c r="AU637" s="128">
        <f t="shared" si="125"/>
        <v>9.224644030591661E-2</v>
      </c>
      <c r="AV637" s="128">
        <f t="shared" si="126"/>
        <v>2.9758439269144524E-2</v>
      </c>
      <c r="AW637" s="128">
        <f t="shared" si="127"/>
        <v>0.1535371052488774</v>
      </c>
      <c r="AX637" s="128">
        <f t="shared" si="128"/>
        <v>1</v>
      </c>
      <c r="AY637" s="128">
        <f>SUMPRODUCT(AN637:AW637,幕後結果_最佳化!$Z$1005:$AI$1005)</f>
        <v>-5.5350584486464488E-3</v>
      </c>
      <c r="AZ637" s="128">
        <f>(SUMPRODUCT(AN637:AW637,MMULT(AN637:AW637,幕後結果!$AB$9:$AK$18)))</f>
        <v>3.3421446817340016E-4</v>
      </c>
      <c r="BA637" s="128">
        <f t="shared" si="129"/>
        <v>1.8281533529039631E-2</v>
      </c>
      <c r="BB637" s="102">
        <f t="shared" si="130"/>
        <v>-2.6493980043692127</v>
      </c>
      <c r="BC637" s="60"/>
      <c r="BD637" s="60"/>
    </row>
    <row r="638" spans="1:56">
      <c r="A638" s="95">
        <v>637</v>
      </c>
      <c r="B638" s="128">
        <v>0.62963187490718275</v>
      </c>
      <c r="C638" s="128">
        <v>0.69146742415669227</v>
      </c>
      <c r="D638" s="128">
        <v>7.697606836755666E-2</v>
      </c>
      <c r="E638" s="128">
        <v>0.15220969359597003</v>
      </c>
      <c r="F638" s="128">
        <v>0.60734293790013938</v>
      </c>
      <c r="G638" s="128">
        <v>8.2724657503644883E-2</v>
      </c>
      <c r="H638" s="128">
        <v>0.62792293130966637</v>
      </c>
      <c r="I638" s="128">
        <v>0.75702156510020657</v>
      </c>
      <c r="J638" s="128">
        <v>7.7851917156276818E-2</v>
      </c>
      <c r="K638" s="104">
        <v>0.78691802229306451</v>
      </c>
      <c r="L638" s="105"/>
      <c r="M638" s="106">
        <v>637</v>
      </c>
      <c r="N638" s="140">
        <v>0.33087851646758631</v>
      </c>
      <c r="O638" s="140">
        <v>0.50001409653206941</v>
      </c>
      <c r="P638" s="140">
        <v>-1.4257097647140449</v>
      </c>
      <c r="Q638" s="140">
        <v>-1.0270022869852622</v>
      </c>
      <c r="R638" s="140">
        <v>0.27240045328903117</v>
      </c>
      <c r="S638" s="140">
        <v>-1.3869752334456129</v>
      </c>
      <c r="T638" s="140">
        <v>0.32635717137220932</v>
      </c>
      <c r="U638" s="128">
        <v>0.69675382171891453</v>
      </c>
      <c r="V638" s="128">
        <v>-1.4196697994191882</v>
      </c>
      <c r="W638" s="98">
        <v>0.79577305566046408</v>
      </c>
      <c r="X638" s="60"/>
      <c r="Y638" s="99">
        <v>637</v>
      </c>
      <c r="Z638" s="128">
        <f>(幕後結果!$AB$2+幕後結果!$AB$4*幕後結果_最佳化!$N1639)*12/3</f>
        <v>6.2500702763401035E-3</v>
      </c>
      <c r="AA638" s="128">
        <f>(幕後結果!$AC$2+幕後結果!$AC$4*幕後結果_最佳化!$O1639)*12/3</f>
        <v>5.6322764347728184E-2</v>
      </c>
      <c r="AB638" s="128">
        <f>(幕後結果!$AD$2+幕後結果!$AD$4*幕後結果_最佳化!$P1639)*12/3</f>
        <v>-0.1432275814104951</v>
      </c>
      <c r="AC638" s="128">
        <f>(幕後結果!$AE$2+幕後結果!$AE$4*幕後結果_最佳化!$Q1639)*12/3</f>
        <v>-0.1634862552087521</v>
      </c>
      <c r="AD638" s="128">
        <f>(幕後結果!$AF$2+幕後結果!$AF$4*幕後結果_最佳化!$R1639)*12/3</f>
        <v>-1.0675791238303624E-2</v>
      </c>
      <c r="AE638" s="128">
        <f>(幕後結果!$AG$2+幕後結果!$AG$4*幕後結果_最佳化!$S1639)*12/3</f>
        <v>-9.3348162114117963E-2</v>
      </c>
      <c r="AF638" s="128">
        <f>(幕後結果!$AH$2+幕後結果!$AH$4*幕後結果_最佳化!$T1639)*12/3</f>
        <v>5.7923472950501542E-2</v>
      </c>
      <c r="AG638" s="128">
        <f>(幕後結果!$AI$2+幕後結果!$AI$4*幕後結果_最佳化!$U1639)*12/3</f>
        <v>8.2764856209165322E-2</v>
      </c>
      <c r="AH638" s="128">
        <f>(幕後結果!$AJ$2+幕後結果!$AJ$4*幕後結果_最佳化!$V1639)*12/3</f>
        <v>-0.1387680935654047</v>
      </c>
      <c r="AI638" s="100">
        <f>(幕後結果!$AK$2+幕後結果!$AK$4*幕後結果_最佳化!$W1639)*12/3</f>
        <v>0.1544701886114544</v>
      </c>
      <c r="AJ638" s="60"/>
      <c r="AK638" s="60"/>
      <c r="AL638" s="60"/>
      <c r="AM638" s="108">
        <v>637</v>
      </c>
      <c r="AN638" s="128">
        <f t="shared" si="118"/>
        <v>0.10466403100519252</v>
      </c>
      <c r="AO638" s="128">
        <f t="shared" si="119"/>
        <v>4.406744775199712E-2</v>
      </c>
      <c r="AP638" s="128">
        <f t="shared" si="120"/>
        <v>0.10472410932523318</v>
      </c>
      <c r="AQ638" s="128">
        <f t="shared" si="121"/>
        <v>0.18779208156109206</v>
      </c>
      <c r="AR638" s="128">
        <f t="shared" si="122"/>
        <v>4.5259813510211903E-2</v>
      </c>
      <c r="AS638" s="128">
        <f t="shared" si="123"/>
        <v>0.19768095062534105</v>
      </c>
      <c r="AT638" s="128">
        <f t="shared" si="124"/>
        <v>0.12875695384731445</v>
      </c>
      <c r="AU638" s="128">
        <f t="shared" si="125"/>
        <v>0.11067775529903957</v>
      </c>
      <c r="AV638" s="128">
        <f t="shared" si="126"/>
        <v>2.7804092325912657E-2</v>
      </c>
      <c r="AW638" s="128">
        <f t="shared" si="127"/>
        <v>4.8572764748665405E-2</v>
      </c>
      <c r="AX638" s="128">
        <f t="shared" si="128"/>
        <v>1</v>
      </c>
      <c r="AY638" s="128">
        <f>SUMPRODUCT(AN638:AW638,幕後結果_最佳化!$Z$1005:$AI$1005)</f>
        <v>-3.6015025722350271E-3</v>
      </c>
      <c r="AZ638" s="128">
        <f>(SUMPRODUCT(AN638:AW638,MMULT(AN638:AW638,幕後結果!$AB$9:$AK$18)))</f>
        <v>2.2629037580743818E-4</v>
      </c>
      <c r="BA638" s="128">
        <f t="shared" si="129"/>
        <v>1.5042951033870921E-2</v>
      </c>
      <c r="BB638" s="102">
        <f t="shared" si="130"/>
        <v>-3.0912486830231378</v>
      </c>
      <c r="BC638" s="60"/>
      <c r="BD638" s="60"/>
    </row>
    <row r="639" spans="1:56">
      <c r="A639" s="95">
        <v>638</v>
      </c>
      <c r="B639" s="128">
        <v>0.30608222897295168</v>
      </c>
      <c r="C639" s="128">
        <v>0.94625373753861997</v>
      </c>
      <c r="D639" s="128">
        <v>8.9947935384285138E-2</v>
      </c>
      <c r="E639" s="128">
        <v>0.6712554312590433</v>
      </c>
      <c r="F639" s="128">
        <v>0.63880870897483844</v>
      </c>
      <c r="G639" s="128">
        <v>0.55155866431059541</v>
      </c>
      <c r="H639" s="128">
        <v>0.95922715341426534</v>
      </c>
      <c r="I639" s="128">
        <v>0.10142200372175902</v>
      </c>
      <c r="J639" s="128">
        <v>0.77180603294867711</v>
      </c>
      <c r="K639" s="104">
        <v>0.37675391887508258</v>
      </c>
      <c r="L639" s="105"/>
      <c r="M639" s="106">
        <v>638</v>
      </c>
      <c r="N639" s="140">
        <v>-0.50698626195903085</v>
      </c>
      <c r="O639" s="140">
        <v>1.609566507257701</v>
      </c>
      <c r="P639" s="140">
        <v>-1.3410757160526652</v>
      </c>
      <c r="Q639" s="140">
        <v>0.44338243663104321</v>
      </c>
      <c r="R639" s="140">
        <v>0.35527633559908339</v>
      </c>
      <c r="S639" s="140">
        <v>0.12960029305501733</v>
      </c>
      <c r="T639" s="140">
        <v>1.7417871663938997</v>
      </c>
      <c r="U639" s="128">
        <v>-1.2734905961097702</v>
      </c>
      <c r="V639" s="128">
        <v>0.74480777482818428</v>
      </c>
      <c r="W639" s="98">
        <v>-0.31401738114181699</v>
      </c>
      <c r="X639" s="60"/>
      <c r="Y639" s="99">
        <v>638</v>
      </c>
      <c r="Z639" s="128">
        <f>(幕後結果!$AB$2+幕後結果!$AB$4*幕後結果_最佳化!$N1640)*12/3</f>
        <v>-8.4211370748591016E-2</v>
      </c>
      <c r="AA639" s="128">
        <f>(幕後結果!$AC$2+幕後結果!$AC$4*幕後結果_最佳化!$O1640)*12/3</f>
        <v>0.17854875584259225</v>
      </c>
      <c r="AB639" s="128">
        <f>(幕後結果!$AD$2+幕後結果!$AD$4*幕後結果_最佳化!$P1640)*12/3</f>
        <v>-9.7844886162742659E-2</v>
      </c>
      <c r="AC639" s="128">
        <f>(幕後結果!$AE$2+幕後結果!$AE$4*幕後結果_最佳化!$Q1640)*12/3</f>
        <v>3.2087011503420464E-2</v>
      </c>
      <c r="AD639" s="128">
        <f>(幕後結果!$AF$2+幕後結果!$AF$4*幕後結果_最佳化!$R1640)*12/3</f>
        <v>4.3713452749334157E-2</v>
      </c>
      <c r="AE639" s="128">
        <f>(幕後結果!$AG$2+幕後結果!$AG$4*幕後結果_最佳化!$S1640)*12/3</f>
        <v>3.8635815668725614E-2</v>
      </c>
      <c r="AF639" s="128">
        <f>(幕後結果!$AH$2+幕後結果!$AH$4*幕後結果_最佳化!$T1640)*12/3</f>
        <v>0.199719231912134</v>
      </c>
      <c r="AG639" s="128">
        <f>(幕後結果!$AI$2+幕後結果!$AI$4*幕後結果_最佳化!$U1640)*12/3</f>
        <v>-9.4322545943208311E-2</v>
      </c>
      <c r="AH639" s="128">
        <f>(幕後結果!$AJ$2+幕後結果!$AJ$4*幕後結果_最佳化!$V1640)*12/3</f>
        <v>0.1032661018075695</v>
      </c>
      <c r="AI639" s="100">
        <f>(幕後結果!$AK$2+幕後結果!$AK$4*幕後結果_最佳化!$W1640)*12/3</f>
        <v>-0.13076391142898969</v>
      </c>
      <c r="AJ639" s="60"/>
      <c r="AK639" s="60"/>
      <c r="AL639" s="60"/>
      <c r="AM639" s="108">
        <v>638</v>
      </c>
      <c r="AN639" s="128">
        <f t="shared" si="118"/>
        <v>4.5215379857441167E-2</v>
      </c>
      <c r="AO639" s="128">
        <f t="shared" si="119"/>
        <v>0.11668454808081982</v>
      </c>
      <c r="AP639" s="128">
        <f t="shared" si="120"/>
        <v>0.13619646918019948</v>
      </c>
      <c r="AQ639" s="128">
        <f t="shared" si="121"/>
        <v>6.1623866870174696E-2</v>
      </c>
      <c r="AR639" s="128">
        <f t="shared" si="122"/>
        <v>0.10998800806222857</v>
      </c>
      <c r="AS639" s="128">
        <f t="shared" si="123"/>
        <v>0.1163345794257004</v>
      </c>
      <c r="AT639" s="128">
        <f t="shared" si="124"/>
        <v>0.13636303465358435</v>
      </c>
      <c r="AU639" s="128">
        <f t="shared" si="125"/>
        <v>5.6332109666578048E-2</v>
      </c>
      <c r="AV639" s="128">
        <f t="shared" si="126"/>
        <v>7.4209650715569619E-2</v>
      </c>
      <c r="AW639" s="128">
        <f t="shared" si="127"/>
        <v>0.14705235348770371</v>
      </c>
      <c r="AX639" s="128">
        <f t="shared" si="128"/>
        <v>0.99999999999999989</v>
      </c>
      <c r="AY639" s="128">
        <f>SUMPRODUCT(AN639:AW639,幕後結果_最佳化!$Z$1005:$AI$1005)</f>
        <v>-2.7579471344114405E-3</v>
      </c>
      <c r="AZ639" s="128">
        <f>(SUMPRODUCT(AN639:AW639,MMULT(AN639:AW639,幕後結果!$AB$9:$AK$18)))</f>
        <v>2.6360037582879041E-4</v>
      </c>
      <c r="BA639" s="128">
        <f t="shared" si="129"/>
        <v>1.623577456818092E-2</v>
      </c>
      <c r="BB639" s="102">
        <f t="shared" si="130"/>
        <v>-2.8121816389279313</v>
      </c>
      <c r="BC639" s="60"/>
      <c r="BD639" s="60"/>
    </row>
    <row r="640" spans="1:56">
      <c r="A640" s="95">
        <v>639</v>
      </c>
      <c r="B640" s="128">
        <v>0.30658304860423535</v>
      </c>
      <c r="C640" s="128">
        <v>0.16452036572439521</v>
      </c>
      <c r="D640" s="128">
        <v>0.24138757293746371</v>
      </c>
      <c r="E640" s="128">
        <v>0.28296473220960605</v>
      </c>
      <c r="F640" s="128">
        <v>0.1998207681030526</v>
      </c>
      <c r="G640" s="128">
        <v>0.83584469555174845</v>
      </c>
      <c r="H640" s="128">
        <v>0.42418994886429306</v>
      </c>
      <c r="I640" s="128">
        <v>0.54409839174475638</v>
      </c>
      <c r="J640" s="128">
        <v>0.15450676725061441</v>
      </c>
      <c r="K640" s="104">
        <v>0.57385019123881031</v>
      </c>
      <c r="L640" s="105"/>
      <c r="M640" s="106">
        <v>639</v>
      </c>
      <c r="N640" s="140">
        <v>-0.50555924619280002</v>
      </c>
      <c r="O640" s="140">
        <v>-0.97604789276071824</v>
      </c>
      <c r="P640" s="140">
        <v>-0.70184609978114654</v>
      </c>
      <c r="Q640" s="140">
        <v>-0.57405665370051373</v>
      </c>
      <c r="R640" s="140">
        <v>-0.84226160713503928</v>
      </c>
      <c r="S640" s="140">
        <v>0.97752236935258519</v>
      </c>
      <c r="T640" s="140">
        <v>-0.19118596676119953</v>
      </c>
      <c r="U640" s="128">
        <v>0.11076434926284905</v>
      </c>
      <c r="V640" s="128">
        <v>-1.017294116787417</v>
      </c>
      <c r="W640" s="98">
        <v>0.18618508803728492</v>
      </c>
      <c r="X640" s="60"/>
      <c r="Y640" s="99">
        <v>639</v>
      </c>
      <c r="Z640" s="128">
        <f>(幕後結果!$AB$2+幕後結果!$AB$4*幕後結果_最佳化!$N1641)*12/3</f>
        <v>-8.4057300657685699E-2</v>
      </c>
      <c r="AA640" s="128">
        <f>(幕後結果!$AC$2+幕後結果!$AC$4*幕後結果_最佳化!$O1641)*12/3</f>
        <v>-0.1096982705371089</v>
      </c>
      <c r="AB640" s="128">
        <f>(幕後結果!$AD$2+幕後結果!$AD$4*幕後結果_最佳化!$P1641)*12/3</f>
        <v>-0.14080303393796442</v>
      </c>
      <c r="AC640" s="128">
        <f>(幕後結果!$AE$2+幕後結果!$AE$4*幕後結果_最佳化!$Q1641)*12/3</f>
        <v>-0.14350950846188965</v>
      </c>
      <c r="AD640" s="128">
        <f>(幕後結果!$AF$2+幕後結果!$AF$4*幕後結果_最佳化!$R1641)*12/3</f>
        <v>-0.20177672124419552</v>
      </c>
      <c r="AE640" s="128">
        <f>(幕後結果!$AG$2+幕後結果!$AG$4*幕後結果_最佳化!$S1641)*12/3</f>
        <v>5.133728473304696E-2</v>
      </c>
      <c r="AF640" s="128">
        <f>(幕後結果!$AH$2+幕後結果!$AH$4*幕後結果_最佳化!$T1641)*12/3</f>
        <v>-6.7257893060420945E-2</v>
      </c>
      <c r="AG640" s="128">
        <f>(幕後結果!$AI$2+幕後結果!$AI$4*幕後結果_最佳化!$U1641)*12/3</f>
        <v>-8.9160812950773952E-2</v>
      </c>
      <c r="AH640" s="128">
        <f>(幕後結果!$AJ$2+幕後結果!$AJ$4*幕後結果_最佳化!$V1641)*12/3</f>
        <v>-5.4596747942712381E-2</v>
      </c>
      <c r="AI640" s="100">
        <f>(幕後結果!$AK$2+幕後結果!$AK$4*幕後結果_最佳化!$W1641)*12/3</f>
        <v>-6.4874343327822728E-2</v>
      </c>
      <c r="AJ640" s="60"/>
      <c r="AK640" s="60"/>
      <c r="AL640" s="60"/>
      <c r="AM640" s="108">
        <v>639</v>
      </c>
      <c r="AN640" s="128">
        <f t="shared" si="118"/>
        <v>5.2906382816914475E-2</v>
      </c>
      <c r="AO640" s="128">
        <f t="shared" si="119"/>
        <v>4.2326796375694614E-2</v>
      </c>
      <c r="AP640" s="128">
        <f t="shared" si="120"/>
        <v>4.687846988842892E-2</v>
      </c>
      <c r="AQ640" s="128">
        <f t="shared" si="121"/>
        <v>0.11817290391547215</v>
      </c>
      <c r="AR640" s="128">
        <f t="shared" si="122"/>
        <v>0.10498322453427558</v>
      </c>
      <c r="AS640" s="128">
        <f t="shared" si="123"/>
        <v>9.0711318847954844E-2</v>
      </c>
      <c r="AT640" s="128">
        <f t="shared" si="124"/>
        <v>0.16648095934461182</v>
      </c>
      <c r="AU640" s="128">
        <f t="shared" si="125"/>
        <v>0.17060137916877285</v>
      </c>
      <c r="AV640" s="128">
        <f t="shared" si="126"/>
        <v>0.17868294332044049</v>
      </c>
      <c r="AW640" s="128">
        <f t="shared" si="127"/>
        <v>2.8255621787434182E-2</v>
      </c>
      <c r="AX640" s="128">
        <f t="shared" si="128"/>
        <v>0.99999999999999978</v>
      </c>
      <c r="AY640" s="128">
        <f>SUMPRODUCT(AN640:AW640,幕後結果_最佳化!$Z$1005:$AI$1005)</f>
        <v>2.0889379272756746E-3</v>
      </c>
      <c r="AZ640" s="128">
        <f>(SUMPRODUCT(AN640:AW640,MMULT(AN640:AW640,幕後結果!$AB$9:$AK$18)))</f>
        <v>2.0540800570308934E-4</v>
      </c>
      <c r="BA640" s="128">
        <f t="shared" si="129"/>
        <v>1.4332062158080718E-2</v>
      </c>
      <c r="BB640" s="102">
        <f t="shared" si="130"/>
        <v>-2.8475359388330723</v>
      </c>
      <c r="BC640" s="60"/>
      <c r="BD640" s="60"/>
    </row>
    <row r="641" spans="1:56">
      <c r="A641" s="95">
        <v>640</v>
      </c>
      <c r="B641" s="128">
        <v>0.98636643560162574</v>
      </c>
      <c r="C641" s="128">
        <v>0.22411876376974948</v>
      </c>
      <c r="D641" s="128">
        <v>0.28088077065810468</v>
      </c>
      <c r="E641" s="128">
        <v>0.48938656103046307</v>
      </c>
      <c r="F641" s="128">
        <v>0.42842303261277381</v>
      </c>
      <c r="G641" s="128">
        <v>0.60603381024050673</v>
      </c>
      <c r="H641" s="128">
        <v>0.97940278243514167</v>
      </c>
      <c r="I641" s="128">
        <v>0.9231084397773297</v>
      </c>
      <c r="J641" s="128">
        <v>0.21921956768955186</v>
      </c>
      <c r="K641" s="104">
        <v>5.5242975333591682E-2</v>
      </c>
      <c r="L641" s="105"/>
      <c r="M641" s="106">
        <v>640</v>
      </c>
      <c r="N641" s="140">
        <v>2.2076722473913812</v>
      </c>
      <c r="O641" s="140">
        <v>-0.75835660740446986</v>
      </c>
      <c r="P641" s="140">
        <v>-0.58022701018067169</v>
      </c>
      <c r="Q641" s="140">
        <v>-2.6607085235385498E-2</v>
      </c>
      <c r="R641" s="140">
        <v>-0.18039043205948793</v>
      </c>
      <c r="S641" s="140">
        <v>0.26899649546895893</v>
      </c>
      <c r="T641" s="140">
        <v>2.0415676686407322</v>
      </c>
      <c r="U641" s="128">
        <v>1.4262953009377786</v>
      </c>
      <c r="V641" s="128">
        <v>-0.77483166552064453</v>
      </c>
      <c r="W641" s="98">
        <v>-1.5960127324537272</v>
      </c>
      <c r="X641" s="60"/>
      <c r="Y641" s="99">
        <v>640</v>
      </c>
      <c r="Z641" s="128">
        <f>(幕後結果!$AB$2+幕後結果!$AB$4*幕後結果_最佳化!$N1642)*12/3</f>
        <v>0.20888117469481152</v>
      </c>
      <c r="AA641" s="128">
        <f>(幕後結果!$AC$2+幕後結果!$AC$4*幕後結果_最佳化!$O1642)*12/3</f>
        <v>-8.0672077057695982E-2</v>
      </c>
      <c r="AB641" s="128">
        <f>(幕後結果!$AD$2+幕後結果!$AD$4*幕後結果_最佳化!$P1642)*12/3</f>
        <v>-6.285766704133193E-2</v>
      </c>
      <c r="AC641" s="128">
        <f>(幕後結果!$AE$2+幕後結果!$AE$4*幕後結果_最佳化!$Q1642)*12/3</f>
        <v>-1.6255407159937989E-2</v>
      </c>
      <c r="AD641" s="128">
        <f>(幕後結果!$AF$2+幕後結果!$AF$4*幕後結果_最佳化!$R1642)*12/3</f>
        <v>-1.2313017585502038E-2</v>
      </c>
      <c r="AE641" s="128">
        <f>(幕後結果!$AG$2+幕後結果!$AG$4*幕後結果_最佳化!$S1642)*12/3</f>
        <v>3.9232163813293412E-2</v>
      </c>
      <c r="AF641" s="128">
        <f>(幕後結果!$AH$2+幕後結果!$AH$4*幕後結果_最佳化!$T1642)*12/3</f>
        <v>0.21854163548466085</v>
      </c>
      <c r="AG641" s="128">
        <f>(幕後結果!$AI$2+幕後結果!$AI$4*幕後結果_最佳化!$U1642)*12/3</f>
        <v>7.9113279453703209E-2</v>
      </c>
      <c r="AH641" s="128">
        <f>(幕後結果!$AJ$2+幕後結果!$AJ$4*幕後結果_最佳化!$V1642)*12/3</f>
        <v>1.9776191171179801E-3</v>
      </c>
      <c r="AI641" s="100">
        <f>(幕後結果!$AK$2+幕後結果!$AK$4*幕後結果_最佳化!$W1642)*12/3</f>
        <v>-0.1457462584820548</v>
      </c>
      <c r="AJ641" s="60"/>
      <c r="AK641" s="60"/>
      <c r="AL641" s="60"/>
      <c r="AM641" s="108">
        <v>640</v>
      </c>
      <c r="AN641" s="128">
        <f t="shared" si="118"/>
        <v>0.11935282168224676</v>
      </c>
      <c r="AO641" s="128">
        <f t="shared" si="119"/>
        <v>0.12744899824562814</v>
      </c>
      <c r="AP641" s="128">
        <f t="shared" si="120"/>
        <v>7.1142350115755801E-2</v>
      </c>
      <c r="AQ641" s="128">
        <f t="shared" si="121"/>
        <v>0.15581752956176936</v>
      </c>
      <c r="AR641" s="128">
        <f t="shared" si="122"/>
        <v>0.15135264368231865</v>
      </c>
      <c r="AS641" s="128">
        <f t="shared" si="123"/>
        <v>0.14098175555408243</v>
      </c>
      <c r="AT641" s="128">
        <f t="shared" si="124"/>
        <v>0.10365601465510636</v>
      </c>
      <c r="AU641" s="128">
        <f t="shared" si="125"/>
        <v>6.1326829818256594E-3</v>
      </c>
      <c r="AV641" s="128">
        <f t="shared" si="126"/>
        <v>2.9117636221867443E-2</v>
      </c>
      <c r="AW641" s="128">
        <f t="shared" si="127"/>
        <v>9.4997567299399469E-2</v>
      </c>
      <c r="AX641" s="128">
        <f t="shared" si="128"/>
        <v>1</v>
      </c>
      <c r="AY641" s="128">
        <f>SUMPRODUCT(AN641:AW641,幕後結果_最佳化!$Z$1005:$AI$1005)</f>
        <v>-2.8832445153457783E-3</v>
      </c>
      <c r="AZ641" s="128">
        <f>(SUMPRODUCT(AN641:AW641,MMULT(AN641:AW641,幕後結果!$AB$9:$AK$18)))</f>
        <v>2.6988973821609908E-4</v>
      </c>
      <c r="BA641" s="128">
        <f t="shared" si="129"/>
        <v>1.6428321223305169E-2</v>
      </c>
      <c r="BB641" s="102">
        <f t="shared" si="130"/>
        <v>-2.7868486312769321</v>
      </c>
      <c r="BC641" s="60"/>
      <c r="BD641" s="60"/>
    </row>
    <row r="642" spans="1:56">
      <c r="A642" s="95">
        <v>641</v>
      </c>
      <c r="B642" s="128">
        <v>0.7240426751608986</v>
      </c>
      <c r="C642" s="128">
        <v>0.9813145247024353</v>
      </c>
      <c r="D642" s="128">
        <v>0.69023254081111252</v>
      </c>
      <c r="E642" s="128">
        <v>0.57840886185864093</v>
      </c>
      <c r="F642" s="128">
        <v>0.49556215479304377</v>
      </c>
      <c r="G642" s="128">
        <v>0.92869314364152622</v>
      </c>
      <c r="H642" s="128">
        <v>0.9867848939223296</v>
      </c>
      <c r="I642" s="128">
        <v>0.65322323194768006</v>
      </c>
      <c r="J642" s="128">
        <v>0.36528123019350844</v>
      </c>
      <c r="K642" s="104">
        <v>0.54026758548939768</v>
      </c>
      <c r="L642" s="105"/>
      <c r="M642" s="106">
        <v>641</v>
      </c>
      <c r="N642" s="140">
        <v>0.59489351909192822</v>
      </c>
      <c r="O642" s="140">
        <v>2.0816882936378049</v>
      </c>
      <c r="P642" s="140">
        <v>0.49650959652021781</v>
      </c>
      <c r="Q642" s="140">
        <v>0.19782462839219703</v>
      </c>
      <c r="R642" s="140">
        <v>-1.1124257706097511E-2</v>
      </c>
      <c r="S642" s="140">
        <v>1.4661269214573116</v>
      </c>
      <c r="T642" s="140">
        <v>2.2198314357339517</v>
      </c>
      <c r="U642" s="128">
        <v>0.39403725240547532</v>
      </c>
      <c r="V642" s="128">
        <v>-0.34437742981377767</v>
      </c>
      <c r="W642" s="98">
        <v>0.10110787212429255</v>
      </c>
      <c r="X642" s="60"/>
      <c r="Y642" s="99">
        <v>641</v>
      </c>
      <c r="Z642" s="128">
        <f>(幕後結果!$AB$2+幕後結果!$AB$4*幕後結果_最佳化!$N1643)*12/3</f>
        <v>3.4754881797893641E-2</v>
      </c>
      <c r="AA642" s="128">
        <f>(幕後結果!$AC$2+幕後結果!$AC$4*幕後結果_最佳化!$O1643)*12/3</f>
        <v>0.23311394468453242</v>
      </c>
      <c r="AB642" s="128">
        <f>(幕後結果!$AD$2+幕後結果!$AD$4*幕後結果_最佳化!$P1643)*12/3</f>
        <v>0.16758877858640389</v>
      </c>
      <c r="AC642" s="128">
        <f>(幕後結果!$AE$2+幕後結果!$AE$4*幕後結果_最佳化!$Q1643)*12/3</f>
        <v>0.14196201604495395</v>
      </c>
      <c r="AD642" s="128">
        <f>(幕後結果!$AF$2+幕後結果!$AF$4*幕後結果_最佳化!$R1643)*12/3</f>
        <v>6.417827374091617E-2</v>
      </c>
      <c r="AE642" s="128">
        <f>(幕後結果!$AG$2+幕後結果!$AG$4*幕後結果_最佳化!$S1643)*12/3</f>
        <v>0.12553577909134256</v>
      </c>
      <c r="AF642" s="128">
        <f>(幕後結果!$AH$2+幕後結果!$AH$4*幕後結果_最佳化!$T1643)*12/3</f>
        <v>0.26833646936428079</v>
      </c>
      <c r="AG642" s="128">
        <f>(幕後結果!$AI$2+幕後結果!$AI$4*幕後結果_最佳化!$U1643)*12/3</f>
        <v>0.14467361467129891</v>
      </c>
      <c r="AH642" s="128">
        <f>(幕後結果!$AJ$2+幕後結果!$AJ$4*幕後結果_最佳化!$V1643)*12/3</f>
        <v>3.1347276974781083E-2</v>
      </c>
      <c r="AI642" s="100">
        <f>(幕後結果!$AK$2+幕後結果!$AK$4*幕後結果_最佳化!$W1643)*12/3</f>
        <v>0.14697926062373601</v>
      </c>
      <c r="AJ642" s="60"/>
      <c r="AK642" s="60"/>
      <c r="AL642" s="60"/>
      <c r="AM642" s="108">
        <v>641</v>
      </c>
      <c r="AN642" s="128">
        <f t="shared" si="118"/>
        <v>3.7330548589227561E-2</v>
      </c>
      <c r="AO642" s="128">
        <f t="shared" si="119"/>
        <v>2.3868244348013459E-2</v>
      </c>
      <c r="AP642" s="128">
        <f t="shared" si="120"/>
        <v>3.9594483492562248E-2</v>
      </c>
      <c r="AQ642" s="128">
        <f t="shared" si="121"/>
        <v>7.3675328049253586E-2</v>
      </c>
      <c r="AR642" s="128">
        <f t="shared" si="122"/>
        <v>0.11256345572572635</v>
      </c>
      <c r="AS642" s="128">
        <f t="shared" si="123"/>
        <v>0.18203814881978062</v>
      </c>
      <c r="AT642" s="128">
        <f t="shared" si="124"/>
        <v>0.23946172465442289</v>
      </c>
      <c r="AU642" s="128">
        <f t="shared" si="125"/>
        <v>0.21259732630328323</v>
      </c>
      <c r="AV642" s="128">
        <f t="shared" si="126"/>
        <v>3.0198045087210492E-2</v>
      </c>
      <c r="AW642" s="128">
        <f t="shared" si="127"/>
        <v>4.8672694930519525E-2</v>
      </c>
      <c r="AX642" s="128">
        <f t="shared" si="128"/>
        <v>1</v>
      </c>
      <c r="AY642" s="128">
        <f>SUMPRODUCT(AN642:AW642,幕後結果_最佳化!$Z$1005:$AI$1005)</f>
        <v>-3.5360050265572144E-4</v>
      </c>
      <c r="AZ642" s="128">
        <f>(SUMPRODUCT(AN642:AW642,MMULT(AN642:AW642,幕後結果!$AB$9:$AK$18)))</f>
        <v>2.3435769597759227E-4</v>
      </c>
      <c r="BA642" s="128">
        <f t="shared" si="129"/>
        <v>1.530874573495792E-2</v>
      </c>
      <c r="BB642" s="102">
        <f t="shared" si="130"/>
        <v>-2.8254176567767399</v>
      </c>
      <c r="BC642" s="60"/>
      <c r="BD642" s="60"/>
    </row>
    <row r="643" spans="1:56">
      <c r="A643" s="95">
        <v>642</v>
      </c>
      <c r="B643" s="128">
        <v>0.20176417580436734</v>
      </c>
      <c r="C643" s="128">
        <v>0.70971292898460825</v>
      </c>
      <c r="D643" s="128">
        <v>0.64996463362334977</v>
      </c>
      <c r="E643" s="128">
        <v>0.23773312317047601</v>
      </c>
      <c r="F643" s="128">
        <v>0.13119922746847035</v>
      </c>
      <c r="G643" s="128">
        <v>0.44628601946555824</v>
      </c>
      <c r="H643" s="128">
        <v>0.9228765577593554</v>
      </c>
      <c r="I643" s="128">
        <v>0.65018547518181635</v>
      </c>
      <c r="J643" s="128">
        <v>0.4881560749046796</v>
      </c>
      <c r="K643" s="104">
        <v>0.91517156170455016</v>
      </c>
      <c r="L643" s="105"/>
      <c r="M643" s="106">
        <v>642</v>
      </c>
      <c r="N643" s="140">
        <v>-0.83533635838858467</v>
      </c>
      <c r="O643" s="140">
        <v>0.55254627068817919</v>
      </c>
      <c r="P643" s="140">
        <v>0.38522498632874508</v>
      </c>
      <c r="Q643" s="140">
        <v>-0.71361343704355817</v>
      </c>
      <c r="R643" s="140">
        <v>-1.1207402242488718</v>
      </c>
      <c r="S643" s="140">
        <v>-0.13505038347383311</v>
      </c>
      <c r="T643" s="140">
        <v>1.4246898151873593</v>
      </c>
      <c r="U643" s="128">
        <v>0.38582125902069758</v>
      </c>
      <c r="V643" s="128">
        <v>-2.9692680067463437E-2</v>
      </c>
      <c r="W643" s="98">
        <v>1.3733071634239025</v>
      </c>
      <c r="X643" s="60"/>
      <c r="Y643" s="99">
        <v>642</v>
      </c>
      <c r="Z643" s="128">
        <f>(幕後結果!$AB$2+幕後結果!$AB$4*幕後結果_最佳化!$N1644)*12/3</f>
        <v>-0.11966222588475069</v>
      </c>
      <c r="AA643" s="128">
        <f>(幕後結果!$AC$2+幕後結果!$AC$4*幕後結果_最佳化!$O1644)*12/3</f>
        <v>6.0134252664203323E-2</v>
      </c>
      <c r="AB643" s="128">
        <f>(幕後結果!$AD$2+幕後結果!$AD$4*幕後結果_最佳化!$P1644)*12/3</f>
        <v>5.5063172167252643E-2</v>
      </c>
      <c r="AC643" s="128">
        <f>(幕後結果!$AE$2+幕後結果!$AE$4*幕後結果_最佳化!$Q1644)*12/3</f>
        <v>-5.0131740846793123E-2</v>
      </c>
      <c r="AD643" s="128">
        <f>(幕後結果!$AF$2+幕後結果!$AF$4*幕後結果_最佳化!$R1644)*12/3</f>
        <v>-0.20878310140235157</v>
      </c>
      <c r="AE643" s="128">
        <f>(幕後結果!$AG$2+幕後結果!$AG$4*幕後結果_最佳化!$S1644)*12/3</f>
        <v>-2.3987110211385901E-2</v>
      </c>
      <c r="AF643" s="128">
        <f>(幕後結果!$AH$2+幕後結果!$AH$4*幕後結果_最佳化!$T1644)*12/3</f>
        <v>0.13154811952979273</v>
      </c>
      <c r="AG643" s="128">
        <f>(幕後結果!$AI$2+幕後結果!$AI$4*幕後結果_最佳化!$U1644)*12/3</f>
        <v>1.708452730116573E-2</v>
      </c>
      <c r="AH643" s="128">
        <f>(幕後結果!$AJ$2+幕後結果!$AJ$4*幕後結果_最佳化!$V1644)*12/3</f>
        <v>2.2893351610982805E-3</v>
      </c>
      <c r="AI643" s="100">
        <f>(幕後結果!$AK$2+幕後結果!$AK$4*幕後結果_最佳化!$W1644)*12/3</f>
        <v>0.11772789784631905</v>
      </c>
      <c r="AJ643" s="60"/>
      <c r="AK643" s="60"/>
      <c r="AL643" s="60"/>
      <c r="AM643" s="108">
        <v>642</v>
      </c>
      <c r="AN643" s="128">
        <f t="shared" si="118"/>
        <v>0.20651636036961907</v>
      </c>
      <c r="AO643" s="128">
        <f t="shared" si="119"/>
        <v>7.5977494315989311E-2</v>
      </c>
      <c r="AP643" s="128">
        <f t="shared" si="120"/>
        <v>4.4427670351519684E-2</v>
      </c>
      <c r="AQ643" s="128">
        <f t="shared" si="121"/>
        <v>7.3240510653628896E-2</v>
      </c>
      <c r="AR643" s="128">
        <f t="shared" si="122"/>
        <v>2.9542438290333126E-2</v>
      </c>
      <c r="AS643" s="128">
        <f t="shared" si="123"/>
        <v>0.16439314680285344</v>
      </c>
      <c r="AT643" s="128">
        <f t="shared" si="124"/>
        <v>0.14285220725192671</v>
      </c>
      <c r="AU643" s="128">
        <f t="shared" si="125"/>
        <v>3.3899935374832185E-2</v>
      </c>
      <c r="AV643" s="128">
        <f t="shared" si="126"/>
        <v>7.8752374192617394E-2</v>
      </c>
      <c r="AW643" s="128">
        <f t="shared" si="127"/>
        <v>0.15039786239668024</v>
      </c>
      <c r="AX643" s="128">
        <f t="shared" si="128"/>
        <v>1</v>
      </c>
      <c r="AY643" s="128">
        <f>SUMPRODUCT(AN643:AW643,幕後結果_最佳化!$Z$1005:$AI$1005)</f>
        <v>-7.4658851160660702E-3</v>
      </c>
      <c r="AZ643" s="128">
        <f>(SUMPRODUCT(AN643:AW643,MMULT(AN643:AW643,幕後結果!$AB$9:$AK$18)))</f>
        <v>2.0178557189952495E-4</v>
      </c>
      <c r="BA643" s="128">
        <f t="shared" si="129"/>
        <v>1.4205124846319547E-2</v>
      </c>
      <c r="BB643" s="102">
        <f t="shared" si="130"/>
        <v>-3.5456136894928831</v>
      </c>
      <c r="BC643" s="60"/>
      <c r="BD643" s="60"/>
    </row>
    <row r="644" spans="1:56">
      <c r="A644" s="95">
        <v>643</v>
      </c>
      <c r="B644" s="128">
        <v>0.3108224954065073</v>
      </c>
      <c r="C644" s="128">
        <v>1.000100975684215E-2</v>
      </c>
      <c r="D644" s="128">
        <v>0.64089478664361366</v>
      </c>
      <c r="E644" s="128">
        <v>0.94204681235498988</v>
      </c>
      <c r="F644" s="128">
        <v>0.64317948232864941</v>
      </c>
      <c r="G644" s="128">
        <v>0.78824974830278105</v>
      </c>
      <c r="H644" s="128">
        <v>0.7547975862748324</v>
      </c>
      <c r="I644" s="128">
        <v>0.88318042881326675</v>
      </c>
      <c r="J644" s="128">
        <v>0.55486370304664634</v>
      </c>
      <c r="K644" s="104">
        <v>0.10642353687605466</v>
      </c>
      <c r="L644" s="105"/>
      <c r="M644" s="106">
        <v>643</v>
      </c>
      <c r="N644" s="140">
        <v>-0.49352031276250546</v>
      </c>
      <c r="O644" s="140">
        <v>-2.3263099891932093</v>
      </c>
      <c r="P644" s="140">
        <v>0.36085154648921769</v>
      </c>
      <c r="Q644" s="140">
        <v>1.5721905116004562</v>
      </c>
      <c r="R644" s="140">
        <v>0.36697048316768133</v>
      </c>
      <c r="S644" s="140">
        <v>0.80036301423410583</v>
      </c>
      <c r="T644" s="140">
        <v>0.68966508498217327</v>
      </c>
      <c r="U644" s="128">
        <v>1.1910367901263625</v>
      </c>
      <c r="V644" s="128">
        <v>0.13795928719989753</v>
      </c>
      <c r="W644" s="98">
        <v>-1.2457748268865321</v>
      </c>
      <c r="X644" s="60"/>
      <c r="Y644" s="99">
        <v>643</v>
      </c>
      <c r="Z644" s="128">
        <f>(幕後結果!$AB$2+幕後結果!$AB$4*幕後結果_最佳化!$N1645)*12/3</f>
        <v>-8.2757497521727716E-2</v>
      </c>
      <c r="AA644" s="128">
        <f>(幕後結果!$AC$2+幕後結果!$AC$4*幕後結果_最佳化!$O1645)*12/3</f>
        <v>-0.26020711329374746</v>
      </c>
      <c r="AB644" s="128">
        <f>(幕後結果!$AD$2+幕後結果!$AD$4*幕後結果_最佳化!$P1645)*12/3</f>
        <v>-7.4995490813344917E-2</v>
      </c>
      <c r="AC644" s="128">
        <f>(幕後結果!$AE$2+幕後結果!$AE$4*幕後結果_最佳化!$Q1645)*12/3</f>
        <v>0.10622334084904157</v>
      </c>
      <c r="AD644" s="128">
        <f>(幕後結果!$AF$2+幕後結果!$AF$4*幕後結果_最佳化!$R1645)*12/3</f>
        <v>0.12608445089471998</v>
      </c>
      <c r="AE644" s="128">
        <f>(幕後結果!$AG$2+幕後結果!$AG$4*幕後結果_最佳化!$S1645)*12/3</f>
        <v>4.6949227935806158E-2</v>
      </c>
      <c r="AF644" s="128">
        <f>(幕後結果!$AH$2+幕後結果!$AH$4*幕後結果_最佳化!$T1645)*12/3</f>
        <v>5.6812524398088156E-3</v>
      </c>
      <c r="AG644" s="128">
        <f>(幕後結果!$AI$2+幕後結果!$AI$4*幕後結果_最佳化!$U1645)*12/3</f>
        <v>-4.54853772882556E-2</v>
      </c>
      <c r="AH644" s="128">
        <f>(幕後結果!$AJ$2+幕後結果!$AJ$4*幕後結果_最佳化!$V1645)*12/3</f>
        <v>1.2905480999567691E-2</v>
      </c>
      <c r="AI644" s="100">
        <f>(幕後結果!$AK$2+幕後結果!$AK$4*幕後結果_最佳化!$W1645)*12/3</f>
        <v>-0.22850929550631729</v>
      </c>
      <c r="AJ644" s="60"/>
      <c r="AK644" s="60"/>
      <c r="AL644" s="60"/>
      <c r="AM644" s="108">
        <v>643</v>
      </c>
      <c r="AN644" s="128">
        <f t="shared" ref="AN644:AN707" si="131">B1645/SUM($B1645:$K1645)</f>
        <v>8.7999144079565814E-2</v>
      </c>
      <c r="AO644" s="128">
        <f t="shared" ref="AO644:AO707" si="132">C1645/SUM($B1645:$K1645)</f>
        <v>0.12439453596871185</v>
      </c>
      <c r="AP644" s="128">
        <f t="shared" ref="AP644:AP707" si="133">D1645/SUM($B1645:$K1645)</f>
        <v>0.13972668692330997</v>
      </c>
      <c r="AQ644" s="128">
        <f t="shared" ref="AQ644:AQ707" si="134">E1645/SUM($B1645:$K1645)</f>
        <v>7.3668075603377292E-2</v>
      </c>
      <c r="AR644" s="128">
        <f t="shared" ref="AR644:AR707" si="135">F1645/SUM($B1645:$K1645)</f>
        <v>8.7831676987377177E-2</v>
      </c>
      <c r="AS644" s="128">
        <f t="shared" ref="AS644:AS707" si="136">G1645/SUM($B1645:$K1645)</f>
        <v>6.8341935948283486E-2</v>
      </c>
      <c r="AT644" s="128">
        <f t="shared" ref="AT644:AT707" si="137">H1645/SUM($B1645:$K1645)</f>
        <v>0.13307104501204409</v>
      </c>
      <c r="AU644" s="128">
        <f t="shared" ref="AU644:AU707" si="138">I1645/SUM($B1645:$K1645)</f>
        <v>0.12153789390975468</v>
      </c>
      <c r="AV644" s="128">
        <f t="shared" ref="AV644:AV707" si="139">J1645/SUM($B1645:$K1645)</f>
        <v>0.10322347084218872</v>
      </c>
      <c r="AW644" s="128">
        <f t="shared" ref="AW644:AW707" si="140">K1645/SUM($B1645:$K1645)</f>
        <v>6.0205534725387012E-2</v>
      </c>
      <c r="AX644" s="128">
        <f t="shared" ref="AX644:AX707" si="141">SUM(AN644:AW644)</f>
        <v>1.0000000000000002</v>
      </c>
      <c r="AY644" s="128">
        <f>SUMPRODUCT(AN644:AW644,幕後結果_最佳化!$Z$1005:$AI$1005)</f>
        <v>-1.8263799559570762E-3</v>
      </c>
      <c r="AZ644" s="128">
        <f>(SUMPRODUCT(AN644:AW644,MMULT(AN644:AW644,幕後結果!$AB$9:$AK$18)))</f>
        <v>2.3820436322124832E-4</v>
      </c>
      <c r="BA644" s="128">
        <f t="shared" ref="BA644:BA707" si="142">AZ644^0.5</f>
        <v>1.5433870649362341E-2</v>
      </c>
      <c r="BB644" s="102">
        <f t="shared" ref="BB644:BB707" si="143">(AY644-$BC$2)/$BA644</f>
        <v>-2.8979366856236397</v>
      </c>
      <c r="BC644" s="60"/>
      <c r="BD644" s="60"/>
    </row>
    <row r="645" spans="1:56">
      <c r="A645" s="95">
        <v>644</v>
      </c>
      <c r="B645" s="128">
        <v>0.94317607183984542</v>
      </c>
      <c r="C645" s="128">
        <v>0.34272443330626956</v>
      </c>
      <c r="D645" s="128">
        <v>0.75535580670061031</v>
      </c>
      <c r="E645" s="128">
        <v>0.75780410934988085</v>
      </c>
      <c r="F645" s="128">
        <v>0.10819672589895601</v>
      </c>
      <c r="G645" s="128">
        <v>0.27649814433453845</v>
      </c>
      <c r="H645" s="128">
        <v>0.49799200744107242</v>
      </c>
      <c r="I645" s="128">
        <v>0.11816653894385154</v>
      </c>
      <c r="J645" s="128">
        <v>0.48550824832475081</v>
      </c>
      <c r="K645" s="104">
        <v>0.8871967274618513</v>
      </c>
      <c r="L645" s="105"/>
      <c r="M645" s="106">
        <v>644</v>
      </c>
      <c r="N645" s="140">
        <v>1.5820075088836636</v>
      </c>
      <c r="O645" s="140">
        <v>-0.40503896903513914</v>
      </c>
      <c r="P645" s="140">
        <v>0.6914410945298789</v>
      </c>
      <c r="Q645" s="140">
        <v>0.69925644486698202</v>
      </c>
      <c r="R645" s="140">
        <v>-1.2361751870859241</v>
      </c>
      <c r="S645" s="140">
        <v>-0.59327625268007089</v>
      </c>
      <c r="T645" s="140">
        <v>-5.0333121758917238E-3</v>
      </c>
      <c r="U645" s="128">
        <v>-1.1842020827442783</v>
      </c>
      <c r="V645" s="128">
        <v>-3.6333426983379907E-2</v>
      </c>
      <c r="W645" s="98">
        <v>1.2117540429454756</v>
      </c>
      <c r="X645" s="60"/>
      <c r="Y645" s="99">
        <v>644</v>
      </c>
      <c r="Z645" s="128">
        <f>(幕後結果!$AB$2+幕後結果!$AB$4*幕後結果_最佳化!$N1646)*12/3</f>
        <v>0.14133025800610877</v>
      </c>
      <c r="AA645" s="128">
        <f>(幕後結果!$AC$2+幕後結果!$AC$4*幕後結果_最佳化!$O1646)*12/3</f>
        <v>-4.2380586052394621E-2</v>
      </c>
      <c r="AB645" s="128">
        <f>(幕後結果!$AD$2+幕後結果!$AD$4*幕後結果_最佳化!$P1646)*12/3</f>
        <v>9.4878353433134485E-2</v>
      </c>
      <c r="AC645" s="128">
        <f>(幕後結果!$AE$2+幕後結果!$AE$4*幕後結果_最佳化!$Q1646)*12/3</f>
        <v>0.13567085025269754</v>
      </c>
      <c r="AD645" s="128">
        <f>(幕後結果!$AF$2+幕後結果!$AF$4*幕後結果_最佳化!$R1646)*12/3</f>
        <v>-0.14723209836838372</v>
      </c>
      <c r="AE645" s="128">
        <f>(幕後結果!$AG$2+幕後結果!$AG$4*幕後結果_最佳化!$S1646)*12/3</f>
        <v>-1.557055793935032E-2</v>
      </c>
      <c r="AF645" s="128">
        <f>(幕後結果!$AH$2+幕後結果!$AH$4*幕後結果_最佳化!$T1646)*12/3</f>
        <v>2.8285892074259477E-2</v>
      </c>
      <c r="AG645" s="128">
        <f>(幕後結果!$AI$2+幕後結果!$AI$4*幕後結果_最佳化!$U1646)*12/3</f>
        <v>-0.1411402082405431</v>
      </c>
      <c r="AH645" s="128">
        <f>(幕後結果!$AJ$2+幕後結果!$AJ$4*幕後結果_最佳化!$V1646)*12/3</f>
        <v>6.426399728201676E-2</v>
      </c>
      <c r="AI645" s="100">
        <f>(幕後結果!$AK$2+幕後結果!$AK$4*幕後結果_最佳化!$W1646)*12/3</f>
        <v>-3.0219224313861467E-2</v>
      </c>
      <c r="AJ645" s="60"/>
      <c r="AK645" s="60"/>
      <c r="AL645" s="60"/>
      <c r="AM645" s="108">
        <v>644</v>
      </c>
      <c r="AN645" s="128">
        <f t="shared" si="131"/>
        <v>0.28478833752161942</v>
      </c>
      <c r="AO645" s="128">
        <f t="shared" si="132"/>
        <v>4.4409882387687893E-2</v>
      </c>
      <c r="AP645" s="128">
        <f t="shared" si="133"/>
        <v>0.25008218457651399</v>
      </c>
      <c r="AQ645" s="128">
        <f t="shared" si="134"/>
        <v>4.0198273152154051E-3</v>
      </c>
      <c r="AR645" s="128">
        <f t="shared" si="135"/>
        <v>9.6687075843479617E-2</v>
      </c>
      <c r="AS645" s="128">
        <f t="shared" si="136"/>
        <v>2.1844465919214115E-2</v>
      </c>
      <c r="AT645" s="128">
        <f t="shared" si="137"/>
        <v>7.2088854338343042E-2</v>
      </c>
      <c r="AU645" s="128">
        <f t="shared" si="138"/>
        <v>5.8983096085424645E-2</v>
      </c>
      <c r="AV645" s="128">
        <f t="shared" si="139"/>
        <v>5.4230469181956759E-2</v>
      </c>
      <c r="AW645" s="128">
        <f t="shared" si="140"/>
        <v>0.11286580683054497</v>
      </c>
      <c r="AX645" s="128">
        <f t="shared" si="141"/>
        <v>0.99999999999999967</v>
      </c>
      <c r="AY645" s="128">
        <f>SUMPRODUCT(AN645:AW645,幕後結果_最佳化!$Z$1005:$AI$1005)</f>
        <v>-1.0422356555931551E-2</v>
      </c>
      <c r="AZ645" s="128">
        <f>(SUMPRODUCT(AN645:AW645,MMULT(AN645:AW645,幕後結果!$AB$9:$AK$18)))</f>
        <v>3.1623696718755917E-4</v>
      </c>
      <c r="BA645" s="128">
        <f t="shared" si="142"/>
        <v>1.7783052808434192E-2</v>
      </c>
      <c r="BB645" s="102">
        <f t="shared" si="143"/>
        <v>-2.9984928420525012</v>
      </c>
      <c r="BC645" s="60"/>
      <c r="BD645" s="60"/>
    </row>
    <row r="646" spans="1:56">
      <c r="A646" s="95">
        <v>645</v>
      </c>
      <c r="B646" s="128">
        <v>7.5007717267510099E-3</v>
      </c>
      <c r="C646" s="128">
        <v>0.24841659346409717</v>
      </c>
      <c r="D646" s="128">
        <v>0.97267825758275728</v>
      </c>
      <c r="E646" s="128">
        <v>0.88915728152777995</v>
      </c>
      <c r="F646" s="128">
        <v>0.95176366220041619</v>
      </c>
      <c r="G646" s="128">
        <v>0.35324445014269878</v>
      </c>
      <c r="H646" s="128">
        <v>0.37626413555298677</v>
      </c>
      <c r="I646" s="128">
        <v>0.79480252669104923</v>
      </c>
      <c r="J646" s="128">
        <v>0.17361936120742638</v>
      </c>
      <c r="K646" s="104">
        <v>0.30561022875929922</v>
      </c>
      <c r="L646" s="105"/>
      <c r="M646" s="106">
        <v>645</v>
      </c>
      <c r="N646" s="140">
        <v>-2.43234179552713</v>
      </c>
      <c r="O646" s="140">
        <v>-0.67948092958440054</v>
      </c>
      <c r="P646" s="140">
        <v>1.9217002575798894</v>
      </c>
      <c r="Q646" s="140">
        <v>1.2220586808150729</v>
      </c>
      <c r="R646" s="140">
        <v>1.6622000221387199</v>
      </c>
      <c r="S646" s="140">
        <v>-0.37657576574031076</v>
      </c>
      <c r="T646" s="140">
        <v>-0.31530739455916051</v>
      </c>
      <c r="U646" s="128">
        <v>0.8231988080187711</v>
      </c>
      <c r="V646" s="128">
        <v>-0.93995874523240608</v>
      </c>
      <c r="W646" s="98">
        <v>-0.50833210642547844</v>
      </c>
      <c r="X646" s="60"/>
      <c r="Y646" s="99">
        <v>645</v>
      </c>
      <c r="Z646" s="128">
        <f>(幕後結果!$AB$2+幕後結果!$AB$4*幕後結果_最佳化!$N1647)*12/3</f>
        <v>-0.29208552960625422</v>
      </c>
      <c r="AA646" s="128">
        <f>(幕後結果!$AC$2+幕後結果!$AC$4*幕後結果_最佳化!$O1647)*12/3</f>
        <v>-8.0014910705481765E-2</v>
      </c>
      <c r="AB646" s="128">
        <f>(幕後結果!$AD$2+幕後結果!$AD$4*幕後結果_最佳化!$P1647)*12/3</f>
        <v>0.15206603811251868</v>
      </c>
      <c r="AC646" s="128">
        <f>(幕後結果!$AE$2+幕後結果!$AE$4*幕後結果_最佳化!$Q1647)*12/3</f>
        <v>0.17566809921634008</v>
      </c>
      <c r="AD646" s="128">
        <f>(幕後結果!$AF$2+幕後結果!$AF$4*幕後結果_最佳化!$R1647)*12/3</f>
        <v>0.40977538808745301</v>
      </c>
      <c r="AE646" s="128">
        <f>(幕後結果!$AG$2+幕後結果!$AG$4*幕後結果_最佳化!$S1647)*12/3</f>
        <v>-6.7033762024771515E-2</v>
      </c>
      <c r="AF646" s="128">
        <f>(幕後結果!$AH$2+幕後結果!$AH$4*幕後結果_最佳化!$T1647)*12/3</f>
        <v>-6.8811700237548137E-2</v>
      </c>
      <c r="AG646" s="128">
        <f>(幕後結果!$AI$2+幕後結果!$AI$4*幕後結果_最佳化!$U1647)*12/3</f>
        <v>6.4059896266496233E-2</v>
      </c>
      <c r="AH646" s="128">
        <f>(幕後結果!$AJ$2+幕後結果!$AJ$4*幕後結果_最佳化!$V1647)*12/3</f>
        <v>-0.18763095750926614</v>
      </c>
      <c r="AI646" s="100">
        <f>(幕後結果!$AK$2+幕後結果!$AK$4*幕後結果_最佳化!$W1647)*12/3</f>
        <v>1.9704968767832128E-2</v>
      </c>
      <c r="AJ646" s="60"/>
      <c r="AK646" s="60"/>
      <c r="AL646" s="60"/>
      <c r="AM646" s="108">
        <v>645</v>
      </c>
      <c r="AN646" s="128">
        <f t="shared" si="131"/>
        <v>2.7582269412332709E-2</v>
      </c>
      <c r="AO646" s="128">
        <f t="shared" si="132"/>
        <v>0.14402878945740202</v>
      </c>
      <c r="AP646" s="128">
        <f t="shared" si="133"/>
        <v>9.6679193909147615E-2</v>
      </c>
      <c r="AQ646" s="128">
        <f t="shared" si="134"/>
        <v>0.13157068338435299</v>
      </c>
      <c r="AR646" s="128">
        <f t="shared" si="135"/>
        <v>1.519352667798223E-2</v>
      </c>
      <c r="AS646" s="128">
        <f t="shared" si="136"/>
        <v>5.079252374219316E-2</v>
      </c>
      <c r="AT646" s="128">
        <f t="shared" si="137"/>
        <v>0.14581411706303046</v>
      </c>
      <c r="AU646" s="128">
        <f t="shared" si="138"/>
        <v>0.19575128849123696</v>
      </c>
      <c r="AV646" s="128">
        <f t="shared" si="139"/>
        <v>3.0507258747235332E-2</v>
      </c>
      <c r="AW646" s="128">
        <f t="shared" si="140"/>
        <v>0.16208034911508654</v>
      </c>
      <c r="AX646" s="128">
        <f t="shared" si="141"/>
        <v>1</v>
      </c>
      <c r="AY646" s="128">
        <f>SUMPRODUCT(AN646:AW646,幕後結果_最佳化!$Z$1005:$AI$1005)</f>
        <v>-5.4409428957980363E-3</v>
      </c>
      <c r="AZ646" s="128">
        <f>(SUMPRODUCT(AN646:AW646,MMULT(AN646:AW646,幕後結果!$AB$9:$AK$18)))</f>
        <v>3.3576731398417948E-4</v>
      </c>
      <c r="BA646" s="128">
        <f t="shared" si="142"/>
        <v>1.8323954649152006E-2</v>
      </c>
      <c r="BB646" s="102">
        <f t="shared" si="143"/>
        <v>-2.6381282764217686</v>
      </c>
      <c r="BC646" s="60"/>
      <c r="BD646" s="60"/>
    </row>
    <row r="647" spans="1:56">
      <c r="A647" s="95">
        <v>646</v>
      </c>
      <c r="B647" s="128">
        <v>0.42471692599457689</v>
      </c>
      <c r="C647" s="128">
        <v>0.88984329409674756</v>
      </c>
      <c r="D647" s="128">
        <v>0.7549843534385301</v>
      </c>
      <c r="E647" s="128">
        <v>0.33022468513995928</v>
      </c>
      <c r="F647" s="128">
        <v>0.89074821067724286</v>
      </c>
      <c r="G647" s="128">
        <v>0.82658289454555489</v>
      </c>
      <c r="H647" s="128">
        <v>0.68427891045888267</v>
      </c>
      <c r="I647" s="128">
        <v>0.16761072684711409</v>
      </c>
      <c r="J647" s="128">
        <v>0.20155176300764088</v>
      </c>
      <c r="K647" s="104">
        <v>0.33075721836334693</v>
      </c>
      <c r="L647" s="105"/>
      <c r="M647" s="106">
        <v>646</v>
      </c>
      <c r="N647" s="140">
        <v>-0.18984084013179714</v>
      </c>
      <c r="O647" s="140">
        <v>1.2256951612065414</v>
      </c>
      <c r="P647" s="140">
        <v>0.69025905277454302</v>
      </c>
      <c r="Q647" s="140">
        <v>-0.43929282798528252</v>
      </c>
      <c r="R647" s="140">
        <v>1.2305169634868822</v>
      </c>
      <c r="S647" s="140">
        <v>0.9407476168475738</v>
      </c>
      <c r="T647" s="140">
        <v>0.47969795944614352</v>
      </c>
      <c r="U647" s="128">
        <v>-0.96364995272869181</v>
      </c>
      <c r="V647" s="128">
        <v>-0.83609132905076367</v>
      </c>
      <c r="W647" s="98">
        <v>-0.43782322074112506</v>
      </c>
      <c r="X647" s="60"/>
      <c r="Y647" s="99">
        <v>646</v>
      </c>
      <c r="Z647" s="128">
        <f>(幕後結果!$AB$2+幕後結果!$AB$4*幕後結果_最佳化!$N1648)*12/3</f>
        <v>-4.9970246629702036E-2</v>
      </c>
      <c r="AA647" s="128">
        <f>(幕後結果!$AC$2+幕後結果!$AC$4*幕後結果_最佳化!$O1648)*12/3</f>
        <v>0.13631010102910221</v>
      </c>
      <c r="AB647" s="128">
        <f>(幕後結果!$AD$2+幕後結果!$AD$4*幕後結果_最佳化!$P1648)*12/3</f>
        <v>0.13582987850768397</v>
      </c>
      <c r="AC647" s="128">
        <f>(幕後結果!$AE$2+幕後結果!$AE$4*幕後結果_最佳化!$Q1648)*12/3</f>
        <v>3.4278905882283571E-2</v>
      </c>
      <c r="AD647" s="128">
        <f>(幕後結果!$AF$2+幕後結果!$AF$4*幕後結果_最佳化!$R1648)*12/3</f>
        <v>0.27446432041429381</v>
      </c>
      <c r="AE647" s="128">
        <f>(幕後結果!$AG$2+幕後結果!$AG$4*幕後結果_最佳化!$S1648)*12/3</f>
        <v>5.1012897832221633E-2</v>
      </c>
      <c r="AF647" s="128">
        <f>(幕後結果!$AH$2+幕後結果!$AH$4*幕後結果_最佳化!$T1648)*12/3</f>
        <v>7.1819362922132216E-2</v>
      </c>
      <c r="AG647" s="128">
        <f>(幕後結果!$AI$2+幕後結果!$AI$4*幕後結果_最佳化!$U1648)*12/3</f>
        <v>1.0169644789826543E-5</v>
      </c>
      <c r="AH647" s="128">
        <f>(幕後結果!$AJ$2+幕後結果!$AJ$4*幕後結果_最佳化!$V1648)*12/3</f>
        <v>-4.8530324086661782E-2</v>
      </c>
      <c r="AI647" s="100">
        <f>(幕後結果!$AK$2+幕後結果!$AK$4*幕後結果_最佳化!$W1648)*12/3</f>
        <v>3.3666309491533791E-2</v>
      </c>
      <c r="AJ647" s="60"/>
      <c r="AK647" s="60"/>
      <c r="AL647" s="60"/>
      <c r="AM647" s="108">
        <v>646</v>
      </c>
      <c r="AN647" s="128">
        <f t="shared" si="131"/>
        <v>1.8309478289333853E-2</v>
      </c>
      <c r="AO647" s="128">
        <f t="shared" si="132"/>
        <v>0.13148077027701577</v>
      </c>
      <c r="AP647" s="128">
        <f t="shared" si="133"/>
        <v>6.9225654401060968E-3</v>
      </c>
      <c r="AQ647" s="128">
        <f t="shared" si="134"/>
        <v>0.12981148600755274</v>
      </c>
      <c r="AR647" s="128">
        <f t="shared" si="135"/>
        <v>6.2493796286264202E-3</v>
      </c>
      <c r="AS647" s="128">
        <f t="shared" si="136"/>
        <v>8.7328773918439614E-2</v>
      </c>
      <c r="AT647" s="128">
        <f t="shared" si="137"/>
        <v>0.21487713943684433</v>
      </c>
      <c r="AU647" s="128">
        <f t="shared" si="138"/>
        <v>0.14308832736544866</v>
      </c>
      <c r="AV647" s="128">
        <f t="shared" si="139"/>
        <v>0.21657218247985296</v>
      </c>
      <c r="AW647" s="128">
        <f t="shared" si="140"/>
        <v>4.5359897156779495E-2</v>
      </c>
      <c r="AX647" s="128">
        <f t="shared" si="141"/>
        <v>1</v>
      </c>
      <c r="AY647" s="128">
        <f>SUMPRODUCT(AN647:AW647,幕後結果_最佳化!$Z$1005:$AI$1005)</f>
        <v>2.7651179533484463E-3</v>
      </c>
      <c r="AZ647" s="128">
        <f>(SUMPRODUCT(AN647:AW647,MMULT(AN647:AW647,幕後結果!$AB$9:$AK$18)))</f>
        <v>1.9370282214109421E-4</v>
      </c>
      <c r="BA647" s="128">
        <f t="shared" si="142"/>
        <v>1.3917716125179957E-2</v>
      </c>
      <c r="BB647" s="102">
        <f t="shared" si="143"/>
        <v>-2.8837261577737925</v>
      </c>
      <c r="BC647" s="60"/>
      <c r="BD647" s="60"/>
    </row>
    <row r="648" spans="1:56">
      <c r="A648" s="95">
        <v>647</v>
      </c>
      <c r="B648" s="128">
        <v>0.20594825409116346</v>
      </c>
      <c r="C648" s="128">
        <v>0.90841426883767618</v>
      </c>
      <c r="D648" s="128">
        <v>0.48002117924576782</v>
      </c>
      <c r="E648" s="128">
        <v>0.48612925870306856</v>
      </c>
      <c r="F648" s="128">
        <v>0.45517202117648004</v>
      </c>
      <c r="G648" s="128">
        <v>0.28130885917071136</v>
      </c>
      <c r="H648" s="128">
        <v>0.81610259570153554</v>
      </c>
      <c r="I648" s="128">
        <v>0.32028214420714773</v>
      </c>
      <c r="J648" s="128">
        <v>0.76824629163587188</v>
      </c>
      <c r="K648" s="104">
        <v>0.70660271942141728</v>
      </c>
      <c r="L648" s="105"/>
      <c r="M648" s="106">
        <v>647</v>
      </c>
      <c r="N648" s="140">
        <v>-0.82056075739345991</v>
      </c>
      <c r="O648" s="140">
        <v>1.3310533344202444</v>
      </c>
      <c r="P648" s="140">
        <v>-5.010042822835846E-2</v>
      </c>
      <c r="Q648" s="140">
        <v>-3.4775800442507339E-2</v>
      </c>
      <c r="R648" s="140">
        <v>-0.11260459447970317</v>
      </c>
      <c r="S648" s="140">
        <v>-0.57895769576317113</v>
      </c>
      <c r="T648" s="140">
        <v>0.90061170566365589</v>
      </c>
      <c r="U648" s="128">
        <v>-0.46690997485196917</v>
      </c>
      <c r="V648" s="128">
        <v>0.73308364155566774</v>
      </c>
      <c r="W648" s="98">
        <v>0.54348696809170893</v>
      </c>
      <c r="X648" s="60"/>
      <c r="Y648" s="99">
        <v>647</v>
      </c>
      <c r="Z648" s="128">
        <f>(幕後結果!$AB$2+幕後結果!$AB$4*幕後結果_最佳化!$N1649)*12/3</f>
        <v>-0.11806695395968138</v>
      </c>
      <c r="AA648" s="128">
        <f>(幕後結果!$AC$2+幕後結果!$AC$4*幕後結果_最佳化!$O1649)*12/3</f>
        <v>0.14694970477172564</v>
      </c>
      <c r="AB648" s="128">
        <f>(幕後結果!$AD$2+幕後結果!$AD$4*幕後結果_最佳化!$P1649)*12/3</f>
        <v>3.8967496438939257E-2</v>
      </c>
      <c r="AC648" s="128">
        <f>(幕後結果!$AE$2+幕後結果!$AE$4*幕後結果_最佳化!$Q1649)*12/3</f>
        <v>3.1867448438539087E-2</v>
      </c>
      <c r="AD648" s="128">
        <f>(幕後結果!$AF$2+幕後結果!$AF$4*幕後結果_最佳化!$R1649)*12/3</f>
        <v>-1.0869664388173833E-2</v>
      </c>
      <c r="AE648" s="128">
        <f>(幕後結果!$AG$2+幕後結果!$AG$4*幕後結果_最佳化!$S1649)*12/3</f>
        <v>-3.507342882088834E-2</v>
      </c>
      <c r="AF648" s="128">
        <f>(幕後結果!$AH$2+幕後結果!$AH$4*幕後結果_最佳化!$T1649)*12/3</f>
        <v>0.11130156256517469</v>
      </c>
      <c r="AG648" s="128">
        <f>(幕後結果!$AI$2+幕後結果!$AI$4*幕後結果_最佳化!$U1649)*12/3</f>
        <v>-1.7897005694350954E-3</v>
      </c>
      <c r="AH648" s="128">
        <f>(幕後結果!$AJ$2+幕後結果!$AJ$4*幕後結果_最佳化!$V1649)*12/3</f>
        <v>6.1116359069829686E-2</v>
      </c>
      <c r="AI648" s="100">
        <f>(幕後結果!$AK$2+幕後結果!$AK$4*幕後結果_最佳化!$W1649)*12/3</f>
        <v>1.7983924330769743E-2</v>
      </c>
      <c r="AJ648" s="60"/>
      <c r="AK648" s="60"/>
      <c r="AL648" s="60"/>
      <c r="AM648" s="108">
        <v>647</v>
      </c>
      <c r="AN648" s="128">
        <f t="shared" si="131"/>
        <v>9.1606987809540505E-2</v>
      </c>
      <c r="AO648" s="128">
        <f t="shared" si="132"/>
        <v>8.1771865592273566E-3</v>
      </c>
      <c r="AP648" s="128">
        <f t="shared" si="133"/>
        <v>0.15040269722741043</v>
      </c>
      <c r="AQ648" s="128">
        <f t="shared" si="134"/>
        <v>0.15206503971019672</v>
      </c>
      <c r="AR648" s="128">
        <f t="shared" si="135"/>
        <v>0.15210323471366399</v>
      </c>
      <c r="AS648" s="128">
        <f t="shared" si="136"/>
        <v>0.11012712753654316</v>
      </c>
      <c r="AT648" s="128">
        <f t="shared" si="137"/>
        <v>6.5868916285010862E-2</v>
      </c>
      <c r="AU648" s="128">
        <f t="shared" si="138"/>
        <v>0.13040413608832541</v>
      </c>
      <c r="AV648" s="128">
        <f t="shared" si="139"/>
        <v>0.10638647462749104</v>
      </c>
      <c r="AW648" s="128">
        <f t="shared" si="140"/>
        <v>3.285819944259058E-2</v>
      </c>
      <c r="AX648" s="128">
        <f t="shared" si="141"/>
        <v>1.0000000000000002</v>
      </c>
      <c r="AY648" s="128">
        <f>SUMPRODUCT(AN648:AW648,幕後結果_最佳化!$Z$1005:$AI$1005)</f>
        <v>-8.7880507445848243E-4</v>
      </c>
      <c r="AZ648" s="128">
        <f>(SUMPRODUCT(AN648:AW648,MMULT(AN648:AW648,幕後結果!$AB$9:$AK$18)))</f>
        <v>2.7696798836022079E-4</v>
      </c>
      <c r="BA648" s="128">
        <f t="shared" si="142"/>
        <v>1.6642355252794623E-2</v>
      </c>
      <c r="BB648" s="102">
        <f t="shared" si="143"/>
        <v>-2.6305654704196417</v>
      </c>
      <c r="BC648" s="60"/>
      <c r="BD648" s="60"/>
    </row>
    <row r="649" spans="1:56">
      <c r="A649" s="95">
        <v>648</v>
      </c>
      <c r="B649" s="128">
        <v>1.1654290151051239E-2</v>
      </c>
      <c r="C649" s="128">
        <v>0.2305696258963188</v>
      </c>
      <c r="D649" s="128">
        <v>0.93864797490159035</v>
      </c>
      <c r="E649" s="128">
        <v>0.12886765960578095</v>
      </c>
      <c r="F649" s="128">
        <v>0.16450832968001494</v>
      </c>
      <c r="G649" s="128">
        <v>0.93290009120078699</v>
      </c>
      <c r="H649" s="128">
        <v>8.882981728502326E-3</v>
      </c>
      <c r="I649" s="128">
        <v>0.30555492895465219</v>
      </c>
      <c r="J649" s="128">
        <v>0.32407981014462095</v>
      </c>
      <c r="K649" s="104">
        <v>0.4598654728559699</v>
      </c>
      <c r="L649" s="105"/>
      <c r="M649" s="106">
        <v>648</v>
      </c>
      <c r="N649" s="140">
        <v>-2.2683385452711953</v>
      </c>
      <c r="O649" s="140">
        <v>-0.73697220592621138</v>
      </c>
      <c r="P649" s="140">
        <v>1.5435225099721013</v>
      </c>
      <c r="Q649" s="140">
        <v>-1.1317600701017754</v>
      </c>
      <c r="R649" s="140">
        <v>-0.97609647231905261</v>
      </c>
      <c r="S649" s="140">
        <v>1.497743837356692</v>
      </c>
      <c r="T649" s="140">
        <v>-2.370460056919256</v>
      </c>
      <c r="U649" s="128">
        <v>-0.50848984652996909</v>
      </c>
      <c r="V649" s="128">
        <v>-0.45632036683951571</v>
      </c>
      <c r="W649" s="98">
        <v>-0.10077264082992694</v>
      </c>
      <c r="X649" s="60"/>
      <c r="Y649" s="99">
        <v>648</v>
      </c>
      <c r="Z649" s="128">
        <f>(幕後結果!$AB$2+幕後結果!$AB$4*幕後結果_最佳化!$N1650)*12/3</f>
        <v>-0.2743786504857546</v>
      </c>
      <c r="AA649" s="128">
        <f>(幕後結果!$AC$2+幕後結果!$AC$4*幕後結果_最佳化!$O1650)*12/3</f>
        <v>-8.6136582346885857E-2</v>
      </c>
      <c r="AB649" s="128">
        <f>(幕後結果!$AD$2+幕後結果!$AD$4*幕後結果_最佳化!$P1650)*12/3</f>
        <v>0.10693685792724554</v>
      </c>
      <c r="AC649" s="128">
        <f>(幕後結果!$AE$2+幕後結果!$AE$4*幕後結果_最佳化!$Q1650)*12/3</f>
        <v>-0.10913382913815556</v>
      </c>
      <c r="AD649" s="128">
        <f>(幕後結果!$AF$2+幕後結果!$AF$4*幕後結果_最佳化!$R1650)*12/3</f>
        <v>-0.17349222442193504</v>
      </c>
      <c r="AE649" s="128">
        <f>(幕後結果!$AG$2+幕後結果!$AG$4*幕後結果_最佳化!$S1650)*12/3</f>
        <v>3.8136941127468918E-2</v>
      </c>
      <c r="AF649" s="128">
        <f>(幕後結果!$AH$2+幕後結果!$AH$4*幕後結果_最佳化!$T1650)*12/3</f>
        <v>-0.30781334198559462</v>
      </c>
      <c r="AG649" s="128">
        <f>(幕後結果!$AI$2+幕後結果!$AI$4*幕後結果_最佳化!$U1650)*12/3</f>
        <v>-8.6964241692854397E-2</v>
      </c>
      <c r="AH649" s="128">
        <f>(幕後結果!$AJ$2+幕後結果!$AJ$4*幕後結果_最佳化!$V1650)*12/3</f>
        <v>-4.9571310430940631E-2</v>
      </c>
      <c r="AI649" s="100">
        <f>(幕後結果!$AK$2+幕後結果!$AK$4*幕後結果_最佳化!$W1650)*12/3</f>
        <v>-7.7738008503144884E-2</v>
      </c>
      <c r="AJ649" s="60"/>
      <c r="AK649" s="60"/>
      <c r="AL649" s="60"/>
      <c r="AM649" s="108">
        <v>648</v>
      </c>
      <c r="AN649" s="128">
        <f t="shared" si="131"/>
        <v>7.119853438937461E-2</v>
      </c>
      <c r="AO649" s="128">
        <f t="shared" si="132"/>
        <v>4.1506501298357527E-2</v>
      </c>
      <c r="AP649" s="128">
        <f t="shared" si="133"/>
        <v>0.19409491488155695</v>
      </c>
      <c r="AQ649" s="128">
        <f t="shared" si="134"/>
        <v>0.10499991974070388</v>
      </c>
      <c r="AR649" s="128">
        <f t="shared" si="135"/>
        <v>3.9458580378024202E-2</v>
      </c>
      <c r="AS649" s="128">
        <f t="shared" si="136"/>
        <v>8.0978835726260745E-2</v>
      </c>
      <c r="AT649" s="128">
        <f t="shared" si="137"/>
        <v>0.15952525303928616</v>
      </c>
      <c r="AU649" s="128">
        <f t="shared" si="138"/>
        <v>0.21040434906467362</v>
      </c>
      <c r="AV649" s="128">
        <f t="shared" si="139"/>
        <v>8.1679415399494831E-2</v>
      </c>
      <c r="AW649" s="128">
        <f t="shared" si="140"/>
        <v>1.6153696082267573E-2</v>
      </c>
      <c r="AX649" s="128">
        <f t="shared" si="141"/>
        <v>1</v>
      </c>
      <c r="AY649" s="128">
        <f>SUMPRODUCT(AN649:AW649,幕後結果_最佳化!$Z$1005:$AI$1005)</f>
        <v>-2.1967440195681631E-3</v>
      </c>
      <c r="AZ649" s="128">
        <f>(SUMPRODUCT(AN649:AW649,MMULT(AN649:AW649,幕後結果!$AB$9:$AK$18)))</f>
        <v>2.5343119508012754E-4</v>
      </c>
      <c r="BA649" s="128">
        <f t="shared" si="142"/>
        <v>1.5919522451384262E-2</v>
      </c>
      <c r="BB649" s="102">
        <f t="shared" si="143"/>
        <v>-2.8327950261879136</v>
      </c>
      <c r="BC649" s="60"/>
      <c r="BD649" s="60"/>
    </row>
    <row r="650" spans="1:56">
      <c r="A650" s="95">
        <v>649</v>
      </c>
      <c r="B650" s="128">
        <v>0.4098932242193507</v>
      </c>
      <c r="C650" s="128">
        <v>0.63041722260961808</v>
      </c>
      <c r="D650" s="128">
        <v>0.45308253166783108</v>
      </c>
      <c r="E650" s="128">
        <v>0.20632161867917542</v>
      </c>
      <c r="F650" s="128">
        <v>0.68173791473749534</v>
      </c>
      <c r="G650" s="128">
        <v>0.62880863763945349</v>
      </c>
      <c r="H650" s="128">
        <v>3.616696532325836E-2</v>
      </c>
      <c r="I650" s="128">
        <v>0.74294217645193861</v>
      </c>
      <c r="J650" s="128">
        <v>0.21823494612588479</v>
      </c>
      <c r="K650" s="104">
        <v>0.50895014208441203</v>
      </c>
      <c r="L650" s="105"/>
      <c r="M650" s="106">
        <v>649</v>
      </c>
      <c r="N650" s="140">
        <v>-0.22781965183385303</v>
      </c>
      <c r="O650" s="140">
        <v>0.33295857269864809</v>
      </c>
      <c r="P650" s="140">
        <v>-0.11787706837700486</v>
      </c>
      <c r="Q650" s="140">
        <v>-0.81925097438366401</v>
      </c>
      <c r="R650" s="140">
        <v>0.47256414139562841</v>
      </c>
      <c r="S650" s="140">
        <v>0.32869964230496296</v>
      </c>
      <c r="T650" s="140">
        <v>-1.7970106398808765</v>
      </c>
      <c r="U650" s="128">
        <v>0.65244266724109778</v>
      </c>
      <c r="V650" s="128">
        <v>-0.7781681471877514</v>
      </c>
      <c r="W650" s="98">
        <v>2.2436561493479331E-2</v>
      </c>
      <c r="X650" s="60"/>
      <c r="Y650" s="99">
        <v>649</v>
      </c>
      <c r="Z650" s="128">
        <f>(幕後結果!$AB$2+幕後結果!$AB$4*幕後結果_最佳化!$N1651)*12/3</f>
        <v>-5.4070691144667872E-2</v>
      </c>
      <c r="AA650" s="128">
        <f>(幕後結果!$AC$2+幕後結果!$AC$4*幕後結果_最佳化!$O1651)*12/3</f>
        <v>3.6719424434829111E-2</v>
      </c>
      <c r="AB650" s="128">
        <f>(幕後結果!$AD$2+幕後結果!$AD$4*幕後結果_最佳化!$P1651)*12/3</f>
        <v>-3.9997916822778626E-3</v>
      </c>
      <c r="AC650" s="128">
        <f>(幕後結果!$AE$2+幕後結果!$AE$4*幕後結果_最佳化!$Q1651)*12/3</f>
        <v>-8.5968987372021341E-2</v>
      </c>
      <c r="AD650" s="128">
        <f>(幕後結果!$AF$2+幕後結果!$AF$4*幕後結果_最佳化!$R1651)*12/3</f>
        <v>7.9086848995587961E-2</v>
      </c>
      <c r="AE650" s="128">
        <f>(幕後結果!$AG$2+幕後結果!$AG$4*幕後結果_最佳化!$S1651)*12/3</f>
        <v>5.2882837481577445E-3</v>
      </c>
      <c r="AF650" s="128">
        <f>(幕後結果!$AH$2+幕後結果!$AH$4*幕後結果_最佳化!$T1651)*12/3</f>
        <v>-0.17248214390405556</v>
      </c>
      <c r="AG650" s="128">
        <f>(幕後結果!$AI$2+幕後結果!$AI$4*幕後結果_最佳化!$U1651)*12/3</f>
        <v>0.12332428929328361</v>
      </c>
      <c r="AH650" s="128">
        <f>(幕後結果!$AJ$2+幕後結果!$AJ$4*幕後結果_最佳化!$V1651)*12/3</f>
        <v>-7.6367343774973867E-2</v>
      </c>
      <c r="AI650" s="100">
        <f>(幕後結果!$AK$2+幕後結果!$AK$4*幕後結果_最佳化!$W1651)*12/3</f>
        <v>0.12222725766475734</v>
      </c>
      <c r="AJ650" s="60"/>
      <c r="AK650" s="60"/>
      <c r="AL650" s="60"/>
      <c r="AM650" s="108">
        <v>649</v>
      </c>
      <c r="AN650" s="128">
        <f t="shared" si="131"/>
        <v>7.0043340227501819E-2</v>
      </c>
      <c r="AO650" s="128">
        <f t="shared" si="132"/>
        <v>7.9087465068684498E-2</v>
      </c>
      <c r="AP650" s="128">
        <f t="shared" si="133"/>
        <v>1.5428862010027833E-2</v>
      </c>
      <c r="AQ650" s="128">
        <f t="shared" si="134"/>
        <v>0.16370282879301512</v>
      </c>
      <c r="AR650" s="128">
        <f t="shared" si="135"/>
        <v>0.12261700871377228</v>
      </c>
      <c r="AS650" s="128">
        <f t="shared" si="136"/>
        <v>5.2891066800489765E-2</v>
      </c>
      <c r="AT650" s="128">
        <f t="shared" si="137"/>
        <v>7.7875549621173656E-2</v>
      </c>
      <c r="AU650" s="128">
        <f t="shared" si="138"/>
        <v>5.3648877624989245E-2</v>
      </c>
      <c r="AV650" s="128">
        <f t="shared" si="139"/>
        <v>0.18088500027871784</v>
      </c>
      <c r="AW650" s="128">
        <f t="shared" si="140"/>
        <v>0.18382000086162775</v>
      </c>
      <c r="AX650" s="128">
        <f t="shared" si="141"/>
        <v>1</v>
      </c>
      <c r="AY650" s="128">
        <f>SUMPRODUCT(AN650:AW650,幕後結果_最佳化!$Z$1005:$AI$1005)</f>
        <v>-1.9066902120567471E-3</v>
      </c>
      <c r="AZ650" s="128">
        <f>(SUMPRODUCT(AN650:AW650,MMULT(AN650:AW650,幕後結果!$AB$9:$AK$18)))</f>
        <v>2.6537779997636121E-4</v>
      </c>
      <c r="BA650" s="128">
        <f t="shared" si="142"/>
        <v>1.629042049722355E-2</v>
      </c>
      <c r="BB650" s="102">
        <f t="shared" si="143"/>
        <v>-2.7504931637395948</v>
      </c>
      <c r="BC650" s="60"/>
      <c r="BD650" s="60"/>
    </row>
    <row r="651" spans="1:56">
      <c r="A651" s="95">
        <v>650</v>
      </c>
      <c r="B651" s="128">
        <v>0.95094977611170606</v>
      </c>
      <c r="C651" s="128">
        <v>0.64426675582520976</v>
      </c>
      <c r="D651" s="128">
        <v>0.21618405468729329</v>
      </c>
      <c r="E651" s="128">
        <v>0.91822782359897537</v>
      </c>
      <c r="F651" s="128">
        <v>0.19033285941297429</v>
      </c>
      <c r="G651" s="128">
        <v>0.43911457022865941</v>
      </c>
      <c r="H651" s="128">
        <v>6.7427307192188923E-2</v>
      </c>
      <c r="I651" s="128">
        <v>0.57434189977143202</v>
      </c>
      <c r="J651" s="128">
        <v>0.31839557118040607</v>
      </c>
      <c r="K651" s="104">
        <v>3.7906002622696278E-3</v>
      </c>
      <c r="L651" s="105"/>
      <c r="M651" s="106">
        <v>650</v>
      </c>
      <c r="N651" s="140">
        <v>1.6541332195201341</v>
      </c>
      <c r="O651" s="140">
        <v>0.36988726804727068</v>
      </c>
      <c r="P651" s="140">
        <v>-0.78514576567671335</v>
      </c>
      <c r="Q651" s="140">
        <v>1.3932495100417612</v>
      </c>
      <c r="R651" s="140">
        <v>-0.87667034450671411</v>
      </c>
      <c r="S651" s="140">
        <v>-0.15321447828409218</v>
      </c>
      <c r="T651" s="140">
        <v>-1.4952292802320035</v>
      </c>
      <c r="U651" s="128">
        <v>0.18743931428192045</v>
      </c>
      <c r="V651" s="128">
        <v>-0.47219004833712042</v>
      </c>
      <c r="W651" s="98">
        <v>-2.6701737518936932</v>
      </c>
      <c r="X651" s="60"/>
      <c r="Y651" s="99">
        <v>650</v>
      </c>
      <c r="Z651" s="128">
        <f>(幕後結果!$AB$2+幕後結果!$AB$4*幕後結果_最佳化!$N1652)*12/3</f>
        <v>0.14911742830747235</v>
      </c>
      <c r="AA651" s="128">
        <f>(幕後結果!$AC$2+幕後結果!$AC$4*幕後結果_最佳化!$O1652)*12/3</f>
        <v>4.413622906280168E-2</v>
      </c>
      <c r="AB651" s="128">
        <f>(幕後結果!$AD$2+幕後結果!$AD$4*幕後結果_最佳化!$P1652)*12/3</f>
        <v>-4.6004149560415965E-2</v>
      </c>
      <c r="AC651" s="128">
        <f>(幕後結果!$AE$2+幕後結果!$AE$4*幕後結果_最佳化!$Q1652)*12/3</f>
        <v>0.16398393209748785</v>
      </c>
      <c r="AD651" s="128">
        <f>(幕後結果!$AF$2+幕後結果!$AF$4*幕後結果_最佳化!$R1652)*12/3</f>
        <v>-0.11585249841619923</v>
      </c>
      <c r="AE651" s="128">
        <f>(幕後結果!$AG$2+幕後結果!$AG$4*幕後結果_最佳化!$S1652)*12/3</f>
        <v>4.8988074855769843E-2</v>
      </c>
      <c r="AF651" s="128">
        <f>(幕後結果!$AH$2+幕後結果!$AH$4*幕後結果_最佳化!$T1652)*12/3</f>
        <v>-9.8157939150248577E-2</v>
      </c>
      <c r="AG651" s="128">
        <f>(幕後結果!$AI$2+幕後結果!$AI$4*幕後結果_最佳化!$U1652)*12/3</f>
        <v>5.5641003946167757E-2</v>
      </c>
      <c r="AH651" s="128">
        <f>(幕後結果!$AJ$2+幕後結果!$AJ$4*幕後結果_最佳化!$V1652)*12/3</f>
        <v>1.1839733805045251E-2</v>
      </c>
      <c r="AI651" s="100">
        <f>(幕後結果!$AK$2+幕後結果!$AK$4*幕後結果_最佳化!$W1652)*12/3</f>
        <v>-0.32050900274645677</v>
      </c>
      <c r="AJ651" s="60"/>
      <c r="AK651" s="60"/>
      <c r="AL651" s="60"/>
      <c r="AM651" s="108">
        <v>650</v>
      </c>
      <c r="AN651" s="128">
        <f t="shared" si="131"/>
        <v>0.15162709579849765</v>
      </c>
      <c r="AO651" s="128">
        <f t="shared" si="132"/>
        <v>0.12715262496639751</v>
      </c>
      <c r="AP651" s="128">
        <f t="shared" si="133"/>
        <v>7.9826761433281171E-2</v>
      </c>
      <c r="AQ651" s="128">
        <f t="shared" si="134"/>
        <v>0.13795992125297338</v>
      </c>
      <c r="AR651" s="128">
        <f t="shared" si="135"/>
        <v>0.12968296810824659</v>
      </c>
      <c r="AS651" s="128">
        <f t="shared" si="136"/>
        <v>4.6266102873577721E-2</v>
      </c>
      <c r="AT651" s="128">
        <f t="shared" si="137"/>
        <v>9.6204238482380869E-2</v>
      </c>
      <c r="AU651" s="128">
        <f t="shared" si="138"/>
        <v>0.10718660009863697</v>
      </c>
      <c r="AV651" s="128">
        <f t="shared" si="139"/>
        <v>5.1899735688894569E-2</v>
      </c>
      <c r="AW651" s="128">
        <f t="shared" si="140"/>
        <v>7.219395129711359E-2</v>
      </c>
      <c r="AX651" s="128">
        <f t="shared" si="141"/>
        <v>1</v>
      </c>
      <c r="AY651" s="128">
        <f>SUMPRODUCT(AN651:AW651,幕後結果_最佳化!$Z$1005:$AI$1005)</f>
        <v>-3.9282954660722017E-3</v>
      </c>
      <c r="AZ651" s="128">
        <f>(SUMPRODUCT(AN651:AW651,MMULT(AN651:AW651,幕後結果!$AB$9:$AK$18)))</f>
        <v>2.8008786473393901E-4</v>
      </c>
      <c r="BA651" s="128">
        <f t="shared" si="142"/>
        <v>1.6735825785838564E-2</v>
      </c>
      <c r="BB651" s="102">
        <f t="shared" si="143"/>
        <v>-2.7980869342997781</v>
      </c>
      <c r="BC651" s="60"/>
      <c r="BD651" s="60"/>
    </row>
    <row r="652" spans="1:56">
      <c r="A652" s="95">
        <v>651</v>
      </c>
      <c r="B652" s="128">
        <v>0.16323283056756011</v>
      </c>
      <c r="C652" s="128">
        <v>0.73881055186302258</v>
      </c>
      <c r="D652" s="128">
        <v>0.36627644818283689</v>
      </c>
      <c r="E652" s="128">
        <v>0.788784757432204</v>
      </c>
      <c r="F652" s="128">
        <v>0.82792957059659344</v>
      </c>
      <c r="G652" s="128">
        <v>0.23477940641292339</v>
      </c>
      <c r="H652" s="128">
        <v>0.16921035593777201</v>
      </c>
      <c r="I652" s="128">
        <v>0.26753544327345158</v>
      </c>
      <c r="J652" s="128">
        <v>1.8179609961900489E-2</v>
      </c>
      <c r="K652" s="104">
        <v>0.58198475587020426</v>
      </c>
      <c r="L652" s="105"/>
      <c r="M652" s="106">
        <v>651</v>
      </c>
      <c r="N652" s="140">
        <v>-0.98125773150339213</v>
      </c>
      <c r="O652" s="140">
        <v>0.63968271317605585</v>
      </c>
      <c r="P652" s="140">
        <v>-0.34173159004487774</v>
      </c>
      <c r="Q652" s="140">
        <v>0.80221174225724623</v>
      </c>
      <c r="R652" s="140">
        <v>0.94601515047071227</v>
      </c>
      <c r="S652" s="140">
        <v>-0.72319707953215784</v>
      </c>
      <c r="T652" s="140">
        <v>-0.95729037540967898</v>
      </c>
      <c r="U652" s="128">
        <v>-0.62028390940293698</v>
      </c>
      <c r="V652" s="128">
        <v>-2.0928872583957805</v>
      </c>
      <c r="W652" s="98">
        <v>0.20697358458206536</v>
      </c>
      <c r="X652" s="60"/>
      <c r="Y652" s="99">
        <v>651</v>
      </c>
      <c r="Z652" s="128">
        <f>(幕後結果!$AB$2+幕後結果!$AB$4*幕後結果_最佳化!$N1653)*12/3</f>
        <v>-0.13541686556908042</v>
      </c>
      <c r="AA652" s="128">
        <f>(幕後結果!$AC$2+幕後結果!$AC$4*幕後結果_最佳化!$O1653)*12/3</f>
        <v>6.9592533202646412E-2</v>
      </c>
      <c r="AB652" s="128">
        <f>(幕後結果!$AD$2+幕後結果!$AD$4*幕後結果_最佳化!$P1653)*12/3</f>
        <v>-3.1532556717942944E-2</v>
      </c>
      <c r="AC652" s="128">
        <f>(幕後結果!$AE$2+幕後結果!$AE$4*幕後結果_最佳化!$Q1653)*12/3</f>
        <v>8.1861968588703801E-2</v>
      </c>
      <c r="AD652" s="128">
        <f>(幕後結果!$AF$2+幕後結果!$AF$4*幕後結果_最佳化!$R1653)*12/3</f>
        <v>0.19570344975212883</v>
      </c>
      <c r="AE652" s="128">
        <f>(幕後結果!$AG$2+幕後結果!$AG$4*幕後結果_最佳化!$S1653)*12/3</f>
        <v>-4.1812674512906094E-2</v>
      </c>
      <c r="AF652" s="128">
        <f>(幕後結果!$AH$2+幕後結果!$AH$4*幕後結果_最佳化!$T1653)*12/3</f>
        <v>-7.8684562238240455E-2</v>
      </c>
      <c r="AG652" s="128">
        <f>(幕後結果!$AI$2+幕後結果!$AI$4*幕後結果_最佳化!$U1653)*12/3</f>
        <v>-1.7926242619307402E-2</v>
      </c>
      <c r="AH652" s="128">
        <f>(幕後結果!$AJ$2+幕後結果!$AJ$4*幕後結果_最佳化!$V1653)*12/3</f>
        <v>-0.22535813788169248</v>
      </c>
      <c r="AI652" s="100">
        <f>(幕後結果!$AK$2+幕後結果!$AK$4*幕後結果_最佳化!$W1653)*12/3</f>
        <v>5.7060271945085311E-2</v>
      </c>
      <c r="AJ652" s="60"/>
      <c r="AK652" s="60"/>
      <c r="AL652" s="60"/>
      <c r="AM652" s="108">
        <v>651</v>
      </c>
      <c r="AN652" s="128">
        <f t="shared" si="131"/>
        <v>0.13345350882736837</v>
      </c>
      <c r="AO652" s="128">
        <f t="shared" si="132"/>
        <v>7.7710607181842209E-2</v>
      </c>
      <c r="AP652" s="128">
        <f t="shared" si="133"/>
        <v>0.13921073983263346</v>
      </c>
      <c r="AQ652" s="128">
        <f t="shared" si="134"/>
        <v>1.144856741651459E-2</v>
      </c>
      <c r="AR652" s="128">
        <f t="shared" si="135"/>
        <v>3.3376816721885014E-2</v>
      </c>
      <c r="AS652" s="128">
        <f t="shared" si="136"/>
        <v>0.15647488266616158</v>
      </c>
      <c r="AT652" s="128">
        <f t="shared" si="137"/>
        <v>0.12290882149089896</v>
      </c>
      <c r="AU652" s="128">
        <f t="shared" si="138"/>
        <v>0.15293369095975434</v>
      </c>
      <c r="AV652" s="128">
        <f t="shared" si="139"/>
        <v>0.11317148735423331</v>
      </c>
      <c r="AW652" s="128">
        <f t="shared" si="140"/>
        <v>5.9310877548708243E-2</v>
      </c>
      <c r="AX652" s="128">
        <f t="shared" si="141"/>
        <v>1.0000000000000002</v>
      </c>
      <c r="AY652" s="128">
        <f>SUMPRODUCT(AN652:AW652,幕後結果_最佳化!$Z$1005:$AI$1005)</f>
        <v>-3.88043650625904E-3</v>
      </c>
      <c r="AZ652" s="128">
        <f>(SUMPRODUCT(AN652:AW652,MMULT(AN652:AW652,幕後結果!$AB$9:$AK$18)))</f>
        <v>1.9676064049799986E-4</v>
      </c>
      <c r="BA652" s="128">
        <f t="shared" si="142"/>
        <v>1.4027139426768377E-2</v>
      </c>
      <c r="BB652" s="102">
        <f t="shared" si="143"/>
        <v>-3.3349947614398592</v>
      </c>
      <c r="BC652" s="60"/>
      <c r="BD652" s="60"/>
    </row>
    <row r="653" spans="1:56">
      <c r="A653" s="95">
        <v>652</v>
      </c>
      <c r="B653" s="128">
        <v>0.57373475185966649</v>
      </c>
      <c r="C653" s="128">
        <v>0.84171171082982732</v>
      </c>
      <c r="D653" s="128">
        <v>0.48689185281937819</v>
      </c>
      <c r="E653" s="128">
        <v>0.51133059236392375</v>
      </c>
      <c r="F653" s="128">
        <v>0.33953888438490076</v>
      </c>
      <c r="G653" s="128">
        <v>0.29512424163856577</v>
      </c>
      <c r="H653" s="128">
        <v>0.61355095300063778</v>
      </c>
      <c r="I653" s="128">
        <v>0.88162930505570292</v>
      </c>
      <c r="J653" s="128">
        <v>8.5244782225939453E-2</v>
      </c>
      <c r="K653" s="104">
        <v>0.55150047472869757</v>
      </c>
      <c r="L653" s="105"/>
      <c r="M653" s="106">
        <v>652</v>
      </c>
      <c r="N653" s="140">
        <v>0.18589067339562973</v>
      </c>
      <c r="O653" s="140">
        <v>1.0015177185091131</v>
      </c>
      <c r="P653" s="140">
        <v>-3.2863166695600389E-2</v>
      </c>
      <c r="Q653" s="140">
        <v>2.840540262196881E-2</v>
      </c>
      <c r="R653" s="140">
        <v>-0.41372192433595262</v>
      </c>
      <c r="S653" s="140">
        <v>-0.53847598058812707</v>
      </c>
      <c r="T653" s="140">
        <v>0.28858615191968934</v>
      </c>
      <c r="U653" s="128">
        <v>1.1831709844378748</v>
      </c>
      <c r="V653" s="128">
        <v>-1.3706324419964242</v>
      </c>
      <c r="W653" s="98">
        <v>0.1294532047005599</v>
      </c>
      <c r="X653" s="60"/>
      <c r="Y653" s="99">
        <v>652</v>
      </c>
      <c r="Z653" s="128">
        <f>(幕後結果!$AB$2+幕後結果!$AB$4*幕後結果_最佳化!$N1654)*12/3</f>
        <v>-9.4037793102426694E-3</v>
      </c>
      <c r="AA653" s="128">
        <f>(幕後結果!$AC$2+幕後結果!$AC$4*幕後結果_最佳化!$O1654)*12/3</f>
        <v>0.1119771739561584</v>
      </c>
      <c r="AB653" s="128">
        <f>(幕後結果!$AD$2+幕後結果!$AD$4*幕後結果_最佳化!$P1654)*12/3</f>
        <v>4.5444112576382756E-2</v>
      </c>
      <c r="AC653" s="128">
        <f>(幕後結果!$AE$2+幕後結果!$AE$4*幕後結果_最佳化!$Q1654)*12/3</f>
        <v>4.6636567909029016E-2</v>
      </c>
      <c r="AD653" s="128">
        <f>(幕後結果!$AF$2+幕後結果!$AF$4*幕後結果_最佳化!$R1654)*12/3</f>
        <v>-5.2478749864528211E-2</v>
      </c>
      <c r="AE653" s="128">
        <f>(幕後結果!$AG$2+幕後結果!$AG$4*幕後結果_最佳化!$S1654)*12/3</f>
        <v>-2.2161692082630927E-2</v>
      </c>
      <c r="AF653" s="128">
        <f>(幕後結果!$AH$2+幕後結果!$AH$4*幕後結果_最佳化!$T1654)*12/3</f>
        <v>6.2111822071349521E-2</v>
      </c>
      <c r="AG653" s="128">
        <f>(幕後結果!$AI$2+幕後結果!$AI$4*幕後結果_最佳化!$U1654)*12/3</f>
        <v>0.17003260362574671</v>
      </c>
      <c r="AH653" s="128">
        <f>(幕後結果!$AJ$2+幕後結果!$AJ$4*幕後結果_最佳化!$V1654)*12/3</f>
        <v>-0.12963809993356404</v>
      </c>
      <c r="AI653" s="100">
        <f>(幕後結果!$AK$2+幕後結果!$AK$4*幕後結果_最佳化!$W1654)*12/3</f>
        <v>0.1320285409258721</v>
      </c>
      <c r="AJ653" s="60"/>
      <c r="AK653" s="60"/>
      <c r="AL653" s="60"/>
      <c r="AM653" s="108">
        <v>652</v>
      </c>
      <c r="AN653" s="128">
        <f t="shared" si="131"/>
        <v>0.16640970915915257</v>
      </c>
      <c r="AO653" s="128">
        <f t="shared" si="132"/>
        <v>5.9648457274888142E-2</v>
      </c>
      <c r="AP653" s="128">
        <f t="shared" si="133"/>
        <v>0.16117294876550806</v>
      </c>
      <c r="AQ653" s="128">
        <f t="shared" si="134"/>
        <v>7.6097808083379403E-2</v>
      </c>
      <c r="AR653" s="128">
        <f t="shared" si="135"/>
        <v>9.9501325266940534E-3</v>
      </c>
      <c r="AS653" s="128">
        <f t="shared" si="136"/>
        <v>7.3883104492622392E-2</v>
      </c>
      <c r="AT653" s="128">
        <f t="shared" si="137"/>
        <v>0.13890728432833824</v>
      </c>
      <c r="AU653" s="128">
        <f t="shared" si="138"/>
        <v>0.15664691552248877</v>
      </c>
      <c r="AV653" s="128">
        <f t="shared" si="139"/>
        <v>9.0192681784001777E-2</v>
      </c>
      <c r="AW653" s="128">
        <f t="shared" si="140"/>
        <v>6.7090958062926767E-2</v>
      </c>
      <c r="AX653" s="128">
        <f t="shared" si="141"/>
        <v>1.0000000000000002</v>
      </c>
      <c r="AY653" s="128">
        <f>SUMPRODUCT(AN653:AW653,幕後結果_最佳化!$Z$1005:$AI$1005)</f>
        <v>-5.9811792648011243E-3</v>
      </c>
      <c r="AZ653" s="128">
        <f>(SUMPRODUCT(AN653:AW653,MMULT(AN653:AW653,幕後結果!$AB$9:$AK$18)))</f>
        <v>2.3263256551176955E-4</v>
      </c>
      <c r="BA653" s="128">
        <f t="shared" si="142"/>
        <v>1.5252297056895054E-2</v>
      </c>
      <c r="BB653" s="102">
        <f t="shared" si="143"/>
        <v>-3.2048404959896564</v>
      </c>
      <c r="BC653" s="60"/>
      <c r="BD653" s="60"/>
    </row>
    <row r="654" spans="1:56">
      <c r="A654" s="95">
        <v>653</v>
      </c>
      <c r="B654" s="128">
        <v>0.2566216896268867</v>
      </c>
      <c r="C654" s="128">
        <v>0.65400964631708058</v>
      </c>
      <c r="D654" s="128">
        <v>0.91118523650471794</v>
      </c>
      <c r="E654" s="128">
        <v>0.16965836991427863</v>
      </c>
      <c r="F654" s="128">
        <v>0.49047310795596211</v>
      </c>
      <c r="G654" s="128">
        <v>0.20223325819605287</v>
      </c>
      <c r="H654" s="128">
        <v>0.45507389581757152</v>
      </c>
      <c r="I654" s="128">
        <v>0.64886111369040789</v>
      </c>
      <c r="J654" s="128">
        <v>0.72249604838218251</v>
      </c>
      <c r="K654" s="104">
        <v>0.5474345900528399</v>
      </c>
      <c r="L654" s="105"/>
      <c r="M654" s="106">
        <v>653</v>
      </c>
      <c r="N654" s="140">
        <v>-0.65379578991910292</v>
      </c>
      <c r="O654" s="140">
        <v>0.39616852742596104</v>
      </c>
      <c r="P654" s="140">
        <v>1.3480897213204732</v>
      </c>
      <c r="Q654" s="140">
        <v>-0.95551615468603068</v>
      </c>
      <c r="R654" s="140">
        <v>-2.3882647140076905E-2</v>
      </c>
      <c r="S654" s="140">
        <v>-0.83367080100915247</v>
      </c>
      <c r="T654" s="140">
        <v>-0.11285212606991729</v>
      </c>
      <c r="U654" s="128">
        <v>0.38224752624758612</v>
      </c>
      <c r="V654" s="128">
        <v>0.59027260407758209</v>
      </c>
      <c r="W654" s="98">
        <v>0.11918243802876746</v>
      </c>
      <c r="X654" s="60"/>
      <c r="Y654" s="99">
        <v>653</v>
      </c>
      <c r="Z654" s="128">
        <f>(幕後結果!$AB$2+幕後結果!$AB$4*幕後結果_最佳化!$N1655)*12/3</f>
        <v>-0.10006190152325489</v>
      </c>
      <c r="AA654" s="128">
        <f>(幕後結果!$AC$2+幕後結果!$AC$4*幕後結果_最佳化!$O1655)*12/3</f>
        <v>4.3019268359316083E-2</v>
      </c>
      <c r="AB654" s="128">
        <f>(幕後結果!$AD$2+幕後結果!$AD$4*幕後結果_最佳化!$P1655)*12/3</f>
        <v>0.16762664157353038</v>
      </c>
      <c r="AC654" s="128">
        <f>(幕後結果!$AE$2+幕後結果!$AE$4*幕後結果_最佳化!$Q1655)*12/3</f>
        <v>-2.7669857273885438E-2</v>
      </c>
      <c r="AD654" s="128">
        <f>(幕後結果!$AF$2+幕後結果!$AF$4*幕後結果_最佳化!$R1655)*12/3</f>
        <v>3.6339645103473484E-2</v>
      </c>
      <c r="AE654" s="128">
        <f>(幕後結果!$AG$2+幕後結果!$AG$4*幕後結果_最佳化!$S1655)*12/3</f>
        <v>-9.2250341118778875E-2</v>
      </c>
      <c r="AF654" s="128">
        <f>(幕後結果!$AH$2+幕後結果!$AH$4*幕後結果_最佳化!$T1655)*12/3</f>
        <v>-4.4644665464408069E-3</v>
      </c>
      <c r="AG654" s="128">
        <f>(幕後結果!$AI$2+幕後結果!$AI$4*幕後結果_最佳化!$U1655)*12/3</f>
        <v>7.9315764270976835E-2</v>
      </c>
      <c r="AH654" s="128">
        <f>(幕後結果!$AJ$2+幕後結果!$AJ$4*幕後結果_最佳化!$V1655)*12/3</f>
        <v>2.187822817017877E-2</v>
      </c>
      <c r="AI654" s="100">
        <f>(幕後結果!$AK$2+幕後結果!$AK$4*幕後結果_最佳化!$W1655)*12/3</f>
        <v>4.2126937742640702E-2</v>
      </c>
      <c r="AJ654" s="60"/>
      <c r="AK654" s="60"/>
      <c r="AL654" s="60"/>
      <c r="AM654" s="108">
        <v>653</v>
      </c>
      <c r="AN654" s="128">
        <f t="shared" si="131"/>
        <v>0.14069213549557405</v>
      </c>
      <c r="AO654" s="128">
        <f t="shared" si="132"/>
        <v>0.16012953260900867</v>
      </c>
      <c r="AP654" s="128">
        <f t="shared" si="133"/>
        <v>9.2492460951315286E-3</v>
      </c>
      <c r="AQ654" s="128">
        <f t="shared" si="134"/>
        <v>7.4581968901809237E-2</v>
      </c>
      <c r="AR654" s="128">
        <f t="shared" si="135"/>
        <v>6.4856259989225354E-2</v>
      </c>
      <c r="AS654" s="128">
        <f t="shared" si="136"/>
        <v>0.1575065212514658</v>
      </c>
      <c r="AT654" s="128">
        <f t="shared" si="137"/>
        <v>0.13354342001911476</v>
      </c>
      <c r="AU654" s="128">
        <f t="shared" si="138"/>
        <v>0.11923184747618701</v>
      </c>
      <c r="AV654" s="128">
        <f t="shared" si="139"/>
        <v>0.1196805171288912</v>
      </c>
      <c r="AW654" s="128">
        <f t="shared" si="140"/>
        <v>2.0528551033592444E-2</v>
      </c>
      <c r="AX654" s="128">
        <f t="shared" si="141"/>
        <v>1</v>
      </c>
      <c r="AY654" s="128">
        <f>SUMPRODUCT(AN654:AW654,幕後結果_最佳化!$Z$1005:$AI$1005)</f>
        <v>-1.0158149406043566E-3</v>
      </c>
      <c r="AZ654" s="128">
        <f>(SUMPRODUCT(AN654:AW654,MMULT(AN654:AW654,幕後結果!$AB$9:$AK$18)))</f>
        <v>1.8187701454308979E-4</v>
      </c>
      <c r="BA654" s="128">
        <f t="shared" si="142"/>
        <v>1.3486178648642089E-2</v>
      </c>
      <c r="BB654" s="102">
        <f t="shared" si="143"/>
        <v>-3.2563571998229608</v>
      </c>
      <c r="BC654" s="60"/>
      <c r="BD654" s="60"/>
    </row>
    <row r="655" spans="1:56">
      <c r="A655" s="95">
        <v>654</v>
      </c>
      <c r="B655" s="128">
        <v>0.16036740108481617</v>
      </c>
      <c r="C655" s="128">
        <v>0.39548213988167147</v>
      </c>
      <c r="D655" s="128">
        <v>0.89077155283337595</v>
      </c>
      <c r="E655" s="128">
        <v>0.85316931153426667</v>
      </c>
      <c r="F655" s="128">
        <v>0.67714194561763241</v>
      </c>
      <c r="G655" s="128">
        <v>0.18848039848180753</v>
      </c>
      <c r="H655" s="128">
        <v>0.84156462169049595</v>
      </c>
      <c r="I655" s="128">
        <v>0.94741095145443333</v>
      </c>
      <c r="J655" s="128">
        <v>6.9785826357520175E-2</v>
      </c>
      <c r="K655" s="104">
        <v>0.35101612409772542</v>
      </c>
      <c r="L655" s="105"/>
      <c r="M655" s="106">
        <v>654</v>
      </c>
      <c r="N655" s="140">
        <v>-0.99294901377355771</v>
      </c>
      <c r="O655" s="140">
        <v>-0.26505865140572687</v>
      </c>
      <c r="P655" s="140">
        <v>1.2306417197941748</v>
      </c>
      <c r="Q655" s="140">
        <v>1.050123409970664</v>
      </c>
      <c r="R655" s="140">
        <v>0.45972153681815892</v>
      </c>
      <c r="S655" s="140">
        <v>-0.88350997223347105</v>
      </c>
      <c r="T655" s="140">
        <v>1.0009091001082981</v>
      </c>
      <c r="U655" s="128">
        <v>1.620252271064381</v>
      </c>
      <c r="V655" s="128">
        <v>-1.4773880308595211</v>
      </c>
      <c r="W655" s="98">
        <v>-0.38257858890600077</v>
      </c>
      <c r="X655" s="60"/>
      <c r="Y655" s="99">
        <v>654</v>
      </c>
      <c r="Z655" s="128">
        <f>(幕後結果!$AB$2+幕後結果!$AB$4*幕後結果_最佳化!$N1656)*12/3</f>
        <v>-0.13667913397899548</v>
      </c>
      <c r="AA655" s="128">
        <f>(幕後結果!$AC$2+幕後結果!$AC$4*幕後結果_最佳化!$O1656)*12/3</f>
        <v>-3.1290366146133619E-2</v>
      </c>
      <c r="AB655" s="128">
        <f>(幕後結果!$AD$2+幕後結果!$AD$4*幕後結果_最佳化!$P1656)*12/3</f>
        <v>0.1160670029135545</v>
      </c>
      <c r="AC655" s="128">
        <f>(幕後結果!$AE$2+幕後結果!$AE$4*幕後結果_最佳化!$Q1656)*12/3</f>
        <v>0.16122962878093977</v>
      </c>
      <c r="AD655" s="128">
        <f>(幕後結果!$AF$2+幕後結果!$AF$4*幕後結果_最佳化!$R1656)*12/3</f>
        <v>0.1706601319424117</v>
      </c>
      <c r="AE655" s="128">
        <f>(幕後結果!$AG$2+幕後結果!$AG$4*幕後結果_最佳化!$S1656)*12/3</f>
        <v>-7.0727356425142843E-2</v>
      </c>
      <c r="AF655" s="128">
        <f>(幕後結果!$AH$2+幕後結果!$AH$4*幕後結果_最佳化!$T1656)*12/3</f>
        <v>9.2822123589940256E-2</v>
      </c>
      <c r="AG655" s="128">
        <f>(幕後結果!$AI$2+幕後結果!$AI$4*幕後結果_最佳化!$U1656)*12/3</f>
        <v>0.13738564230937864</v>
      </c>
      <c r="AH655" s="128">
        <f>(幕後結果!$AJ$2+幕後結果!$AJ$4*幕後結果_最佳化!$V1656)*12/3</f>
        <v>-0.19863899913564595</v>
      </c>
      <c r="AI655" s="100">
        <f>(幕後結果!$AK$2+幕後結果!$AK$4*幕後結果_最佳化!$W1656)*12/3</f>
        <v>5.2140643613974615E-2</v>
      </c>
      <c r="AJ655" s="60"/>
      <c r="AK655" s="60"/>
      <c r="AL655" s="60"/>
      <c r="AM655" s="108">
        <v>654</v>
      </c>
      <c r="AN655" s="128">
        <f t="shared" si="131"/>
        <v>0.16692372124869254</v>
      </c>
      <c r="AO655" s="128">
        <f t="shared" si="132"/>
        <v>6.987947454193906E-2</v>
      </c>
      <c r="AP655" s="128">
        <f t="shared" si="133"/>
        <v>7.5550447315596708E-2</v>
      </c>
      <c r="AQ655" s="128">
        <f t="shared" si="134"/>
        <v>9.7763194347672472E-2</v>
      </c>
      <c r="AR655" s="128">
        <f t="shared" si="135"/>
        <v>0.13321064209442984</v>
      </c>
      <c r="AS655" s="128">
        <f t="shared" si="136"/>
        <v>8.0117005677093275E-2</v>
      </c>
      <c r="AT655" s="128">
        <f t="shared" si="137"/>
        <v>5.0766383164838877E-2</v>
      </c>
      <c r="AU655" s="128">
        <f t="shared" si="138"/>
        <v>0.16621125326122765</v>
      </c>
      <c r="AV655" s="128">
        <f t="shared" si="139"/>
        <v>0.12182435287506041</v>
      </c>
      <c r="AW655" s="128">
        <f t="shared" si="140"/>
        <v>3.7753525473449234E-2</v>
      </c>
      <c r="AX655" s="128">
        <f t="shared" si="141"/>
        <v>0.99999999999999989</v>
      </c>
      <c r="AY655" s="128">
        <f>SUMPRODUCT(AN655:AW655,幕後結果_最佳化!$Z$1005:$AI$1005)</f>
        <v>-2.7575293773288295E-3</v>
      </c>
      <c r="AZ655" s="128">
        <f>(SUMPRODUCT(AN655:AW655,MMULT(AN655:AW655,幕後結果!$AB$9:$AK$18)))</f>
        <v>2.4734535621712697E-4</v>
      </c>
      <c r="BA655" s="128">
        <f t="shared" si="142"/>
        <v>1.5727217052521624E-2</v>
      </c>
      <c r="BB655" s="102">
        <f t="shared" si="143"/>
        <v>-2.9030901795819197</v>
      </c>
      <c r="BC655" s="60"/>
      <c r="BD655" s="60"/>
    </row>
    <row r="656" spans="1:56">
      <c r="A656" s="95">
        <v>655</v>
      </c>
      <c r="B656" s="128">
        <v>1.633021273215185E-3</v>
      </c>
      <c r="C656" s="128">
        <v>0.3908290887716841</v>
      </c>
      <c r="D656" s="128">
        <v>0.18020039288931278</v>
      </c>
      <c r="E656" s="128">
        <v>0.31536486638910644</v>
      </c>
      <c r="F656" s="128">
        <v>0.44480271392575532</v>
      </c>
      <c r="G656" s="128">
        <v>0.92279778987924765</v>
      </c>
      <c r="H656" s="128">
        <v>0.20260252736422313</v>
      </c>
      <c r="I656" s="128">
        <v>0.92186449655612734</v>
      </c>
      <c r="J656" s="128">
        <v>0.22205831953470367</v>
      </c>
      <c r="K656" s="104">
        <v>1.9237691047235828E-4</v>
      </c>
      <c r="L656" s="105"/>
      <c r="M656" s="106">
        <v>655</v>
      </c>
      <c r="N656" s="140">
        <v>-2.9415214190992005</v>
      </c>
      <c r="O656" s="140">
        <v>-0.27715879490963208</v>
      </c>
      <c r="P656" s="140">
        <v>-0.91460166221409533</v>
      </c>
      <c r="Q656" s="140">
        <v>-0.48069999770245997</v>
      </c>
      <c r="R656" s="140">
        <v>-0.13880350039209813</v>
      </c>
      <c r="S656" s="140">
        <v>1.4241452833024979</v>
      </c>
      <c r="T656" s="140">
        <v>-0.83236127274835681</v>
      </c>
      <c r="U656" s="128">
        <v>1.4177252100337543</v>
      </c>
      <c r="V656" s="128">
        <v>-0.76526016576507927</v>
      </c>
      <c r="W656" s="98">
        <v>-3.5503263838447148</v>
      </c>
      <c r="X656" s="60"/>
      <c r="Y656" s="99">
        <v>655</v>
      </c>
      <c r="Z656" s="128">
        <f>(幕後結果!$AB$2+幕後結果!$AB$4*幕後結果_最佳化!$N1657)*12/3</f>
        <v>-0.34705994036422555</v>
      </c>
      <c r="AA656" s="128">
        <f>(幕後結果!$AC$2+幕後結果!$AC$4*幕後結果_最佳化!$O1657)*12/3</f>
        <v>-3.6056047869918957E-2</v>
      </c>
      <c r="AB656" s="128">
        <f>(幕後結果!$AD$2+幕後結果!$AD$4*幕後結果_最佳化!$P1657)*12/3</f>
        <v>-0.18172075207853414</v>
      </c>
      <c r="AC656" s="128">
        <f>(幕後結果!$AE$2+幕後結果!$AE$4*幕後結果_最佳化!$Q1657)*12/3</f>
        <v>-0.16439943698651729</v>
      </c>
      <c r="AD656" s="128">
        <f>(幕後結果!$AF$2+幕後結果!$AF$4*幕後結果_最佳化!$R1657)*12/3</f>
        <v>-0.1068363716511898</v>
      </c>
      <c r="AE656" s="128">
        <f>(幕後結果!$AG$2+幕後結果!$AG$4*幕後結果_最佳化!$S1657)*12/3</f>
        <v>6.2649898046071378E-2</v>
      </c>
      <c r="AF656" s="128">
        <f>(幕後結果!$AH$2+幕後結果!$AH$4*幕後結果_最佳化!$T1657)*12/3</f>
        <v>-0.15997841999169302</v>
      </c>
      <c r="AG656" s="128">
        <f>(幕後結果!$AI$2+幕後結果!$AI$4*幕後結果_最佳化!$U1657)*12/3</f>
        <v>7.0287156556984656E-2</v>
      </c>
      <c r="AH656" s="128">
        <f>(幕後結果!$AJ$2+幕後結果!$AJ$4*幕後結果_最佳化!$V1657)*12/3</f>
        <v>-0.11183539080503013</v>
      </c>
      <c r="AI656" s="100">
        <f>(幕後結果!$AK$2+幕後結果!$AK$4*幕後結果_最佳化!$W1657)*12/3</f>
        <v>-0.36599123457745747</v>
      </c>
      <c r="AJ656" s="60"/>
      <c r="AK656" s="60"/>
      <c r="AL656" s="60"/>
      <c r="AM656" s="108">
        <v>655</v>
      </c>
      <c r="AN656" s="128">
        <f t="shared" si="131"/>
        <v>7.6433325767354635E-2</v>
      </c>
      <c r="AO656" s="128">
        <f t="shared" si="132"/>
        <v>0.15922341474613244</v>
      </c>
      <c r="AP656" s="128">
        <f t="shared" si="133"/>
        <v>3.4364068143787209E-2</v>
      </c>
      <c r="AQ656" s="128">
        <f t="shared" si="134"/>
        <v>0.18855627040565628</v>
      </c>
      <c r="AR656" s="128">
        <f t="shared" si="135"/>
        <v>4.2632459699478847E-2</v>
      </c>
      <c r="AS656" s="128">
        <f t="shared" si="136"/>
        <v>5.0544114737848748E-2</v>
      </c>
      <c r="AT656" s="128">
        <f t="shared" si="137"/>
        <v>0.20242636878800807</v>
      </c>
      <c r="AU656" s="128">
        <f t="shared" si="138"/>
        <v>0.12632883100100861</v>
      </c>
      <c r="AV656" s="128">
        <f t="shared" si="139"/>
        <v>6.105207965638542E-2</v>
      </c>
      <c r="AW656" s="128">
        <f t="shared" si="140"/>
        <v>5.8439067054339815E-2</v>
      </c>
      <c r="AX656" s="128">
        <f t="shared" si="141"/>
        <v>1</v>
      </c>
      <c r="AY656" s="128">
        <f>SUMPRODUCT(AN656:AW656,幕後結果_最佳化!$Z$1005:$AI$1005)</f>
        <v>-1.657063160039743E-3</v>
      </c>
      <c r="AZ656" s="128">
        <f>(SUMPRODUCT(AN656:AW656,MMULT(AN656:AW656,幕後結果!$AB$9:$AK$18)))</f>
        <v>2.5124757834172685E-4</v>
      </c>
      <c r="BA656" s="128">
        <f t="shared" si="142"/>
        <v>1.5850791095138653E-2</v>
      </c>
      <c r="BB656" s="102">
        <f t="shared" si="143"/>
        <v>-2.8110308749009469</v>
      </c>
      <c r="BC656" s="60"/>
      <c r="BD656" s="60"/>
    </row>
    <row r="657" spans="1:56">
      <c r="A657" s="95">
        <v>656</v>
      </c>
      <c r="B657" s="128">
        <v>0.84093176522365565</v>
      </c>
      <c r="C657" s="128">
        <v>0.92709746498319778</v>
      </c>
      <c r="D657" s="128">
        <v>0.1827638949698065</v>
      </c>
      <c r="E657" s="128">
        <v>0.471111535263113</v>
      </c>
      <c r="F657" s="128">
        <v>0.79059170274595392</v>
      </c>
      <c r="G657" s="128">
        <v>7.085160423562642E-2</v>
      </c>
      <c r="H657" s="128">
        <v>0.14627320916985398</v>
      </c>
      <c r="I657" s="128">
        <v>0.2258940856478151</v>
      </c>
      <c r="J657" s="128">
        <v>0.10308854537895407</v>
      </c>
      <c r="K657" s="104">
        <v>0.82728240283433063</v>
      </c>
      <c r="L657" s="105"/>
      <c r="M657" s="106">
        <v>656</v>
      </c>
      <c r="N657" s="140">
        <v>0.99829471511125423</v>
      </c>
      <c r="O657" s="140">
        <v>1.4545096138312437</v>
      </c>
      <c r="P657" s="140">
        <v>-0.90488221512520184</v>
      </c>
      <c r="Q657" s="140">
        <v>-7.2476042636734794E-2</v>
      </c>
      <c r="R657" s="140">
        <v>0.80847603847364558</v>
      </c>
      <c r="S657" s="140">
        <v>-1.4694779122569015</v>
      </c>
      <c r="T657" s="140">
        <v>-1.052551886258714</v>
      </c>
      <c r="U657" s="128">
        <v>-0.75243721887564452</v>
      </c>
      <c r="V657" s="128">
        <v>-1.2641474987747587</v>
      </c>
      <c r="W657" s="98">
        <v>0.94348048147637031</v>
      </c>
      <c r="X657" s="60"/>
      <c r="Y657" s="99">
        <v>656</v>
      </c>
      <c r="Z657" s="128">
        <f>(幕後結果!$AB$2+幕後結果!$AB$4*幕後結果_最佳化!$N1658)*12/3</f>
        <v>7.8308751637864535E-2</v>
      </c>
      <c r="AA657" s="128">
        <f>(幕後結果!$AC$2+幕後結果!$AC$4*幕後結果_最佳化!$O1658)*12/3</f>
        <v>0.16390214124581748</v>
      </c>
      <c r="AB657" s="128">
        <f>(幕後結果!$AD$2+幕後結果!$AD$4*幕後結果_最佳化!$P1658)*12/3</f>
        <v>-2.289507750924431E-2</v>
      </c>
      <c r="AC657" s="128">
        <f>(幕後結果!$AE$2+幕後結果!$AE$4*幕後結果_最佳化!$Q1658)*12/3</f>
        <v>2.007170775291392E-2</v>
      </c>
      <c r="AD657" s="128">
        <f>(幕後結果!$AF$2+幕後結果!$AF$4*幕後結果_最佳化!$R1658)*12/3</f>
        <v>0.15624705083238274</v>
      </c>
      <c r="AE657" s="128">
        <f>(幕後結果!$AG$2+幕後結果!$AG$4*幕後結果_最佳化!$S1658)*12/3</f>
        <v>-7.2676370667517184E-2</v>
      </c>
      <c r="AF657" s="128">
        <f>(幕後結果!$AH$2+幕後結果!$AH$4*幕後結果_最佳化!$T1658)*12/3</f>
        <v>-2.9392914556030145E-2</v>
      </c>
      <c r="AG657" s="128">
        <f>(幕後結果!$AI$2+幕後結果!$AI$4*幕後結果_最佳化!$U1658)*12/3</f>
        <v>4.7168885512295693E-2</v>
      </c>
      <c r="AH657" s="128">
        <f>(幕後結果!$AJ$2+幕後結果!$AJ$4*幕後結果_最佳化!$V1658)*12/3</f>
        <v>-0.10874566049056099</v>
      </c>
      <c r="AI657" s="100">
        <f>(幕後結果!$AK$2+幕後結果!$AK$4*幕後結果_最佳化!$W1658)*12/3</f>
        <v>0.175099362415302</v>
      </c>
      <c r="AJ657" s="60"/>
      <c r="AK657" s="60"/>
      <c r="AL657" s="60"/>
      <c r="AM657" s="108">
        <v>656</v>
      </c>
      <c r="AN657" s="128">
        <f t="shared" si="131"/>
        <v>0.10124736366727857</v>
      </c>
      <c r="AO657" s="128">
        <f t="shared" si="132"/>
        <v>8.4714544784731435E-2</v>
      </c>
      <c r="AP657" s="128">
        <f t="shared" si="133"/>
        <v>0.14436240320407079</v>
      </c>
      <c r="AQ657" s="128">
        <f t="shared" si="134"/>
        <v>0.13527341073366647</v>
      </c>
      <c r="AR657" s="128">
        <f t="shared" si="135"/>
        <v>1.9602795961950331E-2</v>
      </c>
      <c r="AS657" s="128">
        <f t="shared" si="136"/>
        <v>4.8529644063850311E-2</v>
      </c>
      <c r="AT657" s="128">
        <f t="shared" si="137"/>
        <v>0.12236183187345019</v>
      </c>
      <c r="AU657" s="128">
        <f t="shared" si="138"/>
        <v>8.2403840150660337E-2</v>
      </c>
      <c r="AV657" s="128">
        <f t="shared" si="139"/>
        <v>0.11396406614729741</v>
      </c>
      <c r="AW657" s="128">
        <f t="shared" si="140"/>
        <v>0.14754009941304419</v>
      </c>
      <c r="AX657" s="128">
        <f t="shared" si="141"/>
        <v>1</v>
      </c>
      <c r="AY657" s="128">
        <f>SUMPRODUCT(AN657:AW657,幕後結果_最佳化!$Z$1005:$AI$1005)</f>
        <v>-5.3302553159661151E-3</v>
      </c>
      <c r="AZ657" s="128">
        <f>(SUMPRODUCT(AN657:AW657,MMULT(AN657:AW657,幕後結果!$AB$9:$AK$18)))</f>
        <v>2.5360785218577105E-4</v>
      </c>
      <c r="BA657" s="128">
        <f t="shared" si="142"/>
        <v>1.5925069927186224E-2</v>
      </c>
      <c r="BB657" s="102">
        <f t="shared" si="143"/>
        <v>-3.0285741624048144</v>
      </c>
      <c r="BC657" s="60"/>
      <c r="BD657" s="60"/>
    </row>
    <row r="658" spans="1:56">
      <c r="A658" s="95">
        <v>657</v>
      </c>
      <c r="B658" s="128">
        <v>0.72526287611168638</v>
      </c>
      <c r="C658" s="128">
        <v>0.67029609725751738</v>
      </c>
      <c r="D658" s="128">
        <v>0.22855420939420168</v>
      </c>
      <c r="E658" s="128">
        <v>0.27132535246000034</v>
      </c>
      <c r="F658" s="128">
        <v>0.28208830590534473</v>
      </c>
      <c r="G658" s="128">
        <v>0.80064497813178259</v>
      </c>
      <c r="H658" s="128">
        <v>0.68202472449975837</v>
      </c>
      <c r="I658" s="128">
        <v>0.12226965112590515</v>
      </c>
      <c r="J658" s="128">
        <v>0.39891609915078918</v>
      </c>
      <c r="K658" s="104">
        <v>0.10683802179709301</v>
      </c>
      <c r="L658" s="105"/>
      <c r="M658" s="106">
        <v>657</v>
      </c>
      <c r="N658" s="140">
        <v>0.59854813983757005</v>
      </c>
      <c r="O658" s="140">
        <v>0.4407309251707518</v>
      </c>
      <c r="P658" s="140">
        <v>-0.74361666419856909</v>
      </c>
      <c r="Q658" s="140">
        <v>-0.60880951664353</v>
      </c>
      <c r="R658" s="140">
        <v>-0.57664896920014641</v>
      </c>
      <c r="S658" s="140">
        <v>0.8439272786140265</v>
      </c>
      <c r="T658" s="140">
        <v>0.47336814695806045</v>
      </c>
      <c r="U658" s="128">
        <v>-1.163715558197941</v>
      </c>
      <c r="V658" s="128">
        <v>-0.25615364802036139</v>
      </c>
      <c r="W658" s="98">
        <v>-1.2435206301001482</v>
      </c>
      <c r="X658" s="60"/>
      <c r="Y658" s="99">
        <v>657</v>
      </c>
      <c r="Z658" s="128">
        <f>(幕後結果!$AB$2+幕後結果!$AB$4*幕後結果_最佳化!$N1659)*12/3</f>
        <v>3.5149458903367847E-2</v>
      </c>
      <c r="AA658" s="128">
        <f>(幕後結果!$AC$2+幕後結果!$AC$4*幕後結果_最佳化!$O1659)*12/3</f>
        <v>5.0183102899029199E-2</v>
      </c>
      <c r="AB658" s="128">
        <f>(幕後結果!$AD$2+幕後結果!$AD$4*幕後結果_最佳化!$P1659)*12/3</f>
        <v>-5.8370467880974213E-2</v>
      </c>
      <c r="AC658" s="128">
        <f>(幕後結果!$AE$2+幕後結果!$AE$4*幕後結果_最佳化!$Q1659)*12/3</f>
        <v>-7.6613460631370936E-2</v>
      </c>
      <c r="AD658" s="128">
        <f>(幕後結果!$AF$2+幕後結果!$AF$4*幕後結果_最佳化!$R1659)*12/3</f>
        <v>-0.12849930612902444</v>
      </c>
      <c r="AE658" s="128">
        <f>(幕後結果!$AG$2+幕後結果!$AG$4*幕後結果_最佳化!$S1659)*12/3</f>
        <v>6.702884406151953E-2</v>
      </c>
      <c r="AF658" s="128">
        <f>(幕後結果!$AH$2+幕後結果!$AH$4*幕後結果_最佳化!$T1659)*12/3</f>
        <v>5.5161493314744327E-2</v>
      </c>
      <c r="AG658" s="128">
        <f>(幕後結果!$AI$2+幕後結果!$AI$4*幕後結果_最佳化!$U1659)*12/3</f>
        <v>-0.11891907053375667</v>
      </c>
      <c r="AH658" s="128">
        <f>(幕後結果!$AJ$2+幕後結果!$AJ$4*幕後結果_最佳化!$V1659)*12/3</f>
        <v>5.7245545497724794E-2</v>
      </c>
      <c r="AI658" s="100">
        <f>(幕後結果!$AK$2+幕後結果!$AK$4*幕後結果_最佳化!$W1659)*12/3</f>
        <v>-0.23766877257536359</v>
      </c>
      <c r="AJ658" s="60"/>
      <c r="AK658" s="60"/>
      <c r="AL658" s="60"/>
      <c r="AM658" s="108">
        <v>657</v>
      </c>
      <c r="AN658" s="128">
        <f t="shared" si="131"/>
        <v>0.13384875934161303</v>
      </c>
      <c r="AO658" s="128">
        <f t="shared" si="132"/>
        <v>7.5194386690786125E-2</v>
      </c>
      <c r="AP658" s="128">
        <f t="shared" si="133"/>
        <v>6.0725576111362076E-2</v>
      </c>
      <c r="AQ658" s="128">
        <f t="shared" si="134"/>
        <v>0.17500926330904065</v>
      </c>
      <c r="AR658" s="128">
        <f t="shared" si="135"/>
        <v>4.8226752096909645E-2</v>
      </c>
      <c r="AS658" s="128">
        <f t="shared" si="136"/>
        <v>0.14517648815226539</v>
      </c>
      <c r="AT658" s="128">
        <f t="shared" si="137"/>
        <v>0.10727825183002776</v>
      </c>
      <c r="AU658" s="128">
        <f t="shared" si="138"/>
        <v>6.321769715783683E-2</v>
      </c>
      <c r="AV658" s="128">
        <f t="shared" si="139"/>
        <v>0.10754951920046167</v>
      </c>
      <c r="AW658" s="128">
        <f t="shared" si="140"/>
        <v>8.3773306109696716E-2</v>
      </c>
      <c r="AX658" s="128">
        <f t="shared" si="141"/>
        <v>0.99999999999999989</v>
      </c>
      <c r="AY658" s="128">
        <f>SUMPRODUCT(AN658:AW658,幕後結果_最佳化!$Z$1005:$AI$1005)</f>
        <v>-3.3816532665233824E-3</v>
      </c>
      <c r="AZ658" s="128">
        <f>(SUMPRODUCT(AN658:AW658,MMULT(AN658:AW658,幕後結果!$AB$9:$AK$18)))</f>
        <v>2.053343532365428E-4</v>
      </c>
      <c r="BA658" s="128">
        <f t="shared" si="142"/>
        <v>1.432949242773598E-2</v>
      </c>
      <c r="BB658" s="102">
        <f t="shared" si="143"/>
        <v>-3.2298180483309524</v>
      </c>
      <c r="BC658" s="60"/>
      <c r="BD658" s="60"/>
    </row>
    <row r="659" spans="1:56">
      <c r="A659" s="95">
        <v>658</v>
      </c>
      <c r="B659" s="128">
        <v>0.34314859050282842</v>
      </c>
      <c r="C659" s="128">
        <v>0.36595371604436977</v>
      </c>
      <c r="D659" s="128">
        <v>0.20832258425432859</v>
      </c>
      <c r="E659" s="128">
        <v>1.2546944095880974E-2</v>
      </c>
      <c r="F659" s="128">
        <v>0.5048155281528206</v>
      </c>
      <c r="G659" s="128">
        <v>3.3296396257843641E-2</v>
      </c>
      <c r="H659" s="128">
        <v>0.19392324475857947</v>
      </c>
      <c r="I659" s="128">
        <v>0.7500259590796019</v>
      </c>
      <c r="J659" s="128">
        <v>0.13302918348382931</v>
      </c>
      <c r="K659" s="104">
        <v>0.41122143586107507</v>
      </c>
      <c r="L659" s="105"/>
      <c r="M659" s="106">
        <v>658</v>
      </c>
      <c r="N659" s="140">
        <v>-0.40388514437983108</v>
      </c>
      <c r="O659" s="140">
        <v>-0.34258932756883631</v>
      </c>
      <c r="P659" s="140">
        <v>-0.81225527457610924</v>
      </c>
      <c r="Q659" s="140">
        <v>-2.2399543261873598</v>
      </c>
      <c r="R659" s="140">
        <v>1.2071032163383627E-2</v>
      </c>
      <c r="S659" s="140">
        <v>-1.8344124526790837</v>
      </c>
      <c r="T659" s="140">
        <v>-0.86352935009221532</v>
      </c>
      <c r="U659" s="128">
        <v>0.67457144216788412</v>
      </c>
      <c r="V659" s="128">
        <v>-1.1121855791802837</v>
      </c>
      <c r="W659" s="98">
        <v>-0.22440411153793047</v>
      </c>
      <c r="X659" s="60"/>
      <c r="Y659" s="99">
        <v>658</v>
      </c>
      <c r="Z659" s="128">
        <f>(幕後結果!$AB$2+幕後結果!$AB$4*幕後結果_最佳化!$N1660)*12/3</f>
        <v>-7.3079889980286902E-2</v>
      </c>
      <c r="AA659" s="128">
        <f>(幕後結果!$AC$2+幕後結果!$AC$4*幕後結果_最佳化!$O1660)*12/3</f>
        <v>-3.890074616158206E-2</v>
      </c>
      <c r="AB659" s="128">
        <f>(幕後結果!$AD$2+幕後結果!$AD$4*幕後結果_最佳化!$P1660)*12/3</f>
        <v>-0.12270148016087755</v>
      </c>
      <c r="AC659" s="128">
        <f>(幕後結果!$AE$2+幕後結果!$AE$4*幕後結果_最佳化!$Q1660)*12/3</f>
        <v>-0.31192934773526881</v>
      </c>
      <c r="AD659" s="128">
        <f>(幕後結果!$AF$2+幕後結果!$AF$4*幕後結果_最佳化!$R1660)*12/3</f>
        <v>-8.4620254081507598E-2</v>
      </c>
      <c r="AE659" s="128">
        <f>(幕後結果!$AG$2+幕後結果!$AG$4*幕後結果_最佳化!$S1660)*12/3</f>
        <v>-0.16768667939954499</v>
      </c>
      <c r="AF659" s="128">
        <f>(幕後結果!$AH$2+幕後結果!$AH$4*幕後結果_最佳化!$T1660)*12/3</f>
        <v>-9.3325357336523154E-2</v>
      </c>
      <c r="AG659" s="128">
        <f>(幕後結果!$AI$2+幕後結果!$AI$4*幕後結果_最佳化!$U1660)*12/3</f>
        <v>4.7671046451990794E-2</v>
      </c>
      <c r="AH659" s="128">
        <f>(幕後結果!$AJ$2+幕後結果!$AJ$4*幕後結果_最佳化!$V1660)*12/3</f>
        <v>-0.14199812021839686</v>
      </c>
      <c r="AI659" s="100">
        <f>(幕後結果!$AK$2+幕後結果!$AK$4*幕後結果_最佳化!$W1660)*12/3</f>
        <v>-2.0161955845233066E-3</v>
      </c>
      <c r="AJ659" s="60"/>
      <c r="AK659" s="60"/>
      <c r="AL659" s="60"/>
      <c r="AM659" s="108">
        <v>658</v>
      </c>
      <c r="AN659" s="128">
        <f t="shared" si="131"/>
        <v>0.15132353117414676</v>
      </c>
      <c r="AO659" s="128">
        <f t="shared" si="132"/>
        <v>0.16213683709214333</v>
      </c>
      <c r="AP659" s="128">
        <f t="shared" si="133"/>
        <v>0.10747376765866815</v>
      </c>
      <c r="AQ659" s="128">
        <f t="shared" si="134"/>
        <v>2.1269301803143393E-2</v>
      </c>
      <c r="AR659" s="128">
        <f t="shared" si="135"/>
        <v>7.8627933362797928E-2</v>
      </c>
      <c r="AS659" s="128">
        <f t="shared" si="136"/>
        <v>0.17125176879546244</v>
      </c>
      <c r="AT659" s="128">
        <f t="shared" si="137"/>
        <v>2.38862918666994E-2</v>
      </c>
      <c r="AU659" s="128">
        <f t="shared" si="138"/>
        <v>6.6719798963896966E-3</v>
      </c>
      <c r="AV659" s="128">
        <f t="shared" si="139"/>
        <v>0.11785954688117858</v>
      </c>
      <c r="AW659" s="128">
        <f t="shared" si="140"/>
        <v>0.15949904146937044</v>
      </c>
      <c r="AX659" s="128">
        <f t="shared" si="141"/>
        <v>1</v>
      </c>
      <c r="AY659" s="128">
        <f>SUMPRODUCT(AN659:AW659,幕後結果_最佳化!$Z$1005:$AI$1005)</f>
        <v>-5.629251455842978E-3</v>
      </c>
      <c r="AZ659" s="128">
        <f>(SUMPRODUCT(AN659:AW659,MMULT(AN659:AW659,幕後結果!$AB$9:$AK$18)))</f>
        <v>2.2546572203748923E-4</v>
      </c>
      <c r="BA659" s="128">
        <f t="shared" si="142"/>
        <v>1.5015516042996632E-2</v>
      </c>
      <c r="BB659" s="102">
        <f t="shared" si="143"/>
        <v>-3.2319403020768935</v>
      </c>
      <c r="BC659" s="60"/>
      <c r="BD659" s="60"/>
    </row>
    <row r="660" spans="1:56">
      <c r="A660" s="95">
        <v>659</v>
      </c>
      <c r="B660" s="128">
        <v>0.90752403744417842</v>
      </c>
      <c r="C660" s="128">
        <v>0.29481826354187168</v>
      </c>
      <c r="D660" s="128">
        <v>0.34670809504056788</v>
      </c>
      <c r="E660" s="128">
        <v>5.7043024787263974E-2</v>
      </c>
      <c r="F660" s="128">
        <v>0.42319113617661297</v>
      </c>
      <c r="G660" s="128">
        <v>0.41297701127776487</v>
      </c>
      <c r="H660" s="128">
        <v>0.98532118302581573</v>
      </c>
      <c r="I660" s="128">
        <v>0.9168470858730533</v>
      </c>
      <c r="J660" s="128">
        <v>0.59943180142791586</v>
      </c>
      <c r="K660" s="104">
        <v>0.83407521030904141</v>
      </c>
      <c r="L660" s="105"/>
      <c r="M660" s="106">
        <v>659</v>
      </c>
      <c r="N660" s="140">
        <v>1.32566125930848</v>
      </c>
      <c r="O660" s="140">
        <v>-0.53936282462764507</v>
      </c>
      <c r="P660" s="140">
        <v>-0.39422329286052571</v>
      </c>
      <c r="Q660" s="140">
        <v>-1.5800909062152086</v>
      </c>
      <c r="R660" s="140">
        <v>-0.1937364208874236</v>
      </c>
      <c r="S660" s="140">
        <v>-0.21989359773713885</v>
      </c>
      <c r="T660" s="140">
        <v>2.1786506029816191</v>
      </c>
      <c r="U660" s="128">
        <v>1.3841718905287623</v>
      </c>
      <c r="V660" s="128">
        <v>0.25187666460456992</v>
      </c>
      <c r="W660" s="98">
        <v>0.97039512166064246</v>
      </c>
      <c r="X660" s="60"/>
      <c r="Y660" s="99">
        <v>659</v>
      </c>
      <c r="Z660" s="128">
        <f>(幕後結果!$AB$2+幕後結果!$AB$4*幕後結果_最佳化!$N1661)*12/3</f>
        <v>0.11365341594878535</v>
      </c>
      <c r="AA660" s="128">
        <f>(幕後結果!$AC$2+幕後結果!$AC$4*幕後結果_最佳化!$O1661)*12/3</f>
        <v>-5.7804772956354646E-2</v>
      </c>
      <c r="AB660" s="128">
        <f>(幕後結果!$AD$2+幕後結果!$AD$4*幕後結果_最佳化!$P1661)*12/3</f>
        <v>-4.7491503407266406E-2</v>
      </c>
      <c r="AC660" s="128">
        <f>(幕後結果!$AE$2+幕後結果!$AE$4*幕後結果_最佳化!$Q1661)*12/3</f>
        <v>-0.18974576721472847</v>
      </c>
      <c r="AD660" s="128">
        <f>(幕後結果!$AF$2+幕後結果!$AF$4*幕後結果_最佳化!$R1661)*12/3</f>
        <v>-6.2591232297976362E-2</v>
      </c>
      <c r="AE660" s="128">
        <f>(幕後結果!$AG$2+幕後結果!$AG$4*幕後結果_最佳化!$S1661)*12/3</f>
        <v>-3.1886891262687345E-2</v>
      </c>
      <c r="AF660" s="128">
        <f>(幕後結果!$AH$2+幕後結果!$AH$4*幕後結果_最佳化!$T1661)*12/3</f>
        <v>0.21727953741804326</v>
      </c>
      <c r="AG660" s="128">
        <f>(幕後結果!$AI$2+幕後結果!$AI$4*幕後結果_最佳化!$U1661)*12/3</f>
        <v>8.1356467363133789E-2</v>
      </c>
      <c r="AH660" s="128">
        <f>(幕後結果!$AJ$2+幕後結果!$AJ$4*幕後結果_最佳化!$V1661)*12/3</f>
        <v>6.6834455929355427E-2</v>
      </c>
      <c r="AI660" s="100">
        <f>(幕後結果!$AK$2+幕後結果!$AK$4*幕後結果_最佳化!$W1661)*12/3</f>
        <v>0.13541365771058977</v>
      </c>
      <c r="AJ660" s="60"/>
      <c r="AK660" s="60"/>
      <c r="AL660" s="60"/>
      <c r="AM660" s="108">
        <v>659</v>
      </c>
      <c r="AN660" s="128">
        <f t="shared" si="131"/>
        <v>0.14894427741714306</v>
      </c>
      <c r="AO660" s="128">
        <f t="shared" si="132"/>
        <v>1.4575040723389433E-2</v>
      </c>
      <c r="AP660" s="128">
        <f t="shared" si="133"/>
        <v>6.0726519904156666E-2</v>
      </c>
      <c r="AQ660" s="128">
        <f t="shared" si="134"/>
        <v>8.0847759063302341E-2</v>
      </c>
      <c r="AR660" s="128">
        <f t="shared" si="135"/>
        <v>0.18029201830078131</v>
      </c>
      <c r="AS660" s="128">
        <f t="shared" si="136"/>
        <v>9.9142940353056194E-2</v>
      </c>
      <c r="AT660" s="128">
        <f t="shared" si="137"/>
        <v>0.14676986258176267</v>
      </c>
      <c r="AU660" s="128">
        <f t="shared" si="138"/>
        <v>0.2093359249430112</v>
      </c>
      <c r="AV660" s="128">
        <f t="shared" si="139"/>
        <v>4.4392233346571511E-2</v>
      </c>
      <c r="AW660" s="128">
        <f t="shared" si="140"/>
        <v>1.4973423366825627E-2</v>
      </c>
      <c r="AX660" s="128">
        <f t="shared" si="141"/>
        <v>0.99999999999999989</v>
      </c>
      <c r="AY660" s="128">
        <f>SUMPRODUCT(AN660:AW660,幕後結果_最佳化!$Z$1005:$AI$1005)</f>
        <v>-2.0521242965835214E-3</v>
      </c>
      <c r="AZ660" s="128">
        <f>(SUMPRODUCT(AN660:AW660,MMULT(AN660:AW660,幕後結果!$AB$9:$AK$18)))</f>
        <v>2.8172060242915301E-4</v>
      </c>
      <c r="BA660" s="128">
        <f t="shared" si="142"/>
        <v>1.6784534620571195E-2</v>
      </c>
      <c r="BB660" s="102">
        <f t="shared" si="143"/>
        <v>-2.6781871116932856</v>
      </c>
      <c r="BC660" s="60"/>
      <c r="BD660" s="60"/>
    </row>
    <row r="661" spans="1:56">
      <c r="A661" s="95">
        <v>660</v>
      </c>
      <c r="B661" s="128">
        <v>0.17624030876004548</v>
      </c>
      <c r="C661" s="128">
        <v>0.26361189513449368</v>
      </c>
      <c r="D661" s="128">
        <v>0.49183847030507</v>
      </c>
      <c r="E661" s="128">
        <v>0.72050883469630111</v>
      </c>
      <c r="F661" s="128">
        <v>0.63266554942769271</v>
      </c>
      <c r="G661" s="128">
        <v>3.9677218974822681E-2</v>
      </c>
      <c r="H661" s="128">
        <v>0.18272749575514324</v>
      </c>
      <c r="I661" s="128">
        <v>0.20087884934508482</v>
      </c>
      <c r="J661" s="128">
        <v>0.27490109035734411</v>
      </c>
      <c r="K661" s="104">
        <v>4.4750279588275266E-2</v>
      </c>
      <c r="L661" s="105"/>
      <c r="M661" s="106">
        <v>660</v>
      </c>
      <c r="N661" s="140">
        <v>-0.92978846951175731</v>
      </c>
      <c r="O661" s="140">
        <v>-0.63224960152835685</v>
      </c>
      <c r="P661" s="140">
        <v>-2.0459348337101283E-2</v>
      </c>
      <c r="Q661" s="140">
        <v>0.58435375879830254</v>
      </c>
      <c r="R661" s="140">
        <v>0.33892145515127359</v>
      </c>
      <c r="S661" s="140">
        <v>-1.754444114429099</v>
      </c>
      <c r="T661" s="140">
        <v>-0.90501962301710071</v>
      </c>
      <c r="U661" s="128">
        <v>-0.8384861934104797</v>
      </c>
      <c r="V661" s="128">
        <v>-0.59805658016247532</v>
      </c>
      <c r="W661" s="98">
        <v>-1.6980381633581161</v>
      </c>
      <c r="X661" s="60"/>
      <c r="Y661" s="99">
        <v>660</v>
      </c>
      <c r="Z661" s="128">
        <f>(幕後結果!$AB$2+幕後結果!$AB$4*幕後結果_最佳化!$N1662)*12/3</f>
        <v>-0.12985990252667132</v>
      </c>
      <c r="AA661" s="128">
        <f>(幕後結果!$AC$2+幕後結果!$AC$4*幕後結果_最佳化!$O1662)*12/3</f>
        <v>-7.2114807596639907E-2</v>
      </c>
      <c r="AB661" s="128">
        <f>(幕後結果!$AD$2+幕後結果!$AD$4*幕後結果_最佳化!$P1662)*12/3</f>
        <v>-5.0847126984660707E-2</v>
      </c>
      <c r="AC661" s="128">
        <f>(幕後結果!$AE$2+幕後結果!$AE$4*幕後結果_最佳化!$Q1662)*12/3</f>
        <v>2.8659846919495538E-2</v>
      </c>
      <c r="AD661" s="128">
        <f>(幕後結果!$AF$2+幕後結果!$AF$4*幕後結果_最佳化!$R1662)*12/3</f>
        <v>8.0473877797033438E-2</v>
      </c>
      <c r="AE661" s="128">
        <f>(幕後結果!$AG$2+幕後結果!$AG$4*幕後結果_最佳化!$S1662)*12/3</f>
        <v>-0.1284998416734304</v>
      </c>
      <c r="AF661" s="128">
        <f>(幕後結果!$AH$2+幕後結果!$AH$4*幕後結果_最佳化!$T1662)*12/3</f>
        <v>-9.7215964066927729E-2</v>
      </c>
      <c r="AG661" s="128">
        <f>(幕後結果!$AI$2+幕後結果!$AI$4*幕後結果_最佳化!$U1662)*12/3</f>
        <v>-0.12652327428128249</v>
      </c>
      <c r="AH661" s="128">
        <f>(幕後結果!$AJ$2+幕後結果!$AJ$4*幕後結果_最佳化!$V1662)*12/3</f>
        <v>-9.9196944728024941E-2</v>
      </c>
      <c r="AI661" s="100">
        <f>(幕後結果!$AK$2+幕後結果!$AK$4*幕後結果_最佳化!$W1662)*12/3</f>
        <v>-0.32364762581377526</v>
      </c>
      <c r="AJ661" s="60"/>
      <c r="AK661" s="60"/>
      <c r="AL661" s="60"/>
      <c r="AM661" s="108">
        <v>660</v>
      </c>
      <c r="AN661" s="128">
        <f t="shared" si="131"/>
        <v>0.21009017619903481</v>
      </c>
      <c r="AO661" s="128">
        <f t="shared" si="132"/>
        <v>1.3186467084544977E-2</v>
      </c>
      <c r="AP661" s="128">
        <f t="shared" si="133"/>
        <v>3.0270029116697312E-2</v>
      </c>
      <c r="AQ661" s="128">
        <f t="shared" si="134"/>
        <v>0.205256692122084</v>
      </c>
      <c r="AR661" s="128">
        <f t="shared" si="135"/>
        <v>0.21490766791630517</v>
      </c>
      <c r="AS661" s="128">
        <f t="shared" si="136"/>
        <v>0.10493420282367144</v>
      </c>
      <c r="AT661" s="128">
        <f t="shared" si="137"/>
        <v>0.14464490288907531</v>
      </c>
      <c r="AU661" s="128">
        <f t="shared" si="138"/>
        <v>6.3526102699585519E-3</v>
      </c>
      <c r="AV661" s="128">
        <f t="shared" si="139"/>
        <v>5.4199427453071783E-2</v>
      </c>
      <c r="AW661" s="128">
        <f t="shared" si="140"/>
        <v>1.6157824125556747E-2</v>
      </c>
      <c r="AX661" s="128">
        <f t="shared" si="141"/>
        <v>1.0000000000000002</v>
      </c>
      <c r="AY661" s="128">
        <f>SUMPRODUCT(AN661:AW661,幕後結果_最佳化!$Z$1005:$AI$1005)</f>
        <v>-1.5153399079070259E-3</v>
      </c>
      <c r="AZ661" s="128">
        <f>(SUMPRODUCT(AN661:AW661,MMULT(AN661:AW661,幕後結果!$AB$9:$AK$18)))</f>
        <v>3.1483551232396463E-4</v>
      </c>
      <c r="BA661" s="128">
        <f t="shared" si="142"/>
        <v>1.7743604828894397E-2</v>
      </c>
      <c r="BB661" s="102">
        <f t="shared" si="143"/>
        <v>-2.5031745429530368</v>
      </c>
      <c r="BC661" s="60"/>
      <c r="BD661" s="60"/>
    </row>
    <row r="662" spans="1:56">
      <c r="A662" s="95">
        <v>661</v>
      </c>
      <c r="B662" s="128">
        <v>2.9684524868198059E-2</v>
      </c>
      <c r="C662" s="128">
        <v>0.57097069095812714</v>
      </c>
      <c r="D662" s="128">
        <v>0.74849245079265558</v>
      </c>
      <c r="E662" s="128">
        <v>0.48360327574188222</v>
      </c>
      <c r="F662" s="128">
        <v>0.29527187617102868</v>
      </c>
      <c r="G662" s="128">
        <v>0.42887938136883474</v>
      </c>
      <c r="H662" s="128">
        <v>0.98301061964019043</v>
      </c>
      <c r="I662" s="128">
        <v>0.6136606198611867</v>
      </c>
      <c r="J662" s="128">
        <v>0.8100099832590375</v>
      </c>
      <c r="K662" s="104">
        <v>0.34040727324419962</v>
      </c>
      <c r="L662" s="105"/>
      <c r="M662" s="106">
        <v>661</v>
      </c>
      <c r="N662" s="140">
        <v>-1.8854504387536044</v>
      </c>
      <c r="O662" s="140">
        <v>0.17884600850224544</v>
      </c>
      <c r="P662" s="140">
        <v>0.6697532524392833</v>
      </c>
      <c r="Q662" s="140">
        <v>-4.1112070987820271E-2</v>
      </c>
      <c r="R662" s="140">
        <v>-0.53804822951135434</v>
      </c>
      <c r="S662" s="140">
        <v>-0.17922789317224763</v>
      </c>
      <c r="T662" s="140">
        <v>2.1203236478251029</v>
      </c>
      <c r="U662" s="128">
        <v>0.28887274635923521</v>
      </c>
      <c r="V662" s="128">
        <v>0.87793308465240139</v>
      </c>
      <c r="W662" s="98">
        <v>-0.4113518616574886</v>
      </c>
      <c r="X662" s="60"/>
      <c r="Y662" s="99">
        <v>661</v>
      </c>
      <c r="Z662" s="128">
        <f>(幕後結果!$AB$2+幕後結果!$AB$4*幕後結果_最佳化!$N1663)*12/3</f>
        <v>-0.23303950990040756</v>
      </c>
      <c r="AA662" s="128">
        <f>(幕後結果!$AC$2+幕後結果!$AC$4*幕後結果_最佳化!$O1663)*12/3</f>
        <v>1.6632063425739099E-2</v>
      </c>
      <c r="AB662" s="128">
        <f>(幕後結果!$AD$2+幕後結果!$AD$4*幕後結果_最佳化!$P1663)*12/3</f>
        <v>5.1486279753988333E-2</v>
      </c>
      <c r="AC662" s="128">
        <f>(幕後結果!$AE$2+幕後結果!$AE$4*幕後結果_最佳化!$Q1663)*12/3</f>
        <v>7.5404171398289052E-3</v>
      </c>
      <c r="AD662" s="128">
        <f>(幕後結果!$AF$2+幕後結果!$AF$4*幕後結果_最佳化!$R1663)*12/3</f>
        <v>-8.4971775890788137E-2</v>
      </c>
      <c r="AE662" s="128">
        <f>(幕後結果!$AG$2+幕後結果!$AG$4*幕後結果_最佳化!$S1663)*12/3</f>
        <v>-3.6098010908752684E-2</v>
      </c>
      <c r="AF662" s="128">
        <f>(幕後結果!$AH$2+幕後結果!$AH$4*幕後結果_最佳化!$T1663)*12/3</f>
        <v>0.17652783709733952</v>
      </c>
      <c r="AG662" s="128">
        <f>(幕後結果!$AI$2+幕後結果!$AI$4*幕後結果_最佳化!$U1663)*12/3</f>
        <v>-3.3592760234505782E-2</v>
      </c>
      <c r="AH662" s="128">
        <f>(幕後結果!$AJ$2+幕後結果!$AJ$4*幕後結果_最佳化!$V1663)*12/3</f>
        <v>5.3867950622750481E-2</v>
      </c>
      <c r="AI662" s="100">
        <f>(幕後結果!$AK$2+幕後結果!$AK$4*幕後結果_最佳化!$W1663)*12/3</f>
        <v>-0.14374422769768017</v>
      </c>
      <c r="AJ662" s="60"/>
      <c r="AK662" s="60"/>
      <c r="AL662" s="60"/>
      <c r="AM662" s="108">
        <v>661</v>
      </c>
      <c r="AN662" s="128">
        <f t="shared" si="131"/>
        <v>5.9642390790388237E-2</v>
      </c>
      <c r="AO662" s="128">
        <f t="shared" si="132"/>
        <v>0.17690883163006363</v>
      </c>
      <c r="AP662" s="128">
        <f t="shared" si="133"/>
        <v>0.1241724866793518</v>
      </c>
      <c r="AQ662" s="128">
        <f t="shared" si="134"/>
        <v>0.16947026334134269</v>
      </c>
      <c r="AR662" s="128">
        <f t="shared" si="135"/>
        <v>0.18981964230918427</v>
      </c>
      <c r="AS662" s="128">
        <f t="shared" si="136"/>
        <v>1.8657650202354964E-2</v>
      </c>
      <c r="AT662" s="128">
        <f t="shared" si="137"/>
        <v>7.1385626023761873E-3</v>
      </c>
      <c r="AU662" s="128">
        <f t="shared" si="138"/>
        <v>8.2004564514568432E-2</v>
      </c>
      <c r="AV662" s="128">
        <f t="shared" si="139"/>
        <v>7.5922739998151467E-2</v>
      </c>
      <c r="AW662" s="128">
        <f t="shared" si="140"/>
        <v>9.6262867932218305E-2</v>
      </c>
      <c r="AX662" s="128">
        <f t="shared" si="141"/>
        <v>1</v>
      </c>
      <c r="AY662" s="128">
        <f>SUMPRODUCT(AN662:AW662,幕後結果_最佳化!$Z$1005:$AI$1005)</f>
        <v>-1.420853590552087E-3</v>
      </c>
      <c r="AZ662" s="128">
        <f>(SUMPRODUCT(AN662:AW662,MMULT(AN662:AW662,幕後結果!$AB$9:$AK$18)))</f>
        <v>3.8105406432412722E-4</v>
      </c>
      <c r="BA662" s="128">
        <f t="shared" si="142"/>
        <v>1.9520606146432216E-2</v>
      </c>
      <c r="BB662" s="102">
        <f t="shared" si="143"/>
        <v>-2.2704650284977248</v>
      </c>
      <c r="BC662" s="60"/>
      <c r="BD662" s="60"/>
    </row>
    <row r="663" spans="1:56">
      <c r="A663" s="95">
        <v>662</v>
      </c>
      <c r="B663" s="128">
        <v>0.83323484489877653</v>
      </c>
      <c r="C663" s="128">
        <v>0.24902246256052707</v>
      </c>
      <c r="D663" s="128">
        <v>0.63539765404776283</v>
      </c>
      <c r="E663" s="128">
        <v>0.78775677059122895</v>
      </c>
      <c r="F663" s="128">
        <v>0.43301983058022464</v>
      </c>
      <c r="G663" s="128">
        <v>0.76785246629637505</v>
      </c>
      <c r="H663" s="128">
        <v>0.81108847341161971</v>
      </c>
      <c r="I663" s="128">
        <v>0.84342972032755714</v>
      </c>
      <c r="J663" s="128">
        <v>0.2353620116867019</v>
      </c>
      <c r="K663" s="104">
        <v>0.58038982247274173</v>
      </c>
      <c r="L663" s="105"/>
      <c r="M663" s="106">
        <v>662</v>
      </c>
      <c r="N663" s="140">
        <v>0.96702745246532318</v>
      </c>
      <c r="O663" s="140">
        <v>-0.67756912922544166</v>
      </c>
      <c r="P663" s="140">
        <v>0.34618366257817634</v>
      </c>
      <c r="Q663" s="140">
        <v>0.79866194440698157</v>
      </c>
      <c r="R663" s="140">
        <v>-0.1686910471969402</v>
      </c>
      <c r="S663" s="140">
        <v>0.73179276220099121</v>
      </c>
      <c r="T663" s="140">
        <v>0.8819144852730082</v>
      </c>
      <c r="U663" s="128">
        <v>1.0086540846164367</v>
      </c>
      <c r="V663" s="128">
        <v>-0.72130151775455431</v>
      </c>
      <c r="W663" s="98">
        <v>0.2028908386584313</v>
      </c>
      <c r="X663" s="60"/>
      <c r="Y663" s="99">
        <v>662</v>
      </c>
      <c r="Z663" s="128">
        <f>(幕後結果!$AB$2+幕後結果!$AB$4*幕後結果_最佳化!$N1664)*12/3</f>
        <v>7.493293049263465E-2</v>
      </c>
      <c r="AA663" s="128">
        <f>(幕後結果!$AC$2+幕後結果!$AC$4*幕後結果_最佳化!$O1664)*12/3</f>
        <v>-7.3841139723169913E-2</v>
      </c>
      <c r="AB663" s="128">
        <f>(幕後結果!$AD$2+幕後結果!$AD$4*幕後結果_最佳化!$P1664)*12/3</f>
        <v>2.8472761992418966E-2</v>
      </c>
      <c r="AC663" s="128">
        <f>(幕後結果!$AE$2+幕後結果!$AE$4*幕後結果_最佳化!$Q1664)*12/3</f>
        <v>0.10658107527361586</v>
      </c>
      <c r="AD663" s="128">
        <f>(幕後結果!$AF$2+幕後結果!$AF$4*幕後結果_最佳化!$R1664)*12/3</f>
        <v>3.371621796239254E-2</v>
      </c>
      <c r="AE663" s="128">
        <f>(幕後結果!$AG$2+幕後結果!$AG$4*幕後結果_最佳化!$S1664)*12/3</f>
        <v>6.4206279967063976E-2</v>
      </c>
      <c r="AF663" s="128">
        <f>(幕後結果!$AH$2+幕後結果!$AH$4*幕後結果_最佳化!$T1664)*12/3</f>
        <v>8.7212926203736593E-2</v>
      </c>
      <c r="AG663" s="128">
        <f>(幕後結果!$AI$2+幕後結果!$AI$4*幕後結果_最佳化!$U1664)*12/3</f>
        <v>5.4811660074778001E-2</v>
      </c>
      <c r="AH663" s="128">
        <f>(幕後結果!$AJ$2+幕後結果!$AJ$4*幕後結果_最佳化!$V1664)*12/3</f>
        <v>-2.1534871192399597E-2</v>
      </c>
      <c r="AI663" s="100">
        <f>(幕後結果!$AK$2+幕後結果!$AK$4*幕後結果_最佳化!$W1664)*12/3</f>
        <v>4.7964339280979651E-2</v>
      </c>
      <c r="AJ663" s="60"/>
      <c r="AK663" s="60"/>
      <c r="AL663" s="60"/>
      <c r="AM663" s="108">
        <v>662</v>
      </c>
      <c r="AN663" s="128">
        <f t="shared" si="131"/>
        <v>4.3938228610361917E-2</v>
      </c>
      <c r="AO663" s="128">
        <f t="shared" si="132"/>
        <v>0.17281266924900607</v>
      </c>
      <c r="AP663" s="128">
        <f t="shared" si="133"/>
        <v>5.1526013521887029E-2</v>
      </c>
      <c r="AQ663" s="128">
        <f t="shared" si="134"/>
        <v>0.15637505362863441</v>
      </c>
      <c r="AR663" s="128">
        <f t="shared" si="135"/>
        <v>7.6168990085665994E-2</v>
      </c>
      <c r="AS663" s="128">
        <f t="shared" si="136"/>
        <v>5.2198306588166855E-2</v>
      </c>
      <c r="AT663" s="128">
        <f t="shared" si="137"/>
        <v>0.13845906112675668</v>
      </c>
      <c r="AU663" s="128">
        <f t="shared" si="138"/>
        <v>0.11332136767937555</v>
      </c>
      <c r="AV663" s="128">
        <f t="shared" si="139"/>
        <v>7.7940469269544024E-2</v>
      </c>
      <c r="AW663" s="128">
        <f t="shared" si="140"/>
        <v>0.11725984024060124</v>
      </c>
      <c r="AX663" s="128">
        <f t="shared" si="141"/>
        <v>0.99999999999999967</v>
      </c>
      <c r="AY663" s="128">
        <f>SUMPRODUCT(AN663:AW663,幕後結果_最佳化!$Z$1005:$AI$1005)</f>
        <v>-2.0132442605872375E-3</v>
      </c>
      <c r="AZ663" s="128">
        <f>(SUMPRODUCT(AN663:AW663,MMULT(AN663:AW663,幕後結果!$AB$9:$AK$18)))</f>
        <v>2.7423329350751715E-4</v>
      </c>
      <c r="BA663" s="128">
        <f t="shared" si="142"/>
        <v>1.6559990745997327E-2</v>
      </c>
      <c r="BB663" s="102">
        <f t="shared" si="143"/>
        <v>-2.7121539467914921</v>
      </c>
      <c r="BC663" s="60"/>
      <c r="BD663" s="60"/>
    </row>
    <row r="664" spans="1:56">
      <c r="A664" s="95">
        <v>663</v>
      </c>
      <c r="B664" s="128">
        <v>0.50324815694131986</v>
      </c>
      <c r="C664" s="128">
        <v>0.37684652421876597</v>
      </c>
      <c r="D664" s="128">
        <v>0.92953523539410354</v>
      </c>
      <c r="E664" s="128">
        <v>0.22617492701814546</v>
      </c>
      <c r="F664" s="128">
        <v>0.92933887667832327</v>
      </c>
      <c r="G664" s="128">
        <v>0.15966056769226711</v>
      </c>
      <c r="H664" s="128">
        <v>0.71967070273946687</v>
      </c>
      <c r="I664" s="128">
        <v>0.73923785591582658</v>
      </c>
      <c r="J664" s="128">
        <v>0.82193290393048124</v>
      </c>
      <c r="K664" s="104">
        <v>2.6238093711231647E-2</v>
      </c>
      <c r="L664" s="105"/>
      <c r="M664" s="106">
        <v>663</v>
      </c>
      <c r="N664" s="140">
        <v>8.1420119875206601E-3</v>
      </c>
      <c r="O664" s="140">
        <v>-0.31377353180527567</v>
      </c>
      <c r="P664" s="140">
        <v>1.4723383607956528</v>
      </c>
      <c r="Q664" s="140">
        <v>-0.7515032359548306</v>
      </c>
      <c r="R664" s="140">
        <v>1.4708849010922085</v>
      </c>
      <c r="S664" s="140">
        <v>-0.99585390333410551</v>
      </c>
      <c r="T664" s="140">
        <v>0.58186354933076567</v>
      </c>
      <c r="U664" s="128">
        <v>0.64099752934378207</v>
      </c>
      <c r="V664" s="128">
        <v>0.92275635130262934</v>
      </c>
      <c r="W664" s="98">
        <v>-1.939206590657121</v>
      </c>
      <c r="X664" s="60"/>
      <c r="Y664" s="99">
        <v>663</v>
      </c>
      <c r="Z664" s="128">
        <f>(幕後結果!$AB$2+幕後結果!$AB$4*幕後結果_最佳化!$N1665)*12/3</f>
        <v>-2.8594704224671915E-2</v>
      </c>
      <c r="AA664" s="128">
        <f>(幕後結果!$AC$2+幕後結果!$AC$4*幕後結果_最佳化!$O1665)*12/3</f>
        <v>-3.4965831996424272E-2</v>
      </c>
      <c r="AB664" s="128">
        <f>(幕後結果!$AD$2+幕後結果!$AD$4*幕後結果_最佳化!$P1665)*12/3</f>
        <v>0.16259715840938921</v>
      </c>
      <c r="AC664" s="128">
        <f>(幕後結果!$AE$2+幕後結果!$AE$4*幕後結果_最佳化!$Q1665)*12/3</f>
        <v>-1.1760184389939747E-2</v>
      </c>
      <c r="AD664" s="128">
        <f>(幕後結果!$AF$2+幕後結果!$AF$4*幕後結果_最佳化!$R1665)*12/3</f>
        <v>0.33846557891276902</v>
      </c>
      <c r="AE664" s="128">
        <f>(幕後結果!$AG$2+幕後結果!$AG$4*幕後結果_最佳化!$S1665)*12/3</f>
        <v>-0.11022398109673386</v>
      </c>
      <c r="AF664" s="128">
        <f>(幕後結果!$AH$2+幕後結果!$AH$4*幕後結果_最佳化!$T1665)*12/3</f>
        <v>6.7340679576209955E-2</v>
      </c>
      <c r="AG664" s="128">
        <f>(幕後結果!$AI$2+幕後結果!$AI$4*幕後結果_最佳化!$U1665)*12/3</f>
        <v>9.0495477104186636E-2</v>
      </c>
      <c r="AH664" s="128">
        <f>(幕後結果!$AJ$2+幕後結果!$AJ$4*幕後結果_最佳化!$V1665)*12/3</f>
        <v>4.6965535685484359E-2</v>
      </c>
      <c r="AI664" s="100">
        <f>(幕後結果!$AK$2+幕後結果!$AK$4*幕後結果_最佳化!$W1665)*12/3</f>
        <v>-0.15585981204433044</v>
      </c>
      <c r="AJ664" s="60"/>
      <c r="AK664" s="60"/>
      <c r="AL664" s="60"/>
      <c r="AM664" s="108">
        <v>663</v>
      </c>
      <c r="AN664" s="128">
        <f t="shared" si="131"/>
        <v>0.236705064536332</v>
      </c>
      <c r="AO664" s="128">
        <f t="shared" si="132"/>
        <v>2.279614300056788E-2</v>
      </c>
      <c r="AP664" s="128">
        <f t="shared" si="133"/>
        <v>0.19532789504844797</v>
      </c>
      <c r="AQ664" s="128">
        <f t="shared" si="134"/>
        <v>3.2206951589791012E-2</v>
      </c>
      <c r="AR664" s="128">
        <f t="shared" si="135"/>
        <v>4.3493655209209593E-2</v>
      </c>
      <c r="AS664" s="128">
        <f t="shared" si="136"/>
        <v>7.6492789988892654E-2</v>
      </c>
      <c r="AT664" s="128">
        <f t="shared" si="137"/>
        <v>0.12899620196845052</v>
      </c>
      <c r="AU664" s="128">
        <f t="shared" si="138"/>
        <v>5.0404018262489587E-2</v>
      </c>
      <c r="AV664" s="128">
        <f t="shared" si="139"/>
        <v>0.10776535455491866</v>
      </c>
      <c r="AW664" s="128">
        <f t="shared" si="140"/>
        <v>0.10581192584090036</v>
      </c>
      <c r="AX664" s="128">
        <f t="shared" si="141"/>
        <v>1.0000000000000002</v>
      </c>
      <c r="AY664" s="128">
        <f>SUMPRODUCT(AN664:AW664,幕後結果_最佳化!$Z$1005:$AI$1005)</f>
        <v>-7.8616291671605529E-3</v>
      </c>
      <c r="AZ664" s="128">
        <f>(SUMPRODUCT(AN664:AW664,MMULT(AN664:AW664,幕後結果!$AB$9:$AK$18)))</f>
        <v>2.3283674264971038E-4</v>
      </c>
      <c r="BA664" s="128">
        <f t="shared" si="142"/>
        <v>1.5258988913086947E-2</v>
      </c>
      <c r="BB664" s="102">
        <f t="shared" si="143"/>
        <v>-3.3266705583372298</v>
      </c>
      <c r="BC664" s="60"/>
      <c r="BD664" s="60"/>
    </row>
    <row r="665" spans="1:56">
      <c r="A665" s="95">
        <v>664</v>
      </c>
      <c r="B665" s="128">
        <v>0.75174843970191407</v>
      </c>
      <c r="C665" s="128">
        <v>0.2038570584387831</v>
      </c>
      <c r="D665" s="128">
        <v>0.12672670032033717</v>
      </c>
      <c r="E665" s="128">
        <v>0.27576964495763612</v>
      </c>
      <c r="F665" s="128">
        <v>0.95918715675826682</v>
      </c>
      <c r="G665" s="128">
        <v>2.1040138933013486E-2</v>
      </c>
      <c r="H665" s="128">
        <v>0.87599106598611476</v>
      </c>
      <c r="I665" s="128">
        <v>6.0949543259871231E-2</v>
      </c>
      <c r="J665" s="128">
        <v>0.95884575762573498</v>
      </c>
      <c r="K665" s="104">
        <v>0.13172008418995462</v>
      </c>
      <c r="L665" s="105"/>
      <c r="M665" s="106">
        <v>664</v>
      </c>
      <c r="N665" s="140">
        <v>0.68000211677504641</v>
      </c>
      <c r="O665" s="140">
        <v>-0.82792298516565921</v>
      </c>
      <c r="P665" s="140">
        <v>-1.1420014892772068</v>
      </c>
      <c r="Q665" s="140">
        <v>-0.59545512059578665</v>
      </c>
      <c r="R665" s="140">
        <v>1.741330365400219</v>
      </c>
      <c r="S665" s="140">
        <v>-2.0327253581807683</v>
      </c>
      <c r="T665" s="140">
        <v>1.1551772034460581</v>
      </c>
      <c r="U665" s="128">
        <v>-1.546851383403409</v>
      </c>
      <c r="V665" s="128">
        <v>1.7374459603152392</v>
      </c>
      <c r="W665" s="98">
        <v>-1.1182969986108069</v>
      </c>
      <c r="X665" s="60"/>
      <c r="Y665" s="99">
        <v>664</v>
      </c>
      <c r="Z665" s="128">
        <f>(幕後結果!$AB$2+幕後結果!$AB$4*幕後結果_最佳化!$N1666)*12/3</f>
        <v>4.3943770731121767E-2</v>
      </c>
      <c r="AA665" s="128">
        <f>(幕後結果!$AC$2+幕後結果!$AC$4*幕後結果_最佳化!$O1666)*12/3</f>
        <v>-9.1106177907279984E-2</v>
      </c>
      <c r="AB665" s="128">
        <f>(幕後結果!$AD$2+幕後結果!$AD$4*幕後結果_最佳化!$P1666)*12/3</f>
        <v>-0.1638517932270413</v>
      </c>
      <c r="AC665" s="128">
        <f>(幕後結果!$AE$2+幕後結果!$AE$4*幕後結果_最佳化!$Q1666)*12/3</f>
        <v>-0.14200983463764907</v>
      </c>
      <c r="AD665" s="128">
        <f>(幕後結果!$AF$2+幕後結果!$AF$4*幕後結果_最佳化!$R1666)*12/3</f>
        <v>0.29115241654944607</v>
      </c>
      <c r="AE665" s="128">
        <f>(幕後結果!$AG$2+幕後結果!$AG$4*幕後結果_最佳化!$S1666)*12/3</f>
        <v>-0.1513477868626924</v>
      </c>
      <c r="AF665" s="128">
        <f>(幕後結果!$AH$2+幕後結果!$AH$4*幕後結果_最佳化!$T1666)*12/3</f>
        <v>0.12746622418677644</v>
      </c>
      <c r="AG665" s="128">
        <f>(幕後結果!$AI$2+幕後結果!$AI$4*幕後結果_最佳化!$U1666)*12/3</f>
        <v>-0.21007801880329388</v>
      </c>
      <c r="AH665" s="128">
        <f>(幕後結果!$AJ$2+幕後結果!$AJ$4*幕後結果_最佳化!$V1666)*12/3</f>
        <v>0.16371183166025857</v>
      </c>
      <c r="AI665" s="100">
        <f>(幕後結果!$AK$2+幕後結果!$AK$4*幕後結果_最佳化!$W1666)*12/3</f>
        <v>-0.3251503837209182</v>
      </c>
      <c r="AJ665" s="60"/>
      <c r="AK665" s="60"/>
      <c r="AL665" s="60"/>
      <c r="AM665" s="108">
        <v>664</v>
      </c>
      <c r="AN665" s="128">
        <f t="shared" si="131"/>
        <v>0.1565298523576818</v>
      </c>
      <c r="AO665" s="128">
        <f t="shared" si="132"/>
        <v>9.4820901553134704E-2</v>
      </c>
      <c r="AP665" s="128">
        <f t="shared" si="133"/>
        <v>5.0800710375120441E-2</v>
      </c>
      <c r="AQ665" s="128">
        <f t="shared" si="134"/>
        <v>0.13399268459288463</v>
      </c>
      <c r="AR665" s="128">
        <f t="shared" si="135"/>
        <v>9.7751735328950692E-2</v>
      </c>
      <c r="AS665" s="128">
        <f t="shared" si="136"/>
        <v>5.9550066019524825E-2</v>
      </c>
      <c r="AT665" s="128">
        <f t="shared" si="137"/>
        <v>2.502892290755079E-2</v>
      </c>
      <c r="AU665" s="128">
        <f t="shared" si="138"/>
        <v>0.10676183218385832</v>
      </c>
      <c r="AV665" s="128">
        <f t="shared" si="139"/>
        <v>0.12968577857320815</v>
      </c>
      <c r="AW665" s="128">
        <f t="shared" si="140"/>
        <v>0.14507751610808553</v>
      </c>
      <c r="AX665" s="128">
        <f t="shared" si="141"/>
        <v>0.99999999999999978</v>
      </c>
      <c r="AY665" s="128">
        <f>SUMPRODUCT(AN665:AW665,幕後結果_最佳化!$Z$1005:$AI$1005)</f>
        <v>-5.3731255448705422E-3</v>
      </c>
      <c r="AZ665" s="128">
        <f>(SUMPRODUCT(AN665:AW665,MMULT(AN665:AW665,幕後結果!$AB$9:$AK$18)))</f>
        <v>2.6652096616583344E-4</v>
      </c>
      <c r="BA665" s="128">
        <f t="shared" si="142"/>
        <v>1.6325469860492024E-2</v>
      </c>
      <c r="BB665" s="102">
        <f t="shared" si="143"/>
        <v>-2.9569210538737702</v>
      </c>
      <c r="BC665" s="60"/>
      <c r="BD665" s="60"/>
    </row>
    <row r="666" spans="1:56">
      <c r="A666" s="95">
        <v>665</v>
      </c>
      <c r="B666" s="128">
        <v>0.73510991026383832</v>
      </c>
      <c r="C666" s="128">
        <v>4.0025313794931128E-2</v>
      </c>
      <c r="D666" s="128">
        <v>0.2807091346130075</v>
      </c>
      <c r="E666" s="128">
        <v>0.3301687113235281</v>
      </c>
      <c r="F666" s="128">
        <v>0.86914199959874106</v>
      </c>
      <c r="G666" s="128">
        <v>0.94758976864432931</v>
      </c>
      <c r="H666" s="128">
        <v>0.71106411115093171</v>
      </c>
      <c r="I666" s="128">
        <v>0.38799101936357761</v>
      </c>
      <c r="J666" s="128">
        <v>0.90636906124867345</v>
      </c>
      <c r="K666" s="104">
        <v>0.78688653909184869</v>
      </c>
      <c r="L666" s="105"/>
      <c r="M666" s="106">
        <v>665</v>
      </c>
      <c r="N666" s="140">
        <v>0.62834160906127012</v>
      </c>
      <c r="O666" s="140">
        <v>-1.75039239386876</v>
      </c>
      <c r="P666" s="140">
        <v>-0.58073618641924307</v>
      </c>
      <c r="Q666" s="140">
        <v>-0.43944735139275343</v>
      </c>
      <c r="R666" s="140">
        <v>1.1223444800798532</v>
      </c>
      <c r="S666" s="140">
        <v>1.6219200741679558</v>
      </c>
      <c r="T666" s="140">
        <v>0.55649607381604527</v>
      </c>
      <c r="U666" s="128">
        <v>-0.28455898381767614</v>
      </c>
      <c r="V666" s="128">
        <v>1.3187225727665262</v>
      </c>
      <c r="W666" s="98">
        <v>0.79566474788711083</v>
      </c>
      <c r="X666" s="60"/>
      <c r="Y666" s="99">
        <v>665</v>
      </c>
      <c r="Z666" s="128">
        <f>(幕後結果!$AB$2+幕後結果!$AB$4*幕後結果_最佳化!$N1667)*12/3</f>
        <v>3.8366159531563429E-2</v>
      </c>
      <c r="AA666" s="128">
        <f>(幕後結果!$AC$2+幕後結果!$AC$4*幕後結果_最佳化!$O1667)*12/3</f>
        <v>-0.19403551973167618</v>
      </c>
      <c r="AB666" s="128">
        <f>(幕後結果!$AD$2+幕後結果!$AD$4*幕後結果_最佳化!$P1667)*12/3</f>
        <v>-0.13996132703320519</v>
      </c>
      <c r="AC666" s="128">
        <f>(幕後結果!$AE$2+幕後結果!$AE$4*幕後結果_最佳化!$Q1667)*12/3</f>
        <v>-0.12911269836441597</v>
      </c>
      <c r="AD666" s="128">
        <f>(幕後結果!$AF$2+幕後結果!$AF$4*幕後結果_最佳化!$R1667)*12/3</f>
        <v>0.19477010325760916</v>
      </c>
      <c r="AE666" s="128">
        <f>(幕後結果!$AG$2+幕後結果!$AG$4*幕後結果_最佳化!$S1667)*12/3</f>
        <v>8.8626196263721771E-2</v>
      </c>
      <c r="AF666" s="128">
        <f>(幕後結果!$AH$2+幕後結果!$AH$4*幕後結果_最佳化!$T1667)*12/3</f>
        <v>1.1288321800684847E-2</v>
      </c>
      <c r="AG666" s="128">
        <f>(幕後結果!$AI$2+幕後結果!$AI$4*幕後結果_最佳化!$U1667)*12/3</f>
        <v>-0.13341742938044382</v>
      </c>
      <c r="AH666" s="128">
        <f>(幕後結果!$AJ$2+幕後結果!$AJ$4*幕後結果_最佳化!$V1667)*12/3</f>
        <v>0.18919913094107987</v>
      </c>
      <c r="AI666" s="100">
        <f>(幕後結果!$AK$2+幕後結果!$AK$4*幕後結果_最佳化!$W1667)*12/3</f>
        <v>-1.3110123532794745E-2</v>
      </c>
      <c r="AJ666" s="60"/>
      <c r="AK666" s="60"/>
      <c r="AL666" s="60"/>
      <c r="AM666" s="108">
        <v>665</v>
      </c>
      <c r="AN666" s="128">
        <f t="shared" si="131"/>
        <v>2.6885061707926289E-2</v>
      </c>
      <c r="AO666" s="128">
        <f t="shared" si="132"/>
        <v>0.24518149824408506</v>
      </c>
      <c r="AP666" s="128">
        <f t="shared" si="133"/>
        <v>4.817530080986003E-2</v>
      </c>
      <c r="AQ666" s="128">
        <f t="shared" si="134"/>
        <v>8.6816348710323232E-3</v>
      </c>
      <c r="AR666" s="128">
        <f t="shared" si="135"/>
        <v>0.14597424880579546</v>
      </c>
      <c r="AS666" s="128">
        <f t="shared" si="136"/>
        <v>0.10251863483108963</v>
      </c>
      <c r="AT666" s="128">
        <f t="shared" si="137"/>
        <v>1.1341832663115286E-2</v>
      </c>
      <c r="AU666" s="128">
        <f t="shared" si="138"/>
        <v>0.17358565671101178</v>
      </c>
      <c r="AV666" s="128">
        <f t="shared" si="139"/>
        <v>0.11817790503628139</v>
      </c>
      <c r="AW666" s="128">
        <f t="shared" si="140"/>
        <v>0.11947822631980265</v>
      </c>
      <c r="AX666" s="128">
        <f t="shared" si="141"/>
        <v>0.99999999999999978</v>
      </c>
      <c r="AY666" s="128">
        <f>SUMPRODUCT(AN666:AW666,幕後結果_最佳化!$Z$1005:$AI$1005)</f>
        <v>-8.1502708456400973E-4</v>
      </c>
      <c r="AZ666" s="128">
        <f>(SUMPRODUCT(AN666:AW666,MMULT(AN666:AW666,幕後結果!$AB$9:$AK$18)))</f>
        <v>3.236199500109289E-4</v>
      </c>
      <c r="BA666" s="128">
        <f t="shared" si="142"/>
        <v>1.7989439958234633E-2</v>
      </c>
      <c r="BB666" s="102">
        <f t="shared" si="143"/>
        <v>-2.4300382438839367</v>
      </c>
      <c r="BC666" s="60"/>
      <c r="BD666" s="60"/>
    </row>
    <row r="667" spans="1:56">
      <c r="A667" s="95">
        <v>666</v>
      </c>
      <c r="B667" s="128">
        <v>4.3864769947225435E-2</v>
      </c>
      <c r="C667" s="128">
        <v>3.3914785710651651E-2</v>
      </c>
      <c r="D667" s="128">
        <v>0.3186656320347927</v>
      </c>
      <c r="E667" s="128">
        <v>0.71055796812150485</v>
      </c>
      <c r="F667" s="128">
        <v>0.60223355440452364</v>
      </c>
      <c r="G667" s="128">
        <v>0.72160581902737397</v>
      </c>
      <c r="H667" s="128">
        <v>0.21911182277441665</v>
      </c>
      <c r="I667" s="128">
        <v>0.48714903382846564</v>
      </c>
      <c r="J667" s="128">
        <v>0.31408140919110616</v>
      </c>
      <c r="K667" s="104">
        <v>0.39002067990837008</v>
      </c>
      <c r="L667" s="105"/>
      <c r="M667" s="106">
        <v>666</v>
      </c>
      <c r="N667" s="140">
        <v>-1.7074979425156629</v>
      </c>
      <c r="O667" s="140">
        <v>-1.8261373765382121</v>
      </c>
      <c r="P667" s="140">
        <v>-0.47143340724278127</v>
      </c>
      <c r="Q667" s="140">
        <v>0.55501549240079251</v>
      </c>
      <c r="R667" s="140">
        <v>0.25913265350769754</v>
      </c>
      <c r="S667" s="140">
        <v>0.58761854280713899</v>
      </c>
      <c r="T667" s="140">
        <v>-0.77519634850037744</v>
      </c>
      <c r="U667" s="128">
        <v>-3.2218168092837292E-2</v>
      </c>
      <c r="V667" s="128">
        <v>-0.48431431469815384</v>
      </c>
      <c r="W667" s="98">
        <v>-0.27926513591844015</v>
      </c>
      <c r="X667" s="60"/>
      <c r="Y667" s="99">
        <v>666</v>
      </c>
      <c r="Z667" s="128">
        <f>(幕後結果!$AB$2+幕後結果!$AB$4*幕後結果_最佳化!$N1668)*12/3</f>
        <v>-0.21382657762522936</v>
      </c>
      <c r="AA667" s="128">
        <f>(幕後結果!$AC$2+幕後結果!$AC$4*幕後結果_最佳化!$O1668)*12/3</f>
        <v>-0.20657551234649518</v>
      </c>
      <c r="AB667" s="128">
        <f>(幕後結果!$AD$2+幕後結果!$AD$4*幕後結果_最佳化!$P1668)*12/3</f>
        <v>-0.1760312333827968</v>
      </c>
      <c r="AC667" s="128">
        <f>(幕後結果!$AE$2+幕後結果!$AE$4*幕後結果_最佳化!$Q1668)*12/3</f>
        <v>-5.7757996743893168E-2</v>
      </c>
      <c r="AD667" s="128">
        <f>(幕後結果!$AF$2+幕後結果!$AF$4*幕後結果_最佳化!$R1668)*12/3</f>
        <v>2.6364131461279375E-2</v>
      </c>
      <c r="AE667" s="128">
        <f>(幕後結果!$AG$2+幕後結果!$AG$4*幕後結果_最佳化!$S1668)*12/3</f>
        <v>1.4907955433884337E-2</v>
      </c>
      <c r="AF667" s="128">
        <f>(幕後結果!$AH$2+幕後結果!$AH$4*幕後結果_最佳化!$T1668)*12/3</f>
        <v>-0.15275599032917356</v>
      </c>
      <c r="AG667" s="128">
        <f>(幕後結果!$AI$2+幕後結果!$AI$4*幕後結果_最佳化!$U1668)*12/3</f>
        <v>-0.14636007244951296</v>
      </c>
      <c r="AH667" s="128">
        <f>(幕後結果!$AJ$2+幕後結果!$AJ$4*幕後結果_最佳化!$V1668)*12/3</f>
        <v>-6.1129298514320828E-2</v>
      </c>
      <c r="AI667" s="100">
        <f>(幕後結果!$AK$2+幕後結果!$AK$4*幕後結果_最佳化!$W1668)*12/3</f>
        <v>-0.16702401746759002</v>
      </c>
      <c r="AJ667" s="60"/>
      <c r="AK667" s="60"/>
      <c r="AL667" s="60"/>
      <c r="AM667" s="108">
        <v>666</v>
      </c>
      <c r="AN667" s="128">
        <f t="shared" si="131"/>
        <v>8.6282205913868454E-2</v>
      </c>
      <c r="AO667" s="128">
        <f t="shared" si="132"/>
        <v>0.10793422216142637</v>
      </c>
      <c r="AP667" s="128">
        <f t="shared" si="133"/>
        <v>0.11007634963776355</v>
      </c>
      <c r="AQ667" s="128">
        <f t="shared" si="134"/>
        <v>0.25068631010771286</v>
      </c>
      <c r="AR667" s="128">
        <f t="shared" si="135"/>
        <v>4.5691301245846024E-3</v>
      </c>
      <c r="AS667" s="128">
        <f t="shared" si="136"/>
        <v>4.4224712256239938E-2</v>
      </c>
      <c r="AT667" s="128">
        <f t="shared" si="137"/>
        <v>1.6442473327559933E-2</v>
      </c>
      <c r="AU667" s="128">
        <f t="shared" si="138"/>
        <v>0.16829987995587914</v>
      </c>
      <c r="AV667" s="128">
        <f t="shared" si="139"/>
        <v>0.11327511007529788</v>
      </c>
      <c r="AW667" s="128">
        <f t="shared" si="140"/>
        <v>9.820960643966721E-2</v>
      </c>
      <c r="AX667" s="128">
        <f t="shared" si="141"/>
        <v>0.99999999999999989</v>
      </c>
      <c r="AY667" s="128">
        <f>SUMPRODUCT(AN667:AW667,幕後結果_最佳化!$Z$1005:$AI$1005)</f>
        <v>-4.6681094562388854E-3</v>
      </c>
      <c r="AZ667" s="128">
        <f>(SUMPRODUCT(AN667:AW667,MMULT(AN667:AW667,幕後結果!$AB$9:$AK$18)))</f>
        <v>3.0751371188238885E-4</v>
      </c>
      <c r="BA667" s="128">
        <f t="shared" si="142"/>
        <v>1.7536068883372603E-2</v>
      </c>
      <c r="BB667" s="102">
        <f t="shared" si="143"/>
        <v>-2.7125868273329004</v>
      </c>
      <c r="BC667" s="60"/>
      <c r="BD667" s="60"/>
    </row>
    <row r="668" spans="1:56">
      <c r="A668" s="95">
        <v>667</v>
      </c>
      <c r="B668" s="128">
        <v>0.34414438950187343</v>
      </c>
      <c r="C668" s="128">
        <v>0.3388050567416927</v>
      </c>
      <c r="D668" s="128">
        <v>0.52007677522109397</v>
      </c>
      <c r="E668" s="128">
        <v>0.32149210928928218</v>
      </c>
      <c r="F668" s="128">
        <v>2.475004067216835E-2</v>
      </c>
      <c r="G668" s="128">
        <v>0.96583390477733944</v>
      </c>
      <c r="H668" s="128">
        <v>0.76765106771915215</v>
      </c>
      <c r="I668" s="128">
        <v>0.70680133188356109</v>
      </c>
      <c r="J668" s="128">
        <v>0.8960721833275338</v>
      </c>
      <c r="K668" s="104">
        <v>0.35881913216541528</v>
      </c>
      <c r="L668" s="105"/>
      <c r="M668" s="106">
        <v>667</v>
      </c>
      <c r="N668" s="140">
        <v>-0.40117840466383886</v>
      </c>
      <c r="O668" s="140">
        <v>-0.41572654665033892</v>
      </c>
      <c r="P668" s="140">
        <v>5.0346273528042856E-2</v>
      </c>
      <c r="Q668" s="140">
        <v>-0.46353041553108265</v>
      </c>
      <c r="R668" s="140">
        <v>-1.9642588485188137</v>
      </c>
      <c r="S668" s="140">
        <v>1.8228098824743635</v>
      </c>
      <c r="T668" s="140">
        <v>0.7311330897249082</v>
      </c>
      <c r="U668" s="128">
        <v>0.54406413989170543</v>
      </c>
      <c r="V668" s="128">
        <v>1.2594838128809829</v>
      </c>
      <c r="W668" s="98">
        <v>-0.36161699297742939</v>
      </c>
      <c r="X668" s="60"/>
      <c r="Y668" s="99">
        <v>667</v>
      </c>
      <c r="Z668" s="128">
        <f>(幕後結果!$AB$2+幕後結果!$AB$4*幕後結果_最佳化!$N1669)*12/3</f>
        <v>-7.2787652400318606E-2</v>
      </c>
      <c r="AA668" s="128">
        <f>(幕後結果!$AC$2+幕後結果!$AC$4*幕後結果_最佳化!$O1669)*12/3</f>
        <v>-4.7049485285617233E-2</v>
      </c>
      <c r="AB668" s="128">
        <f>(幕後結果!$AD$2+幕後結果!$AD$4*幕後結果_最佳化!$P1669)*12/3</f>
        <v>-2.1879401568219325E-2</v>
      </c>
      <c r="AC668" s="128">
        <f>(幕後結果!$AE$2+幕後結果!$AE$4*幕後結果_最佳化!$Q1669)*12/3</f>
        <v>-6.7691673045283562E-2</v>
      </c>
      <c r="AD668" s="128">
        <f>(幕後結果!$AF$2+幕後結果!$AF$4*幕後結果_最佳化!$R1669)*12/3</f>
        <v>-0.3761265704778623</v>
      </c>
      <c r="AE668" s="128">
        <f>(幕後結果!$AG$2+幕後結果!$AG$4*幕後結果_最佳化!$S1669)*12/3</f>
        <v>0.11720465839409451</v>
      </c>
      <c r="AF668" s="128">
        <f>(幕後結果!$AH$2+幕後結果!$AH$4*幕後結果_最佳化!$T1669)*12/3</f>
        <v>2.7365268015363025E-2</v>
      </c>
      <c r="AG668" s="128">
        <f>(幕後結果!$AI$2+幕後結果!$AI$4*幕後結果_最佳化!$U1669)*12/3</f>
        <v>-3.3494249894749591E-2</v>
      </c>
      <c r="AH668" s="128">
        <f>(幕後結果!$AJ$2+幕後結果!$AJ$4*幕後結果_最佳化!$V1669)*12/3</f>
        <v>0.18280738338058264</v>
      </c>
      <c r="AI668" s="100">
        <f>(幕後結果!$AK$2+幕後結果!$AK$4*幕後結果_最佳化!$W1669)*12/3</f>
        <v>-0.1625530121785512</v>
      </c>
      <c r="AJ668" s="60"/>
      <c r="AK668" s="60"/>
      <c r="AL668" s="60"/>
      <c r="AM668" s="108">
        <v>667</v>
      </c>
      <c r="AN668" s="128">
        <f t="shared" si="131"/>
        <v>0.10887471873721348</v>
      </c>
      <c r="AO668" s="128">
        <f t="shared" si="132"/>
        <v>0.15532269872383792</v>
      </c>
      <c r="AP668" s="128">
        <f t="shared" si="133"/>
        <v>0.16357218427792414</v>
      </c>
      <c r="AQ668" s="128">
        <f t="shared" si="134"/>
        <v>0.15686735521883671</v>
      </c>
      <c r="AR668" s="128">
        <f t="shared" si="135"/>
        <v>7.3198165645645588E-2</v>
      </c>
      <c r="AS668" s="128">
        <f t="shared" si="136"/>
        <v>2.560147711137516E-2</v>
      </c>
      <c r="AT668" s="128">
        <f t="shared" si="137"/>
        <v>7.2718854449743769E-2</v>
      </c>
      <c r="AU668" s="128">
        <f t="shared" si="138"/>
        <v>0.21451257470717389</v>
      </c>
      <c r="AV668" s="128">
        <f t="shared" si="139"/>
        <v>2.6403437497014348E-2</v>
      </c>
      <c r="AW668" s="128">
        <f t="shared" si="140"/>
        <v>2.928533631234978E-3</v>
      </c>
      <c r="AX668" s="128">
        <f t="shared" si="141"/>
        <v>1</v>
      </c>
      <c r="AY668" s="128">
        <f>SUMPRODUCT(AN668:AW668,幕後結果_最佳化!$Z$1005:$AI$1005)</f>
        <v>-3.5528815930215294E-3</v>
      </c>
      <c r="AZ668" s="128">
        <f>(SUMPRODUCT(AN668:AW668,MMULT(AN668:AW668,幕後結果!$AB$9:$AK$18)))</f>
        <v>3.262091073128899E-4</v>
      </c>
      <c r="BA668" s="128">
        <f t="shared" si="142"/>
        <v>1.8061259848440526E-2</v>
      </c>
      <c r="BB668" s="102">
        <f t="shared" si="143"/>
        <v>-2.5719624202755953</v>
      </c>
      <c r="BC668" s="60"/>
      <c r="BD668" s="60"/>
    </row>
    <row r="669" spans="1:56">
      <c r="A669" s="95">
        <v>668</v>
      </c>
      <c r="B669" s="128">
        <v>0.4679587686543647</v>
      </c>
      <c r="C669" s="128">
        <v>0.73579541292244866</v>
      </c>
      <c r="D669" s="128">
        <v>0.4704169646875378</v>
      </c>
      <c r="E669" s="128">
        <v>0.45629985058910405</v>
      </c>
      <c r="F669" s="128">
        <v>0.10186205492984302</v>
      </c>
      <c r="G669" s="128">
        <v>0.98850836252128715</v>
      </c>
      <c r="H669" s="128">
        <v>3.6052952362020108E-2</v>
      </c>
      <c r="I669" s="128">
        <v>0.3838777189608138</v>
      </c>
      <c r="J669" s="128">
        <v>0.20360629917503559</v>
      </c>
      <c r="K669" s="104">
        <v>8.0899270802794243E-2</v>
      </c>
      <c r="L669" s="105"/>
      <c r="M669" s="106">
        <v>668</v>
      </c>
      <c r="N669" s="140">
        <v>-8.0401998714709641E-2</v>
      </c>
      <c r="O669" s="140">
        <v>0.63043628941653551</v>
      </c>
      <c r="P669" s="140">
        <v>-7.4221762830529059E-2</v>
      </c>
      <c r="Q669" s="140">
        <v>-0.1097600170364757</v>
      </c>
      <c r="R669" s="140">
        <v>-1.2710127582154001</v>
      </c>
      <c r="S669" s="140">
        <v>2.2737125525032624</v>
      </c>
      <c r="T669" s="140">
        <v>-1.7984488672077614</v>
      </c>
      <c r="U669" s="128">
        <v>-0.2953121472727826</v>
      </c>
      <c r="V669" s="128">
        <v>-0.82880881683823893</v>
      </c>
      <c r="W669" s="98">
        <v>-1.3990481599974234</v>
      </c>
      <c r="X669" s="60"/>
      <c r="Y669" s="99">
        <v>668</v>
      </c>
      <c r="Z669" s="128">
        <f>(幕後結果!$AB$2+幕後結果!$AB$4*幕後結果_最佳化!$N1670)*12/3</f>
        <v>-3.8154503142692905E-2</v>
      </c>
      <c r="AA669" s="128">
        <f>(幕後結果!$AC$2+幕後結果!$AC$4*幕後結果_最佳化!$O1670)*12/3</f>
        <v>7.0141332778675916E-2</v>
      </c>
      <c r="AB669" s="128">
        <f>(幕後結果!$AD$2+幕後結果!$AD$4*幕後結果_最佳化!$P1670)*12/3</f>
        <v>1.7986159418247456E-2</v>
      </c>
      <c r="AC669" s="128">
        <f>(幕後結果!$AE$2+幕後結果!$AE$4*幕後結果_最佳化!$Q1670)*12/3</f>
        <v>1.0116975187884097E-2</v>
      </c>
      <c r="AD669" s="128">
        <f>(幕後結果!$AF$2+幕後結果!$AF$4*幕後結果_最佳化!$R1670)*12/3</f>
        <v>-0.22801411988801232</v>
      </c>
      <c r="AE669" s="128">
        <f>(幕後結果!$AG$2+幕後結果!$AG$4*幕後結果_最佳化!$S1670)*12/3</f>
        <v>0.16594154068387304</v>
      </c>
      <c r="AF669" s="128">
        <f>(幕後結果!$AH$2+幕後結果!$AH$4*幕後結果_最佳化!$T1670)*12/3</f>
        <v>-0.18462121007036039</v>
      </c>
      <c r="AG669" s="128">
        <f>(幕後結果!$AI$2+幕後結果!$AI$4*幕後結果_最佳化!$U1670)*12/3</f>
        <v>8.694828987298571E-3</v>
      </c>
      <c r="AH669" s="128">
        <f>(幕後結果!$AJ$2+幕後結果!$AJ$4*幕後結果_最佳化!$V1670)*12/3</f>
        <v>-1.5736063927872211E-3</v>
      </c>
      <c r="AI669" s="100">
        <f>(幕後結果!$AK$2+幕後結果!$AK$4*幕後結果_最佳化!$W1670)*12/3</f>
        <v>-0.14998939719065868</v>
      </c>
      <c r="AJ669" s="60"/>
      <c r="AK669" s="60"/>
      <c r="AL669" s="60"/>
      <c r="AM669" s="108">
        <v>668</v>
      </c>
      <c r="AN669" s="128">
        <f t="shared" si="131"/>
        <v>7.3212227181565059E-2</v>
      </c>
      <c r="AO669" s="128">
        <f t="shared" si="132"/>
        <v>0.11160847265242384</v>
      </c>
      <c r="AP669" s="128">
        <f t="shared" si="133"/>
        <v>3.1457905545836287E-2</v>
      </c>
      <c r="AQ669" s="128">
        <f t="shared" si="134"/>
        <v>0.15953447478963456</v>
      </c>
      <c r="AR669" s="128">
        <f t="shared" si="135"/>
        <v>6.6023252810094094E-2</v>
      </c>
      <c r="AS669" s="128">
        <f t="shared" si="136"/>
        <v>0.15930692241990255</v>
      </c>
      <c r="AT669" s="128">
        <f t="shared" si="137"/>
        <v>9.912886278340903E-2</v>
      </c>
      <c r="AU669" s="128">
        <f t="shared" si="138"/>
        <v>0.11170759061220466</v>
      </c>
      <c r="AV669" s="128">
        <f t="shared" si="139"/>
        <v>9.6737125909643479E-2</v>
      </c>
      <c r="AW669" s="128">
        <f t="shared" si="140"/>
        <v>9.1283165295286475E-2</v>
      </c>
      <c r="AX669" s="128">
        <f t="shared" si="141"/>
        <v>1</v>
      </c>
      <c r="AY669" s="128">
        <f>SUMPRODUCT(AN669:AW669,幕後結果_最佳化!$Z$1005:$AI$1005)</f>
        <v>-1.9392582801357123E-3</v>
      </c>
      <c r="AZ669" s="128">
        <f>(SUMPRODUCT(AN669:AW669,MMULT(AN669:AW669,幕後結果!$AB$9:$AK$18)))</f>
        <v>2.1756443973087035E-4</v>
      </c>
      <c r="BA669" s="128">
        <f t="shared" si="142"/>
        <v>1.4750065753442265E-2</v>
      </c>
      <c r="BB669" s="102">
        <f t="shared" si="143"/>
        <v>-3.0399361622961885</v>
      </c>
      <c r="BC669" s="60"/>
      <c r="BD669" s="60"/>
    </row>
    <row r="670" spans="1:56">
      <c r="A670" s="95">
        <v>669</v>
      </c>
      <c r="B670" s="128">
        <v>0.15584078233657683</v>
      </c>
      <c r="C670" s="128">
        <v>0.49224593734544708</v>
      </c>
      <c r="D670" s="128">
        <v>0.11877574392296464</v>
      </c>
      <c r="E670" s="128">
        <v>2.8423434066488618E-2</v>
      </c>
      <c r="F670" s="128">
        <v>0.73532779760896649</v>
      </c>
      <c r="G670" s="128">
        <v>0.97213626784842</v>
      </c>
      <c r="H670" s="128">
        <v>0.90984729395388197</v>
      </c>
      <c r="I670" s="128">
        <v>0.34313028828098036</v>
      </c>
      <c r="J670" s="128">
        <v>0.99312741984977171</v>
      </c>
      <c r="K670" s="104">
        <v>0.10726224646613147</v>
      </c>
      <c r="L670" s="105"/>
      <c r="M670" s="106">
        <v>669</v>
      </c>
      <c r="N670" s="140">
        <v>-1.0116998972453817</v>
      </c>
      <c r="O670" s="140">
        <v>-1.9437776643789352E-2</v>
      </c>
      <c r="P670" s="140">
        <v>-1.1811289829019966</v>
      </c>
      <c r="Q670" s="140">
        <v>-1.9044863853653797</v>
      </c>
      <c r="R670" s="140">
        <v>0.62900710493109324</v>
      </c>
      <c r="S670" s="140">
        <v>1.9131608456654789</v>
      </c>
      <c r="T670" s="140">
        <v>1.339815263422067</v>
      </c>
      <c r="U670" s="128">
        <v>-0.40393492036565493</v>
      </c>
      <c r="V670" s="128">
        <v>2.4638552646299354</v>
      </c>
      <c r="W670" s="98">
        <v>-1.2412199878540719</v>
      </c>
      <c r="X670" s="60"/>
      <c r="Y670" s="99">
        <v>669</v>
      </c>
      <c r="Z670" s="128">
        <f>(幕後結果!$AB$2+幕後結果!$AB$4*幕後結果_最佳化!$N1671)*12/3</f>
        <v>-0.13870360377773439</v>
      </c>
      <c r="AA670" s="128">
        <f>(幕後結果!$AC$2+幕後結果!$AC$4*幕後結果_最佳化!$O1671)*12/3</f>
        <v>-3.9409325247046203E-3</v>
      </c>
      <c r="AB670" s="128">
        <f>(幕後結果!$AD$2+幕後結果!$AD$4*幕後結果_最佳化!$P1671)*12/3</f>
        <v>-0.16413121983266854</v>
      </c>
      <c r="AC670" s="128">
        <f>(幕後結果!$AE$2+幕後結果!$AE$4*幕後結果_最佳化!$Q1671)*12/3</f>
        <v>-0.29354643221950799</v>
      </c>
      <c r="AD670" s="128">
        <f>(幕後結果!$AF$2+幕後結果!$AF$4*幕後結果_最佳化!$R1671)*12/3</f>
        <v>1.9605431736191514E-2</v>
      </c>
      <c r="AE670" s="128">
        <f>(幕後結果!$AG$2+幕後結果!$AG$4*幕後結果_最佳化!$S1671)*12/3</f>
        <v>9.0952500612230633E-2</v>
      </c>
      <c r="AF670" s="128">
        <f>(幕後結果!$AH$2+幕後結果!$AH$4*幕後結果_最佳化!$T1671)*12/3</f>
        <v>8.3946229214088994E-2</v>
      </c>
      <c r="AG670" s="128">
        <f>(幕後結果!$AI$2+幕後結果!$AI$4*幕後結果_最佳化!$U1671)*12/3</f>
        <v>-9.2278393268686185E-2</v>
      </c>
      <c r="AH670" s="128">
        <f>(幕後結果!$AJ$2+幕後結果!$AJ$4*幕後結果_最佳化!$V1671)*12/3</f>
        <v>0.27699375291172657</v>
      </c>
      <c r="AI670" s="100">
        <f>(幕後結果!$AK$2+幕後結果!$AK$4*幕後結果_最佳化!$W1671)*12/3</f>
        <v>-0.23535051068216004</v>
      </c>
      <c r="AJ670" s="60"/>
      <c r="AK670" s="60"/>
      <c r="AL670" s="60"/>
      <c r="AM670" s="108">
        <v>669</v>
      </c>
      <c r="AN670" s="128">
        <f t="shared" si="131"/>
        <v>0.18533450273798485</v>
      </c>
      <c r="AO670" s="128">
        <f t="shared" si="132"/>
        <v>3.5655808565601438E-2</v>
      </c>
      <c r="AP670" s="128">
        <f t="shared" si="133"/>
        <v>6.0393289498160481E-2</v>
      </c>
      <c r="AQ670" s="128">
        <f t="shared" si="134"/>
        <v>1.3540322101967921E-2</v>
      </c>
      <c r="AR670" s="128">
        <f t="shared" si="135"/>
        <v>8.8208361512477254E-2</v>
      </c>
      <c r="AS670" s="128">
        <f t="shared" si="136"/>
        <v>0.15498553348228514</v>
      </c>
      <c r="AT670" s="128">
        <f t="shared" si="137"/>
        <v>0.19383566600047542</v>
      </c>
      <c r="AU670" s="128">
        <f t="shared" si="138"/>
        <v>6.2569998393223039E-2</v>
      </c>
      <c r="AV670" s="128">
        <f t="shared" si="139"/>
        <v>0.16584533166678297</v>
      </c>
      <c r="AW670" s="128">
        <f t="shared" si="140"/>
        <v>3.9631186041041634E-2</v>
      </c>
      <c r="AX670" s="128">
        <f t="shared" si="141"/>
        <v>1.0000000000000002</v>
      </c>
      <c r="AY670" s="128">
        <f>SUMPRODUCT(AN670:AW670,幕後結果_最佳化!$Z$1005:$AI$1005)</f>
        <v>-1.4838545537757505E-3</v>
      </c>
      <c r="AZ670" s="128">
        <f>(SUMPRODUCT(AN670:AW670,MMULT(AN670:AW670,幕後結果!$AB$9:$AK$18)))</f>
        <v>1.7435431870412919E-4</v>
      </c>
      <c r="BA670" s="128">
        <f t="shared" si="142"/>
        <v>1.3204329543908285E-2</v>
      </c>
      <c r="BB670" s="102">
        <f t="shared" si="143"/>
        <v>-3.3613107281355221</v>
      </c>
      <c r="BC670" s="60"/>
      <c r="BD670" s="60"/>
    </row>
    <row r="671" spans="1:56">
      <c r="A671" s="95">
        <v>670</v>
      </c>
      <c r="B671" s="128">
        <v>0.56616477191286352</v>
      </c>
      <c r="C671" s="128">
        <v>0.57473672336245962</v>
      </c>
      <c r="D671" s="128">
        <v>0.76677992582537868</v>
      </c>
      <c r="E671" s="128">
        <v>0.24017651338322055</v>
      </c>
      <c r="F671" s="128">
        <v>1.4573680118040944E-2</v>
      </c>
      <c r="G671" s="128">
        <v>0.5207056960284322</v>
      </c>
      <c r="H671" s="128">
        <v>0.76405407250721802</v>
      </c>
      <c r="I671" s="128">
        <v>0.48545558886376572</v>
      </c>
      <c r="J671" s="128">
        <v>0.27369644883709499</v>
      </c>
      <c r="K671" s="104">
        <v>0.63062299804224997</v>
      </c>
      <c r="L671" s="105"/>
      <c r="M671" s="106">
        <v>670</v>
      </c>
      <c r="N671" s="140">
        <v>0.16661822056344872</v>
      </c>
      <c r="O671" s="140">
        <v>0.18844662450713828</v>
      </c>
      <c r="P671" s="140">
        <v>0.72828335665406763</v>
      </c>
      <c r="Q671" s="140">
        <v>-0.70573487797155732</v>
      </c>
      <c r="R671" s="140">
        <v>-2.1814877406647621</v>
      </c>
      <c r="S671" s="140">
        <v>5.1924806829668622E-2</v>
      </c>
      <c r="T671" s="140">
        <v>0.71940428897606634</v>
      </c>
      <c r="U671" s="128">
        <v>-3.6465512149561771E-2</v>
      </c>
      <c r="V671" s="128">
        <v>-0.60167139021949634</v>
      </c>
      <c r="W671" s="98">
        <v>0.33350382329629796</v>
      </c>
      <c r="X671" s="60"/>
      <c r="Y671" s="99">
        <v>670</v>
      </c>
      <c r="Z671" s="128">
        <f>(幕後結果!$AB$2+幕後結果!$AB$4*幕後結果_最佳化!$N1672)*12/3</f>
        <v>-1.1484561197933396E-2</v>
      </c>
      <c r="AA671" s="128">
        <f>(幕後結果!$AC$2+幕後結果!$AC$4*幕後結果_最佳化!$O1672)*12/3</f>
        <v>2.130056874446537E-2</v>
      </c>
      <c r="AB671" s="128">
        <f>(幕後結果!$AD$2+幕後結果!$AD$4*幕後結果_最佳化!$P1672)*12/3</f>
        <v>9.9191606253801412E-2</v>
      </c>
      <c r="AC671" s="128">
        <f>(幕後結果!$AE$2+幕後結果!$AE$4*幕後結果_最佳化!$Q1672)*12/3</f>
        <v>-2.5328335164619964E-2</v>
      </c>
      <c r="AD671" s="128">
        <f>(幕後結果!$AF$2+幕後結果!$AF$4*幕後結果_最佳化!$R1672)*12/3</f>
        <v>-0.38344733210909993</v>
      </c>
      <c r="AE671" s="128">
        <f>(幕後結果!$AG$2+幕後結果!$AG$4*幕後結果_最佳化!$S1672)*12/3</f>
        <v>-1.2053984058182754E-3</v>
      </c>
      <c r="AF671" s="128">
        <f>(幕後結果!$AH$2+幕後結果!$AH$4*幕後結果_最佳化!$T1672)*12/3</f>
        <v>6.8309505795895439E-2</v>
      </c>
      <c r="AG671" s="128">
        <f>(幕後結果!$AI$2+幕後結果!$AI$4*幕後結果_最佳化!$U1672)*12/3</f>
        <v>-3.473393239228835E-2</v>
      </c>
      <c r="AH671" s="128">
        <f>(幕後結果!$AJ$2+幕後結果!$AJ$4*幕後結果_最佳化!$V1672)*12/3</f>
        <v>-8.0597689063839767E-3</v>
      </c>
      <c r="AI671" s="100">
        <f>(幕後結果!$AK$2+幕後結果!$AK$4*幕後結果_最佳化!$W1672)*12/3</f>
        <v>-5.0753379327368696E-2</v>
      </c>
      <c r="AJ671" s="60"/>
      <c r="AK671" s="60"/>
      <c r="AL671" s="60"/>
      <c r="AM671" s="108">
        <v>670</v>
      </c>
      <c r="AN671" s="128">
        <f t="shared" si="131"/>
        <v>0.10407373553609985</v>
      </c>
      <c r="AO671" s="128">
        <f t="shared" si="132"/>
        <v>6.6960206276225568E-3</v>
      </c>
      <c r="AP671" s="128">
        <f t="shared" si="133"/>
        <v>6.0150591288356189E-2</v>
      </c>
      <c r="AQ671" s="128">
        <f t="shared" si="134"/>
        <v>0.21746437036251387</v>
      </c>
      <c r="AR671" s="128">
        <f t="shared" si="135"/>
        <v>0.21297872088961889</v>
      </c>
      <c r="AS671" s="128">
        <f t="shared" si="136"/>
        <v>0.10706577565752309</v>
      </c>
      <c r="AT671" s="128">
        <f t="shared" si="137"/>
        <v>0.13449049921228817</v>
      </c>
      <c r="AU671" s="128">
        <f t="shared" si="138"/>
        <v>2.3440625241783971E-2</v>
      </c>
      <c r="AV671" s="128">
        <f t="shared" si="139"/>
        <v>5.5667412687856653E-2</v>
      </c>
      <c r="AW671" s="128">
        <f t="shared" si="140"/>
        <v>7.7972248496336868E-2</v>
      </c>
      <c r="AX671" s="128">
        <f t="shared" si="141"/>
        <v>1</v>
      </c>
      <c r="AY671" s="128">
        <f>SUMPRODUCT(AN671:AW671,幕後結果_最佳化!$Z$1005:$AI$1005)</f>
        <v>-7.4064948436452886E-4</v>
      </c>
      <c r="AZ671" s="128">
        <f>(SUMPRODUCT(AN671:AW671,MMULT(AN671:AW671,幕後結果!$AB$9:$AK$18)))</f>
        <v>3.3189883945291035E-4</v>
      </c>
      <c r="BA671" s="128">
        <f t="shared" si="142"/>
        <v>1.8218090993649974E-2</v>
      </c>
      <c r="BB671" s="102">
        <f t="shared" si="143"/>
        <v>-2.3954567742347836</v>
      </c>
      <c r="BC671" s="60"/>
      <c r="BD671" s="60"/>
    </row>
    <row r="672" spans="1:56">
      <c r="A672" s="95">
        <v>671</v>
      </c>
      <c r="B672" s="128">
        <v>3.9026218731168072E-2</v>
      </c>
      <c r="C672" s="128">
        <v>0.10481406731814125</v>
      </c>
      <c r="D672" s="128">
        <v>0.72843611192034663</v>
      </c>
      <c r="E672" s="128">
        <v>0.12764350939591695</v>
      </c>
      <c r="F672" s="128">
        <v>6.4266212462197325E-2</v>
      </c>
      <c r="G672" s="128">
        <v>0.13968358590564756</v>
      </c>
      <c r="H672" s="128">
        <v>0.5233669900872826</v>
      </c>
      <c r="I672" s="128">
        <v>0.58511910469290229</v>
      </c>
      <c r="J672" s="128">
        <v>0.62957422716435296</v>
      </c>
      <c r="K672" s="104">
        <v>0.6290880921053128</v>
      </c>
      <c r="L672" s="105"/>
      <c r="M672" s="106">
        <v>671</v>
      </c>
      <c r="N672" s="140">
        <v>-1.7620997978202855</v>
      </c>
      <c r="O672" s="140">
        <v>-1.2545886257233876</v>
      </c>
      <c r="P672" s="140">
        <v>0.60809001216377201</v>
      </c>
      <c r="Q672" s="140">
        <v>-1.1376012635255017</v>
      </c>
      <c r="R672" s="140">
        <v>-1.5199146621675117</v>
      </c>
      <c r="S672" s="140">
        <v>-1.0817420297428066</v>
      </c>
      <c r="T672" s="140">
        <v>5.8605889224151157E-2</v>
      </c>
      <c r="U672" s="128">
        <v>0.21500709025160092</v>
      </c>
      <c r="V672" s="128">
        <v>0.33072588830163135</v>
      </c>
      <c r="W672" s="98">
        <v>0.32943910308578456</v>
      </c>
      <c r="X672" s="60"/>
      <c r="Y672" s="99">
        <v>671</v>
      </c>
      <c r="Z672" s="128">
        <f>(幕後結果!$AB$2+幕後結果!$AB$4*幕後結果_最佳化!$N1673)*12/3</f>
        <v>-0.21972175622763615</v>
      </c>
      <c r="AA672" s="128">
        <f>(幕後結果!$AC$2+幕後結果!$AC$4*幕後結果_最佳化!$O1673)*12/3</f>
        <v>-0.14295384222496857</v>
      </c>
      <c r="AB672" s="128">
        <f>(幕後結果!$AD$2+幕後結果!$AD$4*幕後結果_最佳化!$P1673)*12/3</f>
        <v>-2.0170738131979584E-2</v>
      </c>
      <c r="AC672" s="128">
        <f>(幕後結果!$AE$2+幕後結果!$AE$4*幕後結果_最佳化!$Q1673)*12/3</f>
        <v>-0.1700277403540652</v>
      </c>
      <c r="AD672" s="128">
        <f>(幕後結果!$AF$2+幕後結果!$AF$4*幕後結果_最佳化!$R1673)*12/3</f>
        <v>-0.3123666956373094</v>
      </c>
      <c r="AE672" s="128">
        <f>(幕後結果!$AG$2+幕後結果!$AG$4*幕後結果_最佳化!$S1673)*12/3</f>
        <v>-0.12506811347790697</v>
      </c>
      <c r="AF672" s="128">
        <f>(幕後結果!$AH$2+幕後結果!$AH$4*幕後結果_最佳化!$T1673)*12/3</f>
        <v>-5.7118761364286709E-2</v>
      </c>
      <c r="AG672" s="128">
        <f>(幕後結果!$AI$2+幕後結果!$AI$4*幕後結果_最佳化!$U1673)*12/3</f>
        <v>-0.10808444006945382</v>
      </c>
      <c r="AH672" s="128">
        <f>(幕後結果!$AJ$2+幕後結果!$AJ$4*幕後結果_最佳化!$V1673)*12/3</f>
        <v>-7.2203613250266252E-3</v>
      </c>
      <c r="AI672" s="100">
        <f>(幕後結果!$AK$2+幕後結果!$AK$4*幕後結果_最佳化!$W1673)*12/3</f>
        <v>-0.14439336406910649</v>
      </c>
      <c r="AJ672" s="60"/>
      <c r="AK672" s="60"/>
      <c r="AL672" s="60"/>
      <c r="AM672" s="108">
        <v>671</v>
      </c>
      <c r="AN672" s="128">
        <f t="shared" si="131"/>
        <v>0.17242527931293047</v>
      </c>
      <c r="AO672" s="128">
        <f t="shared" si="132"/>
        <v>0.16404663809756545</v>
      </c>
      <c r="AP672" s="128">
        <f t="shared" si="133"/>
        <v>7.4693218221311641E-2</v>
      </c>
      <c r="AQ672" s="128">
        <f t="shared" si="134"/>
        <v>1.0489109572422507E-2</v>
      </c>
      <c r="AR672" s="128">
        <f t="shared" si="135"/>
        <v>5.7757513179571465E-2</v>
      </c>
      <c r="AS672" s="128">
        <f t="shared" si="136"/>
        <v>4.5887169380968734E-2</v>
      </c>
      <c r="AT672" s="128">
        <f t="shared" si="137"/>
        <v>8.6144569621835643E-2</v>
      </c>
      <c r="AU672" s="128">
        <f t="shared" si="138"/>
        <v>0.20938842831910892</v>
      </c>
      <c r="AV672" s="128">
        <f t="shared" si="139"/>
        <v>0.16889934162014933</v>
      </c>
      <c r="AW672" s="128">
        <f t="shared" si="140"/>
        <v>1.0268732674135826E-2</v>
      </c>
      <c r="AX672" s="128">
        <f t="shared" si="141"/>
        <v>1</v>
      </c>
      <c r="AY672" s="128">
        <f>SUMPRODUCT(AN672:AW672,幕後結果_最佳化!$Z$1005:$AI$1005)</f>
        <v>-2.3127708475554698E-3</v>
      </c>
      <c r="AZ672" s="128">
        <f>(SUMPRODUCT(AN672:AW672,MMULT(AN672:AW672,幕後結果!$AB$9:$AK$18)))</f>
        <v>2.2257932505796225E-4</v>
      </c>
      <c r="BA672" s="128">
        <f t="shared" si="142"/>
        <v>1.4919092635209496E-2</v>
      </c>
      <c r="BB672" s="102">
        <f t="shared" si="143"/>
        <v>-3.0305308743007604</v>
      </c>
      <c r="BC672" s="60"/>
      <c r="BD672" s="60"/>
    </row>
    <row r="673" spans="1:56">
      <c r="A673" s="95">
        <v>672</v>
      </c>
      <c r="B673" s="128">
        <v>0.78989208603167826</v>
      </c>
      <c r="C673" s="128">
        <v>0.14363622596037806</v>
      </c>
      <c r="D673" s="128">
        <v>0.53720691718944935</v>
      </c>
      <c r="E673" s="128">
        <v>0.96479677901654992</v>
      </c>
      <c r="F673" s="128">
        <v>0.35490489501589018</v>
      </c>
      <c r="G673" s="128">
        <v>0.49848840998040922</v>
      </c>
      <c r="H673" s="128">
        <v>2.3542020927749485E-2</v>
      </c>
      <c r="I673" s="128">
        <v>0.77644384638585229</v>
      </c>
      <c r="J673" s="128">
        <v>4.1788511175286036E-2</v>
      </c>
      <c r="K673" s="104">
        <v>0.31082110997927015</v>
      </c>
      <c r="L673" s="105"/>
      <c r="M673" s="106">
        <v>672</v>
      </c>
      <c r="N673" s="140">
        <v>0.80604686394567282</v>
      </c>
      <c r="O673" s="140">
        <v>-1.0641241721855286</v>
      </c>
      <c r="P673" s="140">
        <v>9.3399527824281015E-2</v>
      </c>
      <c r="Q673" s="140">
        <v>1.809286907279996</v>
      </c>
      <c r="R673" s="140">
        <v>-0.37211155961750081</v>
      </c>
      <c r="S673" s="140">
        <v>-3.7890033489038056E-3</v>
      </c>
      <c r="T673" s="140">
        <v>-1.9855434419966238</v>
      </c>
      <c r="U673" s="128">
        <v>0.76023804559394093</v>
      </c>
      <c r="V673" s="128">
        <v>-1.7302981363906285</v>
      </c>
      <c r="W673" s="98">
        <v>-0.49352423526255107</v>
      </c>
      <c r="X673" s="60"/>
      <c r="Y673" s="99">
        <v>672</v>
      </c>
      <c r="Z673" s="128">
        <f>(幕後結果!$AB$2+幕後結果!$AB$4*幕後結果_最佳化!$N1674)*12/3</f>
        <v>5.7552397989674819E-2</v>
      </c>
      <c r="AA673" s="128">
        <f>(幕後結果!$AC$2+幕後結果!$AC$4*幕後結果_最佳化!$O1674)*12/3</f>
        <v>-0.11721735074886137</v>
      </c>
      <c r="AB673" s="128">
        <f>(幕後結果!$AD$2+幕後結果!$AD$4*幕後結果_最佳化!$P1674)*12/3</f>
        <v>-2.3173740283537868E-2</v>
      </c>
      <c r="AC673" s="128">
        <f>(幕後結果!$AE$2+幕後結果!$AE$4*幕後結果_最佳化!$Q1674)*12/3</f>
        <v>0.18950509200747154</v>
      </c>
      <c r="AD673" s="128">
        <f>(幕後結果!$AF$2+幕後結果!$AF$4*幕後結果_最佳化!$R1674)*12/3</f>
        <v>7.7057379671598113E-3</v>
      </c>
      <c r="AE673" s="128">
        <f>(幕後結果!$AG$2+幕後結果!$AG$4*幕後結果_最佳化!$S1674)*12/3</f>
        <v>3.0836528084891627E-2</v>
      </c>
      <c r="AF673" s="128">
        <f>(幕後結果!$AH$2+幕後結果!$AH$4*幕後結果_最佳化!$T1674)*12/3</f>
        <v>-0.19175332571884987</v>
      </c>
      <c r="AG673" s="128">
        <f>(幕後結果!$AI$2+幕後結果!$AI$4*幕後結果_最佳化!$U1674)*12/3</f>
        <v>4.2073917665666004E-2</v>
      </c>
      <c r="AH673" s="128">
        <f>(幕後結果!$AJ$2+幕後結果!$AJ$4*幕後結果_最佳化!$V1674)*12/3</f>
        <v>-0.14357406399838815</v>
      </c>
      <c r="AI673" s="100">
        <f>(幕後結果!$AK$2+幕後結果!$AK$4*幕後結果_最佳化!$W1674)*12/3</f>
        <v>-4.7042606839098694E-2</v>
      </c>
      <c r="AJ673" s="60"/>
      <c r="AK673" s="60"/>
      <c r="AL673" s="60"/>
      <c r="AM673" s="108">
        <v>672</v>
      </c>
      <c r="AN673" s="128">
        <f t="shared" si="131"/>
        <v>0.11620246825556795</v>
      </c>
      <c r="AO673" s="128">
        <f t="shared" si="132"/>
        <v>1.6901301240768447E-2</v>
      </c>
      <c r="AP673" s="128">
        <f t="shared" si="133"/>
        <v>1.9534627450215811E-2</v>
      </c>
      <c r="AQ673" s="128">
        <f t="shared" si="134"/>
        <v>3.925220254199014E-2</v>
      </c>
      <c r="AR673" s="128">
        <f t="shared" si="135"/>
        <v>8.137164464598888E-2</v>
      </c>
      <c r="AS673" s="128">
        <f t="shared" si="136"/>
        <v>9.2496213747578923E-2</v>
      </c>
      <c r="AT673" s="128">
        <f t="shared" si="137"/>
        <v>0.22215543447021746</v>
      </c>
      <c r="AU673" s="128">
        <f t="shared" si="138"/>
        <v>0.11280280912277857</v>
      </c>
      <c r="AV673" s="128">
        <f t="shared" si="139"/>
        <v>0.10227796440888866</v>
      </c>
      <c r="AW673" s="128">
        <f t="shared" si="140"/>
        <v>0.19700533411600527</v>
      </c>
      <c r="AX673" s="128">
        <f t="shared" si="141"/>
        <v>1</v>
      </c>
      <c r="AY673" s="128">
        <f>SUMPRODUCT(AN673:AW673,幕後結果_最佳化!$Z$1005:$AI$1005)</f>
        <v>-5.1937369770202772E-3</v>
      </c>
      <c r="AZ673" s="128">
        <f>(SUMPRODUCT(AN673:AW673,MMULT(AN673:AW673,幕後結果!$AB$9:$AK$18)))</f>
        <v>2.491087016423157E-4</v>
      </c>
      <c r="BA673" s="128">
        <f t="shared" si="142"/>
        <v>1.5783177805572479E-2</v>
      </c>
      <c r="BB673" s="102">
        <f t="shared" si="143"/>
        <v>-3.0471516933706524</v>
      </c>
      <c r="BC673" s="60"/>
      <c r="BD673" s="60"/>
    </row>
    <row r="674" spans="1:56">
      <c r="A674" s="95">
        <v>673</v>
      </c>
      <c r="B674" s="128">
        <v>0.76355589137589774</v>
      </c>
      <c r="C674" s="128">
        <v>0.32242290077171099</v>
      </c>
      <c r="D674" s="128">
        <v>0.6955743599179236</v>
      </c>
      <c r="E674" s="128">
        <v>9.0293709627300656E-2</v>
      </c>
      <c r="F674" s="128">
        <v>0.93209950134523178</v>
      </c>
      <c r="G674" s="128">
        <v>0.32697341285549197</v>
      </c>
      <c r="H674" s="128">
        <v>0.41515385769427327</v>
      </c>
      <c r="I674" s="128">
        <v>7.7366721963368912E-2</v>
      </c>
      <c r="J674" s="128">
        <v>0.86922045440546802</v>
      </c>
      <c r="K674" s="104">
        <v>0.59013887717139069</v>
      </c>
      <c r="L674" s="105"/>
      <c r="M674" s="106">
        <v>673</v>
      </c>
      <c r="N674" s="140">
        <v>0.71778766966126528</v>
      </c>
      <c r="O674" s="140">
        <v>-0.46093421741239426</v>
      </c>
      <c r="P674" s="140">
        <v>0.51171386619388837</v>
      </c>
      <c r="Q674" s="140">
        <v>-1.3389485609484379</v>
      </c>
      <c r="R674" s="140">
        <v>1.4916115928623772</v>
      </c>
      <c r="S674" s="140">
        <v>-0.44828596872110094</v>
      </c>
      <c r="T674" s="140">
        <v>-0.21430692850263222</v>
      </c>
      <c r="U674" s="128">
        <v>-1.4230093530185817</v>
      </c>
      <c r="V674" s="128">
        <v>1.1227137386316011</v>
      </c>
      <c r="W674" s="98">
        <v>0.22790223436680102</v>
      </c>
      <c r="X674" s="60"/>
      <c r="Y674" s="99">
        <v>673</v>
      </c>
      <c r="Z674" s="128">
        <f>(幕後結果!$AB$2+幕後結果!$AB$4*幕後結果_最佳化!$N1675)*12/3</f>
        <v>4.8023349741985376E-2</v>
      </c>
      <c r="AA674" s="128">
        <f>(幕後結果!$AC$2+幕後結果!$AC$4*幕後結果_最佳化!$O1675)*12/3</f>
        <v>-5.0127271759405005E-2</v>
      </c>
      <c r="AB674" s="128">
        <f>(幕後結果!$AD$2+幕後結果!$AD$4*幕後結果_最佳化!$P1675)*12/3</f>
        <v>5.3650072705700845E-2</v>
      </c>
      <c r="AC674" s="128">
        <f>(幕後結果!$AE$2+幕後結果!$AE$4*幕後結果_最佳化!$Q1675)*12/3</f>
        <v>-0.12206264572179044</v>
      </c>
      <c r="AD674" s="128">
        <f>(幕後結果!$AF$2+幕後結果!$AF$4*幕後結果_最佳化!$R1675)*12/3</f>
        <v>0.29533891389885414</v>
      </c>
      <c r="AE674" s="128">
        <f>(幕後結果!$AG$2+幕後結果!$AG$4*幕後結果_最佳化!$S1675)*12/3</f>
        <v>-6.8114281280102523E-2</v>
      </c>
      <c r="AF674" s="128">
        <f>(幕後結果!$AH$2+幕後結果!$AH$4*幕後結果_最佳化!$T1675)*12/3</f>
        <v>-1.0210578261637312E-2</v>
      </c>
      <c r="AG674" s="128">
        <f>(幕後結果!$AI$2+幕後結果!$AI$4*幕後結果_最佳化!$U1675)*12/3</f>
        <v>-0.12023781007200716</v>
      </c>
      <c r="AH674" s="128">
        <f>(幕後結果!$AJ$2+幕後結果!$AJ$4*幕後結果_最佳化!$V1675)*12/3</f>
        <v>0.1281764942166774</v>
      </c>
      <c r="AI674" s="100">
        <f>(幕後結果!$AK$2+幕後結果!$AK$4*幕後結果_最佳化!$W1675)*12/3</f>
        <v>-4.2240942514092161E-2</v>
      </c>
      <c r="AJ674" s="60"/>
      <c r="AK674" s="60"/>
      <c r="AL674" s="60"/>
      <c r="AM674" s="108">
        <v>673</v>
      </c>
      <c r="AN674" s="128">
        <f t="shared" si="131"/>
        <v>9.9933490348149398E-2</v>
      </c>
      <c r="AO674" s="128">
        <f t="shared" si="132"/>
        <v>5.6919049572009425E-2</v>
      </c>
      <c r="AP674" s="128">
        <f t="shared" si="133"/>
        <v>8.7518143366519148E-4</v>
      </c>
      <c r="AQ674" s="128">
        <f t="shared" si="134"/>
        <v>0.17932384392506265</v>
      </c>
      <c r="AR674" s="128">
        <f t="shared" si="135"/>
        <v>0.11234405188185451</v>
      </c>
      <c r="AS674" s="128">
        <f t="shared" si="136"/>
        <v>8.8701745158947271E-2</v>
      </c>
      <c r="AT674" s="128">
        <f t="shared" si="137"/>
        <v>0.11620283764167354</v>
      </c>
      <c r="AU674" s="128">
        <f t="shared" si="138"/>
        <v>0.17384595862616917</v>
      </c>
      <c r="AV674" s="128">
        <f t="shared" si="139"/>
        <v>1.6043132310733656E-2</v>
      </c>
      <c r="AW674" s="128">
        <f t="shared" si="140"/>
        <v>0.15581070910173528</v>
      </c>
      <c r="AX674" s="128">
        <f t="shared" si="141"/>
        <v>1</v>
      </c>
      <c r="AY674" s="128">
        <f>SUMPRODUCT(AN674:AW674,幕後結果_最佳化!$Z$1005:$AI$1005)</f>
        <v>-5.5401944108565736E-3</v>
      </c>
      <c r="AZ674" s="128">
        <f>(SUMPRODUCT(AN674:AW674,MMULT(AN674:AW674,幕後結果!$AB$9:$AK$18)))</f>
        <v>3.2193609679576036E-4</v>
      </c>
      <c r="BA674" s="128">
        <f t="shared" si="142"/>
        <v>1.7942577763402905E-2</v>
      </c>
      <c r="BB674" s="102">
        <f t="shared" si="143"/>
        <v>-2.699734399906518</v>
      </c>
      <c r="BC674" s="60"/>
      <c r="BD674" s="60"/>
    </row>
    <row r="675" spans="1:56">
      <c r="A675" s="95">
        <v>674</v>
      </c>
      <c r="B675" s="128">
        <v>0.2166293607474572</v>
      </c>
      <c r="C675" s="128">
        <v>0.34770109081150258</v>
      </c>
      <c r="D675" s="128">
        <v>0.53661515033953444</v>
      </c>
      <c r="E675" s="128">
        <v>0.5312960628186858</v>
      </c>
      <c r="F675" s="128">
        <v>0.96751334980743553</v>
      </c>
      <c r="G675" s="128">
        <v>0.59284473389156678</v>
      </c>
      <c r="H675" s="128">
        <v>0.10675832799179474</v>
      </c>
      <c r="I675" s="128">
        <v>0.38741130267000878</v>
      </c>
      <c r="J675" s="128">
        <v>0.52201326915614987</v>
      </c>
      <c r="K675" s="104">
        <v>0.5726632404032248</v>
      </c>
      <c r="L675" s="105"/>
      <c r="M675" s="106">
        <v>674</v>
      </c>
      <c r="N675" s="140">
        <v>-0.78362748842822882</v>
      </c>
      <c r="O675" s="140">
        <v>-0.39153451481925294</v>
      </c>
      <c r="P675" s="140">
        <v>9.1909807333444074E-2</v>
      </c>
      <c r="Q675" s="140">
        <v>7.8528231129728843E-2</v>
      </c>
      <c r="R675" s="140">
        <v>1.8454417790481776</v>
      </c>
      <c r="S675" s="140">
        <v>0.23486884383827036</v>
      </c>
      <c r="T675" s="140">
        <v>-1.2439535580714234</v>
      </c>
      <c r="U675" s="128">
        <v>-0.28607248465216067</v>
      </c>
      <c r="V675" s="128">
        <v>5.5207113674938274E-2</v>
      </c>
      <c r="W675" s="98">
        <v>0.1831586739493051</v>
      </c>
      <c r="X675" s="60"/>
      <c r="Y675" s="99">
        <v>674</v>
      </c>
      <c r="Z675" s="128">
        <f>(幕後結果!$AB$2+幕後結果!$AB$4*幕後結果_最佳化!$N1676)*12/3</f>
        <v>-0.11407939317615003</v>
      </c>
      <c r="AA675" s="128">
        <f>(幕後結果!$AC$2+幕後結果!$AC$4*幕後結果_最佳化!$O1676)*12/3</f>
        <v>-4.502311569475783E-2</v>
      </c>
      <c r="AB675" s="128">
        <f>(幕後結果!$AD$2+幕後結果!$AD$4*幕後結果_最佳化!$P1676)*12/3</f>
        <v>-2.3226186545711163E-2</v>
      </c>
      <c r="AC675" s="128">
        <f>(幕後結果!$AE$2+幕後結果!$AE$4*幕後結果_最佳化!$Q1676)*12/3</f>
        <v>-1.0633277103141764E-2</v>
      </c>
      <c r="AD675" s="128">
        <f>(幕後結果!$AF$2+幕後結果!$AF$4*幕後結果_最佳化!$R1676)*12/3</f>
        <v>0.36231153492702206</v>
      </c>
      <c r="AE675" s="128">
        <f>(幕後結果!$AG$2+幕後結果!$AG$4*幕後結果_最佳化!$S1676)*12/3</f>
        <v>-8.4585031943171414E-3</v>
      </c>
      <c r="AF675" s="128">
        <f>(幕後結果!$AH$2+幕後結果!$AH$4*幕後結果_最佳化!$T1676)*12/3</f>
        <v>-0.13550828708501469</v>
      </c>
      <c r="AG675" s="128">
        <f>(幕後結果!$AI$2+幕後結果!$AI$4*幕後結果_最佳化!$U1676)*12/3</f>
        <v>-1.2133179613409905E-2</v>
      </c>
      <c r="AH675" s="128">
        <f>(幕後結果!$AJ$2+幕後結果!$AJ$4*幕後結果_最佳化!$V1676)*12/3</f>
        <v>-1.8137284253214623E-2</v>
      </c>
      <c r="AI675" s="100">
        <f>(幕後結果!$AK$2+幕後結果!$AK$4*幕後結果_最佳化!$W1676)*12/3</f>
        <v>5.0558145751954976E-2</v>
      </c>
      <c r="AJ675" s="60"/>
      <c r="AK675" s="60"/>
      <c r="AL675" s="60"/>
      <c r="AM675" s="108">
        <v>674</v>
      </c>
      <c r="AN675" s="128">
        <f t="shared" si="131"/>
        <v>5.1616081526046659E-2</v>
      </c>
      <c r="AO675" s="128">
        <f t="shared" si="132"/>
        <v>0.10890438532643817</v>
      </c>
      <c r="AP675" s="128">
        <f t="shared" si="133"/>
        <v>9.832895673328812E-2</v>
      </c>
      <c r="AQ675" s="128">
        <f t="shared" si="134"/>
        <v>0.15558662241372784</v>
      </c>
      <c r="AR675" s="128">
        <f t="shared" si="135"/>
        <v>0.13022631768016946</v>
      </c>
      <c r="AS675" s="128">
        <f t="shared" si="136"/>
        <v>0.11955864136768468</v>
      </c>
      <c r="AT675" s="128">
        <f t="shared" si="137"/>
        <v>8.6090495554954183E-2</v>
      </c>
      <c r="AU675" s="128">
        <f t="shared" si="138"/>
        <v>0.10140259963154764</v>
      </c>
      <c r="AV675" s="128">
        <f t="shared" si="139"/>
        <v>0.13006562119513626</v>
      </c>
      <c r="AW675" s="128">
        <f t="shared" si="140"/>
        <v>1.8220278571006998E-2</v>
      </c>
      <c r="AX675" s="128">
        <f t="shared" si="141"/>
        <v>1</v>
      </c>
      <c r="AY675" s="128">
        <f>SUMPRODUCT(AN675:AW675,幕後結果_最佳化!$Z$1005:$AI$1005)</f>
        <v>1.6385040006024658E-3</v>
      </c>
      <c r="AZ675" s="128">
        <f>(SUMPRODUCT(AN675:AW675,MMULT(AN675:AW675,幕後結果!$AB$9:$AK$18)))</f>
        <v>2.3733579925118133E-4</v>
      </c>
      <c r="BA675" s="128">
        <f t="shared" si="142"/>
        <v>1.5405706710540134E-2</v>
      </c>
      <c r="BB675" s="102">
        <f t="shared" si="143"/>
        <v>-2.6783254267178553</v>
      </c>
      <c r="BC675" s="60"/>
      <c r="BD675" s="60"/>
    </row>
    <row r="676" spans="1:56">
      <c r="A676" s="95">
        <v>675</v>
      </c>
      <c r="B676" s="128">
        <v>0.21316277244991477</v>
      </c>
      <c r="C676" s="128">
        <v>0.66515766418067468</v>
      </c>
      <c r="D676" s="128">
        <v>0.59283468722113453</v>
      </c>
      <c r="E676" s="128">
        <v>0.96937110856461217</v>
      </c>
      <c r="F676" s="128">
        <v>0.10519642738759205</v>
      </c>
      <c r="G676" s="128">
        <v>0.97301697519556307</v>
      </c>
      <c r="H676" s="128">
        <v>0.72810921711242882</v>
      </c>
      <c r="I676" s="128">
        <v>0.19070708828874006</v>
      </c>
      <c r="J676" s="128">
        <v>0.26408932742404945</v>
      </c>
      <c r="K676" s="104">
        <v>0.9312634915446607</v>
      </c>
      <c r="L676" s="105"/>
      <c r="M676" s="106">
        <v>675</v>
      </c>
      <c r="N676" s="140">
        <v>-0.79549512622867147</v>
      </c>
      <c r="O676" s="140">
        <v>0.42658081799084629</v>
      </c>
      <c r="P676" s="140">
        <v>0.23484295638401984</v>
      </c>
      <c r="Q676" s="140">
        <v>1.8716301958554185</v>
      </c>
      <c r="R676" s="140">
        <v>-1.2524859225285059</v>
      </c>
      <c r="S676" s="140">
        <v>1.9271089820319183</v>
      </c>
      <c r="T676" s="140">
        <v>0.60710449730730554</v>
      </c>
      <c r="U676" s="128">
        <v>-0.87529359807527607</v>
      </c>
      <c r="V676" s="128">
        <v>-0.63078875819749902</v>
      </c>
      <c r="W676" s="98">
        <v>1.4852673511601266</v>
      </c>
      <c r="X676" s="60"/>
      <c r="Y676" s="99">
        <v>675</v>
      </c>
      <c r="Z676" s="128">
        <f>(幕後結果!$AB$2+幕後結果!$AB$4*幕後結果_最佳化!$N1677)*12/3</f>
        <v>-0.11536070209929866</v>
      </c>
      <c r="AA676" s="128">
        <f>(幕後結果!$AC$2+幕後結果!$AC$4*幕後結果_最佳化!$O1677)*12/3</f>
        <v>4.6161228737866156E-2</v>
      </c>
      <c r="AB676" s="128">
        <f>(幕後結果!$AD$2+幕後結果!$AD$4*幕後結果_最佳化!$P1677)*12/3</f>
        <v>3.1828316593149962E-2</v>
      </c>
      <c r="AC676" s="128">
        <f>(幕後結果!$AE$2+幕後結果!$AE$4*幕後結果_最佳化!$Q1677)*12/3</f>
        <v>0.22920312093772008</v>
      </c>
      <c r="AD676" s="128">
        <f>(幕後結果!$AF$2+幕後結果!$AF$4*幕後結果_最佳化!$R1677)*12/3</f>
        <v>-0.16811979567894167</v>
      </c>
      <c r="AE676" s="128">
        <f>(幕後結果!$AG$2+幕後結果!$AG$4*幕後結果_最佳化!$S1677)*12/3</f>
        <v>0.16604393456700198</v>
      </c>
      <c r="AF676" s="128">
        <f>(幕後結果!$AH$2+幕後結果!$AH$4*幕後結果_最佳化!$T1677)*12/3</f>
        <v>4.3206172802283171E-2</v>
      </c>
      <c r="AG676" s="128">
        <f>(幕後結果!$AI$2+幕後結果!$AI$4*幕後結果_最佳化!$U1677)*12/3</f>
        <v>-0.12324011480749814</v>
      </c>
      <c r="AH676" s="128">
        <f>(幕後結果!$AJ$2+幕後結果!$AJ$4*幕後結果_最佳化!$V1677)*12/3</f>
        <v>5.3527541405099686E-3</v>
      </c>
      <c r="AI676" s="100">
        <f>(幕後結果!$AK$2+幕後結果!$AK$4*幕後結果_最佳化!$W1677)*12/3</f>
        <v>4.7366770991364965E-2</v>
      </c>
      <c r="AJ676" s="60"/>
      <c r="AK676" s="60"/>
      <c r="AL676" s="60"/>
      <c r="AM676" s="108">
        <v>675</v>
      </c>
      <c r="AN676" s="128">
        <f t="shared" si="131"/>
        <v>5.2392416184574672E-2</v>
      </c>
      <c r="AO676" s="128">
        <f t="shared" si="132"/>
        <v>7.6854907437247544E-2</v>
      </c>
      <c r="AP676" s="128">
        <f t="shared" si="133"/>
        <v>6.175365498600266E-2</v>
      </c>
      <c r="AQ676" s="128">
        <f t="shared" si="134"/>
        <v>0.10454418801476761</v>
      </c>
      <c r="AR676" s="128">
        <f t="shared" si="135"/>
        <v>0.19121338472488755</v>
      </c>
      <c r="AS676" s="128">
        <f t="shared" si="136"/>
        <v>0.17888178526851031</v>
      </c>
      <c r="AT676" s="128">
        <f t="shared" si="137"/>
        <v>7.080126129829109E-2</v>
      </c>
      <c r="AU676" s="128">
        <f t="shared" si="138"/>
        <v>0.1444515427010726</v>
      </c>
      <c r="AV676" s="128">
        <f t="shared" si="139"/>
        <v>6.5399697421023445E-2</v>
      </c>
      <c r="AW676" s="128">
        <f t="shared" si="140"/>
        <v>5.3707161963622553E-2</v>
      </c>
      <c r="AX676" s="128">
        <f t="shared" si="141"/>
        <v>1</v>
      </c>
      <c r="AY676" s="128">
        <f>SUMPRODUCT(AN676:AW676,幕後結果_最佳化!$Z$1005:$AI$1005)</f>
        <v>2.4074126225377256E-4</v>
      </c>
      <c r="AZ676" s="128">
        <f>(SUMPRODUCT(AN676:AW676,MMULT(AN676:AW676,幕後結果!$AB$9:$AK$18)))</f>
        <v>2.8034083873688514E-4</v>
      </c>
      <c r="BA676" s="128">
        <f t="shared" si="142"/>
        <v>1.6743381938452134E-2</v>
      </c>
      <c r="BB676" s="102">
        <f t="shared" si="143"/>
        <v>-2.5478280848253725</v>
      </c>
      <c r="BC676" s="60"/>
      <c r="BD676" s="60"/>
    </row>
    <row r="677" spans="1:56">
      <c r="A677" s="95">
        <v>676</v>
      </c>
      <c r="B677" s="128">
        <v>0.88235039628886702</v>
      </c>
      <c r="C677" s="128">
        <v>1.9409760697239875E-3</v>
      </c>
      <c r="D677" s="128">
        <v>6.0788608620994999E-2</v>
      </c>
      <c r="E677" s="128">
        <v>0.15048100035353285</v>
      </c>
      <c r="F677" s="128">
        <v>0.88321802035269115</v>
      </c>
      <c r="G677" s="128">
        <v>6.2250233599185911E-3</v>
      </c>
      <c r="H677" s="128">
        <v>0.81874437718576476</v>
      </c>
      <c r="I677" s="128">
        <v>0.81107578442845907</v>
      </c>
      <c r="J677" s="128">
        <v>0.1373309206563007</v>
      </c>
      <c r="K677" s="104">
        <v>0.78242037096734363</v>
      </c>
      <c r="L677" s="105"/>
      <c r="M677" s="106">
        <v>676</v>
      </c>
      <c r="N677" s="140">
        <v>1.1868185317950362</v>
      </c>
      <c r="O677" s="140">
        <v>-2.8875983582424407</v>
      </c>
      <c r="P677" s="140">
        <v>-1.5481872623881385</v>
      </c>
      <c r="Q677" s="140">
        <v>-1.0343726169451462</v>
      </c>
      <c r="R677" s="140">
        <v>1.1912283338170548</v>
      </c>
      <c r="S677" s="140">
        <v>-2.4991247731045294</v>
      </c>
      <c r="T677" s="140">
        <v>0.91059037146635347</v>
      </c>
      <c r="U677" s="128">
        <v>0.88186756083665141</v>
      </c>
      <c r="V677" s="128">
        <v>-1.0923897159921077</v>
      </c>
      <c r="W677" s="98">
        <v>0.78039355879263872</v>
      </c>
      <c r="X677" s="60"/>
      <c r="Y677" s="99">
        <v>676</v>
      </c>
      <c r="Z677" s="128">
        <f>(幕後結果!$AB$2+幕後結果!$AB$4*幕後結果_最佳化!$N1678)*12/3</f>
        <v>9.8663033813038356E-2</v>
      </c>
      <c r="AA677" s="128">
        <f>(幕後結果!$AC$2+幕後結果!$AC$4*幕後結果_最佳化!$O1678)*12/3</f>
        <v>-0.31983427929694908</v>
      </c>
      <c r="AB677" s="128">
        <f>(幕後結果!$AD$2+幕後結果!$AD$4*幕後結果_最佳化!$P1678)*12/3</f>
        <v>-0.29871107851284828</v>
      </c>
      <c r="AC677" s="128">
        <f>(幕後結果!$AE$2+幕後結果!$AE$4*幕後結果_最佳化!$Q1678)*12/3</f>
        <v>-0.28004621629916537</v>
      </c>
      <c r="AD677" s="128">
        <f>(幕後結果!$AF$2+幕後結果!$AF$4*幕後結果_最佳化!$R1678)*12/3</f>
        <v>0.15210809378576701</v>
      </c>
      <c r="AE677" s="128">
        <f>(幕後結果!$AG$2+幕後結果!$AG$4*幕後結果_最佳化!$S1678)*12/3</f>
        <v>-0.19995734070295837</v>
      </c>
      <c r="AF677" s="128">
        <f>(幕後結果!$AH$2+幕後結果!$AH$4*幕後結果_最佳化!$T1678)*12/3</f>
        <v>6.144059090847024E-2</v>
      </c>
      <c r="AG677" s="128">
        <f>(幕後結果!$AI$2+幕後結果!$AI$4*幕後結果_最佳化!$U1678)*12/3</f>
        <v>-9.3999003121673322E-2</v>
      </c>
      <c r="AH677" s="128">
        <f>(幕後結果!$AJ$2+幕後結果!$AJ$4*幕後結果_最佳化!$V1678)*12/3</f>
        <v>-0.11839144153768626</v>
      </c>
      <c r="AI677" s="100">
        <f>(幕後結果!$AK$2+幕後結果!$AK$4*幕後結果_最佳化!$W1678)*12/3</f>
        <v>-7.167796684257887E-3</v>
      </c>
      <c r="AJ677" s="60"/>
      <c r="AK677" s="60"/>
      <c r="AL677" s="60"/>
      <c r="AM677" s="108">
        <v>676</v>
      </c>
      <c r="AN677" s="128">
        <f t="shared" si="131"/>
        <v>5.6888287252898359E-3</v>
      </c>
      <c r="AO677" s="128">
        <f t="shared" si="132"/>
        <v>7.354205550130416E-2</v>
      </c>
      <c r="AP677" s="128">
        <f t="shared" si="133"/>
        <v>0.10898809127958986</v>
      </c>
      <c r="AQ677" s="128">
        <f t="shared" si="134"/>
        <v>0.10518775727195183</v>
      </c>
      <c r="AR677" s="128">
        <f t="shared" si="135"/>
        <v>9.4615537766522401E-2</v>
      </c>
      <c r="AS677" s="128">
        <f t="shared" si="136"/>
        <v>1.4616670087827124E-2</v>
      </c>
      <c r="AT677" s="128">
        <f t="shared" si="137"/>
        <v>0.21270370757721749</v>
      </c>
      <c r="AU677" s="128">
        <f t="shared" si="138"/>
        <v>4.160516555150344E-2</v>
      </c>
      <c r="AV677" s="128">
        <f t="shared" si="139"/>
        <v>0.28439071243480302</v>
      </c>
      <c r="AW677" s="128">
        <f t="shared" si="140"/>
        <v>5.8661473803990692E-2</v>
      </c>
      <c r="AX677" s="128">
        <f t="shared" si="141"/>
        <v>0.99999999999999989</v>
      </c>
      <c r="AY677" s="128">
        <f>SUMPRODUCT(AN677:AW677,幕後結果_最佳化!$Z$1005:$AI$1005)</f>
        <v>4.9253843765408797E-3</v>
      </c>
      <c r="AZ677" s="128">
        <f>(SUMPRODUCT(AN677:AW677,MMULT(AN677:AW677,幕後結果!$AB$9:$AK$18)))</f>
        <v>2.122628814964635E-4</v>
      </c>
      <c r="BA677" s="128">
        <f t="shared" si="142"/>
        <v>1.4569244369440149E-2</v>
      </c>
      <c r="BB677" s="102">
        <f t="shared" si="143"/>
        <v>-2.6064917754494612</v>
      </c>
      <c r="BC677" s="60"/>
      <c r="BD677" s="60"/>
    </row>
    <row r="678" spans="1:56">
      <c r="A678" s="95">
        <v>677</v>
      </c>
      <c r="B678" s="128">
        <v>0.57896348268293929</v>
      </c>
      <c r="C678" s="128">
        <v>0.62331408711933634</v>
      </c>
      <c r="D678" s="128">
        <v>0.60147020180436961</v>
      </c>
      <c r="E678" s="128">
        <v>0.63989941236365966</v>
      </c>
      <c r="F678" s="128">
        <v>0.52277846211963475</v>
      </c>
      <c r="G678" s="128">
        <v>0.82426999815932822</v>
      </c>
      <c r="H678" s="128">
        <v>0.58624686886730215</v>
      </c>
      <c r="I678" s="128">
        <v>4.44448013838592E-2</v>
      </c>
      <c r="J678" s="128">
        <v>0.47570463774955818</v>
      </c>
      <c r="K678" s="104">
        <v>4.2591466660369504E-2</v>
      </c>
      <c r="L678" s="105"/>
      <c r="M678" s="106">
        <v>677</v>
      </c>
      <c r="N678" s="140">
        <v>0.19924252683597399</v>
      </c>
      <c r="O678" s="140">
        <v>0.31419646711162685</v>
      </c>
      <c r="P678" s="140">
        <v>0.25715438396845541</v>
      </c>
      <c r="Q678" s="140">
        <v>0.3581899399014829</v>
      </c>
      <c r="R678" s="140">
        <v>5.7128196218862587E-2</v>
      </c>
      <c r="S678" s="140">
        <v>0.93176109713306732</v>
      </c>
      <c r="T678" s="140">
        <v>0.21790098166612873</v>
      </c>
      <c r="U678" s="128">
        <v>-1.7012843632948358</v>
      </c>
      <c r="V678" s="128">
        <v>-6.0937134287821673E-2</v>
      </c>
      <c r="W678" s="98">
        <v>-1.7213742526296159</v>
      </c>
      <c r="X678" s="60"/>
      <c r="Y678" s="99">
        <v>677</v>
      </c>
      <c r="Z678" s="128">
        <f>(幕後結果!$AB$2+幕後結果!$AB$4*幕後結果_最佳化!$N1679)*12/3</f>
        <v>-7.9622246182846843E-3</v>
      </c>
      <c r="AA678" s="128">
        <f>(幕後結果!$AC$2+幕後結果!$AC$4*幕後結果_最佳化!$O1679)*12/3</f>
        <v>3.5376621051994753E-2</v>
      </c>
      <c r="AB678" s="128">
        <f>(幕後結果!$AD$2+幕後結果!$AD$4*幕後結果_最佳化!$P1679)*12/3</f>
        <v>4.8781518167741823E-2</v>
      </c>
      <c r="AC678" s="128">
        <f>(幕後結果!$AE$2+幕後結果!$AE$4*幕後結果_最佳化!$Q1679)*12/3</f>
        <v>7.4352428314143446E-2</v>
      </c>
      <c r="AD678" s="128">
        <f>(幕後結果!$AF$2+幕後結果!$AF$4*幕後結果_最佳化!$R1679)*12/3</f>
        <v>5.4967667004714262E-2</v>
      </c>
      <c r="AE678" s="128">
        <f>(幕後結果!$AG$2+幕後結果!$AG$4*幕後結果_最佳化!$S1679)*12/3</f>
        <v>7.1358604437705628E-2</v>
      </c>
      <c r="AF678" s="128">
        <f>(幕後結果!$AH$2+幕後結果!$AH$4*幕後結果_最佳化!$T1679)*12/3</f>
        <v>2.9387156702080322E-2</v>
      </c>
      <c r="AG678" s="128">
        <f>(幕後結果!$AI$2+幕後結果!$AI$4*幕後結果_最佳化!$U1679)*12/3</f>
        <v>-0.15781163219728545</v>
      </c>
      <c r="AH678" s="128">
        <f>(幕後結果!$AJ$2+幕後結果!$AJ$4*幕後結果_最佳化!$V1679)*12/3</f>
        <v>5.7672489479648287E-2</v>
      </c>
      <c r="AI678" s="100">
        <f>(幕後結果!$AK$2+幕後結果!$AK$4*幕後結果_最佳化!$W1679)*12/3</f>
        <v>-0.30572059512503008</v>
      </c>
      <c r="AJ678" s="60"/>
      <c r="AK678" s="60"/>
      <c r="AL678" s="60"/>
      <c r="AM678" s="108">
        <v>677</v>
      </c>
      <c r="AN678" s="128">
        <f t="shared" si="131"/>
        <v>4.3528162424699271E-2</v>
      </c>
      <c r="AO678" s="128">
        <f t="shared" si="132"/>
        <v>0.14299996590984212</v>
      </c>
      <c r="AP678" s="128">
        <f t="shared" si="133"/>
        <v>0.17840000798780603</v>
      </c>
      <c r="AQ678" s="128">
        <f t="shared" si="134"/>
        <v>3.8440064436025143E-2</v>
      </c>
      <c r="AR678" s="128">
        <f t="shared" si="135"/>
        <v>4.9638877109158708E-2</v>
      </c>
      <c r="AS678" s="128">
        <f t="shared" si="136"/>
        <v>3.4554355394874302E-2</v>
      </c>
      <c r="AT678" s="128">
        <f t="shared" si="137"/>
        <v>9.1815164019463394E-2</v>
      </c>
      <c r="AU678" s="128">
        <f t="shared" si="138"/>
        <v>0.16419374177298093</v>
      </c>
      <c r="AV678" s="128">
        <f t="shared" si="139"/>
        <v>0.18648999474364572</v>
      </c>
      <c r="AW678" s="128">
        <f t="shared" si="140"/>
        <v>6.9939666201504477E-2</v>
      </c>
      <c r="AX678" s="128">
        <f t="shared" si="141"/>
        <v>1</v>
      </c>
      <c r="AY678" s="128">
        <f>SUMPRODUCT(AN678:AW678,幕後結果_最佳化!$Z$1005:$AI$1005)</f>
        <v>-7.3995858893123254E-4</v>
      </c>
      <c r="AZ678" s="128">
        <f>(SUMPRODUCT(AN678:AW678,MMULT(AN678:AW678,幕後結果!$AB$9:$AK$18)))</f>
        <v>2.5038157284261534E-4</v>
      </c>
      <c r="BA678" s="128">
        <f t="shared" si="142"/>
        <v>1.582345009290374E-2</v>
      </c>
      <c r="BB678" s="102">
        <f t="shared" si="143"/>
        <v>-2.7579294232742715</v>
      </c>
      <c r="BC678" s="60"/>
      <c r="BD678" s="60"/>
    </row>
    <row r="679" spans="1:56">
      <c r="A679" s="95">
        <v>678</v>
      </c>
      <c r="B679" s="128">
        <v>0.20994168688735249</v>
      </c>
      <c r="C679" s="128">
        <v>0.36568688275788208</v>
      </c>
      <c r="D679" s="128">
        <v>0.72268597759983022</v>
      </c>
      <c r="E679" s="128">
        <v>0.2650416700186089</v>
      </c>
      <c r="F679" s="128">
        <v>0.77872908496485693</v>
      </c>
      <c r="G679" s="128">
        <v>0.78960969600337427</v>
      </c>
      <c r="H679" s="128">
        <v>0.87756135168092508</v>
      </c>
      <c r="I679" s="128">
        <v>0.11193705038025237</v>
      </c>
      <c r="J679" s="128">
        <v>5.6751554096539092E-3</v>
      </c>
      <c r="K679" s="104">
        <v>0.45042675601010984</v>
      </c>
      <c r="L679" s="105"/>
      <c r="M679" s="106">
        <v>678</v>
      </c>
      <c r="N679" s="140">
        <v>-0.80662359820328633</v>
      </c>
      <c r="O679" s="140">
        <v>-0.34329869094652138</v>
      </c>
      <c r="P679" s="140">
        <v>0.59083938236316658</v>
      </c>
      <c r="Q679" s="140">
        <v>-0.62787879973137883</v>
      </c>
      <c r="R679" s="140">
        <v>0.76790802388049306</v>
      </c>
      <c r="S679" s="140">
        <v>0.80506770986792708</v>
      </c>
      <c r="T679" s="140">
        <v>1.1628822089866231</v>
      </c>
      <c r="U679" s="128">
        <v>-1.2162909684410059</v>
      </c>
      <c r="V679" s="128">
        <v>-2.5317245739926104</v>
      </c>
      <c r="W679" s="98">
        <v>-0.12458322172711042</v>
      </c>
      <c r="X679" s="60"/>
      <c r="Y679" s="99">
        <v>678</v>
      </c>
      <c r="Z679" s="128">
        <f>(幕後結果!$AB$2+幕後結果!$AB$4*幕後結果_最佳化!$N1680)*12/3</f>
        <v>-0.11656220577524939</v>
      </c>
      <c r="AA679" s="128">
        <f>(幕後結果!$AC$2+幕後結果!$AC$4*幕後結果_最佳化!$O1680)*12/3</f>
        <v>-3.9686011017216652E-2</v>
      </c>
      <c r="AB679" s="128">
        <f>(幕後結果!$AD$2+幕後結果!$AD$4*幕後結果_最佳化!$P1680)*12/3</f>
        <v>3.8816597739857517E-2</v>
      </c>
      <c r="AC679" s="128">
        <f>(幕後結果!$AE$2+幕後結果!$AE$4*幕後結果_最佳化!$Q1680)*12/3</f>
        <v>-6.1905398270907665E-2</v>
      </c>
      <c r="AD679" s="128">
        <f>(幕後結果!$AF$2+幕後結果!$AF$4*幕後結果_最佳化!$R1680)*12/3</f>
        <v>0.15789009965124021</v>
      </c>
      <c r="AE679" s="128">
        <f>(幕後結果!$AG$2+幕後結果!$AG$4*幕後結果_最佳化!$S1680)*12/3</f>
        <v>1.9067563089952482E-2</v>
      </c>
      <c r="AF679" s="128">
        <f>(幕後結果!$AH$2+幕後結果!$AH$4*幕後結果_最佳化!$T1680)*12/3</f>
        <v>8.5262667699316133E-2</v>
      </c>
      <c r="AG679" s="128">
        <f>(幕後結果!$AI$2+幕後結果!$AI$4*幕後結果_最佳化!$U1680)*12/3</f>
        <v>-0.15967972181089909</v>
      </c>
      <c r="AH679" s="128">
        <f>(幕後結果!$AJ$2+幕後結果!$AJ$4*幕後結果_最佳化!$V1680)*12/3</f>
        <v>-0.20791293797286758</v>
      </c>
      <c r="AI679" s="100">
        <f>(幕後結果!$AK$2+幕後結果!$AK$4*幕後結果_最佳化!$W1680)*12/3</f>
        <v>-3.8862097206386947E-2</v>
      </c>
      <c r="AJ679" s="60"/>
      <c r="AK679" s="60"/>
      <c r="AL679" s="60"/>
      <c r="AM679" s="108">
        <v>678</v>
      </c>
      <c r="AN679" s="128">
        <f t="shared" si="131"/>
        <v>6.2274747349579392E-2</v>
      </c>
      <c r="AO679" s="128">
        <f t="shared" si="132"/>
        <v>0.2497899957281452</v>
      </c>
      <c r="AP679" s="128">
        <f t="shared" si="133"/>
        <v>1.1898657580070832E-2</v>
      </c>
      <c r="AQ679" s="128">
        <f t="shared" si="134"/>
        <v>0.15426126249356961</v>
      </c>
      <c r="AR679" s="128">
        <f t="shared" si="135"/>
        <v>0.13513130762029898</v>
      </c>
      <c r="AS679" s="128">
        <f t="shared" si="136"/>
        <v>0.18727248353490791</v>
      </c>
      <c r="AT679" s="128">
        <f t="shared" si="137"/>
        <v>1.2485148702863871E-2</v>
      </c>
      <c r="AU679" s="128">
        <f t="shared" si="138"/>
        <v>5.5247949204458704E-2</v>
      </c>
      <c r="AV679" s="128">
        <f t="shared" si="139"/>
        <v>0.10028868809064871</v>
      </c>
      <c r="AW679" s="128">
        <f t="shared" si="140"/>
        <v>3.1349759695456697E-2</v>
      </c>
      <c r="AX679" s="128">
        <f t="shared" si="141"/>
        <v>1</v>
      </c>
      <c r="AY679" s="128">
        <f>SUMPRODUCT(AN679:AW679,幕後結果_最佳化!$Z$1005:$AI$1005)</f>
        <v>1.3751636479402648E-3</v>
      </c>
      <c r="AZ679" s="128">
        <f>(SUMPRODUCT(AN679:AW679,MMULT(AN679:AW679,幕後結果!$AB$9:$AK$18)))</f>
        <v>2.4400212307565527E-4</v>
      </c>
      <c r="BA679" s="128">
        <f t="shared" si="142"/>
        <v>1.5620567309661172E-2</v>
      </c>
      <c r="BB679" s="102">
        <f t="shared" si="143"/>
        <v>-2.6583436778494609</v>
      </c>
      <c r="BC679" s="60"/>
      <c r="BD679" s="60"/>
    </row>
    <row r="680" spans="1:56">
      <c r="A680" s="95">
        <v>679</v>
      </c>
      <c r="B680" s="128">
        <v>0.26825820104996589</v>
      </c>
      <c r="C680" s="128">
        <v>0.38828552412474382</v>
      </c>
      <c r="D680" s="128">
        <v>0.83812563719219502</v>
      </c>
      <c r="E680" s="128">
        <v>0.58492996722141144</v>
      </c>
      <c r="F680" s="128">
        <v>8.2021910982649437E-2</v>
      </c>
      <c r="G680" s="128">
        <v>0.21611495742913678</v>
      </c>
      <c r="H680" s="128">
        <v>0.30538083371172364</v>
      </c>
      <c r="I680" s="128">
        <v>0.91059851583844864</v>
      </c>
      <c r="J680" s="128">
        <v>0.42729104638706361</v>
      </c>
      <c r="K680" s="104">
        <v>0.95596302623406681</v>
      </c>
      <c r="L680" s="105"/>
      <c r="M680" s="106">
        <v>679</v>
      </c>
      <c r="N680" s="140">
        <v>-0.61808941083310187</v>
      </c>
      <c r="O680" s="140">
        <v>-0.28379035255913038</v>
      </c>
      <c r="P680" s="140">
        <v>0.9867836215942446</v>
      </c>
      <c r="Q680" s="140">
        <v>0.21452193227965577</v>
      </c>
      <c r="R680" s="140">
        <v>-1.3915991316784497</v>
      </c>
      <c r="S680" s="140">
        <v>-0.78538151594924077</v>
      </c>
      <c r="T680" s="140">
        <v>-0.50898652771177355</v>
      </c>
      <c r="U680" s="128">
        <v>1.3444498337186019</v>
      </c>
      <c r="V680" s="128">
        <v>-0.183275199441431</v>
      </c>
      <c r="W680" s="98">
        <v>1.7056463316871517</v>
      </c>
      <c r="X680" s="60"/>
      <c r="Y680" s="99">
        <v>679</v>
      </c>
      <c r="Z680" s="128">
        <f>(幕後結果!$AB$2+幕後結果!$AB$4*幕後結果_最佳化!$N1681)*12/3</f>
        <v>-9.6206803911958169E-2</v>
      </c>
      <c r="AA680" s="128">
        <f>(幕後結果!$AC$2+幕後結果!$AC$4*幕後結果_最佳化!$O1681)*12/3</f>
        <v>-3.2721314827112637E-2</v>
      </c>
      <c r="AB680" s="128">
        <f>(幕後結果!$AD$2+幕後結果!$AD$4*幕後結果_最佳化!$P1681)*12/3</f>
        <v>9.3089676186775674E-2</v>
      </c>
      <c r="AC680" s="128">
        <f>(幕後結果!$AE$2+幕後結果!$AE$4*幕後結果_最佳化!$Q1681)*12/3</f>
        <v>6.0200540324601724E-2</v>
      </c>
      <c r="AD680" s="128">
        <f>(幕後結果!$AF$2+幕後結果!$AF$4*幕後結果_最佳化!$R1681)*12/3</f>
        <v>-0.21079854993938599</v>
      </c>
      <c r="AE680" s="128">
        <f>(幕後結果!$AG$2+幕後結果!$AG$4*幕後結果_最佳化!$S1681)*12/3</f>
        <v>-6.198981611328435E-2</v>
      </c>
      <c r="AF680" s="128">
        <f>(幕後結果!$AH$2+幕後結果!$AH$4*幕後結果_最佳化!$T1681)*12/3</f>
        <v>-6.0240974842558158E-2</v>
      </c>
      <c r="AG680" s="128">
        <f>(幕後結果!$AI$2+幕後結果!$AI$4*幕後結果_最佳化!$U1681)*12/3</f>
        <v>0.10407813815458546</v>
      </c>
      <c r="AH680" s="128">
        <f>(幕後結果!$AJ$2+幕後結果!$AJ$4*幕後結果_最佳化!$V1681)*12/3</f>
        <v>-4.6217820102260686E-2</v>
      </c>
      <c r="AI680" s="100">
        <f>(幕後結果!$AK$2+幕後結果!$AK$4*幕後結果_最佳化!$W1681)*12/3</f>
        <v>0.18752142994335161</v>
      </c>
      <c r="AJ680" s="60"/>
      <c r="AK680" s="60"/>
      <c r="AL680" s="60"/>
      <c r="AM680" s="108">
        <v>679</v>
      </c>
      <c r="AN680" s="128">
        <f t="shared" si="131"/>
        <v>7.1019393142567236E-2</v>
      </c>
      <c r="AO680" s="128">
        <f t="shared" si="132"/>
        <v>6.7593316552846519E-2</v>
      </c>
      <c r="AP680" s="128">
        <f t="shared" si="133"/>
        <v>9.5534277834741832E-2</v>
      </c>
      <c r="AQ680" s="128">
        <f t="shared" si="134"/>
        <v>5.6099968869282459E-2</v>
      </c>
      <c r="AR680" s="128">
        <f t="shared" si="135"/>
        <v>2.5235134775337394E-2</v>
      </c>
      <c r="AS680" s="128">
        <f t="shared" si="136"/>
        <v>0.10985833838376639</v>
      </c>
      <c r="AT680" s="128">
        <f t="shared" si="137"/>
        <v>1.0096422848666058E-2</v>
      </c>
      <c r="AU680" s="128">
        <f t="shared" si="138"/>
        <v>0.20495797132596766</v>
      </c>
      <c r="AV680" s="128">
        <f t="shared" si="139"/>
        <v>0.20995374869758301</v>
      </c>
      <c r="AW680" s="128">
        <f t="shared" si="140"/>
        <v>0.1496514275692413</v>
      </c>
      <c r="AX680" s="128">
        <f t="shared" si="141"/>
        <v>0.99999999999999989</v>
      </c>
      <c r="AY680" s="128">
        <f>SUMPRODUCT(AN680:AW680,幕後結果_最佳化!$Z$1005:$AI$1005)</f>
        <v>-3.8002119306558856E-3</v>
      </c>
      <c r="AZ680" s="128">
        <f>(SUMPRODUCT(AN680:AW680,MMULT(AN680:AW680,幕後結果!$AB$9:$AK$18)))</f>
        <v>2.5336706903842011E-4</v>
      </c>
      <c r="BA680" s="128">
        <f t="shared" si="142"/>
        <v>1.5917508254699293E-2</v>
      </c>
      <c r="BB680" s="102">
        <f t="shared" si="143"/>
        <v>-2.9338896002688535</v>
      </c>
      <c r="BC680" s="60"/>
      <c r="BD680" s="60"/>
    </row>
    <row r="681" spans="1:56">
      <c r="A681" s="95">
        <v>680</v>
      </c>
      <c r="B681" s="128">
        <v>0.46088295238056043</v>
      </c>
      <c r="C681" s="128">
        <v>6.799588108530541E-2</v>
      </c>
      <c r="D681" s="128">
        <v>0.95633144535561354</v>
      </c>
      <c r="E681" s="128">
        <v>0.59673705394998811</v>
      </c>
      <c r="F681" s="128">
        <v>0.30806333711202583</v>
      </c>
      <c r="G681" s="128">
        <v>0.94781265983642204</v>
      </c>
      <c r="H681" s="128">
        <v>0.21564096400866939</v>
      </c>
      <c r="I681" s="128">
        <v>0.49963377544934851</v>
      </c>
      <c r="J681" s="128">
        <v>0.27280396609205249</v>
      </c>
      <c r="K681" s="104">
        <v>0.70252258998021166</v>
      </c>
      <c r="L681" s="105"/>
      <c r="M681" s="106">
        <v>680</v>
      </c>
      <c r="N681" s="140">
        <v>-9.8209543151076023E-2</v>
      </c>
      <c r="O681" s="140">
        <v>-1.4908847259199953</v>
      </c>
      <c r="P681" s="140">
        <v>1.7096148958632007</v>
      </c>
      <c r="Q681" s="140">
        <v>0.24491029248174456</v>
      </c>
      <c r="R681" s="140">
        <v>-0.50134736786141609</v>
      </c>
      <c r="S681" s="140">
        <v>1.6240052863446777</v>
      </c>
      <c r="T681" s="140">
        <v>-0.78699989433109085</v>
      </c>
      <c r="U681" s="128">
        <v>-9.1798894245916671E-4</v>
      </c>
      <c r="V681" s="128">
        <v>-0.60435457100948997</v>
      </c>
      <c r="W681" s="98">
        <v>0.53166964395927296</v>
      </c>
      <c r="X681" s="60"/>
      <c r="Y681" s="99">
        <v>680</v>
      </c>
      <c r="Z681" s="128">
        <f>(幕後結果!$AB$2+幕後結果!$AB$4*幕後結果_最佳化!$N1682)*12/3</f>
        <v>-4.0077123799756711E-2</v>
      </c>
      <c r="AA681" s="128">
        <f>(幕後結果!$AC$2+幕後結果!$AC$4*幕後結果_最佳化!$O1682)*12/3</f>
        <v>-0.16637905391749019</v>
      </c>
      <c r="AB681" s="128">
        <f>(幕後結果!$AD$2+幕後結果!$AD$4*幕後結果_最佳化!$P1682)*12/3</f>
        <v>0.13445549312604094</v>
      </c>
      <c r="AC681" s="128">
        <f>(幕後結果!$AE$2+幕後結果!$AE$4*幕後結果_最佳化!$Q1682)*12/3</f>
        <v>6.7892445634015128E-2</v>
      </c>
      <c r="AD681" s="128">
        <f>(幕後結果!$AF$2+幕後結果!$AF$4*幕後結果_最佳化!$R1682)*12/3</f>
        <v>-8.7690836664300643E-3</v>
      </c>
      <c r="AE681" s="128">
        <f>(幕後結果!$AG$2+幕後結果!$AG$4*幕後結果_最佳化!$S1682)*12/3</f>
        <v>8.3054391964776583E-2</v>
      </c>
      <c r="AF681" s="128">
        <f>(幕後結果!$AH$2+幕後結果!$AH$4*幕後結果_最佳化!$T1682)*12/3</f>
        <v>-0.12335386220182416</v>
      </c>
      <c r="AG681" s="128">
        <f>(幕後結果!$AI$2+幕後結果!$AI$4*幕後結果_最佳化!$U1682)*12/3</f>
        <v>-6.8499160939603607E-2</v>
      </c>
      <c r="AH681" s="128">
        <f>(幕後結果!$AJ$2+幕後結果!$AJ$4*幕後結果_最佳化!$V1682)*12/3</f>
        <v>-1.4289248362542759E-2</v>
      </c>
      <c r="AI681" s="100">
        <f>(幕後結果!$AK$2+幕後結果!$AK$4*幕後結果_最佳化!$W1682)*12/3</f>
        <v>1.0420274395851338E-2</v>
      </c>
      <c r="AJ681" s="60"/>
      <c r="AK681" s="60"/>
      <c r="AL681" s="60"/>
      <c r="AM681" s="108">
        <v>680</v>
      </c>
      <c r="AN681" s="128">
        <f t="shared" si="131"/>
        <v>0.1189995387148655</v>
      </c>
      <c r="AO681" s="128">
        <f t="shared" si="132"/>
        <v>6.9692184961124282E-2</v>
      </c>
      <c r="AP681" s="128">
        <f t="shared" si="133"/>
        <v>0.19936404948776273</v>
      </c>
      <c r="AQ681" s="128">
        <f t="shared" si="134"/>
        <v>2.0488635741139811E-2</v>
      </c>
      <c r="AR681" s="128">
        <f t="shared" si="135"/>
        <v>0.11589420816515505</v>
      </c>
      <c r="AS681" s="128">
        <f t="shared" si="136"/>
        <v>0.14129904615061073</v>
      </c>
      <c r="AT681" s="128">
        <f t="shared" si="137"/>
        <v>5.9823341834331509E-2</v>
      </c>
      <c r="AU681" s="128">
        <f t="shared" si="138"/>
        <v>8.2389415581617192E-2</v>
      </c>
      <c r="AV681" s="128">
        <f t="shared" si="139"/>
        <v>4.4317024924960167E-2</v>
      </c>
      <c r="AW681" s="128">
        <f t="shared" si="140"/>
        <v>0.14773255443843292</v>
      </c>
      <c r="AX681" s="128">
        <f t="shared" si="141"/>
        <v>0.99999999999999978</v>
      </c>
      <c r="AY681" s="128">
        <f>SUMPRODUCT(AN681:AW681,幕後結果_最佳化!$Z$1005:$AI$1005)</f>
        <v>-6.4079669547536244E-3</v>
      </c>
      <c r="AZ681" s="128">
        <f>(SUMPRODUCT(AN681:AW681,MMULT(AN681:AW681,幕後結果!$AB$9:$AK$18)))</f>
        <v>2.921577161156096E-4</v>
      </c>
      <c r="BA681" s="128">
        <f t="shared" si="142"/>
        <v>1.7092621686435629E-2</v>
      </c>
      <c r="BB681" s="102">
        <f t="shared" si="143"/>
        <v>-2.8847515529980674</v>
      </c>
      <c r="BC681" s="60"/>
      <c r="BD681" s="60"/>
    </row>
    <row r="682" spans="1:56">
      <c r="A682" s="95">
        <v>681</v>
      </c>
      <c r="B682" s="128">
        <v>0.34638887730702783</v>
      </c>
      <c r="C682" s="128">
        <v>0.20648732409872328</v>
      </c>
      <c r="D682" s="128">
        <v>0.76474588388263398</v>
      </c>
      <c r="E682" s="128">
        <v>0.35524503019371778</v>
      </c>
      <c r="F682" s="128">
        <v>0.26930888269296749</v>
      </c>
      <c r="G682" s="128">
        <v>0.19829635959166758</v>
      </c>
      <c r="H682" s="128">
        <v>0.34164605370063761</v>
      </c>
      <c r="I682" s="128">
        <v>0.72506959217935041</v>
      </c>
      <c r="J682" s="128">
        <v>0.88363284658623531</v>
      </c>
      <c r="K682" s="104">
        <v>0.58481207796529922</v>
      </c>
      <c r="L682" s="105"/>
      <c r="M682" s="106">
        <v>681</v>
      </c>
      <c r="N682" s="140">
        <v>-0.39508825745096898</v>
      </c>
      <c r="O682" s="140">
        <v>-0.81867012100885783</v>
      </c>
      <c r="P682" s="140">
        <v>0.72165237058002385</v>
      </c>
      <c r="Q682" s="140">
        <v>-0.37119800302804129</v>
      </c>
      <c r="R682" s="140">
        <v>-0.6149045385380858</v>
      </c>
      <c r="S682" s="140">
        <v>-0.84772216526329314</v>
      </c>
      <c r="T682" s="140">
        <v>-0.40797489332874376</v>
      </c>
      <c r="U682" s="128">
        <v>0.59796870374776634</v>
      </c>
      <c r="V682" s="128">
        <v>1.1933449456312752</v>
      </c>
      <c r="W682" s="98">
        <v>0.21421955919897753</v>
      </c>
      <c r="X682" s="60"/>
      <c r="Y682" s="99">
        <v>681</v>
      </c>
      <c r="Z682" s="128">
        <f>(幕後結果!$AB$2+幕後結果!$AB$4*幕後結果_最佳化!$N1683)*12/3</f>
        <v>-7.213011969681396E-2</v>
      </c>
      <c r="AA682" s="128">
        <f>(幕後結果!$AC$2+幕後結果!$AC$4*幕後結果_最佳化!$O1683)*12/3</f>
        <v>-9.1959772026358147E-2</v>
      </c>
      <c r="AB682" s="128">
        <f>(幕後結果!$AD$2+幕後結果!$AD$4*幕後結果_最佳化!$P1683)*12/3</f>
        <v>4.0578457419595579E-2</v>
      </c>
      <c r="AC682" s="128">
        <f>(幕後結果!$AE$2+幕後結果!$AE$4*幕後結果_最佳化!$Q1683)*12/3</f>
        <v>-3.5737458222929078E-2</v>
      </c>
      <c r="AD682" s="128">
        <f>(幕後結果!$AF$2+幕後結果!$AF$4*幕後結果_最佳化!$R1683)*12/3</f>
        <v>-8.9928126990809723E-2</v>
      </c>
      <c r="AE682" s="128">
        <f>(幕後結果!$AG$2+幕後結果!$AG$4*幕後結果_最佳化!$S1683)*12/3</f>
        <v>-8.2356993584994889E-2</v>
      </c>
      <c r="AF682" s="128">
        <f>(幕後結果!$AH$2+幕後結果!$AH$4*幕後結果_最佳化!$T1683)*12/3</f>
        <v>-5.9106597979277108E-2</v>
      </c>
      <c r="AG682" s="128">
        <f>(幕後結果!$AI$2+幕後結果!$AI$4*幕後結果_最佳化!$U1683)*12/3</f>
        <v>7.9825548851371886E-3</v>
      </c>
      <c r="AH682" s="128">
        <f>(幕後結果!$AJ$2+幕後結果!$AJ$4*幕後結果_最佳化!$V1683)*12/3</f>
        <v>9.0225284478813395E-2</v>
      </c>
      <c r="AI682" s="100">
        <f>(幕後結果!$AK$2+幕後結果!$AK$4*幕後結果_最佳化!$W1683)*12/3</f>
        <v>-5.9891557909591213E-2</v>
      </c>
      <c r="AJ682" s="60"/>
      <c r="AK682" s="60"/>
      <c r="AL682" s="60"/>
      <c r="AM682" s="108">
        <v>681</v>
      </c>
      <c r="AN682" s="128">
        <f t="shared" si="131"/>
        <v>2.7262035676813314E-2</v>
      </c>
      <c r="AO682" s="128">
        <f t="shared" si="132"/>
        <v>0.12418338355836847</v>
      </c>
      <c r="AP682" s="128">
        <f t="shared" si="133"/>
        <v>8.1708465612356243E-2</v>
      </c>
      <c r="AQ682" s="128">
        <f t="shared" si="134"/>
        <v>0.13532150038900129</v>
      </c>
      <c r="AR682" s="128">
        <f t="shared" si="135"/>
        <v>3.4573949372827921E-2</v>
      </c>
      <c r="AS682" s="128">
        <f t="shared" si="136"/>
        <v>9.8983173820409318E-2</v>
      </c>
      <c r="AT682" s="128">
        <f t="shared" si="137"/>
        <v>0.14140473103817872</v>
      </c>
      <c r="AU682" s="128">
        <f t="shared" si="138"/>
        <v>9.6166952066624317E-2</v>
      </c>
      <c r="AV682" s="128">
        <f t="shared" si="139"/>
        <v>0.13336549757925079</v>
      </c>
      <c r="AW682" s="128">
        <f t="shared" si="140"/>
        <v>0.12703031088616965</v>
      </c>
      <c r="AX682" s="128">
        <f t="shared" si="141"/>
        <v>1</v>
      </c>
      <c r="AY682" s="128">
        <f>SUMPRODUCT(AN682:AW682,幕後結果_最佳化!$Z$1005:$AI$1005)</f>
        <v>-1.5409658977387224E-3</v>
      </c>
      <c r="AZ682" s="128">
        <f>(SUMPRODUCT(AN682:AW682,MMULT(AN682:AW682,幕後結果!$AB$9:$AK$18)))</f>
        <v>2.2786878676797352E-4</v>
      </c>
      <c r="BA682" s="128">
        <f t="shared" si="142"/>
        <v>1.5095323340954758E-2</v>
      </c>
      <c r="BB682" s="102">
        <f t="shared" si="143"/>
        <v>-2.9440221248634675</v>
      </c>
      <c r="BC682" s="60"/>
      <c r="BD682" s="60"/>
    </row>
    <row r="683" spans="1:56">
      <c r="A683" s="95">
        <v>682</v>
      </c>
      <c r="B683" s="128">
        <v>0.1910258445678743</v>
      </c>
      <c r="C683" s="128">
        <v>0.94501415988017179</v>
      </c>
      <c r="D683" s="128">
        <v>0.17921295404447801</v>
      </c>
      <c r="E683" s="128">
        <v>0.32713258806757017</v>
      </c>
      <c r="F683" s="128">
        <v>0.18731147897510003</v>
      </c>
      <c r="G683" s="128">
        <v>0.62462222556463409</v>
      </c>
      <c r="H683" s="128">
        <v>0.28195833689458505</v>
      </c>
      <c r="I683" s="128">
        <v>0.93480110910669256</v>
      </c>
      <c r="J683" s="128">
        <v>3.9817708233568894E-2</v>
      </c>
      <c r="K683" s="104">
        <v>0.62654320706022193</v>
      </c>
      <c r="L683" s="105"/>
      <c r="M683" s="106">
        <v>682</v>
      </c>
      <c r="N683" s="140">
        <v>-0.87412223624042484</v>
      </c>
      <c r="O683" s="140">
        <v>1.5983204420916939</v>
      </c>
      <c r="P683" s="140">
        <v>-0.91836863018464943</v>
      </c>
      <c r="Q683" s="140">
        <v>-0.44784484499138</v>
      </c>
      <c r="R683" s="140">
        <v>-0.88784718446096689</v>
      </c>
      <c r="S683" s="140">
        <v>0.31764326879497734</v>
      </c>
      <c r="T683" s="140">
        <v>-0.57703372450110968</v>
      </c>
      <c r="U683" s="128">
        <v>1.51253513359438</v>
      </c>
      <c r="V683" s="128">
        <v>-1.752805396886836</v>
      </c>
      <c r="W683" s="98">
        <v>0.32271170615274924</v>
      </c>
      <c r="X683" s="60"/>
      <c r="Y683" s="99">
        <v>682</v>
      </c>
      <c r="Z683" s="128">
        <f>(幕後結果!$AB$2+幕後結果!$AB$4*幕後結果_最佳化!$N1684)*12/3</f>
        <v>-0.12384980661643281</v>
      </c>
      <c r="AA683" s="128">
        <f>(幕後結果!$AC$2+幕後結果!$AC$4*幕後結果_最佳化!$O1684)*12/3</f>
        <v>0.17665126546833396</v>
      </c>
      <c r="AB683" s="128">
        <f>(幕後結果!$AD$2+幕後結果!$AD$4*幕後結果_最佳化!$P1684)*12/3</f>
        <v>-5.4511704927711353E-2</v>
      </c>
      <c r="AC683" s="128">
        <f>(幕後結果!$AE$2+幕後結果!$AE$4*幕後結果_最佳化!$Q1684)*12/3</f>
        <v>-5.2797359067289239E-2</v>
      </c>
      <c r="AD683" s="128">
        <f>(幕後結果!$AF$2+幕後結果!$AF$4*幕後結果_最佳化!$R1684)*12/3</f>
        <v>-0.20630977706591125</v>
      </c>
      <c r="AE683" s="128">
        <f>(幕後結果!$AG$2+幕後結果!$AG$4*幕後結果_最佳化!$S1684)*12/3</f>
        <v>3.4148590013580234E-2</v>
      </c>
      <c r="AF683" s="128">
        <f>(幕後結果!$AH$2+幕後結果!$AH$4*幕後結果_最佳化!$T1684)*12/3</f>
        <v>-4.213983068628771E-2</v>
      </c>
      <c r="AG683" s="128">
        <f>(幕後結果!$AI$2+幕後結果!$AI$4*幕後結果_最佳化!$U1684)*12/3</f>
        <v>0.21593862523191923</v>
      </c>
      <c r="AH683" s="128">
        <f>(幕後結果!$AJ$2+幕後結果!$AJ$4*幕後結果_最佳化!$V1684)*12/3</f>
        <v>-0.16934630266066097</v>
      </c>
      <c r="AI683" s="100">
        <f>(幕後結果!$AK$2+幕後結果!$AK$4*幕後結果_最佳化!$W1684)*12/3</f>
        <v>0.19502821889520391</v>
      </c>
      <c r="AJ683" s="60"/>
      <c r="AK683" s="60"/>
      <c r="AL683" s="60"/>
      <c r="AM683" s="108">
        <v>682</v>
      </c>
      <c r="AN683" s="128">
        <f t="shared" si="131"/>
        <v>0.1200634921055161</v>
      </c>
      <c r="AO683" s="128">
        <f t="shared" si="132"/>
        <v>2.1845759793473373E-2</v>
      </c>
      <c r="AP683" s="128">
        <f t="shared" si="133"/>
        <v>0.15886932757859548</v>
      </c>
      <c r="AQ683" s="128">
        <f t="shared" si="134"/>
        <v>4.1592799836252269E-2</v>
      </c>
      <c r="AR683" s="128">
        <f t="shared" si="135"/>
        <v>0.10284980943988373</v>
      </c>
      <c r="AS683" s="128">
        <f t="shared" si="136"/>
        <v>0.14026238978096989</v>
      </c>
      <c r="AT683" s="128">
        <f t="shared" si="137"/>
        <v>4.8104557143780736E-2</v>
      </c>
      <c r="AU683" s="128">
        <f t="shared" si="138"/>
        <v>0.13055792858462953</v>
      </c>
      <c r="AV683" s="128">
        <f t="shared" si="139"/>
        <v>9.8089586682064731E-2</v>
      </c>
      <c r="AW683" s="128">
        <f t="shared" si="140"/>
        <v>0.13776434905483409</v>
      </c>
      <c r="AX683" s="128">
        <f t="shared" si="141"/>
        <v>0.99999999999999978</v>
      </c>
      <c r="AY683" s="128">
        <f>SUMPRODUCT(AN683:AW683,幕後結果_最佳化!$Z$1005:$AI$1005)</f>
        <v>-5.5403103287385838E-3</v>
      </c>
      <c r="AZ683" s="128">
        <f>(SUMPRODUCT(AN683:AW683,MMULT(AN683:AW683,幕後結果!$AB$9:$AK$18)))</f>
        <v>2.6461238967737284E-4</v>
      </c>
      <c r="BA683" s="128">
        <f t="shared" si="142"/>
        <v>1.6266910883058677E-2</v>
      </c>
      <c r="BB683" s="102">
        <f t="shared" si="143"/>
        <v>-2.9778432227834473</v>
      </c>
      <c r="BC683" s="60"/>
      <c r="BD683" s="60"/>
    </row>
    <row r="684" spans="1:56">
      <c r="A684" s="95">
        <v>683</v>
      </c>
      <c r="B684" s="128">
        <v>0.81625075643047307</v>
      </c>
      <c r="C684" s="128">
        <v>6.0429254662575538E-2</v>
      </c>
      <c r="D684" s="128">
        <v>0.86803806414283002</v>
      </c>
      <c r="E684" s="128">
        <v>0.41710215024525521</v>
      </c>
      <c r="F684" s="128">
        <v>0.32441198545405947</v>
      </c>
      <c r="G684" s="128">
        <v>0.41522202366696548</v>
      </c>
      <c r="H684" s="128">
        <v>0.99443656285473137</v>
      </c>
      <c r="I684" s="128">
        <v>0.46507370403672543</v>
      </c>
      <c r="J684" s="128">
        <v>0.6147282269710288</v>
      </c>
      <c r="K684" s="104">
        <v>0.9861170310886942</v>
      </c>
      <c r="L684" s="105"/>
      <c r="M684" s="106">
        <v>683</v>
      </c>
      <c r="N684" s="140">
        <v>0.90116896901226784</v>
      </c>
      <c r="O684" s="140">
        <v>-1.5511801851201903</v>
      </c>
      <c r="P684" s="140">
        <v>1.1171647914009935</v>
      </c>
      <c r="Q684" s="140">
        <v>-0.20931249208349872</v>
      </c>
      <c r="R684" s="140">
        <v>-0.45539655824597086</v>
      </c>
      <c r="S684" s="140">
        <v>-0.21413209588591081</v>
      </c>
      <c r="T684" s="140">
        <v>2.5386888174947262</v>
      </c>
      <c r="U684" s="128">
        <v>-8.7659376579934473E-2</v>
      </c>
      <c r="V684" s="128">
        <v>0.2916639878932748</v>
      </c>
      <c r="W684" s="98">
        <v>2.20057764210036</v>
      </c>
      <c r="X684" s="60"/>
      <c r="Y684" s="99">
        <v>683</v>
      </c>
      <c r="Z684" s="128">
        <f>(幕後結果!$AB$2+幕後結果!$AB$4*幕後結果_最佳化!$N1685)*12/3</f>
        <v>6.7822411623387591E-2</v>
      </c>
      <c r="AA684" s="128">
        <f>(幕後結果!$AC$2+幕後結果!$AC$4*幕後結果_最佳化!$O1685)*12/3</f>
        <v>-0.17134854895530535</v>
      </c>
      <c r="AB684" s="128">
        <f>(幕後結果!$AD$2+幕後結果!$AD$4*幕後結果_最佳化!$P1685)*12/3</f>
        <v>7.9681564140765937E-2</v>
      </c>
      <c r="AC684" s="128">
        <f>(幕後結果!$AE$2+幕後結果!$AE$4*幕後結果_最佳化!$Q1685)*12/3</f>
        <v>1.1736311288874858E-3</v>
      </c>
      <c r="AD684" s="128">
        <f>(幕後結果!$AF$2+幕後結果!$AF$4*幕後結果_最佳化!$R1685)*12/3</f>
        <v>-2.2859898929452244E-2</v>
      </c>
      <c r="AE684" s="128">
        <f>(幕後結果!$AG$2+幕後結果!$AG$4*幕後結果_最佳化!$S1685)*12/3</f>
        <v>-3.492463257802382E-2</v>
      </c>
      <c r="AF684" s="128">
        <f>(幕後結果!$AH$2+幕後結果!$AH$4*幕後結果_最佳化!$T1685)*12/3</f>
        <v>0.22894092864755788</v>
      </c>
      <c r="AG684" s="128">
        <f>(幕後結果!$AI$2+幕後結果!$AI$4*幕後結果_最佳化!$U1685)*12/3</f>
        <v>-0.13264566274162454</v>
      </c>
      <c r="AH684" s="128">
        <f>(幕後結果!$AJ$2+幕後結果!$AJ$4*幕後結果_最佳化!$V1685)*12/3</f>
        <v>7.4295528250483717E-2</v>
      </c>
      <c r="AI684" s="100">
        <f>(幕後結果!$AK$2+幕後結果!$AK$4*幕後結果_最佳化!$W1685)*12/3</f>
        <v>0.10256833319990055</v>
      </c>
      <c r="AJ684" s="60"/>
      <c r="AK684" s="60"/>
      <c r="AL684" s="60"/>
      <c r="AM684" s="108">
        <v>683</v>
      </c>
      <c r="AN684" s="128">
        <f t="shared" si="131"/>
        <v>0.16515949393208637</v>
      </c>
      <c r="AO684" s="128">
        <f t="shared" si="132"/>
        <v>0.12476672368794363</v>
      </c>
      <c r="AP684" s="128">
        <f t="shared" si="133"/>
        <v>6.8358408147032715E-2</v>
      </c>
      <c r="AQ684" s="128">
        <f t="shared" si="134"/>
        <v>1.1377204618128013E-4</v>
      </c>
      <c r="AR684" s="128">
        <f t="shared" si="135"/>
        <v>5.1785415230751704E-2</v>
      </c>
      <c r="AS684" s="128">
        <f t="shared" si="136"/>
        <v>9.5270895266498415E-2</v>
      </c>
      <c r="AT684" s="128">
        <f t="shared" si="137"/>
        <v>2.1654672099633964E-2</v>
      </c>
      <c r="AU684" s="128">
        <f t="shared" si="138"/>
        <v>0.22560344998309551</v>
      </c>
      <c r="AV684" s="128">
        <f t="shared" si="139"/>
        <v>3.2648019629445607E-2</v>
      </c>
      <c r="AW684" s="128">
        <f t="shared" si="140"/>
        <v>0.21463914997733091</v>
      </c>
      <c r="AX684" s="128">
        <f t="shared" si="141"/>
        <v>1</v>
      </c>
      <c r="AY684" s="128">
        <f>SUMPRODUCT(AN684:AW684,幕後結果_最佳化!$Z$1005:$AI$1005)</f>
        <v>-1.080729040265538E-2</v>
      </c>
      <c r="AZ684" s="128">
        <f>(SUMPRODUCT(AN684:AW684,MMULT(AN684:AW684,幕後結果!$AB$9:$AK$18)))</f>
        <v>3.7217748380951395E-4</v>
      </c>
      <c r="BA684" s="128">
        <f t="shared" si="142"/>
        <v>1.9291902026744641E-2</v>
      </c>
      <c r="BB684" s="102">
        <f t="shared" si="143"/>
        <v>-2.7839292532276079</v>
      </c>
      <c r="BC684" s="60"/>
      <c r="BD684" s="60"/>
    </row>
    <row r="685" spans="1:56">
      <c r="A685" s="95">
        <v>684</v>
      </c>
      <c r="B685" s="128">
        <v>0.58748175824861582</v>
      </c>
      <c r="C685" s="128">
        <v>0.13928301376253449</v>
      </c>
      <c r="D685" s="128">
        <v>0.9947247878880956</v>
      </c>
      <c r="E685" s="128">
        <v>0.35309510823895751</v>
      </c>
      <c r="F685" s="128">
        <v>0.17478809352523994</v>
      </c>
      <c r="G685" s="128">
        <v>0.65693185503169116</v>
      </c>
      <c r="H685" s="128">
        <v>0.15051340109451994</v>
      </c>
      <c r="I685" s="128">
        <v>0.65876972748652318</v>
      </c>
      <c r="J685" s="128">
        <v>0.51669014837801419</v>
      </c>
      <c r="K685" s="104">
        <v>0.27146101385862731</v>
      </c>
      <c r="L685" s="105"/>
      <c r="M685" s="106">
        <v>684</v>
      </c>
      <c r="N685" s="140">
        <v>0.22107185634037008</v>
      </c>
      <c r="O685" s="140">
        <v>-1.0835462640372535</v>
      </c>
      <c r="P685" s="140">
        <v>2.5572471029857291</v>
      </c>
      <c r="Q685" s="140">
        <v>-0.37697764721878257</v>
      </c>
      <c r="R685" s="140">
        <v>-0.9354116660811711</v>
      </c>
      <c r="S685" s="140">
        <v>0.40410393707737396</v>
      </c>
      <c r="T685" s="140">
        <v>-1.0342339588062537</v>
      </c>
      <c r="U685" s="128">
        <v>0.4091078100157679</v>
      </c>
      <c r="V685" s="128">
        <v>4.1848209227926134E-2</v>
      </c>
      <c r="W685" s="98">
        <v>-0.60840027714193934</v>
      </c>
      <c r="X685" s="60"/>
      <c r="Y685" s="99">
        <v>684</v>
      </c>
      <c r="Z685" s="128">
        <f>(幕後結果!$AB$2+幕後結果!$AB$4*幕後結果_最佳化!$N1686)*12/3</f>
        <v>-5.6053853592291543E-3</v>
      </c>
      <c r="AA685" s="128">
        <f>(幕後結果!$AC$2+幕後結果!$AC$4*幕後結果_最佳化!$O1686)*12/3</f>
        <v>-0.12040829198524099</v>
      </c>
      <c r="AB685" s="128">
        <f>(幕後結果!$AD$2+幕後結果!$AD$4*幕後結果_最佳化!$P1686)*12/3</f>
        <v>0.26200278906442048</v>
      </c>
      <c r="AC685" s="128">
        <f>(幕後結果!$AE$2+幕後結果!$AE$4*幕後結果_最佳化!$Q1686)*12/3</f>
        <v>6.4706335658230807E-2</v>
      </c>
      <c r="AD685" s="128">
        <f>(幕後結果!$AF$2+幕後結果!$AF$4*幕後結果_最佳化!$R1686)*12/3</f>
        <v>-6.5896895722963894E-2</v>
      </c>
      <c r="AE685" s="128">
        <f>(幕後結果!$AG$2+幕後結果!$AG$4*幕後結果_最佳化!$S1686)*12/3</f>
        <v>-9.9509582385473323E-3</v>
      </c>
      <c r="AF685" s="128">
        <f>(幕後結果!$AH$2+幕後結果!$AH$4*幕後結果_最佳化!$T1686)*12/3</f>
        <v>-0.12237823981175704</v>
      </c>
      <c r="AG685" s="128">
        <f>(幕後結果!$AI$2+幕後結果!$AI$4*幕後結果_最佳化!$U1686)*12/3</f>
        <v>2.0190774519588811E-2</v>
      </c>
      <c r="AH685" s="128">
        <f>(幕後結果!$AJ$2+幕後結果!$AJ$4*幕後結果_最佳化!$V1686)*12/3</f>
        <v>1.9193664601488608E-2</v>
      </c>
      <c r="AI685" s="100">
        <f>(幕後結果!$AK$2+幕後結果!$AK$4*幕後結果_最佳化!$W1686)*12/3</f>
        <v>-8.8291295075893908E-2</v>
      </c>
      <c r="AJ685" s="60"/>
      <c r="AK685" s="60"/>
      <c r="AL685" s="60"/>
      <c r="AM685" s="108">
        <v>684</v>
      </c>
      <c r="AN685" s="128">
        <f t="shared" si="131"/>
        <v>3.9293587743486381E-2</v>
      </c>
      <c r="AO685" s="128">
        <f t="shared" si="132"/>
        <v>5.6205850017609006E-2</v>
      </c>
      <c r="AP685" s="128">
        <f t="shared" si="133"/>
        <v>0.10776080676046948</v>
      </c>
      <c r="AQ685" s="128">
        <f t="shared" si="134"/>
        <v>0.14125433151454464</v>
      </c>
      <c r="AR685" s="128">
        <f t="shared" si="135"/>
        <v>4.9272419673595344E-2</v>
      </c>
      <c r="AS685" s="128">
        <f t="shared" si="136"/>
        <v>1.8418046308015093E-2</v>
      </c>
      <c r="AT685" s="128">
        <f t="shared" si="137"/>
        <v>0.13639862798653507</v>
      </c>
      <c r="AU685" s="128">
        <f t="shared" si="138"/>
        <v>0.15842986847883306</v>
      </c>
      <c r="AV685" s="128">
        <f t="shared" si="139"/>
        <v>0.16876330736268641</v>
      </c>
      <c r="AW685" s="128">
        <f t="shared" si="140"/>
        <v>0.12420315415422552</v>
      </c>
      <c r="AX685" s="128">
        <f t="shared" si="141"/>
        <v>1</v>
      </c>
      <c r="AY685" s="128">
        <f>SUMPRODUCT(AN685:AW685,幕後結果_最佳化!$Z$1005:$AI$1005)</f>
        <v>-1.8029519410371615E-3</v>
      </c>
      <c r="AZ685" s="128">
        <f>(SUMPRODUCT(AN685:AW685,MMULT(AN685:AW685,幕後結果!$AB$9:$AK$18)))</f>
        <v>2.542614580793842E-4</v>
      </c>
      <c r="BA685" s="128">
        <f t="shared" si="142"/>
        <v>1.5945578010200325E-2</v>
      </c>
      <c r="BB685" s="102">
        <f t="shared" si="143"/>
        <v>-2.8034701478015318</v>
      </c>
      <c r="BC685" s="60"/>
      <c r="BD685" s="60"/>
    </row>
    <row r="686" spans="1:56">
      <c r="A686" s="95">
        <v>685</v>
      </c>
      <c r="B686" s="128">
        <v>0.77279808636859171</v>
      </c>
      <c r="C686" s="128">
        <v>4.7916867498964955E-4</v>
      </c>
      <c r="D686" s="128">
        <v>0.30319853161033006</v>
      </c>
      <c r="E686" s="128">
        <v>5.3693522402953331E-2</v>
      </c>
      <c r="F686" s="128">
        <v>0.67704922974538295</v>
      </c>
      <c r="G686" s="128">
        <v>0.5977703053790504</v>
      </c>
      <c r="H686" s="128">
        <v>0.68759876428356304</v>
      </c>
      <c r="I686" s="128">
        <v>0.62731341976886612</v>
      </c>
      <c r="J686" s="128">
        <v>0.12151850023526789</v>
      </c>
      <c r="K686" s="104">
        <v>0.93318496312951815</v>
      </c>
      <c r="L686" s="105"/>
      <c r="M686" s="106">
        <v>685</v>
      </c>
      <c r="N686" s="140">
        <v>0.7480933924495724</v>
      </c>
      <c r="O686" s="140">
        <v>-3.3024805467252678</v>
      </c>
      <c r="P686" s="140">
        <v>-0.51522319376010051</v>
      </c>
      <c r="Q686" s="140">
        <v>-1.6100495256496046</v>
      </c>
      <c r="R686" s="140">
        <v>0.4594632448000911</v>
      </c>
      <c r="S686" s="140">
        <v>0.24757999674987055</v>
      </c>
      <c r="T686" s="140">
        <v>0.48905540614117721</v>
      </c>
      <c r="U686" s="128">
        <v>0.32474620668265092</v>
      </c>
      <c r="V686" s="128">
        <v>-1.1674294086883694</v>
      </c>
      <c r="W686" s="98">
        <v>1.4999395043887356</v>
      </c>
      <c r="X686" s="60"/>
      <c r="Y686" s="99">
        <v>685</v>
      </c>
      <c r="Z686" s="128">
        <f>(幕後結果!$AB$2+幕後結果!$AB$4*幕後結果_最佳化!$N1687)*12/3</f>
        <v>5.1295356664009785E-2</v>
      </c>
      <c r="AA686" s="128">
        <f>(幕後結果!$AC$2+幕後結果!$AC$4*幕後結果_最佳化!$O1687)*12/3</f>
        <v>-0.36685547031864801</v>
      </c>
      <c r="AB686" s="128">
        <f>(幕後結果!$AD$2+幕後結果!$AD$4*幕後結果_最佳化!$P1687)*12/3</f>
        <v>-0.20184596538322316</v>
      </c>
      <c r="AC686" s="128">
        <f>(幕後結果!$AE$2+幕後結果!$AE$4*幕後結果_最佳化!$Q1687)*12/3</f>
        <v>-0.31260467775311485</v>
      </c>
      <c r="AD686" s="128">
        <f>(幕後結果!$AF$2+幕後結果!$AF$4*幕後結果_最佳化!$R1687)*12/3</f>
        <v>3.0799781786301005E-2</v>
      </c>
      <c r="AE686" s="128">
        <f>(幕後結果!$AG$2+幕後結果!$AG$4*幕後結果_最佳化!$S1687)*12/3</f>
        <v>-3.8404169359078241E-2</v>
      </c>
      <c r="AF686" s="128">
        <f>(幕後結果!$AH$2+幕後結果!$AH$4*幕後結果_最佳化!$T1687)*12/3</f>
        <v>-2.700988083759033E-2</v>
      </c>
      <c r="AG686" s="128">
        <f>(幕後結果!$AI$2+幕後結果!$AI$4*幕後結果_最佳化!$U1687)*12/3</f>
        <v>-0.17255661135254852</v>
      </c>
      <c r="AH686" s="128">
        <f>(幕後結果!$AJ$2+幕後結果!$AJ$4*幕後結果_最佳化!$V1687)*12/3</f>
        <v>-6.5220850880078771E-2</v>
      </c>
      <c r="AI686" s="100">
        <f>(幕後結果!$AK$2+幕後結果!$AK$4*幕後結果_最佳化!$W1687)*12/3</f>
        <v>5.3880940246503084E-2</v>
      </c>
      <c r="AJ686" s="60"/>
      <c r="AK686" s="60"/>
      <c r="AL686" s="60"/>
      <c r="AM686" s="108">
        <v>685</v>
      </c>
      <c r="AN686" s="128">
        <f t="shared" si="131"/>
        <v>0.11710079264233333</v>
      </c>
      <c r="AO686" s="128">
        <f t="shared" si="132"/>
        <v>7.0251071548408886E-2</v>
      </c>
      <c r="AP686" s="128">
        <f t="shared" si="133"/>
        <v>7.5644646133101609E-2</v>
      </c>
      <c r="AQ686" s="128">
        <f t="shared" si="134"/>
        <v>0.10961843347445005</v>
      </c>
      <c r="AR686" s="128">
        <f t="shared" si="135"/>
        <v>4.9192632347336868E-2</v>
      </c>
      <c r="AS686" s="128">
        <f t="shared" si="136"/>
        <v>0.13685694706011062</v>
      </c>
      <c r="AT686" s="128">
        <f t="shared" si="137"/>
        <v>0.1233330776171795</v>
      </c>
      <c r="AU686" s="128">
        <f t="shared" si="138"/>
        <v>0.14065398228662687</v>
      </c>
      <c r="AV686" s="128">
        <f t="shared" si="139"/>
        <v>0.1000333599021704</v>
      </c>
      <c r="AW686" s="128">
        <f t="shared" si="140"/>
        <v>7.7315056988281866E-2</v>
      </c>
      <c r="AX686" s="128">
        <f t="shared" si="141"/>
        <v>1</v>
      </c>
      <c r="AY686" s="128">
        <f>SUMPRODUCT(AN686:AW686,幕後結果_最佳化!$Z$1005:$AI$1005)</f>
        <v>-3.4193776041720903E-3</v>
      </c>
      <c r="AZ686" s="128">
        <f>(SUMPRODUCT(AN686:AW686,MMULT(AN686:AW686,幕後結果!$AB$9:$AK$18)))</f>
        <v>2.0631364036263763E-4</v>
      </c>
      <c r="BA686" s="128">
        <f t="shared" si="142"/>
        <v>1.4363622118485212E-2</v>
      </c>
      <c r="BB686" s="102">
        <f t="shared" si="143"/>
        <v>-3.2247699933961318</v>
      </c>
      <c r="BC686" s="60"/>
      <c r="BD686" s="60"/>
    </row>
    <row r="687" spans="1:56">
      <c r="A687" s="95">
        <v>686</v>
      </c>
      <c r="B687" s="128">
        <v>0.304787325643044</v>
      </c>
      <c r="C687" s="128">
        <v>0.30435313103463479</v>
      </c>
      <c r="D687" s="128">
        <v>0.74436548077272691</v>
      </c>
      <c r="E687" s="128">
        <v>0.80888308385826013</v>
      </c>
      <c r="F687" s="128">
        <v>0.40441821975302816</v>
      </c>
      <c r="G687" s="128">
        <v>0.29282227416128026</v>
      </c>
      <c r="H687" s="128">
        <v>0.31237023879299852</v>
      </c>
      <c r="I687" s="128">
        <v>0.92700714339772605</v>
      </c>
      <c r="J687" s="128">
        <v>9.369585612729936E-2</v>
      </c>
      <c r="K687" s="104">
        <v>0.97265458684394113</v>
      </c>
      <c r="L687" s="105"/>
      <c r="M687" s="106">
        <v>686</v>
      </c>
      <c r="N687" s="140">
        <v>-0.51068070849597125</v>
      </c>
      <c r="O687" s="140">
        <v>-0.51192105457586567</v>
      </c>
      <c r="P687" s="140">
        <v>0.65686295724443167</v>
      </c>
      <c r="Q687" s="140">
        <v>0.87378778772952936</v>
      </c>
      <c r="R687" s="140">
        <v>-0.24192737293600586</v>
      </c>
      <c r="S687" s="140">
        <v>-0.54515844588630769</v>
      </c>
      <c r="T687" s="140">
        <v>-0.48914297588064592</v>
      </c>
      <c r="U687" s="128">
        <v>1.4538578774413846</v>
      </c>
      <c r="V687" s="128">
        <v>-1.3183344535424357</v>
      </c>
      <c r="W687" s="98">
        <v>1.921324372693914</v>
      </c>
      <c r="X687" s="60"/>
      <c r="Y687" s="99">
        <v>686</v>
      </c>
      <c r="Z687" s="128">
        <f>(幕後結果!$AB$2+幕後結果!$AB$4*幕後結果_最佳化!$N1688)*12/3</f>
        <v>-8.4610247710752817E-2</v>
      </c>
      <c r="AA687" s="128">
        <f>(幕後結果!$AC$2+幕後結果!$AC$4*幕後結果_最佳化!$O1688)*12/3</f>
        <v>-5.796545111800603E-2</v>
      </c>
      <c r="AB687" s="128">
        <f>(幕後結果!$AD$2+幕後結果!$AD$4*幕後結果_最佳化!$P1688)*12/3</f>
        <v>4.4748262266877649E-2</v>
      </c>
      <c r="AC687" s="128">
        <f>(幕後結果!$AE$2+幕後結果!$AE$4*幕後結果_最佳化!$Q1688)*12/3</f>
        <v>0.11024137731015589</v>
      </c>
      <c r="AD687" s="128">
        <f>(幕後結果!$AF$2+幕後結果!$AF$4*幕後結果_最佳化!$R1688)*12/3</f>
        <v>1.3426077090727845E-2</v>
      </c>
      <c r="AE687" s="128">
        <f>(幕後結果!$AG$2+幕後結果!$AG$4*幕後結果_最佳化!$S1688)*12/3</f>
        <v>-3.8260265197598682E-2</v>
      </c>
      <c r="AF687" s="128">
        <f>(幕後結果!$AH$2+幕後結果!$AH$4*幕後結果_最佳化!$T1688)*12/3</f>
        <v>-5.659384025213491E-2</v>
      </c>
      <c r="AG687" s="128">
        <f>(幕後結果!$AI$2+幕後結果!$AI$4*幕後結果_最佳化!$U1688)*12/3</f>
        <v>0.11619884826842562</v>
      </c>
      <c r="AH687" s="128">
        <f>(幕後結果!$AJ$2+幕後結果!$AJ$4*幕後結果_最佳化!$V1688)*12/3</f>
        <v>-0.15680382640345092</v>
      </c>
      <c r="AI687" s="100">
        <f>(幕後結果!$AK$2+幕後結果!$AK$4*幕後結果_最佳化!$W1688)*12/3</f>
        <v>0.27956619124509025</v>
      </c>
      <c r="AJ687" s="60"/>
      <c r="AK687" s="60"/>
      <c r="AL687" s="60"/>
      <c r="AM687" s="108">
        <v>686</v>
      </c>
      <c r="AN687" s="128">
        <f t="shared" si="131"/>
        <v>2.3652006200981419E-2</v>
      </c>
      <c r="AO687" s="128">
        <f t="shared" si="132"/>
        <v>0.20453035259246741</v>
      </c>
      <c r="AP687" s="128">
        <f t="shared" si="133"/>
        <v>0.12859495804607227</v>
      </c>
      <c r="AQ687" s="128">
        <f t="shared" si="134"/>
        <v>0.15410502217755834</v>
      </c>
      <c r="AR687" s="128">
        <f t="shared" si="135"/>
        <v>0.10346819815792276</v>
      </c>
      <c r="AS687" s="128">
        <f t="shared" si="136"/>
        <v>0.12778398677091649</v>
      </c>
      <c r="AT687" s="128">
        <f t="shared" si="137"/>
        <v>2.7450014066307041E-2</v>
      </c>
      <c r="AU687" s="128">
        <f t="shared" si="138"/>
        <v>3.2448931320433673E-2</v>
      </c>
      <c r="AV687" s="128">
        <f t="shared" si="139"/>
        <v>2.5163345747568677E-2</v>
      </c>
      <c r="AW687" s="128">
        <f t="shared" si="140"/>
        <v>0.17280318491977198</v>
      </c>
      <c r="AX687" s="128">
        <f t="shared" si="141"/>
        <v>1</v>
      </c>
      <c r="AY687" s="128">
        <f>SUMPRODUCT(AN687:AW687,幕後結果_最佳化!$Z$1005:$AI$1005)</f>
        <v>-4.1153769127339427E-3</v>
      </c>
      <c r="AZ687" s="128">
        <f>(SUMPRODUCT(AN687:AW687,MMULT(AN687:AW687,幕後結果!$AB$9:$AK$18)))</f>
        <v>3.424441635790673E-4</v>
      </c>
      <c r="BA687" s="128">
        <f t="shared" si="142"/>
        <v>1.8505246920240415E-2</v>
      </c>
      <c r="BB687" s="102">
        <f t="shared" si="143"/>
        <v>-2.5406511523664195</v>
      </c>
      <c r="BC687" s="60"/>
      <c r="BD687" s="60"/>
    </row>
    <row r="688" spans="1:56">
      <c r="A688" s="95">
        <v>687</v>
      </c>
      <c r="B688" s="128">
        <v>0.41364175834594485</v>
      </c>
      <c r="C688" s="128">
        <v>0.30752441996036706</v>
      </c>
      <c r="D688" s="128">
        <v>4.4399001122020776E-2</v>
      </c>
      <c r="E688" s="128">
        <v>0.93370802959644505</v>
      </c>
      <c r="F688" s="128">
        <v>0.7490215291993183</v>
      </c>
      <c r="G688" s="128">
        <v>0.46555429783927327</v>
      </c>
      <c r="H688" s="128">
        <v>0.31154012729812597</v>
      </c>
      <c r="I688" s="128">
        <v>0.10940955604034541</v>
      </c>
      <c r="J688" s="128">
        <v>0.77815852153189802</v>
      </c>
      <c r="K688" s="104">
        <v>1.1725584847537496E-2</v>
      </c>
      <c r="L688" s="105"/>
      <c r="M688" s="106">
        <v>687</v>
      </c>
      <c r="N688" s="140">
        <v>-0.2181868676651561</v>
      </c>
      <c r="O688" s="140">
        <v>-0.50287972043552698</v>
      </c>
      <c r="P688" s="140">
        <v>-1.7017726134662643</v>
      </c>
      <c r="Q688" s="140">
        <v>1.5039900030517033</v>
      </c>
      <c r="R688" s="140">
        <v>0.6714138227358597</v>
      </c>
      <c r="S688" s="140">
        <v>-8.6450133019035785E-2</v>
      </c>
      <c r="T688" s="140">
        <v>-0.49148953128086625</v>
      </c>
      <c r="U688" s="128">
        <v>-1.2296742528950051</v>
      </c>
      <c r="V688" s="128">
        <v>0.7659888158664121</v>
      </c>
      <c r="W688" s="98">
        <v>-2.2660034878917927</v>
      </c>
      <c r="X688" s="60"/>
      <c r="Y688" s="99">
        <v>687</v>
      </c>
      <c r="Z688" s="128">
        <f>(幕後結果!$AB$2+幕後結果!$AB$4*幕後結果_最佳化!$N1689)*12/3</f>
        <v>-5.3030671848691729E-2</v>
      </c>
      <c r="AA688" s="128">
        <f>(幕後結果!$AC$2+幕後結果!$AC$4*幕後結果_最佳化!$O1689)*12/3</f>
        <v>-5.6444630213987261E-2</v>
      </c>
      <c r="AB688" s="128">
        <f>(幕後結果!$AD$2+幕後結果!$AD$4*幕後結果_最佳化!$P1689)*12/3</f>
        <v>-0.23393368696654263</v>
      </c>
      <c r="AC688" s="128">
        <f>(幕後結果!$AE$2+幕後結果!$AE$4*幕後結果_最佳化!$Q1689)*12/3</f>
        <v>5.9478373296373038E-2</v>
      </c>
      <c r="AD688" s="128">
        <f>(幕後結果!$AF$2+幕後結果!$AF$4*幕後結果_最佳化!$R1689)*12/3</f>
        <v>0.11024485064309882</v>
      </c>
      <c r="AE688" s="128">
        <f>(幕後結果!$AG$2+幕後結果!$AG$4*幕後結果_最佳化!$S1689)*12/3</f>
        <v>2.6308498144241146E-2</v>
      </c>
      <c r="AF688" s="128">
        <f>(幕後結果!$AH$2+幕後結果!$AH$4*幕後結果_最佳化!$T1689)*12/3</f>
        <v>-5.4511324313110121E-2</v>
      </c>
      <c r="AG688" s="128">
        <f>(幕後結果!$AI$2+幕後結果!$AI$4*幕後結果_最佳化!$U1689)*12/3</f>
        <v>-0.18335169148817507</v>
      </c>
      <c r="AH688" s="128">
        <f>(幕後結果!$AJ$2+幕後結果!$AJ$4*幕後結果_最佳化!$V1689)*12/3</f>
        <v>9.4337278152833201E-2</v>
      </c>
      <c r="AI688" s="100">
        <f>(幕後結果!$AK$2+幕後結果!$AK$4*幕後結果_最佳化!$W1689)*12/3</f>
        <v>-0.44707093946804671</v>
      </c>
      <c r="AJ688" s="60"/>
      <c r="AK688" s="60"/>
      <c r="AL688" s="60"/>
      <c r="AM688" s="108">
        <v>687</v>
      </c>
      <c r="AN688" s="128">
        <f t="shared" si="131"/>
        <v>7.2024588661402239E-2</v>
      </c>
      <c r="AO688" s="128">
        <f t="shared" si="132"/>
        <v>8.3265467836323048E-2</v>
      </c>
      <c r="AP688" s="128">
        <f t="shared" si="133"/>
        <v>0.18294900968298217</v>
      </c>
      <c r="AQ688" s="128">
        <f t="shared" si="134"/>
        <v>0.15296059611757601</v>
      </c>
      <c r="AR688" s="128">
        <f t="shared" si="135"/>
        <v>0.10239392968039934</v>
      </c>
      <c r="AS688" s="128">
        <f t="shared" si="136"/>
        <v>0.11087899585459235</v>
      </c>
      <c r="AT688" s="128">
        <f t="shared" si="137"/>
        <v>7.8044303403855524E-3</v>
      </c>
      <c r="AU688" s="128">
        <f t="shared" si="138"/>
        <v>0.16589197469019865</v>
      </c>
      <c r="AV688" s="128">
        <f t="shared" si="139"/>
        <v>0.10453688776305248</v>
      </c>
      <c r="AW688" s="128">
        <f t="shared" si="140"/>
        <v>1.7294119373088127E-2</v>
      </c>
      <c r="AX688" s="128">
        <f t="shared" si="141"/>
        <v>1</v>
      </c>
      <c r="AY688" s="128">
        <f>SUMPRODUCT(AN688:AW688,幕後結果_最佳化!$Z$1005:$AI$1005)</f>
        <v>-1.3366474985015298E-3</v>
      </c>
      <c r="AZ688" s="128">
        <f>(SUMPRODUCT(AN688:AW688,MMULT(AN688:AW688,幕後結果!$AB$9:$AK$18)))</f>
        <v>2.8305428099790645E-4</v>
      </c>
      <c r="BA688" s="128">
        <f t="shared" si="142"/>
        <v>1.6824217099107655E-2</v>
      </c>
      <c r="BB688" s="102">
        <f t="shared" si="143"/>
        <v>-2.6293435966686265</v>
      </c>
      <c r="BC688" s="60"/>
      <c r="BD688" s="60"/>
    </row>
    <row r="689" spans="1:56">
      <c r="A689" s="95">
        <v>688</v>
      </c>
      <c r="B689" s="128">
        <v>0.87202147256174167</v>
      </c>
      <c r="C689" s="128">
        <v>0.96499670364969914</v>
      </c>
      <c r="D689" s="128">
        <v>7.5554357299357333E-2</v>
      </c>
      <c r="E689" s="128">
        <v>0.15682827627454343</v>
      </c>
      <c r="F689" s="128">
        <v>0.38208736960326428</v>
      </c>
      <c r="G689" s="128">
        <v>0.84694626747140034</v>
      </c>
      <c r="H689" s="128">
        <v>0.28971089078693346</v>
      </c>
      <c r="I689" s="128">
        <v>0.81669386200866256</v>
      </c>
      <c r="J689" s="128">
        <v>0.84629259261856782</v>
      </c>
      <c r="K689" s="104">
        <v>0.1531630513030553</v>
      </c>
      <c r="L689" s="105"/>
      <c r="M689" s="106">
        <v>688</v>
      </c>
      <c r="N689" s="140">
        <v>1.1359988278274569</v>
      </c>
      <c r="O689" s="140">
        <v>1.8118680144796304</v>
      </c>
      <c r="P689" s="140">
        <v>-1.43562627285948</v>
      </c>
      <c r="Q689" s="140">
        <v>-1.0075791291709428</v>
      </c>
      <c r="R689" s="140">
        <v>-0.300003167925949</v>
      </c>
      <c r="S689" s="140">
        <v>1.0234238976545478</v>
      </c>
      <c r="T689" s="140">
        <v>-0.55422951475636573</v>
      </c>
      <c r="U689" s="128">
        <v>0.90283725400710779</v>
      </c>
      <c r="V689" s="128">
        <v>1.0206615553845715</v>
      </c>
      <c r="W689" s="98">
        <v>-1.0229613876097816</v>
      </c>
      <c r="X689" s="60"/>
      <c r="Y689" s="99">
        <v>688</v>
      </c>
      <c r="Z689" s="128">
        <f>(幕後結果!$AB$2+幕後結果!$AB$4*幕後結果_最佳化!$N1690)*12/3</f>
        <v>9.3176201364966571E-2</v>
      </c>
      <c r="AA689" s="128">
        <f>(幕後結果!$AC$2+幕後結果!$AC$4*幕後結果_最佳化!$O1690)*12/3</f>
        <v>0.20398263722682028</v>
      </c>
      <c r="AB689" s="128">
        <f>(幕後結果!$AD$2+幕後結果!$AD$4*幕後結果_最佳化!$P1690)*12/3</f>
        <v>-6.7681061555593267E-2</v>
      </c>
      <c r="AC689" s="128">
        <f>(幕後結果!$AE$2+幕後結果!$AE$4*幕後結果_最佳化!$Q1690)*12/3</f>
        <v>-9.8249599084738529E-2</v>
      </c>
      <c r="AD689" s="128">
        <f>(幕後結果!$AF$2+幕後結果!$AF$4*幕後結果_最佳化!$R1690)*12/3</f>
        <v>-9.9686608115588937E-2</v>
      </c>
      <c r="AE689" s="128">
        <f>(幕後結果!$AG$2+幕後結果!$AG$4*幕後結果_最佳化!$S1690)*12/3</f>
        <v>9.7302885564262739E-2</v>
      </c>
      <c r="AF689" s="128">
        <f>(幕後結果!$AH$2+幕後結果!$AH$4*幕後結果_最佳化!$T1690)*12/3</f>
        <v>-4.3554740094492173E-3</v>
      </c>
      <c r="AG689" s="128">
        <f>(幕後結果!$AI$2+幕後結果!$AI$4*幕後結果_最佳化!$U1690)*12/3</f>
        <v>0.20474604334965932</v>
      </c>
      <c r="AH689" s="128">
        <f>(幕後結果!$AJ$2+幕後結果!$AJ$4*幕後結果_最佳化!$V1690)*12/3</f>
        <v>0.1582779980245414</v>
      </c>
      <c r="AI689" s="100">
        <f>(幕後結果!$AK$2+幕後結果!$AK$4*幕後結果_最佳化!$W1690)*12/3</f>
        <v>9.0428190387119856E-3</v>
      </c>
      <c r="AJ689" s="60"/>
      <c r="AK689" s="60"/>
      <c r="AL689" s="60"/>
      <c r="AM689" s="108">
        <v>688</v>
      </c>
      <c r="AN689" s="128">
        <f t="shared" si="131"/>
        <v>8.1766859119207322E-2</v>
      </c>
      <c r="AO689" s="128">
        <f t="shared" si="132"/>
        <v>0.22446125032548483</v>
      </c>
      <c r="AP689" s="128">
        <f t="shared" si="133"/>
        <v>8.7183013010007512E-2</v>
      </c>
      <c r="AQ689" s="128">
        <f t="shared" si="134"/>
        <v>0.14899192456261726</v>
      </c>
      <c r="AR689" s="128">
        <f t="shared" si="135"/>
        <v>3.7287686927532773E-2</v>
      </c>
      <c r="AS689" s="128">
        <f t="shared" si="136"/>
        <v>8.8623957355462427E-2</v>
      </c>
      <c r="AT689" s="128">
        <f t="shared" si="137"/>
        <v>0.19894646689301276</v>
      </c>
      <c r="AU689" s="128">
        <f t="shared" si="138"/>
        <v>5.76530551654259E-3</v>
      </c>
      <c r="AV689" s="128">
        <f t="shared" si="139"/>
        <v>5.7282592840221152E-3</v>
      </c>
      <c r="AW689" s="128">
        <f t="shared" si="140"/>
        <v>0.12124527700611049</v>
      </c>
      <c r="AX689" s="128">
        <f t="shared" si="141"/>
        <v>1.0000000000000002</v>
      </c>
      <c r="AY689" s="128">
        <f>SUMPRODUCT(AN689:AW689,幕後結果_最佳化!$Z$1005:$AI$1005)</f>
        <v>-4.0848358774913853E-3</v>
      </c>
      <c r="AZ689" s="128">
        <f>(SUMPRODUCT(AN689:AW689,MMULT(AN689:AW689,幕後結果!$AB$9:$AK$18)))</f>
        <v>2.7090117175262161E-4</v>
      </c>
      <c r="BA689" s="128">
        <f t="shared" si="142"/>
        <v>1.6459075665195225E-2</v>
      </c>
      <c r="BB689" s="102">
        <f t="shared" si="143"/>
        <v>-2.8546460830025042</v>
      </c>
      <c r="BC689" s="60"/>
      <c r="BD689" s="60"/>
    </row>
    <row r="690" spans="1:56">
      <c r="A690" s="95">
        <v>689</v>
      </c>
      <c r="B690" s="128">
        <v>0.78990670285947462</v>
      </c>
      <c r="C690" s="128">
        <v>0.54263516023830594</v>
      </c>
      <c r="D690" s="128">
        <v>0.64433896983396366</v>
      </c>
      <c r="E690" s="128">
        <v>0.34975265368744113</v>
      </c>
      <c r="F690" s="128">
        <v>0.37279030361208321</v>
      </c>
      <c r="G690" s="128">
        <v>0.20461851102861028</v>
      </c>
      <c r="H690" s="128">
        <v>0.8626949462392024</v>
      </c>
      <c r="I690" s="128">
        <v>0.32952269634880604</v>
      </c>
      <c r="J690" s="128">
        <v>1.9266645887811018E-2</v>
      </c>
      <c r="K690" s="104">
        <v>0.51544428660908737</v>
      </c>
      <c r="L690" s="105"/>
      <c r="M690" s="106">
        <v>689</v>
      </c>
      <c r="N690" s="140">
        <v>0.80609756710360747</v>
      </c>
      <c r="O690" s="140">
        <v>0.10707474879387746</v>
      </c>
      <c r="P690" s="140">
        <v>0.37008110488020385</v>
      </c>
      <c r="Q690" s="140">
        <v>-0.38598833580216269</v>
      </c>
      <c r="R690" s="140">
        <v>-0.32447214542441027</v>
      </c>
      <c r="S690" s="140">
        <v>-0.82523705117054003</v>
      </c>
      <c r="T690" s="140">
        <v>1.0925074731457951</v>
      </c>
      <c r="U690" s="128">
        <v>-0.44123152520142789</v>
      </c>
      <c r="V690" s="128">
        <v>-2.0691363685931674</v>
      </c>
      <c r="W690" s="98">
        <v>3.8722760474260598E-2</v>
      </c>
      <c r="X690" s="60"/>
      <c r="Y690" s="99">
        <v>689</v>
      </c>
      <c r="Z690" s="128">
        <f>(幕後結果!$AB$2+幕後結果!$AB$4*幕後結果_最佳化!$N1691)*12/3</f>
        <v>5.7557872239039853E-2</v>
      </c>
      <c r="AA690" s="128">
        <f>(幕後結果!$AC$2+幕後結果!$AC$4*幕後結果_最佳化!$O1691)*12/3</f>
        <v>1.3350365275377854E-2</v>
      </c>
      <c r="AB690" s="128">
        <f>(幕後結果!$AD$2+幕後結果!$AD$4*幕後結果_最佳化!$P1691)*12/3</f>
        <v>6.4677179858617276E-2</v>
      </c>
      <c r="AC690" s="128">
        <f>(幕後結果!$AE$2+幕後結果!$AE$4*幕後結果_最佳化!$Q1691)*12/3</f>
        <v>3.2546887024058422E-4</v>
      </c>
      <c r="AD690" s="128">
        <f>(幕後結果!$AF$2+幕後結果!$AF$4*幕後結果_最佳化!$R1691)*12/3</f>
        <v>-2.5903753140289532E-2</v>
      </c>
      <c r="AE690" s="128">
        <f>(幕後結果!$AG$2+幕後結果!$AG$4*幕後結果_最佳化!$S1691)*12/3</f>
        <v>-5.6759159649654868E-2</v>
      </c>
      <c r="AF690" s="128">
        <f>(幕後結果!$AH$2+幕後結果!$AH$4*幕後結果_最佳化!$T1691)*12/3</f>
        <v>0.13168421435720437</v>
      </c>
      <c r="AG690" s="128">
        <f>(幕後結果!$AI$2+幕後結果!$AI$4*幕後結果_最佳化!$U1691)*12/3</f>
        <v>-4.8027485939045787E-2</v>
      </c>
      <c r="AH690" s="128">
        <f>(幕後結果!$AJ$2+幕後結果!$AJ$4*幕後結果_最佳化!$V1691)*12/3</f>
        <v>-0.15964751479336295</v>
      </c>
      <c r="AI690" s="100">
        <f>(幕後結果!$AK$2+幕後結果!$AK$4*幕後結果_最佳化!$W1691)*12/3</f>
        <v>-1.1545830802646734E-2</v>
      </c>
      <c r="AJ690" s="60"/>
      <c r="AK690" s="60"/>
      <c r="AL690" s="60"/>
      <c r="AM690" s="108">
        <v>689</v>
      </c>
      <c r="AN690" s="128">
        <f t="shared" si="131"/>
        <v>9.402161239369862E-2</v>
      </c>
      <c r="AO690" s="128">
        <f t="shared" si="132"/>
        <v>1.1817500909584245E-2</v>
      </c>
      <c r="AP690" s="128">
        <f t="shared" si="133"/>
        <v>0.22804918420640499</v>
      </c>
      <c r="AQ690" s="128">
        <f t="shared" si="134"/>
        <v>6.0813484967616939E-2</v>
      </c>
      <c r="AR690" s="128">
        <f t="shared" si="135"/>
        <v>8.7094361491772146E-2</v>
      </c>
      <c r="AS690" s="128">
        <f t="shared" si="136"/>
        <v>8.3462991069594622E-2</v>
      </c>
      <c r="AT690" s="128">
        <f t="shared" si="137"/>
        <v>0.19074750512380687</v>
      </c>
      <c r="AU690" s="128">
        <f t="shared" si="138"/>
        <v>2.856235859216813E-2</v>
      </c>
      <c r="AV690" s="128">
        <f t="shared" si="139"/>
        <v>3.2698392971766729E-2</v>
      </c>
      <c r="AW690" s="128">
        <f t="shared" si="140"/>
        <v>0.18273260827358676</v>
      </c>
      <c r="AX690" s="128">
        <f t="shared" si="141"/>
        <v>1</v>
      </c>
      <c r="AY690" s="128">
        <f>SUMPRODUCT(AN690:AW690,幕後結果_最佳化!$Z$1005:$AI$1005)</f>
        <v>-6.5855077822334733E-3</v>
      </c>
      <c r="AZ690" s="128">
        <f>(SUMPRODUCT(AN690:AW690,MMULT(AN690:AW690,幕後結果!$AB$9:$AK$18)))</f>
        <v>3.036348024889987E-4</v>
      </c>
      <c r="BA690" s="128">
        <f t="shared" si="142"/>
        <v>1.7425119870147197E-2</v>
      </c>
      <c r="BB690" s="102">
        <f t="shared" si="143"/>
        <v>-2.8398948271806321</v>
      </c>
      <c r="BC690" s="60"/>
      <c r="BD690" s="60"/>
    </row>
    <row r="691" spans="1:56">
      <c r="A691" s="95">
        <v>690</v>
      </c>
      <c r="B691" s="128">
        <v>1.3557334372789054E-3</v>
      </c>
      <c r="C691" s="128">
        <v>0.59543249707714119</v>
      </c>
      <c r="D691" s="128">
        <v>0.21608153815120823</v>
      </c>
      <c r="E691" s="128">
        <v>0.60300751580949985</v>
      </c>
      <c r="F691" s="128">
        <v>0.97728872172166015</v>
      </c>
      <c r="G691" s="128">
        <v>0.99828541340737953</v>
      </c>
      <c r="H691" s="128">
        <v>0.43731749826412725</v>
      </c>
      <c r="I691" s="128">
        <v>0.67406938221136903</v>
      </c>
      <c r="J691" s="128">
        <v>0.30934157573316678</v>
      </c>
      <c r="K691" s="104">
        <v>0.87720875497779471</v>
      </c>
      <c r="L691" s="105"/>
      <c r="M691" s="106">
        <v>690</v>
      </c>
      <c r="N691" s="140">
        <v>-2.9986858954000772</v>
      </c>
      <c r="O691" s="140">
        <v>0.24154208098965174</v>
      </c>
      <c r="P691" s="140">
        <v>-0.78549555355810596</v>
      </c>
      <c r="Q691" s="140">
        <v>0.2611394522795828</v>
      </c>
      <c r="R691" s="140">
        <v>2.0007201512205555</v>
      </c>
      <c r="S691" s="140">
        <v>2.9263931141322015</v>
      </c>
      <c r="T691" s="140">
        <v>-0.15777386102654203</v>
      </c>
      <c r="U691" s="128">
        <v>0.45117803991485289</v>
      </c>
      <c r="V691" s="128">
        <v>-0.4977175287270747</v>
      </c>
      <c r="W691" s="98">
        <v>1.1611460996825702</v>
      </c>
      <c r="X691" s="60"/>
      <c r="Y691" s="99">
        <v>690</v>
      </c>
      <c r="Z691" s="128">
        <f>(幕後結果!$AB$2+幕後結果!$AB$4*幕後結果_最佳化!$N1692)*12/3</f>
        <v>-0.35323179653333608</v>
      </c>
      <c r="AA691" s="128">
        <f>(幕後結果!$AC$2+幕後結果!$AC$4*幕後結果_最佳化!$O1692)*12/3</f>
        <v>2.1669540711716128E-2</v>
      </c>
      <c r="AB691" s="128">
        <f>(幕後結果!$AD$2+幕後結果!$AD$4*幕後結果_最佳化!$P1692)*12/3</f>
        <v>-0.14314003862090696</v>
      </c>
      <c r="AC691" s="128">
        <f>(幕後結果!$AE$2+幕後結果!$AE$4*幕後結果_最佳化!$Q1692)*12/3</f>
        <v>-5.5710252711779727E-2</v>
      </c>
      <c r="AD691" s="128">
        <f>(幕後結果!$AF$2+幕後結果!$AF$4*幕後結果_最佳化!$R1692)*12/3</f>
        <v>0.33000000865026491</v>
      </c>
      <c r="AE691" s="128">
        <f>(幕後結果!$AG$2+幕後結果!$AG$4*幕後結果_最佳化!$S1692)*12/3</f>
        <v>0.16934381557901168</v>
      </c>
      <c r="AF691" s="128">
        <f>(幕後結果!$AH$2+幕後結果!$AH$4*幕後結果_最佳化!$T1692)*12/3</f>
        <v>-8.3675217074697814E-2</v>
      </c>
      <c r="AG691" s="128">
        <f>(幕後結果!$AI$2+幕後結果!$AI$4*幕後結果_最佳化!$U1692)*12/3</f>
        <v>3.1217856353129236E-2</v>
      </c>
      <c r="AH691" s="128">
        <f>(幕後結果!$AJ$2+幕後結果!$AJ$4*幕後結果_最佳化!$V1692)*12/3</f>
        <v>-6.6060675786461992E-2</v>
      </c>
      <c r="AI691" s="100">
        <f>(幕後結果!$AK$2+幕後結果!$AK$4*幕後結果_最佳化!$W1692)*12/3</f>
        <v>0.23894975281836051</v>
      </c>
      <c r="AJ691" s="60"/>
      <c r="AK691" s="60"/>
      <c r="AL691" s="60"/>
      <c r="AM691" s="108">
        <v>690</v>
      </c>
      <c r="AN691" s="128">
        <f t="shared" si="131"/>
        <v>1.823642866419891E-2</v>
      </c>
      <c r="AO691" s="128">
        <f t="shared" si="132"/>
        <v>0.12007838920756167</v>
      </c>
      <c r="AP691" s="128">
        <f t="shared" si="133"/>
        <v>0.18722522280807335</v>
      </c>
      <c r="AQ691" s="128">
        <f t="shared" si="134"/>
        <v>3.9901137456906058E-2</v>
      </c>
      <c r="AR691" s="128">
        <f t="shared" si="135"/>
        <v>0.24682358406940957</v>
      </c>
      <c r="AS691" s="128">
        <f t="shared" si="136"/>
        <v>6.3118112777550542E-2</v>
      </c>
      <c r="AT691" s="128">
        <f t="shared" si="137"/>
        <v>4.1075091128272338E-2</v>
      </c>
      <c r="AU691" s="128">
        <f t="shared" si="138"/>
        <v>0.14574799569155436</v>
      </c>
      <c r="AV691" s="128">
        <f t="shared" si="139"/>
        <v>7.6234991612832828E-2</v>
      </c>
      <c r="AW691" s="128">
        <f t="shared" si="140"/>
        <v>6.1559046583640191E-2</v>
      </c>
      <c r="AX691" s="128">
        <f t="shared" si="141"/>
        <v>0.99999999999999989</v>
      </c>
      <c r="AY691" s="128">
        <f>SUMPRODUCT(AN691:AW691,幕後結果_最佳化!$Z$1005:$AI$1005)</f>
        <v>7.4807363891481182E-4</v>
      </c>
      <c r="AZ691" s="128">
        <f>(SUMPRODUCT(AN691:AW691,MMULT(AN691:AW691,幕後結果!$AB$9:$AK$18)))</f>
        <v>4.0503195426791857E-4</v>
      </c>
      <c r="BA691" s="128">
        <f t="shared" si="142"/>
        <v>2.0125405692008262E-2</v>
      </c>
      <c r="BB691" s="102">
        <f t="shared" si="143"/>
        <v>-2.0944634362239758</v>
      </c>
      <c r="BC691" s="60"/>
      <c r="BD691" s="60"/>
    </row>
    <row r="692" spans="1:56">
      <c r="A692" s="95">
        <v>691</v>
      </c>
      <c r="B692" s="128">
        <v>0.74882031522931625</v>
      </c>
      <c r="C692" s="128">
        <v>0.34408722943127934</v>
      </c>
      <c r="D692" s="128">
        <v>0.98864082889463867</v>
      </c>
      <c r="E692" s="128">
        <v>0.90523882927149257</v>
      </c>
      <c r="F692" s="128">
        <v>0.41978133468236334</v>
      </c>
      <c r="G692" s="128">
        <v>0.65095265270201086</v>
      </c>
      <c r="H692" s="128">
        <v>0.64661612470755037</v>
      </c>
      <c r="I692" s="128">
        <v>0.843276282114229</v>
      </c>
      <c r="J692" s="128">
        <v>0.58761917780658535</v>
      </c>
      <c r="K692" s="104">
        <v>0.74829684179126299</v>
      </c>
      <c r="L692" s="105"/>
      <c r="M692" s="106">
        <v>691</v>
      </c>
      <c r="N692" s="140">
        <v>0.67078207280342428</v>
      </c>
      <c r="O692" s="140">
        <v>-0.40133369512883099</v>
      </c>
      <c r="P692" s="140">
        <v>2.2781382455243424</v>
      </c>
      <c r="Q692" s="140">
        <v>1.3119934592625719</v>
      </c>
      <c r="R692" s="140">
        <v>-0.20245290884456474</v>
      </c>
      <c r="S692" s="140">
        <v>0.38789370798949996</v>
      </c>
      <c r="T692" s="140">
        <v>0.37620062529696863</v>
      </c>
      <c r="U692" s="128">
        <v>1.008014636432913</v>
      </c>
      <c r="V692" s="128">
        <v>0.22142485090815106</v>
      </c>
      <c r="W692" s="98">
        <v>0.66913977981757189</v>
      </c>
      <c r="X692" s="60"/>
      <c r="Y692" s="99">
        <v>691</v>
      </c>
      <c r="Z692" s="128">
        <f>(幕後結果!$AB$2+幕後結果!$AB$4*幕後結果_最佳化!$N1693)*12/3</f>
        <v>4.2948313605507299E-2</v>
      </c>
      <c r="AA692" s="128">
        <f>(幕後結果!$AC$2+幕後結果!$AC$4*幕後結果_最佳化!$O1693)*12/3</f>
        <v>-4.3565307037433422E-2</v>
      </c>
      <c r="AB692" s="128">
        <f>(幕後結果!$AD$2+幕後結果!$AD$4*幕後結果_最佳化!$P1693)*12/3</f>
        <v>0.26881461003673396</v>
      </c>
      <c r="AC692" s="128">
        <f>(幕後結果!$AE$2+幕後結果!$AE$4*幕後結果_最佳化!$Q1693)*12/3</f>
        <v>0.27361387985172425</v>
      </c>
      <c r="AD692" s="128">
        <f>(幕後結果!$AF$2+幕後結果!$AF$4*幕後結果_最佳化!$R1693)*12/3</f>
        <v>0.12040068432157562</v>
      </c>
      <c r="AE692" s="128">
        <f>(幕後結果!$AG$2+幕後結果!$AG$4*幕後結果_最佳化!$S1693)*12/3</f>
        <v>3.0609384730454287E-2</v>
      </c>
      <c r="AF692" s="128">
        <f>(幕後結果!$AH$2+幕後結果!$AH$4*幕後結果_最佳化!$T1693)*12/3</f>
        <v>5.0525573605244199E-2</v>
      </c>
      <c r="AG692" s="128">
        <f>(幕後結果!$AI$2+幕後結果!$AI$4*幕後結果_最佳化!$U1693)*12/3</f>
        <v>0.1094563187248021</v>
      </c>
      <c r="AH692" s="128">
        <f>(幕後結果!$AJ$2+幕後結果!$AJ$4*幕後結果_最佳化!$V1693)*12/3</f>
        <v>3.4067931770938795E-2</v>
      </c>
      <c r="AI692" s="100">
        <f>(幕後結果!$AK$2+幕後結果!$AK$4*幕後結果_最佳化!$W1693)*12/3</f>
        <v>0.12366617249950762</v>
      </c>
      <c r="AJ692" s="60"/>
      <c r="AK692" s="60"/>
      <c r="AL692" s="60"/>
      <c r="AM692" s="108">
        <v>691</v>
      </c>
      <c r="AN692" s="128">
        <f t="shared" si="131"/>
        <v>0.17422068061333471</v>
      </c>
      <c r="AO692" s="128">
        <f t="shared" si="132"/>
        <v>7.1673541184476927E-2</v>
      </c>
      <c r="AP692" s="128">
        <f t="shared" si="133"/>
        <v>7.2381585641054947E-3</v>
      </c>
      <c r="AQ692" s="128">
        <f t="shared" si="134"/>
        <v>0.18608236570806896</v>
      </c>
      <c r="AR692" s="128">
        <f t="shared" si="135"/>
        <v>0.1098716874443369</v>
      </c>
      <c r="AS692" s="128">
        <f t="shared" si="136"/>
        <v>0.14521352029359444</v>
      </c>
      <c r="AT692" s="128">
        <f t="shared" si="137"/>
        <v>0.17818082501378177</v>
      </c>
      <c r="AU692" s="128">
        <f t="shared" si="138"/>
        <v>1.3423775164263945E-2</v>
      </c>
      <c r="AV692" s="128">
        <f t="shared" si="139"/>
        <v>3.2361083226063428E-3</v>
      </c>
      <c r="AW692" s="128">
        <f t="shared" si="140"/>
        <v>0.11085933769143039</v>
      </c>
      <c r="AX692" s="128">
        <f t="shared" si="141"/>
        <v>0.99999999999999989</v>
      </c>
      <c r="AY692" s="128">
        <f>SUMPRODUCT(AN692:AW692,幕後結果_最佳化!$Z$1005:$AI$1005)</f>
        <v>-5.1115922853299947E-3</v>
      </c>
      <c r="AZ692" s="128">
        <f>(SUMPRODUCT(AN692:AW692,MMULT(AN692:AW692,幕後結果!$AB$9:$AK$18)))</f>
        <v>2.5084875919429252E-4</v>
      </c>
      <c r="BA692" s="128">
        <f t="shared" si="142"/>
        <v>1.5838205681019946E-2</v>
      </c>
      <c r="BB692" s="102">
        <f t="shared" si="143"/>
        <v>-3.0313782540951415</v>
      </c>
      <c r="BC692" s="60"/>
      <c r="BD692" s="60"/>
    </row>
    <row r="693" spans="1:56">
      <c r="A693" s="95">
        <v>692</v>
      </c>
      <c r="B693" s="128">
        <v>0.44799304466772849</v>
      </c>
      <c r="C693" s="128">
        <v>0.47979577431682974</v>
      </c>
      <c r="D693" s="128">
        <v>0.90579124315212978</v>
      </c>
      <c r="E693" s="128">
        <v>0.86800764880385528</v>
      </c>
      <c r="F693" s="128">
        <v>0.67740756259976664</v>
      </c>
      <c r="G693" s="128">
        <v>0.73979933587325886</v>
      </c>
      <c r="H693" s="128">
        <v>0.34878780853302249</v>
      </c>
      <c r="I693" s="128">
        <v>0.73661120357402043</v>
      </c>
      <c r="J693" s="128">
        <v>0.25684501747516708</v>
      </c>
      <c r="K693" s="104">
        <v>0.15963709863611819</v>
      </c>
      <c r="L693" s="105"/>
      <c r="M693" s="106">
        <v>692</v>
      </c>
      <c r="N693" s="140">
        <v>-0.1307335521588246</v>
      </c>
      <c r="O693" s="140">
        <v>-5.0666152186829544E-2</v>
      </c>
      <c r="P693" s="140">
        <v>1.3152749502540964</v>
      </c>
      <c r="Q693" s="140">
        <v>1.1170225060300196</v>
      </c>
      <c r="R693" s="140">
        <v>0.4604616743688843</v>
      </c>
      <c r="S693" s="140">
        <v>0.642726892036808</v>
      </c>
      <c r="T693" s="140">
        <v>-0.38859520139832543</v>
      </c>
      <c r="U693" s="128">
        <v>0.63293269973703881</v>
      </c>
      <c r="V693" s="128">
        <v>-0.65310275708018894</v>
      </c>
      <c r="W693" s="98">
        <v>-0.99595049881167852</v>
      </c>
      <c r="X693" s="60"/>
      <c r="Y693" s="99">
        <v>692</v>
      </c>
      <c r="Z693" s="128">
        <f>(幕後結果!$AB$2+幕後結果!$AB$4*幕後結果_最佳化!$N1694)*12/3</f>
        <v>-4.3588631621190282E-2</v>
      </c>
      <c r="AA693" s="128">
        <f>(幕後結果!$AC$2+幕後結果!$AC$4*幕後結果_最佳化!$O1694)*12/3</f>
        <v>-5.8776005800230359E-3</v>
      </c>
      <c r="AB693" s="128">
        <f>(幕後結果!$AD$2+幕後結果!$AD$4*幕後結果_最佳化!$P1694)*12/3</f>
        <v>0.15313938649885245</v>
      </c>
      <c r="AC693" s="128">
        <f>(幕後結果!$AE$2+幕後結果!$AE$4*幕後結果_最佳化!$Q1694)*12/3</f>
        <v>0.19745453195377749</v>
      </c>
      <c r="AD693" s="128">
        <f>(幕後結果!$AF$2+幕後結果!$AF$4*幕後結果_最佳化!$R1694)*12/3</f>
        <v>0.19067829778297726</v>
      </c>
      <c r="AE693" s="128">
        <f>(幕後結果!$AG$2+幕後結果!$AG$4*幕後結果_最佳化!$S1694)*12/3</f>
        <v>4.5195004110987848E-2</v>
      </c>
      <c r="AF693" s="128">
        <f>(幕後結果!$AH$2+幕後結果!$AH$4*幕後結果_最佳化!$T1694)*12/3</f>
        <v>-3.3206204607807203E-2</v>
      </c>
      <c r="AG693" s="128">
        <f>(幕後結果!$AI$2+幕後結果!$AI$4*幕後結果_最佳化!$U1694)*12/3</f>
        <v>8.9885067796992887E-2</v>
      </c>
      <c r="AH693" s="128">
        <f>(幕後結果!$AJ$2+幕後結果!$AJ$4*幕後結果_最佳化!$V1694)*12/3</f>
        <v>-6.0825444358917236E-2</v>
      </c>
      <c r="AI693" s="100">
        <f>(幕後結果!$AK$2+幕後結果!$AK$4*幕後結果_最佳化!$W1694)*12/3</f>
        <v>-3.5167520254886619E-2</v>
      </c>
      <c r="AJ693" s="60"/>
      <c r="AK693" s="60"/>
      <c r="AL693" s="60"/>
      <c r="AM693" s="108">
        <v>692</v>
      </c>
      <c r="AN693" s="128">
        <f t="shared" si="131"/>
        <v>3.1964148711195503E-2</v>
      </c>
      <c r="AO693" s="128">
        <f t="shared" si="132"/>
        <v>0.19832127876335018</v>
      </c>
      <c r="AP693" s="128">
        <f t="shared" si="133"/>
        <v>6.582387889021768E-2</v>
      </c>
      <c r="AQ693" s="128">
        <f t="shared" si="134"/>
        <v>0.18722227846738995</v>
      </c>
      <c r="AR693" s="128">
        <f t="shared" si="135"/>
        <v>0.21816509698315728</v>
      </c>
      <c r="AS693" s="128">
        <f t="shared" si="136"/>
        <v>6.2198360337973133E-3</v>
      </c>
      <c r="AT693" s="128">
        <f t="shared" si="137"/>
        <v>4.2838960510986424E-3</v>
      </c>
      <c r="AU693" s="128">
        <f t="shared" si="138"/>
        <v>0.11824743245496687</v>
      </c>
      <c r="AV693" s="128">
        <f t="shared" si="139"/>
        <v>5.4239409765049061E-2</v>
      </c>
      <c r="AW693" s="128">
        <f t="shared" si="140"/>
        <v>0.11551274387977745</v>
      </c>
      <c r="AX693" s="128">
        <f t="shared" si="141"/>
        <v>0.99999999999999978</v>
      </c>
      <c r="AY693" s="128">
        <f>SUMPRODUCT(AN693:AW693,幕後結果_最佳化!$Z$1005:$AI$1005)</f>
        <v>-9.8282805061492571E-4</v>
      </c>
      <c r="AZ693" s="128">
        <f>(SUMPRODUCT(AN693:AW693,MMULT(AN693:AW693,幕後結果!$AB$9:$AK$18)))</f>
        <v>4.4113078844715877E-4</v>
      </c>
      <c r="BA693" s="128">
        <f t="shared" si="142"/>
        <v>2.1003113779798431E-2</v>
      </c>
      <c r="BB693" s="102">
        <f t="shared" si="143"/>
        <v>-2.0893486799477823</v>
      </c>
      <c r="BC693" s="60"/>
      <c r="BD693" s="60"/>
    </row>
    <row r="694" spans="1:56">
      <c r="A694" s="95">
        <v>693</v>
      </c>
      <c r="B694" s="128">
        <v>0.39738028638972467</v>
      </c>
      <c r="C694" s="128">
        <v>0.68679555656640678</v>
      </c>
      <c r="D694" s="128">
        <v>0.73333015807014257</v>
      </c>
      <c r="E694" s="128">
        <v>0.51085038878444311</v>
      </c>
      <c r="F694" s="128">
        <v>4.9394487082156324E-2</v>
      </c>
      <c r="G694" s="128">
        <v>9.8308652589637058E-2</v>
      </c>
      <c r="H694" s="128">
        <v>0.48603597414015232</v>
      </c>
      <c r="I694" s="128">
        <v>0.85228293047875514</v>
      </c>
      <c r="J694" s="128">
        <v>0.45476989141679924</v>
      </c>
      <c r="K694" s="104">
        <v>0.22208682252213907</v>
      </c>
      <c r="L694" s="105"/>
      <c r="M694" s="106">
        <v>693</v>
      </c>
      <c r="N694" s="140">
        <v>-0.26013379188805891</v>
      </c>
      <c r="O694" s="140">
        <v>0.48678756018891917</v>
      </c>
      <c r="P694" s="140">
        <v>0.62291605982243548</v>
      </c>
      <c r="Q694" s="140">
        <v>2.7201245347598185E-2</v>
      </c>
      <c r="R694" s="140">
        <v>-1.6507532280103154</v>
      </c>
      <c r="S694" s="140">
        <v>-1.2912491263240395</v>
      </c>
      <c r="T694" s="140">
        <v>-3.5009772553977601E-2</v>
      </c>
      <c r="U694" s="128">
        <v>1.0462748814945977</v>
      </c>
      <c r="V694" s="128">
        <v>-0.11361905327198771</v>
      </c>
      <c r="W694" s="98">
        <v>-0.76516441751393505</v>
      </c>
      <c r="X694" s="60"/>
      <c r="Y694" s="99">
        <v>693</v>
      </c>
      <c r="Z694" s="128">
        <f>(幕後結果!$AB$2+幕後結果!$AB$4*幕後結果_最佳化!$N1695)*12/3</f>
        <v>-5.7559540121318031E-2</v>
      </c>
      <c r="AA694" s="128">
        <f>(幕後結果!$AC$2+幕後結果!$AC$4*幕後結果_最佳化!$O1695)*12/3</f>
        <v>5.3811930051310457E-2</v>
      </c>
      <c r="AB694" s="128">
        <f>(幕後結果!$AD$2+幕後結果!$AD$4*幕後結果_最佳化!$P1695)*12/3</f>
        <v>9.1976140561192812E-2</v>
      </c>
      <c r="AC694" s="128">
        <f>(幕後結果!$AE$2+幕後結果!$AE$4*幕後結果_最佳化!$Q1695)*12/3</f>
        <v>5.4591606782618728E-2</v>
      </c>
      <c r="AD694" s="128">
        <f>(幕後結果!$AF$2+幕後結果!$AF$4*幕後結果_最佳化!$R1695)*12/3</f>
        <v>-0.27081179870267302</v>
      </c>
      <c r="AE694" s="128">
        <f>(幕後結果!$AG$2+幕後結果!$AG$4*幕後結果_最佳化!$S1695)*12/3</f>
        <v>-8.2800234219668284E-2</v>
      </c>
      <c r="AF694" s="128">
        <f>(幕後結果!$AH$2+幕後結果!$AH$4*幕後結果_最佳化!$T1695)*12/3</f>
        <v>1.3024974233961437E-2</v>
      </c>
      <c r="AG694" s="128">
        <f>(幕後結果!$AI$2+幕後結果!$AI$4*幕後結果_最佳化!$U1695)*12/3</f>
        <v>0.1091253433821633</v>
      </c>
      <c r="AH694" s="128">
        <f>(幕後結果!$AJ$2+幕後結果!$AJ$4*幕後結果_最佳化!$V1695)*12/3</f>
        <v>-3.0565454377628688E-2</v>
      </c>
      <c r="AI694" s="100">
        <f>(幕後結果!$AK$2+幕後結果!$AK$4*幕後結果_最佳化!$W1695)*12/3</f>
        <v>-0.10198977743269562</v>
      </c>
      <c r="AJ694" s="60"/>
      <c r="AK694" s="60"/>
      <c r="AL694" s="60"/>
      <c r="AM694" s="108">
        <v>693</v>
      </c>
      <c r="AN694" s="128">
        <f t="shared" si="131"/>
        <v>4.64935823428341E-2</v>
      </c>
      <c r="AO694" s="128">
        <f t="shared" si="132"/>
        <v>0.10252243769287622</v>
      </c>
      <c r="AP694" s="128">
        <f t="shared" si="133"/>
        <v>4.5772004152658641E-2</v>
      </c>
      <c r="AQ694" s="128">
        <f t="shared" si="134"/>
        <v>0.14743454361730235</v>
      </c>
      <c r="AR694" s="128">
        <f t="shared" si="135"/>
        <v>5.402492882913635E-2</v>
      </c>
      <c r="AS694" s="128">
        <f t="shared" si="136"/>
        <v>2.1467924023212642E-3</v>
      </c>
      <c r="AT694" s="128">
        <f t="shared" si="137"/>
        <v>0.11801918484781519</v>
      </c>
      <c r="AU694" s="128">
        <f t="shared" si="138"/>
        <v>0.17886092580551144</v>
      </c>
      <c r="AV694" s="128">
        <f t="shared" si="139"/>
        <v>0.13839514224214525</v>
      </c>
      <c r="AW694" s="128">
        <f t="shared" si="140"/>
        <v>0.16633045806739943</v>
      </c>
      <c r="AX694" s="128">
        <f t="shared" si="141"/>
        <v>1.0000000000000002</v>
      </c>
      <c r="AY694" s="128">
        <f>SUMPRODUCT(AN694:AW694,幕後結果_最佳化!$Z$1005:$AI$1005)</f>
        <v>-3.3696687259497596E-3</v>
      </c>
      <c r="AZ694" s="128">
        <f>(SUMPRODUCT(AN694:AW694,MMULT(AN694:AW694,幕後結果!$AB$9:$AK$18)))</f>
        <v>2.9185973760190739E-4</v>
      </c>
      <c r="BA694" s="128">
        <f t="shared" si="142"/>
        <v>1.7083902879667379E-2</v>
      </c>
      <c r="BB694" s="102">
        <f t="shared" si="143"/>
        <v>-2.7083781178022375</v>
      </c>
      <c r="BC694" s="60"/>
      <c r="BD694" s="60"/>
    </row>
    <row r="695" spans="1:56">
      <c r="A695" s="95">
        <v>694</v>
      </c>
      <c r="B695" s="128">
        <v>0.63902728398444753</v>
      </c>
      <c r="C695" s="128">
        <v>0.27660211534475843</v>
      </c>
      <c r="D695" s="128">
        <v>0.95544495356156633</v>
      </c>
      <c r="E695" s="128">
        <v>0.8452535878549674</v>
      </c>
      <c r="F695" s="128">
        <v>0.33389166093202616</v>
      </c>
      <c r="G695" s="128">
        <v>3.5282630599831499E-2</v>
      </c>
      <c r="H695" s="128">
        <v>0.8700565551446322</v>
      </c>
      <c r="I695" s="128">
        <v>3.6865245922473644E-2</v>
      </c>
      <c r="J695" s="128">
        <v>0.37540261157012234</v>
      </c>
      <c r="K695" s="104">
        <v>9.0753733812768633E-2</v>
      </c>
      <c r="L695" s="105"/>
      <c r="M695" s="106">
        <v>694</v>
      </c>
      <c r="N695" s="140">
        <v>0.3558599743131195</v>
      </c>
      <c r="O695" s="140">
        <v>-0.59296551569728628</v>
      </c>
      <c r="P695" s="140">
        <v>1.7001107645194069</v>
      </c>
      <c r="Q695" s="140">
        <v>1.0162868173748241</v>
      </c>
      <c r="R695" s="140">
        <v>-0.42919225087795138</v>
      </c>
      <c r="S695" s="140">
        <v>-1.8082650335982811</v>
      </c>
      <c r="T695" s="140">
        <v>1.1266585124944699</v>
      </c>
      <c r="U695" s="128">
        <v>-1.7882821895948602</v>
      </c>
      <c r="V695" s="128">
        <v>-0.31757779063444197</v>
      </c>
      <c r="W695" s="98">
        <v>-1.3361279138500985</v>
      </c>
      <c r="X695" s="60"/>
      <c r="Y695" s="99">
        <v>694</v>
      </c>
      <c r="Z695" s="128">
        <f>(幕後結果!$AB$2+幕後結果!$AB$4*幕後結果_最佳化!$N1696)*12/3</f>
        <v>8.9472342266545858E-3</v>
      </c>
      <c r="AA695" s="128">
        <f>(幕後結果!$AC$2+幕後結果!$AC$4*幕後結果_最佳化!$O1696)*12/3</f>
        <v>-6.5481012003408126E-2</v>
      </c>
      <c r="AB695" s="128">
        <f>(幕後結果!$AD$2+幕後結果!$AD$4*幕後結果_最佳化!$P1696)*12/3</f>
        <v>0.18393649061029979</v>
      </c>
      <c r="AC695" s="128">
        <f>(幕後結果!$AE$2+幕後結果!$AE$4*幕後結果_最佳化!$Q1696)*12/3</f>
        <v>0.19601883337659054</v>
      </c>
      <c r="AD695" s="128">
        <f>(幕後結果!$AF$2+幕後結果!$AF$4*幕後結果_最佳化!$R1696)*12/3</f>
        <v>3.8475823269180025E-2</v>
      </c>
      <c r="AE695" s="128">
        <f>(幕後結果!$AG$2+幕後結果!$AG$4*幕後結果_最佳化!$S1696)*12/3</f>
        <v>-0.12276659235258906</v>
      </c>
      <c r="AF695" s="128">
        <f>(幕後結果!$AH$2+幕後結果!$AH$4*幕後結果_最佳化!$T1696)*12/3</f>
        <v>0.12869583296871087</v>
      </c>
      <c r="AG695" s="128">
        <f>(幕後結果!$AI$2+幕後結果!$AI$4*幕後結果_最佳化!$U1696)*12/3</f>
        <v>-0.22336827429045522</v>
      </c>
      <c r="AH695" s="128">
        <f>(幕後結果!$AJ$2+幕後結果!$AJ$4*幕後結果_最佳化!$V1696)*12/3</f>
        <v>-2.1802040362948052E-2</v>
      </c>
      <c r="AI695" s="100">
        <f>(幕後結果!$AK$2+幕後結果!$AK$4*幕後結果_最佳化!$W1696)*12/3</f>
        <v>-0.36935947839585026</v>
      </c>
      <c r="AJ695" s="60"/>
      <c r="AK695" s="60"/>
      <c r="AL695" s="60"/>
      <c r="AM695" s="108">
        <v>694</v>
      </c>
      <c r="AN695" s="128">
        <f t="shared" si="131"/>
        <v>0.14587403377073863</v>
      </c>
      <c r="AO695" s="128">
        <f t="shared" si="132"/>
        <v>0.17317929823992953</v>
      </c>
      <c r="AP695" s="128">
        <f t="shared" si="133"/>
        <v>2.8678567724597849E-2</v>
      </c>
      <c r="AQ695" s="128">
        <f t="shared" si="134"/>
        <v>9.9208226067606223E-2</v>
      </c>
      <c r="AR695" s="128">
        <f t="shared" si="135"/>
        <v>0.1027351796814971</v>
      </c>
      <c r="AS695" s="128">
        <f t="shared" si="136"/>
        <v>2.1493750513024254E-2</v>
      </c>
      <c r="AT695" s="128">
        <f t="shared" si="137"/>
        <v>0.1209951040933291</v>
      </c>
      <c r="AU695" s="128">
        <f t="shared" si="138"/>
        <v>9.4373625405768907E-2</v>
      </c>
      <c r="AV695" s="128">
        <f t="shared" si="139"/>
        <v>0.17623759929186089</v>
      </c>
      <c r="AW695" s="128">
        <f t="shared" si="140"/>
        <v>3.7224615211647348E-2</v>
      </c>
      <c r="AX695" s="128">
        <f t="shared" si="141"/>
        <v>0.99999999999999989</v>
      </c>
      <c r="AY695" s="128">
        <f>SUMPRODUCT(AN695:AW695,幕後結果_最佳化!$Z$1005:$AI$1005)</f>
        <v>-2.5905735369065818E-4</v>
      </c>
      <c r="AZ695" s="128">
        <f>(SUMPRODUCT(AN695:AW695,MMULT(AN695:AW695,幕後結果!$AB$9:$AK$18)))</f>
        <v>2.1554824492749119E-4</v>
      </c>
      <c r="BA695" s="128">
        <f t="shared" si="142"/>
        <v>1.4681561392695641E-2</v>
      </c>
      <c r="BB695" s="102">
        <f t="shared" si="143"/>
        <v>-2.9396776132518929</v>
      </c>
      <c r="BC695" s="60"/>
      <c r="BD695" s="60"/>
    </row>
    <row r="696" spans="1:56">
      <c r="A696" s="95">
        <v>695</v>
      </c>
      <c r="B696" s="128">
        <v>9.4479670798658599E-2</v>
      </c>
      <c r="C696" s="128">
        <v>0.90336588356212255</v>
      </c>
      <c r="D696" s="128">
        <v>0.30771632349123101</v>
      </c>
      <c r="E696" s="128">
        <v>0.22266152722664612</v>
      </c>
      <c r="F696" s="128">
        <v>0.21398808719254392</v>
      </c>
      <c r="G696" s="128">
        <v>0.88083229324495593</v>
      </c>
      <c r="H696" s="128">
        <v>0.26647095524772046</v>
      </c>
      <c r="I696" s="128">
        <v>0.57582981135563216</v>
      </c>
      <c r="J696" s="128">
        <v>0.87761955804934644</v>
      </c>
      <c r="K696" s="104">
        <v>0.78798640244253826</v>
      </c>
      <c r="L696" s="105"/>
      <c r="M696" s="106">
        <v>695</v>
      </c>
      <c r="N696" s="140">
        <v>-1.3136638789851165</v>
      </c>
      <c r="O696" s="140">
        <v>1.3009714338210914</v>
      </c>
      <c r="P696" s="140">
        <v>-0.50233392832418622</v>
      </c>
      <c r="Q696" s="140">
        <v>-0.76323534292815309</v>
      </c>
      <c r="R696" s="140">
        <v>-0.79265959974917721</v>
      </c>
      <c r="S696" s="140">
        <v>1.1791576314524712</v>
      </c>
      <c r="T696" s="140">
        <v>-0.62352145085077348</v>
      </c>
      <c r="U696" s="128">
        <v>0.19123641209317935</v>
      </c>
      <c r="V696" s="128">
        <v>1.1631691416783156</v>
      </c>
      <c r="W696" s="98">
        <v>0.79945402468992421</v>
      </c>
      <c r="X696" s="60"/>
      <c r="Y696" s="99">
        <v>695</v>
      </c>
      <c r="Z696" s="128">
        <f>(幕後結果!$AB$2+幕後結果!$AB$4*幕後結果_最佳化!$N1697)*12/3</f>
        <v>-0.17130563889024727</v>
      </c>
      <c r="AA696" s="128">
        <f>(幕後結果!$AC$2+幕後結果!$AC$4*幕後結果_最佳化!$O1697)*12/3</f>
        <v>0.14273147965265162</v>
      </c>
      <c r="AB696" s="128">
        <f>(幕後結果!$AD$2+幕後結果!$AD$4*幕後結果_最佳化!$P1697)*12/3</f>
        <v>-2.6700530388171839E-2</v>
      </c>
      <c r="AC696" s="128">
        <f>(幕後結果!$AE$2+幕後結果!$AE$4*幕後結果_最佳化!$Q1697)*12/3</f>
        <v>-8.5071569341148609E-2</v>
      </c>
      <c r="AD696" s="128">
        <f>(幕後結果!$AF$2+幕後結果!$AF$4*幕後結果_最佳化!$R1697)*12/3</f>
        <v>-0.18786380511850784</v>
      </c>
      <c r="AE696" s="128">
        <f>(幕後結果!$AG$2+幕後結果!$AG$4*幕後結果_最佳化!$S1697)*12/3</f>
        <v>7.4428394288530819E-2</v>
      </c>
      <c r="AF696" s="128">
        <f>(幕後結果!$AH$2+幕後結果!$AH$4*幕後結果_最佳化!$T1697)*12/3</f>
        <v>-7.0538733551572128E-2</v>
      </c>
      <c r="AG696" s="128">
        <f>(幕後結果!$AI$2+幕後結果!$AI$4*幕後結果_最佳化!$U1697)*12/3</f>
        <v>6.4237785495920172E-2</v>
      </c>
      <c r="AH696" s="128">
        <f>(幕後結果!$AJ$2+幕後結果!$AJ$4*幕後結果_最佳化!$V1697)*12/3</f>
        <v>0.12341424076009765</v>
      </c>
      <c r="AI696" s="100">
        <f>(幕後結果!$AK$2+幕後結果!$AK$4*幕後結果_最佳化!$W1697)*12/3</f>
        <v>9.1674862811501098E-2</v>
      </c>
      <c r="AJ696" s="60"/>
      <c r="AK696" s="60"/>
      <c r="AL696" s="60"/>
      <c r="AM696" s="108">
        <v>695</v>
      </c>
      <c r="AN696" s="128">
        <f t="shared" si="131"/>
        <v>1.7655774941210997E-2</v>
      </c>
      <c r="AO696" s="128">
        <f t="shared" si="132"/>
        <v>3.7938243480510205E-2</v>
      </c>
      <c r="AP696" s="128">
        <f t="shared" si="133"/>
        <v>0.16317515722159992</v>
      </c>
      <c r="AQ696" s="128">
        <f t="shared" si="134"/>
        <v>0.17496145607712379</v>
      </c>
      <c r="AR696" s="128">
        <f t="shared" si="135"/>
        <v>4.5903991567551823E-2</v>
      </c>
      <c r="AS696" s="128">
        <f t="shared" si="136"/>
        <v>0.11189544721673254</v>
      </c>
      <c r="AT696" s="128">
        <f t="shared" si="137"/>
        <v>2.8209462246064056E-2</v>
      </c>
      <c r="AU696" s="128">
        <f t="shared" si="138"/>
        <v>0.158254440022457</v>
      </c>
      <c r="AV696" s="128">
        <f t="shared" si="139"/>
        <v>0.10687006617802081</v>
      </c>
      <c r="AW696" s="128">
        <f t="shared" si="140"/>
        <v>0.1551359610487289</v>
      </c>
      <c r="AX696" s="128">
        <f t="shared" si="141"/>
        <v>1</v>
      </c>
      <c r="AY696" s="128">
        <f>SUMPRODUCT(AN696:AW696,幕後結果_最佳化!$Z$1005:$AI$1005)</f>
        <v>-4.2078184857288533E-3</v>
      </c>
      <c r="AZ696" s="128">
        <f>(SUMPRODUCT(AN696:AW696,MMULT(AN696:AW696,幕後結果!$AB$9:$AK$18)))</f>
        <v>3.0999643784745029E-4</v>
      </c>
      <c r="BA696" s="128">
        <f t="shared" si="142"/>
        <v>1.7606715703033609E-2</v>
      </c>
      <c r="BB696" s="102">
        <f t="shared" si="143"/>
        <v>-2.6755596716775663</v>
      </c>
      <c r="BC696" s="60"/>
      <c r="BD696" s="60"/>
    </row>
    <row r="697" spans="1:56">
      <c r="A697" s="95">
        <v>696</v>
      </c>
      <c r="B697" s="128">
        <v>0.34959123358200039</v>
      </c>
      <c r="C697" s="128">
        <v>4.590947915414012E-2</v>
      </c>
      <c r="D697" s="128">
        <v>0.10763601894940122</v>
      </c>
      <c r="E697" s="128">
        <v>0.38503870634013548</v>
      </c>
      <c r="F697" s="128">
        <v>0.34246040867699867</v>
      </c>
      <c r="G697" s="128">
        <v>0.52724287958195637</v>
      </c>
      <c r="H697" s="128">
        <v>0.58875310429462524</v>
      </c>
      <c r="I697" s="128">
        <v>0.38279869358595886</v>
      </c>
      <c r="J697" s="128">
        <v>0.45159142745515557</v>
      </c>
      <c r="K697" s="104">
        <v>0.74324026795095022</v>
      </c>
      <c r="L697" s="105"/>
      <c r="M697" s="106">
        <v>696</v>
      </c>
      <c r="N697" s="140">
        <v>-0.38642428534717743</v>
      </c>
      <c r="O697" s="140">
        <v>-1.6858797744849821</v>
      </c>
      <c r="P697" s="140">
        <v>-1.2391983866847958</v>
      </c>
      <c r="Q697" s="140">
        <v>-0.29227363853346955</v>
      </c>
      <c r="R697" s="140">
        <v>-0.40575746119890321</v>
      </c>
      <c r="S697" s="140">
        <v>6.8340932522408193E-2</v>
      </c>
      <c r="T697" s="140">
        <v>0.22433866639553196</v>
      </c>
      <c r="U697" s="128">
        <v>-0.29813859304771789</v>
      </c>
      <c r="V697" s="128">
        <v>-0.12164161408828673</v>
      </c>
      <c r="W697" s="98">
        <v>0.65336737848601989</v>
      </c>
      <c r="X697" s="60"/>
      <c r="Y697" s="99">
        <v>696</v>
      </c>
      <c r="Z697" s="128">
        <f>(幕後結果!$AB$2+幕後結果!$AB$4*幕後結果_最佳化!$N1698)*12/3</f>
        <v>-7.1194699779795173E-2</v>
      </c>
      <c r="AA697" s="128">
        <f>(幕後結果!$AC$2+幕後結果!$AC$4*幕後結果_最佳化!$O1698)*12/3</f>
        <v>-0.18862286821382734</v>
      </c>
      <c r="AB697" s="128">
        <f>(幕後結果!$AD$2+幕後結果!$AD$4*幕後結果_最佳化!$P1698)*12/3</f>
        <v>-0.23635399578558294</v>
      </c>
      <c r="AC697" s="128">
        <f>(幕後結果!$AE$2+幕後結果!$AE$4*幕後結果_最佳化!$Q1698)*12/3</f>
        <v>-0.16481558244214339</v>
      </c>
      <c r="AD697" s="128">
        <f>(幕後結果!$AF$2+幕後結果!$AF$4*幕後結果_最佳化!$R1698)*12/3</f>
        <v>-0.13571116862468596</v>
      </c>
      <c r="AE697" s="128">
        <f>(幕後結果!$AG$2+幕後結果!$AG$4*幕後結果_最佳化!$S1698)*12/3</f>
        <v>-8.7879052830168655E-3</v>
      </c>
      <c r="AF697" s="128">
        <f>(幕後結果!$AH$2+幕後結果!$AH$4*幕後結果_最佳化!$T1698)*12/3</f>
        <v>-3.1918255538561466E-2</v>
      </c>
      <c r="AG697" s="128">
        <f>(幕後結果!$AI$2+幕後結果!$AI$4*幕後結果_最佳化!$U1698)*12/3</f>
        <v>-0.18421590234239113</v>
      </c>
      <c r="AH697" s="128">
        <f>(幕後結果!$AJ$2+幕後結果!$AJ$4*幕後結果_最佳化!$V1698)*12/3</f>
        <v>1.6927398235712838E-2</v>
      </c>
      <c r="AI697" s="100">
        <f>(幕後結果!$AK$2+幕後結果!$AK$4*幕後結果_最佳化!$W1698)*12/3</f>
        <v>-0.11712724967547657</v>
      </c>
      <c r="AJ697" s="60"/>
      <c r="AK697" s="60"/>
      <c r="AL697" s="60"/>
      <c r="AM697" s="108">
        <v>696</v>
      </c>
      <c r="AN697" s="128">
        <f t="shared" si="131"/>
        <v>3.5870690277947336E-2</v>
      </c>
      <c r="AO697" s="128">
        <f t="shared" si="132"/>
        <v>7.3954030623140835E-2</v>
      </c>
      <c r="AP697" s="128">
        <f t="shared" si="133"/>
        <v>6.0684824133300494E-2</v>
      </c>
      <c r="AQ697" s="128">
        <f t="shared" si="134"/>
        <v>0.1583805605754664</v>
      </c>
      <c r="AR697" s="128">
        <f t="shared" si="135"/>
        <v>0.12283664113675306</v>
      </c>
      <c r="AS697" s="128">
        <f t="shared" si="136"/>
        <v>0.10202875985554831</v>
      </c>
      <c r="AT697" s="128">
        <f t="shared" si="137"/>
        <v>0.10126232631893146</v>
      </c>
      <c r="AU697" s="128">
        <f t="shared" si="138"/>
        <v>0.17175283126098154</v>
      </c>
      <c r="AV697" s="128">
        <f t="shared" si="139"/>
        <v>0.17264844847656918</v>
      </c>
      <c r="AW697" s="128">
        <f t="shared" si="140"/>
        <v>5.8088734136155294E-4</v>
      </c>
      <c r="AX697" s="128">
        <f t="shared" si="141"/>
        <v>1.0000000000000002</v>
      </c>
      <c r="AY697" s="128">
        <f>SUMPRODUCT(AN697:AW697,幕後結果_最佳化!$Z$1005:$AI$1005)</f>
        <v>3.0485707496273875E-3</v>
      </c>
      <c r="AZ697" s="128">
        <f>(SUMPRODUCT(AN697:AW697,MMULT(AN697:AW697,幕後結果!$AB$9:$AK$18)))</f>
        <v>2.2739079502811753E-4</v>
      </c>
      <c r="BA697" s="128">
        <f t="shared" si="142"/>
        <v>1.5079482584893871E-2</v>
      </c>
      <c r="BB697" s="102">
        <f t="shared" si="143"/>
        <v>-2.6427583987725454</v>
      </c>
      <c r="BC697" s="60"/>
      <c r="BD697" s="60"/>
    </row>
    <row r="698" spans="1:56">
      <c r="A698" s="95">
        <v>697</v>
      </c>
      <c r="B698" s="128">
        <v>0.45665420946365076</v>
      </c>
      <c r="C698" s="128">
        <v>0.42500448355269427</v>
      </c>
      <c r="D698" s="128">
        <v>0.99181890856135535</v>
      </c>
      <c r="E698" s="128">
        <v>0.39455188942391972</v>
      </c>
      <c r="F698" s="128">
        <v>0.2014349107434501</v>
      </c>
      <c r="G698" s="128">
        <v>0.85124904431108606</v>
      </c>
      <c r="H698" s="128">
        <v>0.62325932555915275</v>
      </c>
      <c r="I698" s="128">
        <v>0.63053824511217305</v>
      </c>
      <c r="J698" s="128">
        <v>0.30108209199476232</v>
      </c>
      <c r="K698" s="104">
        <v>0.64463063891900441</v>
      </c>
      <c r="L698" s="105"/>
      <c r="M698" s="106">
        <v>697</v>
      </c>
      <c r="N698" s="140">
        <v>-0.10886644815175286</v>
      </c>
      <c r="O698" s="140">
        <v>-0.1891069848987747</v>
      </c>
      <c r="P698" s="140">
        <v>2.4007349560204339</v>
      </c>
      <c r="Q698" s="140">
        <v>-0.26747458621217957</v>
      </c>
      <c r="R698" s="140">
        <v>-0.83650685582843143</v>
      </c>
      <c r="S698" s="140">
        <v>1.0418053971390919</v>
      </c>
      <c r="T698" s="140">
        <v>0.31405225804721371</v>
      </c>
      <c r="U698" s="128">
        <v>0.3332792383960908</v>
      </c>
      <c r="V698" s="128">
        <v>-0.52129083582326052</v>
      </c>
      <c r="W698" s="98">
        <v>0.37086414460383532</v>
      </c>
      <c r="X698" s="60"/>
      <c r="Y698" s="99">
        <v>697</v>
      </c>
      <c r="Z698" s="128">
        <f>(幕後結果!$AB$2+幕後結果!$AB$4*幕後結果_最佳化!$N1699)*12/3</f>
        <v>-4.1227713976177943E-2</v>
      </c>
      <c r="AA698" s="128">
        <f>(幕後結果!$AC$2+幕後結果!$AC$4*幕後結果_最佳化!$O1699)*12/3</f>
        <v>-2.1272921947648755E-2</v>
      </c>
      <c r="AB698" s="128">
        <f>(幕後結果!$AD$2+幕後結果!$AD$4*幕後結果_最佳化!$P1699)*12/3</f>
        <v>0.27821398159262795</v>
      </c>
      <c r="AC698" s="128">
        <f>(幕後結果!$AE$2+幕後結果!$AE$4*幕後結果_最佳化!$Q1699)*12/3</f>
        <v>9.5435535712959249E-2</v>
      </c>
      <c r="AD698" s="128">
        <f>(幕後結果!$AF$2+幕後結果!$AF$4*幕後結果_最佳化!$R1699)*12/3</f>
        <v>-5.024582469637625E-2</v>
      </c>
      <c r="AE698" s="128">
        <f>(幕後結果!$AG$2+幕後結果!$AG$4*幕後結果_最佳化!$S1699)*12/3</f>
        <v>4.2380427222948359E-2</v>
      </c>
      <c r="AF698" s="128">
        <f>(幕後結果!$AH$2+幕後結果!$AH$4*幕後結果_最佳化!$T1699)*12/3</f>
        <v>1.8068861186287793E-2</v>
      </c>
      <c r="AG698" s="128">
        <f>(幕後結果!$AI$2+幕後結果!$AI$4*幕後結果_最佳化!$U1699)*12/3</f>
        <v>3.7218713148844493E-2</v>
      </c>
      <c r="AH698" s="128">
        <f>(幕後結果!$AJ$2+幕後結果!$AJ$4*幕後結果_最佳化!$V1699)*12/3</f>
        <v>-2.0048497340762524E-2</v>
      </c>
      <c r="AI698" s="100">
        <f>(幕後結果!$AK$2+幕後結果!$AK$4*幕後結果_最佳化!$W1699)*12/3</f>
        <v>6.8275225186034738E-2</v>
      </c>
      <c r="AJ698" s="60"/>
      <c r="AK698" s="60"/>
      <c r="AL698" s="60"/>
      <c r="AM698" s="108">
        <v>697</v>
      </c>
      <c r="AN698" s="128">
        <f t="shared" si="131"/>
        <v>9.4187357122664309E-2</v>
      </c>
      <c r="AO698" s="128">
        <f t="shared" si="132"/>
        <v>0.17926655816610884</v>
      </c>
      <c r="AP698" s="128">
        <f t="shared" si="133"/>
        <v>2.569631870661699E-2</v>
      </c>
      <c r="AQ698" s="128">
        <f t="shared" si="134"/>
        <v>0.20347834547761987</v>
      </c>
      <c r="AR698" s="128">
        <f t="shared" si="135"/>
        <v>0.13108362671821533</v>
      </c>
      <c r="AS698" s="128">
        <f t="shared" si="136"/>
        <v>0.10773021362943218</v>
      </c>
      <c r="AT698" s="128">
        <f t="shared" si="137"/>
        <v>8.6545628856131374E-2</v>
      </c>
      <c r="AU698" s="128">
        <f t="shared" si="138"/>
        <v>1.8985303048732836E-2</v>
      </c>
      <c r="AV698" s="128">
        <f t="shared" si="139"/>
        <v>0.12583187033769344</v>
      </c>
      <c r="AW698" s="128">
        <f t="shared" si="140"/>
        <v>2.7194777936784976E-2</v>
      </c>
      <c r="AX698" s="128">
        <f t="shared" si="141"/>
        <v>1</v>
      </c>
      <c r="AY698" s="128">
        <f>SUMPRODUCT(AN698:AW698,幕後結果_最佳化!$Z$1005:$AI$1005)</f>
        <v>1.368426532558557E-3</v>
      </c>
      <c r="AZ698" s="128">
        <f>(SUMPRODUCT(AN698:AW698,MMULT(AN698:AW698,幕後結果!$AB$9:$AK$18)))</f>
        <v>2.3870767769912089E-4</v>
      </c>
      <c r="BA698" s="128">
        <f t="shared" si="142"/>
        <v>1.5450167562169702E-2</v>
      </c>
      <c r="BB698" s="102">
        <f t="shared" si="143"/>
        <v>-2.6880985788874558</v>
      </c>
      <c r="BC698" s="60"/>
      <c r="BD698" s="60"/>
    </row>
    <row r="699" spans="1:56">
      <c r="A699" s="95">
        <v>698</v>
      </c>
      <c r="B699" s="128">
        <v>0.40014423038383051</v>
      </c>
      <c r="C699" s="128">
        <v>0.92620013488449637</v>
      </c>
      <c r="D699" s="128">
        <v>0.32671239393112717</v>
      </c>
      <c r="E699" s="128">
        <v>0.80698810539550192</v>
      </c>
      <c r="F699" s="128">
        <v>0.69486946399185934</v>
      </c>
      <c r="G699" s="128">
        <v>0.61526681278177131</v>
      </c>
      <c r="H699" s="128">
        <v>0.33544511009483502</v>
      </c>
      <c r="I699" s="128">
        <v>0.62856567403705887</v>
      </c>
      <c r="J699" s="128">
        <v>0.71694463915443785</v>
      </c>
      <c r="K699" s="104">
        <v>0.25211547587746796</v>
      </c>
      <c r="L699" s="105"/>
      <c r="M699" s="106">
        <v>698</v>
      </c>
      <c r="N699" s="140">
        <v>-0.25297379821998761</v>
      </c>
      <c r="O699" s="140">
        <v>1.4480619341015406</v>
      </c>
      <c r="P699" s="140">
        <v>-0.44900952176720876</v>
      </c>
      <c r="Q699" s="140">
        <v>0.86685075370491405</v>
      </c>
      <c r="R699" s="140">
        <v>0.509700829156022</v>
      </c>
      <c r="S699" s="140">
        <v>0.29307297323481096</v>
      </c>
      <c r="T699" s="140">
        <v>-0.42492654896023396</v>
      </c>
      <c r="U699" s="128">
        <v>0.32805688556102369</v>
      </c>
      <c r="V699" s="128">
        <v>0.57378881031704876</v>
      </c>
      <c r="W699" s="98">
        <v>-0.66784748540360195</v>
      </c>
      <c r="X699" s="60"/>
      <c r="Y699" s="99">
        <v>698</v>
      </c>
      <c r="Z699" s="128">
        <f>(幕後結果!$AB$2+幕後結果!$AB$4*幕後結果_最佳化!$N1700)*12/3</f>
        <v>-5.6786499695678706E-2</v>
      </c>
      <c r="AA699" s="128">
        <f>(幕後結果!$AC$2+幕後結果!$AC$4*幕後結果_最佳化!$O1700)*12/3</f>
        <v>0.16098929833780831</v>
      </c>
      <c r="AB699" s="128">
        <f>(幕後結果!$AD$2+幕後結果!$AD$4*幕後結果_最佳化!$P1700)*12/3</f>
        <v>7.3499980978968772E-3</v>
      </c>
      <c r="AC699" s="128">
        <f>(幕後結果!$AE$2+幕後結果!$AE$4*幕後結果_最佳化!$Q1700)*12/3</f>
        <v>0.12688186716975491</v>
      </c>
      <c r="AD699" s="128">
        <f>(幕後結果!$AF$2+幕後結果!$AF$4*幕後結果_最佳化!$R1700)*12/3</f>
        <v>0.12563579861947372</v>
      </c>
      <c r="AE699" s="128">
        <f>(幕後結果!$AG$2+幕後結果!$AG$4*幕後結果_最佳化!$S1700)*12/3</f>
        <v>4.8680902388246183E-2</v>
      </c>
      <c r="AF699" s="128">
        <f>(幕後結果!$AH$2+幕後結果!$AH$4*幕後結果_最佳化!$T1700)*12/3</f>
        <v>-4.7882439630659093E-3</v>
      </c>
      <c r="AG699" s="128">
        <f>(幕後結果!$AI$2+幕後結果!$AI$4*幕後結果_最佳化!$U1700)*12/3</f>
        <v>0.12266942008111263</v>
      </c>
      <c r="AH699" s="128">
        <f>(幕後結果!$AJ$2+幕後結果!$AJ$4*幕後結果_最佳化!$V1700)*12/3</f>
        <v>5.5364389557842175E-2</v>
      </c>
      <c r="AI699" s="100">
        <f>(幕後結果!$AK$2+幕後結果!$AK$4*幕後結果_最佳化!$W1700)*12/3</f>
        <v>-4.1395785025080227E-3</v>
      </c>
      <c r="AJ699" s="60"/>
      <c r="AK699" s="60"/>
      <c r="AL699" s="60"/>
      <c r="AM699" s="108">
        <v>698</v>
      </c>
      <c r="AN699" s="128">
        <f t="shared" si="131"/>
        <v>0.14099961341211756</v>
      </c>
      <c r="AO699" s="128">
        <f t="shared" si="132"/>
        <v>2.4647986819700835E-2</v>
      </c>
      <c r="AP699" s="128">
        <f t="shared" si="133"/>
        <v>6.2025610836708933E-2</v>
      </c>
      <c r="AQ699" s="128">
        <f t="shared" si="134"/>
        <v>0.13009922489975487</v>
      </c>
      <c r="AR699" s="128">
        <f t="shared" si="135"/>
        <v>0.1438969481248864</v>
      </c>
      <c r="AS699" s="128">
        <f t="shared" si="136"/>
        <v>8.8543799839840398E-2</v>
      </c>
      <c r="AT699" s="128">
        <f t="shared" si="137"/>
        <v>0.10413783734013783</v>
      </c>
      <c r="AU699" s="128">
        <f t="shared" si="138"/>
        <v>8.3300679657203572E-2</v>
      </c>
      <c r="AV699" s="128">
        <f t="shared" si="139"/>
        <v>8.8003728966175088E-2</v>
      </c>
      <c r="AW699" s="128">
        <f t="shared" si="140"/>
        <v>0.13434457010347453</v>
      </c>
      <c r="AX699" s="128">
        <f t="shared" si="141"/>
        <v>1</v>
      </c>
      <c r="AY699" s="128">
        <f>SUMPRODUCT(AN699:AW699,幕後結果_最佳化!$Z$1005:$AI$1005)</f>
        <v>-4.3020158530851314E-3</v>
      </c>
      <c r="AZ699" s="128">
        <f>(SUMPRODUCT(AN699:AW699,MMULT(AN699:AW699,幕後結果!$AB$9:$AK$18)))</f>
        <v>2.7244352686673506E-4</v>
      </c>
      <c r="BA699" s="128">
        <f t="shared" si="142"/>
        <v>1.6505863408702227E-2</v>
      </c>
      <c r="BB699" s="102">
        <f t="shared" si="143"/>
        <v>-2.8597120116842398</v>
      </c>
      <c r="BC699" s="60"/>
      <c r="BD699" s="60"/>
    </row>
    <row r="700" spans="1:56">
      <c r="A700" s="95">
        <v>699</v>
      </c>
      <c r="B700" s="128">
        <v>0.37241378785658208</v>
      </c>
      <c r="C700" s="128">
        <v>0.9671245617014872</v>
      </c>
      <c r="D700" s="128">
        <v>2.1735288960551102E-2</v>
      </c>
      <c r="E700" s="128">
        <v>0.21317495736435732</v>
      </c>
      <c r="F700" s="128">
        <v>0.86368777028561627</v>
      </c>
      <c r="G700" s="128">
        <v>0.27069209887911883</v>
      </c>
      <c r="H700" s="128">
        <v>0.79824991939156709</v>
      </c>
      <c r="I700" s="128">
        <v>0.56214530657397477</v>
      </c>
      <c r="J700" s="128">
        <v>0.24080144613240884</v>
      </c>
      <c r="K700" s="104">
        <v>0.82870009488657881</v>
      </c>
      <c r="L700" s="105"/>
      <c r="M700" s="106">
        <v>699</v>
      </c>
      <c r="N700" s="140">
        <v>-0.32546710398857132</v>
      </c>
      <c r="O700" s="140">
        <v>1.8401182629355506</v>
      </c>
      <c r="P700" s="140">
        <v>-2.019160138362988</v>
      </c>
      <c r="Q700" s="140">
        <v>-0.79545321613163655</v>
      </c>
      <c r="R700" s="140">
        <v>1.0970387357166431</v>
      </c>
      <c r="S700" s="140">
        <v>-0.61072115600086385</v>
      </c>
      <c r="T700" s="140">
        <v>0.83538644165221509</v>
      </c>
      <c r="U700" s="128">
        <v>0.15641059437108562</v>
      </c>
      <c r="V700" s="128">
        <v>-0.70372685592957118</v>
      </c>
      <c r="W700" s="98">
        <v>0.94904090094741556</v>
      </c>
      <c r="X700" s="60"/>
      <c r="Y700" s="99">
        <v>699</v>
      </c>
      <c r="Z700" s="128">
        <f>(幕後結果!$AB$2+幕後結果!$AB$4*幕後結果_最佳化!$N1701)*12/3</f>
        <v>-6.4613358006636326E-2</v>
      </c>
      <c r="AA700" s="128">
        <f>(幕後結果!$AC$2+幕後結果!$AC$4*幕後結果_最佳化!$O1701)*12/3</f>
        <v>0.20456941798022651</v>
      </c>
      <c r="AB700" s="128">
        <f>(幕後結果!$AD$2+幕後結果!$AD$4*幕後結果_最佳化!$P1701)*12/3</f>
        <v>-0.16545968108819026</v>
      </c>
      <c r="AC700" s="128">
        <f>(幕後結果!$AE$2+幕後結果!$AE$4*幕後結果_最佳化!$Q1701)*12/3</f>
        <v>-0.1323023530896392</v>
      </c>
      <c r="AD700" s="128">
        <f>(幕後結果!$AF$2+幕後結果!$AF$4*幕後結果_最佳化!$R1701)*12/3</f>
        <v>0.12614672157107767</v>
      </c>
      <c r="AE700" s="128">
        <f>(幕後結果!$AG$2+幕後結果!$AG$4*幕後結果_最佳化!$S1701)*12/3</f>
        <v>-2.8116699978101827E-2</v>
      </c>
      <c r="AF700" s="128">
        <f>(幕後結果!$AH$2+幕後結果!$AH$4*幕後結果_最佳化!$T1701)*12/3</f>
        <v>0.12336670206451468</v>
      </c>
      <c r="AG700" s="128">
        <f>(幕後結果!$AI$2+幕後結果!$AI$4*幕後結果_最佳化!$U1701)*12/3</f>
        <v>9.6137821731216114E-2</v>
      </c>
      <c r="AH700" s="128">
        <f>(幕後結果!$AJ$2+幕後結果!$AJ$4*幕後結果_最佳化!$V1701)*12/3</f>
        <v>-6.929312999494304E-2</v>
      </c>
      <c r="AI700" s="100">
        <f>(幕後結果!$AK$2+幕後結果!$AK$4*幕後結果_最佳化!$W1701)*12/3</f>
        <v>0.20962939196863775</v>
      </c>
      <c r="AJ700" s="60"/>
      <c r="AK700" s="60"/>
      <c r="AL700" s="60"/>
      <c r="AM700" s="108">
        <v>699</v>
      </c>
      <c r="AN700" s="128">
        <f t="shared" si="131"/>
        <v>0.18476431308480515</v>
      </c>
      <c r="AO700" s="128">
        <f t="shared" si="132"/>
        <v>9.6202250727224034E-2</v>
      </c>
      <c r="AP700" s="128">
        <f t="shared" si="133"/>
        <v>0.13914896605329377</v>
      </c>
      <c r="AQ700" s="128">
        <f t="shared" si="134"/>
        <v>6.9765782512558994E-2</v>
      </c>
      <c r="AR700" s="128">
        <f t="shared" si="135"/>
        <v>0.12933742414727781</v>
      </c>
      <c r="AS700" s="128">
        <f t="shared" si="136"/>
        <v>0.12250264603731147</v>
      </c>
      <c r="AT700" s="128">
        <f t="shared" si="137"/>
        <v>4.0471944417845601E-2</v>
      </c>
      <c r="AU700" s="128">
        <f t="shared" si="138"/>
        <v>9.6003034810379417E-2</v>
      </c>
      <c r="AV700" s="128">
        <f t="shared" si="139"/>
        <v>9.5474652623722525E-2</v>
      </c>
      <c r="AW700" s="128">
        <f t="shared" si="140"/>
        <v>2.6328985585581232E-2</v>
      </c>
      <c r="AX700" s="128">
        <f t="shared" si="141"/>
        <v>1</v>
      </c>
      <c r="AY700" s="128">
        <f>SUMPRODUCT(AN700:AW700,幕後結果_最佳化!$Z$1005:$AI$1005)</f>
        <v>-3.4345728170638878E-3</v>
      </c>
      <c r="AZ700" s="128">
        <f>(SUMPRODUCT(AN700:AW700,MMULT(AN700:AW700,幕後結果!$AB$9:$AK$18)))</f>
        <v>2.3669835696566691E-4</v>
      </c>
      <c r="BA700" s="128">
        <f t="shared" si="142"/>
        <v>1.5385004288776358E-2</v>
      </c>
      <c r="BB700" s="102">
        <f t="shared" si="143"/>
        <v>-3.0116711017666602</v>
      </c>
      <c r="BC700" s="60"/>
      <c r="BD700" s="60"/>
    </row>
    <row r="701" spans="1:56">
      <c r="A701" s="95">
        <v>700</v>
      </c>
      <c r="B701" s="128">
        <v>0.68590802242769811</v>
      </c>
      <c r="C701" s="128">
        <v>0.83399771674822154</v>
      </c>
      <c r="D701" s="128">
        <v>0.19163181629431736</v>
      </c>
      <c r="E701" s="128">
        <v>0.93595877599415855</v>
      </c>
      <c r="F701" s="128">
        <v>0.65148904857987699</v>
      </c>
      <c r="G701" s="128">
        <v>0.97543331357343788</v>
      </c>
      <c r="H701" s="128">
        <v>0.42581807032735064</v>
      </c>
      <c r="I701" s="128">
        <v>0.31832985046569351</v>
      </c>
      <c r="J701" s="128">
        <v>0.77982475411139385</v>
      </c>
      <c r="K701" s="104">
        <v>0.21458195629039789</v>
      </c>
      <c r="L701" s="105"/>
      <c r="M701" s="106">
        <v>700</v>
      </c>
      <c r="N701" s="140">
        <v>0.48428452751709372</v>
      </c>
      <c r="O701" s="140">
        <v>0.97008411453050303</v>
      </c>
      <c r="P701" s="140">
        <v>-0.87189871901218863</v>
      </c>
      <c r="Q701" s="140">
        <v>1.5217072587311262</v>
      </c>
      <c r="R701" s="140">
        <v>0.38934371450015076</v>
      </c>
      <c r="S701" s="140">
        <v>1.9674324805731618</v>
      </c>
      <c r="T701" s="140">
        <v>-0.18703123805837027</v>
      </c>
      <c r="U701" s="128">
        <v>-0.47237422177486377</v>
      </c>
      <c r="V701" s="128">
        <v>0.77160148956409791</v>
      </c>
      <c r="W701" s="98">
        <v>-0.79062318601516846</v>
      </c>
      <c r="X701" s="60"/>
      <c r="Y701" s="99">
        <v>700</v>
      </c>
      <c r="Z701" s="128">
        <f>(幕後結果!$AB$2+幕後結果!$AB$4*幕後結果_最佳化!$N1702)*12/3</f>
        <v>2.2812801135470458E-2</v>
      </c>
      <c r="AA701" s="128">
        <f>(幕後結果!$AC$2+幕後結果!$AC$4*幕後結果_最佳化!$O1702)*12/3</f>
        <v>0.10899611221163864</v>
      </c>
      <c r="AB701" s="128">
        <f>(幕後結果!$AD$2+幕後結果!$AD$4*幕後結果_最佳化!$P1702)*12/3</f>
        <v>-5.1495366679313238E-2</v>
      </c>
      <c r="AC701" s="128">
        <f>(幕後結果!$AE$2+幕後結果!$AE$4*幕後結果_最佳化!$Q1702)*12/3</f>
        <v>0.17398649234787322</v>
      </c>
      <c r="AD701" s="128">
        <f>(幕後結果!$AF$2+幕後結果!$AF$4*幕後結果_最佳化!$R1702)*12/3</f>
        <v>0.11149024336862851</v>
      </c>
      <c r="AE701" s="128">
        <f>(幕後結果!$AG$2+幕後結果!$AG$4*幕後結果_最佳化!$S1702)*12/3</f>
        <v>0.1829186679517818</v>
      </c>
      <c r="AF701" s="128">
        <f>(幕後結果!$AH$2+幕後結果!$AH$4*幕後結果_最佳化!$T1702)*12/3</f>
        <v>6.5421286142967128E-3</v>
      </c>
      <c r="AG701" s="128">
        <f>(幕後結果!$AI$2+幕後結果!$AI$4*幕後結果_最佳化!$U1702)*12/3</f>
        <v>3.628580098459231E-3</v>
      </c>
      <c r="AH701" s="128">
        <f>(幕後結果!$AJ$2+幕後結果!$AJ$4*幕後結果_最佳化!$V1702)*12/3</f>
        <v>0.14550847421465593</v>
      </c>
      <c r="AI701" s="100">
        <f>(幕後結果!$AK$2+幕後結果!$AK$4*幕後結果_最佳化!$W1702)*12/3</f>
        <v>-9.6466389147213963E-2</v>
      </c>
      <c r="AJ701" s="60"/>
      <c r="AK701" s="60"/>
      <c r="AL701" s="60"/>
      <c r="AM701" s="108">
        <v>700</v>
      </c>
      <c r="AN701" s="128">
        <f t="shared" si="131"/>
        <v>9.5543221812397994E-2</v>
      </c>
      <c r="AO701" s="128">
        <f t="shared" si="132"/>
        <v>0.11951178827251749</v>
      </c>
      <c r="AP701" s="128">
        <f t="shared" si="133"/>
        <v>8.7625598363369098E-2</v>
      </c>
      <c r="AQ701" s="128">
        <f t="shared" si="134"/>
        <v>7.2367649479728166E-2</v>
      </c>
      <c r="AR701" s="128">
        <f t="shared" si="135"/>
        <v>0.12731865802655826</v>
      </c>
      <c r="AS701" s="128">
        <f t="shared" si="136"/>
        <v>0.10329835224548785</v>
      </c>
      <c r="AT701" s="128">
        <f t="shared" si="137"/>
        <v>6.3039087844192362E-2</v>
      </c>
      <c r="AU701" s="128">
        <f t="shared" si="138"/>
        <v>9.7573103549147791E-2</v>
      </c>
      <c r="AV701" s="128">
        <f t="shared" si="139"/>
        <v>0.13769989076058817</v>
      </c>
      <c r="AW701" s="128">
        <f t="shared" si="140"/>
        <v>9.6022649646012995E-2</v>
      </c>
      <c r="AX701" s="128">
        <f t="shared" si="141"/>
        <v>1.0000000000000002</v>
      </c>
      <c r="AY701" s="128">
        <f>SUMPRODUCT(AN701:AW701,幕後結果_最佳化!$Z$1005:$AI$1005)</f>
        <v>-1.6662093182878276E-3</v>
      </c>
      <c r="AZ701" s="128">
        <f>(SUMPRODUCT(AN701:AW701,MMULT(AN701:AW701,幕後結果!$AB$9:$AK$18)))</f>
        <v>2.3799906109925187E-4</v>
      </c>
      <c r="BA701" s="128">
        <f t="shared" si="142"/>
        <v>1.5427218190563452E-2</v>
      </c>
      <c r="BB701" s="102">
        <f t="shared" si="143"/>
        <v>-2.8888039805872565</v>
      </c>
      <c r="BC701" s="60"/>
      <c r="BD701" s="60"/>
    </row>
    <row r="702" spans="1:56">
      <c r="A702" s="95">
        <v>701</v>
      </c>
      <c r="B702" s="128">
        <v>0.43843737033786501</v>
      </c>
      <c r="C702" s="128">
        <v>0.82401412469507407</v>
      </c>
      <c r="D702" s="128">
        <v>0.46268319253364654</v>
      </c>
      <c r="E702" s="128">
        <v>0.77725029535592505</v>
      </c>
      <c r="F702" s="128">
        <v>2.3202421898678161E-2</v>
      </c>
      <c r="G702" s="128">
        <v>0.89900748803000008</v>
      </c>
      <c r="H702" s="128">
        <v>0.17277994218454595</v>
      </c>
      <c r="I702" s="128">
        <v>0.52804204226394602</v>
      </c>
      <c r="J702" s="128">
        <v>0.2103750598415135</v>
      </c>
      <c r="K702" s="104">
        <v>0.93362817760795869</v>
      </c>
      <c r="L702" s="105"/>
      <c r="M702" s="106">
        <v>701</v>
      </c>
      <c r="N702" s="140">
        <v>-0.1549322349282361</v>
      </c>
      <c r="O702" s="140">
        <v>0.93077154736285528</v>
      </c>
      <c r="P702" s="140">
        <v>-9.3676189559417533E-2</v>
      </c>
      <c r="Q702" s="140">
        <v>0.76293961476136896</v>
      </c>
      <c r="R702" s="140">
        <v>-1.9916921659958156</v>
      </c>
      <c r="S702" s="140">
        <v>1.275916538905205</v>
      </c>
      <c r="T702" s="140">
        <v>-0.94323662374378037</v>
      </c>
      <c r="U702" s="128">
        <v>7.0348958852230623E-2</v>
      </c>
      <c r="V702" s="128">
        <v>-0.80512054746322559</v>
      </c>
      <c r="W702" s="98">
        <v>1.5033700522623239</v>
      </c>
      <c r="X702" s="60"/>
      <c r="Y702" s="99">
        <v>701</v>
      </c>
      <c r="Z702" s="128">
        <f>(幕後結果!$AB$2+幕後結果!$AB$4*幕後結果_最佳化!$N1703)*12/3</f>
        <v>-4.6201281980281443E-2</v>
      </c>
      <c r="AA702" s="128">
        <f>(幕後結果!$AC$2+幕後結果!$AC$4*幕後結果_最佳化!$O1703)*12/3</f>
        <v>0.10349263005947808</v>
      </c>
      <c r="AB702" s="128">
        <f>(幕後結果!$AD$2+幕後結果!$AD$4*幕後結果_最佳化!$P1703)*12/3</f>
        <v>2.8136767680286737E-2</v>
      </c>
      <c r="AC702" s="128">
        <f>(幕後結果!$AE$2+幕後結果!$AE$4*幕後結果_最佳化!$Q1703)*12/3</f>
        <v>0.11712280784199174</v>
      </c>
      <c r="AD702" s="128">
        <f>(幕後結果!$AF$2+幕後結果!$AF$4*幕後結果_最佳化!$R1703)*12/3</f>
        <v>-0.34133008992024744</v>
      </c>
      <c r="AE702" s="128">
        <f>(幕後結果!$AG$2+幕後結果!$AG$4*幕後結果_最佳化!$S1703)*12/3</f>
        <v>0.12102415499077551</v>
      </c>
      <c r="AF702" s="128">
        <f>(幕後結果!$AH$2+幕後結果!$AH$4*幕後結果_最佳化!$T1703)*12/3</f>
        <v>-8.5478953294184937E-2</v>
      </c>
      <c r="AG702" s="128">
        <f>(幕後結果!$AI$2+幕後結果!$AI$4*幕後結果_最佳化!$U1703)*12/3</f>
        <v>3.0610479634175253E-2</v>
      </c>
      <c r="AH702" s="128">
        <f>(幕後結果!$AJ$2+幕後結果!$AJ$4*幕後結果_最佳化!$V1703)*12/3</f>
        <v>-1.7977374540857394E-2</v>
      </c>
      <c r="AI702" s="100">
        <f>(幕後結果!$AK$2+幕後結果!$AK$4*幕後結果_最佳化!$W1703)*12/3</f>
        <v>0.14679058839902345</v>
      </c>
      <c r="AJ702" s="60"/>
      <c r="AK702" s="60"/>
      <c r="AL702" s="60"/>
      <c r="AM702" s="108">
        <v>701</v>
      </c>
      <c r="AN702" s="128">
        <f t="shared" si="131"/>
        <v>9.9811343014461235E-2</v>
      </c>
      <c r="AO702" s="128">
        <f t="shared" si="132"/>
        <v>6.4835778829091403E-2</v>
      </c>
      <c r="AP702" s="128">
        <f t="shared" si="133"/>
        <v>0.14925935383052819</v>
      </c>
      <c r="AQ702" s="128">
        <f t="shared" si="134"/>
        <v>4.6532797189988297E-2</v>
      </c>
      <c r="AR702" s="128">
        <f t="shared" si="135"/>
        <v>5.5209733852451762E-3</v>
      </c>
      <c r="AS702" s="128">
        <f t="shared" si="136"/>
        <v>4.3941962783352141E-2</v>
      </c>
      <c r="AT702" s="128">
        <f t="shared" si="137"/>
        <v>0.11183454001809316</v>
      </c>
      <c r="AU702" s="128">
        <f t="shared" si="138"/>
        <v>3.9295220707141955E-2</v>
      </c>
      <c r="AV702" s="128">
        <f t="shared" si="139"/>
        <v>0.23916416670157284</v>
      </c>
      <c r="AW702" s="128">
        <f t="shared" si="140"/>
        <v>0.19980386354052554</v>
      </c>
      <c r="AX702" s="128">
        <f t="shared" si="141"/>
        <v>1</v>
      </c>
      <c r="AY702" s="128">
        <f>SUMPRODUCT(AN702:AW702,幕後結果_最佳化!$Z$1005:$AI$1005)</f>
        <v>-4.5316008545303052E-3</v>
      </c>
      <c r="AZ702" s="128">
        <f>(SUMPRODUCT(AN702:AW702,MMULT(AN702:AW702,幕後結果!$AB$9:$AK$18)))</f>
        <v>2.2776216504137367E-4</v>
      </c>
      <c r="BA702" s="128">
        <f t="shared" si="142"/>
        <v>1.5091791313206451E-2</v>
      </c>
      <c r="BB702" s="102">
        <f t="shared" si="143"/>
        <v>-3.1428741539133327</v>
      </c>
      <c r="BC702" s="60"/>
      <c r="BD702" s="60"/>
    </row>
    <row r="703" spans="1:56">
      <c r="A703" s="95">
        <v>702</v>
      </c>
      <c r="B703" s="128">
        <v>0.31013789015046322</v>
      </c>
      <c r="C703" s="128">
        <v>0.82980629194644373</v>
      </c>
      <c r="D703" s="128">
        <v>0.31705976030062755</v>
      </c>
      <c r="E703" s="128">
        <v>0.78239617922420046</v>
      </c>
      <c r="F703" s="128">
        <v>0.75221627203589381</v>
      </c>
      <c r="G703" s="128">
        <v>0.25867088422975471</v>
      </c>
      <c r="H703" s="128">
        <v>0.17972258854416023</v>
      </c>
      <c r="I703" s="128">
        <v>0.7369437893451567</v>
      </c>
      <c r="J703" s="128">
        <v>0.79207629670293778</v>
      </c>
      <c r="K703" s="104">
        <v>0.49409269373717279</v>
      </c>
      <c r="L703" s="105"/>
      <c r="M703" s="106">
        <v>702</v>
      </c>
      <c r="N703" s="140">
        <v>-0.49545953293264078</v>
      </c>
      <c r="O703" s="140">
        <v>0.95340004999503258</v>
      </c>
      <c r="P703" s="140">
        <v>-0.47593663619393001</v>
      </c>
      <c r="Q703" s="140">
        <v>0.78031133662975771</v>
      </c>
      <c r="R703" s="140">
        <v>0.68148057183332911</v>
      </c>
      <c r="S703" s="140">
        <v>-0.64744841771204686</v>
      </c>
      <c r="T703" s="140">
        <v>-0.91642280813877164</v>
      </c>
      <c r="U703" s="128">
        <v>0.63395158131952467</v>
      </c>
      <c r="V703" s="128">
        <v>0.81364664744300264</v>
      </c>
      <c r="W703" s="98">
        <v>-1.4807962058648603E-2</v>
      </c>
      <c r="X703" s="60"/>
      <c r="Y703" s="99">
        <v>702</v>
      </c>
      <c r="Z703" s="128">
        <f>(幕後結果!$AB$2+幕後結果!$AB$4*幕後結果_最佳化!$N1704)*12/3</f>
        <v>-8.2966868598746232E-2</v>
      </c>
      <c r="AA703" s="128">
        <f>(幕後結果!$AC$2+幕後結果!$AC$4*幕後結果_最佳化!$O1704)*12/3</f>
        <v>0.10541820219707376</v>
      </c>
      <c r="AB703" s="128">
        <f>(幕後結果!$AD$2+幕後結果!$AD$4*幕後結果_最佳化!$P1704)*12/3</f>
        <v>-2.364297531880211E-2</v>
      </c>
      <c r="AC703" s="128">
        <f>(幕後結果!$AE$2+幕後結果!$AE$4*幕後結果_最佳化!$Q1704)*12/3</f>
        <v>9.2842465217065698E-2</v>
      </c>
      <c r="AD703" s="128">
        <f>(幕後結果!$AF$2+幕後結果!$AF$4*幕後結果_最佳化!$R1704)*12/3</f>
        <v>0.14820955202215347</v>
      </c>
      <c r="AE703" s="128">
        <f>(幕後結果!$AG$2+幕後結果!$AG$4*幕後結果_最佳化!$S1704)*12/3</f>
        <v>-2.5602015638532451E-2</v>
      </c>
      <c r="AF703" s="128">
        <f>(幕後結果!$AH$2+幕後結果!$AH$4*幕後結果_最佳化!$T1704)*12/3</f>
        <v>-6.0027897055559089E-2</v>
      </c>
      <c r="AG703" s="128">
        <f>(幕後結果!$AI$2+幕後結果!$AI$4*幕後結果_最佳化!$U1704)*12/3</f>
        <v>0.13147621395427903</v>
      </c>
      <c r="AH703" s="128">
        <f>(幕後結果!$AJ$2+幕後結果!$AJ$4*幕後結果_最佳化!$V1704)*12/3</f>
        <v>4.2315179301219329E-2</v>
      </c>
      <c r="AI703" s="100">
        <f>(幕後結果!$AK$2+幕後結果!$AK$4*幕後結果_最佳化!$W1704)*12/3</f>
        <v>5.5376825331891311E-2</v>
      </c>
      <c r="AJ703" s="60"/>
      <c r="AK703" s="60"/>
      <c r="AL703" s="60"/>
      <c r="AM703" s="108">
        <v>702</v>
      </c>
      <c r="AN703" s="128">
        <f t="shared" si="131"/>
        <v>0.12173801079888498</v>
      </c>
      <c r="AO703" s="128">
        <f t="shared" si="132"/>
        <v>6.9230836231627249E-2</v>
      </c>
      <c r="AP703" s="128">
        <f t="shared" si="133"/>
        <v>6.2959451011058529E-2</v>
      </c>
      <c r="AQ703" s="128">
        <f t="shared" si="134"/>
        <v>0.15667514191604315</v>
      </c>
      <c r="AR703" s="128">
        <f t="shared" si="135"/>
        <v>8.2446807319115689E-2</v>
      </c>
      <c r="AS703" s="128">
        <f t="shared" si="136"/>
        <v>7.9415216049317158E-2</v>
      </c>
      <c r="AT703" s="128">
        <f t="shared" si="137"/>
        <v>4.0170784727228181E-2</v>
      </c>
      <c r="AU703" s="128">
        <f t="shared" si="138"/>
        <v>0.15260149390659453</v>
      </c>
      <c r="AV703" s="128">
        <f t="shared" si="139"/>
        <v>0.16038629109082436</v>
      </c>
      <c r="AW703" s="128">
        <f t="shared" si="140"/>
        <v>7.4375966949306191E-2</v>
      </c>
      <c r="AX703" s="128">
        <f t="shared" si="141"/>
        <v>1</v>
      </c>
      <c r="AY703" s="128">
        <f>SUMPRODUCT(AN703:AW703,幕後結果_最佳化!$Z$1005:$AI$1005)</f>
        <v>-2.4407205346524173E-3</v>
      </c>
      <c r="AZ703" s="128">
        <f>(SUMPRODUCT(AN703:AW703,MMULT(AN703:AW703,幕後結果!$AB$9:$AK$18)))</f>
        <v>2.3490975406515081E-4</v>
      </c>
      <c r="BA703" s="128">
        <f t="shared" si="142"/>
        <v>1.5326765936268187E-2</v>
      </c>
      <c r="BB703" s="102">
        <f t="shared" si="143"/>
        <v>-2.9582705655706083</v>
      </c>
      <c r="BC703" s="60"/>
      <c r="BD703" s="60"/>
    </row>
    <row r="704" spans="1:56">
      <c r="A704" s="95">
        <v>703</v>
      </c>
      <c r="B704" s="128">
        <v>0.21924930011639332</v>
      </c>
      <c r="C704" s="128">
        <v>0.96541268066224961</v>
      </c>
      <c r="D704" s="128">
        <v>0.45025199288105888</v>
      </c>
      <c r="E704" s="128">
        <v>0.7643360275256077</v>
      </c>
      <c r="F704" s="128">
        <v>0.11574154423430305</v>
      </c>
      <c r="G704" s="128">
        <v>0.43032317575546952</v>
      </c>
      <c r="H704" s="128">
        <v>0.36103939807886887</v>
      </c>
      <c r="I704" s="128">
        <v>1.4157006541666295E-3</v>
      </c>
      <c r="J704" s="128">
        <v>0.22949279236086251</v>
      </c>
      <c r="K704" s="104">
        <v>0.83716471011971416</v>
      </c>
      <c r="L704" s="105"/>
      <c r="M704" s="106">
        <v>703</v>
      </c>
      <c r="N704" s="140">
        <v>-0.77473104865722131</v>
      </c>
      <c r="O704" s="140">
        <v>1.8172774652876584</v>
      </c>
      <c r="P704" s="140">
        <v>-0.12502471291708994</v>
      </c>
      <c r="Q704" s="140">
        <v>0.72032007879304061</v>
      </c>
      <c r="R704" s="140">
        <v>-1.1965472062244329</v>
      </c>
      <c r="S704" s="140">
        <v>-0.17555144445129886</v>
      </c>
      <c r="T704" s="140">
        <v>-0.35568190711146147</v>
      </c>
      <c r="U704" s="128">
        <v>-2.985473001703113</v>
      </c>
      <c r="V704" s="128">
        <v>-0.74051826140997512</v>
      </c>
      <c r="W704" s="98">
        <v>0.98287171622847502</v>
      </c>
      <c r="X704" s="60"/>
      <c r="Y704" s="99">
        <v>703</v>
      </c>
      <c r="Z704" s="128">
        <f>(幕後結果!$AB$2+幕後結果!$AB$4*幕後結果_最佳化!$N1705)*12/3</f>
        <v>-0.11311887450726872</v>
      </c>
      <c r="AA704" s="128">
        <f>(幕後結果!$AC$2+幕後結果!$AC$4*幕後結果_最佳化!$O1705)*12/3</f>
        <v>0.20123531568567324</v>
      </c>
      <c r="AB704" s="128">
        <f>(幕後結果!$AD$2+幕後結果!$AD$4*幕後結果_最佳化!$P1705)*12/3</f>
        <v>5.3416997637985388E-2</v>
      </c>
      <c r="AC704" s="128">
        <f>(幕後結果!$AE$2+幕後結果!$AE$4*幕後結果_最佳化!$Q1705)*12/3</f>
        <v>0.1317447400696812</v>
      </c>
      <c r="AD704" s="128">
        <f>(幕後結果!$AF$2+幕後結果!$AF$4*幕後結果_最佳化!$R1705)*12/3</f>
        <v>-0.19621206081754497</v>
      </c>
      <c r="AE704" s="128">
        <f>(幕後結果!$AG$2+幕後結果!$AG$4*幕後結果_最佳化!$S1705)*12/3</f>
        <v>1.9380923560982283E-2</v>
      </c>
      <c r="AF704" s="128">
        <f>(幕後結果!$AH$2+幕後結果!$AH$4*幕後結果_最佳化!$T1705)*12/3</f>
        <v>-2.0200162898728353E-3</v>
      </c>
      <c r="AG704" s="128">
        <f>(幕後結果!$AI$2+幕後結果!$AI$4*幕後結果_最佳化!$U1705)*12/3</f>
        <v>-0.23337255356785361</v>
      </c>
      <c r="AH704" s="128">
        <f>(幕後結果!$AJ$2+幕後結果!$AJ$4*幕後結果_最佳化!$V1705)*12/3</f>
        <v>-2.3638643607828701E-2</v>
      </c>
      <c r="AI704" s="100">
        <f>(幕後結果!$AK$2+幕後結果!$AK$4*幕後結果_最佳化!$W1705)*12/3</f>
        <v>-8.0415563745650231E-2</v>
      </c>
      <c r="AJ704" s="60"/>
      <c r="AK704" s="60"/>
      <c r="AL704" s="60"/>
      <c r="AM704" s="108">
        <v>703</v>
      </c>
      <c r="AN704" s="128">
        <f t="shared" si="131"/>
        <v>0.12900438542811782</v>
      </c>
      <c r="AO704" s="128">
        <f t="shared" si="132"/>
        <v>7.1901082785386251E-3</v>
      </c>
      <c r="AP704" s="128">
        <f t="shared" si="133"/>
        <v>1.1699950155813679E-2</v>
      </c>
      <c r="AQ704" s="128">
        <f t="shared" si="134"/>
        <v>8.5016179554441337E-2</v>
      </c>
      <c r="AR704" s="128">
        <f t="shared" si="135"/>
        <v>0.227532471516639</v>
      </c>
      <c r="AS704" s="128">
        <f t="shared" si="136"/>
        <v>0.20924478022339105</v>
      </c>
      <c r="AT704" s="128">
        <f t="shared" si="137"/>
        <v>0.20978990600939607</v>
      </c>
      <c r="AU704" s="128">
        <f t="shared" si="138"/>
        <v>7.7912029422708261E-3</v>
      </c>
      <c r="AV704" s="128">
        <f t="shared" si="139"/>
        <v>3.7930855038136146E-2</v>
      </c>
      <c r="AW704" s="128">
        <f t="shared" si="140"/>
        <v>7.480016085325536E-2</v>
      </c>
      <c r="AX704" s="128">
        <f t="shared" si="141"/>
        <v>1</v>
      </c>
      <c r="AY704" s="128">
        <f>SUMPRODUCT(AN704:AW704,幕後結果_最佳化!$Z$1005:$AI$1005)</f>
        <v>-4.1252647469915723E-4</v>
      </c>
      <c r="AZ704" s="128">
        <f>(SUMPRODUCT(AN704:AW704,MMULT(AN704:AW704,幕後結果!$AB$9:$AK$18)))</f>
        <v>2.8040382161197722E-4</v>
      </c>
      <c r="BA704" s="128">
        <f t="shared" si="142"/>
        <v>1.6745262661779219E-2</v>
      </c>
      <c r="BB704" s="102">
        <f t="shared" si="143"/>
        <v>-2.5865540212492024</v>
      </c>
      <c r="BC704" s="60"/>
      <c r="BD704" s="60"/>
    </row>
    <row r="705" spans="1:56">
      <c r="A705" s="95">
        <v>704</v>
      </c>
      <c r="B705" s="128">
        <v>0.65183819133390064</v>
      </c>
      <c r="C705" s="128">
        <v>0.91213384974387468</v>
      </c>
      <c r="D705" s="128">
        <v>3.9590097283163539E-2</v>
      </c>
      <c r="E705" s="128">
        <v>0.26883296861840278</v>
      </c>
      <c r="F705" s="128">
        <v>7.6696647631969039E-2</v>
      </c>
      <c r="G705" s="128">
        <v>0.42610799655552611</v>
      </c>
      <c r="H705" s="128">
        <v>0.50027655246243619</v>
      </c>
      <c r="I705" s="128">
        <v>0.69207792846376348</v>
      </c>
      <c r="J705" s="128">
        <v>3.1372396414667936E-2</v>
      </c>
      <c r="K705" s="104">
        <v>0.10721298300568316</v>
      </c>
      <c r="L705" s="105"/>
      <c r="M705" s="106">
        <v>704</v>
      </c>
      <c r="N705" s="140">
        <v>0.39028797080265837</v>
      </c>
      <c r="O705" s="140">
        <v>1.3540127798470503</v>
      </c>
      <c r="P705" s="140">
        <v>-1.7554627049153304</v>
      </c>
      <c r="Q705" s="140">
        <v>-0.61634637551930738</v>
      </c>
      <c r="R705" s="140">
        <v>-1.4276476703726593</v>
      </c>
      <c r="S705" s="140">
        <v>-0.18629172916006478</v>
      </c>
      <c r="T705" s="140">
        <v>6.9321427728159595E-4</v>
      </c>
      <c r="U705" s="128">
        <v>0.50174892725248732</v>
      </c>
      <c r="V705" s="128">
        <v>-1.8609956370013201</v>
      </c>
      <c r="W705" s="98">
        <v>-1.2414868147995444</v>
      </c>
      <c r="X705" s="60"/>
      <c r="Y705" s="99">
        <v>704</v>
      </c>
      <c r="Z705" s="128">
        <f>(幕後結果!$AB$2+幕後結果!$AB$4*幕後結果_最佳化!$N1706)*12/3</f>
        <v>1.2664309170290882E-2</v>
      </c>
      <c r="AA705" s="128">
        <f>(幕後結果!$AC$2+幕後結果!$AC$4*幕後結果_最佳化!$O1706)*12/3</f>
        <v>0.15163243849443764</v>
      </c>
      <c r="AB705" s="128">
        <f>(幕後結果!$AD$2+幕後結果!$AD$4*幕後結果_最佳化!$P1706)*12/3</f>
        <v>-0.14219118544029197</v>
      </c>
      <c r="AC705" s="128">
        <f>(幕後結果!$AE$2+幕後結果!$AE$4*幕後結果_最佳化!$Q1706)*12/3</f>
        <v>-0.10237408863548784</v>
      </c>
      <c r="AD705" s="128">
        <f>(幕後結果!$AF$2+幕後結果!$AF$4*幕後結果_最佳化!$R1706)*12/3</f>
        <v>-0.33161615402357014</v>
      </c>
      <c r="AE705" s="128">
        <f>(幕後結果!$AG$2+幕後結果!$AG$4*幕後結果_最佳化!$S1706)*12/3</f>
        <v>1.9407806053183006E-2</v>
      </c>
      <c r="AF705" s="128">
        <f>(幕後結果!$AH$2+幕後結果!$AH$4*幕後結果_最佳化!$T1706)*12/3</f>
        <v>3.1110638683611053E-2</v>
      </c>
      <c r="AG705" s="128">
        <f>(幕後結果!$AI$2+幕後結果!$AI$4*幕後結果_最佳化!$U1706)*12/3</f>
        <v>8.1691510648012763E-2</v>
      </c>
      <c r="AH705" s="128">
        <f>(幕後結果!$AJ$2+幕後結果!$AJ$4*幕後結果_最佳化!$V1706)*12/3</f>
        <v>-0.12928360449788534</v>
      </c>
      <c r="AI705" s="100">
        <f>(幕後結果!$AK$2+幕後結果!$AK$4*幕後結果_最佳化!$W1706)*12/3</f>
        <v>-0.10410901921325677</v>
      </c>
      <c r="AJ705" s="60"/>
      <c r="AK705" s="60"/>
      <c r="AL705" s="60"/>
      <c r="AM705" s="108">
        <v>704</v>
      </c>
      <c r="AN705" s="128">
        <f t="shared" si="131"/>
        <v>0.20516743226699227</v>
      </c>
      <c r="AO705" s="128">
        <f t="shared" si="132"/>
        <v>0.13332836506852278</v>
      </c>
      <c r="AP705" s="128">
        <f t="shared" si="133"/>
        <v>0.2031929420036484</v>
      </c>
      <c r="AQ705" s="128">
        <f t="shared" si="134"/>
        <v>8.5232978497858422E-2</v>
      </c>
      <c r="AR705" s="128">
        <f t="shared" si="135"/>
        <v>5.6555531038480995E-2</v>
      </c>
      <c r="AS705" s="128">
        <f t="shared" si="136"/>
        <v>0.18104158072872542</v>
      </c>
      <c r="AT705" s="128">
        <f t="shared" si="137"/>
        <v>1.7947472666648489E-2</v>
      </c>
      <c r="AU705" s="128">
        <f t="shared" si="138"/>
        <v>1.5217055884177441E-2</v>
      </c>
      <c r="AV705" s="128">
        <f t="shared" si="139"/>
        <v>7.9420704190284797E-2</v>
      </c>
      <c r="AW705" s="128">
        <f t="shared" si="140"/>
        <v>2.2895937654661132E-2</v>
      </c>
      <c r="AX705" s="128">
        <f t="shared" si="141"/>
        <v>1</v>
      </c>
      <c r="AY705" s="128">
        <f>SUMPRODUCT(AN705:AW705,幕後結果_最佳化!$Z$1005:$AI$1005)</f>
        <v>-5.1631459564664764E-3</v>
      </c>
      <c r="AZ705" s="128">
        <f>(SUMPRODUCT(AN705:AW705,MMULT(AN705:AW705,幕後結果!$AB$9:$AK$18)))</f>
        <v>2.2445625966836393E-4</v>
      </c>
      <c r="BA705" s="128">
        <f t="shared" si="142"/>
        <v>1.498186435889619E-2</v>
      </c>
      <c r="BB705" s="102">
        <f t="shared" si="143"/>
        <v>-3.2080884464774049</v>
      </c>
      <c r="BC705" s="60"/>
      <c r="BD705" s="60"/>
    </row>
    <row r="706" spans="1:56">
      <c r="A706" s="95">
        <v>705</v>
      </c>
      <c r="B706" s="128">
        <v>0.39288005790521874</v>
      </c>
      <c r="C706" s="128">
        <v>0.89897532013101911</v>
      </c>
      <c r="D706" s="128">
        <v>0.33129462091781336</v>
      </c>
      <c r="E706" s="128">
        <v>0.14155114506981326</v>
      </c>
      <c r="F706" s="128">
        <v>0.31107212095269898</v>
      </c>
      <c r="G706" s="128">
        <v>0.64635420124306542</v>
      </c>
      <c r="H706" s="128">
        <v>0.61774155753858251</v>
      </c>
      <c r="I706" s="128">
        <v>0.76647282830627161</v>
      </c>
      <c r="J706" s="128">
        <v>0.94954126878816947</v>
      </c>
      <c r="K706" s="104">
        <v>0.35414286971275843</v>
      </c>
      <c r="L706" s="105"/>
      <c r="M706" s="106">
        <v>705</v>
      </c>
      <c r="N706" s="140">
        <v>-0.27182040372792832</v>
      </c>
      <c r="O706" s="140">
        <v>1.2757345814328191</v>
      </c>
      <c r="P706" s="140">
        <v>-0.43634113379588718</v>
      </c>
      <c r="Q706" s="140">
        <v>-1.0733763525470508</v>
      </c>
      <c r="R706" s="140">
        <v>-0.49281368263412345</v>
      </c>
      <c r="S706" s="140">
        <v>0.37549603120939357</v>
      </c>
      <c r="T706" s="140">
        <v>0.29955464411336941</v>
      </c>
      <c r="U706" s="128">
        <v>0.72728016981650823</v>
      </c>
      <c r="V706" s="128">
        <v>1.6404219601418157</v>
      </c>
      <c r="W706" s="98">
        <v>-0.37415938451904646</v>
      </c>
      <c r="X706" s="60"/>
      <c r="Y706" s="99">
        <v>705</v>
      </c>
      <c r="Z706" s="128">
        <f>(幕後結果!$AB$2+幕後結果!$AB$4*幕後結果_最佳化!$N1707)*12/3</f>
        <v>-5.8821304280588273E-2</v>
      </c>
      <c r="AA706" s="128">
        <f>(幕後結果!$AC$2+幕後結果!$AC$4*幕後結果_最佳化!$O1707)*12/3</f>
        <v>0.14174484947223029</v>
      </c>
      <c r="AB706" s="128">
        <f>(幕後結果!$AD$2+幕後結果!$AD$4*幕後結果_最佳化!$P1707)*12/3</f>
        <v>5.00902860283896E-4</v>
      </c>
      <c r="AC706" s="128">
        <f>(幕後結果!$AE$2+幕後結果!$AE$4*幕後結果_最佳化!$Q1707)*12/3</f>
        <v>-9.7833072900464876E-2</v>
      </c>
      <c r="AD706" s="128">
        <f>(幕後結果!$AF$2+幕後結果!$AF$4*幕後結果_最佳化!$R1707)*12/3</f>
        <v>-0.1207806312938839</v>
      </c>
      <c r="AE706" s="128">
        <f>(幕後結果!$AG$2+幕後結果!$AG$4*幕後結果_最佳化!$S1707)*12/3</f>
        <v>2.2261359283065042E-2</v>
      </c>
      <c r="AF706" s="128">
        <f>(幕後結果!$AH$2+幕後結果!$AH$4*幕後結果_最佳化!$T1707)*12/3</f>
        <v>4.5439789988031602E-2</v>
      </c>
      <c r="AG706" s="128">
        <f>(幕後結果!$AI$2+幕後結果!$AI$4*幕後結果_最佳化!$U1707)*12/3</f>
        <v>0.12771398886820287</v>
      </c>
      <c r="AH706" s="128">
        <f>(幕後結果!$AJ$2+幕後結果!$AJ$4*幕後結果_最佳化!$V1707)*12/3</f>
        <v>0.16901855716874289</v>
      </c>
      <c r="AI706" s="100">
        <f>(幕後結果!$AK$2+幕後結果!$AK$4*幕後結果_最佳化!$W1707)*12/3</f>
        <v>-8.3495529584395253E-3</v>
      </c>
      <c r="AJ706" s="60"/>
      <c r="AK706" s="60"/>
      <c r="AL706" s="60"/>
      <c r="AM706" s="108">
        <v>705</v>
      </c>
      <c r="AN706" s="128">
        <f t="shared" si="131"/>
        <v>7.286630115891872E-2</v>
      </c>
      <c r="AO706" s="128">
        <f t="shared" si="132"/>
        <v>0.11995830792904343</v>
      </c>
      <c r="AP706" s="128">
        <f t="shared" si="133"/>
        <v>8.1185031282278594E-2</v>
      </c>
      <c r="AQ706" s="128">
        <f t="shared" si="134"/>
        <v>1.4403156405722154E-2</v>
      </c>
      <c r="AR706" s="128">
        <f t="shared" si="135"/>
        <v>0.18939573308664423</v>
      </c>
      <c r="AS706" s="128">
        <f t="shared" si="136"/>
        <v>0.14475771060308132</v>
      </c>
      <c r="AT706" s="128">
        <f t="shared" si="137"/>
        <v>6.0341700548342557E-2</v>
      </c>
      <c r="AU706" s="128">
        <f t="shared" si="138"/>
        <v>0.16287943390946344</v>
      </c>
      <c r="AV706" s="128">
        <f t="shared" si="139"/>
        <v>0.14225651155686725</v>
      </c>
      <c r="AW706" s="128">
        <f t="shared" si="140"/>
        <v>1.1956113519638397E-2</v>
      </c>
      <c r="AX706" s="128">
        <f t="shared" si="141"/>
        <v>1</v>
      </c>
      <c r="AY706" s="128">
        <f>SUMPRODUCT(AN706:AW706,幕後結果_最佳化!$Z$1005:$AI$1005)</f>
        <v>1.9126683113371424E-3</v>
      </c>
      <c r="AZ706" s="128">
        <f>(SUMPRODUCT(AN706:AW706,MMULT(AN706:AW706,幕後結果!$AB$9:$AK$18)))</f>
        <v>2.4718968671050328E-4</v>
      </c>
      <c r="BA706" s="128">
        <f t="shared" si="142"/>
        <v>1.5722267225515004E-2</v>
      </c>
      <c r="BB706" s="102">
        <f t="shared" si="143"/>
        <v>-2.6069606311070865</v>
      </c>
      <c r="BC706" s="60"/>
      <c r="BD706" s="60"/>
    </row>
    <row r="707" spans="1:56">
      <c r="A707" s="95">
        <v>706</v>
      </c>
      <c r="B707" s="128">
        <v>0.94865030595793387</v>
      </c>
      <c r="C707" s="128">
        <v>0.11834237598179298</v>
      </c>
      <c r="D707" s="128">
        <v>0.7128320405324291</v>
      </c>
      <c r="E707" s="128">
        <v>0.23369956465799913</v>
      </c>
      <c r="F707" s="128">
        <v>0.86321743669651796</v>
      </c>
      <c r="G707" s="128">
        <v>0.98941156377972139</v>
      </c>
      <c r="H707" s="128">
        <v>0.19967862351692012</v>
      </c>
      <c r="I707" s="128">
        <v>0.82839378626721061</v>
      </c>
      <c r="J707" s="128">
        <v>0.47749600477098642</v>
      </c>
      <c r="K707" s="104">
        <v>0.75994959489011937</v>
      </c>
      <c r="L707" s="105"/>
      <c r="M707" s="106">
        <v>706</v>
      </c>
      <c r="N707" s="140">
        <v>1.6319055338854345</v>
      </c>
      <c r="O707" s="140">
        <v>-1.1833139353823443</v>
      </c>
      <c r="P707" s="140">
        <v>0.56167727686536073</v>
      </c>
      <c r="Q707" s="140">
        <v>-0.72671733922433013</v>
      </c>
      <c r="R707" s="140">
        <v>1.0948893243964817</v>
      </c>
      <c r="S707" s="140">
        <v>2.304816146131031</v>
      </c>
      <c r="T707" s="140">
        <v>-0.84276971797309386</v>
      </c>
      <c r="U707" s="128">
        <v>0.94783702699803107</v>
      </c>
      <c r="V707" s="128">
        <v>-5.6439099676392324E-2</v>
      </c>
      <c r="W707" s="98">
        <v>0.70614043170367291</v>
      </c>
      <c r="X707" s="60"/>
      <c r="Y707" s="99">
        <v>706</v>
      </c>
      <c r="Z707" s="128">
        <f>(幕後結果!$AB$2+幕後結果!$AB$4*幕後結果_最佳化!$N1708)*12/3</f>
        <v>0.1467175798773474</v>
      </c>
      <c r="AA707" s="128">
        <f>(幕後結果!$AC$2+幕後結果!$AC$4*幕後結果_最佳化!$O1708)*12/3</f>
        <v>-0.1290567612072224</v>
      </c>
      <c r="AB707" s="128">
        <f>(幕後結果!$AD$2+幕後結果!$AD$4*幕後結果_最佳化!$P1708)*12/3</f>
        <v>4.4010827320199709E-2</v>
      </c>
      <c r="AC707" s="128">
        <f>(幕後結果!$AE$2+幕後結果!$AE$4*幕後結果_最佳化!$Q1708)*12/3</f>
        <v>-5.9888786868166864E-2</v>
      </c>
      <c r="AD707" s="128">
        <f>(幕後結果!$AF$2+幕後結果!$AF$4*幕後結果_最佳化!$R1708)*12/3</f>
        <v>0.24846195525638945</v>
      </c>
      <c r="AE707" s="128">
        <f>(幕後結果!$AG$2+幕後結果!$AG$4*幕後結果_最佳化!$S1708)*12/3</f>
        <v>0.13511215941658611</v>
      </c>
      <c r="AF707" s="128">
        <f>(幕後結果!$AH$2+幕後結果!$AH$4*幕後結果_最佳化!$T1708)*12/3</f>
        <v>-9.5396699042308394E-2</v>
      </c>
      <c r="AG707" s="128">
        <f>(幕後結果!$AI$2+幕後結果!$AI$4*幕後結果_最佳化!$U1708)*12/3</f>
        <v>9.433455973161177E-2</v>
      </c>
      <c r="AH707" s="128">
        <f>(幕後結果!$AJ$2+幕後結果!$AJ$4*幕後結果_最佳化!$V1708)*12/3</f>
        <v>7.1040646792706885E-2</v>
      </c>
      <c r="AI707" s="100">
        <f>(幕後結果!$AK$2+幕後結果!$AK$4*幕後結果_最佳化!$W1708)*12/3</f>
        <v>0.20759273375799647</v>
      </c>
      <c r="AJ707" s="60"/>
      <c r="AK707" s="60"/>
      <c r="AL707" s="60"/>
      <c r="AM707" s="108">
        <v>706</v>
      </c>
      <c r="AN707" s="128">
        <f t="shared" si="131"/>
        <v>0.13839945830834613</v>
      </c>
      <c r="AO707" s="128">
        <f t="shared" si="132"/>
        <v>0.10595435654719076</v>
      </c>
      <c r="AP707" s="128">
        <f t="shared" si="133"/>
        <v>0.25107720382889004</v>
      </c>
      <c r="AQ707" s="128">
        <f t="shared" si="134"/>
        <v>5.1868936188845083E-2</v>
      </c>
      <c r="AR707" s="128">
        <f t="shared" si="135"/>
        <v>1.2236682029958148E-2</v>
      </c>
      <c r="AS707" s="128">
        <f t="shared" si="136"/>
        <v>3.3980785118169439E-2</v>
      </c>
      <c r="AT707" s="128">
        <f t="shared" si="137"/>
        <v>0.11007273597896365</v>
      </c>
      <c r="AU707" s="128">
        <f t="shared" si="138"/>
        <v>6.8283424916481122E-2</v>
      </c>
      <c r="AV707" s="128">
        <f t="shared" si="139"/>
        <v>0.21716856258851128</v>
      </c>
      <c r="AW707" s="128">
        <f t="shared" si="140"/>
        <v>1.0957854494644424E-2</v>
      </c>
      <c r="AX707" s="128">
        <f t="shared" si="141"/>
        <v>1</v>
      </c>
      <c r="AY707" s="128">
        <f>SUMPRODUCT(AN707:AW707,幕後結果_最佳化!$Z$1005:$AI$1005)</f>
        <v>-1.5427791354170575E-3</v>
      </c>
      <c r="AZ707" s="128">
        <f>(SUMPRODUCT(AN707:AW707,MMULT(AN707:AW707,幕後結果!$AB$9:$AK$18)))</f>
        <v>2.3206818028774067E-4</v>
      </c>
      <c r="BA707" s="128">
        <f t="shared" si="142"/>
        <v>1.5233784174910076E-2</v>
      </c>
      <c r="BB707" s="102">
        <f t="shared" si="143"/>
        <v>-2.9173827477885612</v>
      </c>
      <c r="BC707" s="60"/>
      <c r="BD707" s="60"/>
    </row>
    <row r="708" spans="1:56">
      <c r="A708" s="95">
        <v>707</v>
      </c>
      <c r="B708" s="128">
        <v>0.134444376843877</v>
      </c>
      <c r="C708" s="128">
        <v>0.90843464289970433</v>
      </c>
      <c r="D708" s="128">
        <v>0.68072824468987236</v>
      </c>
      <c r="E708" s="128">
        <v>0.91274566567246573</v>
      </c>
      <c r="F708" s="128">
        <v>0.33519501177729261</v>
      </c>
      <c r="G708" s="128">
        <v>0.8962852545322515</v>
      </c>
      <c r="H708" s="128">
        <v>0.68551860884818661</v>
      </c>
      <c r="I708" s="128">
        <v>0.27454555505027933</v>
      </c>
      <c r="J708" s="128">
        <v>0.12341089918287862</v>
      </c>
      <c r="K708" s="104">
        <v>0.65372321522414811</v>
      </c>
      <c r="L708" s="105"/>
      <c r="M708" s="106">
        <v>707</v>
      </c>
      <c r="N708" s="140">
        <v>-1.1056252557459141</v>
      </c>
      <c r="O708" s="140">
        <v>1.3311771923371885</v>
      </c>
      <c r="P708" s="140">
        <v>0.4697361869967836</v>
      </c>
      <c r="Q708" s="140">
        <v>1.3578582457316415</v>
      </c>
      <c r="R708" s="140">
        <v>-0.42561278373370443</v>
      </c>
      <c r="S708" s="140">
        <v>1.26066521682679</v>
      </c>
      <c r="T708" s="140">
        <v>0.48318725731092854</v>
      </c>
      <c r="U708" s="128">
        <v>-0.59912263269441246</v>
      </c>
      <c r="V708" s="128">
        <v>-1.1581035086021247</v>
      </c>
      <c r="W708" s="98">
        <v>0.39539205776655606</v>
      </c>
      <c r="X708" s="60"/>
      <c r="Y708" s="99">
        <v>707</v>
      </c>
      <c r="Z708" s="128">
        <f>(幕後結果!$AB$2+幕後結果!$AB$4*幕後結果_最佳化!$N1709)*12/3</f>
        <v>-0.14884440871131424</v>
      </c>
      <c r="AA708" s="128">
        <f>(幕後結果!$AC$2+幕後結果!$AC$4*幕後結果_最佳化!$O1709)*12/3</f>
        <v>0.1464636650503148</v>
      </c>
      <c r="AB708" s="128">
        <f>(幕後結果!$AD$2+幕後結果!$AD$4*幕後結果_最佳化!$P1709)*12/3</f>
        <v>9.6166016705403159E-2</v>
      </c>
      <c r="AC708" s="128">
        <f>(幕後結果!$AE$2+幕後結果!$AE$4*幕後結果_最佳化!$Q1709)*12/3</f>
        <v>0.21160863607552635</v>
      </c>
      <c r="AD708" s="128">
        <f>(幕後結果!$AF$2+幕後結果!$AF$4*幕後結果_最佳化!$R1709)*12/3</f>
        <v>-1.4044195239961331E-2</v>
      </c>
      <c r="AE708" s="128">
        <f>(幕後結果!$AG$2+幕後結果!$AG$4*幕後結果_最佳化!$S1709)*12/3</f>
        <v>0.1097971730499956</v>
      </c>
      <c r="AF708" s="128">
        <f>(幕後結果!$AH$2+幕後結果!$AH$4*幕後結果_最佳化!$T1709)*12/3</f>
        <v>5.5466368073310297E-2</v>
      </c>
      <c r="AG708" s="128">
        <f>(幕後結果!$AI$2+幕後結果!$AI$4*幕後結果_最佳化!$U1709)*12/3</f>
        <v>-1.6433043816314871E-2</v>
      </c>
      <c r="AH708" s="128">
        <f>(幕後結果!$AJ$2+幕後結果!$AJ$4*幕後結果_最佳化!$V1709)*12/3</f>
        <v>-8.1745497935386255E-2</v>
      </c>
      <c r="AI708" s="100">
        <f>(幕後結果!$AK$2+幕後結果!$AK$4*幕後結果_最佳化!$W1709)*12/3</f>
        <v>4.5958956696352839E-2</v>
      </c>
      <c r="AJ708" s="60"/>
      <c r="AK708" s="60"/>
      <c r="AL708" s="60"/>
      <c r="AM708" s="108">
        <v>707</v>
      </c>
      <c r="AN708" s="128">
        <f t="shared" ref="AN708:AN771" si="144">B1709/SUM($B1709:$K1709)</f>
        <v>9.1121378144115375E-2</v>
      </c>
      <c r="AO708" s="128">
        <f t="shared" ref="AO708:AO771" si="145">C1709/SUM($B1709:$K1709)</f>
        <v>0.2079498606156864</v>
      </c>
      <c r="AP708" s="128">
        <f t="shared" ref="AP708:AP771" si="146">D1709/SUM($B1709:$K1709)</f>
        <v>1.6273462288615956E-2</v>
      </c>
      <c r="AQ708" s="128">
        <f t="shared" ref="AQ708:AQ771" si="147">E1709/SUM($B1709:$K1709)</f>
        <v>0.10449096118324398</v>
      </c>
      <c r="AR708" s="128">
        <f t="shared" ref="AR708:AR771" si="148">F1709/SUM($B1709:$K1709)</f>
        <v>6.3945350167442586E-2</v>
      </c>
      <c r="AS708" s="128">
        <f t="shared" ref="AS708:AS771" si="149">G1709/SUM($B1709:$K1709)</f>
        <v>5.4027402454465322E-2</v>
      </c>
      <c r="AT708" s="128">
        <f t="shared" ref="AT708:AT771" si="150">H1709/SUM($B1709:$K1709)</f>
        <v>0.13518339379112024</v>
      </c>
      <c r="AU708" s="128">
        <f t="shared" ref="AU708:AU771" si="151">I1709/SUM($B1709:$K1709)</f>
        <v>5.0121556883497793E-2</v>
      </c>
      <c r="AV708" s="128">
        <f t="shared" ref="AV708:AV771" si="152">J1709/SUM($B1709:$K1709)</f>
        <v>8.1835892345370559E-2</v>
      </c>
      <c r="AW708" s="128">
        <f t="shared" ref="AW708:AW771" si="153">K1709/SUM($B1709:$K1709)</f>
        <v>0.19505074212644194</v>
      </c>
      <c r="AX708" s="128">
        <f t="shared" ref="AX708:AX771" si="154">SUM(AN708:AW708)</f>
        <v>1.0000000000000002</v>
      </c>
      <c r="AY708" s="128">
        <f>SUMPRODUCT(AN708:AW708,幕後結果_最佳化!$Z$1005:$AI$1005)</f>
        <v>-4.8442920229734747E-3</v>
      </c>
      <c r="AZ708" s="128">
        <f>(SUMPRODUCT(AN708:AW708,MMULT(AN708:AW708,幕後結果!$AB$9:$AK$18)))</f>
        <v>2.7521695797767251E-4</v>
      </c>
      <c r="BA708" s="128">
        <f t="shared" ref="BA708:BA771" si="155">AZ708^0.5</f>
        <v>1.6589664191226792E-2</v>
      </c>
      <c r="BB708" s="102">
        <f t="shared" ref="BB708:BB771" si="156">(AY708-$BC$2)/$BA708</f>
        <v>-2.8779540967575685</v>
      </c>
      <c r="BC708" s="60"/>
      <c r="BD708" s="60"/>
    </row>
    <row r="709" spans="1:56">
      <c r="A709" s="95">
        <v>708</v>
      </c>
      <c r="B709" s="128">
        <v>0.47859508014579055</v>
      </c>
      <c r="C709" s="128">
        <v>9.5572674101671362E-2</v>
      </c>
      <c r="D709" s="128">
        <v>0.30567383113643154</v>
      </c>
      <c r="E709" s="128">
        <v>0.3700480188929276</v>
      </c>
      <c r="F709" s="128">
        <v>0.17495303812951435</v>
      </c>
      <c r="G709" s="128">
        <v>0.86371796818378366</v>
      </c>
      <c r="H709" s="128">
        <v>7.376236215222387E-2</v>
      </c>
      <c r="I709" s="128">
        <v>1.0853463946829844E-2</v>
      </c>
      <c r="J709" s="128">
        <v>0.73809972014518821</v>
      </c>
      <c r="K709" s="104">
        <v>0.42471582230200844</v>
      </c>
      <c r="L709" s="105"/>
      <c r="M709" s="106">
        <v>708</v>
      </c>
      <c r="N709" s="140">
        <v>-5.3679946305615817E-2</v>
      </c>
      <c r="O709" s="140">
        <v>-1.3071983723005371</v>
      </c>
      <c r="P709" s="140">
        <v>-0.50815069925926326</v>
      </c>
      <c r="Q709" s="140">
        <v>-0.33172617001231486</v>
      </c>
      <c r="R709" s="140">
        <v>-0.93477148802530952</v>
      </c>
      <c r="S709" s="140">
        <v>1.0971769124644326</v>
      </c>
      <c r="T709" s="140">
        <v>-1.4483302042281334</v>
      </c>
      <c r="U709" s="128">
        <v>-2.2954573508237073</v>
      </c>
      <c r="V709" s="128">
        <v>0.63749792716452924</v>
      </c>
      <c r="W709" s="98">
        <v>-0.18984365698397174</v>
      </c>
      <c r="X709" s="60"/>
      <c r="Y709" s="99">
        <v>708</v>
      </c>
      <c r="Z709" s="128">
        <f>(幕後結果!$AB$2+幕後結果!$AB$4*幕後結果_最佳化!$N1710)*12/3</f>
        <v>-3.5269413053800866E-2</v>
      </c>
      <c r="AA709" s="128">
        <f>(幕後結果!$AC$2+幕後結果!$AC$4*幕後結果_最佳化!$O1710)*12/3</f>
        <v>-0.14582324666754815</v>
      </c>
      <c r="AB709" s="128">
        <f>(幕後結果!$AD$2+幕後結果!$AD$4*幕後結果_最佳化!$P1710)*12/3</f>
        <v>-0.12395385434165378</v>
      </c>
      <c r="AC709" s="128">
        <f>(幕後結果!$AE$2+幕後結果!$AE$4*幕後結果_最佳化!$Q1710)*12/3</f>
        <v>-0.10947056669627581</v>
      </c>
      <c r="AD709" s="128">
        <f>(幕後結果!$AF$2+幕後結果!$AF$4*幕後結果_最佳化!$R1710)*12/3</f>
        <v>-0.19956439096459952</v>
      </c>
      <c r="AE709" s="128">
        <f>(幕後結果!$AG$2+幕後結果!$AG$4*幕後結果_最佳化!$S1710)*12/3</f>
        <v>6.3962049664829365E-2</v>
      </c>
      <c r="AF709" s="128">
        <f>(幕後結果!$AH$2+幕後結果!$AH$4*幕後結果_最佳化!$T1710)*12/3</f>
        <v>-0.18785281685686797</v>
      </c>
      <c r="AG709" s="128">
        <f>(幕後結果!$AI$2+幕後結果!$AI$4*幕後結果_最佳化!$U1710)*12/3</f>
        <v>-0.32729012492245713</v>
      </c>
      <c r="AH709" s="128">
        <f>(幕後結果!$AJ$2+幕後結果!$AJ$4*幕後結果_最佳化!$V1710)*12/3</f>
        <v>0.13944211330122874</v>
      </c>
      <c r="AI709" s="100">
        <f>(幕後結果!$AK$2+幕後結果!$AK$4*幕後結果_最佳化!$W1710)*12/3</f>
        <v>-0.31217933935824371</v>
      </c>
      <c r="AJ709" s="60"/>
      <c r="AK709" s="60"/>
      <c r="AL709" s="60"/>
      <c r="AM709" s="108">
        <v>708</v>
      </c>
      <c r="AN709" s="128">
        <f t="shared" si="144"/>
        <v>6.1814437507012918E-2</v>
      </c>
      <c r="AO709" s="128">
        <f t="shared" si="145"/>
        <v>0.1791650970410813</v>
      </c>
      <c r="AP709" s="128">
        <f t="shared" si="146"/>
        <v>1.4611204302772183E-2</v>
      </c>
      <c r="AQ709" s="128">
        <f t="shared" si="147"/>
        <v>9.1107534583881548E-3</v>
      </c>
      <c r="AR709" s="128">
        <f t="shared" si="148"/>
        <v>7.1992802336255338E-2</v>
      </c>
      <c r="AS709" s="128">
        <f t="shared" si="149"/>
        <v>0.16314150271501421</v>
      </c>
      <c r="AT709" s="128">
        <f t="shared" si="150"/>
        <v>8.9725087617919169E-2</v>
      </c>
      <c r="AU709" s="128">
        <f t="shared" si="151"/>
        <v>0.12649653462202204</v>
      </c>
      <c r="AV709" s="128">
        <f t="shared" si="152"/>
        <v>0.11293201537007148</v>
      </c>
      <c r="AW709" s="128">
        <f t="shared" si="153"/>
        <v>0.17101056502946321</v>
      </c>
      <c r="AX709" s="128">
        <f t="shared" si="154"/>
        <v>1</v>
      </c>
      <c r="AY709" s="128">
        <f>SUMPRODUCT(AN709:AW709,幕後結果_最佳化!$Z$1005:$AI$1005)</f>
        <v>-3.3720477621731596E-3</v>
      </c>
      <c r="AZ709" s="128">
        <f>(SUMPRODUCT(AN709:AW709,MMULT(AN709:AW709,幕後結果!$AB$9:$AK$18)))</f>
        <v>2.5109449353637983E-4</v>
      </c>
      <c r="BA709" s="128">
        <f t="shared" si="155"/>
        <v>1.5845961426697336E-2</v>
      </c>
      <c r="BB709" s="102">
        <f t="shared" si="156"/>
        <v>-2.9201161429191567</v>
      </c>
      <c r="BC709" s="60"/>
      <c r="BD709" s="60"/>
    </row>
    <row r="710" spans="1:56">
      <c r="A710" s="95">
        <v>709</v>
      </c>
      <c r="B710" s="128">
        <v>0.45916305860496753</v>
      </c>
      <c r="C710" s="128">
        <v>0.26706214019774088</v>
      </c>
      <c r="D710" s="128">
        <v>0.65126132593723396</v>
      </c>
      <c r="E710" s="128">
        <v>0.35231062532993129</v>
      </c>
      <c r="F710" s="128">
        <v>0.5540112668181405</v>
      </c>
      <c r="G710" s="128">
        <v>0.41110823559428078</v>
      </c>
      <c r="H710" s="128">
        <v>1.4237174426550148E-3</v>
      </c>
      <c r="I710" s="128">
        <v>0.90390562082300541</v>
      </c>
      <c r="J710" s="128">
        <v>0.72731126280464387</v>
      </c>
      <c r="K710" s="104">
        <v>2.1198066524095616E-2</v>
      </c>
      <c r="L710" s="105"/>
      <c r="M710" s="106">
        <v>709</v>
      </c>
      <c r="N710" s="140">
        <v>-0.10254245374441776</v>
      </c>
      <c r="O710" s="140">
        <v>-0.62172261204927226</v>
      </c>
      <c r="P710" s="140">
        <v>0.38872802584269445</v>
      </c>
      <c r="Q710" s="140">
        <v>-0.37908970543479431</v>
      </c>
      <c r="R710" s="140">
        <v>0.13580243459745586</v>
      </c>
      <c r="S710" s="140">
        <v>-0.22469510718911997</v>
      </c>
      <c r="T710" s="140">
        <v>-2.9837455170541438</v>
      </c>
      <c r="U710" s="128">
        <v>1.3041314766417884</v>
      </c>
      <c r="V710" s="128">
        <v>0.60470131478546829</v>
      </c>
      <c r="W710" s="98">
        <v>-2.0296106347892944</v>
      </c>
      <c r="X710" s="60"/>
      <c r="Y710" s="99">
        <v>709</v>
      </c>
      <c r="Z710" s="128">
        <f>(幕後結果!$AB$2+幕後結果!$AB$4*幕後結果_最佳化!$N1711)*12/3</f>
        <v>-4.0544933577895285E-2</v>
      </c>
      <c r="AA710" s="128">
        <f>(幕後結果!$AC$2+幕後結果!$AC$4*幕後結果_最佳化!$O1711)*12/3</f>
        <v>-6.9490699172268577E-2</v>
      </c>
      <c r="AB710" s="128">
        <f>(幕後結果!$AD$2+幕後結果!$AD$4*幕後結果_最佳化!$P1711)*12/3</f>
        <v>1.5258075837846432E-2</v>
      </c>
      <c r="AC710" s="128">
        <f>(幕後結果!$AE$2+幕後結果!$AE$4*幕後結果_最佳化!$Q1711)*12/3</f>
        <v>-4.1871901741338924E-2</v>
      </c>
      <c r="AD710" s="128">
        <f>(幕後結果!$AF$2+幕後結果!$AF$4*幕後結果_最佳化!$R1711)*12/3</f>
        <v>4.4719741427010205E-2</v>
      </c>
      <c r="AE710" s="128">
        <f>(幕後結果!$AG$2+幕後結果!$AG$4*幕後結果_最佳化!$S1711)*12/3</f>
        <v>-3.601821400280672E-2</v>
      </c>
      <c r="AF710" s="128">
        <f>(幕後結果!$AH$2+幕後結果!$AH$4*幕後結果_最佳化!$T1711)*12/3</f>
        <v>-0.30080531174194702</v>
      </c>
      <c r="AG710" s="128">
        <f>(幕後結果!$AI$2+幕後結果!$AI$4*幕後結果_最佳化!$U1711)*12/3</f>
        <v>0.15467487565031762</v>
      </c>
      <c r="AH710" s="128">
        <f>(幕後結果!$AJ$2+幕後結果!$AJ$4*幕後結果_最佳化!$V1711)*12/3</f>
        <v>2.7261920616259538E-2</v>
      </c>
      <c r="AI710" s="100">
        <f>(幕後結果!$AK$2+幕後結果!$AK$4*幕後結果_最佳化!$W1711)*12/3</f>
        <v>-0.15897279965203748</v>
      </c>
      <c r="AJ710" s="60"/>
      <c r="AK710" s="60"/>
      <c r="AL710" s="60"/>
      <c r="AM710" s="108">
        <v>709</v>
      </c>
      <c r="AN710" s="128">
        <f t="shared" si="144"/>
        <v>8.8640773059692715E-2</v>
      </c>
      <c r="AO710" s="128">
        <f t="shared" si="145"/>
        <v>0.11662792340334167</v>
      </c>
      <c r="AP710" s="128">
        <f t="shared" si="146"/>
        <v>0.10348981542908789</v>
      </c>
      <c r="AQ710" s="128">
        <f t="shared" si="147"/>
        <v>9.6475160705658869E-2</v>
      </c>
      <c r="AR710" s="128">
        <f t="shared" si="148"/>
        <v>0.16919653592675782</v>
      </c>
      <c r="AS710" s="128">
        <f t="shared" si="149"/>
        <v>0.14061149281527993</v>
      </c>
      <c r="AT710" s="128">
        <f t="shared" si="150"/>
        <v>2.118917547321602E-2</v>
      </c>
      <c r="AU710" s="128">
        <f t="shared" si="151"/>
        <v>0.10244383385169741</v>
      </c>
      <c r="AV710" s="128">
        <f t="shared" si="152"/>
        <v>0.12258646475627161</v>
      </c>
      <c r="AW710" s="128">
        <f t="shared" si="153"/>
        <v>3.8738824578996155E-2</v>
      </c>
      <c r="AX710" s="128">
        <f t="shared" si="154"/>
        <v>1</v>
      </c>
      <c r="AY710" s="128">
        <f>SUMPRODUCT(AN710:AW710,幕後結果_最佳化!$Z$1005:$AI$1005)</f>
        <v>8.4985040965506473E-5</v>
      </c>
      <c r="AZ710" s="128">
        <f>(SUMPRODUCT(AN710:AW710,MMULT(AN710:AW710,幕後結果!$AB$9:$AK$18)))</f>
        <v>2.5568937289480024E-4</v>
      </c>
      <c r="BA710" s="128">
        <f t="shared" si="155"/>
        <v>1.5990289956558018E-2</v>
      </c>
      <c r="BB710" s="102">
        <f t="shared" si="156"/>
        <v>-2.6775633884909626</v>
      </c>
      <c r="BC710" s="60"/>
      <c r="BD710" s="60"/>
    </row>
    <row r="711" spans="1:56">
      <c r="A711" s="95">
        <v>710</v>
      </c>
      <c r="B711" s="128">
        <v>0.23665988535385085</v>
      </c>
      <c r="C711" s="128">
        <v>0.89076187273453389</v>
      </c>
      <c r="D711" s="128">
        <v>0.40945482782939058</v>
      </c>
      <c r="E711" s="128">
        <v>0.2309514388207905</v>
      </c>
      <c r="F711" s="128">
        <v>0.79833103701893249</v>
      </c>
      <c r="G711" s="128">
        <v>0.37021310784113703</v>
      </c>
      <c r="H711" s="128">
        <v>0.59530117779446945</v>
      </c>
      <c r="I711" s="128">
        <v>0.42930120163467067</v>
      </c>
      <c r="J711" s="128">
        <v>0.13685218896904083</v>
      </c>
      <c r="K711" s="104">
        <v>0.24064787348302752</v>
      </c>
      <c r="L711" s="105"/>
      <c r="M711" s="106">
        <v>710</v>
      </c>
      <c r="N711" s="140">
        <v>-0.71708804688561345</v>
      </c>
      <c r="O711" s="140">
        <v>1.2305899804588287</v>
      </c>
      <c r="P711" s="140">
        <v>-0.22894758437122836</v>
      </c>
      <c r="Q711" s="140">
        <v>-0.73571710527150214</v>
      </c>
      <c r="R711" s="140">
        <v>0.83567471077476474</v>
      </c>
      <c r="S711" s="140">
        <v>-0.33128897839398175</v>
      </c>
      <c r="T711" s="140">
        <v>0.24120318252725351</v>
      </c>
      <c r="U711" s="128">
        <v>-0.17815353031065451</v>
      </c>
      <c r="V711" s="128">
        <v>-1.0945715666897129</v>
      </c>
      <c r="W711" s="98">
        <v>-0.70422004942874517</v>
      </c>
      <c r="X711" s="60"/>
      <c r="Y711" s="99">
        <v>710</v>
      </c>
      <c r="Z711" s="128">
        <f>(幕後結果!$AB$2+幕後結果!$AB$4*幕後結果_最佳化!$N1712)*12/3</f>
        <v>-0.1068953535531426</v>
      </c>
      <c r="AA711" s="128">
        <f>(幕後結果!$AC$2+幕後結果!$AC$4*幕後結果_最佳化!$O1712)*12/3</f>
        <v>0.13593128135604762</v>
      </c>
      <c r="AB711" s="128">
        <f>(幕後結果!$AD$2+幕後結果!$AD$4*幕後結果_最佳化!$P1712)*12/3</f>
        <v>1.4726770857860852E-2</v>
      </c>
      <c r="AC711" s="128">
        <f>(幕後結果!$AE$2+幕後結果!$AE$4*幕後結果_最佳化!$Q1712)*12/3</f>
        <v>-5.8580800228284408E-2</v>
      </c>
      <c r="AD711" s="128">
        <f>(幕後結果!$AF$2+幕後結果!$AF$4*幕後結果_最佳化!$R1712)*12/3</f>
        <v>0.1439537591530908</v>
      </c>
      <c r="AE711" s="128">
        <f>(幕後結果!$AG$2+幕後結果!$AG$4*幕後結果_最佳化!$S1712)*12/3</f>
        <v>-3.509210262586427E-2</v>
      </c>
      <c r="AF711" s="128">
        <f>(幕後結果!$AH$2+幕後結果!$AH$4*幕後結果_最佳化!$T1712)*12/3</f>
        <v>4.4917529981443834E-2</v>
      </c>
      <c r="AG711" s="128">
        <f>(幕後結果!$AI$2+幕後結果!$AI$4*幕後結果_最佳化!$U1712)*12/3</f>
        <v>5.4140314222548114E-2</v>
      </c>
      <c r="AH711" s="128">
        <f>(幕後結果!$AJ$2+幕後結果!$AJ$4*幕後結果_最佳化!$V1712)*12/3</f>
        <v>-0.11511791340205683</v>
      </c>
      <c r="AI711" s="100">
        <f>(幕後結果!$AK$2+幕後結果!$AK$4*幕後結果_最佳化!$W1712)*12/3</f>
        <v>4.377853038626589E-3</v>
      </c>
      <c r="AJ711" s="60"/>
      <c r="AK711" s="60"/>
      <c r="AL711" s="60"/>
      <c r="AM711" s="108">
        <v>710</v>
      </c>
      <c r="AN711" s="128">
        <f t="shared" si="144"/>
        <v>0.19934648858255791</v>
      </c>
      <c r="AO711" s="128">
        <f t="shared" si="145"/>
        <v>2.1148501037919341E-2</v>
      </c>
      <c r="AP711" s="128">
        <f t="shared" si="146"/>
        <v>0.15949314205952708</v>
      </c>
      <c r="AQ711" s="128">
        <f t="shared" si="147"/>
        <v>0.10483866058482318</v>
      </c>
      <c r="AR711" s="128">
        <f t="shared" si="148"/>
        <v>0.13296824361373569</v>
      </c>
      <c r="AS711" s="128">
        <f t="shared" si="149"/>
        <v>0.10821604615757408</v>
      </c>
      <c r="AT711" s="128">
        <f t="shared" si="150"/>
        <v>0.14019926558353304</v>
      </c>
      <c r="AU711" s="128">
        <f t="shared" si="151"/>
        <v>1.223296068015964E-2</v>
      </c>
      <c r="AV711" s="128">
        <f t="shared" si="152"/>
        <v>2.5792938022261867E-2</v>
      </c>
      <c r="AW711" s="128">
        <f t="shared" si="153"/>
        <v>9.5763753677908389E-2</v>
      </c>
      <c r="AX711" s="128">
        <f t="shared" si="154"/>
        <v>1.0000000000000002</v>
      </c>
      <c r="AY711" s="128">
        <f>SUMPRODUCT(AN711:AW711,幕後結果_最佳化!$Z$1005:$AI$1005)</f>
        <v>-6.1429708498693444E-3</v>
      </c>
      <c r="AZ711" s="128">
        <f>(SUMPRODUCT(AN711:AW711,MMULT(AN711:AW711,幕後結果!$AB$9:$AK$18)))</f>
        <v>2.7357210419774107E-4</v>
      </c>
      <c r="BA711" s="128">
        <f t="shared" si="155"/>
        <v>1.654001524176266E-2</v>
      </c>
      <c r="BB711" s="102">
        <f t="shared" si="156"/>
        <v>-2.9651103782563908</v>
      </c>
      <c r="BC711" s="60"/>
      <c r="BD711" s="60"/>
    </row>
    <row r="712" spans="1:56">
      <c r="A712" s="95">
        <v>711</v>
      </c>
      <c r="B712" s="128">
        <v>0.28356601780228052</v>
      </c>
      <c r="C712" s="128">
        <v>0.24850608257690476</v>
      </c>
      <c r="D712" s="128">
        <v>0.72045840221433388</v>
      </c>
      <c r="E712" s="128">
        <v>0.47867106694119044</v>
      </c>
      <c r="F712" s="128">
        <v>0.84496319475292969</v>
      </c>
      <c r="G712" s="128">
        <v>0.89396256740659119</v>
      </c>
      <c r="H712" s="128">
        <v>0.77371512840006051</v>
      </c>
      <c r="I712" s="128">
        <v>0.19471512346020625</v>
      </c>
      <c r="J712" s="128">
        <v>0.96853074394639882</v>
      </c>
      <c r="K712" s="104">
        <v>0.59274214513715551</v>
      </c>
      <c r="L712" s="105"/>
      <c r="M712" s="106">
        <v>711</v>
      </c>
      <c r="N712" s="140">
        <v>-0.57228038587474428</v>
      </c>
      <c r="O712" s="140">
        <v>-0.67919839338097321</v>
      </c>
      <c r="P712" s="140">
        <v>0.58420381435687418</v>
      </c>
      <c r="Q712" s="140">
        <v>-5.348920200928018E-2</v>
      </c>
      <c r="R712" s="140">
        <v>1.015067588155395</v>
      </c>
      <c r="S712" s="140">
        <v>1.2478803841935475</v>
      </c>
      <c r="T712" s="140">
        <v>0.75113777617778454</v>
      </c>
      <c r="U712" s="128">
        <v>-0.86065107457650403</v>
      </c>
      <c r="V712" s="128">
        <v>1.8596256191259508</v>
      </c>
      <c r="W712" s="98">
        <v>0.23460450876636046</v>
      </c>
      <c r="X712" s="60"/>
      <c r="Y712" s="99">
        <v>711</v>
      </c>
      <c r="Z712" s="128">
        <f>(幕後結果!$AB$2+幕後結果!$AB$4*幕後結果_最佳化!$N1713)*12/3</f>
        <v>-9.1260957617450164E-2</v>
      </c>
      <c r="AA712" s="128">
        <f>(幕後結果!$AC$2+幕後結果!$AC$4*幕後結果_最佳化!$O1713)*12/3</f>
        <v>-7.6721879783017213E-2</v>
      </c>
      <c r="AB712" s="128">
        <f>(幕後結果!$AD$2+幕後結果!$AD$4*幕後結果_最佳化!$P1713)*12/3</f>
        <v>2.6992323779950533E-2</v>
      </c>
      <c r="AC712" s="128">
        <f>(幕後結果!$AE$2+幕後結果!$AE$4*幕後結果_最佳化!$Q1713)*12/3</f>
        <v>-5.5385091536875241E-3</v>
      </c>
      <c r="AD712" s="128">
        <f>(幕後結果!$AF$2+幕後結果!$AF$4*幕後結果_最佳化!$R1713)*12/3</f>
        <v>0.22241735205227198</v>
      </c>
      <c r="AE712" s="128">
        <f>(幕後結果!$AG$2+幕後結果!$AG$4*幕後結果_最佳化!$S1713)*12/3</f>
        <v>5.7478966998014989E-2</v>
      </c>
      <c r="AF712" s="128">
        <f>(幕後結果!$AH$2+幕後結果!$AH$4*幕後結果_最佳化!$T1713)*12/3</f>
        <v>4.1606070921938611E-2</v>
      </c>
      <c r="AG712" s="128">
        <f>(幕後結果!$AI$2+幕後結果!$AI$4*幕後結果_最佳化!$U1713)*12/3</f>
        <v>-0.13074278781712317</v>
      </c>
      <c r="AH712" s="128">
        <f>(幕後結果!$AJ$2+幕後結果!$AJ$4*幕後結果_最佳化!$V1713)*12/3</f>
        <v>0.20160534206471736</v>
      </c>
      <c r="AI712" s="100">
        <f>(幕後結果!$AK$2+幕後結果!$AK$4*幕後結果_最佳化!$W1713)*12/3</f>
        <v>-8.4641821960345129E-2</v>
      </c>
      <c r="AJ712" s="60"/>
      <c r="AK712" s="60"/>
      <c r="AL712" s="60"/>
      <c r="AM712" s="108">
        <v>711</v>
      </c>
      <c r="AN712" s="128">
        <f t="shared" si="144"/>
        <v>4.0117430599239017E-3</v>
      </c>
      <c r="AO712" s="128">
        <f t="shared" si="145"/>
        <v>1.4857034798083367E-2</v>
      </c>
      <c r="AP712" s="128">
        <f t="shared" si="146"/>
        <v>0.10837720857568664</v>
      </c>
      <c r="AQ712" s="128">
        <f t="shared" si="147"/>
        <v>0.10626815528291331</v>
      </c>
      <c r="AR712" s="128">
        <f t="shared" si="148"/>
        <v>0.10032684645147043</v>
      </c>
      <c r="AS712" s="128">
        <f t="shared" si="149"/>
        <v>0.17534950898141083</v>
      </c>
      <c r="AT712" s="128">
        <f t="shared" si="150"/>
        <v>7.5143093089743949E-3</v>
      </c>
      <c r="AU712" s="128">
        <f t="shared" si="151"/>
        <v>0.12545069790931357</v>
      </c>
      <c r="AV712" s="128">
        <f t="shared" si="152"/>
        <v>0.18351391225856847</v>
      </c>
      <c r="AW712" s="128">
        <f t="shared" si="153"/>
        <v>0.17433058337365515</v>
      </c>
      <c r="AX712" s="128">
        <f t="shared" si="154"/>
        <v>1</v>
      </c>
      <c r="AY712" s="128">
        <f>SUMPRODUCT(AN712:AW712,幕後結果_最佳化!$Z$1005:$AI$1005)</f>
        <v>-1.6569686368729936E-3</v>
      </c>
      <c r="AZ712" s="128">
        <f>(SUMPRODUCT(AN712:AW712,MMULT(AN712:AW712,幕後結果!$AB$9:$AK$18)))</f>
        <v>2.6588538079213024E-4</v>
      </c>
      <c r="BA712" s="128">
        <f t="shared" si="155"/>
        <v>1.6305992174416441E-2</v>
      </c>
      <c r="BB712" s="102">
        <f t="shared" si="156"/>
        <v>-2.7325518226840186</v>
      </c>
      <c r="BC712" s="60"/>
      <c r="BD712" s="60"/>
    </row>
    <row r="713" spans="1:56">
      <c r="A713" s="95">
        <v>712</v>
      </c>
      <c r="B713" s="128">
        <v>5.5272111030980398E-2</v>
      </c>
      <c r="C713" s="128">
        <v>0.62126757284479073</v>
      </c>
      <c r="D713" s="128">
        <v>0.28045833924913421</v>
      </c>
      <c r="E713" s="128">
        <v>0.53413445352357392</v>
      </c>
      <c r="F713" s="128">
        <v>0.6157671201268573</v>
      </c>
      <c r="G713" s="128">
        <v>0.20725160104776696</v>
      </c>
      <c r="H713" s="128">
        <v>0.76036456138638142</v>
      </c>
      <c r="I713" s="128">
        <v>0.28333122876380656</v>
      </c>
      <c r="J713" s="128">
        <v>0.15257564986970307</v>
      </c>
      <c r="K713" s="104">
        <v>0.57503370581210378</v>
      </c>
      <c r="L713" s="105"/>
      <c r="M713" s="106">
        <v>712</v>
      </c>
      <c r="N713" s="140">
        <v>-1.5957517840354494</v>
      </c>
      <c r="O713" s="140">
        <v>0.3088115872761838</v>
      </c>
      <c r="P713" s="140">
        <v>-0.58148046791342978</v>
      </c>
      <c r="Q713" s="140">
        <v>8.5667053953595862E-2</v>
      </c>
      <c r="R713" s="140">
        <v>0.29438234033052446</v>
      </c>
      <c r="S713" s="140">
        <v>-0.81599463865037047</v>
      </c>
      <c r="T713" s="140">
        <v>0.70747575030389176</v>
      </c>
      <c r="U713" s="128">
        <v>-0.57297376493403485</v>
      </c>
      <c r="V713" s="128">
        <v>-1.0254491655655187</v>
      </c>
      <c r="W713" s="98">
        <v>0.18920443939305534</v>
      </c>
      <c r="X713" s="60"/>
      <c r="Y713" s="99">
        <v>712</v>
      </c>
      <c r="Z713" s="128">
        <f>(幕後結果!$AB$2+幕後結果!$AB$4*幕後結果_最佳化!$N1714)*12/3</f>
        <v>-0.20176172087817393</v>
      </c>
      <c r="AA713" s="128">
        <f>(幕後結果!$AC$2+幕後結果!$AC$4*幕後結果_最佳化!$O1714)*12/3</f>
        <v>3.1628862733309157E-2</v>
      </c>
      <c r="AB713" s="128">
        <f>(幕後結果!$AD$2+幕後結果!$AD$4*幕後結果_最佳化!$P1714)*12/3</f>
        <v>-8.7899028980227514E-2</v>
      </c>
      <c r="AC713" s="128">
        <f>(幕後結果!$AE$2+幕後結果!$AE$4*幕後結果_最佳化!$Q1714)*12/3</f>
        <v>-3.5629874386463062E-2</v>
      </c>
      <c r="AD713" s="128">
        <f>(幕後結果!$AF$2+幕後結果!$AF$4*幕後結果_最佳化!$R1714)*12/3</f>
        <v>2.9795367319876243E-2</v>
      </c>
      <c r="AE713" s="128">
        <f>(幕後結果!$AG$2+幕後結果!$AG$4*幕後結果_最佳化!$S1714)*12/3</f>
        <v>-6.5078620507044369E-2</v>
      </c>
      <c r="AF713" s="128">
        <f>(幕後結果!$AH$2+幕後結果!$AH$4*幕後結果_最佳化!$T1714)*12/3</f>
        <v>5.5740135381742974E-2</v>
      </c>
      <c r="AG713" s="128">
        <f>(幕後結果!$AI$2+幕後結果!$AI$4*幕後結果_最佳化!$U1714)*12/3</f>
        <v>-8.9714167361672273E-2</v>
      </c>
      <c r="AH713" s="128">
        <f>(幕後結果!$AJ$2+幕後結果!$AJ$4*幕後結果_最佳化!$V1714)*12/3</f>
        <v>-0.12552471879599522</v>
      </c>
      <c r="AI713" s="100">
        <f>(幕後結果!$AK$2+幕後結果!$AK$4*幕後結果_最佳化!$W1714)*12/3</f>
        <v>-5.1177085443336934E-2</v>
      </c>
      <c r="AJ713" s="60"/>
      <c r="AK713" s="60"/>
      <c r="AL713" s="60"/>
      <c r="AM713" s="108">
        <v>712</v>
      </c>
      <c r="AN713" s="128">
        <f t="shared" si="144"/>
        <v>0.14891236042798059</v>
      </c>
      <c r="AO713" s="128">
        <f t="shared" si="145"/>
        <v>4.6067374224801519E-2</v>
      </c>
      <c r="AP713" s="128">
        <f t="shared" si="146"/>
        <v>0.10487089494682511</v>
      </c>
      <c r="AQ713" s="128">
        <f t="shared" si="147"/>
        <v>9.6284543553240801E-2</v>
      </c>
      <c r="AR713" s="128">
        <f t="shared" si="148"/>
        <v>8.59799692301116E-2</v>
      </c>
      <c r="AS713" s="128">
        <f t="shared" si="149"/>
        <v>4.3431114501324586E-2</v>
      </c>
      <c r="AT713" s="128">
        <f t="shared" si="150"/>
        <v>7.8354731410683845E-2</v>
      </c>
      <c r="AU713" s="128">
        <f t="shared" si="151"/>
        <v>0.21695370203461573</v>
      </c>
      <c r="AV713" s="128">
        <f t="shared" si="152"/>
        <v>0.16892988475485698</v>
      </c>
      <c r="AW713" s="128">
        <f t="shared" si="153"/>
        <v>1.0215424915559247E-2</v>
      </c>
      <c r="AX713" s="128">
        <f t="shared" si="154"/>
        <v>1</v>
      </c>
      <c r="AY713" s="128">
        <f>SUMPRODUCT(AN713:AW713,幕後結果_最佳化!$Z$1005:$AI$1005)</f>
        <v>-1.8010449155038883E-3</v>
      </c>
      <c r="AZ713" s="128">
        <f>(SUMPRODUCT(AN713:AW713,MMULT(AN713:AW713,幕後結果!$AB$9:$AK$18)))</f>
        <v>2.3280595369853092E-4</v>
      </c>
      <c r="BA713" s="128">
        <f t="shared" si="155"/>
        <v>1.5257980000594145E-2</v>
      </c>
      <c r="BB713" s="102">
        <f t="shared" si="156"/>
        <v>-2.9296830192308048</v>
      </c>
      <c r="BC713" s="60"/>
      <c r="BD713" s="60"/>
    </row>
    <row r="714" spans="1:56">
      <c r="A714" s="95">
        <v>713</v>
      </c>
      <c r="B714" s="128">
        <v>0.74805976738245317</v>
      </c>
      <c r="C714" s="128">
        <v>0.14333114951216497</v>
      </c>
      <c r="D714" s="128">
        <v>0.18530516184552703</v>
      </c>
      <c r="E714" s="128">
        <v>5.6252702794802545E-2</v>
      </c>
      <c r="F714" s="128">
        <v>0.55645449122949642</v>
      </c>
      <c r="G714" s="128">
        <v>0.86160365550242202</v>
      </c>
      <c r="H714" s="128">
        <v>7.0796042003951731E-2</v>
      </c>
      <c r="I714" s="128">
        <v>0.87727001664537219</v>
      </c>
      <c r="J714" s="128">
        <v>0.45605399302343752</v>
      </c>
      <c r="K714" s="104">
        <v>0.93235656130202105</v>
      </c>
      <c r="L714" s="105"/>
      <c r="M714" s="106">
        <v>713</v>
      </c>
      <c r="N714" s="140">
        <v>0.66839659998966272</v>
      </c>
      <c r="O714" s="140">
        <v>-1.0654722007845305</v>
      </c>
      <c r="P714" s="140">
        <v>-0.89533071897280603</v>
      </c>
      <c r="Q714" s="140">
        <v>-1.5870319633260277</v>
      </c>
      <c r="R714" s="140">
        <v>0.14198605885214446</v>
      </c>
      <c r="S714" s="140">
        <v>1.0875525472603198</v>
      </c>
      <c r="T714" s="140">
        <v>-1.4698880225870623</v>
      </c>
      <c r="U714" s="128">
        <v>1.1614474875332175</v>
      </c>
      <c r="V714" s="128">
        <v>-0.11038003510552265</v>
      </c>
      <c r="W714" s="98">
        <v>1.4935744661946653</v>
      </c>
      <c r="X714" s="60"/>
      <c r="Y714" s="99">
        <v>713</v>
      </c>
      <c r="Z714" s="128">
        <f>(幕後結果!$AB$2+幕後結果!$AB$4*幕後結果_最佳化!$N1715)*12/3</f>
        <v>4.2690762132029804E-2</v>
      </c>
      <c r="AA714" s="128">
        <f>(幕後結果!$AC$2+幕後結果!$AC$4*幕後結果_最佳化!$O1715)*12/3</f>
        <v>-0.11760899519352552</v>
      </c>
      <c r="AB714" s="128">
        <f>(幕後結果!$AD$2+幕後結果!$AD$4*幕後結果_最佳化!$P1715)*12/3</f>
        <v>-0.14533226812951533</v>
      </c>
      <c r="AC714" s="128">
        <f>(幕後結果!$AE$2+幕後結果!$AE$4*幕後結果_最佳化!$Q1715)*12/3</f>
        <v>-0.24941725796353395</v>
      </c>
      <c r="AD714" s="128">
        <f>(幕後結果!$AF$2+幕後結果!$AF$4*幕後結果_最佳化!$R1715)*12/3</f>
        <v>-3.3046002299564108E-2</v>
      </c>
      <c r="AE714" s="128">
        <f>(幕後結果!$AG$2+幕後結果!$AG$4*幕後結果_最佳化!$S1715)*12/3</f>
        <v>4.7642223553763317E-2</v>
      </c>
      <c r="AF714" s="128">
        <f>(幕後結果!$AH$2+幕後結果!$AH$4*幕後結果_最佳化!$T1715)*12/3</f>
        <v>-0.17277027041831741</v>
      </c>
      <c r="AG714" s="128">
        <f>(幕後結果!$AI$2+幕後結果!$AI$4*幕後結果_最佳化!$U1715)*12/3</f>
        <v>7.7750534024341192E-2</v>
      </c>
      <c r="AH714" s="128">
        <f>(幕後結果!$AJ$2+幕後結果!$AJ$4*幕後結果_最佳化!$V1715)*12/3</f>
        <v>3.1036794296272003E-2</v>
      </c>
      <c r="AI714" s="100">
        <f>(幕後結果!$AK$2+幕後結果!$AK$4*幕後結果_最佳化!$W1715)*12/3</f>
        <v>0.23018980875017925</v>
      </c>
      <c r="AJ714" s="60"/>
      <c r="AK714" s="60"/>
      <c r="AL714" s="60"/>
      <c r="AM714" s="108">
        <v>713</v>
      </c>
      <c r="AN714" s="128">
        <f t="shared" si="144"/>
        <v>0.14920820878545071</v>
      </c>
      <c r="AO714" s="128">
        <f t="shared" si="145"/>
        <v>4.6249540936487733E-2</v>
      </c>
      <c r="AP714" s="128">
        <f t="shared" si="146"/>
        <v>0.15709324776062278</v>
      </c>
      <c r="AQ714" s="128">
        <f t="shared" si="147"/>
        <v>6.067131886027035E-2</v>
      </c>
      <c r="AR714" s="128">
        <f t="shared" si="148"/>
        <v>5.0737581359684009E-2</v>
      </c>
      <c r="AS714" s="128">
        <f t="shared" si="149"/>
        <v>5.741197394070427E-2</v>
      </c>
      <c r="AT714" s="128">
        <f t="shared" si="150"/>
        <v>0.1606326877466473</v>
      </c>
      <c r="AU714" s="128">
        <f t="shared" si="151"/>
        <v>9.7348575106590493E-2</v>
      </c>
      <c r="AV714" s="128">
        <f t="shared" si="152"/>
        <v>0.10546349189572357</v>
      </c>
      <c r="AW714" s="128">
        <f t="shared" si="153"/>
        <v>0.11518337360781894</v>
      </c>
      <c r="AX714" s="128">
        <f t="shared" si="154"/>
        <v>1</v>
      </c>
      <c r="AY714" s="128">
        <f>SUMPRODUCT(AN714:AW714,幕後結果_最佳化!$Z$1005:$AI$1005)</f>
        <v>-5.4840751646276376E-3</v>
      </c>
      <c r="AZ714" s="128">
        <f>(SUMPRODUCT(AN714:AW714,MMULT(AN714:AW714,幕後結果!$AB$9:$AK$18)))</f>
        <v>2.3408593964213199E-4</v>
      </c>
      <c r="BA714" s="128">
        <f t="shared" si="155"/>
        <v>1.5299867307991008E-2</v>
      </c>
      <c r="BB714" s="102">
        <f t="shared" si="156"/>
        <v>-3.1623852802538353</v>
      </c>
      <c r="BC714" s="60"/>
      <c r="BD714" s="60"/>
    </row>
    <row r="715" spans="1:56">
      <c r="A715" s="95">
        <v>714</v>
      </c>
      <c r="B715" s="128">
        <v>0.77967864008562038</v>
      </c>
      <c r="C715" s="128">
        <v>9.130774144778564E-2</v>
      </c>
      <c r="D715" s="128">
        <v>0.74438364612432673</v>
      </c>
      <c r="E715" s="128">
        <v>0.96671026483209088</v>
      </c>
      <c r="F715" s="128">
        <v>0.20134725313724755</v>
      </c>
      <c r="G715" s="128">
        <v>0.43012536493383413</v>
      </c>
      <c r="H715" s="128">
        <v>0.87800144014718184</v>
      </c>
      <c r="I715" s="128">
        <v>0.44322722496018652</v>
      </c>
      <c r="J715" s="128">
        <v>0.11852936186383145</v>
      </c>
      <c r="K715" s="104">
        <v>0.9334425931095689</v>
      </c>
      <c r="L715" s="105"/>
      <c r="M715" s="106">
        <v>714</v>
      </c>
      <c r="N715" s="140">
        <v>0.77110833627670539</v>
      </c>
      <c r="O715" s="140">
        <v>-1.3327450531433596</v>
      </c>
      <c r="P715" s="140">
        <v>0.65691945537685392</v>
      </c>
      <c r="Q715" s="140">
        <v>1.8345022754545679</v>
      </c>
      <c r="R715" s="140">
        <v>-0.83681866120715542</v>
      </c>
      <c r="S715" s="140">
        <v>-0.17605500454551321</v>
      </c>
      <c r="T715" s="140">
        <v>1.1650540383724379</v>
      </c>
      <c r="U715" s="128">
        <v>-0.14279200695191718</v>
      </c>
      <c r="V715" s="128">
        <v>-1.1823704984762755</v>
      </c>
      <c r="W715" s="98">
        <v>1.5019314484337545</v>
      </c>
      <c r="X715" s="60"/>
      <c r="Y715" s="99">
        <v>714</v>
      </c>
      <c r="Z715" s="128">
        <f>(幕後結果!$AB$2+幕後結果!$AB$4*幕後結果_最佳化!$N1716)*12/3</f>
        <v>5.3780202712342212E-2</v>
      </c>
      <c r="AA715" s="128">
        <f>(幕後結果!$AC$2+幕後結果!$AC$4*幕後結果_最佳化!$O1716)*12/3</f>
        <v>-0.14722501357505943</v>
      </c>
      <c r="AB715" s="128">
        <f>(幕後結果!$AD$2+幕後結果!$AD$4*幕後結果_最佳化!$P1716)*12/3</f>
        <v>3.1707551234184124E-2</v>
      </c>
      <c r="AC715" s="128">
        <f>(幕後結果!$AE$2+幕後結果!$AE$4*幕後結果_最佳化!$Q1716)*12/3</f>
        <v>0.21225576443379265</v>
      </c>
      <c r="AD715" s="128">
        <f>(幕後結果!$AF$2+幕後結果!$AF$4*幕後結果_最佳化!$R1716)*12/3</f>
        <v>-5.8622483554918788E-2</v>
      </c>
      <c r="AE715" s="128">
        <f>(幕後結果!$AG$2+幕後結果!$AG$4*幕後結果_最佳化!$S1716)*12/3</f>
        <v>1.3483984509625674E-2</v>
      </c>
      <c r="AF715" s="128">
        <f>(幕後結果!$AH$2+幕後結果!$AH$4*幕後結果_最佳化!$T1716)*12/3</f>
        <v>0.10638567945813231</v>
      </c>
      <c r="AG715" s="128">
        <f>(幕後結果!$AI$2+幕後結果!$AI$4*幕後結果_最佳化!$U1716)*12/3</f>
        <v>-0.12615743986346331</v>
      </c>
      <c r="AH715" s="128">
        <f>(幕後結果!$AJ$2+幕後結果!$AJ$4*幕後結果_最佳化!$V1716)*12/3</f>
        <v>-6.6981365536035217E-2</v>
      </c>
      <c r="AI715" s="100">
        <f>(幕後結果!$AK$2+幕後結果!$AK$4*幕後結果_最佳化!$W1716)*12/3</f>
        <v>2.8059552624099999E-2</v>
      </c>
      <c r="AJ715" s="60"/>
      <c r="AK715" s="60"/>
      <c r="AL715" s="60"/>
      <c r="AM715" s="108">
        <v>714</v>
      </c>
      <c r="AN715" s="128">
        <f t="shared" si="144"/>
        <v>0.12385233649935987</v>
      </c>
      <c r="AO715" s="128">
        <f t="shared" si="145"/>
        <v>9.8951534989272713E-2</v>
      </c>
      <c r="AP715" s="128">
        <f t="shared" si="146"/>
        <v>8.3338287530949698E-2</v>
      </c>
      <c r="AQ715" s="128">
        <f t="shared" si="147"/>
        <v>7.2448236322800369E-2</v>
      </c>
      <c r="AR715" s="128">
        <f t="shared" si="148"/>
        <v>2.9789582711880369E-2</v>
      </c>
      <c r="AS715" s="128">
        <f t="shared" si="149"/>
        <v>6.8191994102774836E-2</v>
      </c>
      <c r="AT715" s="128">
        <f t="shared" si="150"/>
        <v>0.14205864450518593</v>
      </c>
      <c r="AU715" s="128">
        <f t="shared" si="151"/>
        <v>0.1671784224771988</v>
      </c>
      <c r="AV715" s="128">
        <f t="shared" si="152"/>
        <v>0.11984917739810096</v>
      </c>
      <c r="AW715" s="128">
        <f t="shared" si="153"/>
        <v>9.4341783462476625E-2</v>
      </c>
      <c r="AX715" s="128">
        <f t="shared" si="154"/>
        <v>1.0000000000000002</v>
      </c>
      <c r="AY715" s="128">
        <f>SUMPRODUCT(AN715:AW715,幕後結果_最佳化!$Z$1005:$AI$1005)</f>
        <v>-4.1553429093781182E-3</v>
      </c>
      <c r="AZ715" s="128">
        <f>(SUMPRODUCT(AN715:AW715,MMULT(AN715:AW715,幕後結果!$AB$9:$AK$18)))</f>
        <v>2.2427486986144741E-4</v>
      </c>
      <c r="BA715" s="128">
        <f t="shared" si="155"/>
        <v>1.4975809489354739E-2</v>
      </c>
      <c r="BB715" s="102">
        <f t="shared" si="156"/>
        <v>-3.1420901115780415</v>
      </c>
      <c r="BC715" s="60"/>
      <c r="BD715" s="60"/>
    </row>
    <row r="716" spans="1:56">
      <c r="A716" s="95">
        <v>715</v>
      </c>
      <c r="B716" s="128">
        <v>0.66286867796728566</v>
      </c>
      <c r="C716" s="128">
        <v>0.27409614803760496</v>
      </c>
      <c r="D716" s="128">
        <v>0.6240919574230277</v>
      </c>
      <c r="E716" s="128">
        <v>0.64361731549574031</v>
      </c>
      <c r="F716" s="128">
        <v>0.26309585477039965</v>
      </c>
      <c r="G716" s="128">
        <v>0.98066204523141987</v>
      </c>
      <c r="H716" s="128">
        <v>0.45723965571017122</v>
      </c>
      <c r="I716" s="128">
        <v>2.4454056674429347E-2</v>
      </c>
      <c r="J716" s="128">
        <v>0.45672874514310347</v>
      </c>
      <c r="K716" s="104">
        <v>0.44665527130399485</v>
      </c>
      <c r="L716" s="105"/>
      <c r="M716" s="106">
        <v>715</v>
      </c>
      <c r="N716" s="140">
        <v>0.42030501872127163</v>
      </c>
      <c r="O716" s="140">
        <v>-0.60047112939402569</v>
      </c>
      <c r="P716" s="140">
        <v>0.31624561772039483</v>
      </c>
      <c r="Q716" s="140">
        <v>0.3681446637523596</v>
      </c>
      <c r="R716" s="140">
        <v>-0.63383009643367194</v>
      </c>
      <c r="S716" s="140">
        <v>2.0676185162004099</v>
      </c>
      <c r="T716" s="140">
        <v>-0.10739034798108264</v>
      </c>
      <c r="U716" s="128">
        <v>-1.9693918288559022</v>
      </c>
      <c r="V716" s="128">
        <v>-0.10867850638000068</v>
      </c>
      <c r="W716" s="98">
        <v>-0.13411638592593197</v>
      </c>
      <c r="X716" s="60"/>
      <c r="Y716" s="99">
        <v>715</v>
      </c>
      <c r="Z716" s="128">
        <f>(幕後結果!$AB$2+幕後結果!$AB$4*幕後結果_最佳化!$N1717)*12/3</f>
        <v>1.5905148837917497E-2</v>
      </c>
      <c r="AA716" s="128">
        <f>(幕後結果!$AC$2+幕後結果!$AC$4*幕後結果_最佳化!$O1717)*12/3</f>
        <v>-6.6204751556606906E-2</v>
      </c>
      <c r="AB716" s="128">
        <f>(幕後結果!$AD$2+幕後結果!$AD$4*幕後結果_最佳化!$P1717)*12/3</f>
        <v>1.7733080121093814E-2</v>
      </c>
      <c r="AC716" s="128">
        <f>(幕後結果!$AE$2+幕後結果!$AE$4*幕後結果_最佳化!$Q1717)*12/3</f>
        <v>4.9024984870387776E-2</v>
      </c>
      <c r="AD716" s="128">
        <f>(幕後結果!$AF$2+幕後結果!$AF$4*幕後結果_最佳化!$R1717)*12/3</f>
        <v>-7.6252495022795436E-2</v>
      </c>
      <c r="AE716" s="128">
        <f>(幕後結果!$AG$2+幕後結果!$AG$4*幕後結果_最佳化!$S1717)*12/3</f>
        <v>0.14539738732682836</v>
      </c>
      <c r="AF716" s="128">
        <f>(幕後結果!$AH$2+幕後結果!$AH$4*幕後結果_最佳化!$T1717)*12/3</f>
        <v>-3.3783532183204304E-2</v>
      </c>
      <c r="AG716" s="128">
        <f>(幕後結果!$AI$2+幕後結果!$AI$4*幕後結果_最佳化!$U1717)*12/3</f>
        <v>-0.24762556836822835</v>
      </c>
      <c r="AH716" s="128">
        <f>(幕後結果!$AJ$2+幕後結果!$AJ$4*幕後結果_最佳化!$V1717)*12/3</f>
        <v>9.5233251734904489E-2</v>
      </c>
      <c r="AI716" s="100">
        <f>(幕後結果!$AK$2+幕後結果!$AK$4*幕後結果_最佳化!$W1717)*12/3</f>
        <v>-0.19866747443908464</v>
      </c>
      <c r="AJ716" s="60"/>
      <c r="AK716" s="60"/>
      <c r="AL716" s="60"/>
      <c r="AM716" s="108">
        <v>715</v>
      </c>
      <c r="AN716" s="128">
        <f t="shared" si="144"/>
        <v>0.18673407924210592</v>
      </c>
      <c r="AO716" s="128">
        <f t="shared" si="145"/>
        <v>0.15175098319569993</v>
      </c>
      <c r="AP716" s="128">
        <f t="shared" si="146"/>
        <v>0.14348882801792956</v>
      </c>
      <c r="AQ716" s="128">
        <f t="shared" si="147"/>
        <v>1.5804915910484125E-2</v>
      </c>
      <c r="AR716" s="128">
        <f t="shared" si="148"/>
        <v>0.11929660087981127</v>
      </c>
      <c r="AS716" s="128">
        <f t="shared" si="149"/>
        <v>3.9722272561418373E-2</v>
      </c>
      <c r="AT716" s="128">
        <f t="shared" si="150"/>
        <v>3.1383751988520316E-2</v>
      </c>
      <c r="AU716" s="128">
        <f t="shared" si="151"/>
        <v>0.17929499642312782</v>
      </c>
      <c r="AV716" s="128">
        <f t="shared" si="152"/>
        <v>2.6498738869181943E-2</v>
      </c>
      <c r="AW716" s="128">
        <f t="shared" si="153"/>
        <v>0.10602483291172066</v>
      </c>
      <c r="AX716" s="128">
        <f t="shared" si="154"/>
        <v>1</v>
      </c>
      <c r="AY716" s="128">
        <f>SUMPRODUCT(AN716:AW716,幕後結果_最佳化!$Z$1005:$AI$1005)</f>
        <v>-7.7465589733909431E-3</v>
      </c>
      <c r="AZ716" s="128">
        <f>(SUMPRODUCT(AN716:AW716,MMULT(AN716:AW716,幕後結果!$AB$9:$AK$18)))</f>
        <v>3.39558229582287E-4</v>
      </c>
      <c r="BA716" s="128">
        <f t="shared" si="155"/>
        <v>1.8427105838473033E-2</v>
      </c>
      <c r="BB716" s="102">
        <f t="shared" si="156"/>
        <v>-2.7484814716616284</v>
      </c>
      <c r="BC716" s="60"/>
      <c r="BD716" s="60"/>
    </row>
    <row r="717" spans="1:56">
      <c r="A717" s="95">
        <v>716</v>
      </c>
      <c r="B717" s="128">
        <v>0.86268402738904904</v>
      </c>
      <c r="C717" s="128">
        <v>0.31237962981773504</v>
      </c>
      <c r="D717" s="128">
        <v>0.73239614225325278</v>
      </c>
      <c r="E717" s="128">
        <v>8.4866214435195042E-2</v>
      </c>
      <c r="F717" s="128">
        <v>0.20839648800728572</v>
      </c>
      <c r="G717" s="128">
        <v>0.55524975845824809</v>
      </c>
      <c r="H717" s="128">
        <v>6.5092771020556661E-2</v>
      </c>
      <c r="I717" s="128">
        <v>0.10907148174061998</v>
      </c>
      <c r="J717" s="128">
        <v>0.22227708979806637</v>
      </c>
      <c r="K717" s="104">
        <v>0.96893883308596385</v>
      </c>
      <c r="L717" s="105"/>
      <c r="M717" s="106">
        <v>716</v>
      </c>
      <c r="N717" s="140">
        <v>1.0924577640298048</v>
      </c>
      <c r="O717" s="140">
        <v>-0.48911644480032951</v>
      </c>
      <c r="P717" s="140">
        <v>0.62007605568776747</v>
      </c>
      <c r="Q717" s="140">
        <v>-1.3730640724913552</v>
      </c>
      <c r="R717" s="140">
        <v>-0.81199765683999792</v>
      </c>
      <c r="S717" s="140">
        <v>0.13893630354400247</v>
      </c>
      <c r="T717" s="140">
        <v>-1.5133706258125192</v>
      </c>
      <c r="U717" s="128">
        <v>-1.2314811473759364</v>
      </c>
      <c r="V717" s="128">
        <v>-0.76452544449884607</v>
      </c>
      <c r="W717" s="98">
        <v>1.8654215871895186</v>
      </c>
      <c r="X717" s="60"/>
      <c r="Y717" s="99">
        <v>716</v>
      </c>
      <c r="Z717" s="128">
        <f>(幕後結果!$AB$2+幕後結果!$AB$4*幕後結果_最佳化!$N1718)*12/3</f>
        <v>8.8475219206138378E-2</v>
      </c>
      <c r="AA717" s="128">
        <f>(幕後結果!$AC$2+幕後結果!$AC$4*幕後結果_最佳化!$O1718)*12/3</f>
        <v>-5.2612116534821306E-2</v>
      </c>
      <c r="AB717" s="128">
        <f>(幕後結果!$AD$2+幕後結果!$AD$4*幕後結果_最佳化!$P1718)*12/3</f>
        <v>7.2764195214530841E-2</v>
      </c>
      <c r="AC717" s="128">
        <f>(幕後結果!$AE$2+幕後結果!$AE$4*幕後結果_最佳化!$Q1718)*12/3</f>
        <v>-0.11405331619451471</v>
      </c>
      <c r="AD717" s="128">
        <f>(幕後結果!$AF$2+幕後結果!$AF$4*幕後結果_最佳化!$R1718)*12/3</f>
        <v>-0.13521191546090278</v>
      </c>
      <c r="AE717" s="128">
        <f>(幕後結果!$AG$2+幕後結果!$AG$4*幕後結果_最佳化!$S1718)*12/3</f>
        <v>-1.2073561397298422E-2</v>
      </c>
      <c r="AF717" s="128">
        <f>(幕後結果!$AH$2+幕後結果!$AH$4*幕後結果_最佳化!$T1718)*12/3</f>
        <v>-0.14465247786732283</v>
      </c>
      <c r="AG717" s="128">
        <f>(幕後結果!$AI$2+幕後結果!$AI$4*幕後結果_最佳化!$U1718)*12/3</f>
        <v>-0.11613576231692387</v>
      </c>
      <c r="AH717" s="128">
        <f>(幕後結果!$AJ$2+幕後結果!$AJ$4*幕後結果_最佳化!$V1718)*12/3</f>
        <v>-5.7308043985142623E-3</v>
      </c>
      <c r="AI717" s="100">
        <f>(幕後結果!$AK$2+幕後結果!$AK$4*幕後結果_最佳化!$W1718)*12/3</f>
        <v>0.13302641932980386</v>
      </c>
      <c r="AJ717" s="60"/>
      <c r="AK717" s="60"/>
      <c r="AL717" s="60"/>
      <c r="AM717" s="108">
        <v>716</v>
      </c>
      <c r="AN717" s="128">
        <f t="shared" si="144"/>
        <v>7.685398793508684E-2</v>
      </c>
      <c r="AO717" s="128">
        <f t="shared" si="145"/>
        <v>0.1573485075386894</v>
      </c>
      <c r="AP717" s="128">
        <f t="shared" si="146"/>
        <v>0.11033947817237652</v>
      </c>
      <c r="AQ717" s="128">
        <f t="shared" si="147"/>
        <v>6.325790029371535E-2</v>
      </c>
      <c r="AR717" s="128">
        <f t="shared" si="148"/>
        <v>8.6770747192290332E-2</v>
      </c>
      <c r="AS717" s="128">
        <f t="shared" si="149"/>
        <v>0.12687088187344978</v>
      </c>
      <c r="AT717" s="128">
        <f t="shared" si="150"/>
        <v>1.7255665669160269E-2</v>
      </c>
      <c r="AU717" s="128">
        <f t="shared" si="151"/>
        <v>7.5154075834905076E-2</v>
      </c>
      <c r="AV717" s="128">
        <f t="shared" si="152"/>
        <v>9.9983119549918897E-2</v>
      </c>
      <c r="AW717" s="128">
        <f t="shared" si="153"/>
        <v>0.18616563594040741</v>
      </c>
      <c r="AX717" s="128">
        <f t="shared" si="154"/>
        <v>1</v>
      </c>
      <c r="AY717" s="128">
        <f>SUMPRODUCT(AN717:AW717,幕後結果_最佳化!$Z$1005:$AI$1005)</f>
        <v>-5.1192564388445362E-3</v>
      </c>
      <c r="AZ717" s="128">
        <f>(SUMPRODUCT(AN717:AW717,MMULT(AN717:AW717,幕後結果!$AB$9:$AK$18)))</f>
        <v>2.8412321166465364E-4</v>
      </c>
      <c r="BA717" s="128">
        <f t="shared" si="155"/>
        <v>1.685595478353729E-2</v>
      </c>
      <c r="BB717" s="102">
        <f t="shared" si="156"/>
        <v>-2.848800738700576</v>
      </c>
      <c r="BC717" s="60"/>
      <c r="BD717" s="60"/>
    </row>
    <row r="718" spans="1:56">
      <c r="A718" s="95">
        <v>717</v>
      </c>
      <c r="B718" s="128">
        <v>0.8017084141991937</v>
      </c>
      <c r="C718" s="128">
        <v>7.0949146384918338E-2</v>
      </c>
      <c r="D718" s="128">
        <v>0.13569906319596758</v>
      </c>
      <c r="E718" s="128">
        <v>0.68574973951168827</v>
      </c>
      <c r="F718" s="128">
        <v>6.0402927017461305E-2</v>
      </c>
      <c r="G718" s="128">
        <v>0.91582883203870136</v>
      </c>
      <c r="H718" s="128">
        <v>0.6987349323888119</v>
      </c>
      <c r="I718" s="128">
        <v>0.25848361566979361</v>
      </c>
      <c r="J718" s="128">
        <v>0.16673231655480558</v>
      </c>
      <c r="K718" s="104">
        <v>0.1872539975332328</v>
      </c>
      <c r="L718" s="105"/>
      <c r="M718" s="106">
        <v>717</v>
      </c>
      <c r="N718" s="140">
        <v>0.84773930505828099</v>
      </c>
      <c r="O718" s="140">
        <v>-1.4687585412164481</v>
      </c>
      <c r="P718" s="140">
        <v>-1.0998485234311179</v>
      </c>
      <c r="Q718" s="140">
        <v>0.48383845553099775</v>
      </c>
      <c r="R718" s="140">
        <v>-1.5514000050130061</v>
      </c>
      <c r="S718" s="140">
        <v>1.3775497780053623</v>
      </c>
      <c r="T718" s="140">
        <v>0.52076550583228731</v>
      </c>
      <c r="U718" s="128">
        <v>-0.64802739570915457</v>
      </c>
      <c r="V718" s="128">
        <v>-0.96715884327113733</v>
      </c>
      <c r="W718" s="98">
        <v>-0.88806089700682422</v>
      </c>
      <c r="X718" s="60"/>
      <c r="Y718" s="99">
        <v>717</v>
      </c>
      <c r="Z718" s="128">
        <f>(幕後結果!$AB$2+幕後結果!$AB$4*幕後結果_最佳化!$N1719)*12/3</f>
        <v>6.2053790577123159E-2</v>
      </c>
      <c r="AA718" s="128">
        <f>(幕後結果!$AC$2+幕後結果!$AC$4*幕後結果_最佳化!$O1719)*12/3</f>
        <v>-0.16225370369753614</v>
      </c>
      <c r="AB718" s="128">
        <f>(幕後結果!$AD$2+幕後結果!$AD$4*幕後結果_最佳化!$P1719)*12/3</f>
        <v>-0.18526233501497882</v>
      </c>
      <c r="AC718" s="128">
        <f>(幕後結果!$AE$2+幕後結果!$AE$4*幕後結果_最佳化!$Q1719)*12/3</f>
        <v>-3.8613717174646012E-2</v>
      </c>
      <c r="AD718" s="128">
        <f>(幕後結果!$AF$2+幕後結果!$AF$4*幕後結果_最佳化!$R1719)*12/3</f>
        <v>-0.30668075307259313</v>
      </c>
      <c r="AE718" s="128">
        <f>(幕後結果!$AG$2+幕後結果!$AG$4*幕後結果_最佳化!$S1719)*12/3</f>
        <v>0.11592521065374355</v>
      </c>
      <c r="AF718" s="128">
        <f>(幕後結果!$AH$2+幕後結果!$AH$4*幕後結果_最佳化!$T1719)*12/3</f>
        <v>1.2818632099849908E-2</v>
      </c>
      <c r="AG718" s="128">
        <f>(幕後結果!$AI$2+幕後結果!$AI$4*幕後結果_最佳化!$U1719)*12/3</f>
        <v>-0.21540890989807746</v>
      </c>
      <c r="AH718" s="128">
        <f>(幕後結果!$AJ$2+幕後結果!$AJ$4*幕後結果_最佳化!$V1719)*12/3</f>
        <v>1.650656094678625E-2</v>
      </c>
      <c r="AI718" s="100">
        <f>(幕後結果!$AK$2+幕後結果!$AK$4*幕後結果_最佳化!$W1719)*12/3</f>
        <v>-0.31210170959140343</v>
      </c>
      <c r="AJ718" s="60"/>
      <c r="AK718" s="60"/>
      <c r="AL718" s="60"/>
      <c r="AM718" s="108">
        <v>717</v>
      </c>
      <c r="AN718" s="128">
        <f t="shared" si="144"/>
        <v>6.4941678998595945E-2</v>
      </c>
      <c r="AO718" s="128">
        <f t="shared" si="145"/>
        <v>0.15555912537132591</v>
      </c>
      <c r="AP718" s="128">
        <f t="shared" si="146"/>
        <v>0.11337015016095991</v>
      </c>
      <c r="AQ718" s="128">
        <f t="shared" si="147"/>
        <v>0.14550707194761633</v>
      </c>
      <c r="AR718" s="128">
        <f t="shared" si="148"/>
        <v>0.14053736534993033</v>
      </c>
      <c r="AS718" s="128">
        <f t="shared" si="149"/>
        <v>0.14465959562429603</v>
      </c>
      <c r="AT718" s="128">
        <f t="shared" si="150"/>
        <v>1.2749413182280962E-2</v>
      </c>
      <c r="AU718" s="128">
        <f t="shared" si="151"/>
        <v>0.11716694525724657</v>
      </c>
      <c r="AV718" s="128">
        <f t="shared" si="152"/>
        <v>6.4471427182303059E-2</v>
      </c>
      <c r="AW718" s="128">
        <f t="shared" si="153"/>
        <v>4.103722692544505E-2</v>
      </c>
      <c r="AX718" s="128">
        <f t="shared" si="154"/>
        <v>1.0000000000000002</v>
      </c>
      <c r="AY718" s="128">
        <f>SUMPRODUCT(AN718:AW718,幕後結果_最佳化!$Z$1005:$AI$1005)</f>
        <v>-9.3786964427990788E-4</v>
      </c>
      <c r="AZ718" s="128">
        <f>(SUMPRODUCT(AN718:AW718,MMULT(AN718:AW718,幕後結果!$AB$9:$AK$18)))</f>
        <v>2.8348417852029704E-4</v>
      </c>
      <c r="BA718" s="128">
        <f t="shared" si="155"/>
        <v>1.6836988404114822E-2</v>
      </c>
      <c r="BB718" s="102">
        <f t="shared" si="156"/>
        <v>-2.6036645385802069</v>
      </c>
      <c r="BC718" s="60"/>
      <c r="BD718" s="60"/>
    </row>
    <row r="719" spans="1:56">
      <c r="A719" s="95">
        <v>718</v>
      </c>
      <c r="B719" s="128">
        <v>0.77920476659326421</v>
      </c>
      <c r="C719" s="128">
        <v>0.62030555534429022</v>
      </c>
      <c r="D719" s="128">
        <v>9.5943646009417405E-2</v>
      </c>
      <c r="E719" s="128">
        <v>0.7795427920191409</v>
      </c>
      <c r="F719" s="128">
        <v>0.38604018532641904</v>
      </c>
      <c r="G719" s="128">
        <v>0.18707226120623366</v>
      </c>
      <c r="H719" s="128">
        <v>0.27752267545687292</v>
      </c>
      <c r="I719" s="128">
        <v>0.34543419686653576</v>
      </c>
      <c r="J719" s="128">
        <v>0.54203818662376002</v>
      </c>
      <c r="K719" s="104">
        <v>0.91290411675512861</v>
      </c>
      <c r="L719" s="105"/>
      <c r="M719" s="106">
        <v>718</v>
      </c>
      <c r="N719" s="140">
        <v>0.76951024192337403</v>
      </c>
      <c r="O719" s="140">
        <v>0.30628338404379013</v>
      </c>
      <c r="P719" s="140">
        <v>-1.3050163160840293</v>
      </c>
      <c r="Q719" s="140">
        <v>0.77065000007222684</v>
      </c>
      <c r="R719" s="140">
        <v>-0.28965475846698313</v>
      </c>
      <c r="S719" s="140">
        <v>-0.8887368487581766</v>
      </c>
      <c r="T719" s="140">
        <v>-0.59021673950319653</v>
      </c>
      <c r="U719" s="128">
        <v>-0.39767686401296409</v>
      </c>
      <c r="V719" s="128">
        <v>0.10556987583754693</v>
      </c>
      <c r="W719" s="98">
        <v>1.3588574432086682</v>
      </c>
      <c r="X719" s="60"/>
      <c r="Y719" s="99">
        <v>718</v>
      </c>
      <c r="Z719" s="128">
        <f>(幕後結果!$AB$2+幕後結果!$AB$4*幕後結果_最佳化!$N1720)*12/3</f>
        <v>5.3607661842003163E-2</v>
      </c>
      <c r="AA719" s="128">
        <f>(幕後結果!$AC$2+幕後結果!$AC$4*幕後結果_最佳化!$O1720)*12/3</f>
        <v>3.5494393071358953E-2</v>
      </c>
      <c r="AB719" s="128">
        <f>(幕後結果!$AD$2+幕後結果!$AD$4*幕後結果_最佳化!$P1720)*12/3</f>
        <v>-0.12906633580481788</v>
      </c>
      <c r="AC719" s="128">
        <f>(幕後結果!$AE$2+幕後結果!$AE$4*幕後結果_最佳化!$Q1720)*12/3</f>
        <v>4.6729061299480339E-2</v>
      </c>
      <c r="AD719" s="128">
        <f>(幕後結果!$AF$2+幕後結果!$AF$4*幕後結果_最佳化!$R1720)*12/3</f>
        <v>-5.70518212902534E-2</v>
      </c>
      <c r="AE719" s="128">
        <f>(幕後結果!$AG$2+幕後結果!$AG$4*幕後結果_最佳化!$S1720)*12/3</f>
        <v>-2.1150772204517828E-2</v>
      </c>
      <c r="AF719" s="128">
        <f>(幕後結果!$AH$2+幕後結果!$AH$4*幕後結果_最佳化!$T1720)*12/3</f>
        <v>-2.449908893413888E-2</v>
      </c>
      <c r="AG719" s="128">
        <f>(幕後結果!$AI$2+幕後結果!$AI$4*幕後結果_最佳化!$U1720)*12/3</f>
        <v>-3.5330846641240914E-2</v>
      </c>
      <c r="AH719" s="128">
        <f>(幕後結果!$AJ$2+幕後結果!$AJ$4*幕後結果_最佳化!$V1720)*12/3</f>
        <v>3.7214154267828592E-2</v>
      </c>
      <c r="AI719" s="100">
        <f>(幕後結果!$AK$2+幕後結果!$AK$4*幕後結果_最佳化!$W1720)*12/3</f>
        <v>6.9792487376150569E-2</v>
      </c>
      <c r="AJ719" s="60"/>
      <c r="AK719" s="60"/>
      <c r="AL719" s="60"/>
      <c r="AM719" s="108">
        <v>718</v>
      </c>
      <c r="AN719" s="128">
        <f t="shared" si="144"/>
        <v>9.4991769106543195E-2</v>
      </c>
      <c r="AO719" s="128">
        <f t="shared" si="145"/>
        <v>0.18542933659724992</v>
      </c>
      <c r="AP719" s="128">
        <f t="shared" si="146"/>
        <v>0.13055390060447625</v>
      </c>
      <c r="AQ719" s="128">
        <f t="shared" si="147"/>
        <v>5.5952184169971988E-3</v>
      </c>
      <c r="AR719" s="128">
        <f t="shared" si="148"/>
        <v>2.9440790869843411E-2</v>
      </c>
      <c r="AS719" s="128">
        <f t="shared" si="149"/>
        <v>1.499299478666708E-2</v>
      </c>
      <c r="AT719" s="128">
        <f t="shared" si="150"/>
        <v>0.21309212558913845</v>
      </c>
      <c r="AU719" s="128">
        <f t="shared" si="151"/>
        <v>0.10128125275056381</v>
      </c>
      <c r="AV719" s="128">
        <f t="shared" si="152"/>
        <v>6.7792026769636776E-2</v>
      </c>
      <c r="AW719" s="128">
        <f t="shared" si="153"/>
        <v>0.1568305845088839</v>
      </c>
      <c r="AX719" s="128">
        <f t="shared" si="154"/>
        <v>0.99999999999999989</v>
      </c>
      <c r="AY719" s="128">
        <f>SUMPRODUCT(AN719:AW719,幕後結果_最佳化!$Z$1005:$AI$1005)</f>
        <v>-5.4684734674253985E-3</v>
      </c>
      <c r="AZ719" s="128">
        <f>(SUMPRODUCT(AN719:AW719,MMULT(AN719:AW719,幕後結果!$AB$9:$AK$18)))</f>
        <v>2.8589017936584684E-4</v>
      </c>
      <c r="BA719" s="128">
        <f t="shared" si="155"/>
        <v>1.69082872984181E-2</v>
      </c>
      <c r="BB719" s="102">
        <f t="shared" si="156"/>
        <v>-2.8606370718547374</v>
      </c>
      <c r="BC719" s="60"/>
      <c r="BD719" s="60"/>
    </row>
    <row r="720" spans="1:56">
      <c r="A720" s="95">
        <v>719</v>
      </c>
      <c r="B720" s="128">
        <v>0.93072347254476484</v>
      </c>
      <c r="C720" s="128">
        <v>0.16614331185183739</v>
      </c>
      <c r="D720" s="128">
        <v>0.27520369501169806</v>
      </c>
      <c r="E720" s="128">
        <v>0.49356889553295469</v>
      </c>
      <c r="F720" s="128">
        <v>0.85125417186613439</v>
      </c>
      <c r="G720" s="128">
        <v>0.29632506008141091</v>
      </c>
      <c r="H720" s="128">
        <v>0.93516078414920245</v>
      </c>
      <c r="I720" s="128">
        <v>0.17289615178858253</v>
      </c>
      <c r="J720" s="128">
        <v>0.15599433102514482</v>
      </c>
      <c r="K720" s="104">
        <v>0.33929748307603158</v>
      </c>
      <c r="L720" s="105"/>
      <c r="M720" s="106">
        <v>719</v>
      </c>
      <c r="N720" s="140">
        <v>1.4812008683009494</v>
      </c>
      <c r="O720" s="140">
        <v>-0.9695183610358572</v>
      </c>
      <c r="P720" s="140">
        <v>-0.59714977236651579</v>
      </c>
      <c r="Q720" s="140">
        <v>-1.6121086550317507E-2</v>
      </c>
      <c r="R720" s="140">
        <v>1.0418275121862275</v>
      </c>
      <c r="S720" s="140">
        <v>-0.53499961983920696</v>
      </c>
      <c r="T720" s="140">
        <v>1.5153711796993745</v>
      </c>
      <c r="U720" s="128">
        <v>-0.94278222849335069</v>
      </c>
      <c r="V720" s="128">
        <v>-1.0110580181654332</v>
      </c>
      <c r="W720" s="98">
        <v>-0.41438118475121438</v>
      </c>
      <c r="X720" s="60"/>
      <c r="Y720" s="99">
        <v>719</v>
      </c>
      <c r="Z720" s="128">
        <f>(幕後結果!$AB$2+幕後結果!$AB$4*幕後結果_最佳化!$N1721)*12/3</f>
        <v>0.13044650419905779</v>
      </c>
      <c r="AA720" s="128">
        <f>(幕後結果!$AC$2+幕後結果!$AC$4*幕後結果_最佳化!$O1721)*12/3</f>
        <v>-0.1054866514797745</v>
      </c>
      <c r="AB720" s="128">
        <f>(幕後結果!$AD$2+幕後結果!$AD$4*幕後結果_最佳化!$P1721)*12/3</f>
        <v>-8.8944484860989839E-2</v>
      </c>
      <c r="AC720" s="128">
        <f>(幕後結果!$AE$2+幕後結果!$AE$4*幕後結果_最佳化!$Q1721)*12/3</f>
        <v>-3.7427508379719365E-2</v>
      </c>
      <c r="AD720" s="128">
        <f>(幕後結果!$AF$2+幕後結果!$AF$4*幕後結果_最佳化!$R1721)*12/3</f>
        <v>0.2082251967039204</v>
      </c>
      <c r="AE720" s="128">
        <f>(幕後結果!$AG$2+幕後結果!$AG$4*幕後結果_最佳化!$S1721)*12/3</f>
        <v>-3.2645754763364621E-2</v>
      </c>
      <c r="AF720" s="128">
        <f>(幕後結果!$AH$2+幕後結果!$AH$4*幕後結果_最佳化!$T1721)*12/3</f>
        <v>0.16150166151842443</v>
      </c>
      <c r="AG720" s="128">
        <f>(幕後結果!$AI$2+幕後結果!$AI$4*幕後結果_最佳化!$U1721)*12/3</f>
        <v>-0.15713564354426512</v>
      </c>
      <c r="AH720" s="128">
        <f>(幕後結果!$AJ$2+幕後結果!$AJ$4*幕後結果_最佳化!$V1721)*12/3</f>
        <v>-3.9039819478272189E-2</v>
      </c>
      <c r="AI720" s="100">
        <f>(幕後結果!$AK$2+幕後結果!$AK$4*幕後結果_最佳化!$W1721)*12/3</f>
        <v>-0.13885399749849076</v>
      </c>
      <c r="AJ720" s="60"/>
      <c r="AK720" s="60"/>
      <c r="AL720" s="60"/>
      <c r="AM720" s="108">
        <v>719</v>
      </c>
      <c r="AN720" s="128">
        <f t="shared" si="144"/>
        <v>0.1738588752168648</v>
      </c>
      <c r="AO720" s="128">
        <f t="shared" si="145"/>
        <v>3.308333362777531E-2</v>
      </c>
      <c r="AP720" s="128">
        <f t="shared" si="146"/>
        <v>8.9934070240899819E-2</v>
      </c>
      <c r="AQ720" s="128">
        <f t="shared" si="147"/>
        <v>0.15769033316864645</v>
      </c>
      <c r="AR720" s="128">
        <f t="shared" si="148"/>
        <v>0.13233615970006446</v>
      </c>
      <c r="AS720" s="128">
        <f t="shared" si="149"/>
        <v>0.17225309808150943</v>
      </c>
      <c r="AT720" s="128">
        <f t="shared" si="150"/>
        <v>8.0281205954203499E-3</v>
      </c>
      <c r="AU720" s="128">
        <f t="shared" si="151"/>
        <v>0.10668178278194185</v>
      </c>
      <c r="AV720" s="128">
        <f t="shared" si="152"/>
        <v>8.7872138707696154E-2</v>
      </c>
      <c r="AW720" s="128">
        <f t="shared" si="153"/>
        <v>3.8262087879181159E-2</v>
      </c>
      <c r="AX720" s="128">
        <f t="shared" si="154"/>
        <v>0.99999999999999978</v>
      </c>
      <c r="AY720" s="128">
        <f>SUMPRODUCT(AN720:AW720,幕後結果_最佳化!$Z$1005:$AI$1005)</f>
        <v>-3.5023340194104513E-3</v>
      </c>
      <c r="AZ720" s="128">
        <f>(SUMPRODUCT(AN720:AW720,MMULT(AN720:AW720,幕後結果!$AB$9:$AK$18)))</f>
        <v>2.4909025074100781E-4</v>
      </c>
      <c r="BA720" s="128">
        <f t="shared" si="155"/>
        <v>1.5782593283139745E-2</v>
      </c>
      <c r="BB720" s="102">
        <f t="shared" si="156"/>
        <v>-2.9400956602601682</v>
      </c>
      <c r="BC720" s="60"/>
      <c r="BD720" s="60"/>
    </row>
    <row r="721" spans="1:56">
      <c r="A721" s="95">
        <v>720</v>
      </c>
      <c r="B721" s="128">
        <v>0.56869388597969639</v>
      </c>
      <c r="C721" s="128">
        <v>0.6749880456337618</v>
      </c>
      <c r="D721" s="128">
        <v>0.86321409407087724</v>
      </c>
      <c r="E721" s="128">
        <v>0.49585412153882458</v>
      </c>
      <c r="F721" s="128">
        <v>0.5891348111671999</v>
      </c>
      <c r="G721" s="128">
        <v>0.41781591448926503</v>
      </c>
      <c r="H721" s="128">
        <v>0.27458959608264566</v>
      </c>
      <c r="I721" s="128">
        <v>0.3923272028581859</v>
      </c>
      <c r="J721" s="128">
        <v>2.6518098829364511E-3</v>
      </c>
      <c r="K721" s="104">
        <v>0.15664972507131081</v>
      </c>
      <c r="L721" s="105"/>
      <c r="M721" s="106">
        <v>720</v>
      </c>
      <c r="N721" s="140">
        <v>0.17304987033064523</v>
      </c>
      <c r="O721" s="140">
        <v>0.45372897596482364</v>
      </c>
      <c r="P721" s="140">
        <v>1.0948740667907533</v>
      </c>
      <c r="Q721" s="140">
        <v>-1.0392363235575842E-2</v>
      </c>
      <c r="R721" s="140">
        <v>0.22531995405303057</v>
      </c>
      <c r="S721" s="140">
        <v>-0.20748407423903514</v>
      </c>
      <c r="T721" s="140">
        <v>-0.59899054121822393</v>
      </c>
      <c r="U721" s="128">
        <v>-0.27325864075339579</v>
      </c>
      <c r="V721" s="128">
        <v>-2.7879898976052639</v>
      </c>
      <c r="W721" s="98">
        <v>-1.0083229473288333</v>
      </c>
      <c r="X721" s="60"/>
      <c r="Y721" s="99">
        <v>720</v>
      </c>
      <c r="Z721" s="128">
        <f>(幕後結果!$AB$2+幕後結果!$AB$4*幕後結果_最佳化!$N1722)*12/3</f>
        <v>-1.0790157612666544E-2</v>
      </c>
      <c r="AA721" s="128">
        <f>(幕後結果!$AC$2+幕後結果!$AC$4*幕後結果_最佳化!$O1722)*12/3</f>
        <v>5.0886060026361979E-2</v>
      </c>
      <c r="AB721" s="128">
        <f>(幕後結果!$AD$2+幕後結果!$AD$4*幕後結果_最佳化!$P1722)*12/3</f>
        <v>0.15591777300970172</v>
      </c>
      <c r="AC721" s="128">
        <f>(幕後結果!$AE$2+幕後結果!$AE$4*幕後結果_最佳化!$Q1722)*12/3</f>
        <v>8.2799761302682226E-2</v>
      </c>
      <c r="AD721" s="128">
        <f>(幕後結果!$AF$2+幕後結果!$AF$4*幕後結果_最佳化!$R1722)*12/3</f>
        <v>0.11259630020810245</v>
      </c>
      <c r="AE721" s="128">
        <f>(幕後結果!$AG$2+幕後結果!$AG$4*幕後結果_最佳化!$S1722)*12/3</f>
        <v>-2.1508655254983886E-2</v>
      </c>
      <c r="AF721" s="128">
        <f>(幕後結果!$AH$2+幕後結果!$AH$4*幕後結果_最佳化!$T1722)*12/3</f>
        <v>-3.4706229593707692E-2</v>
      </c>
      <c r="AG721" s="128">
        <f>(幕後結果!$AI$2+幕後結果!$AI$4*幕後結果_最佳化!$U1722)*12/3</f>
        <v>3.4252564954142493E-2</v>
      </c>
      <c r="AH721" s="128">
        <f>(幕後結果!$AJ$2+幕後結果!$AJ$4*幕後結果_最佳化!$V1722)*12/3</f>
        <v>-0.25115751756168714</v>
      </c>
      <c r="AI721" s="100">
        <f>(幕後結果!$AK$2+幕後結果!$AK$4*幕後結果_最佳化!$W1722)*12/3</f>
        <v>-1.9931795764349232E-2</v>
      </c>
      <c r="AJ721" s="60"/>
      <c r="AK721" s="60"/>
      <c r="AL721" s="60"/>
      <c r="AM721" s="108">
        <v>720</v>
      </c>
      <c r="AN721" s="128">
        <f t="shared" si="144"/>
        <v>0.12088817412454887</v>
      </c>
      <c r="AO721" s="128">
        <f t="shared" si="145"/>
        <v>0.14970711811635345</v>
      </c>
      <c r="AP721" s="128">
        <f t="shared" si="146"/>
        <v>0.11946437534008915</v>
      </c>
      <c r="AQ721" s="128">
        <f t="shared" si="147"/>
        <v>2.4391627853604939E-2</v>
      </c>
      <c r="AR721" s="128">
        <f t="shared" si="148"/>
        <v>0.15236468655705604</v>
      </c>
      <c r="AS721" s="128">
        <f t="shared" si="149"/>
        <v>0.12137067444270665</v>
      </c>
      <c r="AT721" s="128">
        <f t="shared" si="150"/>
        <v>6.6766191152150142E-2</v>
      </c>
      <c r="AU721" s="128">
        <f t="shared" si="151"/>
        <v>9.726062951692252E-2</v>
      </c>
      <c r="AV721" s="128">
        <f t="shared" si="152"/>
        <v>1.2847099472792519E-2</v>
      </c>
      <c r="AW721" s="128">
        <f t="shared" si="153"/>
        <v>0.13493942342377555</v>
      </c>
      <c r="AX721" s="128">
        <f t="shared" si="154"/>
        <v>0.99999999999999978</v>
      </c>
      <c r="AY721" s="128">
        <f>SUMPRODUCT(AN721:AW721,幕後結果_最佳化!$Z$1005:$AI$1005)</f>
        <v>-5.491975003281733E-3</v>
      </c>
      <c r="AZ721" s="128">
        <f>(SUMPRODUCT(AN721:AW721,MMULT(AN721:AW721,幕後結果!$AB$9:$AK$18)))</f>
        <v>3.147378160947405E-4</v>
      </c>
      <c r="BA721" s="128">
        <f t="shared" si="155"/>
        <v>1.7740851616952904E-2</v>
      </c>
      <c r="BB721" s="102">
        <f t="shared" si="156"/>
        <v>-2.7277143199280838</v>
      </c>
      <c r="BC721" s="60"/>
      <c r="BD721" s="60"/>
    </row>
    <row r="722" spans="1:56">
      <c r="A722" s="95">
        <v>721</v>
      </c>
      <c r="B722" s="128">
        <v>0.26839040989080365</v>
      </c>
      <c r="C722" s="128">
        <v>0.700248980383813</v>
      </c>
      <c r="D722" s="128">
        <v>0.94282627345826531</v>
      </c>
      <c r="E722" s="128">
        <v>0.89943074488505093</v>
      </c>
      <c r="F722" s="128">
        <v>0.16442913683040339</v>
      </c>
      <c r="G722" s="128">
        <v>8.6503242758814602E-2</v>
      </c>
      <c r="H722" s="128">
        <v>0.69824203922156292</v>
      </c>
      <c r="I722" s="128">
        <v>0.41130602752962653</v>
      </c>
      <c r="J722" s="128">
        <v>0.95149149133963795</v>
      </c>
      <c r="K722" s="104">
        <v>0.54597776653585051</v>
      </c>
      <c r="L722" s="105"/>
      <c r="M722" s="106">
        <v>721</v>
      </c>
      <c r="N722" s="140">
        <v>-0.61768830927435925</v>
      </c>
      <c r="O722" s="140">
        <v>0.52511674064952429</v>
      </c>
      <c r="P722" s="140">
        <v>1.5789503182372271</v>
      </c>
      <c r="Q722" s="140">
        <v>1.2783146333251116</v>
      </c>
      <c r="R722" s="140">
        <v>-0.97641616582590418</v>
      </c>
      <c r="S722" s="140">
        <v>-1.3626067336853775</v>
      </c>
      <c r="T722" s="140">
        <v>0.51935110487914427</v>
      </c>
      <c r="U722" s="128">
        <v>-0.22418667032523093</v>
      </c>
      <c r="V722" s="128">
        <v>1.6594903811708752</v>
      </c>
      <c r="W722" s="98">
        <v>0.11550549288264256</v>
      </c>
      <c r="X722" s="60"/>
      <c r="Y722" s="99">
        <v>721</v>
      </c>
      <c r="Z722" s="128">
        <f>(幕後結果!$AB$2+幕後結果!$AB$4*幕後結果_最佳化!$N1723)*12/3</f>
        <v>-9.6163498326217553E-2</v>
      </c>
      <c r="AA722" s="128">
        <f>(幕後結果!$AC$2+幕後結果!$AC$4*幕後結果_最佳化!$O1723)*12/3</f>
        <v>5.7457989087509952E-2</v>
      </c>
      <c r="AB722" s="128">
        <f>(幕後結果!$AD$2+幕後結果!$AD$4*幕後結果_最佳化!$P1723)*12/3</f>
        <v>0.20220629642456878</v>
      </c>
      <c r="AC722" s="128">
        <f>(幕後結果!$AE$2+幕後結果!$AE$4*幕後結果_最佳化!$Q1723)*12/3</f>
        <v>0.24203413486296063</v>
      </c>
      <c r="AD722" s="128">
        <f>(幕後結果!$AF$2+幕後結果!$AF$4*幕後結果_最佳化!$R1723)*12/3</f>
        <v>-7.1922757936046938E-2</v>
      </c>
      <c r="AE722" s="128">
        <f>(幕後結果!$AG$2+幕後結果!$AG$4*幕後結果_最佳化!$S1723)*12/3</f>
        <v>-8.1674427596861832E-2</v>
      </c>
      <c r="AF722" s="128">
        <f>(幕後結果!$AH$2+幕後結果!$AH$4*幕後結果_最佳化!$T1723)*12/3</f>
        <v>7.330715586590994E-2</v>
      </c>
      <c r="AG722" s="128">
        <f>(幕後結果!$AI$2+幕後結果!$AI$4*幕後結果_最佳化!$U1723)*12/3</f>
        <v>-1.0326311076108999E-2</v>
      </c>
      <c r="AH722" s="128">
        <f>(幕後結果!$AJ$2+幕後結果!$AJ$4*幕後結果_最佳化!$V1723)*12/3</f>
        <v>0.12629211379112568</v>
      </c>
      <c r="AI722" s="100">
        <f>(幕後結果!$AK$2+幕後結果!$AK$4*幕後結果_最佳化!$W1723)*12/3</f>
        <v>-0.11355370912187727</v>
      </c>
      <c r="AJ722" s="60"/>
      <c r="AK722" s="60"/>
      <c r="AL722" s="60"/>
      <c r="AM722" s="108">
        <v>721</v>
      </c>
      <c r="AN722" s="128">
        <f t="shared" si="144"/>
        <v>0.1320352385424543</v>
      </c>
      <c r="AO722" s="128">
        <f t="shared" si="145"/>
        <v>0.1002611201847409</v>
      </c>
      <c r="AP722" s="128">
        <f t="shared" si="146"/>
        <v>4.810463998084006E-2</v>
      </c>
      <c r="AQ722" s="128">
        <f t="shared" si="147"/>
        <v>0.13811689494468879</v>
      </c>
      <c r="AR722" s="128">
        <f t="shared" si="148"/>
        <v>0.12873527666008364</v>
      </c>
      <c r="AS722" s="128">
        <f t="shared" si="149"/>
        <v>5.5096762704549565E-2</v>
      </c>
      <c r="AT722" s="128">
        <f t="shared" si="150"/>
        <v>0.13635183507633816</v>
      </c>
      <c r="AU722" s="128">
        <f t="shared" si="151"/>
        <v>2.0275234496945273E-2</v>
      </c>
      <c r="AV722" s="128">
        <f t="shared" si="152"/>
        <v>0.1010297520220821</v>
      </c>
      <c r="AW722" s="128">
        <f t="shared" si="153"/>
        <v>0.13999324538727728</v>
      </c>
      <c r="AX722" s="128">
        <f t="shared" si="154"/>
        <v>1</v>
      </c>
      <c r="AY722" s="128">
        <f>SUMPRODUCT(AN722:AW722,幕後結果_最佳化!$Z$1005:$AI$1005)</f>
        <v>-3.3869058423829481E-3</v>
      </c>
      <c r="AZ722" s="128">
        <f>(SUMPRODUCT(AN722:AW722,MMULT(AN722:AW722,幕後結果!$AB$9:$AK$18)))</f>
        <v>2.5663690354258751E-4</v>
      </c>
      <c r="BA722" s="128">
        <f t="shared" si="155"/>
        <v>1.6019890871744023E-2</v>
      </c>
      <c r="BB722" s="102">
        <f t="shared" si="156"/>
        <v>-2.8893396473770037</v>
      </c>
      <c r="BC722" s="60"/>
      <c r="BD722" s="60"/>
    </row>
    <row r="723" spans="1:56">
      <c r="A723" s="95">
        <v>722</v>
      </c>
      <c r="B723" s="128">
        <v>0.141940866582009</v>
      </c>
      <c r="C723" s="128">
        <v>5.9183997899116436E-2</v>
      </c>
      <c r="D723" s="128">
        <v>0.4471357813424508</v>
      </c>
      <c r="E723" s="128">
        <v>0.19525757045333814</v>
      </c>
      <c r="F723" s="128">
        <v>0.4252911423380461</v>
      </c>
      <c r="G723" s="128">
        <v>0.92837612600987485</v>
      </c>
      <c r="H723" s="128">
        <v>0.68415788087660601</v>
      </c>
      <c r="I723" s="128">
        <v>0.42115276769054222</v>
      </c>
      <c r="J723" s="128">
        <v>0.63621100695818211</v>
      </c>
      <c r="K723" s="104">
        <v>0.66201159581187841</v>
      </c>
      <c r="L723" s="105"/>
      <c r="M723" s="106">
        <v>722</v>
      </c>
      <c r="N723" s="140">
        <v>-1.0716400592116904</v>
      </c>
      <c r="O723" s="140">
        <v>-1.5616604702546091</v>
      </c>
      <c r="P723" s="140">
        <v>-0.13290114332348635</v>
      </c>
      <c r="Q723" s="140">
        <v>-0.85868352754994626</v>
      </c>
      <c r="R723" s="140">
        <v>-0.18837552471168623</v>
      </c>
      <c r="S723" s="140">
        <v>1.4638031264001996</v>
      </c>
      <c r="T723" s="140">
        <v>0.47935761881086686</v>
      </c>
      <c r="U723" s="128">
        <v>-0.19894529750860401</v>
      </c>
      <c r="V723" s="128">
        <v>0.34834915006676204</v>
      </c>
      <c r="W723" s="98">
        <v>0.41795939082961364</v>
      </c>
      <c r="X723" s="60"/>
      <c r="Y723" s="99">
        <v>722</v>
      </c>
      <c r="Z723" s="128">
        <f>(幕後結果!$AB$2+幕後結果!$AB$4*幕後結果_最佳化!$N1724)*12/3</f>
        <v>-0.14517514138899698</v>
      </c>
      <c r="AA723" s="128">
        <f>(幕後結果!$AC$2+幕後結果!$AC$4*幕後結果_最佳化!$O1724)*12/3</f>
        <v>-0.17597614340586168</v>
      </c>
      <c r="AB723" s="128">
        <f>(幕後結果!$AD$2+幕後結果!$AD$4*幕後結果_最佳化!$P1724)*12/3</f>
        <v>-0.1104031920626571</v>
      </c>
      <c r="AC723" s="128">
        <f>(幕後結果!$AE$2+幕後結果!$AE$4*幕後結果_最佳化!$Q1724)*12/3</f>
        <v>-0.17706928583239198</v>
      </c>
      <c r="AD723" s="128">
        <f>(幕後結果!$AF$2+幕後結果!$AF$4*幕後結果_最佳化!$R1724)*12/3</f>
        <v>-7.3017671344361768E-2</v>
      </c>
      <c r="AE723" s="128">
        <f>(幕後結果!$AG$2+幕後結果!$AG$4*幕後結果_最佳化!$S1724)*12/3</f>
        <v>5.7279999556515637E-2</v>
      </c>
      <c r="AF723" s="128">
        <f>(幕後結果!$AH$2+幕後結果!$AH$4*幕後結果_最佳化!$T1724)*12/3</f>
        <v>-2.9404808229592527E-2</v>
      </c>
      <c r="AG723" s="128">
        <f>(幕後結果!$AI$2+幕後結果!$AI$4*幕後結果_最佳化!$U1724)*12/3</f>
        <v>-0.15615956049049526</v>
      </c>
      <c r="AH723" s="128">
        <f>(幕後結果!$AJ$2+幕後結果!$AJ$4*幕後結果_最佳化!$V1724)*12/3</f>
        <v>6.5559618419081561E-2</v>
      </c>
      <c r="AI723" s="100">
        <f>(幕後結果!$AK$2+幕後結果!$AK$4*幕後結果_最佳化!$W1724)*12/3</f>
        <v>-9.1783153758777103E-2</v>
      </c>
      <c r="AJ723" s="60"/>
      <c r="AK723" s="60"/>
      <c r="AL723" s="60"/>
      <c r="AM723" s="108">
        <v>722</v>
      </c>
      <c r="AN723" s="128">
        <f t="shared" si="144"/>
        <v>9.0911156804017665E-2</v>
      </c>
      <c r="AO723" s="128">
        <f t="shared" si="145"/>
        <v>4.166368339083748E-2</v>
      </c>
      <c r="AP723" s="128">
        <f t="shared" si="146"/>
        <v>0.11571637911809597</v>
      </c>
      <c r="AQ723" s="128">
        <f t="shared" si="147"/>
        <v>0.16328666824532437</v>
      </c>
      <c r="AR723" s="128">
        <f t="shared" si="148"/>
        <v>0.18750385983469414</v>
      </c>
      <c r="AS723" s="128">
        <f t="shared" si="149"/>
        <v>5.0017781163040606E-2</v>
      </c>
      <c r="AT723" s="128">
        <f t="shared" si="150"/>
        <v>4.4103947137714011E-2</v>
      </c>
      <c r="AU723" s="128">
        <f t="shared" si="151"/>
        <v>0.15999860268142049</v>
      </c>
      <c r="AV723" s="128">
        <f t="shared" si="152"/>
        <v>3.481384064441762E-3</v>
      </c>
      <c r="AW723" s="128">
        <f t="shared" si="153"/>
        <v>0.14331653756041368</v>
      </c>
      <c r="AX723" s="128">
        <f t="shared" si="154"/>
        <v>1.0000000000000002</v>
      </c>
      <c r="AY723" s="128">
        <f>SUMPRODUCT(AN723:AW723,幕後結果_最佳化!$Z$1005:$AI$1005)</f>
        <v>-5.3754350481997788E-3</v>
      </c>
      <c r="AZ723" s="128">
        <f>(SUMPRODUCT(AN723:AW723,MMULT(AN723:AW723,幕後結果!$AB$9:$AK$18)))</f>
        <v>4.2474173375959255E-4</v>
      </c>
      <c r="BA723" s="128">
        <f t="shared" si="155"/>
        <v>2.0609263299778392E-2</v>
      </c>
      <c r="BB723" s="102">
        <f t="shared" si="156"/>
        <v>-2.342414396186538</v>
      </c>
      <c r="BC723" s="60"/>
      <c r="BD723" s="60"/>
    </row>
    <row r="724" spans="1:56">
      <c r="A724" s="95">
        <v>723</v>
      </c>
      <c r="B724" s="128">
        <v>0.59742768333100238</v>
      </c>
      <c r="C724" s="128">
        <v>0.40508606742510533</v>
      </c>
      <c r="D724" s="128">
        <v>0.81523996829610157</v>
      </c>
      <c r="E724" s="128">
        <v>0.65016296966867038</v>
      </c>
      <c r="F724" s="128">
        <v>0.98156915244289644</v>
      </c>
      <c r="G724" s="128">
        <v>5.1701931730518513E-2</v>
      </c>
      <c r="H724" s="128">
        <v>0.27148948956985985</v>
      </c>
      <c r="I724" s="128">
        <v>0.64339494150357335</v>
      </c>
      <c r="J724" s="128">
        <v>0.8727619502736701</v>
      </c>
      <c r="K724" s="104">
        <v>0.43023577476670805</v>
      </c>
      <c r="L724" s="105"/>
      <c r="M724" s="106">
        <v>723</v>
      </c>
      <c r="N724" s="140">
        <v>0.24669453884543871</v>
      </c>
      <c r="O724" s="140">
        <v>-0.24020397168160337</v>
      </c>
      <c r="P724" s="140">
        <v>0.89737272168874049</v>
      </c>
      <c r="Q724" s="140">
        <v>0.38576048781172118</v>
      </c>
      <c r="R724" s="140">
        <v>2.0872925798740165</v>
      </c>
      <c r="S724" s="140">
        <v>-1.6285710193422545</v>
      </c>
      <c r="T724" s="140">
        <v>-0.60831438955244299</v>
      </c>
      <c r="U724" s="128">
        <v>0.36754823805728692</v>
      </c>
      <c r="V724" s="128">
        <v>1.1395445464027618</v>
      </c>
      <c r="W724" s="98">
        <v>-0.17577393259666449</v>
      </c>
      <c r="X724" s="60"/>
      <c r="Y724" s="99">
        <v>723</v>
      </c>
      <c r="Z724" s="128">
        <f>(幕後結果!$AB$2+幕後結果!$AB$4*幕後結果_最佳化!$N1725)*12/3</f>
        <v>-2.8389905399059216E-3</v>
      </c>
      <c r="AA724" s="128">
        <f>(幕後結果!$AC$2+幕後結果!$AC$4*幕後結果_最佳化!$O1725)*12/3</f>
        <v>-2.6345857449522586E-2</v>
      </c>
      <c r="AB724" s="128">
        <f>(幕後結果!$AD$2+幕後結果!$AD$4*幕後結果_最佳化!$P1725)*12/3</f>
        <v>0.10125553509436112</v>
      </c>
      <c r="AC724" s="128">
        <f>(幕後結果!$AE$2+幕後結果!$AE$4*幕後結果_最佳化!$Q1725)*12/3</f>
        <v>9.250562579888312E-2</v>
      </c>
      <c r="AD724" s="128">
        <f>(幕後結果!$AF$2+幕後結果!$AF$4*幕後結果_最佳化!$R1725)*12/3</f>
        <v>0.4677202194960543</v>
      </c>
      <c r="AE724" s="128">
        <f>(幕後結果!$AG$2+幕後結果!$AG$4*幕後結果_最佳化!$S1725)*12/3</f>
        <v>-0.12685938911769012</v>
      </c>
      <c r="AF724" s="128">
        <f>(幕後結果!$AH$2+幕後結果!$AH$4*幕後結果_最佳化!$T1725)*12/3</f>
        <v>-2.8264453938951994E-2</v>
      </c>
      <c r="AG724" s="128">
        <f>(幕後結果!$AI$2+幕後結果!$AI$4*幕後結果_最佳化!$U1725)*12/3</f>
        <v>9.0253399699739376E-2</v>
      </c>
      <c r="AH724" s="128">
        <f>(幕後結果!$AJ$2+幕後結果!$AJ$4*幕後結果_最佳化!$V1725)*12/3</f>
        <v>5.0580508356423991E-2</v>
      </c>
      <c r="AI724" s="100">
        <f>(幕後結果!$AK$2+幕後結果!$AK$4*幕後結果_最佳化!$W1725)*12/3</f>
        <v>3.8356692386302266E-2</v>
      </c>
      <c r="AJ724" s="60"/>
      <c r="AK724" s="60"/>
      <c r="AL724" s="60"/>
      <c r="AM724" s="108">
        <v>723</v>
      </c>
      <c r="AN724" s="128">
        <f t="shared" si="144"/>
        <v>0.12716564943502409</v>
      </c>
      <c r="AO724" s="128">
        <f t="shared" si="145"/>
        <v>0.2030311456507162</v>
      </c>
      <c r="AP724" s="128">
        <f t="shared" si="146"/>
        <v>6.362073583613688E-2</v>
      </c>
      <c r="AQ724" s="128">
        <f t="shared" si="147"/>
        <v>6.5431525430818911E-3</v>
      </c>
      <c r="AR724" s="128">
        <f t="shared" si="148"/>
        <v>8.7100336797201292E-2</v>
      </c>
      <c r="AS724" s="128">
        <f t="shared" si="149"/>
        <v>3.3837322364494229E-2</v>
      </c>
      <c r="AT724" s="128">
        <f t="shared" si="150"/>
        <v>0.17072355766728634</v>
      </c>
      <c r="AU724" s="128">
        <f t="shared" si="151"/>
        <v>9.6283661753672714E-2</v>
      </c>
      <c r="AV724" s="128">
        <f t="shared" si="152"/>
        <v>0.11970601198605035</v>
      </c>
      <c r="AW724" s="128">
        <f t="shared" si="153"/>
        <v>9.1988425966335996E-2</v>
      </c>
      <c r="AX724" s="128">
        <f t="shared" si="154"/>
        <v>1</v>
      </c>
      <c r="AY724" s="128">
        <f>SUMPRODUCT(AN724:AW724,幕後結果_最佳化!$Z$1005:$AI$1005)</f>
        <v>-2.4369368853834825E-3</v>
      </c>
      <c r="AZ724" s="128">
        <f>(SUMPRODUCT(AN724:AW724,MMULT(AN724:AW724,幕後結果!$AB$9:$AK$18)))</f>
        <v>2.3511720580751227E-4</v>
      </c>
      <c r="BA724" s="128">
        <f t="shared" si="155"/>
        <v>1.5333532072145422E-2</v>
      </c>
      <c r="BB724" s="102">
        <f t="shared" si="156"/>
        <v>-2.956718430696188</v>
      </c>
      <c r="BC724" s="60"/>
      <c r="BD724" s="60"/>
    </row>
    <row r="725" spans="1:56">
      <c r="A725" s="95">
        <v>724</v>
      </c>
      <c r="B725" s="128">
        <v>0.23947493647827089</v>
      </c>
      <c r="C725" s="128">
        <v>0.95808876132509235</v>
      </c>
      <c r="D725" s="128">
        <v>1.6249768413804544E-2</v>
      </c>
      <c r="E725" s="128">
        <v>0.31270290364801934</v>
      </c>
      <c r="F725" s="128">
        <v>0.51442151073548259</v>
      </c>
      <c r="G725" s="128">
        <v>0.41026840022021682</v>
      </c>
      <c r="H725" s="128">
        <v>0.11999279666130369</v>
      </c>
      <c r="I725" s="128">
        <v>0.5250007456726471</v>
      </c>
      <c r="J725" s="128">
        <v>0.71408293189935268</v>
      </c>
      <c r="K725" s="104">
        <v>0.7311032551564165</v>
      </c>
      <c r="L725" s="105"/>
      <c r="M725" s="106">
        <v>724</v>
      </c>
      <c r="N725" s="140">
        <v>-0.70799256769606878</v>
      </c>
      <c r="O725" s="140">
        <v>1.7289252328977989</v>
      </c>
      <c r="P725" s="140">
        <v>-2.1382120499469681</v>
      </c>
      <c r="Q725" s="140">
        <v>-0.48820335654168551</v>
      </c>
      <c r="R725" s="140">
        <v>3.6157243367146451E-2</v>
      </c>
      <c r="S725" s="140">
        <v>-0.2268546066656405</v>
      </c>
      <c r="T725" s="140">
        <v>-1.1750228022324045</v>
      </c>
      <c r="U725" s="128">
        <v>6.270865074590834E-2</v>
      </c>
      <c r="V725" s="128">
        <v>0.565352338034119</v>
      </c>
      <c r="W725" s="98">
        <v>0.61615308373681399</v>
      </c>
      <c r="X725" s="60"/>
      <c r="Y725" s="99">
        <v>724</v>
      </c>
      <c r="Z725" s="128">
        <f>(幕後結果!$AB$2+幕後結果!$AB$4*幕後結果_最佳化!$N1726)*12/3</f>
        <v>-0.1059133452679351</v>
      </c>
      <c r="AA725" s="128">
        <f>(幕後結果!$AC$2+幕後結果!$AC$4*幕後結果_最佳化!$O1726)*12/3</f>
        <v>0.19150265282165177</v>
      </c>
      <c r="AB725" s="128">
        <f>(幕後結果!$AD$2+幕後結果!$AD$4*幕後結果_最佳化!$P1726)*12/3</f>
        <v>-0.19249675281189157</v>
      </c>
      <c r="AC725" s="128">
        <f>(幕後結果!$AE$2+幕後結果!$AE$4*幕後結果_最佳化!$Q1726)*12/3</f>
        <v>-0.11540282912322609</v>
      </c>
      <c r="AD725" s="128">
        <f>(幕後結果!$AF$2+幕後結果!$AF$4*幕後結果_最佳化!$R1726)*12/3</f>
        <v>-7.9291648451976976E-2</v>
      </c>
      <c r="AE725" s="128">
        <f>(幕後結果!$AG$2+幕後結果!$AG$4*幕後結果_最佳化!$S1726)*12/3</f>
        <v>6.1669458272764592E-3</v>
      </c>
      <c r="AF725" s="128">
        <f>(幕後結果!$AH$2+幕後結果!$AH$4*幕後結果_最佳化!$T1726)*12/3</f>
        <v>-8.7849398543821414E-2</v>
      </c>
      <c r="AG725" s="128">
        <f>(幕後結果!$AI$2+幕後結果!$AI$4*幕後結果_最佳化!$U1726)*12/3</f>
        <v>8.5039825329005073E-2</v>
      </c>
      <c r="AH725" s="128">
        <f>(幕後結果!$AJ$2+幕後結果!$AJ$4*幕後結果_最佳化!$V1726)*12/3</f>
        <v>5.0760223910398639E-2</v>
      </c>
      <c r="AI725" s="100">
        <f>(幕後結果!$AK$2+幕後結果!$AK$4*幕後結果_最佳化!$W1726)*12/3</f>
        <v>9.7580260447274095E-2</v>
      </c>
      <c r="AJ725" s="60"/>
      <c r="AK725" s="60"/>
      <c r="AL725" s="60"/>
      <c r="AM725" s="108">
        <v>724</v>
      </c>
      <c r="AN725" s="128">
        <f t="shared" si="144"/>
        <v>0.14021836281546529</v>
      </c>
      <c r="AO725" s="128">
        <f t="shared" si="145"/>
        <v>4.6424862601575877E-3</v>
      </c>
      <c r="AP725" s="128">
        <f t="shared" si="146"/>
        <v>0.15070618026020141</v>
      </c>
      <c r="AQ725" s="128">
        <f t="shared" si="147"/>
        <v>0.1581157801636556</v>
      </c>
      <c r="AR725" s="128">
        <f t="shared" si="148"/>
        <v>8.369517139746889E-2</v>
      </c>
      <c r="AS725" s="128">
        <f t="shared" si="149"/>
        <v>5.1041040912946499E-2</v>
      </c>
      <c r="AT725" s="128">
        <f t="shared" si="150"/>
        <v>3.2509978545046107E-2</v>
      </c>
      <c r="AU725" s="128">
        <f t="shared" si="151"/>
        <v>0.17063666461211285</v>
      </c>
      <c r="AV725" s="128">
        <f t="shared" si="152"/>
        <v>6.1645682592350599E-2</v>
      </c>
      <c r="AW725" s="128">
        <f t="shared" si="153"/>
        <v>0.14678865244059525</v>
      </c>
      <c r="AX725" s="128">
        <f t="shared" si="154"/>
        <v>1</v>
      </c>
      <c r="AY725" s="128">
        <f>SUMPRODUCT(AN725:AW725,幕後結果_最佳化!$Z$1005:$AI$1005)</f>
        <v>-7.713898857426113E-3</v>
      </c>
      <c r="AZ725" s="128">
        <f>(SUMPRODUCT(AN725:AW725,MMULT(AN725:AW725,幕後結果!$AB$9:$AK$18)))</f>
        <v>3.3487758933270674E-4</v>
      </c>
      <c r="BA725" s="128">
        <f t="shared" si="155"/>
        <v>1.8299660907588063E-2</v>
      </c>
      <c r="BB725" s="102">
        <f t="shared" si="156"/>
        <v>-2.7658380727939478</v>
      </c>
      <c r="BC725" s="60"/>
      <c r="BD725" s="60"/>
    </row>
    <row r="726" spans="1:56">
      <c r="A726" s="95">
        <v>725</v>
      </c>
      <c r="B726" s="128">
        <v>0.636405581553811</v>
      </c>
      <c r="C726" s="128">
        <v>0.80131610365488415</v>
      </c>
      <c r="D726" s="128">
        <v>0.38677617347385995</v>
      </c>
      <c r="E726" s="128">
        <v>0.85898872465201737</v>
      </c>
      <c r="F726" s="128">
        <v>0.65066241175113082</v>
      </c>
      <c r="G726" s="128">
        <v>0.60987324828126632</v>
      </c>
      <c r="H726" s="128">
        <v>2.7439921269127865E-2</v>
      </c>
      <c r="I726" s="128">
        <v>0.41345435977627476</v>
      </c>
      <c r="J726" s="128">
        <v>0.97936241564654192</v>
      </c>
      <c r="K726" s="104">
        <v>0.17349031852727403</v>
      </c>
      <c r="L726" s="105"/>
      <c r="M726" s="106">
        <v>725</v>
      </c>
      <c r="N726" s="140">
        <v>0.34886743130600206</v>
      </c>
      <c r="O726" s="140">
        <v>0.84633158483760618</v>
      </c>
      <c r="P726" s="140">
        <v>-0.28773140692683208</v>
      </c>
      <c r="Q726" s="140">
        <v>1.0757869483379146</v>
      </c>
      <c r="R726" s="140">
        <v>0.38710945729207075</v>
      </c>
      <c r="S726" s="140">
        <v>0.27898869122587</v>
      </c>
      <c r="T726" s="140">
        <v>-1.9198263088464389</v>
      </c>
      <c r="U726" s="128">
        <v>-0.2186679466882408</v>
      </c>
      <c r="V726" s="128">
        <v>2.0407551687357932</v>
      </c>
      <c r="W726" s="98">
        <v>-0.94046199142875919</v>
      </c>
      <c r="X726" s="60"/>
      <c r="Y726" s="99">
        <v>725</v>
      </c>
      <c r="Z726" s="128">
        <f>(幕後結果!$AB$2+幕後結果!$AB$4*幕後結果_最佳化!$N1727)*12/3</f>
        <v>8.1922728854695627E-3</v>
      </c>
      <c r="AA726" s="128">
        <f>(幕後結果!$AC$2+幕後結果!$AC$4*幕後結果_最佳化!$O1727)*12/3</f>
        <v>9.4962481902365517E-2</v>
      </c>
      <c r="AB726" s="128">
        <f>(幕後結果!$AD$2+幕後結果!$AD$4*幕後結果_最佳化!$P1727)*12/3</f>
        <v>1.064490797475668E-2</v>
      </c>
      <c r="AC726" s="128">
        <f>(幕後結果!$AE$2+幕後結果!$AE$4*幕後結果_最佳化!$Q1727)*12/3</f>
        <v>0.14822022499531368</v>
      </c>
      <c r="AD726" s="128">
        <f>(幕後結果!$AF$2+幕後結果!$AF$4*幕後結果_最佳化!$R1727)*12/3</f>
        <v>0.12046939332049696</v>
      </c>
      <c r="AE726" s="128">
        <f>(幕後結果!$AG$2+幕後結果!$AG$4*幕後結果_最佳化!$S1727)*12/3</f>
        <v>5.085164725903013E-2</v>
      </c>
      <c r="AF726" s="128">
        <f>(幕後結果!$AH$2+幕後結果!$AH$4*幕後結果_最佳化!$T1727)*12/3</f>
        <v>-0.15125832385684121</v>
      </c>
      <c r="AG726" s="128">
        <f>(幕後結果!$AI$2+幕後結果!$AI$4*幕後結果_最佳化!$U1727)*12/3</f>
        <v>6.5264097602568918E-2</v>
      </c>
      <c r="AH726" s="128">
        <f>(幕後結果!$AJ$2+幕後結果!$AJ$4*幕後結果_最佳化!$V1727)*12/3</f>
        <v>0.20606432227070118</v>
      </c>
      <c r="AI726" s="100">
        <f>(幕後結果!$AK$2+幕後結果!$AK$4*幕後結果_最佳化!$W1727)*12/3</f>
        <v>-0.11848730314614202</v>
      </c>
      <c r="AJ726" s="60"/>
      <c r="AK726" s="60"/>
      <c r="AL726" s="60"/>
      <c r="AM726" s="108">
        <v>725</v>
      </c>
      <c r="AN726" s="128">
        <f t="shared" si="144"/>
        <v>0.15707076408237428</v>
      </c>
      <c r="AO726" s="128">
        <f t="shared" si="145"/>
        <v>0.18331635602357105</v>
      </c>
      <c r="AP726" s="128">
        <f t="shared" si="146"/>
        <v>0.13072384202168394</v>
      </c>
      <c r="AQ726" s="128">
        <f t="shared" si="147"/>
        <v>0.11235838088980003</v>
      </c>
      <c r="AR726" s="128">
        <f t="shared" si="148"/>
        <v>6.6667029036527659E-2</v>
      </c>
      <c r="AS726" s="128">
        <f t="shared" si="149"/>
        <v>0.10313396356958644</v>
      </c>
      <c r="AT726" s="128">
        <f t="shared" si="150"/>
        <v>0.11866867514730502</v>
      </c>
      <c r="AU726" s="128">
        <f t="shared" si="151"/>
        <v>9.0131094924507882E-2</v>
      </c>
      <c r="AV726" s="128">
        <f t="shared" si="152"/>
        <v>2.5182707368841029E-2</v>
      </c>
      <c r="AW726" s="128">
        <f t="shared" si="153"/>
        <v>1.2747186935802733E-2</v>
      </c>
      <c r="AX726" s="128">
        <f t="shared" si="154"/>
        <v>1</v>
      </c>
      <c r="AY726" s="128">
        <f>SUMPRODUCT(AN726:AW726,幕後結果_最佳化!$Z$1005:$AI$1005)</f>
        <v>-3.7712450726575296E-3</v>
      </c>
      <c r="AZ726" s="128">
        <f>(SUMPRODUCT(AN726:AW726,MMULT(AN726:AW726,幕後結果!$AB$9:$AK$18)))</f>
        <v>2.4229644142847396E-4</v>
      </c>
      <c r="BA726" s="128">
        <f t="shared" si="155"/>
        <v>1.5565874258404954E-2</v>
      </c>
      <c r="BB726" s="102">
        <f t="shared" si="156"/>
        <v>-2.9983054146449186</v>
      </c>
      <c r="BC726" s="60"/>
      <c r="BD726" s="60"/>
    </row>
    <row r="727" spans="1:56">
      <c r="A727" s="95">
        <v>726</v>
      </c>
      <c r="B727" s="128">
        <v>0.86466131070244123</v>
      </c>
      <c r="C727" s="128">
        <v>1.5902606681035492E-2</v>
      </c>
      <c r="D727" s="128">
        <v>0.13838293446881589</v>
      </c>
      <c r="E727" s="128">
        <v>0.64671196332725267</v>
      </c>
      <c r="F727" s="128">
        <v>0.26829698568417992</v>
      </c>
      <c r="G727" s="128">
        <v>9.0885851927535288E-2</v>
      </c>
      <c r="H727" s="128">
        <v>0.92599513861842619</v>
      </c>
      <c r="I727" s="128">
        <v>0.32535401925340013</v>
      </c>
      <c r="J727" s="128">
        <v>0.81933246971094364</v>
      </c>
      <c r="K727" s="104">
        <v>0.24137368806638593</v>
      </c>
      <c r="L727" s="105"/>
      <c r="M727" s="106">
        <v>726</v>
      </c>
      <c r="N727" s="140">
        <v>1.1015039677245142</v>
      </c>
      <c r="O727" s="140">
        <v>-2.1468501495758221</v>
      </c>
      <c r="P727" s="140">
        <v>-1.0876132725149612</v>
      </c>
      <c r="Q727" s="140">
        <v>0.37645848515071728</v>
      </c>
      <c r="R727" s="140">
        <v>-0.61797173383458426</v>
      </c>
      <c r="S727" s="140">
        <v>-1.3353197911138899</v>
      </c>
      <c r="T727" s="140">
        <v>1.4465973717185574</v>
      </c>
      <c r="U727" s="128">
        <v>-0.45277878920767617</v>
      </c>
      <c r="V727" s="128">
        <v>0.9128241009949899</v>
      </c>
      <c r="W727" s="98">
        <v>-0.70189062465374819</v>
      </c>
      <c r="X727" s="60"/>
      <c r="Y727" s="99">
        <v>726</v>
      </c>
      <c r="Z727" s="128">
        <f>(幕後結果!$AB$2+幕後結果!$AB$4*幕後結果_最佳化!$N1728)*12/3</f>
        <v>8.945190738196214E-2</v>
      </c>
      <c r="AA727" s="128">
        <f>(幕後結果!$AC$2+幕後結果!$AC$4*幕後結果_最佳化!$O1728)*12/3</f>
        <v>-0.23740376436433872</v>
      </c>
      <c r="AB727" s="128">
        <f>(幕後結果!$AD$2+幕後結果!$AD$4*幕後結果_最佳化!$P1728)*12/3</f>
        <v>-0.21033253901132412</v>
      </c>
      <c r="AC727" s="128">
        <f>(幕後結果!$AE$2+幕後結果!$AE$4*幕後結果_最佳化!$Q1728)*12/3</f>
        <v>-7.034584554251018E-2</v>
      </c>
      <c r="AD727" s="128">
        <f>(幕後結果!$AF$2+幕後結果!$AF$4*幕後結果_最佳化!$R1728)*12/3</f>
        <v>-0.13118083961974927</v>
      </c>
      <c r="AE727" s="128">
        <f>(幕後結果!$AG$2+幕後結果!$AG$4*幕後結果_最佳化!$S1728)*12/3</f>
        <v>-8.1241902742403213E-2</v>
      </c>
      <c r="AF727" s="128">
        <f>(幕後結果!$AH$2+幕後結果!$AH$4*幕後結果_最佳化!$T1728)*12/3</f>
        <v>0.119419423618414</v>
      </c>
      <c r="AG727" s="128">
        <f>(幕後結果!$AI$2+幕後結果!$AI$4*幕後結果_最佳化!$U1728)*12/3</f>
        <v>-0.23039642570380567</v>
      </c>
      <c r="AH727" s="128">
        <f>(幕後結果!$AJ$2+幕後結果!$AJ$4*幕後結果_最佳化!$V1728)*12/3</f>
        <v>0.12683798242524663</v>
      </c>
      <c r="AI727" s="100">
        <f>(幕後結果!$AK$2+幕後結果!$AK$4*幕後結果_最佳化!$W1728)*12/3</f>
        <v>-0.37000519025370243</v>
      </c>
      <c r="AJ727" s="60"/>
      <c r="AK727" s="60"/>
      <c r="AL727" s="60"/>
      <c r="AM727" s="108">
        <v>726</v>
      </c>
      <c r="AN727" s="128">
        <f t="shared" si="144"/>
        <v>0.13817612391065764</v>
      </c>
      <c r="AO727" s="128">
        <f t="shared" si="145"/>
        <v>0.17915608813729633</v>
      </c>
      <c r="AP727" s="128">
        <f t="shared" si="146"/>
        <v>8.74002292697274E-5</v>
      </c>
      <c r="AQ727" s="128">
        <f t="shared" si="147"/>
        <v>0.14307034007220568</v>
      </c>
      <c r="AR727" s="128">
        <f t="shared" si="148"/>
        <v>1.2689796014529433E-2</v>
      </c>
      <c r="AS727" s="128">
        <f t="shared" si="149"/>
        <v>0.22458914377805719</v>
      </c>
      <c r="AT727" s="128">
        <f t="shared" si="150"/>
        <v>8.5751039378558824E-2</v>
      </c>
      <c r="AU727" s="128">
        <f t="shared" si="151"/>
        <v>5.2008152741964617E-3</v>
      </c>
      <c r="AV727" s="128">
        <f t="shared" si="152"/>
        <v>0.10893461893120289</v>
      </c>
      <c r="AW727" s="128">
        <f t="shared" si="153"/>
        <v>0.10234463427402592</v>
      </c>
      <c r="AX727" s="128">
        <f t="shared" si="154"/>
        <v>1</v>
      </c>
      <c r="AY727" s="128">
        <f>SUMPRODUCT(AN727:AW727,幕後結果_最佳化!$Z$1005:$AI$1005)</f>
        <v>-3.4963487262906377E-3</v>
      </c>
      <c r="AZ727" s="128">
        <f>(SUMPRODUCT(AN727:AW727,MMULT(AN727:AW727,幕後結果!$AB$9:$AK$18)))</f>
        <v>1.8979798422787421E-4</v>
      </c>
      <c r="BA727" s="128">
        <f t="shared" si="155"/>
        <v>1.3776718920986745E-2</v>
      </c>
      <c r="BB727" s="102">
        <f t="shared" si="156"/>
        <v>-3.3677357426239438</v>
      </c>
      <c r="BC727" s="60"/>
      <c r="BD727" s="60"/>
    </row>
    <row r="728" spans="1:56">
      <c r="A728" s="95">
        <v>727</v>
      </c>
      <c r="B728" s="128">
        <v>0.23247144955485788</v>
      </c>
      <c r="C728" s="128">
        <v>0.77995328478758919</v>
      </c>
      <c r="D728" s="128">
        <v>8.1993397191110873E-2</v>
      </c>
      <c r="E728" s="128">
        <v>0.53795462646609771</v>
      </c>
      <c r="F728" s="128">
        <v>0.41408706697388187</v>
      </c>
      <c r="G728" s="128">
        <v>3.1747767532370519E-2</v>
      </c>
      <c r="H728" s="128">
        <v>6.7307750606404815E-2</v>
      </c>
      <c r="I728" s="128">
        <v>0.10628374976544497</v>
      </c>
      <c r="J728" s="128">
        <v>0.76104420794577421</v>
      </c>
      <c r="K728" s="104">
        <v>0.36411748494778196</v>
      </c>
      <c r="L728" s="105"/>
      <c r="M728" s="106">
        <v>727</v>
      </c>
      <c r="N728" s="140">
        <v>-0.73073194521298568</v>
      </c>
      <c r="O728" s="140">
        <v>0.7720354520157392</v>
      </c>
      <c r="P728" s="140">
        <v>-1.3917873742623339</v>
      </c>
      <c r="Q728" s="140">
        <v>9.5282116398156022E-2</v>
      </c>
      <c r="R728" s="140">
        <v>-0.21704389882693759</v>
      </c>
      <c r="S728" s="140">
        <v>-1.8557055797464657</v>
      </c>
      <c r="T728" s="140">
        <v>-1.496146428685301</v>
      </c>
      <c r="U728" s="128">
        <v>-1.246536495150939</v>
      </c>
      <c r="V728" s="128">
        <v>0.70966551133702194</v>
      </c>
      <c r="W728" s="98">
        <v>-0.3474743703906471</v>
      </c>
      <c r="X728" s="60"/>
      <c r="Y728" s="99">
        <v>727</v>
      </c>
      <c r="Z728" s="128">
        <f>(幕後結果!$AB$2+幕後結果!$AB$4*幕後結果_最佳化!$N1729)*12/3</f>
        <v>-0.1083684393489311</v>
      </c>
      <c r="AA728" s="128">
        <f>(幕後結果!$AC$2+幕後結果!$AC$4*幕後結果_最佳化!$O1729)*12/3</f>
        <v>8.4786770101888453E-2</v>
      </c>
      <c r="AB728" s="128">
        <f>(幕後結果!$AD$2+幕後結果!$AD$4*幕後結果_最佳化!$P1729)*12/3</f>
        <v>-0.14727971281003976</v>
      </c>
      <c r="AC728" s="128">
        <f>(幕後結果!$AE$2+幕後結果!$AE$4*幕後結果_最佳化!$Q1729)*12/3</f>
        <v>-4.5036212828195386E-2</v>
      </c>
      <c r="AD728" s="128">
        <f>(幕後結果!$AF$2+幕後結果!$AF$4*幕後結果_最佳化!$R1729)*12/3</f>
        <v>-8.583608515014518E-2</v>
      </c>
      <c r="AE728" s="128">
        <f>(幕後結果!$AG$2+幕後結果!$AG$4*幕後結果_最佳化!$S1729)*12/3</f>
        <v>-0.11036360200367362</v>
      </c>
      <c r="AF728" s="128">
        <f>(幕後結果!$AH$2+幕後結果!$AH$4*幕後結果_最佳化!$T1729)*12/3</f>
        <v>-0.123650316674219</v>
      </c>
      <c r="AG728" s="128">
        <f>(幕後結果!$AI$2+幕後結果!$AI$4*幕後結果_最佳化!$U1729)*12/3</f>
        <v>-9.8698097394904691E-2</v>
      </c>
      <c r="AH728" s="128">
        <f>(幕後結果!$AJ$2+幕後結果!$AJ$4*幕後結果_最佳化!$V1729)*12/3</f>
        <v>4.1902432745650121E-2</v>
      </c>
      <c r="AI728" s="100">
        <f>(幕後結果!$AK$2+幕後結果!$AK$4*幕後結果_最佳化!$W1729)*12/3</f>
        <v>-0.1888400491377045</v>
      </c>
      <c r="AJ728" s="60"/>
      <c r="AK728" s="60"/>
      <c r="AL728" s="60"/>
      <c r="AM728" s="108">
        <v>727</v>
      </c>
      <c r="AN728" s="128">
        <f t="shared" si="144"/>
        <v>0.13723669401063032</v>
      </c>
      <c r="AO728" s="128">
        <f t="shared" si="145"/>
        <v>6.6401890250212398E-2</v>
      </c>
      <c r="AP728" s="128">
        <f t="shared" si="146"/>
        <v>0.14236826892771795</v>
      </c>
      <c r="AQ728" s="128">
        <f t="shared" si="147"/>
        <v>5.7747325808754295E-2</v>
      </c>
      <c r="AR728" s="128">
        <f t="shared" si="148"/>
        <v>4.4007622711643234E-2</v>
      </c>
      <c r="AS728" s="128">
        <f t="shared" si="149"/>
        <v>0.11374768500137583</v>
      </c>
      <c r="AT728" s="128">
        <f t="shared" si="150"/>
        <v>3.5764575649705863E-3</v>
      </c>
      <c r="AU728" s="128">
        <f t="shared" si="151"/>
        <v>0.1796845426841702</v>
      </c>
      <c r="AV728" s="128">
        <f t="shared" si="152"/>
        <v>0.10454065121014229</v>
      </c>
      <c r="AW728" s="128">
        <f t="shared" si="153"/>
        <v>0.15068886183038283</v>
      </c>
      <c r="AX728" s="128">
        <f t="shared" si="154"/>
        <v>1</v>
      </c>
      <c r="AY728" s="128">
        <f>SUMPRODUCT(AN728:AW728,幕後結果_最佳化!$Z$1005:$AI$1005)</f>
        <v>-7.5077921966246481E-3</v>
      </c>
      <c r="AZ728" s="128">
        <f>(SUMPRODUCT(AN728:AW728,MMULT(AN728:AW728,幕後結果!$AB$9:$AK$18)))</f>
        <v>2.8285639315984632E-4</v>
      </c>
      <c r="BA728" s="128">
        <f t="shared" si="155"/>
        <v>1.6818335029361448E-2</v>
      </c>
      <c r="BB728" s="102">
        <f t="shared" si="156"/>
        <v>-2.9971927725677201</v>
      </c>
      <c r="BC728" s="60"/>
      <c r="BD728" s="60"/>
    </row>
    <row r="729" spans="1:56">
      <c r="A729" s="95">
        <v>728</v>
      </c>
      <c r="B729" s="128">
        <v>0.58877799367438177</v>
      </c>
      <c r="C729" s="128">
        <v>0.73472058837560938</v>
      </c>
      <c r="D729" s="128">
        <v>0.72277129192875944</v>
      </c>
      <c r="E729" s="128">
        <v>0.98803036765094276</v>
      </c>
      <c r="F729" s="128">
        <v>0.85438185344701667</v>
      </c>
      <c r="G729" s="128">
        <v>0.65510153819359607</v>
      </c>
      <c r="H729" s="128">
        <v>0.49213713408864401</v>
      </c>
      <c r="I729" s="128">
        <v>0.47150712651344584</v>
      </c>
      <c r="J729" s="128">
        <v>0.23783610294985169</v>
      </c>
      <c r="K729" s="104">
        <v>0.37529120701575214</v>
      </c>
      <c r="L729" s="105"/>
      <c r="M729" s="106">
        <v>728</v>
      </c>
      <c r="N729" s="140">
        <v>0.22440264513456989</v>
      </c>
      <c r="O729" s="140">
        <v>0.62715319087626586</v>
      </c>
      <c r="P729" s="140">
        <v>0.59109403535029703</v>
      </c>
      <c r="Q729" s="140">
        <v>2.2581025821986884</v>
      </c>
      <c r="R729" s="140">
        <v>1.0554134085595788</v>
      </c>
      <c r="S729" s="140">
        <v>0.39913067133920432</v>
      </c>
      <c r="T729" s="140">
        <v>-1.9710558217365157E-2</v>
      </c>
      <c r="U729" s="128">
        <v>-7.1481870327160218E-2</v>
      </c>
      <c r="V729" s="128">
        <v>-0.71328049298830165</v>
      </c>
      <c r="W729" s="98">
        <v>-0.31787149720828589</v>
      </c>
      <c r="X729" s="60"/>
      <c r="Y729" s="99">
        <v>728</v>
      </c>
      <c r="Z729" s="128">
        <f>(幕後結果!$AB$2+幕後結果!$AB$4*幕後結果_最佳化!$N1730)*12/3</f>
        <v>-5.2457712999786632E-3</v>
      </c>
      <c r="AA729" s="128">
        <f>(幕後結果!$AC$2+幕後結果!$AC$4*幕後結果_最佳化!$O1730)*12/3</f>
        <v>7.0309787407372037E-2</v>
      </c>
      <c r="AB729" s="128">
        <f>(幕後結果!$AD$2+幕後結果!$AD$4*幕後結果_最佳化!$P1730)*12/3</f>
        <v>0.10414743980488816</v>
      </c>
      <c r="AC729" s="128">
        <f>(幕後結果!$AE$2+幕後結果!$AE$4*幕後結果_最佳化!$Q1730)*12/3</f>
        <v>0.31859177087509088</v>
      </c>
      <c r="AD729" s="128">
        <f>(幕後結果!$AF$2+幕後結果!$AF$4*幕後結果_最佳化!$R1730)*12/3</f>
        <v>0.31503289531700945</v>
      </c>
      <c r="AE729" s="128">
        <f>(幕後結果!$AG$2+幕後結果!$AG$4*幕後結果_最佳化!$S1730)*12/3</f>
        <v>6.4378869468137451E-2</v>
      </c>
      <c r="AF729" s="128">
        <f>(幕後結果!$AH$2+幕後結果!$AH$4*幕後結果_最佳化!$T1730)*12/3</f>
        <v>3.4701501181909206E-2</v>
      </c>
      <c r="AG729" s="128">
        <f>(幕後結果!$AI$2+幕後結果!$AI$4*幕後結果_最佳化!$U1730)*12/3</f>
        <v>5.3499640099910928E-2</v>
      </c>
      <c r="AH729" s="128">
        <f>(幕後結果!$AJ$2+幕後結果!$AJ$4*幕後結果_最佳化!$V1730)*12/3</f>
        <v>-5.6497850189691536E-2</v>
      </c>
      <c r="AI729" s="100">
        <f>(幕後結果!$AK$2+幕後結果!$AK$4*幕後結果_最佳化!$W1730)*12/3</f>
        <v>2.5802554258073138E-2</v>
      </c>
      <c r="AJ729" s="60"/>
      <c r="AK729" s="60"/>
      <c r="AL729" s="60"/>
      <c r="AM729" s="108">
        <v>728</v>
      </c>
      <c r="AN729" s="128">
        <f t="shared" si="144"/>
        <v>4.8237004239177005E-2</v>
      </c>
      <c r="AO729" s="128">
        <f t="shared" si="145"/>
        <v>4.1054789203625451E-2</v>
      </c>
      <c r="AP729" s="128">
        <f t="shared" si="146"/>
        <v>0.14983043492246562</v>
      </c>
      <c r="AQ729" s="128">
        <f t="shared" si="147"/>
        <v>0.16156900221102119</v>
      </c>
      <c r="AR729" s="128">
        <f t="shared" si="148"/>
        <v>2.9625598222591122E-2</v>
      </c>
      <c r="AS729" s="128">
        <f t="shared" si="149"/>
        <v>9.6110885197317475E-2</v>
      </c>
      <c r="AT729" s="128">
        <f t="shared" si="150"/>
        <v>7.8719387288877285E-2</v>
      </c>
      <c r="AU729" s="128">
        <f t="shared" si="151"/>
        <v>0.1593565129914202</v>
      </c>
      <c r="AV729" s="128">
        <f t="shared" si="152"/>
        <v>5.5184670965155364E-2</v>
      </c>
      <c r="AW729" s="128">
        <f t="shared" si="153"/>
        <v>0.18031171475834937</v>
      </c>
      <c r="AX729" s="128">
        <f t="shared" si="154"/>
        <v>1</v>
      </c>
      <c r="AY729" s="128">
        <f>SUMPRODUCT(AN729:AW729,幕後結果_最佳化!$Z$1005:$AI$1005)</f>
        <v>-6.5406723964769996E-3</v>
      </c>
      <c r="AZ729" s="128">
        <f>(SUMPRODUCT(AN729:AW729,MMULT(AN729:AW729,幕後結果!$AB$9:$AK$18)))</f>
        <v>3.2029289089926377E-4</v>
      </c>
      <c r="BA729" s="128">
        <f t="shared" si="155"/>
        <v>1.789672849710985E-2</v>
      </c>
      <c r="BB729" s="102">
        <f t="shared" si="156"/>
        <v>-2.7625536367979877</v>
      </c>
      <c r="BC729" s="60"/>
      <c r="BD729" s="60"/>
    </row>
    <row r="730" spans="1:56">
      <c r="A730" s="95">
        <v>729</v>
      </c>
      <c r="B730" s="128">
        <v>0.43592385896805386</v>
      </c>
      <c r="C730" s="128">
        <v>0.93928668144546545</v>
      </c>
      <c r="D730" s="128">
        <v>0.6505441771031053</v>
      </c>
      <c r="E730" s="128">
        <v>0.99838171433723732</v>
      </c>
      <c r="F730" s="128">
        <v>9.6633051487976296E-2</v>
      </c>
      <c r="G730" s="128">
        <v>0.45555647341688643</v>
      </c>
      <c r="H730" s="128">
        <v>0.73926699939137852</v>
      </c>
      <c r="I730" s="128">
        <v>0.51854396748139631</v>
      </c>
      <c r="J730" s="128">
        <v>0.66999652525693798</v>
      </c>
      <c r="K730" s="104">
        <v>0.63061700428323464</v>
      </c>
      <c r="L730" s="105"/>
      <c r="M730" s="106">
        <v>729</v>
      </c>
      <c r="N730" s="140">
        <v>-0.16131194218475783</v>
      </c>
      <c r="O730" s="140">
        <v>1.5488131765135236</v>
      </c>
      <c r="P730" s="140">
        <v>0.38679004753456925</v>
      </c>
      <c r="Q730" s="140">
        <v>2.9443276723347007</v>
      </c>
      <c r="R730" s="140">
        <v>-1.3009776560841306</v>
      </c>
      <c r="S730" s="140">
        <v>-0.11163483938844142</v>
      </c>
      <c r="T730" s="140">
        <v>0.64108724428004527</v>
      </c>
      <c r="U730" s="128">
        <v>4.6499584767867926E-2</v>
      </c>
      <c r="V730" s="128">
        <v>0.43990357089749249</v>
      </c>
      <c r="W730" s="98">
        <v>0.33348794001526694</v>
      </c>
      <c r="X730" s="60"/>
      <c r="Y730" s="99">
        <v>729</v>
      </c>
      <c r="Z730" s="128">
        <f>(幕後結果!$AB$2+幕後結果!$AB$4*幕後結果_最佳化!$N1731)*12/3</f>
        <v>-4.6890077507437872E-2</v>
      </c>
      <c r="AA730" s="128">
        <f>(幕後結果!$AC$2+幕後結果!$AC$4*幕後結果_最佳化!$O1731)*12/3</f>
        <v>0.17238197574202599</v>
      </c>
      <c r="AB730" s="128">
        <f>(幕後結果!$AD$2+幕後結果!$AD$4*幕後結果_最佳化!$P1731)*12/3</f>
        <v>0.11476006352697481</v>
      </c>
      <c r="AC730" s="128">
        <f>(幕後結果!$AE$2+幕後結果!$AE$4*幕後結果_最佳化!$Q1731)*12/3</f>
        <v>0.4116952258913375</v>
      </c>
      <c r="AD730" s="128">
        <f>(幕後結果!$AF$2+幕後結果!$AF$4*幕後結果_最佳化!$R1731)*12/3</f>
        <v>-0.12456525421927622</v>
      </c>
      <c r="AE730" s="128">
        <f>(幕後結果!$AG$2+幕後結果!$AG$4*幕後結果_最佳化!$S1731)*12/3</f>
        <v>6.4210354435313227E-2</v>
      </c>
      <c r="AF730" s="128">
        <f>(幕後結果!$AH$2+幕後結果!$AH$4*幕後結果_最佳化!$T1731)*12/3</f>
        <v>0.11115729102434775</v>
      </c>
      <c r="AG730" s="128">
        <f>(幕後結果!$AI$2+幕後結果!$AI$4*幕後結果_最佳化!$U1731)*12/3</f>
        <v>5.2245995751506402E-2</v>
      </c>
      <c r="AH730" s="128">
        <f>(幕後結果!$AJ$2+幕後結果!$AJ$4*幕後結果_最佳化!$V1731)*12/3</f>
        <v>5.7246378103795181E-2</v>
      </c>
      <c r="AI730" s="100">
        <f>(幕後結果!$AK$2+幕後結果!$AK$4*幕後結果_最佳化!$W1731)*12/3</f>
        <v>-2.1910500481368778E-2</v>
      </c>
      <c r="AJ730" s="60"/>
      <c r="AK730" s="60"/>
      <c r="AL730" s="60"/>
      <c r="AM730" s="108">
        <v>729</v>
      </c>
      <c r="AN730" s="128">
        <f t="shared" si="144"/>
        <v>7.6838970337831103E-2</v>
      </c>
      <c r="AO730" s="128">
        <f t="shared" si="145"/>
        <v>0.19546572973829079</v>
      </c>
      <c r="AP730" s="128">
        <f t="shared" si="146"/>
        <v>5.4840654551470733E-2</v>
      </c>
      <c r="AQ730" s="128">
        <f t="shared" si="147"/>
        <v>0.11849369743489353</v>
      </c>
      <c r="AR730" s="128">
        <f t="shared" si="148"/>
        <v>0.12979536748127102</v>
      </c>
      <c r="AS730" s="128">
        <f t="shared" si="149"/>
        <v>3.4185453673555528E-2</v>
      </c>
      <c r="AT730" s="128">
        <f t="shared" si="150"/>
        <v>0.13738215380325888</v>
      </c>
      <c r="AU730" s="128">
        <f t="shared" si="151"/>
        <v>8.6282349489983142E-3</v>
      </c>
      <c r="AV730" s="128">
        <f t="shared" si="152"/>
        <v>0.11393362043902297</v>
      </c>
      <c r="AW730" s="128">
        <f t="shared" si="153"/>
        <v>0.13043611759140711</v>
      </c>
      <c r="AX730" s="128">
        <f t="shared" si="154"/>
        <v>1</v>
      </c>
      <c r="AY730" s="128">
        <f>SUMPRODUCT(AN730:AW730,幕後結果_最佳化!$Z$1005:$AI$1005)</f>
        <v>-1.1830997208031224E-3</v>
      </c>
      <c r="AZ730" s="128">
        <f>(SUMPRODUCT(AN730:AW730,MMULT(AN730:AW730,幕後結果!$AB$9:$AK$18)))</f>
        <v>2.6474007319182073E-4</v>
      </c>
      <c r="BA730" s="128">
        <f t="shared" si="155"/>
        <v>1.6270835049001658E-2</v>
      </c>
      <c r="BB730" s="102">
        <f t="shared" si="156"/>
        <v>-2.7093323476048616</v>
      </c>
      <c r="BC730" s="60"/>
      <c r="BD730" s="60"/>
    </row>
    <row r="731" spans="1:56">
      <c r="A731" s="95">
        <v>730</v>
      </c>
      <c r="B731" s="128">
        <v>0.33175808219359859</v>
      </c>
      <c r="C731" s="128">
        <v>0.4973615824833022</v>
      </c>
      <c r="D731" s="128">
        <v>0.51087047861283041</v>
      </c>
      <c r="E731" s="128">
        <v>2.269712523949674E-2</v>
      </c>
      <c r="F731" s="128">
        <v>0.77992199745188695</v>
      </c>
      <c r="G731" s="128">
        <v>0.39217843343892311</v>
      </c>
      <c r="H731" s="128">
        <v>0.54569360044401893</v>
      </c>
      <c r="I731" s="128">
        <v>4.9843079893158393E-2</v>
      </c>
      <c r="J731" s="128">
        <v>0.56828233365438718</v>
      </c>
      <c r="K731" s="104">
        <v>0.10529942332801401</v>
      </c>
      <c r="L731" s="105"/>
      <c r="M731" s="106">
        <v>730</v>
      </c>
      <c r="N731" s="140">
        <v>-0.43506373675007853</v>
      </c>
      <c r="O731" s="140">
        <v>-6.6135801597049836E-3</v>
      </c>
      <c r="P731" s="140">
        <v>2.7251621747487544E-2</v>
      </c>
      <c r="Q731" s="140">
        <v>-2.0009827352475855</v>
      </c>
      <c r="R731" s="140">
        <v>0.77192980214430518</v>
      </c>
      <c r="S731" s="140">
        <v>-0.27364575667106572</v>
      </c>
      <c r="T731" s="140">
        <v>0.11478845629733656</v>
      </c>
      <c r="U731" s="128">
        <v>-1.6463770271260569</v>
      </c>
      <c r="V731" s="128">
        <v>0.17200279368345844</v>
      </c>
      <c r="W731" s="98">
        <v>-1.2519204653784199</v>
      </c>
      <c r="X731" s="60"/>
      <c r="Y731" s="99">
        <v>730</v>
      </c>
      <c r="Z731" s="128">
        <f>(幕後結果!$AB$2+幕後結果!$AB$4*幕後結果_最佳化!$N1732)*12/3</f>
        <v>-7.6446137694193561E-2</v>
      </c>
      <c r="AA731" s="128">
        <f>(幕後結果!$AC$2+幕後結果!$AC$4*幕後結果_最佳化!$O1732)*12/3</f>
        <v>-1.5001598128577811E-3</v>
      </c>
      <c r="AB731" s="128">
        <f>(幕後結果!$AD$2+幕後結果!$AD$4*幕後結果_最佳化!$P1732)*12/3</f>
        <v>-6.3163207664281721E-3</v>
      </c>
      <c r="AC731" s="128">
        <f>(幕後結果!$AE$2+幕後結果!$AE$4*幕後結果_最佳化!$Q1732)*12/3</f>
        <v>-0.22774428629589286</v>
      </c>
      <c r="AD731" s="128">
        <f>(幕後結果!$AF$2+幕後結果!$AF$4*幕後結果_最佳化!$R1732)*12/3</f>
        <v>0.104116536737402</v>
      </c>
      <c r="AE731" s="128">
        <f>(幕後結果!$AG$2+幕後結果!$AG$4*幕後結果_最佳化!$S1732)*12/3</f>
        <v>-6.6780497723850377E-2</v>
      </c>
      <c r="AF731" s="128">
        <f>(幕後結果!$AH$2+幕後結果!$AH$4*幕後結果_最佳化!$T1732)*12/3</f>
        <v>1.0491198809161597E-3</v>
      </c>
      <c r="AG731" s="128">
        <f>(幕後結果!$AI$2+幕後結果!$AI$4*幕後結果_最佳化!$U1732)*12/3</f>
        <v>-0.16053139987741771</v>
      </c>
      <c r="AH731" s="128">
        <f>(幕後結果!$AJ$2+幕後結果!$AJ$4*幕後結果_最佳化!$V1732)*12/3</f>
        <v>3.3213523423083008E-2</v>
      </c>
      <c r="AI731" s="100">
        <f>(幕後結果!$AK$2+幕後結果!$AK$4*幕後結果_最佳化!$W1732)*12/3</f>
        <v>-0.23446164790903698</v>
      </c>
      <c r="AJ731" s="60"/>
      <c r="AK731" s="60"/>
      <c r="AL731" s="60"/>
      <c r="AM731" s="108">
        <v>730</v>
      </c>
      <c r="AN731" s="128">
        <f t="shared" si="144"/>
        <v>9.6263399078967311E-3</v>
      </c>
      <c r="AO731" s="128">
        <f t="shared" si="145"/>
        <v>0.14963000794604223</v>
      </c>
      <c r="AP731" s="128">
        <f t="shared" si="146"/>
        <v>0.11604387338934723</v>
      </c>
      <c r="AQ731" s="128">
        <f t="shared" si="147"/>
        <v>0.19382343021174628</v>
      </c>
      <c r="AR731" s="128">
        <f t="shared" si="148"/>
        <v>1.8440656721778435E-3</v>
      </c>
      <c r="AS731" s="128">
        <f t="shared" si="149"/>
        <v>0.13218909051486893</v>
      </c>
      <c r="AT731" s="128">
        <f t="shared" si="150"/>
        <v>7.9254221558269528E-2</v>
      </c>
      <c r="AU731" s="128">
        <f t="shared" si="151"/>
        <v>0.17426474744627379</v>
      </c>
      <c r="AV731" s="128">
        <f t="shared" si="152"/>
        <v>7.2525332817401519E-2</v>
      </c>
      <c r="AW731" s="128">
        <f t="shared" si="153"/>
        <v>7.0798890535976017E-2</v>
      </c>
      <c r="AX731" s="128">
        <f t="shared" si="154"/>
        <v>1.0000000000000002</v>
      </c>
      <c r="AY731" s="128">
        <f>SUMPRODUCT(AN731:AW731,幕後結果_最佳化!$Z$1005:$AI$1005)</f>
        <v>-2.1154901371486555E-3</v>
      </c>
      <c r="AZ731" s="128">
        <f>(SUMPRODUCT(AN731:AW731,MMULT(AN731:AW731,幕後結果!$AB$9:$AK$18)))</f>
        <v>2.8045258378734007E-4</v>
      </c>
      <c r="BA731" s="128">
        <f t="shared" si="155"/>
        <v>1.674671859760413E-2</v>
      </c>
      <c r="BB731" s="102">
        <f t="shared" si="156"/>
        <v>-2.6880185437395956</v>
      </c>
      <c r="BC731" s="60"/>
      <c r="BD731" s="60"/>
    </row>
    <row r="732" spans="1:56">
      <c r="A732" s="95">
        <v>731</v>
      </c>
      <c r="B732" s="128">
        <v>0.34628830300688351</v>
      </c>
      <c r="C732" s="128">
        <v>0.64746551798506258</v>
      </c>
      <c r="D732" s="128">
        <v>3.8742774570721839E-2</v>
      </c>
      <c r="E732" s="128">
        <v>0.30432312613103507</v>
      </c>
      <c r="F732" s="128">
        <v>6.8039715263504164E-2</v>
      </c>
      <c r="G732" s="128">
        <v>0.42398660157372237</v>
      </c>
      <c r="H732" s="128">
        <v>0.15082997932835807</v>
      </c>
      <c r="I732" s="128">
        <v>0.58639300893333846</v>
      </c>
      <c r="J732" s="128">
        <v>0.34711398993522291</v>
      </c>
      <c r="K732" s="104">
        <v>0.65813185463938906</v>
      </c>
      <c r="L732" s="105"/>
      <c r="M732" s="106">
        <v>731</v>
      </c>
      <c r="N732" s="140">
        <v>-0.39536083864153915</v>
      </c>
      <c r="O732" s="140">
        <v>0.37848684550972428</v>
      </c>
      <c r="P732" s="140">
        <v>-1.7654655857447885</v>
      </c>
      <c r="Q732" s="140">
        <v>-0.5120067974417436</v>
      </c>
      <c r="R732" s="140">
        <v>-1.4905509492220299</v>
      </c>
      <c r="S732" s="140">
        <v>-0.19170510985168937</v>
      </c>
      <c r="T732" s="140">
        <v>-1.0328802152350547</v>
      </c>
      <c r="U732" s="128">
        <v>0.21827611644234227</v>
      </c>
      <c r="V732" s="128">
        <v>-0.39312389020591476</v>
      </c>
      <c r="W732" s="98">
        <v>0.40736995463032</v>
      </c>
      <c r="X732" s="60"/>
      <c r="Y732" s="99">
        <v>731</v>
      </c>
      <c r="Z732" s="128">
        <f>(幕後結果!$AB$2+幕後結果!$AB$4*幕後結果_最佳化!$N1733)*12/3</f>
        <v>-7.2159549370825998E-2</v>
      </c>
      <c r="AA732" s="128">
        <f>(幕後結果!$AC$2+幕後結果!$AC$4*幕後結果_最佳化!$O1733)*12/3</f>
        <v>4.1501232609221061E-2</v>
      </c>
      <c r="AB732" s="128">
        <f>(幕後結果!$AD$2+幕後結果!$AD$4*幕後結果_最佳化!$P1733)*12/3</f>
        <v>-0.20412921729104369</v>
      </c>
      <c r="AC732" s="128">
        <f>(幕後結果!$AE$2+幕後結果!$AE$4*幕後結果_最佳化!$Q1733)*12/3</f>
        <v>-0.14194697887419924</v>
      </c>
      <c r="AD732" s="128">
        <f>(幕後結果!$AF$2+幕後結果!$AF$4*幕後結果_最佳化!$R1733)*12/3</f>
        <v>-0.3589447087155942</v>
      </c>
      <c r="AE732" s="128">
        <f>(幕後結果!$AG$2+幕後結果!$AG$4*幕後結果_最佳化!$S1733)*12/3</f>
        <v>2.8450915438778673E-3</v>
      </c>
      <c r="AF732" s="128">
        <f>(幕後結果!$AH$2+幕後結果!$AH$4*幕後結果_最佳化!$T1733)*12/3</f>
        <v>-0.10753212257955669</v>
      </c>
      <c r="AG732" s="128">
        <f>(幕後結果!$AI$2+幕後結果!$AI$4*幕後結果_最佳化!$U1733)*12/3</f>
        <v>-6.1061972140276132E-3</v>
      </c>
      <c r="AH732" s="128">
        <f>(幕後結果!$AJ$2+幕後結果!$AJ$4*幕後結果_最佳化!$V1733)*12/3</f>
        <v>-1.3281361555433351E-2</v>
      </c>
      <c r="AI732" s="100">
        <f>(幕後結果!$AK$2+幕後結果!$AK$4*幕後結果_最佳化!$W1733)*12/3</f>
        <v>-3.0089462450246809E-2</v>
      </c>
      <c r="AJ732" s="60"/>
      <c r="AK732" s="60"/>
      <c r="AL732" s="60"/>
      <c r="AM732" s="108">
        <v>731</v>
      </c>
      <c r="AN732" s="128">
        <f t="shared" si="144"/>
        <v>6.8394366347909588E-2</v>
      </c>
      <c r="AO732" s="128">
        <f t="shared" si="145"/>
        <v>0.11057757024125621</v>
      </c>
      <c r="AP732" s="128">
        <f t="shared" si="146"/>
        <v>5.6157165637203008E-2</v>
      </c>
      <c r="AQ732" s="128">
        <f t="shared" si="147"/>
        <v>0.15909366715521928</v>
      </c>
      <c r="AR732" s="128">
        <f t="shared" si="148"/>
        <v>3.0665959763798423E-2</v>
      </c>
      <c r="AS732" s="128">
        <f t="shared" si="149"/>
        <v>0.11885577726541176</v>
      </c>
      <c r="AT732" s="128">
        <f t="shared" si="150"/>
        <v>0.10242253408764926</v>
      </c>
      <c r="AU732" s="128">
        <f t="shared" si="151"/>
        <v>4.1909589925928276E-2</v>
      </c>
      <c r="AV732" s="128">
        <f t="shared" si="152"/>
        <v>0.16440110236844654</v>
      </c>
      <c r="AW732" s="128">
        <f t="shared" si="153"/>
        <v>0.14752226720717757</v>
      </c>
      <c r="AX732" s="128">
        <f t="shared" si="154"/>
        <v>0.99999999999999989</v>
      </c>
      <c r="AY732" s="128">
        <f>SUMPRODUCT(AN732:AW732,幕後結果_最佳化!$Z$1005:$AI$1005)</f>
        <v>-2.4052655281429315E-3</v>
      </c>
      <c r="AZ732" s="128">
        <f>(SUMPRODUCT(AN732:AW732,MMULT(AN732:AW732,幕後結果!$AB$9:$AK$18)))</f>
        <v>2.1051497291434894E-4</v>
      </c>
      <c r="BA732" s="128">
        <f t="shared" si="155"/>
        <v>1.450913412007584E-2</v>
      </c>
      <c r="BB732" s="102">
        <f t="shared" si="156"/>
        <v>-3.1225340639353134</v>
      </c>
      <c r="BC732" s="60"/>
      <c r="BD732" s="60"/>
    </row>
    <row r="733" spans="1:56">
      <c r="A733" s="95">
        <v>732</v>
      </c>
      <c r="B733" s="128">
        <v>0.1276037475750853</v>
      </c>
      <c r="C733" s="128">
        <v>0.54486536755527037</v>
      </c>
      <c r="D733" s="128">
        <v>0.44551502357642647</v>
      </c>
      <c r="E733" s="128">
        <v>0.72632631304572581</v>
      </c>
      <c r="F733" s="128">
        <v>4.7258628919732315E-2</v>
      </c>
      <c r="G733" s="128">
        <v>0.94335425129545092</v>
      </c>
      <c r="H733" s="128">
        <v>0.86934125512266758</v>
      </c>
      <c r="I733" s="128">
        <v>0.78577861416585959</v>
      </c>
      <c r="J733" s="128">
        <v>0.47956890093528259</v>
      </c>
      <c r="K733" s="104">
        <v>0.17703560732120294</v>
      </c>
      <c r="L733" s="105"/>
      <c r="M733" s="106">
        <v>732</v>
      </c>
      <c r="N733" s="140">
        <v>-1.1377916435720397</v>
      </c>
      <c r="O733" s="140">
        <v>0.112698910693298</v>
      </c>
      <c r="P733" s="140">
        <v>-0.13700094626590348</v>
      </c>
      <c r="Q733" s="140">
        <v>0.6017397681874076</v>
      </c>
      <c r="R733" s="140">
        <v>-1.6720358254252683</v>
      </c>
      <c r="S733" s="140">
        <v>1.5835704741313281</v>
      </c>
      <c r="T733" s="140">
        <v>1.1232826036605106</v>
      </c>
      <c r="U733" s="128">
        <v>0.79185921273134252</v>
      </c>
      <c r="V733" s="128">
        <v>-5.123557806008873E-2</v>
      </c>
      <c r="W733" s="98">
        <v>-0.92672137867156268</v>
      </c>
      <c r="X733" s="60"/>
      <c r="Y733" s="99">
        <v>732</v>
      </c>
      <c r="Z733" s="128">
        <f>(幕後結果!$AB$2+幕後結果!$AB$4*幕後結果_最佳化!$N1734)*12/3</f>
        <v>-0.15231730537702959</v>
      </c>
      <c r="AA733" s="128">
        <f>(幕後結果!$AC$2+幕後結果!$AC$4*幕後結果_最佳化!$O1734)*12/3</f>
        <v>1.0568836774736861E-2</v>
      </c>
      <c r="AB733" s="128">
        <f>(幕後結果!$AD$2+幕後結果!$AD$4*幕後結果_最佳化!$P1734)*12/3</f>
        <v>-3.4369255975251194E-2</v>
      </c>
      <c r="AC733" s="128">
        <f>(幕後結果!$AE$2+幕後結果!$AE$4*幕後結果_最佳化!$Q1734)*12/3</f>
        <v>4.7934588793786641E-2</v>
      </c>
      <c r="AD733" s="128">
        <f>(幕後結果!$AF$2+幕後結果!$AF$4*幕後結果_最佳化!$R1734)*12/3</f>
        <v>-0.30653462489290795</v>
      </c>
      <c r="AE733" s="128">
        <f>(幕後結果!$AG$2+幕後結果!$AG$4*幕後結果_最佳化!$S1734)*12/3</f>
        <v>0.11842938280818148</v>
      </c>
      <c r="AF733" s="128">
        <f>(幕後結果!$AH$2+幕後結果!$AH$4*幕後結果_最佳化!$T1734)*12/3</f>
        <v>7.2562014943716904E-2</v>
      </c>
      <c r="AG733" s="128">
        <f>(幕後結果!$AI$2+幕後結果!$AI$4*幕後結果_最佳化!$U1734)*12/3</f>
        <v>3.9866253270825968E-3</v>
      </c>
      <c r="AH733" s="128">
        <f>(幕後結果!$AJ$2+幕後結果!$AJ$4*幕後結果_最佳化!$V1734)*12/3</f>
        <v>3.1744003583256936E-2</v>
      </c>
      <c r="AI733" s="100">
        <f>(幕後結果!$AK$2+幕後結果!$AK$4*幕後結果_最佳化!$W1734)*12/3</f>
        <v>-0.17491811117924186</v>
      </c>
      <c r="AJ733" s="60"/>
      <c r="AK733" s="60"/>
      <c r="AL733" s="60"/>
      <c r="AM733" s="108">
        <v>732</v>
      </c>
      <c r="AN733" s="128">
        <f t="shared" si="144"/>
        <v>0.19544482427973631</v>
      </c>
      <c r="AO733" s="128">
        <f t="shared" si="145"/>
        <v>8.8735040751958066E-2</v>
      </c>
      <c r="AP733" s="128">
        <f t="shared" si="146"/>
        <v>0.11336155100082167</v>
      </c>
      <c r="AQ733" s="128">
        <f t="shared" si="147"/>
        <v>8.4408889684169253E-3</v>
      </c>
      <c r="AR733" s="128">
        <f t="shared" si="148"/>
        <v>8.5981614956925745E-2</v>
      </c>
      <c r="AS733" s="128">
        <f t="shared" si="149"/>
        <v>7.5224841434217791E-3</v>
      </c>
      <c r="AT733" s="128">
        <f t="shared" si="150"/>
        <v>0.2297757259257675</v>
      </c>
      <c r="AU733" s="128">
        <f t="shared" si="151"/>
        <v>0.15031920167692367</v>
      </c>
      <c r="AV733" s="128">
        <f t="shared" si="152"/>
        <v>0.11216297002113192</v>
      </c>
      <c r="AW733" s="128">
        <f t="shared" si="153"/>
        <v>8.2556982748964239E-3</v>
      </c>
      <c r="AX733" s="128">
        <f t="shared" si="154"/>
        <v>1</v>
      </c>
      <c r="AY733" s="128">
        <f>SUMPRODUCT(AN733:AW733,幕後結果_最佳化!$Z$1005:$AI$1005)</f>
        <v>-2.7541843929258765E-3</v>
      </c>
      <c r="AZ733" s="128">
        <f>(SUMPRODUCT(AN733:AW733,MMULT(AN733:AW733,幕後結果!$AB$9:$AK$18)))</f>
        <v>2.3041546786694116E-4</v>
      </c>
      <c r="BA733" s="128">
        <f t="shared" si="155"/>
        <v>1.5179442277861896E-2</v>
      </c>
      <c r="BB733" s="102">
        <f t="shared" si="156"/>
        <v>-3.0076325307095875</v>
      </c>
      <c r="BC733" s="60"/>
      <c r="BD733" s="60"/>
    </row>
    <row r="734" spans="1:56">
      <c r="A734" s="95">
        <v>733</v>
      </c>
      <c r="B734" s="128">
        <v>0.14272530663664806</v>
      </c>
      <c r="C734" s="128">
        <v>0.69702930351895653</v>
      </c>
      <c r="D734" s="128">
        <v>1.197868213756581E-2</v>
      </c>
      <c r="E734" s="128">
        <v>0.25363068609110972</v>
      </c>
      <c r="F734" s="128">
        <v>0.42184616412180143</v>
      </c>
      <c r="G734" s="128">
        <v>0.62513563733228583</v>
      </c>
      <c r="H734" s="128">
        <v>0.36342089881543793</v>
      </c>
      <c r="I734" s="128">
        <v>0.37716858461027014</v>
      </c>
      <c r="J734" s="128">
        <v>0.47402858777643342</v>
      </c>
      <c r="K734" s="104">
        <v>0.71017333585009212</v>
      </c>
      <c r="L734" s="105"/>
      <c r="M734" s="106">
        <v>733</v>
      </c>
      <c r="N734" s="140">
        <v>-1.0681549698563297</v>
      </c>
      <c r="O734" s="140">
        <v>0.51587546230202808</v>
      </c>
      <c r="P734" s="140">
        <v>-2.2578122964419385</v>
      </c>
      <c r="Q734" s="140">
        <v>-0.66310802372294286</v>
      </c>
      <c r="R734" s="140">
        <v>-0.19717278336606872</v>
      </c>
      <c r="S734" s="140">
        <v>0.31899708223289425</v>
      </c>
      <c r="T734" s="140">
        <v>-0.34932970826289439</v>
      </c>
      <c r="U734" s="128">
        <v>-0.31292562424693576</v>
      </c>
      <c r="V734" s="128">
        <v>-6.5146728387637229E-2</v>
      </c>
      <c r="W734" s="98">
        <v>0.553891170299182</v>
      </c>
      <c r="X734" s="60"/>
      <c r="Y734" s="99">
        <v>733</v>
      </c>
      <c r="Z734" s="128">
        <f>(幕後結果!$AB$2+幕後結果!$AB$4*幕後結果_最佳化!$N1735)*12/3</f>
        <v>-0.14479886801732167</v>
      </c>
      <c r="AA734" s="128">
        <f>(幕後結果!$AC$2+幕後結果!$AC$4*幕後結果_最佳化!$O1735)*12/3</f>
        <v>5.5637879832718375E-2</v>
      </c>
      <c r="AB734" s="128">
        <f>(幕後結果!$AD$2+幕後結果!$AD$4*幕後結果_最佳化!$P1735)*12/3</f>
        <v>-0.27037662919832967</v>
      </c>
      <c r="AC734" s="128">
        <f>(幕後結果!$AE$2+幕後結果!$AE$4*幕後結果_最佳化!$Q1735)*12/3</f>
        <v>-0.19316840441772834</v>
      </c>
      <c r="AD734" s="128">
        <f>(幕後結果!$AF$2+幕後結果!$AF$4*幕後結果_最佳化!$R1735)*12/3</f>
        <v>-0.14652753324774731</v>
      </c>
      <c r="AE734" s="128">
        <f>(幕後結果!$AG$2+幕後結果!$AG$4*幕後結果_最佳化!$S1735)*12/3</f>
        <v>2.6229357381365861E-2</v>
      </c>
      <c r="AF734" s="128">
        <f>(幕後結果!$AH$2+幕後結果!$AH$4*幕後結果_最佳化!$T1735)*12/3</f>
        <v>-5.2312994197886133E-2</v>
      </c>
      <c r="AG734" s="128">
        <f>(幕後結果!$AI$2+幕後結果!$AI$4*幕後結果_最佳化!$U1735)*12/3</f>
        <v>-5.9113436198256507E-2</v>
      </c>
      <c r="AH734" s="128">
        <f>(幕後結果!$AJ$2+幕後結果!$AJ$4*幕後結果_最佳化!$V1735)*12/3</f>
        <v>1.0680916779824709E-2</v>
      </c>
      <c r="AI734" s="100">
        <f>(幕後結果!$AK$2+幕後結果!$AK$4*幕後結果_最佳化!$W1735)*12/3</f>
        <v>-1.0292833376022756E-2</v>
      </c>
      <c r="AJ734" s="60"/>
      <c r="AK734" s="60"/>
      <c r="AL734" s="60"/>
      <c r="AM734" s="108">
        <v>733</v>
      </c>
      <c r="AN734" s="128">
        <f t="shared" si="144"/>
        <v>3.0524809008372514E-2</v>
      </c>
      <c r="AO734" s="128">
        <f t="shared" si="145"/>
        <v>0.12283455826546755</v>
      </c>
      <c r="AP734" s="128">
        <f t="shared" si="146"/>
        <v>2.0242423994751822E-2</v>
      </c>
      <c r="AQ734" s="128">
        <f t="shared" si="147"/>
        <v>1.9862228254011162E-2</v>
      </c>
      <c r="AR734" s="128">
        <f t="shared" si="148"/>
        <v>4.0896079802053238E-2</v>
      </c>
      <c r="AS734" s="128">
        <f t="shared" si="149"/>
        <v>0.21252430481874793</v>
      </c>
      <c r="AT734" s="128">
        <f t="shared" si="150"/>
        <v>5.4698216973140805E-2</v>
      </c>
      <c r="AU734" s="128">
        <f t="shared" si="151"/>
        <v>0.17754981661593278</v>
      </c>
      <c r="AV734" s="128">
        <f t="shared" si="152"/>
        <v>0.21850255749020439</v>
      </c>
      <c r="AW734" s="128">
        <f t="shared" si="153"/>
        <v>0.10236500477731784</v>
      </c>
      <c r="AX734" s="128">
        <f t="shared" si="154"/>
        <v>0.99999999999999989</v>
      </c>
      <c r="AY734" s="128">
        <f>SUMPRODUCT(AN734:AW734,幕後結果_最佳化!$Z$1005:$AI$1005)</f>
        <v>2.4213818359771237E-4</v>
      </c>
      <c r="AZ734" s="128">
        <f>(SUMPRODUCT(AN734:AW734,MMULT(AN734:AW734,幕後結果!$AB$9:$AK$18)))</f>
        <v>1.9965342479201433E-4</v>
      </c>
      <c r="BA734" s="128">
        <f t="shared" si="155"/>
        <v>1.4129877026783153E-2</v>
      </c>
      <c r="BB734" s="102">
        <f t="shared" si="156"/>
        <v>-3.0189832321643282</v>
      </c>
      <c r="BC734" s="60"/>
      <c r="BD734" s="60"/>
    </row>
    <row r="735" spans="1:56">
      <c r="A735" s="95">
        <v>734</v>
      </c>
      <c r="B735" s="128">
        <v>0.61289214698774619</v>
      </c>
      <c r="C735" s="128">
        <v>0.7968739832413223</v>
      </c>
      <c r="D735" s="128">
        <v>0.51147308233591526</v>
      </c>
      <c r="E735" s="128">
        <v>0.71753112217386295</v>
      </c>
      <c r="F735" s="128">
        <v>0.84180554572495914</v>
      </c>
      <c r="G735" s="128">
        <v>0.35680721574803798</v>
      </c>
      <c r="H735" s="128">
        <v>0.54737941681288982</v>
      </c>
      <c r="I735" s="128">
        <v>7.9079206482769226E-2</v>
      </c>
      <c r="J735" s="128">
        <v>0.23397417080684835</v>
      </c>
      <c r="K735" s="104">
        <v>0.4143815554028123</v>
      </c>
      <c r="L735" s="105"/>
      <c r="M735" s="106">
        <v>734</v>
      </c>
      <c r="N735" s="140">
        <v>0.28686497985215187</v>
      </c>
      <c r="O735" s="140">
        <v>0.83050728001519147</v>
      </c>
      <c r="P735" s="140">
        <v>2.8762717958680548E-2</v>
      </c>
      <c r="Q735" s="140">
        <v>0.57552282909745434</v>
      </c>
      <c r="R735" s="140">
        <v>1.0019061779441141</v>
      </c>
      <c r="S735" s="140">
        <v>-0.36700614879411741</v>
      </c>
      <c r="T735" s="140">
        <v>0.11904315465538004</v>
      </c>
      <c r="U735" s="128">
        <v>-1.4112924052157865</v>
      </c>
      <c r="V735" s="128">
        <v>-0.72582127688291309</v>
      </c>
      <c r="W735" s="98">
        <v>-0.21628819438076902</v>
      </c>
      <c r="X735" s="60"/>
      <c r="Y735" s="99">
        <v>734</v>
      </c>
      <c r="Z735" s="128">
        <f>(幕後結果!$AB$2+幕後結果!$AB$4*幕後結果_最佳化!$N1736)*12/3</f>
        <v>1.4980768170703707E-3</v>
      </c>
      <c r="AA735" s="128">
        <f>(幕後結果!$AC$2+幕後結果!$AC$4*幕後結果_最佳化!$O1736)*12/3</f>
        <v>9.30896378771678E-2</v>
      </c>
      <c r="AB735" s="128">
        <f>(幕後結果!$AD$2+幕後結果!$AD$4*幕後結果_最佳化!$P1736)*12/3</f>
        <v>4.6915138388154087E-2</v>
      </c>
      <c r="AC735" s="128">
        <f>(幕後結果!$AE$2+幕後結果!$AE$4*幕後結果_最佳化!$Q1736)*12/3</f>
        <v>0.10721211944086718</v>
      </c>
      <c r="AD735" s="128">
        <f>(幕後結果!$AF$2+幕後結果!$AF$4*幕後結果_最佳化!$R1736)*12/3</f>
        <v>0.23616391788688332</v>
      </c>
      <c r="AE735" s="128">
        <f>(幕後結果!$AG$2+幕後結果!$AG$4*幕後結果_最佳化!$S1736)*12/3</f>
        <v>-1.0263007425355446E-2</v>
      </c>
      <c r="AF735" s="128">
        <f>(幕後結果!$AH$2+幕後結果!$AH$4*幕後結果_最佳化!$T1736)*12/3</f>
        <v>5.107632220862101E-2</v>
      </c>
      <c r="AG735" s="128">
        <f>(幕後結果!$AI$2+幕後結果!$AI$4*幕後結果_最佳化!$U1736)*12/3</f>
        <v>-7.700924247780562E-2</v>
      </c>
      <c r="AH735" s="128">
        <f>(幕後結果!$AJ$2+幕後結果!$AJ$4*幕後結果_最佳化!$V1736)*12/3</f>
        <v>-4.5913699919182399E-2</v>
      </c>
      <c r="AI735" s="100">
        <f>(幕後結果!$AK$2+幕後結果!$AK$4*幕後結果_最佳化!$W1736)*12/3</f>
        <v>-4.6044715622220879E-2</v>
      </c>
      <c r="AJ735" s="60"/>
      <c r="AK735" s="60"/>
      <c r="AL735" s="60"/>
      <c r="AM735" s="108">
        <v>734</v>
      </c>
      <c r="AN735" s="128">
        <f t="shared" si="144"/>
        <v>0.18857398704137515</v>
      </c>
      <c r="AO735" s="128">
        <f t="shared" si="145"/>
        <v>9.8059565305857438E-2</v>
      </c>
      <c r="AP735" s="128">
        <f t="shared" si="146"/>
        <v>0.17545899774823645</v>
      </c>
      <c r="AQ735" s="128">
        <f t="shared" si="147"/>
        <v>1.746869554029291E-2</v>
      </c>
      <c r="AR735" s="128">
        <f t="shared" si="148"/>
        <v>0.2039156862034692</v>
      </c>
      <c r="AS735" s="128">
        <f t="shared" si="149"/>
        <v>5.2226157766887332E-3</v>
      </c>
      <c r="AT735" s="128">
        <f t="shared" si="150"/>
        <v>5.9687436178163994E-2</v>
      </c>
      <c r="AU735" s="128">
        <f t="shared" si="151"/>
        <v>7.8569148390970345E-2</v>
      </c>
      <c r="AV735" s="128">
        <f t="shared" si="152"/>
        <v>4.7449960276107345E-2</v>
      </c>
      <c r="AW735" s="128">
        <f t="shared" si="153"/>
        <v>0.12559390753883864</v>
      </c>
      <c r="AX735" s="128">
        <f t="shared" si="154"/>
        <v>1</v>
      </c>
      <c r="AY735" s="128">
        <f>SUMPRODUCT(AN735:AW735,幕後結果_最佳化!$Z$1005:$AI$1005)</f>
        <v>-6.3019307244131708E-3</v>
      </c>
      <c r="AZ735" s="128">
        <f>(SUMPRODUCT(AN735:AW735,MMULT(AN735:AW735,幕後結果!$AB$9:$AK$18)))</f>
        <v>3.7948903000674822E-4</v>
      </c>
      <c r="BA735" s="128">
        <f t="shared" si="155"/>
        <v>1.9480478177055824E-2</v>
      </c>
      <c r="BB735" s="102">
        <f t="shared" si="156"/>
        <v>-2.5257044656307968</v>
      </c>
      <c r="BC735" s="60"/>
      <c r="BD735" s="60"/>
    </row>
    <row r="736" spans="1:56">
      <c r="A736" s="95">
        <v>735</v>
      </c>
      <c r="B736" s="128">
        <v>0.1594707590527904</v>
      </c>
      <c r="C736" s="128">
        <v>0.38135660625152745</v>
      </c>
      <c r="D736" s="128">
        <v>0.21091760205297239</v>
      </c>
      <c r="E736" s="128">
        <v>0.50407295179094724</v>
      </c>
      <c r="F736" s="128">
        <v>2.1712080900335051E-2</v>
      </c>
      <c r="G736" s="128">
        <v>0.12890780244270061</v>
      </c>
      <c r="H736" s="128">
        <v>8.2748498454452424E-3</v>
      </c>
      <c r="I736" s="128">
        <v>0.85193771247488792</v>
      </c>
      <c r="J736" s="128">
        <v>0.73267572915848578</v>
      </c>
      <c r="K736" s="104">
        <v>0.86780230849489692</v>
      </c>
      <c r="L736" s="105"/>
      <c r="M736" s="106">
        <v>735</v>
      </c>
      <c r="N736" s="140">
        <v>-0.9966353966826732</v>
      </c>
      <c r="O736" s="140">
        <v>-0.30191978554117921</v>
      </c>
      <c r="P736" s="140">
        <v>-0.80324142906700802</v>
      </c>
      <c r="Q736" s="140">
        <v>1.0209553483062022E-2</v>
      </c>
      <c r="R736" s="140">
        <v>-2.0196070644438935</v>
      </c>
      <c r="S736" s="140">
        <v>-1.1315691767395397</v>
      </c>
      <c r="T736" s="140">
        <v>-2.3965618599180587</v>
      </c>
      <c r="U736" s="128">
        <v>1.0447801848549907</v>
      </c>
      <c r="V736" s="128">
        <v>0.62092565291097201</v>
      </c>
      <c r="W736" s="98">
        <v>1.1160624988629744</v>
      </c>
      <c r="X736" s="60"/>
      <c r="Y736" s="99">
        <v>735</v>
      </c>
      <c r="Z736" s="128">
        <f>(幕後結果!$AB$2+幕後結果!$AB$4*幕後結果_最佳化!$N1737)*12/3</f>
        <v>-0.13707714033839213</v>
      </c>
      <c r="AA736" s="128">
        <f>(幕後結果!$AC$2+幕後結果!$AC$4*幕後結果_最佳化!$O1737)*12/3</f>
        <v>-3.5406183919879874E-2</v>
      </c>
      <c r="AB736" s="128">
        <f>(幕後結果!$AD$2+幕後結果!$AD$4*幕後結果_最佳化!$P1737)*12/3</f>
        <v>-0.13133198356315609</v>
      </c>
      <c r="AC736" s="128">
        <f>(幕後結果!$AE$2+幕後結果!$AE$4*幕後結果_最佳化!$Q1737)*12/3</f>
        <v>-6.7453398866380437E-2</v>
      </c>
      <c r="AD736" s="128">
        <f>(幕後結果!$AF$2+幕後結果!$AF$4*幕後結果_最佳化!$R1737)*12/3</f>
        <v>-0.41790671881541419</v>
      </c>
      <c r="AE736" s="128">
        <f>(幕後結果!$AG$2+幕後結果!$AG$4*幕後結果_最佳化!$S1737)*12/3</f>
        <v>-7.164872803738076E-2</v>
      </c>
      <c r="AF736" s="128">
        <f>(幕後結果!$AH$2+幕後結果!$AH$4*幕後結果_最佳化!$T1737)*12/3</f>
        <v>-0.25569890231694636</v>
      </c>
      <c r="AG736" s="128">
        <f>(幕後結果!$AI$2+幕後結果!$AI$4*幕後結果_最佳化!$U1737)*12/3</f>
        <v>5.6099005237917311E-2</v>
      </c>
      <c r="AH736" s="128">
        <f>(幕後結果!$AJ$2+幕後結果!$AJ$4*幕後結果_最佳化!$V1737)*12/3</f>
        <v>2.5033382882675186E-2</v>
      </c>
      <c r="AI736" s="100">
        <f>(幕後結果!$AK$2+幕後結果!$AK$4*幕後結果_最佳化!$W1737)*12/3</f>
        <v>2.7419959586904449E-2</v>
      </c>
      <c r="AJ736" s="60"/>
      <c r="AK736" s="60"/>
      <c r="AL736" s="60"/>
      <c r="AM736" s="108">
        <v>735</v>
      </c>
      <c r="AN736" s="128">
        <f t="shared" si="144"/>
        <v>4.7258740364622853E-2</v>
      </c>
      <c r="AO736" s="128">
        <f t="shared" si="145"/>
        <v>3.2955772138507054E-2</v>
      </c>
      <c r="AP736" s="128">
        <f t="shared" si="146"/>
        <v>8.5501531765394267E-2</v>
      </c>
      <c r="AQ736" s="128">
        <f t="shared" si="147"/>
        <v>0.19319744117748525</v>
      </c>
      <c r="AR736" s="128">
        <f t="shared" si="148"/>
        <v>0.171004405016393</v>
      </c>
      <c r="AS736" s="128">
        <f t="shared" si="149"/>
        <v>0.13719748158853357</v>
      </c>
      <c r="AT736" s="128">
        <f t="shared" si="150"/>
        <v>0.16017669676456284</v>
      </c>
      <c r="AU736" s="128">
        <f t="shared" si="151"/>
        <v>1.8022167188797861E-2</v>
      </c>
      <c r="AV736" s="128">
        <f t="shared" si="152"/>
        <v>6.415526115048871E-2</v>
      </c>
      <c r="AW736" s="128">
        <f t="shared" si="153"/>
        <v>9.0530502845214619E-2</v>
      </c>
      <c r="AX736" s="128">
        <f t="shared" si="154"/>
        <v>1</v>
      </c>
      <c r="AY736" s="128">
        <f>SUMPRODUCT(AN736:AW736,幕後結果_最佳化!$Z$1005:$AI$1005)</f>
        <v>1.0188413618073943E-4</v>
      </c>
      <c r="AZ736" s="128">
        <f>(SUMPRODUCT(AN736:AW736,MMULT(AN736:AW736,幕後結果!$AB$9:$AK$18)))</f>
        <v>2.8631941432315976E-4</v>
      </c>
      <c r="BA736" s="128">
        <f t="shared" si="155"/>
        <v>1.6920975572441436E-2</v>
      </c>
      <c r="BB736" s="102">
        <f t="shared" si="156"/>
        <v>-2.5292936379816635</v>
      </c>
      <c r="BC736" s="60"/>
      <c r="BD736" s="60"/>
    </row>
    <row r="737" spans="1:56">
      <c r="A737" s="95">
        <v>736</v>
      </c>
      <c r="B737" s="128">
        <v>0.34843871766402845</v>
      </c>
      <c r="C737" s="128">
        <v>0.94371099651171808</v>
      </c>
      <c r="D737" s="128">
        <v>0.11528338910764502</v>
      </c>
      <c r="E737" s="128">
        <v>0.69712814541711232</v>
      </c>
      <c r="F737" s="128">
        <v>0.36659159096507832</v>
      </c>
      <c r="G737" s="128">
        <v>0.27338331858119758</v>
      </c>
      <c r="H737" s="128">
        <v>0.70886577981765431</v>
      </c>
      <c r="I737" s="128">
        <v>0.41051111697854381</v>
      </c>
      <c r="J737" s="128">
        <v>0.91577180275697923</v>
      </c>
      <c r="K737" s="104">
        <v>0.88983145540931741</v>
      </c>
      <c r="L737" s="105"/>
      <c r="M737" s="106">
        <v>736</v>
      </c>
      <c r="N737" s="140">
        <v>-0.38953904212979312</v>
      </c>
      <c r="O737" s="140">
        <v>1.5867114716526913</v>
      </c>
      <c r="P737" s="140">
        <v>-1.1989001376888484</v>
      </c>
      <c r="Q737" s="140">
        <v>0.51615850475150937</v>
      </c>
      <c r="R737" s="140">
        <v>-0.340894265595163</v>
      </c>
      <c r="S737" s="140">
        <v>-0.60261229807598893</v>
      </c>
      <c r="T737" s="140">
        <v>0.55007426033656404</v>
      </c>
      <c r="U737" s="128">
        <v>-0.22623039191520444</v>
      </c>
      <c r="V737" s="128">
        <v>1.3771806768045813</v>
      </c>
      <c r="W737" s="98">
        <v>1.2256322680682759</v>
      </c>
      <c r="X737" s="60"/>
      <c r="Y737" s="99">
        <v>736</v>
      </c>
      <c r="Z737" s="128">
        <f>(幕後結果!$AB$2+幕後結果!$AB$4*幕後結果_最佳化!$N1738)*12/3</f>
        <v>-7.1530989589621896E-2</v>
      </c>
      <c r="AA737" s="128">
        <f>(幕後結果!$AC$2+幕後結果!$AC$4*幕後結果_最佳化!$O1738)*12/3</f>
        <v>0.17620676856373432</v>
      </c>
      <c r="AB737" s="128">
        <f>(幕後結果!$AD$2+幕後結果!$AD$4*幕後結果_最佳化!$P1738)*12/3</f>
        <v>-7.9437678176437224E-2</v>
      </c>
      <c r="AC737" s="128">
        <f>(幕後結果!$AE$2+幕後結果!$AE$4*幕後結果_最佳化!$Q1738)*12/3</f>
        <v>4.9342061563407126E-2</v>
      </c>
      <c r="AD737" s="128">
        <f>(幕後結果!$AF$2+幕後結果!$AF$4*幕後結果_最佳化!$R1738)*12/3</f>
        <v>-7.9476364529487142E-2</v>
      </c>
      <c r="AE737" s="128">
        <f>(幕後結果!$AG$2+幕後結果!$AG$4*幕後結果_最佳化!$S1738)*12/3</f>
        <v>-6.1323155686757724E-3</v>
      </c>
      <c r="AF737" s="128">
        <f>(幕後結果!$AH$2+幕後結果!$AH$4*幕後結果_最佳化!$T1738)*12/3</f>
        <v>9.0925060078382025E-2</v>
      </c>
      <c r="AG737" s="128">
        <f>(幕後結果!$AI$2+幕後結果!$AI$4*幕後結果_最佳化!$U1738)*12/3</f>
        <v>2.5213742633529351E-2</v>
      </c>
      <c r="AH737" s="128">
        <f>(幕後結果!$AJ$2+幕後結果!$AJ$4*幕後結果_最佳化!$V1738)*12/3</f>
        <v>0.13429352056767041</v>
      </c>
      <c r="AI737" s="100">
        <f>(幕後結果!$AK$2+幕後結果!$AK$4*幕後結果_最佳化!$W1738)*12/3</f>
        <v>7.8501823841389318E-2</v>
      </c>
      <c r="AJ737" s="60"/>
      <c r="AK737" s="60"/>
      <c r="AL737" s="60"/>
      <c r="AM737" s="108">
        <v>736</v>
      </c>
      <c r="AN737" s="128">
        <f t="shared" si="144"/>
        <v>0.12446245445178915</v>
      </c>
      <c r="AO737" s="128">
        <f t="shared" si="145"/>
        <v>7.117695456025333E-2</v>
      </c>
      <c r="AP737" s="128">
        <f t="shared" si="146"/>
        <v>1.6427722880127855E-3</v>
      </c>
      <c r="AQ737" s="128">
        <f t="shared" si="147"/>
        <v>7.6939681435335083E-2</v>
      </c>
      <c r="AR737" s="128">
        <f t="shared" si="148"/>
        <v>0.17727484908573371</v>
      </c>
      <c r="AS737" s="128">
        <f t="shared" si="149"/>
        <v>9.4051039529824618E-2</v>
      </c>
      <c r="AT737" s="128">
        <f t="shared" si="150"/>
        <v>0.12400489593637169</v>
      </c>
      <c r="AU737" s="128">
        <f t="shared" si="151"/>
        <v>0.11790152388661046</v>
      </c>
      <c r="AV737" s="128">
        <f t="shared" si="152"/>
        <v>0.10964559842624322</v>
      </c>
      <c r="AW737" s="128">
        <f t="shared" si="153"/>
        <v>0.10290023039982585</v>
      </c>
      <c r="AX737" s="128">
        <f t="shared" si="154"/>
        <v>0.99999999999999989</v>
      </c>
      <c r="AY737" s="128">
        <f>SUMPRODUCT(AN737:AW737,幕後結果_最佳化!$Z$1005:$AI$1005)</f>
        <v>-1.6746884997447349E-3</v>
      </c>
      <c r="AZ737" s="128">
        <f>(SUMPRODUCT(AN737:AW737,MMULT(AN737:AW737,幕後結果!$AB$9:$AK$18)))</f>
        <v>2.6392728614909146E-4</v>
      </c>
      <c r="BA737" s="128">
        <f t="shared" si="155"/>
        <v>1.624583904109269E-2</v>
      </c>
      <c r="BB737" s="102">
        <f t="shared" si="156"/>
        <v>-2.7437603183803705</v>
      </c>
      <c r="BC737" s="60"/>
      <c r="BD737" s="60"/>
    </row>
    <row r="738" spans="1:56">
      <c r="A738" s="95">
        <v>737</v>
      </c>
      <c r="B738" s="128">
        <v>0.41938719501422561</v>
      </c>
      <c r="C738" s="128">
        <v>0.10336861515067164</v>
      </c>
      <c r="D738" s="128">
        <v>0.12301233744166828</v>
      </c>
      <c r="E738" s="128">
        <v>0.12728262383065569</v>
      </c>
      <c r="F738" s="128">
        <v>0.40480904814958762</v>
      </c>
      <c r="G738" s="128">
        <v>0.59035661797534811</v>
      </c>
      <c r="H738" s="128">
        <v>0.88100106984320781</v>
      </c>
      <c r="I738" s="128">
        <v>0.88191859145215812</v>
      </c>
      <c r="J738" s="128">
        <v>0.77253342011181991</v>
      </c>
      <c r="K738" s="104">
        <v>0.39657362123230611</v>
      </c>
      <c r="L738" s="105"/>
      <c r="M738" s="106">
        <v>737</v>
      </c>
      <c r="N738" s="140">
        <v>-0.20346142937463896</v>
      </c>
      <c r="O738" s="140">
        <v>-1.2625881456404755</v>
      </c>
      <c r="P738" s="140">
        <v>-1.1600592717108962</v>
      </c>
      <c r="Q738" s="140">
        <v>-1.1393307015741592</v>
      </c>
      <c r="R738" s="140">
        <v>-0.24091874147735776</v>
      </c>
      <c r="S738" s="140">
        <v>0.22846242520946297</v>
      </c>
      <c r="T738" s="140">
        <v>1.1800059201652089</v>
      </c>
      <c r="U738" s="128">
        <v>1.1846324094875698</v>
      </c>
      <c r="V738" s="128">
        <v>0.74721604599385272</v>
      </c>
      <c r="W738" s="98">
        <v>-0.26222595716447245</v>
      </c>
      <c r="X738" s="60"/>
      <c r="Y738" s="99">
        <v>737</v>
      </c>
      <c r="Z738" s="128">
        <f>(幕後結果!$AB$2+幕後結果!$AB$4*幕後結果_最佳化!$N1739)*12/3</f>
        <v>-5.144081582206015E-2</v>
      </c>
      <c r="AA738" s="128">
        <f>(幕後結果!$AC$2+幕後結果!$AC$4*幕後結果_最佳化!$O1739)*12/3</f>
        <v>-0.14111264330288453</v>
      </c>
      <c r="AB738" s="128">
        <f>(幕後結果!$AD$2+幕後結果!$AD$4*幕後結果_最佳化!$P1739)*12/3</f>
        <v>-0.20353895373328043</v>
      </c>
      <c r="AC738" s="128">
        <f>(幕後結果!$AE$2+幕後結果!$AE$4*幕後結果_最佳化!$Q1739)*12/3</f>
        <v>-0.2369294044816643</v>
      </c>
      <c r="AD738" s="128">
        <f>(幕後結果!$AF$2+幕後結果!$AF$4*幕後結果_最佳化!$R1739)*12/3</f>
        <v>-0.11927242545567746</v>
      </c>
      <c r="AE738" s="128">
        <f>(幕後結果!$AG$2+幕後結果!$AG$4*幕後結果_最佳化!$S1739)*12/3</f>
        <v>-9.0076139898574003E-3</v>
      </c>
      <c r="AF738" s="128">
        <f>(幕後結果!$AH$2+幕後結果!$AH$4*幕後結果_最佳化!$T1739)*12/3</f>
        <v>6.9388308835631976E-2</v>
      </c>
      <c r="AG738" s="128">
        <f>(幕後結果!$AI$2+幕後結果!$AI$4*幕後結果_最佳化!$U1739)*12/3</f>
        <v>-1.0257708179316646E-2</v>
      </c>
      <c r="AH738" s="128">
        <f>(幕後結果!$AJ$2+幕後結果!$AJ$4*幕後結果_最佳化!$V1739)*12/3</f>
        <v>8.7658811902661962E-2</v>
      </c>
      <c r="AI738" s="100">
        <f>(幕後結果!$AK$2+幕後結果!$AK$4*幕後結果_最佳化!$W1739)*12/3</f>
        <v>-0.10357363517791958</v>
      </c>
      <c r="AJ738" s="60"/>
      <c r="AK738" s="60"/>
      <c r="AL738" s="60"/>
      <c r="AM738" s="108">
        <v>737</v>
      </c>
      <c r="AN738" s="128">
        <f t="shared" si="144"/>
        <v>4.0473805271447325E-2</v>
      </c>
      <c r="AO738" s="128">
        <f t="shared" si="145"/>
        <v>9.0694157482110141E-2</v>
      </c>
      <c r="AP738" s="128">
        <f t="shared" si="146"/>
        <v>0.11387483766412199</v>
      </c>
      <c r="AQ738" s="128">
        <f t="shared" si="147"/>
        <v>1.401633707942534E-3</v>
      </c>
      <c r="AR738" s="128">
        <f t="shared" si="148"/>
        <v>4.9455933553623953E-2</v>
      </c>
      <c r="AS738" s="128">
        <f t="shared" si="149"/>
        <v>0.12151762784402839</v>
      </c>
      <c r="AT738" s="128">
        <f t="shared" si="150"/>
        <v>0.13096851603735968</v>
      </c>
      <c r="AU738" s="128">
        <f t="shared" si="151"/>
        <v>0.13635443921402982</v>
      </c>
      <c r="AV738" s="128">
        <f t="shared" si="152"/>
        <v>0.16642632429433024</v>
      </c>
      <c r="AW738" s="128">
        <f t="shared" si="153"/>
        <v>0.14883272493100591</v>
      </c>
      <c r="AX738" s="128">
        <f t="shared" si="154"/>
        <v>1</v>
      </c>
      <c r="AY738" s="128">
        <f>SUMPRODUCT(AN738:AW738,幕後結果_最佳化!$Z$1005:$AI$1005)</f>
        <v>-2.3038996448193254E-3</v>
      </c>
      <c r="AZ738" s="128">
        <f>(SUMPRODUCT(AN738:AW738,MMULT(AN738:AW738,幕後結果!$AB$9:$AK$18)))</f>
        <v>2.2458768908558194E-4</v>
      </c>
      <c r="BA738" s="128">
        <f t="shared" si="155"/>
        <v>1.4986250000770104E-2</v>
      </c>
      <c r="BB738" s="102">
        <f t="shared" si="156"/>
        <v>-3.0163583046123223</v>
      </c>
      <c r="BC738" s="60"/>
      <c r="BD738" s="60"/>
    </row>
    <row r="739" spans="1:56">
      <c r="A739" s="95">
        <v>738</v>
      </c>
      <c r="B739" s="128">
        <v>0.80152362794937737</v>
      </c>
      <c r="C739" s="128">
        <v>0.37390273457370848</v>
      </c>
      <c r="D739" s="128">
        <v>0.14294649361361111</v>
      </c>
      <c r="E739" s="128">
        <v>0.65331592153666307</v>
      </c>
      <c r="F739" s="128">
        <v>0.55691120938720684</v>
      </c>
      <c r="G739" s="128">
        <v>0.81698286069133763</v>
      </c>
      <c r="H739" s="128">
        <v>0.88307205124291333</v>
      </c>
      <c r="I739" s="128">
        <v>9.3501088700407742E-2</v>
      </c>
      <c r="J739" s="128">
        <v>0.35602299447784191</v>
      </c>
      <c r="K739" s="104">
        <v>9.6596576834302006E-2</v>
      </c>
      <c r="L739" s="105"/>
      <c r="M739" s="106">
        <v>738</v>
      </c>
      <c r="N739" s="140">
        <v>0.84707603106545215</v>
      </c>
      <c r="O739" s="140">
        <v>-0.32153437162344273</v>
      </c>
      <c r="P739" s="140">
        <v>-1.0671746283540733</v>
      </c>
      <c r="Q739" s="140">
        <v>0.3942883588300729</v>
      </c>
      <c r="R739" s="140">
        <v>0.14314257490015311</v>
      </c>
      <c r="S739" s="140">
        <v>0.9039266842910253</v>
      </c>
      <c r="T739" s="140">
        <v>1.1904848081907835</v>
      </c>
      <c r="U739" s="128">
        <v>-1.3194994993102167</v>
      </c>
      <c r="V739" s="128">
        <v>-0.36910965996999229</v>
      </c>
      <c r="W739" s="98">
        <v>-1.301190799705116</v>
      </c>
      <c r="X739" s="60"/>
      <c r="Y739" s="99">
        <v>738</v>
      </c>
      <c r="Z739" s="128">
        <f>(幕後結果!$AB$2+幕後結果!$AB$4*幕後結果_最佳化!$N1740)*12/3</f>
        <v>6.198217911578649E-2</v>
      </c>
      <c r="AA739" s="128">
        <f>(幕後結果!$AC$2+幕後結果!$AC$4*幕後結果_最佳化!$O1740)*12/3</f>
        <v>-3.4359993427707909E-2</v>
      </c>
      <c r="AB739" s="128">
        <f>(幕後結果!$AD$2+幕後結果!$AD$4*幕後結果_最佳化!$P1740)*12/3</f>
        <v>-0.12800632778989249</v>
      </c>
      <c r="AC739" s="128">
        <f>(幕後結果!$AE$2+幕後結果!$AE$4*幕後結果_最佳化!$Q1740)*12/3</f>
        <v>-4.5625801673316755E-3</v>
      </c>
      <c r="AD739" s="128">
        <f>(幕後結果!$AF$2+幕後結果!$AF$4*幕後結果_最佳化!$R1740)*12/3</f>
        <v>2.2509818628899277E-2</v>
      </c>
      <c r="AE739" s="128">
        <f>(幕後結果!$AG$2+幕後結果!$AG$4*幕後結果_最佳化!$S1740)*12/3</f>
        <v>8.3321892933925751E-2</v>
      </c>
      <c r="AF739" s="128">
        <f>(幕後結果!$AH$2+幕後結果!$AH$4*幕後結果_最佳化!$T1740)*12/3</f>
        <v>0.11726217422903255</v>
      </c>
      <c r="AG739" s="128">
        <f>(幕後結果!$AI$2+幕後結果!$AI$4*幕後結果_最佳化!$U1740)*12/3</f>
        <v>-0.18867028894374263</v>
      </c>
      <c r="AH739" s="128">
        <f>(幕後結果!$AJ$2+幕後結果!$AJ$4*幕後結果_最佳化!$V1740)*12/3</f>
        <v>5.2530687537562959E-2</v>
      </c>
      <c r="AI739" s="100">
        <f>(幕後結果!$AK$2+幕後結果!$AK$4*幕後結果_最佳化!$W1740)*12/3</f>
        <v>-0.28953285784916</v>
      </c>
      <c r="AJ739" s="60"/>
      <c r="AK739" s="60"/>
      <c r="AL739" s="60"/>
      <c r="AM739" s="108">
        <v>738</v>
      </c>
      <c r="AN739" s="128">
        <f t="shared" si="144"/>
        <v>7.8308461459653783E-2</v>
      </c>
      <c r="AO739" s="128">
        <f t="shared" si="145"/>
        <v>0.20185569928874422</v>
      </c>
      <c r="AP739" s="128">
        <f t="shared" si="146"/>
        <v>7.2084080434576453E-2</v>
      </c>
      <c r="AQ739" s="128">
        <f t="shared" si="147"/>
        <v>0.15440062146001748</v>
      </c>
      <c r="AR739" s="128">
        <f t="shared" si="148"/>
        <v>7.450016582068851E-2</v>
      </c>
      <c r="AS739" s="128">
        <f t="shared" si="149"/>
        <v>1.8182356243884028E-2</v>
      </c>
      <c r="AT739" s="128">
        <f t="shared" si="150"/>
        <v>2.6448919266281973E-2</v>
      </c>
      <c r="AU739" s="128">
        <f t="shared" si="151"/>
        <v>0.15809405184065692</v>
      </c>
      <c r="AV739" s="128">
        <f t="shared" si="152"/>
        <v>9.9412876286281218E-2</v>
      </c>
      <c r="AW739" s="128">
        <f t="shared" si="153"/>
        <v>0.11671276789921531</v>
      </c>
      <c r="AX739" s="128">
        <f t="shared" si="154"/>
        <v>1</v>
      </c>
      <c r="AY739" s="128">
        <f>SUMPRODUCT(AN739:AW739,幕後結果_最佳化!$Z$1005:$AI$1005)</f>
        <v>-3.6737942290215484E-3</v>
      </c>
      <c r="AZ739" s="128">
        <f>(SUMPRODUCT(AN739:AW739,MMULT(AN739:AW739,幕後結果!$AB$9:$AK$18)))</f>
        <v>3.1449176004300273E-4</v>
      </c>
      <c r="BA739" s="128">
        <f t="shared" si="155"/>
        <v>1.7733915530502641E-2</v>
      </c>
      <c r="BB739" s="102">
        <f t="shared" si="156"/>
        <v>-2.6262555581091958</v>
      </c>
      <c r="BC739" s="60"/>
      <c r="BD739" s="60"/>
    </row>
    <row r="740" spans="1:56">
      <c r="A740" s="95">
        <v>739</v>
      </c>
      <c r="B740" s="128">
        <v>0.63045527937248469</v>
      </c>
      <c r="C740" s="128">
        <v>0.9329667491135043</v>
      </c>
      <c r="D740" s="128">
        <v>0.36842522855473758</v>
      </c>
      <c r="E740" s="128">
        <v>0.3733831927826412</v>
      </c>
      <c r="F740" s="128">
        <v>0.75958691039860704</v>
      </c>
      <c r="G740" s="128">
        <v>0.54228977541931345</v>
      </c>
      <c r="H740" s="128">
        <v>0.20315011144029005</v>
      </c>
      <c r="I740" s="128">
        <v>0.48684176113239652</v>
      </c>
      <c r="J740" s="128">
        <v>0.7817138099304215</v>
      </c>
      <c r="K740" s="104">
        <v>0.7802779290986015</v>
      </c>
      <c r="L740" s="105"/>
      <c r="M740" s="106">
        <v>739</v>
      </c>
      <c r="N740" s="140">
        <v>0.33305940561282144</v>
      </c>
      <c r="O740" s="140">
        <v>1.4982569599945701</v>
      </c>
      <c r="P740" s="140">
        <v>-0.33602706489977452</v>
      </c>
      <c r="Q740" s="140">
        <v>-0.32290606156077051</v>
      </c>
      <c r="R740" s="140">
        <v>0.70497438143789337</v>
      </c>
      <c r="S740" s="140">
        <v>0.10620406074614831</v>
      </c>
      <c r="T740" s="140">
        <v>-0.8304220148974375</v>
      </c>
      <c r="U740" s="128">
        <v>-3.2988796014785986E-2</v>
      </c>
      <c r="V740" s="128">
        <v>0.77799428878966415</v>
      </c>
      <c r="W740" s="98">
        <v>0.77313220756063661</v>
      </c>
      <c r="X740" s="60"/>
      <c r="Y740" s="99">
        <v>739</v>
      </c>
      <c r="Z740" s="128">
        <f>(幕後結果!$AB$2+幕後結果!$AB$4*幕後結果_最佳化!$N1741)*12/3</f>
        <v>6.4855335394743661E-3</v>
      </c>
      <c r="AA740" s="128">
        <f>(幕後結果!$AC$2+幕後結果!$AC$4*幕後結果_最佳化!$O1741)*12/3</f>
        <v>0.16761272406823977</v>
      </c>
      <c r="AB740" s="128">
        <f>(幕後結果!$AD$2+幕後結果!$AD$4*幕後結果_最佳化!$P1741)*12/3</f>
        <v>3.480473040839363E-2</v>
      </c>
      <c r="AC740" s="128">
        <f>(幕後結果!$AE$2+幕後結果!$AE$4*幕後結果_最佳化!$Q1741)*12/3</f>
        <v>1.175437197259372E-2</v>
      </c>
      <c r="AD740" s="128">
        <f>(幕後結果!$AF$2+幕後結果!$AF$4*幕後結果_最佳化!$R1741)*12/3</f>
        <v>0.14364122665365953</v>
      </c>
      <c r="AE740" s="128">
        <f>(幕後結果!$AG$2+幕後結果!$AG$4*幕後結果_最佳化!$S1741)*12/3</f>
        <v>1.8320820914894828E-2</v>
      </c>
      <c r="AF740" s="128">
        <f>(幕後結果!$AH$2+幕後結果!$AH$4*幕後結果_最佳化!$T1741)*12/3</f>
        <v>-3.4614564226834441E-2</v>
      </c>
      <c r="AG740" s="128">
        <f>(幕後結果!$AI$2+幕後結果!$AI$4*幕後結果_最佳化!$U1741)*12/3</f>
        <v>0.11732922267487933</v>
      </c>
      <c r="AH740" s="128">
        <f>(幕後結果!$AJ$2+幕後結果!$AJ$4*幕後結果_最佳化!$V1741)*12/3</f>
        <v>8.7040970314083144E-2</v>
      </c>
      <c r="AI740" s="100">
        <f>(幕後結果!$AK$2+幕後結果!$AK$4*幕後結果_最佳化!$W1741)*12/3</f>
        <v>0.17745786602690253</v>
      </c>
      <c r="AJ740" s="60"/>
      <c r="AK740" s="60"/>
      <c r="AL740" s="60"/>
      <c r="AM740" s="108">
        <v>739</v>
      </c>
      <c r="AN740" s="128">
        <f t="shared" si="144"/>
        <v>2.7946598374609704E-2</v>
      </c>
      <c r="AO740" s="128">
        <f t="shared" si="145"/>
        <v>8.8858018687187401E-2</v>
      </c>
      <c r="AP740" s="128">
        <f t="shared" si="146"/>
        <v>0.13657965246903025</v>
      </c>
      <c r="AQ740" s="128">
        <f t="shared" si="147"/>
        <v>4.8099359695949827E-2</v>
      </c>
      <c r="AR740" s="128">
        <f t="shared" si="148"/>
        <v>4.005653419265999E-2</v>
      </c>
      <c r="AS740" s="128">
        <f t="shared" si="149"/>
        <v>0.22916310453635697</v>
      </c>
      <c r="AT740" s="128">
        <f t="shared" si="150"/>
        <v>0.16517399602959065</v>
      </c>
      <c r="AU740" s="128">
        <f t="shared" si="151"/>
        <v>0.20878334379987196</v>
      </c>
      <c r="AV740" s="128">
        <f t="shared" si="152"/>
        <v>4.550598834060008E-2</v>
      </c>
      <c r="AW740" s="128">
        <f t="shared" si="153"/>
        <v>9.8334038741431096E-3</v>
      </c>
      <c r="AX740" s="128">
        <f t="shared" si="154"/>
        <v>0.99999999999999989</v>
      </c>
      <c r="AY740" s="128">
        <f>SUMPRODUCT(AN740:AW740,幕後結果_最佳化!$Z$1005:$AI$1005)</f>
        <v>-7.3645589703553787E-4</v>
      </c>
      <c r="AZ740" s="128">
        <f>(SUMPRODUCT(AN740:AW740,MMULT(AN740:AW740,幕後結果!$AB$9:$AK$18)))</f>
        <v>2.1001558480397827E-4</v>
      </c>
      <c r="BA740" s="128">
        <f t="shared" si="155"/>
        <v>1.4491914463036907E-2</v>
      </c>
      <c r="BB740" s="102">
        <f t="shared" si="156"/>
        <v>-3.0110898051692709</v>
      </c>
      <c r="BC740" s="60"/>
      <c r="BD740" s="60"/>
    </row>
    <row r="741" spans="1:56">
      <c r="A741" s="95">
        <v>740</v>
      </c>
      <c r="B741" s="128">
        <v>0.71134630842048785</v>
      </c>
      <c r="C741" s="128">
        <v>0.45455525999014479</v>
      </c>
      <c r="D741" s="128">
        <v>0.83783826135800998</v>
      </c>
      <c r="E741" s="128">
        <v>1.3783131690018768E-2</v>
      </c>
      <c r="F741" s="128">
        <v>0.23644153911967924</v>
      </c>
      <c r="G741" s="128">
        <v>0.40960303991879754</v>
      </c>
      <c r="H741" s="128">
        <v>0.11700635333650644</v>
      </c>
      <c r="I741" s="128">
        <v>0.94273432185077088</v>
      </c>
      <c r="J741" s="128">
        <v>0.74916823839755398</v>
      </c>
      <c r="K741" s="104">
        <v>0.1035396915354212</v>
      </c>
      <c r="L741" s="105"/>
      <c r="M741" s="106">
        <v>740</v>
      </c>
      <c r="N741" s="140">
        <v>0.55732209364596286</v>
      </c>
      <c r="O741" s="140">
        <v>-0.11416055499665627</v>
      </c>
      <c r="P741" s="140">
        <v>0.9856121423367844</v>
      </c>
      <c r="Q741" s="140">
        <v>-2.2034043286503091</v>
      </c>
      <c r="R741" s="140">
        <v>-0.7177960029996483</v>
      </c>
      <c r="S741" s="140">
        <v>-0.22856622289421386</v>
      </c>
      <c r="T741" s="140">
        <v>-1.1900857088479708</v>
      </c>
      <c r="U741" s="128">
        <v>1.5781491182939564</v>
      </c>
      <c r="V741" s="128">
        <v>0.6718746134235063</v>
      </c>
      <c r="W741" s="98">
        <v>-1.2616371468145737</v>
      </c>
      <c r="X741" s="60"/>
      <c r="Y741" s="99">
        <v>740</v>
      </c>
      <c r="Z741" s="128">
        <f>(幕後結果!$AB$2+幕後結果!$AB$4*幕後結果_最佳化!$N1742)*12/3</f>
        <v>3.0698421406295421E-2</v>
      </c>
      <c r="AA741" s="128">
        <f>(幕後結果!$AC$2+幕後結果!$AC$4*幕後結果_最佳化!$O1742)*12/3</f>
        <v>-1.1749610837216607E-2</v>
      </c>
      <c r="AB741" s="128">
        <f>(幕後結果!$AD$2+幕後結果!$AD$4*幕後結果_最佳化!$P1742)*12/3</f>
        <v>0.12385375195733252</v>
      </c>
      <c r="AC741" s="128">
        <f>(幕後結果!$AE$2+幕後結果!$AE$4*幕後結果_最佳化!$Q1742)*12/3</f>
        <v>-0.18405216443144043</v>
      </c>
      <c r="AD741" s="128">
        <f>(幕後結果!$AF$2+幕後結果!$AF$4*幕後結果_最佳化!$R1742)*12/3</f>
        <v>-0.13092564439756169</v>
      </c>
      <c r="AE741" s="128">
        <f>(幕後結果!$AG$2+幕後結果!$AG$4*幕後結果_最佳化!$S1742)*12/3</f>
        <v>-5.8627178507747096E-2</v>
      </c>
      <c r="AF741" s="128">
        <f>(幕後結果!$AH$2+幕後結果!$AH$4*幕後結果_最佳化!$T1742)*12/3</f>
        <v>-0.11388593348024512</v>
      </c>
      <c r="AG741" s="128">
        <f>(幕後結果!$AI$2+幕後結果!$AI$4*幕後結果_最佳化!$U1742)*12/3</f>
        <v>0.19529383380102816</v>
      </c>
      <c r="AH741" s="128">
        <f>(幕後結果!$AJ$2+幕後結果!$AJ$4*幕後結果_最佳化!$V1742)*12/3</f>
        <v>6.4430479660566364E-2</v>
      </c>
      <c r="AI741" s="100">
        <f>(幕後結果!$AK$2+幕後結果!$AK$4*幕後結果_最佳化!$W1742)*12/3</f>
        <v>-4.0782950164705387E-2</v>
      </c>
      <c r="AJ741" s="60"/>
      <c r="AK741" s="60"/>
      <c r="AL741" s="60"/>
      <c r="AM741" s="108">
        <v>740</v>
      </c>
      <c r="AN741" s="128">
        <f t="shared" si="144"/>
        <v>0.10126135751653337</v>
      </c>
      <c r="AO741" s="128">
        <f t="shared" si="145"/>
        <v>4.3437547622679915E-2</v>
      </c>
      <c r="AP741" s="128">
        <f t="shared" si="146"/>
        <v>0.10817271017023516</v>
      </c>
      <c r="AQ741" s="128">
        <f t="shared" si="147"/>
        <v>5.0401978820735701E-5</v>
      </c>
      <c r="AR741" s="128">
        <f t="shared" si="148"/>
        <v>4.2894651544566502E-2</v>
      </c>
      <c r="AS741" s="128">
        <f t="shared" si="149"/>
        <v>8.2418620935322276E-2</v>
      </c>
      <c r="AT741" s="128">
        <f t="shared" si="150"/>
        <v>0.17231737355064586</v>
      </c>
      <c r="AU741" s="128">
        <f t="shared" si="151"/>
        <v>0.26877723978342555</v>
      </c>
      <c r="AV741" s="128">
        <f t="shared" si="152"/>
        <v>9.7550984724202039E-2</v>
      </c>
      <c r="AW741" s="128">
        <f t="shared" si="153"/>
        <v>8.3119112173568696E-2</v>
      </c>
      <c r="AX741" s="128">
        <f t="shared" si="154"/>
        <v>1</v>
      </c>
      <c r="AY741" s="128">
        <f>SUMPRODUCT(AN741:AW741,幕後結果_最佳化!$Z$1005:$AI$1005)</f>
        <v>-4.2101747203323932E-3</v>
      </c>
      <c r="AZ741" s="128">
        <f>(SUMPRODUCT(AN741:AW741,MMULT(AN741:AW741,幕後結果!$AB$9:$AK$18)))</f>
        <v>2.5338379877967043E-4</v>
      </c>
      <c r="BA741" s="128">
        <f t="shared" si="155"/>
        <v>1.5918033759848307E-2</v>
      </c>
      <c r="BB741" s="102">
        <f t="shared" si="156"/>
        <v>-2.9595473556013703</v>
      </c>
      <c r="BC741" s="60"/>
      <c r="BD741" s="60"/>
    </row>
    <row r="742" spans="1:56">
      <c r="A742" s="95">
        <v>741</v>
      </c>
      <c r="B742" s="128">
        <v>0.18181538468926961</v>
      </c>
      <c r="C742" s="128">
        <v>0.31764532193373474</v>
      </c>
      <c r="D742" s="128">
        <v>0.26150952107763903</v>
      </c>
      <c r="E742" s="128">
        <v>0.99581929147337034</v>
      </c>
      <c r="F742" s="128">
        <v>0.70683269267504922</v>
      </c>
      <c r="G742" s="128">
        <v>0.79799433392972796</v>
      </c>
      <c r="H742" s="128">
        <v>0.76876346511946791</v>
      </c>
      <c r="I742" s="128">
        <v>0.33703831942696261</v>
      </c>
      <c r="J742" s="128">
        <v>0.6708620208285383</v>
      </c>
      <c r="K742" s="104">
        <v>0.33531851610966257</v>
      </c>
      <c r="L742" s="105"/>
      <c r="M742" s="106">
        <v>741</v>
      </c>
      <c r="N742" s="140">
        <v>-0.90846846144513393</v>
      </c>
      <c r="O742" s="140">
        <v>-0.47429347500186575</v>
      </c>
      <c r="P742" s="140">
        <v>-0.6386985715603426</v>
      </c>
      <c r="Q742" s="140">
        <v>2.6371162546972031</v>
      </c>
      <c r="R742" s="140">
        <v>0.54415529154678899</v>
      </c>
      <c r="S742" s="140">
        <v>0.8344786167236361</v>
      </c>
      <c r="T742" s="140">
        <v>0.7347806889218923</v>
      </c>
      <c r="U742" s="128">
        <v>-0.42055968340853367</v>
      </c>
      <c r="V742" s="128">
        <v>0.44229471015705951</v>
      </c>
      <c r="W742" s="98">
        <v>-0.42527388010466932</v>
      </c>
      <c r="X742" s="60"/>
      <c r="Y742" s="99">
        <v>741</v>
      </c>
      <c r="Z742" s="128">
        <f>(幕後結果!$AB$2+幕後結果!$AB$4*幕後結果_最佳化!$N1743)*12/3</f>
        <v>-0.12755805298957584</v>
      </c>
      <c r="AA742" s="128">
        <f>(幕後結果!$AC$2+幕後結果!$AC$4*幕後結果_最佳化!$O1743)*12/3</f>
        <v>-5.4468155120750289E-2</v>
      </c>
      <c r="AB742" s="128">
        <f>(幕後結果!$AD$2+幕後結果!$AD$4*幕後結果_最佳化!$P1743)*12/3</f>
        <v>-0.1177468198932921</v>
      </c>
      <c r="AC742" s="128">
        <f>(幕後結果!$AE$2+幕後結果!$AE$4*幕後結果_最佳化!$Q1743)*12/3</f>
        <v>0.23280888637988864</v>
      </c>
      <c r="AD742" s="128">
        <f>(幕後結果!$AF$2+幕後結果!$AF$4*幕後結果_最佳化!$R1743)*12/3</f>
        <v>0.15221430070943209</v>
      </c>
      <c r="AE742" s="128">
        <f>(幕後結果!$AG$2+幕後結果!$AG$4*幕後結果_最佳化!$S1743)*12/3</f>
        <v>9.3038031162194154E-2</v>
      </c>
      <c r="AF742" s="128">
        <f>(幕後結果!$AH$2+幕後結果!$AH$4*幕後結果_最佳化!$T1743)*12/3</f>
        <v>5.0854867926744839E-2</v>
      </c>
      <c r="AG742" s="128">
        <f>(幕後結果!$AI$2+幕後結果!$AI$4*幕後結果_最佳化!$U1743)*12/3</f>
        <v>-0.12090583402635702</v>
      </c>
      <c r="AH742" s="128">
        <f>(幕後結果!$AJ$2+幕後結果!$AJ$4*幕後結果_最佳化!$V1743)*12/3</f>
        <v>5.4812447171656203E-2</v>
      </c>
      <c r="AI742" s="100">
        <f>(幕後結果!$AK$2+幕後結果!$AK$4*幕後結果_最佳化!$W1743)*12/3</f>
        <v>-0.18507837281753767</v>
      </c>
      <c r="AJ742" s="60"/>
      <c r="AK742" s="60"/>
      <c r="AL742" s="60"/>
      <c r="AM742" s="108">
        <v>741</v>
      </c>
      <c r="AN742" s="128">
        <f t="shared" si="144"/>
        <v>0.1496407847877364</v>
      </c>
      <c r="AO742" s="128">
        <f t="shared" si="145"/>
        <v>7.6319625168814326E-2</v>
      </c>
      <c r="AP742" s="128">
        <f t="shared" si="146"/>
        <v>0.12619917299430772</v>
      </c>
      <c r="AQ742" s="128">
        <f t="shared" si="147"/>
        <v>3.9855700078586166E-2</v>
      </c>
      <c r="AR742" s="128">
        <f t="shared" si="148"/>
        <v>6.8619380612625971E-2</v>
      </c>
      <c r="AS742" s="128">
        <f t="shared" si="149"/>
        <v>0.13681703316359978</v>
      </c>
      <c r="AT742" s="128">
        <f t="shared" si="150"/>
        <v>0.11926384180401235</v>
      </c>
      <c r="AU742" s="128">
        <f t="shared" si="151"/>
        <v>8.6188177426044593E-2</v>
      </c>
      <c r="AV742" s="128">
        <f t="shared" si="152"/>
        <v>6.6988801797922701E-2</v>
      </c>
      <c r="AW742" s="128">
        <f t="shared" si="153"/>
        <v>0.13010748216635001</v>
      </c>
      <c r="AX742" s="128">
        <f t="shared" si="154"/>
        <v>1</v>
      </c>
      <c r="AY742" s="128">
        <f>SUMPRODUCT(AN742:AW742,幕後結果_最佳化!$Z$1005:$AI$1005)</f>
        <v>-6.1369636208199775E-3</v>
      </c>
      <c r="AZ742" s="128">
        <f>(SUMPRODUCT(AN742:AW742,MMULT(AN742:AW742,幕後結果!$AB$9:$AK$18)))</f>
        <v>2.2870655123734544E-4</v>
      </c>
      <c r="BA742" s="128">
        <f t="shared" si="155"/>
        <v>1.5123047022255318E-2</v>
      </c>
      <c r="BB742" s="102">
        <f t="shared" si="156"/>
        <v>-3.2425319810654827</v>
      </c>
      <c r="BC742" s="60"/>
      <c r="BD742" s="60"/>
    </row>
    <row r="743" spans="1:56">
      <c r="A743" s="95">
        <v>742</v>
      </c>
      <c r="B743" s="128">
        <v>0.81302353554544471</v>
      </c>
      <c r="C743" s="128">
        <v>0.14957641168380853</v>
      </c>
      <c r="D743" s="128">
        <v>0.68239395125596691</v>
      </c>
      <c r="E743" s="128">
        <v>0.12601504051898416</v>
      </c>
      <c r="F743" s="128">
        <v>0.40315528443256321</v>
      </c>
      <c r="G743" s="128">
        <v>0.89050144060319614</v>
      </c>
      <c r="H743" s="128">
        <v>0.66500958570531243</v>
      </c>
      <c r="I743" s="128">
        <v>0.50685372015612917</v>
      </c>
      <c r="J743" s="128">
        <v>0.26236976016363878</v>
      </c>
      <c r="K743" s="104">
        <v>0.73987752687826958</v>
      </c>
      <c r="L743" s="105"/>
      <c r="M743" s="106">
        <v>742</v>
      </c>
      <c r="N743" s="140">
        <v>0.88909331955666049</v>
      </c>
      <c r="O743" s="140">
        <v>-1.0382518406495207</v>
      </c>
      <c r="P743" s="140">
        <v>0.47440364051512462</v>
      </c>
      <c r="Q743" s="140">
        <v>-1.1454324054149854</v>
      </c>
      <c r="R743" s="140">
        <v>-0.24518838566864989</v>
      </c>
      <c r="S743" s="140">
        <v>1.2291992266956688</v>
      </c>
      <c r="T743" s="140">
        <v>0.42617431965846042</v>
      </c>
      <c r="U743" s="128">
        <v>1.7180573896742643E-2</v>
      </c>
      <c r="V743" s="128">
        <v>-0.63605661732641616</v>
      </c>
      <c r="W743" s="98">
        <v>0.64296787338301142</v>
      </c>
      <c r="X743" s="60"/>
      <c r="Y743" s="99">
        <v>742</v>
      </c>
      <c r="Z743" s="128">
        <f>(幕後結果!$AB$2+幕後結果!$AB$4*幕後結果_最佳化!$N1744)*12/3</f>
        <v>6.6518644381712289E-2</v>
      </c>
      <c r="AA743" s="128">
        <f>(幕後結果!$AC$2+幕後結果!$AC$4*幕後結果_最佳化!$O1744)*12/3</f>
        <v>-0.11418743265503632</v>
      </c>
      <c r="AB743" s="128">
        <f>(幕後結果!$AD$2+幕後結果!$AD$4*幕後結果_最佳化!$P1744)*12/3</f>
        <v>2.5665707813840918E-2</v>
      </c>
      <c r="AC743" s="128">
        <f>(幕後結果!$AE$2+幕後結果!$AE$4*幕後結果_最佳化!$Q1744)*12/3</f>
        <v>-0.12038633914031414</v>
      </c>
      <c r="AD743" s="128">
        <f>(幕後結果!$AF$2+幕後結果!$AF$4*幕後結果_最佳化!$R1744)*12/3</f>
        <v>-3.3193181423010983E-2</v>
      </c>
      <c r="AE743" s="128">
        <f>(幕後結果!$AG$2+幕後結果!$AG$4*幕後結果_最佳化!$S1744)*12/3</f>
        <v>5.6603304447827178E-2</v>
      </c>
      <c r="AF743" s="128">
        <f>(幕後結果!$AH$2+幕後結果!$AH$4*幕後結果_最佳化!$T1744)*12/3</f>
        <v>1.8203677248839811E-2</v>
      </c>
      <c r="AG743" s="128">
        <f>(幕後結果!$AI$2+幕後結果!$AI$4*幕後結果_最佳化!$U1744)*12/3</f>
        <v>-5.4579637639910882E-2</v>
      </c>
      <c r="AH743" s="128">
        <f>(幕後結果!$AJ$2+幕後結果!$AJ$4*幕後結果_最佳化!$V1744)*12/3</f>
        <v>1.1849155894402363E-2</v>
      </c>
      <c r="AI743" s="100">
        <f>(幕後結果!$AK$2+幕後結果!$AK$4*幕後結果_最佳化!$W1744)*12/3</f>
        <v>4.9434392630228585E-2</v>
      </c>
      <c r="AJ743" s="60"/>
      <c r="AK743" s="60"/>
      <c r="AL743" s="60"/>
      <c r="AM743" s="108">
        <v>742</v>
      </c>
      <c r="AN743" s="128">
        <f t="shared" si="144"/>
        <v>5.978318986026513E-2</v>
      </c>
      <c r="AO743" s="128">
        <f t="shared" si="145"/>
        <v>8.5470103821304697E-2</v>
      </c>
      <c r="AP743" s="128">
        <f t="shared" si="146"/>
        <v>0.11502878067656264</v>
      </c>
      <c r="AQ743" s="128">
        <f t="shared" si="147"/>
        <v>0.15141716428131805</v>
      </c>
      <c r="AR743" s="128">
        <f t="shared" si="148"/>
        <v>0.12433920755879707</v>
      </c>
      <c r="AS743" s="128">
        <f t="shared" si="149"/>
        <v>2.020559015692127E-2</v>
      </c>
      <c r="AT743" s="128">
        <f t="shared" si="150"/>
        <v>0.18546686385709235</v>
      </c>
      <c r="AU743" s="128">
        <f t="shared" si="151"/>
        <v>0.12451934891365304</v>
      </c>
      <c r="AV743" s="128">
        <f t="shared" si="152"/>
        <v>5.735129876467903E-2</v>
      </c>
      <c r="AW743" s="128">
        <f t="shared" si="153"/>
        <v>7.6418452109406648E-2</v>
      </c>
      <c r="AX743" s="128">
        <f t="shared" si="154"/>
        <v>0.99999999999999978</v>
      </c>
      <c r="AY743" s="128">
        <f>SUMPRODUCT(AN743:AW743,幕後結果_最佳化!$Z$1005:$AI$1005)</f>
        <v>-1.471854422011113E-3</v>
      </c>
      <c r="AZ743" s="128">
        <f>(SUMPRODUCT(AN743:AW743,MMULT(AN743:AW743,幕後結果!$AB$9:$AK$18)))</f>
        <v>2.9775098995813874E-4</v>
      </c>
      <c r="BA743" s="128">
        <f t="shared" si="155"/>
        <v>1.7255462612116163E-2</v>
      </c>
      <c r="BB743" s="102">
        <f t="shared" si="156"/>
        <v>-2.5714671011401804</v>
      </c>
      <c r="BC743" s="60"/>
      <c r="BD743" s="60"/>
    </row>
    <row r="744" spans="1:56">
      <c r="A744" s="95">
        <v>743</v>
      </c>
      <c r="B744" s="128">
        <v>0.20591865731803694</v>
      </c>
      <c r="C744" s="128">
        <v>0.19107919556179032</v>
      </c>
      <c r="D744" s="128">
        <v>0.17346572336996879</v>
      </c>
      <c r="E744" s="128">
        <v>0.84432448523912029</v>
      </c>
      <c r="F744" s="128">
        <v>0.24516413061017395</v>
      </c>
      <c r="G744" s="128">
        <v>0.38487936391147115</v>
      </c>
      <c r="H744" s="128">
        <v>0.91259576935562192</v>
      </c>
      <c r="I744" s="128">
        <v>0.86146576350543747</v>
      </c>
      <c r="J744" s="128">
        <v>0.32123833061889351</v>
      </c>
      <c r="K744" s="104">
        <v>0.96437834937612066</v>
      </c>
      <c r="L744" s="105"/>
      <c r="M744" s="106">
        <v>743</v>
      </c>
      <c r="N744" s="140">
        <v>-0.82066464467450817</v>
      </c>
      <c r="O744" s="140">
        <v>-0.8739262997943742</v>
      </c>
      <c r="P744" s="140">
        <v>-0.94055793570768265</v>
      </c>
      <c r="Q744" s="140">
        <v>1.0123912308384866</v>
      </c>
      <c r="R744" s="140">
        <v>-0.68978681533963015</v>
      </c>
      <c r="S744" s="140">
        <v>-0.29269050541708863</v>
      </c>
      <c r="T744" s="140">
        <v>1.3569142411279747</v>
      </c>
      <c r="U744" s="128">
        <v>1.0869283570295996</v>
      </c>
      <c r="V744" s="128">
        <v>-0.46423880605310636</v>
      </c>
      <c r="W744" s="98">
        <v>1.8039234945844052</v>
      </c>
      <c r="X744" s="60"/>
      <c r="Y744" s="99">
        <v>743</v>
      </c>
      <c r="Z744" s="128">
        <f>(幕後結果!$AB$2+幕後結果!$AB$4*幕後結果_最佳化!$N1745)*12/3</f>
        <v>-0.11807817031987429</v>
      </c>
      <c r="AA744" s="128">
        <f>(幕後結果!$AC$2+幕後結果!$AC$4*幕後結果_最佳化!$O1745)*12/3</f>
        <v>-9.8866071587503976E-2</v>
      </c>
      <c r="AB744" s="128">
        <f>(幕後結果!$AD$2+幕後結果!$AD$4*幕後結果_最佳化!$P1745)*12/3</f>
        <v>-0.17105496223638539</v>
      </c>
      <c r="AC744" s="128">
        <f>(幕後結果!$AE$2+幕後結果!$AE$4*幕後結果_最佳化!$Q1745)*12/3</f>
        <v>2.0238929798332261E-2</v>
      </c>
      <c r="AD744" s="128">
        <f>(幕後結果!$AF$2+幕後結果!$AF$4*幕後結果_最佳化!$R1745)*12/3</f>
        <v>-0.14257728223802382</v>
      </c>
      <c r="AE744" s="128">
        <f>(幕後結果!$AG$2+幕後結果!$AG$4*幕後結果_最佳化!$S1745)*12/3</f>
        <v>-6.6472863161885498E-3</v>
      </c>
      <c r="AF744" s="128">
        <f>(幕後結果!$AH$2+幕後結果!$AH$4*幕後結果_最佳化!$T1745)*12/3</f>
        <v>9.8732236656297545E-2</v>
      </c>
      <c r="AG744" s="128">
        <f>(幕後結果!$AI$2+幕後結果!$AI$4*幕後結果_最佳化!$U1745)*12/3</f>
        <v>-2.3270619662209405E-2</v>
      </c>
      <c r="AH744" s="128">
        <f>(幕後結果!$AJ$2+幕後結果!$AJ$4*幕後結果_最佳化!$V1745)*12/3</f>
        <v>-4.9736705041147494E-2</v>
      </c>
      <c r="AI744" s="100">
        <f>(幕後結果!$AK$2+幕後結果!$AK$4*幕後結果_最佳化!$W1745)*12/3</f>
        <v>0.1091858285967952</v>
      </c>
      <c r="AJ744" s="60"/>
      <c r="AK744" s="60"/>
      <c r="AL744" s="60"/>
      <c r="AM744" s="108">
        <v>743</v>
      </c>
      <c r="AN744" s="128">
        <f t="shared" si="144"/>
        <v>7.0206248937719776E-2</v>
      </c>
      <c r="AO744" s="128">
        <f t="shared" si="145"/>
        <v>1.7174560149468898E-2</v>
      </c>
      <c r="AP744" s="128">
        <f t="shared" si="146"/>
        <v>9.708058657081696E-2</v>
      </c>
      <c r="AQ744" s="128">
        <f t="shared" si="147"/>
        <v>7.1551040190632284E-2</v>
      </c>
      <c r="AR744" s="128">
        <f t="shared" si="148"/>
        <v>0.14576587697883933</v>
      </c>
      <c r="AS744" s="128">
        <f t="shared" si="149"/>
        <v>0.13441374936182438</v>
      </c>
      <c r="AT744" s="128">
        <f t="shared" si="150"/>
        <v>8.1927095880971482E-2</v>
      </c>
      <c r="AU744" s="128">
        <f t="shared" si="151"/>
        <v>0.17029994485648975</v>
      </c>
      <c r="AV744" s="128">
        <f t="shared" si="152"/>
        <v>8.5779759430196861E-2</v>
      </c>
      <c r="AW744" s="128">
        <f t="shared" si="153"/>
        <v>0.12580113764304021</v>
      </c>
      <c r="AX744" s="128">
        <f t="shared" si="154"/>
        <v>1</v>
      </c>
      <c r="AY744" s="128">
        <f>SUMPRODUCT(AN744:AW744,幕後結果_最佳化!$Z$1005:$AI$1005)</f>
        <v>-3.0686717225548244E-3</v>
      </c>
      <c r="AZ744" s="128">
        <f>(SUMPRODUCT(AN744:AW744,MMULT(AN744:AW744,幕後結果!$AB$9:$AK$18)))</f>
        <v>2.8616853066119462E-4</v>
      </c>
      <c r="BA744" s="128">
        <f t="shared" si="155"/>
        <v>1.6916516504918933E-2</v>
      </c>
      <c r="BB744" s="102">
        <f t="shared" si="156"/>
        <v>-2.7173840257944475</v>
      </c>
      <c r="BC744" s="60"/>
      <c r="BD744" s="60"/>
    </row>
    <row r="745" spans="1:56">
      <c r="A745" s="95">
        <v>744</v>
      </c>
      <c r="B745" s="128">
        <v>0.65278610014894878</v>
      </c>
      <c r="C745" s="128">
        <v>0.71555158273163699</v>
      </c>
      <c r="D745" s="128">
        <v>0.81335928358246767</v>
      </c>
      <c r="E745" s="128">
        <v>0.31084328499135228</v>
      </c>
      <c r="F745" s="128">
        <v>0.64280728959136257</v>
      </c>
      <c r="G745" s="128">
        <v>0.26481137227095308</v>
      </c>
      <c r="H745" s="128">
        <v>0.44578502980740065</v>
      </c>
      <c r="I745" s="128">
        <v>0.8053311321107004</v>
      </c>
      <c r="J745" s="128">
        <v>0.68470788671333471</v>
      </c>
      <c r="K745" s="104">
        <v>9.8354979512613294E-2</v>
      </c>
      <c r="L745" s="105"/>
      <c r="M745" s="106">
        <v>744</v>
      </c>
      <c r="N745" s="140">
        <v>0.39285334816609047</v>
      </c>
      <c r="O745" s="140">
        <v>0.56967693812636344</v>
      </c>
      <c r="P745" s="140">
        <v>0.89034356978259876</v>
      </c>
      <c r="Q745" s="140">
        <v>-0.49346145302449357</v>
      </c>
      <c r="R745" s="140">
        <v>0.36597273478766296</v>
      </c>
      <c r="S745" s="140">
        <v>-0.62858200461522362</v>
      </c>
      <c r="T745" s="140">
        <v>-0.13631779146643919</v>
      </c>
      <c r="U745" s="128">
        <v>0.86081900552042756</v>
      </c>
      <c r="V745" s="128">
        <v>0.48090470794662127</v>
      </c>
      <c r="W745" s="98">
        <v>-1.2909818851731367</v>
      </c>
      <c r="X745" s="60"/>
      <c r="Y745" s="99">
        <v>744</v>
      </c>
      <c r="Z745" s="128">
        <f>(幕後結果!$AB$2+幕後結果!$AB$4*幕後結果_最佳化!$N1746)*12/3</f>
        <v>1.2941284332684743E-2</v>
      </c>
      <c r="AA745" s="128">
        <f>(幕後結果!$AC$2+幕後結果!$AC$4*幕後結果_最佳化!$O1746)*12/3</f>
        <v>6.4197589032891592E-2</v>
      </c>
      <c r="AB745" s="128">
        <f>(幕後結果!$AD$2+幕後結果!$AD$4*幕後結果_最佳化!$P1746)*12/3</f>
        <v>0.14091276283446372</v>
      </c>
      <c r="AC745" s="128">
        <f>(幕後結果!$AE$2+幕後結果!$AE$4*幕後結果_最佳化!$Q1746)*12/3</f>
        <v>2.5697599562701467E-2</v>
      </c>
      <c r="AD745" s="128">
        <f>(幕後結果!$AF$2+幕後結果!$AF$4*幕後結果_最佳化!$R1746)*12/3</f>
        <v>0.1213354560169071</v>
      </c>
      <c r="AE745" s="128">
        <f>(幕後結果!$AG$2+幕後結果!$AG$4*幕後結果_最佳化!$S1746)*12/3</f>
        <v>-5.4403874434373785E-2</v>
      </c>
      <c r="AF745" s="128">
        <f>(幕後結果!$AH$2+幕後結果!$AH$4*幕後結果_最佳化!$T1746)*12/3</f>
        <v>1.8572972094454285E-2</v>
      </c>
      <c r="AG745" s="128">
        <f>(幕後結果!$AI$2+幕後結果!$AI$4*幕後結果_最佳化!$U1746)*12/3</f>
        <v>0.15538053052992423</v>
      </c>
      <c r="AH745" s="128">
        <f>(幕後結果!$AJ$2+幕後結果!$AJ$4*幕後結果_最佳化!$V1746)*12/3</f>
        <v>3.2779529891302159E-2</v>
      </c>
      <c r="AI745" s="100">
        <f>(幕後結果!$AK$2+幕後結果!$AK$4*幕後結果_最佳化!$W1746)*12/3</f>
        <v>-5.1208139160716676E-2</v>
      </c>
      <c r="AJ745" s="60"/>
      <c r="AK745" s="60"/>
      <c r="AL745" s="60"/>
      <c r="AM745" s="108">
        <v>744</v>
      </c>
      <c r="AN745" s="128">
        <f t="shared" si="144"/>
        <v>0.13753299175088737</v>
      </c>
      <c r="AO745" s="128">
        <f t="shared" si="145"/>
        <v>0.1456720898514689</v>
      </c>
      <c r="AP745" s="128">
        <f t="shared" si="146"/>
        <v>1.4709429057560515E-2</v>
      </c>
      <c r="AQ745" s="128">
        <f t="shared" si="147"/>
        <v>1.1408571925276121E-4</v>
      </c>
      <c r="AR745" s="128">
        <f t="shared" si="148"/>
        <v>1.6947965307355289E-2</v>
      </c>
      <c r="AS745" s="128">
        <f t="shared" si="149"/>
        <v>0.23024906002122492</v>
      </c>
      <c r="AT745" s="128">
        <f t="shared" si="150"/>
        <v>8.3988938020352594E-2</v>
      </c>
      <c r="AU745" s="128">
        <f t="shared" si="151"/>
        <v>0.22540191975092194</v>
      </c>
      <c r="AV745" s="128">
        <f t="shared" si="152"/>
        <v>3.6899291839727144E-3</v>
      </c>
      <c r="AW745" s="128">
        <f t="shared" si="153"/>
        <v>0.14169359133700307</v>
      </c>
      <c r="AX745" s="128">
        <f t="shared" si="154"/>
        <v>1</v>
      </c>
      <c r="AY745" s="128">
        <f>SUMPRODUCT(AN745:AW745,幕後結果_最佳化!$Z$1005:$AI$1005)</f>
        <v>-8.0625827509384074E-3</v>
      </c>
      <c r="AZ745" s="128">
        <f>(SUMPRODUCT(AN745:AW745,MMULT(AN745:AW745,幕後結果!$AB$9:$AK$18)))</f>
        <v>2.7846555395477369E-4</v>
      </c>
      <c r="BA745" s="128">
        <f t="shared" si="155"/>
        <v>1.6687287195789904E-2</v>
      </c>
      <c r="BB745" s="102">
        <f t="shared" si="156"/>
        <v>-3.0539764883890741</v>
      </c>
      <c r="BC745" s="60"/>
      <c r="BD745" s="60"/>
    </row>
    <row r="746" spans="1:56">
      <c r="A746" s="95">
        <v>745</v>
      </c>
      <c r="B746" s="128">
        <v>0.16448446441202558</v>
      </c>
      <c r="C746" s="128">
        <v>0.16350285786922525</v>
      </c>
      <c r="D746" s="128">
        <v>4.4347578770812301E-2</v>
      </c>
      <c r="E746" s="128">
        <v>0.36800588977394422</v>
      </c>
      <c r="F746" s="128">
        <v>0.43174837875110761</v>
      </c>
      <c r="G746" s="128">
        <v>0.13680508346673736</v>
      </c>
      <c r="H746" s="128">
        <v>6.2351255857066468E-2</v>
      </c>
      <c r="I746" s="128">
        <v>0.38399417073787601</v>
      </c>
      <c r="J746" s="128">
        <v>0.73458690924925474</v>
      </c>
      <c r="K746" s="104">
        <v>0.94246688855730865</v>
      </c>
      <c r="L746" s="105"/>
      <c r="M746" s="106">
        <v>745</v>
      </c>
      <c r="N746" s="140">
        <v>-0.97619280348400761</v>
      </c>
      <c r="O746" s="140">
        <v>-0.98016289757541597</v>
      </c>
      <c r="P746" s="140">
        <v>-1.7023212813667756</v>
      </c>
      <c r="Q746" s="140">
        <v>-0.33713945014995594</v>
      </c>
      <c r="R746" s="140">
        <v>-0.17192466236695131</v>
      </c>
      <c r="S746" s="140">
        <v>-1.0947865347501089</v>
      </c>
      <c r="T746" s="140">
        <v>-1.5353311279265758</v>
      </c>
      <c r="U746" s="128">
        <v>-0.29500724984518578</v>
      </c>
      <c r="V746" s="128">
        <v>0.62674533511910879</v>
      </c>
      <c r="W746" s="98">
        <v>1.5758246370560625</v>
      </c>
      <c r="X746" s="60"/>
      <c r="Y746" s="99">
        <v>745</v>
      </c>
      <c r="Z746" s="128">
        <f>(幕後結果!$AB$2+幕後結果!$AB$4*幕後結果_最佳化!$N1747)*12/3</f>
        <v>-0.13487002233241702</v>
      </c>
      <c r="AA746" s="128">
        <f>(幕後結果!$AC$2+幕後結果!$AC$4*幕後結果_最佳化!$O1747)*12/3</f>
        <v>-0.11098225417652134</v>
      </c>
      <c r="AB746" s="128">
        <f>(幕後結果!$AD$2+幕後結果!$AD$4*幕後結果_最佳化!$P1747)*12/3</f>
        <v>-0.27103016875015667</v>
      </c>
      <c r="AC746" s="128">
        <f>(幕後結果!$AE$2+幕後結果!$AE$4*幕後結果_最佳化!$Q1747)*12/3</f>
        <v>-0.1799246686943681</v>
      </c>
      <c r="AD746" s="128">
        <f>(幕後結果!$AF$2+幕後結果!$AF$4*幕後結果_最佳化!$R1747)*12/3</f>
        <v>-0.1166694419558197</v>
      </c>
      <c r="AE746" s="128">
        <f>(幕後結果!$AG$2+幕後結果!$AG$4*幕後結果_最佳化!$S1747)*12/3</f>
        <v>-8.4585833364016913E-2</v>
      </c>
      <c r="AF746" s="128">
        <f>(幕後結果!$AH$2+幕後結果!$AH$4*幕後結果_最佳化!$T1747)*12/3</f>
        <v>-0.18532829113127378</v>
      </c>
      <c r="AG746" s="128">
        <f>(幕後結果!$AI$2+幕後結果!$AI$4*幕後結果_最佳化!$U1747)*12/3</f>
        <v>-0.11924825787206857</v>
      </c>
      <c r="AH746" s="128">
        <f>(幕後結果!$AJ$2+幕後結果!$AJ$4*幕後結果_最佳化!$V1747)*12/3</f>
        <v>3.573615665681891E-2</v>
      </c>
      <c r="AI746" s="100">
        <f>(幕後結果!$AK$2+幕後結果!$AK$4*幕後結果_最佳化!$W1747)*12/3</f>
        <v>1.0812559999347791E-2</v>
      </c>
      <c r="AJ746" s="60"/>
      <c r="AK746" s="60"/>
      <c r="AL746" s="60"/>
      <c r="AM746" s="108">
        <v>745</v>
      </c>
      <c r="AN746" s="128">
        <f t="shared" si="144"/>
        <v>0.18850953595682771</v>
      </c>
      <c r="AO746" s="128">
        <f t="shared" si="145"/>
        <v>2.4862522477770425E-2</v>
      </c>
      <c r="AP746" s="128">
        <f t="shared" si="146"/>
        <v>2.3476908793781379E-2</v>
      </c>
      <c r="AQ746" s="128">
        <f t="shared" si="147"/>
        <v>0.11200007699623127</v>
      </c>
      <c r="AR746" s="128">
        <f t="shared" si="148"/>
        <v>0.10048956359944293</v>
      </c>
      <c r="AS746" s="128">
        <f t="shared" si="149"/>
        <v>1.1106141336955696E-2</v>
      </c>
      <c r="AT746" s="128">
        <f t="shared" si="150"/>
        <v>0.16178601037820475</v>
      </c>
      <c r="AU746" s="128">
        <f t="shared" si="151"/>
        <v>0.22352752744189924</v>
      </c>
      <c r="AV746" s="128">
        <f t="shared" si="152"/>
        <v>4.029523572382427E-2</v>
      </c>
      <c r="AW746" s="128">
        <f t="shared" si="153"/>
        <v>0.11394647729506244</v>
      </c>
      <c r="AX746" s="128">
        <f t="shared" si="154"/>
        <v>1</v>
      </c>
      <c r="AY746" s="128">
        <f>SUMPRODUCT(AN746:AW746,幕後結果_最佳化!$Z$1005:$AI$1005)</f>
        <v>-6.9192489195735521E-3</v>
      </c>
      <c r="AZ746" s="128">
        <f>(SUMPRODUCT(AN746:AW746,MMULT(AN746:AW746,幕後結果!$AB$9:$AK$18)))</f>
        <v>3.0429389847803922E-4</v>
      </c>
      <c r="BA746" s="128">
        <f t="shared" si="155"/>
        <v>1.7444021855009217E-2</v>
      </c>
      <c r="BB746" s="102">
        <f t="shared" si="156"/>
        <v>-2.855949696329203</v>
      </c>
      <c r="BC746" s="60"/>
      <c r="BD746" s="60"/>
    </row>
    <row r="747" spans="1:56">
      <c r="A747" s="95">
        <v>746</v>
      </c>
      <c r="B747" s="128">
        <v>0.77900786854538318</v>
      </c>
      <c r="C747" s="128">
        <v>0.89642893721784933</v>
      </c>
      <c r="D747" s="128">
        <v>0.40067619666230314</v>
      </c>
      <c r="E747" s="128">
        <v>0.81038906554558032</v>
      </c>
      <c r="F747" s="128">
        <v>0.57353393085403903</v>
      </c>
      <c r="G747" s="128">
        <v>0.44182431324337879</v>
      </c>
      <c r="H747" s="128">
        <v>0.63671509971221329</v>
      </c>
      <c r="I747" s="128">
        <v>0.35721108322562944</v>
      </c>
      <c r="J747" s="128">
        <v>0.29417189756030293</v>
      </c>
      <c r="K747" s="104">
        <v>0.39311261938288089</v>
      </c>
      <c r="L747" s="105"/>
      <c r="M747" s="106">
        <v>746</v>
      </c>
      <c r="N747" s="140">
        <v>0.76884679927613919</v>
      </c>
      <c r="O747" s="140">
        <v>1.2614628805274566</v>
      </c>
      <c r="P747" s="140">
        <v>-0.2515972385130833</v>
      </c>
      <c r="Q747" s="140">
        <v>0.87933093231861081</v>
      </c>
      <c r="R747" s="140">
        <v>0.18537854127517117</v>
      </c>
      <c r="S747" s="140">
        <v>-0.14634552810915696</v>
      </c>
      <c r="T747" s="140">
        <v>0.3496920767193068</v>
      </c>
      <c r="U747" s="128">
        <v>-0.36592349166192439</v>
      </c>
      <c r="V747" s="128">
        <v>-0.54123764228889537</v>
      </c>
      <c r="W747" s="98">
        <v>-0.27121556965185101</v>
      </c>
      <c r="X747" s="60"/>
      <c r="Y747" s="99">
        <v>746</v>
      </c>
      <c r="Z747" s="128">
        <f>(幕後結果!$AB$2+幕後結果!$AB$4*幕後結果_最佳化!$N1748)*12/3</f>
        <v>5.3536032171617731E-2</v>
      </c>
      <c r="AA747" s="128">
        <f>(幕後結果!$AC$2+幕後結果!$AC$4*幕後結果_最佳化!$O1748)*12/3</f>
        <v>0.14197857404104716</v>
      </c>
      <c r="AB747" s="128">
        <f>(幕後結果!$AD$2+幕後結果!$AD$4*幕後結果_最佳化!$P1748)*12/3</f>
        <v>4.2529445836175607E-2</v>
      </c>
      <c r="AC747" s="128">
        <f>(幕後結果!$AE$2+幕後結果!$AE$4*幕後結果_最佳化!$Q1748)*12/3</f>
        <v>0.15125495235326245</v>
      </c>
      <c r="AD747" s="128">
        <f>(幕後結果!$AF$2+幕後結果!$AF$4*幕後結果_最佳化!$R1748)*12/3</f>
        <v>8.6882151277597852E-2</v>
      </c>
      <c r="AE747" s="128">
        <f>(幕後結果!$AG$2+幕後結果!$AG$4*幕後結果_最佳化!$S1748)*12/3</f>
        <v>2.7900694860502503E-2</v>
      </c>
      <c r="AF747" s="128">
        <f>(幕後結果!$AH$2+幕後結果!$AH$4*幕後結果_最佳化!$T1748)*12/3</f>
        <v>8.8348798911192891E-2</v>
      </c>
      <c r="AG747" s="128">
        <f>(幕後結果!$AI$2+幕後結果!$AI$4*幕後結果_最佳化!$U1748)*12/3</f>
        <v>3.9521739854520163E-2</v>
      </c>
      <c r="AH747" s="128">
        <f>(幕後結果!$AJ$2+幕後結果!$AJ$4*幕後結果_最佳化!$V1748)*12/3</f>
        <v>-1.5229218269361834E-2</v>
      </c>
      <c r="AI747" s="100">
        <f>(幕後結果!$AK$2+幕後結果!$AK$4*幕後結果_最佳化!$W1748)*12/3</f>
        <v>-2.1236501363117478E-3</v>
      </c>
      <c r="AJ747" s="60"/>
      <c r="AK747" s="60"/>
      <c r="AL747" s="60"/>
      <c r="AM747" s="108">
        <v>746</v>
      </c>
      <c r="AN747" s="128">
        <f t="shared" si="144"/>
        <v>1.0307484514217617E-3</v>
      </c>
      <c r="AO747" s="128">
        <f t="shared" si="145"/>
        <v>0.12045288903702819</v>
      </c>
      <c r="AP747" s="128">
        <f t="shared" si="146"/>
        <v>0.13181496324592576</v>
      </c>
      <c r="AQ747" s="128">
        <f t="shared" si="147"/>
        <v>8.8143644573841556E-4</v>
      </c>
      <c r="AR747" s="128">
        <f t="shared" si="148"/>
        <v>0.15897405329067946</v>
      </c>
      <c r="AS747" s="128">
        <f t="shared" si="149"/>
        <v>0.12148837876483397</v>
      </c>
      <c r="AT747" s="128">
        <f t="shared" si="150"/>
        <v>0.14444606863250151</v>
      </c>
      <c r="AU747" s="128">
        <f t="shared" si="151"/>
        <v>8.9583071379960896E-2</v>
      </c>
      <c r="AV747" s="128">
        <f t="shared" si="152"/>
        <v>0.18010150297463992</v>
      </c>
      <c r="AW747" s="128">
        <f t="shared" si="153"/>
        <v>5.122688777726999E-2</v>
      </c>
      <c r="AX747" s="128">
        <f t="shared" si="154"/>
        <v>0.99999999999999989</v>
      </c>
      <c r="AY747" s="128">
        <f>SUMPRODUCT(AN747:AW747,幕後結果_最佳化!$Z$1005:$AI$1005)</f>
        <v>3.6098945123148353E-3</v>
      </c>
      <c r="AZ747" s="128">
        <f>(SUMPRODUCT(AN747:AW747,MMULT(AN747:AW747,幕後結果!$AB$9:$AK$18)))</f>
        <v>2.2808149166612688E-4</v>
      </c>
      <c r="BA747" s="128">
        <f t="shared" si="155"/>
        <v>1.5102367088179485E-2</v>
      </c>
      <c r="BB747" s="102">
        <f t="shared" si="156"/>
        <v>-2.6015859141999833</v>
      </c>
      <c r="BC747" s="60"/>
      <c r="BD747" s="60"/>
    </row>
    <row r="748" spans="1:56">
      <c r="A748" s="95">
        <v>747</v>
      </c>
      <c r="B748" s="128">
        <v>0.5003826277965957</v>
      </c>
      <c r="C748" s="128">
        <v>0.63913475102491413</v>
      </c>
      <c r="D748" s="128">
        <v>0.41099679312148774</v>
      </c>
      <c r="E748" s="128">
        <v>0.75383207873889635</v>
      </c>
      <c r="F748" s="128">
        <v>0.44650309321560133</v>
      </c>
      <c r="G748" s="128">
        <v>0.98211700408115954</v>
      </c>
      <c r="H748" s="128">
        <v>0.20997826347577098</v>
      </c>
      <c r="I748" s="128">
        <v>1.7142757598674008E-2</v>
      </c>
      <c r="J748" s="128">
        <v>0.4064080147536584</v>
      </c>
      <c r="K748" s="104">
        <v>0.45366076763260077</v>
      </c>
      <c r="L748" s="105"/>
      <c r="M748" s="106">
        <v>747</v>
      </c>
      <c r="N748" s="140">
        <v>9.5910580065086378E-4</v>
      </c>
      <c r="O748" s="140">
        <v>0.35614697711369286</v>
      </c>
      <c r="P748" s="140">
        <v>-0.22498160279479279</v>
      </c>
      <c r="Q748" s="140">
        <v>0.68659839127749456</v>
      </c>
      <c r="R748" s="140">
        <v>-0.13450129588747922</v>
      </c>
      <c r="S748" s="140">
        <v>2.0995778625199604</v>
      </c>
      <c r="T748" s="140">
        <v>-0.80649667064281994</v>
      </c>
      <c r="U748" s="128">
        <v>-2.1166976643911477</v>
      </c>
      <c r="V748" s="128">
        <v>-0.23679474372441164</v>
      </c>
      <c r="W748" s="98">
        <v>-0.11641766585060624</v>
      </c>
      <c r="X748" s="60"/>
      <c r="Y748" s="99">
        <v>747</v>
      </c>
      <c r="Z748" s="128">
        <f>(幕後結果!$AB$2+幕後結果!$AB$4*幕後結果_最佳化!$N1749)*12/3</f>
        <v>-2.9370218437873855E-2</v>
      </c>
      <c r="AA748" s="128">
        <f>(幕後結果!$AC$2+幕後結果!$AC$4*幕後結果_最佳化!$O1749)*12/3</f>
        <v>3.9705667872613266E-2</v>
      </c>
      <c r="AB748" s="128">
        <f>(幕後結果!$AD$2+幕後結果!$AD$4*幕後結果_最佳化!$P1749)*12/3</f>
        <v>-1.137526089828869E-2</v>
      </c>
      <c r="AC748" s="128">
        <f>(幕後結果!$AE$2+幕後結果!$AE$4*幕後結果_最佳化!$Q1749)*12/3</f>
        <v>8.3108479894050208E-2</v>
      </c>
      <c r="AD748" s="128">
        <f>(幕後結果!$AF$2+幕後結果!$AF$4*幕後結果_最佳化!$R1749)*12/3</f>
        <v>4.4300614119925901E-3</v>
      </c>
      <c r="AE748" s="128">
        <f>(幕後結果!$AG$2+幕後結果!$AG$4*幕後結果_最佳化!$S1749)*12/3</f>
        <v>0.16146097134393692</v>
      </c>
      <c r="AF748" s="128">
        <f>(幕後結果!$AH$2+幕後結果!$AH$4*幕後結果_最佳化!$T1749)*12/3</f>
        <v>-8.3733257027550176E-2</v>
      </c>
      <c r="AG748" s="128">
        <f>(幕後結果!$AI$2+幕後結果!$AI$4*幕後結果_最佳化!$U1749)*12/3</f>
        <v>-0.19727282332286047</v>
      </c>
      <c r="AH748" s="128">
        <f>(幕後結果!$AJ$2+幕後結果!$AJ$4*幕後結果_最佳化!$V1749)*12/3</f>
        <v>6.8191022468033879E-2</v>
      </c>
      <c r="AI748" s="100">
        <f>(幕後結果!$AK$2+幕後結果!$AK$4*幕後結果_最佳化!$W1749)*12/3</f>
        <v>-0.13728445753546004</v>
      </c>
      <c r="AJ748" s="60"/>
      <c r="AK748" s="60"/>
      <c r="AL748" s="60"/>
      <c r="AM748" s="108">
        <v>747</v>
      </c>
      <c r="AN748" s="128">
        <f t="shared" si="144"/>
        <v>6.0089945304768279E-2</v>
      </c>
      <c r="AO748" s="128">
        <f t="shared" si="145"/>
        <v>6.8999933410807651E-2</v>
      </c>
      <c r="AP748" s="128">
        <f t="shared" si="146"/>
        <v>0.16265468037622391</v>
      </c>
      <c r="AQ748" s="128">
        <f t="shared" si="147"/>
        <v>0.12950773014156433</v>
      </c>
      <c r="AR748" s="128">
        <f t="shared" si="148"/>
        <v>0.16949757166695709</v>
      </c>
      <c r="AS748" s="128">
        <f t="shared" si="149"/>
        <v>0.17089316236590679</v>
      </c>
      <c r="AT748" s="128">
        <f t="shared" si="150"/>
        <v>3.5886381723991584E-2</v>
      </c>
      <c r="AU748" s="128">
        <f t="shared" si="151"/>
        <v>9.4665616635973393E-2</v>
      </c>
      <c r="AV748" s="128">
        <f t="shared" si="152"/>
        <v>4.0745950190154472E-2</v>
      </c>
      <c r="AW748" s="128">
        <f t="shared" si="153"/>
        <v>6.7059028183652655E-2</v>
      </c>
      <c r="AX748" s="128">
        <f t="shared" si="154"/>
        <v>1.0000000000000002</v>
      </c>
      <c r="AY748" s="128">
        <f>SUMPRODUCT(AN748:AW748,幕後結果_最佳化!$Z$1005:$AI$1005)</f>
        <v>-1.7563997774474745E-3</v>
      </c>
      <c r="AZ748" s="128">
        <f>(SUMPRODUCT(AN748:AW748,MMULT(AN748:AW748,幕後結果!$AB$9:$AK$18)))</f>
        <v>3.0688976657585262E-4</v>
      </c>
      <c r="BA748" s="128">
        <f t="shared" si="155"/>
        <v>1.7518269508597379E-2</v>
      </c>
      <c r="BB748" s="102">
        <f t="shared" si="156"/>
        <v>-2.5491330496731774</v>
      </c>
      <c r="BC748" s="60"/>
      <c r="BD748" s="60"/>
    </row>
    <row r="749" spans="1:56">
      <c r="A749" s="95">
        <v>748</v>
      </c>
      <c r="B749" s="128">
        <v>0.75396292467817005</v>
      </c>
      <c r="C749" s="128">
        <v>0.68418400143726377</v>
      </c>
      <c r="D749" s="128">
        <v>0.47325786454223295</v>
      </c>
      <c r="E749" s="128">
        <v>9.5837768296044734E-2</v>
      </c>
      <c r="F749" s="128">
        <v>5.8410776032720602E-2</v>
      </c>
      <c r="G749" s="128">
        <v>0.79245568941482669</v>
      </c>
      <c r="H749" s="128">
        <v>0.82103632529824644</v>
      </c>
      <c r="I749" s="128">
        <v>7.2366105094089139E-2</v>
      </c>
      <c r="J749" s="128">
        <v>0.97677554439851622</v>
      </c>
      <c r="K749" s="104">
        <v>0.67263658351607925</v>
      </c>
      <c r="L749" s="105"/>
      <c r="M749" s="106">
        <v>748</v>
      </c>
      <c r="N749" s="140">
        <v>0.68701361205551903</v>
      </c>
      <c r="O749" s="140">
        <v>0.47943106630387494</v>
      </c>
      <c r="P749" s="140">
        <v>-6.7082872322007062E-2</v>
      </c>
      <c r="Q749" s="140">
        <v>-1.3056384548063869</v>
      </c>
      <c r="R749" s="140">
        <v>-1.5682553482364709</v>
      </c>
      <c r="S749" s="140">
        <v>0.81497150475199787</v>
      </c>
      <c r="T749" s="140">
        <v>0.91932166445877195</v>
      </c>
      <c r="U749" s="128">
        <v>-1.4583931409469895</v>
      </c>
      <c r="V749" s="128">
        <v>1.991290937515857</v>
      </c>
      <c r="W749" s="98">
        <v>0.44720530283423793</v>
      </c>
      <c r="X749" s="60"/>
      <c r="Y749" s="99">
        <v>748</v>
      </c>
      <c r="Z749" s="128">
        <f>(幕後結果!$AB$2+幕後結果!$AB$4*幕後結果_最佳化!$N1750)*12/3</f>
        <v>4.4700778285493646E-2</v>
      </c>
      <c r="AA749" s="128">
        <f>(幕後結果!$AC$2+幕後結果!$AC$4*幕後結果_最佳化!$O1750)*12/3</f>
        <v>5.4652593179634314E-2</v>
      </c>
      <c r="AB749" s="128">
        <f>(幕後結果!$AD$2+幕後結果!$AD$4*幕後結果_最佳化!$P1750)*12/3</f>
        <v>2.6859771876741396E-2</v>
      </c>
      <c r="AC749" s="128">
        <f>(幕後結果!$AE$2+幕後結果!$AE$4*幕後結果_最佳化!$Q1750)*12/3</f>
        <v>-0.11545677170240091</v>
      </c>
      <c r="AD749" s="128">
        <f>(幕後結果!$AF$2+幕後結果!$AF$4*幕後結果_最佳化!$R1750)*12/3</f>
        <v>-0.30710373028985721</v>
      </c>
      <c r="AE749" s="128">
        <f>(幕後結果!$AG$2+幕後結果!$AG$4*幕後結果_最佳化!$S1750)*12/3</f>
        <v>5.2644579191830916E-2</v>
      </c>
      <c r="AF749" s="128">
        <f>(幕後結果!$AH$2+幕後結果!$AH$4*幕後結果_最佳化!$T1750)*12/3</f>
        <v>9.5060981655389787E-2</v>
      </c>
      <c r="AG749" s="128">
        <f>(幕後結果!$AI$2+幕後結果!$AI$4*幕後結果_最佳化!$U1750)*12/3</f>
        <v>-0.15799243360523951</v>
      </c>
      <c r="AH749" s="128">
        <f>(幕後結果!$AJ$2+幕後結果!$AJ$4*幕後結果_最佳化!$V1750)*12/3</f>
        <v>0.28107429387181765</v>
      </c>
      <c r="AI749" s="100">
        <f>(幕後結果!$AK$2+幕後結果!$AK$4*幕後結果_最佳化!$W1750)*12/3</f>
        <v>-0.14742387814355448</v>
      </c>
      <c r="AJ749" s="60"/>
      <c r="AK749" s="60"/>
      <c r="AL749" s="60"/>
      <c r="AM749" s="108">
        <v>748</v>
      </c>
      <c r="AN749" s="128">
        <f t="shared" si="144"/>
        <v>0.20851974904799281</v>
      </c>
      <c r="AO749" s="128">
        <f t="shared" si="145"/>
        <v>7.0536215504284155E-2</v>
      </c>
      <c r="AP749" s="128">
        <f t="shared" si="146"/>
        <v>4.1375320195406025E-2</v>
      </c>
      <c r="AQ749" s="128">
        <f t="shared" si="147"/>
        <v>4.5463096519970887E-2</v>
      </c>
      <c r="AR749" s="128">
        <f t="shared" si="148"/>
        <v>1.9076851988103726E-2</v>
      </c>
      <c r="AS749" s="128">
        <f t="shared" si="149"/>
        <v>0.12408791460867351</v>
      </c>
      <c r="AT749" s="128">
        <f t="shared" si="150"/>
        <v>0.13047250642582842</v>
      </c>
      <c r="AU749" s="128">
        <f t="shared" si="151"/>
        <v>0.19073260314330337</v>
      </c>
      <c r="AV749" s="128">
        <f t="shared" si="152"/>
        <v>8.5645584551216417E-2</v>
      </c>
      <c r="AW749" s="128">
        <f t="shared" si="153"/>
        <v>8.4090158015220698E-2</v>
      </c>
      <c r="AX749" s="128">
        <f t="shared" si="154"/>
        <v>0.99999999999999989</v>
      </c>
      <c r="AY749" s="128">
        <f>SUMPRODUCT(AN749:AW749,幕後結果_最佳化!$Z$1005:$AI$1005)</f>
        <v>-6.8513550046103797E-3</v>
      </c>
      <c r="AZ749" s="128">
        <f>(SUMPRODUCT(AN749:AW749,MMULT(AN749:AW749,幕後結果!$AB$9:$AK$18)))</f>
        <v>2.163422991507758E-4</v>
      </c>
      <c r="BA749" s="128">
        <f t="shared" si="155"/>
        <v>1.4708579100333784E-2</v>
      </c>
      <c r="BB749" s="102">
        <f t="shared" si="156"/>
        <v>-3.382471866604801</v>
      </c>
      <c r="BC749" s="60"/>
      <c r="BD749" s="60"/>
    </row>
    <row r="750" spans="1:56">
      <c r="A750" s="95">
        <v>749</v>
      </c>
      <c r="B750" s="128">
        <v>0.48492473674000514</v>
      </c>
      <c r="C750" s="128">
        <v>0.3251611469080784</v>
      </c>
      <c r="D750" s="128">
        <v>0.58928037855997784</v>
      </c>
      <c r="E750" s="128">
        <v>0.7623826444378079</v>
      </c>
      <c r="F750" s="128">
        <v>0.63519491458284394</v>
      </c>
      <c r="G750" s="128">
        <v>0.71573259388160992</v>
      </c>
      <c r="H750" s="128">
        <v>0.88632700230132744</v>
      </c>
      <c r="I750" s="128">
        <v>0.70440367949949856</v>
      </c>
      <c r="J750" s="128">
        <v>0.13349960390112137</v>
      </c>
      <c r="K750" s="104">
        <v>0.37569871680802125</v>
      </c>
      <c r="L750" s="105"/>
      <c r="M750" s="106">
        <v>749</v>
      </c>
      <c r="N750" s="140">
        <v>-3.7797078811991854E-2</v>
      </c>
      <c r="O750" s="140">
        <v>-0.45331449907405891</v>
      </c>
      <c r="P750" s="140">
        <v>0.22569423414400394</v>
      </c>
      <c r="Q750" s="140">
        <v>0.71398781992071958</v>
      </c>
      <c r="R750" s="140">
        <v>0.34564413792080145</v>
      </c>
      <c r="S750" s="140">
        <v>0.57021068149791088</v>
      </c>
      <c r="T750" s="140">
        <v>1.2072237264942922</v>
      </c>
      <c r="U750" s="128">
        <v>0.53710854162602795</v>
      </c>
      <c r="V750" s="128">
        <v>-1.1099995792298967</v>
      </c>
      <c r="W750" s="98">
        <v>-0.31679727291235249</v>
      </c>
      <c r="X750" s="60"/>
      <c r="Y750" s="99">
        <v>749</v>
      </c>
      <c r="Z750" s="128">
        <f>(幕後結果!$AB$2+幕後結果!$AB$4*幕後結果_最佳化!$N1751)*12/3</f>
        <v>-3.3554593290426489E-2</v>
      </c>
      <c r="AA750" s="128">
        <f>(幕後結果!$AC$2+幕後結果!$AC$4*幕後結果_最佳化!$O1751)*12/3</f>
        <v>-5.0602693675406214E-2</v>
      </c>
      <c r="AB750" s="128">
        <f>(幕後結果!$AD$2+幕後結果!$AD$4*幕後結果_最佳化!$P1751)*12/3</f>
        <v>4.6657025631468858E-3</v>
      </c>
      <c r="AC750" s="128">
        <f>(幕後結果!$AE$2+幕後結果!$AE$4*幕後結果_最佳化!$Q1751)*12/3</f>
        <v>7.9943487950917491E-2</v>
      </c>
      <c r="AD750" s="128">
        <f>(幕後結果!$AF$2+幕後結果!$AF$4*幕後結果_最佳化!$R1751)*12/3</f>
        <v>0.11045557979182967</v>
      </c>
      <c r="AE750" s="128">
        <f>(幕後結果!$AG$2+幕後結果!$AG$4*幕後結果_最佳化!$S1751)*12/3</f>
        <v>4.1303770874689172E-2</v>
      </c>
      <c r="AF750" s="128">
        <f>(幕後結果!$AH$2+幕後結果!$AH$4*幕後結果_最佳化!$T1751)*12/3</f>
        <v>0.10783964507278075</v>
      </c>
      <c r="AG750" s="128">
        <f>(幕後結果!$AI$2+幕後結果!$AI$4*幕後結果_最佳化!$U1751)*12/3</f>
        <v>5.835120579321086E-3</v>
      </c>
      <c r="AH750" s="128">
        <f>(幕後結果!$AJ$2+幕後結果!$AJ$4*幕後結果_最佳化!$V1751)*12/3</f>
        <v>-8.3043143014516249E-2</v>
      </c>
      <c r="AI750" s="100">
        <f>(幕後結果!$AK$2+幕後結果!$AK$4*幕後結果_最佳化!$W1751)*12/3</f>
        <v>-2.2577956325790308E-2</v>
      </c>
      <c r="AJ750" s="60"/>
      <c r="AK750" s="60"/>
      <c r="AL750" s="60"/>
      <c r="AM750" s="108">
        <v>749</v>
      </c>
      <c r="AN750" s="128">
        <f t="shared" si="144"/>
        <v>0.11795821728542967</v>
      </c>
      <c r="AO750" s="128">
        <f t="shared" si="145"/>
        <v>2.647194640412736E-2</v>
      </c>
      <c r="AP750" s="128">
        <f t="shared" si="146"/>
        <v>0.10823451270803705</v>
      </c>
      <c r="AQ750" s="128">
        <f t="shared" si="147"/>
        <v>0.14886261831888886</v>
      </c>
      <c r="AR750" s="128">
        <f t="shared" si="148"/>
        <v>4.4739305942542912E-2</v>
      </c>
      <c r="AS750" s="128">
        <f t="shared" si="149"/>
        <v>0.16099798237416107</v>
      </c>
      <c r="AT750" s="128">
        <f t="shared" si="150"/>
        <v>8.2201405575576064E-2</v>
      </c>
      <c r="AU750" s="128">
        <f t="shared" si="151"/>
        <v>0.15691196655787812</v>
      </c>
      <c r="AV750" s="128">
        <f t="shared" si="152"/>
        <v>2.3277379475529398E-2</v>
      </c>
      <c r="AW750" s="128">
        <f t="shared" si="153"/>
        <v>0.13034466535782946</v>
      </c>
      <c r="AX750" s="128">
        <f t="shared" si="154"/>
        <v>1</v>
      </c>
      <c r="AY750" s="128">
        <f>SUMPRODUCT(AN750:AW750,幕後結果_最佳化!$Z$1005:$AI$1005)</f>
        <v>-7.01721389009341E-3</v>
      </c>
      <c r="AZ750" s="128">
        <f>(SUMPRODUCT(AN750:AW750,MMULT(AN750:AW750,幕後結果!$AB$9:$AK$18)))</f>
        <v>2.6797366791843184E-4</v>
      </c>
      <c r="BA750" s="128">
        <f t="shared" si="155"/>
        <v>1.6369901280045396E-2</v>
      </c>
      <c r="BB750" s="102">
        <f t="shared" si="156"/>
        <v>-3.0493289505014647</v>
      </c>
      <c r="BC750" s="60"/>
      <c r="BD750" s="60"/>
    </row>
    <row r="751" spans="1:56">
      <c r="A751" s="95">
        <v>750</v>
      </c>
      <c r="B751" s="128">
        <v>0.32138144429394755</v>
      </c>
      <c r="C751" s="128">
        <v>0.30572003225232036</v>
      </c>
      <c r="D751" s="128">
        <v>0.10317235283207937</v>
      </c>
      <c r="E751" s="128">
        <v>0.61551294894312236</v>
      </c>
      <c r="F751" s="128">
        <v>0.23067695247257514</v>
      </c>
      <c r="G751" s="128">
        <v>0.65194706699380234</v>
      </c>
      <c r="H751" s="128">
        <v>0.83066427903371887</v>
      </c>
      <c r="I751" s="128">
        <v>4.9604784956025938E-2</v>
      </c>
      <c r="J751" s="128">
        <v>0.14192819848074101</v>
      </c>
      <c r="K751" s="104">
        <v>7.2745587141576085E-3</v>
      </c>
      <c r="L751" s="105"/>
      <c r="M751" s="106">
        <v>750</v>
      </c>
      <c r="N751" s="140">
        <v>-0.46383929401274893</v>
      </c>
      <c r="O751" s="140">
        <v>-0.50801893458305758</v>
      </c>
      <c r="P751" s="140">
        <v>-1.2636805592242606</v>
      </c>
      <c r="Q751" s="140">
        <v>0.29371707952153853</v>
      </c>
      <c r="R751" s="140">
        <v>-0.73661928330801885</v>
      </c>
      <c r="S751" s="140">
        <v>0.39058249609104068</v>
      </c>
      <c r="T751" s="140">
        <v>0.95679360253542634</v>
      </c>
      <c r="U751" s="128">
        <v>-1.6486977569992856</v>
      </c>
      <c r="V751" s="128">
        <v>-1.0716964475335855</v>
      </c>
      <c r="W751" s="98">
        <v>-2.4434119974083783</v>
      </c>
      <c r="X751" s="60"/>
      <c r="Y751" s="99">
        <v>750</v>
      </c>
      <c r="Z751" s="128">
        <f>(幕後結果!$AB$2+幕後結果!$AB$4*幕後結果_最佳化!$N1752)*12/3</f>
        <v>-7.9552937792850026E-2</v>
      </c>
      <c r="AA751" s="128">
        <f>(幕後結果!$AC$2+幕後結果!$AC$4*幕後結果_最佳化!$O1752)*12/3</f>
        <v>-5.7448300587137215E-2</v>
      </c>
      <c r="AB751" s="128">
        <f>(幕後結果!$AD$2+幕後結果!$AD$4*幕後結果_最佳化!$P1752)*12/3</f>
        <v>-0.18607943080757886</v>
      </c>
      <c r="AC751" s="128">
        <f>(幕後結果!$AE$2+幕後結果!$AE$4*幕後結果_最佳化!$Q1752)*12/3</f>
        <v>-5.8026674066142175E-2</v>
      </c>
      <c r="AD751" s="128">
        <f>(幕後結果!$AF$2+幕後結果!$AF$4*幕後結果_最佳化!$R1752)*12/3</f>
        <v>-0.17764191099615675</v>
      </c>
      <c r="AE751" s="128">
        <f>(幕後結果!$AG$2+幕後結果!$AG$4*幕後結果_最佳化!$S1752)*12/3</f>
        <v>3.7817901484805037E-2</v>
      </c>
      <c r="AF751" s="128">
        <f>(幕後結果!$AH$2+幕後結果!$AH$4*幕後結果_最佳化!$T1752)*12/3</f>
        <v>6.4784024230291198E-2</v>
      </c>
      <c r="AG751" s="128">
        <f>(幕後結果!$AI$2+幕後結果!$AI$4*幕後結果_最佳化!$U1752)*12/3</f>
        <v>-0.27307734477623857</v>
      </c>
      <c r="AH751" s="128">
        <f>(幕後結果!$AJ$2+幕後結果!$AJ$4*幕後結果_最佳化!$V1752)*12/3</f>
        <v>-4.0747065166530039E-2</v>
      </c>
      <c r="AI751" s="100">
        <f>(幕後結果!$AK$2+幕後結果!$AK$4*幕後結果_最佳化!$W1752)*12/3</f>
        <v>-0.50834043411789998</v>
      </c>
      <c r="AJ751" s="60"/>
      <c r="AK751" s="60"/>
      <c r="AL751" s="60"/>
      <c r="AM751" s="108">
        <v>750</v>
      </c>
      <c r="AN751" s="128">
        <f t="shared" si="144"/>
        <v>0.16393869503361244</v>
      </c>
      <c r="AO751" s="128">
        <f t="shared" si="145"/>
        <v>2.1455999416597104E-2</v>
      </c>
      <c r="AP751" s="128">
        <f t="shared" si="146"/>
        <v>0.12248688754547078</v>
      </c>
      <c r="AQ751" s="128">
        <f t="shared" si="147"/>
        <v>0.21658045958838984</v>
      </c>
      <c r="AR751" s="128">
        <f t="shared" si="148"/>
        <v>0.16716376419046985</v>
      </c>
      <c r="AS751" s="128">
        <f t="shared" si="149"/>
        <v>1.6714117762641296E-3</v>
      </c>
      <c r="AT751" s="128">
        <f t="shared" si="150"/>
        <v>0.12812104843630714</v>
      </c>
      <c r="AU751" s="128">
        <f t="shared" si="151"/>
        <v>0.10682580298292367</v>
      </c>
      <c r="AV751" s="128">
        <f t="shared" si="152"/>
        <v>4.2998943751566397E-2</v>
      </c>
      <c r="AW751" s="128">
        <f t="shared" si="153"/>
        <v>2.8756987278398715E-2</v>
      </c>
      <c r="AX751" s="128">
        <f t="shared" si="154"/>
        <v>1.0000000000000002</v>
      </c>
      <c r="AY751" s="128">
        <f>SUMPRODUCT(AN751:AW751,幕後結果_最佳化!$Z$1005:$AI$1005)</f>
        <v>-3.0595427461089231E-3</v>
      </c>
      <c r="AZ751" s="128">
        <f>(SUMPRODUCT(AN751:AW751,MMULT(AN751:AW751,幕後結果!$AB$9:$AK$18)))</f>
        <v>3.4218974656687805E-4</v>
      </c>
      <c r="BA751" s="128">
        <f t="shared" si="155"/>
        <v>1.8498371457154765E-2</v>
      </c>
      <c r="BB751" s="102">
        <f t="shared" si="156"/>
        <v>-2.4845183184129853</v>
      </c>
      <c r="BC751" s="60"/>
      <c r="BD751" s="60"/>
    </row>
    <row r="752" spans="1:56">
      <c r="A752" s="95">
        <v>751</v>
      </c>
      <c r="B752" s="128">
        <v>9.7475457209944771E-2</v>
      </c>
      <c r="C752" s="128">
        <v>0.68267508398150767</v>
      </c>
      <c r="D752" s="128">
        <v>0.10733960193418102</v>
      </c>
      <c r="E752" s="128">
        <v>0.63561394830680973</v>
      </c>
      <c r="F752" s="128">
        <v>0.4083799081495485</v>
      </c>
      <c r="G752" s="128">
        <v>0.11572103349801166</v>
      </c>
      <c r="H752" s="128">
        <v>0.80079279786465607</v>
      </c>
      <c r="I752" s="128">
        <v>0.59348267947994815</v>
      </c>
      <c r="J752" s="128">
        <v>0.21115003344512329</v>
      </c>
      <c r="K752" s="104">
        <v>0.75065709617961751</v>
      </c>
      <c r="L752" s="105"/>
      <c r="M752" s="106">
        <v>751</v>
      </c>
      <c r="N752" s="140">
        <v>-1.2960713210071504</v>
      </c>
      <c r="O752" s="140">
        <v>0.47519241623984404</v>
      </c>
      <c r="P752" s="140">
        <v>-1.2408011836852835</v>
      </c>
      <c r="Q752" s="140">
        <v>0.34675937000501872</v>
      </c>
      <c r="R752" s="140">
        <v>-0.23171443845519268</v>
      </c>
      <c r="S752" s="140">
        <v>-1.1966524008854809</v>
      </c>
      <c r="T752" s="140">
        <v>0.84445642334472226</v>
      </c>
      <c r="U752" s="128">
        <v>0.23651297398455692</v>
      </c>
      <c r="V752" s="128">
        <v>-0.8024372603104023</v>
      </c>
      <c r="W752" s="98">
        <v>0.67655898801846459</v>
      </c>
      <c r="X752" s="60"/>
      <c r="Y752" s="99">
        <v>751</v>
      </c>
      <c r="Z752" s="128">
        <f>(幕後結果!$AB$2+幕後結果!$AB$4*幕後結果_最佳化!$N1753)*12/3</f>
        <v>-0.16940622959774787</v>
      </c>
      <c r="AA752" s="128">
        <f>(幕後結果!$AC$2+幕後結果!$AC$4*幕後結果_最佳化!$O1753)*12/3</f>
        <v>5.0702810512101897E-2</v>
      </c>
      <c r="AB752" s="128">
        <f>(幕後結果!$AD$2+幕後結果!$AD$4*幕後結果_最佳化!$P1753)*12/3</f>
        <v>-0.15391632662544882</v>
      </c>
      <c r="AC752" s="128">
        <f>(幕後結果!$AE$2+幕後結果!$AE$4*幕後結果_最佳化!$Q1753)*12/3</f>
        <v>-3.0103109161828758E-2</v>
      </c>
      <c r="AD752" s="128">
        <f>(幕後結果!$AF$2+幕後結果!$AF$4*幕後結果_最佳化!$R1753)*12/3</f>
        <v>-8.5618847574645329E-2</v>
      </c>
      <c r="AE752" s="128">
        <f>(幕後結果!$AG$2+幕後結果!$AG$4*幕後結果_最佳化!$S1753)*12/3</f>
        <v>-7.1353512475365893E-2</v>
      </c>
      <c r="AF752" s="128">
        <f>(幕後結果!$AH$2+幕後結果!$AH$4*幕後結果_最佳化!$T1753)*12/3</f>
        <v>7.9603849574488905E-2</v>
      </c>
      <c r="AG752" s="128">
        <f>(幕後結果!$AI$2+幕後結果!$AI$4*幕後結果_最佳化!$U1753)*12/3</f>
        <v>-1.6431294720608489E-2</v>
      </c>
      <c r="AH752" s="128">
        <f>(幕後結果!$AJ$2+幕後結果!$AJ$4*幕後結果_最佳化!$V1753)*12/3</f>
        <v>-0.10704709595510535</v>
      </c>
      <c r="AI752" s="100">
        <f>(幕後結果!$AK$2+幕後結果!$AK$4*幕後結果_最佳化!$W1753)*12/3</f>
        <v>1.7754828584462749E-2</v>
      </c>
      <c r="AJ752" s="60"/>
      <c r="AK752" s="60"/>
      <c r="AL752" s="60"/>
      <c r="AM752" s="108">
        <v>751</v>
      </c>
      <c r="AN752" s="128">
        <f t="shared" si="144"/>
        <v>0.14442299480113929</v>
      </c>
      <c r="AO752" s="128">
        <f t="shared" si="145"/>
        <v>3.5341460570527478E-2</v>
      </c>
      <c r="AP752" s="128">
        <f t="shared" si="146"/>
        <v>0.12086731505105715</v>
      </c>
      <c r="AQ752" s="128">
        <f t="shared" si="147"/>
        <v>4.9244015241028657E-2</v>
      </c>
      <c r="AR752" s="128">
        <f t="shared" si="148"/>
        <v>6.8984889881056916E-2</v>
      </c>
      <c r="AS752" s="128">
        <f t="shared" si="149"/>
        <v>0.14894970335969163</v>
      </c>
      <c r="AT752" s="128">
        <f t="shared" si="150"/>
        <v>0.12293181611514277</v>
      </c>
      <c r="AU752" s="128">
        <f t="shared" si="151"/>
        <v>9.9498087984615888E-2</v>
      </c>
      <c r="AV752" s="128">
        <f t="shared" si="152"/>
        <v>0.10829236002907575</v>
      </c>
      <c r="AW752" s="128">
        <f t="shared" si="153"/>
        <v>0.10146735696666444</v>
      </c>
      <c r="AX752" s="128">
        <f t="shared" si="154"/>
        <v>1</v>
      </c>
      <c r="AY752" s="128">
        <f>SUMPRODUCT(AN752:AW752,幕後結果_最佳化!$Z$1005:$AI$1005)</f>
        <v>-4.5271129074911202E-3</v>
      </c>
      <c r="AZ752" s="128">
        <f>(SUMPRODUCT(AN752:AW752,MMULT(AN752:AW752,幕後結果!$AB$9:$AK$18)))</f>
        <v>2.0388486805825829E-4</v>
      </c>
      <c r="BA752" s="128">
        <f t="shared" si="155"/>
        <v>1.4278825864133867E-2</v>
      </c>
      <c r="BB752" s="102">
        <f t="shared" si="156"/>
        <v>-3.3214994957407851</v>
      </c>
      <c r="BC752" s="60"/>
      <c r="BD752" s="60"/>
    </row>
    <row r="753" spans="1:56">
      <c r="A753" s="95">
        <v>752</v>
      </c>
      <c r="B753" s="128">
        <v>0.7823222742215028</v>
      </c>
      <c r="C753" s="128">
        <v>0.14034584074108802</v>
      </c>
      <c r="D753" s="128">
        <v>0.85493076503439136</v>
      </c>
      <c r="E753" s="128">
        <v>0.84642021873199091</v>
      </c>
      <c r="F753" s="128">
        <v>0.1564960393592072</v>
      </c>
      <c r="G753" s="128">
        <v>0.20245786613072903</v>
      </c>
      <c r="H753" s="128">
        <v>0.79097191527511779</v>
      </c>
      <c r="I753" s="128">
        <v>0.35403013510136327</v>
      </c>
      <c r="J753" s="128">
        <v>0.81001926249333933</v>
      </c>
      <c r="K753" s="104">
        <v>0.68701640479708659</v>
      </c>
      <c r="L753" s="105"/>
      <c r="M753" s="106">
        <v>752</v>
      </c>
      <c r="N753" s="140">
        <v>0.7800601832153008</v>
      </c>
      <c r="O753" s="140">
        <v>-1.0787668381337527</v>
      </c>
      <c r="P753" s="140">
        <v>1.0578179012283377</v>
      </c>
      <c r="Q753" s="140">
        <v>1.0212002740615969</v>
      </c>
      <c r="R753" s="140">
        <v>-1.0089636265262685</v>
      </c>
      <c r="S753" s="140">
        <v>-0.83287411040431358</v>
      </c>
      <c r="T753" s="140">
        <v>0.80979819627559679</v>
      </c>
      <c r="U753" s="128">
        <v>-0.37446247438753888</v>
      </c>
      <c r="V753" s="128">
        <v>0.87796728089688914</v>
      </c>
      <c r="W753" s="98">
        <v>0.48741087212618017</v>
      </c>
      <c r="X753" s="60"/>
      <c r="Y753" s="99">
        <v>752</v>
      </c>
      <c r="Z753" s="128">
        <f>(幕後結果!$AB$2+幕後結果!$AB$4*幕後結果_最佳化!$N1754)*12/3</f>
        <v>5.4746703506683557E-2</v>
      </c>
      <c r="AA753" s="128">
        <f>(幕後結果!$AC$2+幕後結果!$AC$4*幕後結果_最佳化!$O1754)*12/3</f>
        <v>-0.11889531126136936</v>
      </c>
      <c r="AB753" s="128">
        <f>(幕後結果!$AD$2+幕後結果!$AD$4*幕後結果_最佳化!$P1754)*12/3</f>
        <v>9.2100689929234078E-2</v>
      </c>
      <c r="AC753" s="128">
        <f>(幕後結果!$AE$2+幕後結果!$AE$4*幕後結果_最佳化!$Q1754)*12/3</f>
        <v>0.15183329406925755</v>
      </c>
      <c r="AD753" s="128">
        <f>(幕後結果!$AF$2+幕後結果!$AF$4*幕後結果_最佳化!$R1754)*12/3</f>
        <v>-9.5634579465391709E-2</v>
      </c>
      <c r="AE753" s="128">
        <f>(幕後結果!$AG$2+幕後結果!$AG$4*幕後結果_最佳化!$S1754)*12/3</f>
        <v>-4.6663997901348321E-2</v>
      </c>
      <c r="AF753" s="128">
        <f>(幕後結果!$AH$2+幕後結果!$AH$4*幕後結果_最佳化!$T1754)*12/3</f>
        <v>8.0847956266455828E-2</v>
      </c>
      <c r="AG753" s="128">
        <f>(幕後結果!$AI$2+幕後結果!$AI$4*幕後結果_最佳化!$U1754)*12/3</f>
        <v>-0.11929877209769185</v>
      </c>
      <c r="AH753" s="128">
        <f>(幕後結果!$AJ$2+幕後結果!$AJ$4*幕後結果_最佳化!$V1754)*12/3</f>
        <v>0.11067286332910418</v>
      </c>
      <c r="AI753" s="100">
        <f>(幕後結果!$AK$2+幕後結果!$AK$4*幕後結果_最佳化!$W1754)*12/3</f>
        <v>-0.13482402658201761</v>
      </c>
      <c r="AJ753" s="60"/>
      <c r="AK753" s="60"/>
      <c r="AL753" s="60"/>
      <c r="AM753" s="108">
        <v>752</v>
      </c>
      <c r="AN753" s="128">
        <f t="shared" si="144"/>
        <v>0.12998358287749459</v>
      </c>
      <c r="AO753" s="128">
        <f t="shared" si="145"/>
        <v>5.5375920117935233E-2</v>
      </c>
      <c r="AP753" s="128">
        <f t="shared" si="146"/>
        <v>0.18943757549722776</v>
      </c>
      <c r="AQ753" s="128">
        <f t="shared" si="147"/>
        <v>3.7862849374801152E-2</v>
      </c>
      <c r="AR753" s="128">
        <f t="shared" si="148"/>
        <v>0.10157993638933469</v>
      </c>
      <c r="AS753" s="128">
        <f t="shared" si="149"/>
        <v>5.6850245074479534E-2</v>
      </c>
      <c r="AT753" s="128">
        <f t="shared" si="150"/>
        <v>0.14818152798364329</v>
      </c>
      <c r="AU753" s="128">
        <f t="shared" si="151"/>
        <v>0.15608009928954272</v>
      </c>
      <c r="AV753" s="128">
        <f t="shared" si="152"/>
        <v>1.4934775549378625E-2</v>
      </c>
      <c r="AW753" s="128">
        <f t="shared" si="153"/>
        <v>0.10971348784616233</v>
      </c>
      <c r="AX753" s="128">
        <f t="shared" si="154"/>
        <v>0.99999999999999989</v>
      </c>
      <c r="AY753" s="128">
        <f>SUMPRODUCT(AN753:AW753,幕後結果_最佳化!$Z$1005:$AI$1005)</f>
        <v>-6.4149892252925002E-3</v>
      </c>
      <c r="AZ753" s="128">
        <f>(SUMPRODUCT(AN753:AW753,MMULT(AN753:AW753,幕後結果!$AB$9:$AK$18)))</f>
        <v>3.0996626448820608E-4</v>
      </c>
      <c r="BA753" s="128">
        <f t="shared" si="155"/>
        <v>1.7605858811435643E-2</v>
      </c>
      <c r="BB753" s="102">
        <f t="shared" si="156"/>
        <v>-2.8010555891349438</v>
      </c>
      <c r="BC753" s="60"/>
      <c r="BD753" s="60"/>
    </row>
    <row r="754" spans="1:56">
      <c r="A754" s="95">
        <v>753</v>
      </c>
      <c r="B754" s="128">
        <v>5.6650040515506594E-2</v>
      </c>
      <c r="C754" s="128">
        <v>0.98919547036602151</v>
      </c>
      <c r="D754" s="128">
        <v>0.99452800148919152</v>
      </c>
      <c r="E754" s="128">
        <v>0.94475754533127043</v>
      </c>
      <c r="F754" s="128">
        <v>0.55430251462371416</v>
      </c>
      <c r="G754" s="128">
        <v>5.1157156475360122E-2</v>
      </c>
      <c r="H754" s="128">
        <v>0.33633334703100459</v>
      </c>
      <c r="I754" s="128">
        <v>4.9050841440649418E-2</v>
      </c>
      <c r="J754" s="128">
        <v>0.8351904120820457</v>
      </c>
      <c r="K754" s="104">
        <v>0.44746695058494845</v>
      </c>
      <c r="L754" s="105"/>
      <c r="M754" s="106">
        <v>753</v>
      </c>
      <c r="N754" s="140">
        <v>-1.583532781478489</v>
      </c>
      <c r="O754" s="140">
        <v>2.2971702547230022</v>
      </c>
      <c r="P754" s="140">
        <v>2.5444819422476557</v>
      </c>
      <c r="Q754" s="140">
        <v>1.5960173966795832</v>
      </c>
      <c r="R754" s="140">
        <v>0.13653928454851993</v>
      </c>
      <c r="S754" s="140">
        <v>-1.6337359184144429</v>
      </c>
      <c r="T754" s="140">
        <v>-0.42249096501796241</v>
      </c>
      <c r="U754" s="128">
        <v>-1.6541271394244665</v>
      </c>
      <c r="V754" s="128">
        <v>0.97488123383739766</v>
      </c>
      <c r="W754" s="98">
        <v>-0.13206370810485638</v>
      </c>
      <c r="X754" s="60"/>
      <c r="Y754" s="99">
        <v>753</v>
      </c>
      <c r="Z754" s="128">
        <f>(幕後結果!$AB$2+幕後結果!$AB$4*幕後結果_最佳化!$N1755)*12/3</f>
        <v>-0.20044247628447512</v>
      </c>
      <c r="AA754" s="128">
        <f>(幕後結果!$AC$2+幕後結果!$AC$4*幕後結果_最佳化!$O1755)*12/3</f>
        <v>0.25331653841422913</v>
      </c>
      <c r="AB754" s="128">
        <f>(幕後結果!$AD$2+幕後結果!$AD$4*幕後結果_最佳化!$P1755)*12/3</f>
        <v>0.38225360115577095</v>
      </c>
      <c r="AC754" s="128">
        <f>(幕後結果!$AE$2+幕後結果!$AE$4*幕後結果_最佳化!$Q1755)*12/3</f>
        <v>0.37742911111811739</v>
      </c>
      <c r="AD754" s="128">
        <f>(幕後結果!$AF$2+幕後結果!$AF$4*幕後結果_最佳化!$R1755)*12/3</f>
        <v>0.18608489696647959</v>
      </c>
      <c r="AE754" s="128">
        <f>(幕後結果!$AG$2+幕後結果!$AG$4*幕後結果_最佳化!$S1755)*12/3</f>
        <v>-0.10262673210323642</v>
      </c>
      <c r="AF754" s="128">
        <f>(幕後結果!$AH$2+幕後結果!$AH$4*幕後結果_最佳化!$T1755)*12/3</f>
        <v>1.9190967583218643E-2</v>
      </c>
      <c r="AG754" s="128">
        <f>(幕後結果!$AI$2+幕後結果!$AI$4*幕後結果_最佳化!$U1755)*12/3</f>
        <v>-5.0455124704627853E-3</v>
      </c>
      <c r="AH754" s="128">
        <f>(幕後結果!$AJ$2+幕後結果!$AJ$4*幕後結果_最佳化!$V1755)*12/3</f>
        <v>2.6575727839942248E-2</v>
      </c>
      <c r="AI754" s="100">
        <f>(幕後結果!$AK$2+幕後結果!$AK$4*幕後結果_最佳化!$W1755)*12/3</f>
        <v>-5.8051743321262207E-2</v>
      </c>
      <c r="AJ754" s="60"/>
      <c r="AK754" s="60"/>
      <c r="AL754" s="60"/>
      <c r="AM754" s="108">
        <v>753</v>
      </c>
      <c r="AN754" s="128">
        <f t="shared" si="144"/>
        <v>0.12034519223319559</v>
      </c>
      <c r="AO754" s="128">
        <f t="shared" si="145"/>
        <v>0.16057755462707166</v>
      </c>
      <c r="AP754" s="128">
        <f t="shared" si="146"/>
        <v>8.4800479891258371E-2</v>
      </c>
      <c r="AQ754" s="128">
        <f t="shared" si="147"/>
        <v>0.13046904337256282</v>
      </c>
      <c r="AR754" s="128">
        <f t="shared" si="148"/>
        <v>1.4990945528275823E-2</v>
      </c>
      <c r="AS754" s="128">
        <f t="shared" si="149"/>
        <v>6.6589946971913644E-2</v>
      </c>
      <c r="AT754" s="128">
        <f t="shared" si="150"/>
        <v>7.6247278165899449E-2</v>
      </c>
      <c r="AU754" s="128">
        <f t="shared" si="151"/>
        <v>0.11965343327164041</v>
      </c>
      <c r="AV754" s="128">
        <f t="shared" si="152"/>
        <v>8.2122922578250004E-2</v>
      </c>
      <c r="AW754" s="128">
        <f t="shared" si="153"/>
        <v>0.14420320335993203</v>
      </c>
      <c r="AX754" s="128">
        <f t="shared" si="154"/>
        <v>1</v>
      </c>
      <c r="AY754" s="128">
        <f>SUMPRODUCT(AN754:AW754,幕後結果_最佳化!$Z$1005:$AI$1005)</f>
        <v>-6.3138978356585733E-3</v>
      </c>
      <c r="AZ754" s="128">
        <f>(SUMPRODUCT(AN754:AW754,MMULT(AN754:AW754,幕後結果!$AB$9:$AK$18)))</f>
        <v>2.6797761756892718E-4</v>
      </c>
      <c r="BA754" s="128">
        <f t="shared" si="155"/>
        <v>1.6370021917179196E-2</v>
      </c>
      <c r="BB754" s="102">
        <f t="shared" si="156"/>
        <v>-3.0063428188823638</v>
      </c>
      <c r="BC754" s="60"/>
      <c r="BD754" s="60"/>
    </row>
    <row r="755" spans="1:56">
      <c r="A755" s="95">
        <v>754</v>
      </c>
      <c r="B755" s="128">
        <v>0.30949819533967515</v>
      </c>
      <c r="C755" s="128">
        <v>0.98474835267832672</v>
      </c>
      <c r="D755" s="128">
        <v>5.5593295474428039E-2</v>
      </c>
      <c r="E755" s="128">
        <v>0.95134009988141366</v>
      </c>
      <c r="F755" s="128">
        <v>0.75159934634165992</v>
      </c>
      <c r="G755" s="128">
        <v>0.38172037508699175</v>
      </c>
      <c r="H755" s="128">
        <v>0.32805529092109076</v>
      </c>
      <c r="I755" s="128">
        <v>0.17829483068486884</v>
      </c>
      <c r="J755" s="128">
        <v>0.67292231059626917</v>
      </c>
      <c r="K755" s="104">
        <v>0.65447689253206298</v>
      </c>
      <c r="L755" s="105"/>
      <c r="M755" s="106">
        <v>754</v>
      </c>
      <c r="N755" s="140">
        <v>-0.49727322458117162</v>
      </c>
      <c r="O755" s="140">
        <v>2.1634928295533524</v>
      </c>
      <c r="P755" s="140">
        <v>-1.5928823301930279</v>
      </c>
      <c r="Q755" s="140">
        <v>1.6579884372381408</v>
      </c>
      <c r="R755" s="140">
        <v>0.67953126063965708</v>
      </c>
      <c r="S755" s="140">
        <v>-0.30096556863557367</v>
      </c>
      <c r="T755" s="140">
        <v>-0.44528946271690734</v>
      </c>
      <c r="U755" s="128">
        <v>-0.92188289660466038</v>
      </c>
      <c r="V755" s="128">
        <v>0.44799697631442054</v>
      </c>
      <c r="W755" s="98">
        <v>0.39743567150218584</v>
      </c>
      <c r="X755" s="60"/>
      <c r="Y755" s="99">
        <v>754</v>
      </c>
      <c r="Z755" s="128">
        <f>(幕後結果!$AB$2+幕後結果!$AB$4*幕後結果_最佳化!$N1756)*12/3</f>
        <v>-8.316268678364365E-2</v>
      </c>
      <c r="AA755" s="128">
        <f>(幕後結果!$AC$2+幕後結果!$AC$4*幕後結果_最佳化!$O1756)*12/3</f>
        <v>0.24031861519515715</v>
      </c>
      <c r="AB755" s="128">
        <f>(幕後結果!$AD$2+幕後結果!$AD$4*幕後結果_最佳化!$P1756)*12/3</f>
        <v>-0.10231639732670167</v>
      </c>
      <c r="AC755" s="128">
        <f>(幕後結果!$AE$2+幕後結果!$AE$4*幕後結果_最佳化!$Q1756)*12/3</f>
        <v>0.17600803343925553</v>
      </c>
      <c r="AD755" s="128">
        <f>(幕後結果!$AF$2+幕後結果!$AF$4*幕後結果_最佳化!$R1756)*12/3</f>
        <v>0.13240513895255626</v>
      </c>
      <c r="AE755" s="128">
        <f>(幕後結果!$AG$2+幕後結果!$AG$4*幕後結果_最佳化!$S1756)*12/3</f>
        <v>3.8297197804455327E-2</v>
      </c>
      <c r="AF755" s="128">
        <f>(幕後結果!$AH$2+幕後結果!$AH$4*幕後結果_最佳化!$T1756)*12/3</f>
        <v>1.3403633280611607E-2</v>
      </c>
      <c r="AG755" s="128">
        <f>(幕後結果!$AI$2+幕後結果!$AI$4*幕後結果_最佳化!$U1756)*12/3</f>
        <v>1.4846854856573236E-2</v>
      </c>
      <c r="AH755" s="128">
        <f>(幕後結果!$AJ$2+幕後結果!$AJ$4*幕後結果_最佳化!$V1756)*12/3</f>
        <v>4.5129054448239919E-2</v>
      </c>
      <c r="AI755" s="100">
        <f>(幕後結果!$AK$2+幕後結果!$AK$4*幕後結果_最佳化!$W1756)*12/3</f>
        <v>3.3133124971598218E-2</v>
      </c>
      <c r="AJ755" s="60"/>
      <c r="AK755" s="60"/>
      <c r="AL755" s="60"/>
      <c r="AM755" s="108">
        <v>754</v>
      </c>
      <c r="AN755" s="128">
        <f t="shared" si="144"/>
        <v>7.0348228141654368E-2</v>
      </c>
      <c r="AO755" s="128">
        <f t="shared" si="145"/>
        <v>0.18658321644508541</v>
      </c>
      <c r="AP755" s="128">
        <f t="shared" si="146"/>
        <v>9.1620057615007203E-2</v>
      </c>
      <c r="AQ755" s="128">
        <f t="shared" si="147"/>
        <v>0.11739466477741707</v>
      </c>
      <c r="AR755" s="128">
        <f t="shared" si="148"/>
        <v>0.11199929894006699</v>
      </c>
      <c r="AS755" s="128">
        <f t="shared" si="149"/>
        <v>1.9682213561206103E-2</v>
      </c>
      <c r="AT755" s="128">
        <f t="shared" si="150"/>
        <v>0.17405748363409912</v>
      </c>
      <c r="AU755" s="128">
        <f t="shared" si="151"/>
        <v>9.5298894496627998E-3</v>
      </c>
      <c r="AV755" s="128">
        <f t="shared" si="152"/>
        <v>0.11601543316068101</v>
      </c>
      <c r="AW755" s="128">
        <f t="shared" si="153"/>
        <v>0.10276951427511997</v>
      </c>
      <c r="AX755" s="128">
        <f t="shared" si="154"/>
        <v>1</v>
      </c>
      <c r="AY755" s="128">
        <f>SUMPRODUCT(AN755:AW755,幕後結果_最佳化!$Z$1005:$AI$1005)</f>
        <v>-5.5301980181038206E-4</v>
      </c>
      <c r="AZ755" s="128">
        <f>(SUMPRODUCT(AN755:AW755,MMULT(AN755:AW755,幕後結果!$AB$9:$AK$18)))</f>
        <v>2.5584354167199373E-4</v>
      </c>
      <c r="BA755" s="128">
        <f t="shared" si="155"/>
        <v>1.5995109929975278E-2</v>
      </c>
      <c r="BB755" s="102">
        <f t="shared" si="156"/>
        <v>-2.7166440238324481</v>
      </c>
      <c r="BC755" s="60"/>
      <c r="BD755" s="60"/>
    </row>
    <row r="756" spans="1:56">
      <c r="A756" s="95">
        <v>755</v>
      </c>
      <c r="B756" s="128">
        <v>0.88308804237669225</v>
      </c>
      <c r="C756" s="128">
        <v>0.46126985959889799</v>
      </c>
      <c r="D756" s="128">
        <v>0.83152342741352969</v>
      </c>
      <c r="E756" s="128">
        <v>0.66304833077595093</v>
      </c>
      <c r="F756" s="128">
        <v>0.25011391575824038</v>
      </c>
      <c r="G756" s="128">
        <v>0.43117896970618341</v>
      </c>
      <c r="H756" s="128">
        <v>0.33973879225754189</v>
      </c>
      <c r="I756" s="128">
        <v>0.87024317767129289</v>
      </c>
      <c r="J756" s="128">
        <v>0.38336997136010442</v>
      </c>
      <c r="K756" s="104">
        <v>0.47934671550308861</v>
      </c>
      <c r="L756" s="105"/>
      <c r="M756" s="106">
        <v>755</v>
      </c>
      <c r="N756" s="140">
        <v>1.1905662304319735</v>
      </c>
      <c r="O756" s="140">
        <v>-9.7235068686177636E-2</v>
      </c>
      <c r="P756" s="140">
        <v>0.96020282534157608</v>
      </c>
      <c r="Q756" s="140">
        <v>0.42079697815443939</v>
      </c>
      <c r="R756" s="140">
        <v>-0.67413131599772558</v>
      </c>
      <c r="S756" s="140">
        <v>-0.17337339081885783</v>
      </c>
      <c r="T756" s="140">
        <v>-0.4131761174559424</v>
      </c>
      <c r="U756" s="128">
        <v>1.1275414052034374</v>
      </c>
      <c r="V756" s="128">
        <v>-0.29664186806706871</v>
      </c>
      <c r="W756" s="98">
        <v>-5.1793253824998435E-2</v>
      </c>
      <c r="X756" s="60"/>
      <c r="Y756" s="99">
        <v>755</v>
      </c>
      <c r="Z756" s="128">
        <f>(幕後結果!$AB$2+幕後結果!$AB$4*幕後結果_最佳化!$N1757)*12/3</f>
        <v>9.9067660225263435E-2</v>
      </c>
      <c r="AA756" s="128">
        <f>(幕後結果!$AC$2+幕後結果!$AC$4*幕後結果_最佳化!$O1757)*12/3</f>
        <v>-8.7523585155604208E-3</v>
      </c>
      <c r="AB756" s="128">
        <f>(幕後結果!$AD$2+幕後結果!$AD$4*幕後結果_最佳化!$P1757)*12/3</f>
        <v>0.13397445165235369</v>
      </c>
      <c r="AC756" s="128">
        <f>(幕後結果!$AE$2+幕後結果!$AE$4*幕後結果_最佳化!$Q1757)*12/3</f>
        <v>0.12285336479943139</v>
      </c>
      <c r="AD756" s="128">
        <f>(幕後結果!$AF$2+幕後結果!$AF$4*幕後結果_最佳化!$R1757)*12/3</f>
        <v>-4.0506206207113302E-2</v>
      </c>
      <c r="AE756" s="128">
        <f>(幕後結果!$AG$2+幕後結果!$AG$4*幕後結果_最佳化!$S1757)*12/3</f>
        <v>7.8107077909744403E-4</v>
      </c>
      <c r="AF756" s="128">
        <f>(幕後結果!$AH$2+幕後結果!$AH$4*幕後結果_最佳化!$T1757)*12/3</f>
        <v>-1.3214753658740351E-2</v>
      </c>
      <c r="AG756" s="128">
        <f>(幕後結果!$AI$2+幕後結果!$AI$4*幕後結果_最佳化!$U1757)*12/3</f>
        <v>0.13527183975143964</v>
      </c>
      <c r="AH756" s="128">
        <f>(幕後結果!$AJ$2+幕後結果!$AJ$4*幕後結果_最佳化!$V1757)*12/3</f>
        <v>-3.2440705325949559E-3</v>
      </c>
      <c r="AI756" s="100">
        <f>(幕後結果!$AK$2+幕後結果!$AK$4*幕後結果_最佳化!$W1757)*12/3</f>
        <v>5.3462990231713886E-2</v>
      </c>
      <c r="AJ756" s="60"/>
      <c r="AK756" s="60"/>
      <c r="AL756" s="60"/>
      <c r="AM756" s="108">
        <v>755</v>
      </c>
      <c r="AN756" s="128">
        <f t="shared" si="144"/>
        <v>0.19051131884025244</v>
      </c>
      <c r="AO756" s="128">
        <f t="shared" si="145"/>
        <v>3.9351580437772607E-2</v>
      </c>
      <c r="AP756" s="128">
        <f t="shared" si="146"/>
        <v>1.6618823391988537E-2</v>
      </c>
      <c r="AQ756" s="128">
        <f t="shared" si="147"/>
        <v>2.392620638174205E-2</v>
      </c>
      <c r="AR756" s="128">
        <f t="shared" si="148"/>
        <v>0.11417080791901503</v>
      </c>
      <c r="AS756" s="128">
        <f t="shared" si="149"/>
        <v>7.8701035909376337E-3</v>
      </c>
      <c r="AT756" s="128">
        <f t="shared" si="150"/>
        <v>9.5666308168854478E-2</v>
      </c>
      <c r="AU756" s="128">
        <f t="shared" si="151"/>
        <v>0.18889212822790782</v>
      </c>
      <c r="AV756" s="128">
        <f t="shared" si="152"/>
        <v>0.17112944626544604</v>
      </c>
      <c r="AW756" s="128">
        <f t="shared" si="153"/>
        <v>0.15186327677608341</v>
      </c>
      <c r="AX756" s="128">
        <f t="shared" si="154"/>
        <v>1</v>
      </c>
      <c r="AY756" s="128">
        <f>SUMPRODUCT(AN756:AW756,幕後結果_最佳化!$Z$1005:$AI$1005)</f>
        <v>-5.5480425808039722E-3</v>
      </c>
      <c r="AZ756" s="128">
        <f>(SUMPRODUCT(AN756:AW756,MMULT(AN756:AW756,幕後結果!$AB$9:$AK$18)))</f>
        <v>2.805302230777817E-4</v>
      </c>
      <c r="BA756" s="128">
        <f t="shared" si="155"/>
        <v>1.6749036482072086E-2</v>
      </c>
      <c r="BB756" s="102">
        <f t="shared" si="156"/>
        <v>-2.8925868441842622</v>
      </c>
      <c r="BC756" s="60"/>
      <c r="BD756" s="60"/>
    </row>
    <row r="757" spans="1:56">
      <c r="A757" s="95">
        <v>756</v>
      </c>
      <c r="B757" s="128">
        <v>0.59240599215381984</v>
      </c>
      <c r="C757" s="128">
        <v>0.75218859396138926</v>
      </c>
      <c r="D757" s="128">
        <v>0.24795488841868996</v>
      </c>
      <c r="E757" s="128">
        <v>0.51035406387425009</v>
      </c>
      <c r="F757" s="128">
        <v>0.97210414853395433</v>
      </c>
      <c r="G757" s="128">
        <v>0.27453851399448137</v>
      </c>
      <c r="H757" s="128">
        <v>0.60295527878599531</v>
      </c>
      <c r="I757" s="128">
        <v>0.96646632876953431</v>
      </c>
      <c r="J757" s="128">
        <v>0.95231017962705744</v>
      </c>
      <c r="K757" s="104">
        <v>0.55169184475036648</v>
      </c>
      <c r="L757" s="105"/>
      <c r="M757" s="106">
        <v>756</v>
      </c>
      <c r="N757" s="140">
        <v>0.2337384757174748</v>
      </c>
      <c r="O757" s="140">
        <v>0.68139306147506207</v>
      </c>
      <c r="P757" s="140">
        <v>-0.68093949378155749</v>
      </c>
      <c r="Q757" s="140">
        <v>2.5956703693522473E-2</v>
      </c>
      <c r="R757" s="140">
        <v>1.9126591426338853</v>
      </c>
      <c r="S757" s="140">
        <v>-0.59914375177561985</v>
      </c>
      <c r="T757" s="140">
        <v>0.26100397428037392</v>
      </c>
      <c r="U757" s="128">
        <v>1.8312224815114435</v>
      </c>
      <c r="V757" s="128">
        <v>1.6676781219449002</v>
      </c>
      <c r="W757" s="98">
        <v>0.12993694964303848</v>
      </c>
      <c r="X757" s="60"/>
      <c r="Y757" s="99">
        <v>756</v>
      </c>
      <c r="Z757" s="128">
        <f>(幕後結果!$AB$2+幕後結果!$AB$4*幕後結果_最佳化!$N1758)*12/3</f>
        <v>-4.2378130835226575E-3</v>
      </c>
      <c r="AA757" s="128">
        <f>(幕後結果!$AC$2+幕後結果!$AC$4*幕後結果_最佳化!$O1758)*12/3</f>
        <v>7.6372927959934639E-2</v>
      </c>
      <c r="AB757" s="128">
        <f>(幕後結果!$AD$2+幕後結果!$AD$4*幕後結果_最佳化!$P1758)*12/3</f>
        <v>-4.6760488519832298E-2</v>
      </c>
      <c r="AC757" s="128">
        <f>(幕後結果!$AE$2+幕後結果!$AE$4*幕後結果_最佳化!$Q1758)*12/3</f>
        <v>3.656486544373937E-4</v>
      </c>
      <c r="AD757" s="128">
        <f>(幕後結果!$AF$2+幕後結果!$AF$4*幕後結果_最佳化!$R1758)*12/3</f>
        <v>0.36294830060563399</v>
      </c>
      <c r="AE757" s="128">
        <f>(幕後結果!$AG$2+幕後結果!$AG$4*幕後結果_最佳化!$S1758)*12/3</f>
        <v>-3.6761857017240981E-2</v>
      </c>
      <c r="AF757" s="128">
        <f>(幕後結果!$AH$2+幕後結果!$AH$4*幕後結果_最佳化!$T1758)*12/3</f>
        <v>6.15029054165609E-2</v>
      </c>
      <c r="AG757" s="128">
        <f>(幕後結果!$AI$2+幕後結果!$AI$4*幕後結果_最佳化!$U1758)*12/3</f>
        <v>0.25250502222074495</v>
      </c>
      <c r="AH757" s="128">
        <f>(幕後結果!$AJ$2+幕後結果!$AJ$4*幕後結果_最佳化!$V1758)*12/3</f>
        <v>0.11772411622981221</v>
      </c>
      <c r="AI757" s="100">
        <f>(幕後結果!$AK$2+幕後結果!$AK$4*幕後結果_最佳化!$W1758)*12/3</f>
        <v>0.17948540903145024</v>
      </c>
      <c r="AJ757" s="60"/>
      <c r="AK757" s="60"/>
      <c r="AL757" s="60"/>
      <c r="AM757" s="108">
        <v>756</v>
      </c>
      <c r="AN757" s="128">
        <f t="shared" si="144"/>
        <v>4.6845923966834457E-2</v>
      </c>
      <c r="AO757" s="128">
        <f t="shared" si="145"/>
        <v>2.8946445629347825E-2</v>
      </c>
      <c r="AP757" s="128">
        <f t="shared" si="146"/>
        <v>0.19351806229777763</v>
      </c>
      <c r="AQ757" s="128">
        <f t="shared" si="147"/>
        <v>0.13459908615961422</v>
      </c>
      <c r="AR757" s="128">
        <f t="shared" si="148"/>
        <v>0.11383974100373349</v>
      </c>
      <c r="AS757" s="128">
        <f t="shared" si="149"/>
        <v>0.13640202748755681</v>
      </c>
      <c r="AT757" s="128">
        <f t="shared" si="150"/>
        <v>8.399260019233025E-2</v>
      </c>
      <c r="AU757" s="128">
        <f t="shared" si="151"/>
        <v>5.3588942647869238E-2</v>
      </c>
      <c r="AV757" s="128">
        <f t="shared" si="152"/>
        <v>1.9862777109528575E-2</v>
      </c>
      <c r="AW757" s="128">
        <f t="shared" si="153"/>
        <v>0.18840439350540769</v>
      </c>
      <c r="AX757" s="128">
        <f t="shared" si="154"/>
        <v>1.0000000000000002</v>
      </c>
      <c r="AY757" s="128">
        <f>SUMPRODUCT(AN757:AW757,幕後結果_最佳化!$Z$1005:$AI$1005)</f>
        <v>-5.7364087782609697E-3</v>
      </c>
      <c r="AZ757" s="128">
        <f>(SUMPRODUCT(AN757:AW757,MMULT(AN757:AW757,幕後結果!$AB$9:$AK$18)))</f>
        <v>3.397596219491361E-4</v>
      </c>
      <c r="BA757" s="128">
        <f t="shared" si="155"/>
        <v>1.8432569597024072E-2</v>
      </c>
      <c r="BB757" s="102">
        <f t="shared" si="156"/>
        <v>-2.6386125126099231</v>
      </c>
      <c r="BC757" s="60"/>
      <c r="BD757" s="60"/>
    </row>
    <row r="758" spans="1:56">
      <c r="A758" s="95">
        <v>757</v>
      </c>
      <c r="B758" s="128">
        <v>0.88450655789433852</v>
      </c>
      <c r="C758" s="128">
        <v>0.52010284849396204</v>
      </c>
      <c r="D758" s="128">
        <v>0.91523843146688932</v>
      </c>
      <c r="E758" s="128">
        <v>0.26679012736171348</v>
      </c>
      <c r="F758" s="128">
        <v>0.3951438450057807</v>
      </c>
      <c r="G758" s="128">
        <v>0.35707010813177664</v>
      </c>
      <c r="H758" s="128">
        <v>0.52510293183468693</v>
      </c>
      <c r="I758" s="128">
        <v>0.86383126520436759</v>
      </c>
      <c r="J758" s="128">
        <v>0.11325850555082995</v>
      </c>
      <c r="K758" s="104">
        <v>0.57953428371540738</v>
      </c>
      <c r="L758" s="105"/>
      <c r="M758" s="106">
        <v>757</v>
      </c>
      <c r="N758" s="140">
        <v>1.1978205525228511</v>
      </c>
      <c r="O758" s="140">
        <v>5.0411712521856146E-2</v>
      </c>
      <c r="P758" s="140">
        <v>1.3737376720341932</v>
      </c>
      <c r="Q758" s="140">
        <v>-0.62255003385592711</v>
      </c>
      <c r="R758" s="140">
        <v>-0.26593705050606381</v>
      </c>
      <c r="S758" s="140">
        <v>-0.3663013581502067</v>
      </c>
      <c r="T758" s="140">
        <v>6.2965299657066848E-2</v>
      </c>
      <c r="U758" s="128">
        <v>1.0976955133198543</v>
      </c>
      <c r="V758" s="128">
        <v>-1.2093796813193016</v>
      </c>
      <c r="W758" s="98">
        <v>0.20070220869587058</v>
      </c>
      <c r="X758" s="60"/>
      <c r="Y758" s="99">
        <v>757</v>
      </c>
      <c r="Z758" s="128">
        <f>(幕後結果!$AB$2+幕後結果!$AB$4*幕後結果_最佳化!$N1759)*12/3</f>
        <v>9.9850884973333262E-2</v>
      </c>
      <c r="AA758" s="128">
        <f>(幕後結果!$AC$2+幕後結果!$AC$4*幕後結果_最佳化!$O1759)*12/3</f>
        <v>7.7203237285597979E-3</v>
      </c>
      <c r="AB758" s="128">
        <f>(幕後結果!$AD$2+幕後結果!$AD$4*幕後結果_最佳化!$P1759)*12/3</f>
        <v>0.19091801394026739</v>
      </c>
      <c r="AC758" s="128">
        <f>(幕後結果!$AE$2+幕後結果!$AE$4*幕後結果_最佳化!$Q1759)*12/3</f>
        <v>3.322596351885776E-2</v>
      </c>
      <c r="AD758" s="128">
        <f>(幕後結果!$AF$2+幕後結果!$AF$4*幕後結果_最佳化!$R1759)*12/3</f>
        <v>2.6695581842166541E-2</v>
      </c>
      <c r="AE758" s="128">
        <f>(幕後結果!$AG$2+幕後結果!$AG$4*幕後結果_最佳化!$S1759)*12/3</f>
        <v>-3.6793098055417972E-2</v>
      </c>
      <c r="AF758" s="128">
        <f>(幕後結果!$AH$2+幕後結果!$AH$4*幕後結果_最佳化!$T1759)*12/3</f>
        <v>3.5923340455230456E-2</v>
      </c>
      <c r="AG758" s="128">
        <f>(幕後結果!$AI$2+幕後結果!$AI$4*幕後結果_最佳化!$U1759)*12/3</f>
        <v>0.15333635538947013</v>
      </c>
      <c r="AH758" s="128">
        <f>(幕後結果!$AJ$2+幕後結果!$AJ$4*幕後結果_最佳化!$V1759)*12/3</f>
        <v>-9.4213506399100047E-2</v>
      </c>
      <c r="AI758" s="100">
        <f>(幕後結果!$AK$2+幕後結果!$AK$4*幕後結果_最佳化!$W1759)*12/3</f>
        <v>0.14711621421703175</v>
      </c>
      <c r="AJ758" s="60"/>
      <c r="AK758" s="60"/>
      <c r="AL758" s="60"/>
      <c r="AM758" s="108">
        <v>757</v>
      </c>
      <c r="AN758" s="128">
        <f t="shared" si="144"/>
        <v>4.9560473952293765E-2</v>
      </c>
      <c r="AO758" s="128">
        <f t="shared" si="145"/>
        <v>5.5916801575457253E-2</v>
      </c>
      <c r="AP758" s="128">
        <f t="shared" si="146"/>
        <v>1.5122208833083664E-2</v>
      </c>
      <c r="AQ758" s="128">
        <f t="shared" si="147"/>
        <v>0.11145573517145181</v>
      </c>
      <c r="AR758" s="128">
        <f t="shared" si="148"/>
        <v>6.4683269063543755E-2</v>
      </c>
      <c r="AS758" s="128">
        <f t="shared" si="149"/>
        <v>0.17654284221152591</v>
      </c>
      <c r="AT758" s="128">
        <f t="shared" si="150"/>
        <v>0.14030465210558743</v>
      </c>
      <c r="AU758" s="128">
        <f t="shared" si="151"/>
        <v>0.15712082449828454</v>
      </c>
      <c r="AV758" s="128">
        <f t="shared" si="152"/>
        <v>8.3231425125432412E-2</v>
      </c>
      <c r="AW758" s="128">
        <f t="shared" si="153"/>
        <v>0.14606176746333957</v>
      </c>
      <c r="AX758" s="128">
        <f t="shared" si="154"/>
        <v>1</v>
      </c>
      <c r="AY758" s="128">
        <f>SUMPRODUCT(AN758:AW758,幕後結果_最佳化!$Z$1005:$AI$1005)</f>
        <v>-3.0972383247301061E-3</v>
      </c>
      <c r="AZ758" s="128">
        <f>(SUMPRODUCT(AN758:AW758,MMULT(AN758:AW758,幕後結果!$AB$9:$AK$18)))</f>
        <v>2.3248137192401485E-4</v>
      </c>
      <c r="BA758" s="128">
        <f t="shared" si="155"/>
        <v>1.5247339831066102E-2</v>
      </c>
      <c r="BB758" s="102">
        <f t="shared" si="156"/>
        <v>-3.0167385809170333</v>
      </c>
      <c r="BC758" s="60"/>
      <c r="BD758" s="60"/>
    </row>
    <row r="759" spans="1:56">
      <c r="A759" s="95">
        <v>758</v>
      </c>
      <c r="B759" s="128">
        <v>0.53632228216336664</v>
      </c>
      <c r="C759" s="128">
        <v>0.45553862233001841</v>
      </c>
      <c r="D759" s="128">
        <v>0.75133931837337631</v>
      </c>
      <c r="E759" s="128">
        <v>0.4817036764357403</v>
      </c>
      <c r="F759" s="128">
        <v>0.51467889010306767</v>
      </c>
      <c r="G759" s="128">
        <v>0.29769396252001235</v>
      </c>
      <c r="H759" s="128">
        <v>0.97012762493608795</v>
      </c>
      <c r="I759" s="128">
        <v>0.64515874007377261</v>
      </c>
      <c r="J759" s="128">
        <v>0.8286291817624345</v>
      </c>
      <c r="K759" s="104">
        <v>0.695137758445459</v>
      </c>
      <c r="L759" s="105"/>
      <c r="M759" s="106">
        <v>758</v>
      </c>
      <c r="N759" s="140">
        <v>9.1172613361101384E-2</v>
      </c>
      <c r="O759" s="140">
        <v>-0.11167986523130496</v>
      </c>
      <c r="P759" s="140">
        <v>0.67871041891981354</v>
      </c>
      <c r="Q759" s="140">
        <v>-4.5878171000651648E-2</v>
      </c>
      <c r="R759" s="140">
        <v>3.6802827204763078E-2</v>
      </c>
      <c r="S759" s="140">
        <v>-0.53104452514541123</v>
      </c>
      <c r="T759" s="140">
        <v>1.8826726056681959</v>
      </c>
      <c r="U759" s="128">
        <v>0.3722825092374531</v>
      </c>
      <c r="V759" s="128">
        <v>0.94876207128317769</v>
      </c>
      <c r="W759" s="98">
        <v>0.51046677876247415</v>
      </c>
      <c r="X759" s="60"/>
      <c r="Y759" s="99">
        <v>758</v>
      </c>
      <c r="Z759" s="128">
        <f>(幕後結果!$AB$2+幕後結果!$AB$4*幕後結果_最佳化!$N1760)*12/3</f>
        <v>-1.9630169561303701E-2</v>
      </c>
      <c r="AA759" s="128">
        <f>(幕後結果!$AC$2+幕後結果!$AC$4*幕後結果_最佳化!$O1760)*12/3</f>
        <v>-1.229043046468057E-2</v>
      </c>
      <c r="AB759" s="128">
        <f>(幕後結果!$AD$2+幕後結果!$AD$4*幕後結果_最佳化!$P1760)*12/3</f>
        <v>7.7777534985875363E-2</v>
      </c>
      <c r="AC759" s="128">
        <f>(幕後結果!$AE$2+幕後結果!$AE$4*幕後結果_最佳化!$Q1760)*12/3</f>
        <v>3.3855159689919694E-2</v>
      </c>
      <c r="AD759" s="128">
        <f>(幕後結果!$AF$2+幕後結果!$AF$4*幕後結果_最佳化!$R1760)*12/3</f>
        <v>5.3401926700748586E-2</v>
      </c>
      <c r="AE759" s="128">
        <f>(幕後結果!$AG$2+幕後結果!$AG$4*幕後結果_最佳化!$S1760)*12/3</f>
        <v>-4.5654333256976022E-2</v>
      </c>
      <c r="AF759" s="128">
        <f>(幕後結果!$AH$2+幕後結果!$AH$4*幕後結果_最佳化!$T1760)*12/3</f>
        <v>0.19026376615087928</v>
      </c>
      <c r="AG759" s="128">
        <f>(幕後結果!$AI$2+幕後結果!$AI$4*幕後結果_最佳化!$U1760)*12/3</f>
        <v>6.4449216097827245E-3</v>
      </c>
      <c r="AH759" s="128">
        <f>(幕後結果!$AJ$2+幕後結果!$AJ$4*幕後結果_最佳化!$V1760)*12/3</f>
        <v>9.2813378846190689E-2</v>
      </c>
      <c r="AI759" s="100">
        <f>(幕後結果!$AK$2+幕後結果!$AK$4*幕後結果_最佳化!$W1760)*12/3</f>
        <v>8.8985847927783232E-3</v>
      </c>
      <c r="AJ759" s="60"/>
      <c r="AK759" s="60"/>
      <c r="AL759" s="60"/>
      <c r="AM759" s="108">
        <v>758</v>
      </c>
      <c r="AN759" s="128">
        <f t="shared" si="144"/>
        <v>5.0471676859770755E-2</v>
      </c>
      <c r="AO759" s="128">
        <f t="shared" si="145"/>
        <v>3.8789822108528542E-2</v>
      </c>
      <c r="AP759" s="128">
        <f t="shared" si="146"/>
        <v>0.1375524858805266</v>
      </c>
      <c r="AQ759" s="128">
        <f t="shared" si="147"/>
        <v>0.15600868072094787</v>
      </c>
      <c r="AR759" s="128">
        <f t="shared" si="148"/>
        <v>2.3963155508827335E-3</v>
      </c>
      <c r="AS759" s="128">
        <f t="shared" si="149"/>
        <v>0.1948217606094006</v>
      </c>
      <c r="AT759" s="128">
        <f t="shared" si="150"/>
        <v>0.1797960209734169</v>
      </c>
      <c r="AU759" s="128">
        <f t="shared" si="151"/>
        <v>6.4154225398858886E-2</v>
      </c>
      <c r="AV759" s="128">
        <f t="shared" si="152"/>
        <v>5.8427980283543797E-2</v>
      </c>
      <c r="AW759" s="128">
        <f t="shared" si="153"/>
        <v>0.11758103161412339</v>
      </c>
      <c r="AX759" s="128">
        <f t="shared" si="154"/>
        <v>0.99999999999999989</v>
      </c>
      <c r="AY759" s="128">
        <f>SUMPRODUCT(AN759:AW759,幕後結果_最佳化!$Z$1005:$AI$1005)</f>
        <v>-3.7464609001281318E-3</v>
      </c>
      <c r="AZ759" s="128">
        <f>(SUMPRODUCT(AN759:AW759,MMULT(AN759:AW759,幕後結果!$AB$9:$AK$18)))</f>
        <v>2.1995194515159682E-4</v>
      </c>
      <c r="BA759" s="128">
        <f t="shared" si="155"/>
        <v>1.4830776957111748E-2</v>
      </c>
      <c r="BB759" s="102">
        <f t="shared" si="156"/>
        <v>-3.1452472810441616</v>
      </c>
      <c r="BC759" s="60"/>
      <c r="BD759" s="60"/>
    </row>
    <row r="760" spans="1:56">
      <c r="A760" s="95">
        <v>759</v>
      </c>
      <c r="B760" s="128">
        <v>0.68431283808427978</v>
      </c>
      <c r="C760" s="128">
        <v>0.75590656114178678</v>
      </c>
      <c r="D760" s="128">
        <v>0.79624325230696225</v>
      </c>
      <c r="E760" s="128">
        <v>0.31380006067623012</v>
      </c>
      <c r="F760" s="128">
        <v>0.77379015285825048</v>
      </c>
      <c r="G760" s="128">
        <v>0.73801923761226695</v>
      </c>
      <c r="H760" s="128">
        <v>0.94722932025964801</v>
      </c>
      <c r="I760" s="128">
        <v>0.71017662908816104</v>
      </c>
      <c r="J760" s="128">
        <v>0.32558919118261276</v>
      </c>
      <c r="K760" s="104">
        <v>0.79430688246386194</v>
      </c>
      <c r="L760" s="105"/>
      <c r="M760" s="106">
        <v>759</v>
      </c>
      <c r="N760" s="140">
        <v>0.47979337542686284</v>
      </c>
      <c r="O760" s="140">
        <v>0.69319549060267482</v>
      </c>
      <c r="P760" s="140">
        <v>0.82827726470780327</v>
      </c>
      <c r="Q760" s="140">
        <v>-0.48510745889516815</v>
      </c>
      <c r="R760" s="140">
        <v>0.75138714932249884</v>
      </c>
      <c r="S760" s="140">
        <v>0.63725075089169947</v>
      </c>
      <c r="T760" s="140">
        <v>1.6185628233283895</v>
      </c>
      <c r="U760" s="128">
        <v>0.55390079382020985</v>
      </c>
      <c r="V760" s="128">
        <v>-0.45212576647619546</v>
      </c>
      <c r="W760" s="98">
        <v>0.82145660030996726</v>
      </c>
      <c r="X760" s="60"/>
      <c r="Y760" s="99">
        <v>759</v>
      </c>
      <c r="Z760" s="128">
        <f>(幕後結果!$AB$2+幕後結果!$AB$4*幕後結果_最佳化!$N1761)*12/3</f>
        <v>2.2327906555336247E-2</v>
      </c>
      <c r="AA760" s="128">
        <f>(幕後結果!$AC$2+幕後結果!$AC$4*幕後結果_最佳化!$O1761)*12/3</f>
        <v>7.8120132749301296E-2</v>
      </c>
      <c r="AB760" s="128">
        <f>(幕後結果!$AD$2+幕後結果!$AD$4*幕後結果_最佳化!$P1761)*12/3</f>
        <v>0.14086152659889625</v>
      </c>
      <c r="AC760" s="128">
        <f>(幕後結果!$AE$2+幕後結果!$AE$4*幕後結果_最佳化!$Q1761)*12/3</f>
        <v>2.9476786054900953E-2</v>
      </c>
      <c r="AD760" s="128">
        <f>(幕後結果!$AF$2+幕後結果!$AF$4*幕後結果_最佳化!$R1761)*12/3</f>
        <v>0.19458033641769254</v>
      </c>
      <c r="AE760" s="128">
        <f>(幕後結果!$AG$2+幕後結果!$AG$4*幕後結果_最佳化!$S1761)*12/3</f>
        <v>3.2575970449253297E-2</v>
      </c>
      <c r="AF760" s="128">
        <f>(幕後結果!$AH$2+幕後結果!$AH$4*幕後結果_最佳化!$T1761)*12/3</f>
        <v>0.18241126775291258</v>
      </c>
      <c r="AG760" s="128">
        <f>(幕後結果!$AI$2+幕後結果!$AI$4*幕後結果_最佳化!$U1761)*12/3</f>
        <v>0.10639307561927742</v>
      </c>
      <c r="AH760" s="128">
        <f>(幕後結果!$AJ$2+幕後結果!$AJ$4*幕後結果_最佳化!$V1761)*12/3</f>
        <v>-1.3693635877130274E-2</v>
      </c>
      <c r="AI760" s="100">
        <f>(幕後結果!$AK$2+幕後結果!$AK$4*幕後結果_最佳化!$W1761)*12/3</f>
        <v>0.2131607974071158</v>
      </c>
      <c r="AJ760" s="60"/>
      <c r="AK760" s="60"/>
      <c r="AL760" s="60"/>
      <c r="AM760" s="108">
        <v>759</v>
      </c>
      <c r="AN760" s="128">
        <f t="shared" si="144"/>
        <v>0.20617699376778154</v>
      </c>
      <c r="AO760" s="128">
        <f t="shared" si="145"/>
        <v>8.0909663170774943E-2</v>
      </c>
      <c r="AP760" s="128">
        <f t="shared" si="146"/>
        <v>6.6443331128129599E-2</v>
      </c>
      <c r="AQ760" s="128">
        <f t="shared" si="147"/>
        <v>0.12154142644748241</v>
      </c>
      <c r="AR760" s="128">
        <f t="shared" si="148"/>
        <v>9.2954431041500002E-2</v>
      </c>
      <c r="AS760" s="128">
        <f t="shared" si="149"/>
        <v>2.7907190281225507E-2</v>
      </c>
      <c r="AT760" s="128">
        <f t="shared" si="150"/>
        <v>0.18035841513823647</v>
      </c>
      <c r="AU760" s="128">
        <f t="shared" si="151"/>
        <v>8.3534646892729561E-3</v>
      </c>
      <c r="AV760" s="128">
        <f t="shared" si="152"/>
        <v>0.1587719100012106</v>
      </c>
      <c r="AW760" s="128">
        <f t="shared" si="153"/>
        <v>5.6583174334385804E-2</v>
      </c>
      <c r="AX760" s="128">
        <f t="shared" si="154"/>
        <v>0.99999999999999978</v>
      </c>
      <c r="AY760" s="128">
        <f>SUMPRODUCT(AN760:AW760,幕後結果_最佳化!$Z$1005:$AI$1005)</f>
        <v>-2.4276947009822217E-3</v>
      </c>
      <c r="AZ760" s="128">
        <f>(SUMPRODUCT(AN760:AW760,MMULT(AN760:AW760,幕後結果!$AB$9:$AK$18)))</f>
        <v>2.1613091199428159E-4</v>
      </c>
      <c r="BA760" s="128">
        <f t="shared" si="155"/>
        <v>1.4701391498571881E-2</v>
      </c>
      <c r="BB760" s="102">
        <f t="shared" si="156"/>
        <v>-3.0832247889858206</v>
      </c>
      <c r="BC760" s="60"/>
      <c r="BD760" s="60"/>
    </row>
    <row r="761" spans="1:56">
      <c r="A761" s="95">
        <v>760</v>
      </c>
      <c r="B761" s="128">
        <v>0.96375774200468922</v>
      </c>
      <c r="C761" s="128">
        <v>9.1091798440017691E-2</v>
      </c>
      <c r="D761" s="128">
        <v>0.95676024538375715</v>
      </c>
      <c r="E761" s="128">
        <v>0.65668156629922936</v>
      </c>
      <c r="F761" s="128">
        <v>0.49632975198906903</v>
      </c>
      <c r="G761" s="128">
        <v>0.60909144472414711</v>
      </c>
      <c r="H761" s="128">
        <v>0.49783167404159356</v>
      </c>
      <c r="I761" s="128">
        <v>0.45414744126379381</v>
      </c>
      <c r="J761" s="128">
        <v>0.27599936584089235</v>
      </c>
      <c r="K761" s="104">
        <v>0.62258333115352338</v>
      </c>
      <c r="L761" s="105"/>
      <c r="M761" s="106">
        <v>760</v>
      </c>
      <c r="N761" s="140">
        <v>1.7960628873406088</v>
      </c>
      <c r="O761" s="140">
        <v>-1.334061820921612</v>
      </c>
      <c r="P761" s="140">
        <v>1.714268043891727</v>
      </c>
      <c r="Q761" s="140">
        <v>0.40342327480416668</v>
      </c>
      <c r="R761" s="140">
        <v>-9.2000772220613911E-3</v>
      </c>
      <c r="S761" s="140">
        <v>0.27695180833038763</v>
      </c>
      <c r="T761" s="140">
        <v>-5.4352139166135892E-3</v>
      </c>
      <c r="U761" s="128">
        <v>-0.11518954861911615</v>
      </c>
      <c r="V761" s="128">
        <v>-0.59476774395954368</v>
      </c>
      <c r="W761" s="98">
        <v>0.31227263150959428</v>
      </c>
      <c r="X761" s="60"/>
      <c r="Y761" s="99">
        <v>760</v>
      </c>
      <c r="Z761" s="128">
        <f>(幕後結果!$AB$2+幕後結果!$AB$4*幕後結果_最佳化!$N1762)*12/3</f>
        <v>0.1644410970017692</v>
      </c>
      <c r="AA761" s="128">
        <f>(幕後結果!$AC$2+幕後結果!$AC$4*幕後結果_最佳化!$O1762)*12/3</f>
        <v>-0.14557459825212843</v>
      </c>
      <c r="AB761" s="128">
        <f>(幕後結果!$AD$2+幕後結果!$AD$4*幕後結果_最佳化!$P1762)*12/3</f>
        <v>0.17940699188876749</v>
      </c>
      <c r="AC761" s="128">
        <f>(幕後結果!$AE$2+幕後結果!$AE$4*幕後結果_最佳化!$Q1762)*12/3</f>
        <v>0.12736051732739898</v>
      </c>
      <c r="AD761" s="128">
        <f>(幕後結果!$AF$2+幕後結果!$AF$4*幕後結果_最佳化!$R1762)*12/3</f>
        <v>0.1196247507262207</v>
      </c>
      <c r="AE761" s="128">
        <f>(幕後結果!$AG$2+幕後結果!$AG$4*幕後結果_最佳化!$S1762)*12/3</f>
        <v>1.3009118581144835E-2</v>
      </c>
      <c r="AF761" s="128">
        <f>(幕後結果!$AH$2+幕後結果!$AH$4*幕後結果_最佳化!$T1762)*12/3</f>
        <v>8.0167931426858071E-3</v>
      </c>
      <c r="AG761" s="128">
        <f>(幕後結果!$AI$2+幕後結果!$AI$4*幕後結果_最佳化!$U1762)*12/3</f>
        <v>-4.238304906910112E-2</v>
      </c>
      <c r="AH761" s="128">
        <f>(幕後結果!$AJ$2+幕後結果!$AJ$4*幕後結果_最佳化!$V1762)*12/3</f>
        <v>2.7812686871974291E-3</v>
      </c>
      <c r="AI761" s="100">
        <f>(幕後結果!$AK$2+幕後結果!$AK$4*幕後結果_最佳化!$W1762)*12/3</f>
        <v>5.8859383277372682E-3</v>
      </c>
      <c r="AJ761" s="60"/>
      <c r="AK761" s="60"/>
      <c r="AL761" s="60"/>
      <c r="AM761" s="108">
        <v>760</v>
      </c>
      <c r="AN761" s="128">
        <f t="shared" si="144"/>
        <v>0.19880036388914762</v>
      </c>
      <c r="AO761" s="128">
        <f t="shared" si="145"/>
        <v>0.18000519256101985</v>
      </c>
      <c r="AP761" s="128">
        <f t="shared" si="146"/>
        <v>3.1692311238921501E-2</v>
      </c>
      <c r="AQ761" s="128">
        <f t="shared" si="147"/>
        <v>5.7812496620331243E-2</v>
      </c>
      <c r="AR761" s="128">
        <f t="shared" si="148"/>
        <v>3.0134582942359905E-2</v>
      </c>
      <c r="AS761" s="128">
        <f t="shared" si="149"/>
        <v>0.18817512744372297</v>
      </c>
      <c r="AT761" s="128">
        <f t="shared" si="150"/>
        <v>2.6050346387343562E-2</v>
      </c>
      <c r="AU761" s="128">
        <f t="shared" si="151"/>
        <v>8.6267499669151662E-2</v>
      </c>
      <c r="AV761" s="128">
        <f t="shared" si="152"/>
        <v>1.1542568803472398E-2</v>
      </c>
      <c r="AW761" s="128">
        <f t="shared" si="153"/>
        <v>0.18951951044452911</v>
      </c>
      <c r="AX761" s="128">
        <f t="shared" si="154"/>
        <v>0.99999999999999989</v>
      </c>
      <c r="AY761" s="128">
        <f>SUMPRODUCT(AN761:AW761,幕後結果_最佳化!$Z$1005:$AI$1005)</f>
        <v>-1.0275219326086819E-2</v>
      </c>
      <c r="AZ761" s="128">
        <f>(SUMPRODUCT(AN761:AW761,MMULT(AN761:AW761,幕後結果!$AB$9:$AK$18)))</f>
        <v>2.7596473411986929E-4</v>
      </c>
      <c r="BA761" s="128">
        <f t="shared" si="155"/>
        <v>1.6612186313663513E-2</v>
      </c>
      <c r="BB761" s="102">
        <f t="shared" si="156"/>
        <v>-3.2009765796059146</v>
      </c>
      <c r="BC761" s="60"/>
      <c r="BD761" s="60"/>
    </row>
    <row r="762" spans="1:56">
      <c r="A762" s="95">
        <v>761</v>
      </c>
      <c r="B762" s="128">
        <v>0.46817783606596364</v>
      </c>
      <c r="C762" s="128">
        <v>0.63678432054895029</v>
      </c>
      <c r="D762" s="128">
        <v>0.89584791760954552</v>
      </c>
      <c r="E762" s="128">
        <v>0.624422557415651</v>
      </c>
      <c r="F762" s="128">
        <v>0.55114088645856496</v>
      </c>
      <c r="G762" s="128">
        <v>0.97607176280154229</v>
      </c>
      <c r="H762" s="128">
        <v>0.30748580161002659</v>
      </c>
      <c r="I762" s="128">
        <v>7.7935113231398567E-2</v>
      </c>
      <c r="J762" s="128">
        <v>0.60530367502021365</v>
      </c>
      <c r="K762" s="104">
        <v>0.10628488856693008</v>
      </c>
      <c r="L762" s="105"/>
      <c r="M762" s="106">
        <v>761</v>
      </c>
      <c r="N762" s="140">
        <v>-7.9851112557705176E-2</v>
      </c>
      <c r="O762" s="140">
        <v>0.34987653346415171</v>
      </c>
      <c r="P762" s="140">
        <v>1.2582422352385996</v>
      </c>
      <c r="Q762" s="140">
        <v>0.31711692198004987</v>
      </c>
      <c r="R762" s="140">
        <v>0.12854431968537303</v>
      </c>
      <c r="S762" s="140">
        <v>1.9786406951688127</v>
      </c>
      <c r="T762" s="140">
        <v>-0.50298957284402268</v>
      </c>
      <c r="U762" s="128">
        <v>-1.4190987563946322</v>
      </c>
      <c r="V762" s="128">
        <v>0.26709937348734464</v>
      </c>
      <c r="W762" s="98">
        <v>-1.2465302871579007</v>
      </c>
      <c r="X762" s="60"/>
      <c r="Y762" s="99">
        <v>761</v>
      </c>
      <c r="Z762" s="128">
        <f>(幕後結果!$AB$2+幕後結果!$AB$4*幕後結果_最佳化!$N1763)*12/3</f>
        <v>-3.8095025817847142E-2</v>
      </c>
      <c r="AA762" s="128">
        <f>(幕後結果!$AC$2+幕後結果!$AC$4*幕後結果_最佳化!$O1763)*12/3</f>
        <v>3.886492907014738E-2</v>
      </c>
      <c r="AB762" s="128">
        <f>(幕後結果!$AD$2+幕後結果!$AD$4*幕後結果_最佳化!$P1763)*12/3</f>
        <v>0.1658659543170056</v>
      </c>
      <c r="AC762" s="128">
        <f>(幕後結果!$AE$2+幕後結果!$AE$4*幕後結果_最佳化!$Q1763)*12/3</f>
        <v>0.11996761295007093</v>
      </c>
      <c r="AD762" s="128">
        <f>(幕後結果!$AF$2+幕後結果!$AF$4*幕後結果_最佳化!$R1763)*12/3</f>
        <v>0.10570979925252416</v>
      </c>
      <c r="AE762" s="128">
        <f>(幕後結果!$AG$2+幕後結果!$AG$4*幕後結果_最佳化!$S1763)*12/3</f>
        <v>0.12878036182214431</v>
      </c>
      <c r="AF762" s="128">
        <f>(幕後結果!$AH$2+幕後結果!$AH$4*幕後結果_最佳化!$T1763)*12/3</f>
        <v>-5.1659517525463293E-2</v>
      </c>
      <c r="AG762" s="128">
        <f>(幕後結果!$AI$2+幕後結果!$AI$4*幕後結果_最佳化!$U1763)*12/3</f>
        <v>-9.8466406160574962E-2</v>
      </c>
      <c r="AH762" s="128">
        <f>(幕後結果!$AJ$2+幕後結果!$AJ$4*幕後結果_最佳化!$V1763)*12/3</f>
        <v>8.9417359797734727E-2</v>
      </c>
      <c r="AI762" s="100">
        <f>(幕後結果!$AK$2+幕後結果!$AK$4*幕後結果_最佳化!$W1763)*12/3</f>
        <v>-0.18866565020181522</v>
      </c>
      <c r="AJ762" s="60"/>
      <c r="AK762" s="60"/>
      <c r="AL762" s="60"/>
      <c r="AM762" s="108">
        <v>761</v>
      </c>
      <c r="AN762" s="128">
        <f t="shared" si="144"/>
        <v>3.3570965456038507E-2</v>
      </c>
      <c r="AO762" s="128">
        <f t="shared" si="145"/>
        <v>0.14815016856186342</v>
      </c>
      <c r="AP762" s="128">
        <f t="shared" si="146"/>
        <v>0.249939471927527</v>
      </c>
      <c r="AQ762" s="128">
        <f t="shared" si="147"/>
        <v>0.18347979421598318</v>
      </c>
      <c r="AR762" s="128">
        <f t="shared" si="148"/>
        <v>5.8248347854260175E-2</v>
      </c>
      <c r="AS762" s="128">
        <f t="shared" si="149"/>
        <v>8.0470990625385493E-3</v>
      </c>
      <c r="AT762" s="128">
        <f t="shared" si="150"/>
        <v>8.8164160414089698E-2</v>
      </c>
      <c r="AU762" s="128">
        <f t="shared" si="151"/>
        <v>5.3452347057126896E-3</v>
      </c>
      <c r="AV762" s="128">
        <f t="shared" si="152"/>
        <v>0.11396416997348227</v>
      </c>
      <c r="AW762" s="128">
        <f t="shared" si="153"/>
        <v>0.11109058782850456</v>
      </c>
      <c r="AX762" s="128">
        <f t="shared" si="154"/>
        <v>0.99999999999999989</v>
      </c>
      <c r="AY762" s="128">
        <f>SUMPRODUCT(AN762:AW762,幕後結果_最佳化!$Z$1005:$AI$1005)</f>
        <v>-2.3316435646157175E-3</v>
      </c>
      <c r="AZ762" s="128">
        <f>(SUMPRODUCT(AN762:AW762,MMULT(AN762:AW762,幕後結果!$AB$9:$AK$18)))</f>
        <v>3.2794704096448163E-4</v>
      </c>
      <c r="BA762" s="128">
        <f t="shared" si="155"/>
        <v>1.8109308130474826E-2</v>
      </c>
      <c r="BB762" s="102">
        <f t="shared" si="156"/>
        <v>-2.4977013610198999</v>
      </c>
      <c r="BC762" s="60"/>
      <c r="BD762" s="60"/>
    </row>
    <row r="763" spans="1:56">
      <c r="A763" s="95">
        <v>762</v>
      </c>
      <c r="B763" s="128">
        <v>0.99620715922146164</v>
      </c>
      <c r="C763" s="128">
        <v>0.9620282093971817</v>
      </c>
      <c r="D763" s="128">
        <v>0.88775815093783761</v>
      </c>
      <c r="E763" s="128">
        <v>0.93078436960076916</v>
      </c>
      <c r="F763" s="128">
        <v>0.93979139001681133</v>
      </c>
      <c r="G763" s="128">
        <v>0.64877771850592514</v>
      </c>
      <c r="H763" s="128">
        <v>0.33595482911557117</v>
      </c>
      <c r="I763" s="128">
        <v>0.30641744715838026</v>
      </c>
      <c r="J763" s="128">
        <v>0.84326357990963041</v>
      </c>
      <c r="K763" s="104">
        <v>0.1376606097686337</v>
      </c>
      <c r="L763" s="105"/>
      <c r="M763" s="106">
        <v>762</v>
      </c>
      <c r="N763" s="140">
        <v>2.669975350167852</v>
      </c>
      <c r="O763" s="140">
        <v>1.7747233299313143</v>
      </c>
      <c r="P763" s="140">
        <v>1.2146917032047382</v>
      </c>
      <c r="Q763" s="140">
        <v>1.4816582142468548</v>
      </c>
      <c r="R763" s="140">
        <v>1.5530247579416439</v>
      </c>
      <c r="S763" s="140">
        <v>0.38202265169204502</v>
      </c>
      <c r="T763" s="140">
        <v>-0.42352857017822038</v>
      </c>
      <c r="U763" s="128">
        <v>-0.50603099038069654</v>
      </c>
      <c r="V763" s="128">
        <v>1.0079617189282477</v>
      </c>
      <c r="W763" s="98">
        <v>-1.090890155233911</v>
      </c>
      <c r="X763" s="60"/>
      <c r="Y763" s="99">
        <v>762</v>
      </c>
      <c r="Z763" s="128">
        <f>(幕後結果!$AB$2+幕後結果!$AB$4*幕後結果_最佳化!$N1764)*12/3</f>
        <v>0.25879448522445225</v>
      </c>
      <c r="AA763" s="128">
        <f>(幕後結果!$AC$2+幕後結果!$AC$4*幕後結果_最佳化!$O1764)*12/3</f>
        <v>0.20253143075635205</v>
      </c>
      <c r="AB763" s="128">
        <f>(幕後結果!$AD$2+幕後結果!$AD$4*幕後結果_最佳化!$P1764)*12/3</f>
        <v>0.28069092386185751</v>
      </c>
      <c r="AC763" s="128">
        <f>(幕後結果!$AE$2+幕後結果!$AE$4*幕後結果_最佳化!$Q1764)*12/3</f>
        <v>0.35312634802329185</v>
      </c>
      <c r="AD763" s="128">
        <f>(幕後結果!$AF$2+幕後結果!$AF$4*幕後結果_最佳化!$R1764)*12/3</f>
        <v>0.45880647248109535</v>
      </c>
      <c r="AE763" s="128">
        <f>(幕後結果!$AG$2+幕後結果!$AG$4*幕後結果_最佳化!$S1764)*12/3</f>
        <v>7.7625845889268894E-2</v>
      </c>
      <c r="AF763" s="128">
        <f>(幕後結果!$AH$2+幕後結果!$AH$4*幕後結果_最佳化!$T1764)*12/3</f>
        <v>7.108903484812544E-2</v>
      </c>
      <c r="AG763" s="128">
        <f>(幕後結果!$AI$2+幕後結果!$AI$4*幕後結果_最佳化!$U1764)*12/3</f>
        <v>0.15590251282995088</v>
      </c>
      <c r="AH763" s="128">
        <f>(幕後結果!$AJ$2+幕後結果!$AJ$4*幕後結果_最佳化!$V1764)*12/3</f>
        <v>0.15720482788518428</v>
      </c>
      <c r="AI763" s="100">
        <f>(幕後結果!$AK$2+幕後結果!$AK$4*幕後結果_最佳化!$W1764)*12/3</f>
        <v>2.4968314334083714E-2</v>
      </c>
      <c r="AJ763" s="60"/>
      <c r="AK763" s="60"/>
      <c r="AL763" s="60"/>
      <c r="AM763" s="108">
        <v>762</v>
      </c>
      <c r="AN763" s="128">
        <f t="shared" si="144"/>
        <v>0.11738718060417451</v>
      </c>
      <c r="AO763" s="128">
        <f t="shared" si="145"/>
        <v>0.11514275233544467</v>
      </c>
      <c r="AP763" s="128">
        <f t="shared" si="146"/>
        <v>0.13161301362908071</v>
      </c>
      <c r="AQ763" s="128">
        <f t="shared" si="147"/>
        <v>0.12788556643013416</v>
      </c>
      <c r="AR763" s="128">
        <f t="shared" si="148"/>
        <v>2.95114972912707E-2</v>
      </c>
      <c r="AS763" s="128">
        <f t="shared" si="149"/>
        <v>0.11486888982065283</v>
      </c>
      <c r="AT763" s="128">
        <f t="shared" si="150"/>
        <v>0.16485813257684692</v>
      </c>
      <c r="AU763" s="128">
        <f t="shared" si="151"/>
        <v>1.030906827598874E-3</v>
      </c>
      <c r="AV763" s="128">
        <f t="shared" si="152"/>
        <v>8.8207052181763293E-2</v>
      </c>
      <c r="AW763" s="128">
        <f t="shared" si="153"/>
        <v>0.10949500830303327</v>
      </c>
      <c r="AX763" s="128">
        <f t="shared" si="154"/>
        <v>0.99999999999999989</v>
      </c>
      <c r="AY763" s="128">
        <f>SUMPRODUCT(AN763:AW763,幕後結果_最佳化!$Z$1005:$AI$1005)</f>
        <v>-4.0152074746197634E-3</v>
      </c>
      <c r="AZ763" s="128">
        <f>(SUMPRODUCT(AN763:AW763,MMULT(AN763:AW763,幕後結果!$AB$9:$AK$18)))</f>
        <v>2.1591194877569066E-4</v>
      </c>
      <c r="BA763" s="128">
        <f t="shared" si="155"/>
        <v>1.4693942587872414E-2</v>
      </c>
      <c r="BB763" s="102">
        <f t="shared" si="156"/>
        <v>-3.1928263768596072</v>
      </c>
      <c r="BC763" s="60"/>
      <c r="BD763" s="60"/>
    </row>
    <row r="764" spans="1:56">
      <c r="A764" s="95">
        <v>763</v>
      </c>
      <c r="B764" s="128">
        <v>0.74589126454531152</v>
      </c>
      <c r="C764" s="128">
        <v>0.36880133845425012</v>
      </c>
      <c r="D764" s="128">
        <v>0.26625969592598731</v>
      </c>
      <c r="E764" s="128">
        <v>0.37231217107171344</v>
      </c>
      <c r="F764" s="128">
        <v>6.3126896869023952E-2</v>
      </c>
      <c r="G764" s="128">
        <v>3.7166925927361261E-2</v>
      </c>
      <c r="H764" s="128">
        <v>0.17873817507632506</v>
      </c>
      <c r="I764" s="128">
        <v>0.66588502784126113</v>
      </c>
      <c r="J764" s="128">
        <v>0.51213888120060647</v>
      </c>
      <c r="K764" s="104">
        <v>0.97514840130044789</v>
      </c>
      <c r="L764" s="105"/>
      <c r="M764" s="106">
        <v>763</v>
      </c>
      <c r="N764" s="140">
        <v>0.66161581265253977</v>
      </c>
      <c r="O764" s="140">
        <v>-0.33502970707653934</v>
      </c>
      <c r="P764" s="140">
        <v>-0.6241647533372271</v>
      </c>
      <c r="Q764" s="140">
        <v>-0.32573568575470796</v>
      </c>
      <c r="R764" s="140">
        <v>-1.5290429622410782</v>
      </c>
      <c r="S764" s="140">
        <v>-1.7845529932284558</v>
      </c>
      <c r="T764" s="140">
        <v>-0.92018450500250371</v>
      </c>
      <c r="U764" s="128">
        <v>0.42857856921623644</v>
      </c>
      <c r="V764" s="128">
        <v>3.0432359566639703E-2</v>
      </c>
      <c r="W764" s="98">
        <v>1.9625094851771216</v>
      </c>
      <c r="X764" s="60"/>
      <c r="Y764" s="99">
        <v>763</v>
      </c>
      <c r="Z764" s="128">
        <f>(幕後結果!$AB$2+幕後結果!$AB$4*幕後結果_最佳化!$N1765)*12/3</f>
        <v>4.1958663338055403E-2</v>
      </c>
      <c r="AA764" s="128">
        <f>(幕後結果!$AC$2+幕後結果!$AC$4*幕後結果_最佳化!$O1765)*12/3</f>
        <v>-3.618967682000078E-2</v>
      </c>
      <c r="AB764" s="128">
        <f>(幕後結果!$AD$2+幕後結果!$AD$4*幕後結果_最佳化!$P1765)*12/3</f>
        <v>-7.8767687094613709E-2</v>
      </c>
      <c r="AC764" s="128">
        <f>(幕後結果!$AE$2+幕後結果!$AE$4*幕後結果_最佳化!$Q1765)*12/3</f>
        <v>-6.5725448588076121E-2</v>
      </c>
      <c r="AD764" s="128">
        <f>(幕後結果!$AF$2+幕後結果!$AF$4*幕後結果_最佳化!$R1765)*12/3</f>
        <v>-0.30101075564763574</v>
      </c>
      <c r="AE764" s="128">
        <f>(幕後結果!$AG$2+幕後結果!$AG$4*幕後結果_最佳化!$S1765)*12/3</f>
        <v>-0.10981392072135576</v>
      </c>
      <c r="AF764" s="128">
        <f>(幕後結果!$AH$2+幕後結果!$AH$4*幕後結果_最佳化!$T1765)*12/3</f>
        <v>-7.503774678012004E-2</v>
      </c>
      <c r="AG764" s="128">
        <f>(幕後結果!$AI$2+幕後結果!$AI$4*幕後結果_最佳化!$U1765)*12/3</f>
        <v>6.2691255167957984E-3</v>
      </c>
      <c r="AH764" s="128">
        <f>(幕後結果!$AJ$2+幕後結果!$AJ$4*幕後結果_最佳化!$V1765)*12/3</f>
        <v>7.2747116732944685E-3</v>
      </c>
      <c r="AI764" s="100">
        <f>(幕後結果!$AK$2+幕後結果!$AK$4*幕後結果_最佳化!$W1765)*12/3</f>
        <v>0.12286182719992561</v>
      </c>
      <c r="AJ764" s="60"/>
      <c r="AK764" s="60"/>
      <c r="AL764" s="60"/>
      <c r="AM764" s="108">
        <v>763</v>
      </c>
      <c r="AN764" s="128">
        <f t="shared" si="144"/>
        <v>4.0249102298021092E-3</v>
      </c>
      <c r="AO764" s="128">
        <f t="shared" si="145"/>
        <v>0.11055833442508221</v>
      </c>
      <c r="AP764" s="128">
        <f t="shared" si="146"/>
        <v>0.11859095007756423</v>
      </c>
      <c r="AQ764" s="128">
        <f t="shared" si="147"/>
        <v>0.10036428718915225</v>
      </c>
      <c r="AR764" s="128">
        <f t="shared" si="148"/>
        <v>0.12768794986556281</v>
      </c>
      <c r="AS764" s="128">
        <f t="shared" si="149"/>
        <v>0.17977102183973231</v>
      </c>
      <c r="AT764" s="128">
        <f t="shared" si="150"/>
        <v>0.11021394431387167</v>
      </c>
      <c r="AU764" s="128">
        <f t="shared" si="151"/>
        <v>5.0630988946548765E-2</v>
      </c>
      <c r="AV764" s="128">
        <f t="shared" si="152"/>
        <v>0.14434652254535682</v>
      </c>
      <c r="AW764" s="128">
        <f t="shared" si="153"/>
        <v>5.38110905673269E-2</v>
      </c>
      <c r="AX764" s="128">
        <f t="shared" si="154"/>
        <v>1</v>
      </c>
      <c r="AY764" s="128">
        <f>SUMPRODUCT(AN764:AW764,幕後結果_最佳化!$Z$1005:$AI$1005)</f>
        <v>2.5773284725657359E-3</v>
      </c>
      <c r="AZ764" s="128">
        <f>(SUMPRODUCT(AN764:AW764,MMULT(AN764:AW764,幕後結果!$AB$9:$AK$18)))</f>
        <v>2.1447493555369645E-4</v>
      </c>
      <c r="BA764" s="128">
        <f t="shared" si="155"/>
        <v>1.4644962804790473E-2</v>
      </c>
      <c r="BB764" s="102">
        <f t="shared" si="156"/>
        <v>-2.7533474864302443</v>
      </c>
      <c r="BC764" s="60"/>
      <c r="BD764" s="60"/>
    </row>
    <row r="765" spans="1:56">
      <c r="A765" s="95">
        <v>764</v>
      </c>
      <c r="B765" s="128">
        <v>0.89141935060152222</v>
      </c>
      <c r="C765" s="128">
        <v>0.92163248464792602</v>
      </c>
      <c r="D765" s="128">
        <v>0.57984471164037643</v>
      </c>
      <c r="E765" s="128">
        <v>0.19539242425643688</v>
      </c>
      <c r="F765" s="128">
        <v>0.37585136529891705</v>
      </c>
      <c r="G765" s="128">
        <v>0.42475334010227117</v>
      </c>
      <c r="H765" s="128">
        <v>0.69250473606499274</v>
      </c>
      <c r="I765" s="128">
        <v>0.38577978941593183</v>
      </c>
      <c r="J765" s="128">
        <v>0.26438714979283828</v>
      </c>
      <c r="K765" s="104">
        <v>0.88003779491370215</v>
      </c>
      <c r="L765" s="105"/>
      <c r="M765" s="106">
        <v>764</v>
      </c>
      <c r="N765" s="140">
        <v>1.2341116612040821</v>
      </c>
      <c r="O765" s="140">
        <v>1.4161382510250713</v>
      </c>
      <c r="P765" s="140">
        <v>0.20149623036755274</v>
      </c>
      <c r="Q765" s="140">
        <v>-0.85819490577110569</v>
      </c>
      <c r="R765" s="140">
        <v>-0.31639497498569791</v>
      </c>
      <c r="S765" s="140">
        <v>-0.18974790462669786</v>
      </c>
      <c r="T765" s="140">
        <v>0.5029626560840047</v>
      </c>
      <c r="U765" s="128">
        <v>-0.29033550520827994</v>
      </c>
      <c r="V765" s="128">
        <v>-0.62987816530150165</v>
      </c>
      <c r="W765" s="98">
        <v>1.1751757493662507</v>
      </c>
      <c r="X765" s="60"/>
      <c r="Y765" s="99">
        <v>764</v>
      </c>
      <c r="Z765" s="128">
        <f>(幕後結果!$AB$2+幕後結果!$AB$4*幕後結果_最佳化!$N1766)*12/3</f>
        <v>0.10376911387163047</v>
      </c>
      <c r="AA765" s="128">
        <f>(幕後結果!$AC$2+幕後結果!$AC$4*幕後結果_最佳化!$O1766)*12/3</f>
        <v>0.16003791833329556</v>
      </c>
      <c r="AB765" s="128">
        <f>(幕後結果!$AD$2+幕後結果!$AD$4*幕後結果_最佳化!$P1766)*12/3</f>
        <v>0.1135472310145819</v>
      </c>
      <c r="AC765" s="128">
        <f>(幕後結果!$AE$2+幕後結果!$AE$4*幕後結果_最佳化!$Q1766)*12/3</f>
        <v>-5.6149451349953713E-3</v>
      </c>
      <c r="AD765" s="128">
        <f>(幕後結果!$AF$2+幕後結果!$AF$4*幕後結果_最佳化!$R1766)*12/3</f>
        <v>-3.0333202677505194E-2</v>
      </c>
      <c r="AE765" s="128">
        <f>(幕後結果!$AG$2+幕後結果!$AG$4*幕後結果_最佳化!$S1766)*12/3</f>
        <v>-2.2499533583604683E-3</v>
      </c>
      <c r="AF765" s="128">
        <f>(幕後結果!$AH$2+幕後結果!$AH$4*幕後結果_最佳化!$T1766)*12/3</f>
        <v>0.10643020008359078</v>
      </c>
      <c r="AG765" s="128">
        <f>(幕後結果!$AI$2+幕後結果!$AI$4*幕後結果_最佳化!$U1766)*12/3</f>
        <v>6.815111969687189E-2</v>
      </c>
      <c r="AH765" s="128">
        <f>(幕後結果!$AJ$2+幕後結果!$AJ$4*幕後結果_最佳化!$V1766)*12/3</f>
        <v>-6.6508552722170412E-3</v>
      </c>
      <c r="AI765" s="100">
        <f>(幕後結果!$AK$2+幕後結果!$AK$4*幕後結果_最佳化!$W1766)*12/3</f>
        <v>0.19785791416140655</v>
      </c>
      <c r="AJ765" s="60"/>
      <c r="AK765" s="60"/>
      <c r="AL765" s="60"/>
      <c r="AM765" s="108">
        <v>764</v>
      </c>
      <c r="AN765" s="128">
        <f t="shared" si="144"/>
        <v>2.5743900353785348E-2</v>
      </c>
      <c r="AO765" s="128">
        <f t="shared" si="145"/>
        <v>5.5046043741801283E-2</v>
      </c>
      <c r="AP765" s="128">
        <f t="shared" si="146"/>
        <v>4.9011299149854901E-2</v>
      </c>
      <c r="AQ765" s="128">
        <f t="shared" si="147"/>
        <v>7.9463746516091685E-2</v>
      </c>
      <c r="AR765" s="128">
        <f t="shared" si="148"/>
        <v>0.13247694384847647</v>
      </c>
      <c r="AS765" s="128">
        <f t="shared" si="149"/>
        <v>0.15062548799235606</v>
      </c>
      <c r="AT765" s="128">
        <f t="shared" si="150"/>
        <v>0.10453959358819032</v>
      </c>
      <c r="AU765" s="128">
        <f t="shared" si="151"/>
        <v>0.19325182833494267</v>
      </c>
      <c r="AV765" s="128">
        <f t="shared" si="152"/>
        <v>0.1178236115623547</v>
      </c>
      <c r="AW765" s="128">
        <f t="shared" si="153"/>
        <v>9.2017544912146615E-2</v>
      </c>
      <c r="AX765" s="128">
        <f t="shared" si="154"/>
        <v>1</v>
      </c>
      <c r="AY765" s="128">
        <f>SUMPRODUCT(AN765:AW765,幕後結果_最佳化!$Z$1005:$AI$1005)</f>
        <v>-8.7365686781262775E-5</v>
      </c>
      <c r="AZ765" s="128">
        <f>(SUMPRODUCT(AN765:AW765,MMULT(AN765:AW765,幕後結果!$AB$9:$AK$18)))</f>
        <v>2.4973978598802083E-4</v>
      </c>
      <c r="BA765" s="128">
        <f t="shared" si="155"/>
        <v>1.5803157468937047E-2</v>
      </c>
      <c r="BB765" s="102">
        <f t="shared" si="156"/>
        <v>-2.7201757478705098</v>
      </c>
      <c r="BC765" s="60"/>
      <c r="BD765" s="60"/>
    </row>
    <row r="766" spans="1:56">
      <c r="A766" s="95">
        <v>765</v>
      </c>
      <c r="B766" s="128">
        <v>2.9715947168542423E-2</v>
      </c>
      <c r="C766" s="128">
        <v>3.1381743093983783E-2</v>
      </c>
      <c r="D766" s="128">
        <v>0.43614005717808024</v>
      </c>
      <c r="E766" s="128">
        <v>0.73013572718368702</v>
      </c>
      <c r="F766" s="128">
        <v>0.36528817145383519</v>
      </c>
      <c r="G766" s="128">
        <v>0.2658815069555851</v>
      </c>
      <c r="H766" s="128">
        <v>0.54323838093505272</v>
      </c>
      <c r="I766" s="128">
        <v>0.93067976360334193</v>
      </c>
      <c r="J766" s="128">
        <v>0.28912772862879033</v>
      </c>
      <c r="K766" s="104">
        <v>0.34938185313813874</v>
      </c>
      <c r="L766" s="105"/>
      <c r="M766" s="106">
        <v>765</v>
      </c>
      <c r="N766" s="140">
        <v>-1.8849847679013316</v>
      </c>
      <c r="O766" s="140">
        <v>-1.8608632818453879</v>
      </c>
      <c r="P766" s="140">
        <v>-0.16076294094476162</v>
      </c>
      <c r="Q766" s="140">
        <v>0.61322353419223197</v>
      </c>
      <c r="R766" s="140">
        <v>-0.344358967775799</v>
      </c>
      <c r="S766" s="140">
        <v>-0.62531701637424664</v>
      </c>
      <c r="T766" s="140">
        <v>0.10859561598165111</v>
      </c>
      <c r="U766" s="128">
        <v>1.4808727985407781</v>
      </c>
      <c r="V766" s="128">
        <v>-0.55593475621490895</v>
      </c>
      <c r="W766" s="98">
        <v>-0.38698987149862157</v>
      </c>
      <c r="X766" s="60"/>
      <c r="Y766" s="99">
        <v>765</v>
      </c>
      <c r="Z766" s="128">
        <f>(幕後結果!$AB$2+幕後結果!$AB$4*幕後結果_最佳化!$N1767)*12/3</f>
        <v>-0.23298923298529603</v>
      </c>
      <c r="AA766" s="128">
        <f>(幕後結果!$AC$2+幕後結果!$AC$4*幕後結果_最佳化!$O1767)*12/3</f>
        <v>-0.21075804167053669</v>
      </c>
      <c r="AB766" s="128">
        <f>(幕後結果!$AD$2+幕後結果!$AD$4*幕後結果_最佳化!$P1767)*12/3</f>
        <v>-0.14360465186608176</v>
      </c>
      <c r="AC766" s="128">
        <f>(幕後結果!$AE$2+幕後結果!$AE$4*幕後結果_最佳化!$Q1767)*12/3</f>
        <v>-3.9002941594844902E-2</v>
      </c>
      <c r="AD766" s="128">
        <f>(幕後結果!$AF$2+幕後結果!$AF$4*幕後結果_最佳化!$R1767)*12/3</f>
        <v>-7.6990604348000646E-2</v>
      </c>
      <c r="AE766" s="128">
        <f>(幕後結果!$AG$2+幕後結果!$AG$4*幕後結果_最佳化!$S1767)*12/3</f>
        <v>-6.8464472249861061E-2</v>
      </c>
      <c r="AF766" s="128">
        <f>(幕後結果!$AH$2+幕後結果!$AH$4*幕後結果_最佳化!$T1767)*12/3</f>
        <v>-6.1824703633013713E-2</v>
      </c>
      <c r="AG766" s="128">
        <f>(幕後結果!$AI$2+幕後結果!$AI$4*幕後結果_最佳化!$U1767)*12/3</f>
        <v>-1.7582462013598865E-2</v>
      </c>
      <c r="AH766" s="128">
        <f>(幕後結果!$AJ$2+幕後結果!$AJ$4*幕後結果_最佳化!$V1767)*12/3</f>
        <v>-0.11142312445382008</v>
      </c>
      <c r="AI766" s="100">
        <f>(幕後結果!$AK$2+幕後結果!$AK$4*幕後結果_最佳化!$W1767)*12/3</f>
        <v>-0.13330868512509675</v>
      </c>
      <c r="AJ766" s="60"/>
      <c r="AK766" s="60"/>
      <c r="AL766" s="60"/>
      <c r="AM766" s="108">
        <v>765</v>
      </c>
      <c r="AN766" s="128">
        <f t="shared" si="144"/>
        <v>0.11154565209393486</v>
      </c>
      <c r="AO766" s="128">
        <f t="shared" si="145"/>
        <v>0.16169634144994163</v>
      </c>
      <c r="AP766" s="128">
        <f t="shared" si="146"/>
        <v>0.15081830547813022</v>
      </c>
      <c r="AQ766" s="128">
        <f t="shared" si="147"/>
        <v>2.9099600278119062E-2</v>
      </c>
      <c r="AR766" s="128">
        <f t="shared" si="148"/>
        <v>0.13361529311117787</v>
      </c>
      <c r="AS766" s="128">
        <f t="shared" si="149"/>
        <v>8.4472919659016196E-2</v>
      </c>
      <c r="AT766" s="128">
        <f t="shared" si="150"/>
        <v>0.1639975075982614</v>
      </c>
      <c r="AU766" s="128">
        <f t="shared" si="151"/>
        <v>4.970502717830682E-2</v>
      </c>
      <c r="AV766" s="128">
        <f t="shared" si="152"/>
        <v>0.11227806988905205</v>
      </c>
      <c r="AW766" s="128">
        <f t="shared" si="153"/>
        <v>2.771283264060025E-3</v>
      </c>
      <c r="AX766" s="128">
        <f t="shared" si="154"/>
        <v>1</v>
      </c>
      <c r="AY766" s="128">
        <f>SUMPRODUCT(AN766:AW766,幕後結果_最佳化!$Z$1005:$AI$1005)</f>
        <v>6.054454665124435E-4</v>
      </c>
      <c r="AZ766" s="128">
        <f>(SUMPRODUCT(AN766:AW766,MMULT(AN766:AW766,幕後結果!$AB$9:$AK$18)))</f>
        <v>2.248751834818272E-4</v>
      </c>
      <c r="BA766" s="128">
        <f t="shared" si="155"/>
        <v>1.4995838872228096E-2</v>
      </c>
      <c r="BB766" s="102">
        <f t="shared" si="156"/>
        <v>-2.8204193772591126</v>
      </c>
      <c r="BC766" s="60"/>
      <c r="BD766" s="60"/>
    </row>
    <row r="767" spans="1:56">
      <c r="A767" s="95">
        <v>766</v>
      </c>
      <c r="B767" s="128">
        <v>0.81961478212599026</v>
      </c>
      <c r="C767" s="128">
        <v>0.44372396985753615</v>
      </c>
      <c r="D767" s="128">
        <v>2.6978915592912545E-2</v>
      </c>
      <c r="E767" s="128">
        <v>0.81797568768144524</v>
      </c>
      <c r="F767" s="128">
        <v>0.11187788789859487</v>
      </c>
      <c r="G767" s="128">
        <v>0.25685860226760693</v>
      </c>
      <c r="H767" s="128">
        <v>0.18334343428208832</v>
      </c>
      <c r="I767" s="128">
        <v>0.21718097137528214</v>
      </c>
      <c r="J767" s="128">
        <v>0.7169271632059826</v>
      </c>
      <c r="K767" s="104">
        <v>0.51111178165080662</v>
      </c>
      <c r="L767" s="105"/>
      <c r="M767" s="106">
        <v>766</v>
      </c>
      <c r="N767" s="140">
        <v>0.91389801700142803</v>
      </c>
      <c r="O767" s="140">
        <v>-0.14153420577034254</v>
      </c>
      <c r="P767" s="140">
        <v>-1.9271749459419181</v>
      </c>
      <c r="Q767" s="140">
        <v>0.90767751936905061</v>
      </c>
      <c r="R767" s="140">
        <v>-1.2166017520845518</v>
      </c>
      <c r="S767" s="140">
        <v>-0.6530606107615835</v>
      </c>
      <c r="T767" s="140">
        <v>-0.9026967372800343</v>
      </c>
      <c r="U767" s="128">
        <v>-0.78174926513773968</v>
      </c>
      <c r="V767" s="128">
        <v>0.57373716672730224</v>
      </c>
      <c r="W767" s="98">
        <v>2.7856708431450689E-2</v>
      </c>
      <c r="X767" s="60"/>
      <c r="Y767" s="99">
        <v>766</v>
      </c>
      <c r="Z767" s="128">
        <f>(幕後結果!$AB$2+幕後結果!$AB$4*幕後結果_最佳化!$N1768)*12/3</f>
        <v>6.9196724106288771E-2</v>
      </c>
      <c r="AA767" s="128">
        <f>(幕後結果!$AC$2+幕後結果!$AC$4*幕後結果_最佳化!$O1768)*12/3</f>
        <v>-1.4176041161690861E-2</v>
      </c>
      <c r="AB767" s="128">
        <f>(幕後結果!$AD$2+幕後結果!$AD$4*幕後結果_最佳化!$P1768)*12/3</f>
        <v>-0.2221855027190647</v>
      </c>
      <c r="AC767" s="128">
        <f>(幕後結果!$AE$2+幕後結果!$AE$4*幕後結果_最佳化!$Q1768)*12/3</f>
        <v>1.4674508661067296E-2</v>
      </c>
      <c r="AD767" s="128">
        <f>(幕後結果!$AF$2+幕後結果!$AF$4*幕後結果_最佳化!$R1768)*12/3</f>
        <v>-0.25692499102387345</v>
      </c>
      <c r="AE767" s="128">
        <f>(幕後結果!$AG$2+幕後結果!$AG$4*幕後結果_最佳化!$S1768)*12/3</f>
        <v>6.2736115034150259E-3</v>
      </c>
      <c r="AF767" s="128">
        <f>(幕後結果!$AH$2+幕後結果!$AH$4*幕後結果_最佳化!$T1768)*12/3</f>
        <v>-7.0225998816395088E-2</v>
      </c>
      <c r="AG767" s="128">
        <f>(幕後結果!$AI$2+幕後結果!$AI$4*幕後結果_最佳化!$U1768)*12/3</f>
        <v>-0.12606505187650907</v>
      </c>
      <c r="AH767" s="128">
        <f>(幕後結果!$AJ$2+幕後結果!$AJ$4*幕後結果_最佳化!$V1768)*12/3</f>
        <v>0.10841213635800932</v>
      </c>
      <c r="AI767" s="100">
        <f>(幕後結果!$AK$2+幕後結果!$AK$4*幕後結果_最佳化!$W1768)*12/3</f>
        <v>-0.19750431546349864</v>
      </c>
      <c r="AJ767" s="60"/>
      <c r="AK767" s="60"/>
      <c r="AL767" s="60"/>
      <c r="AM767" s="108">
        <v>766</v>
      </c>
      <c r="AN767" s="128">
        <f t="shared" si="144"/>
        <v>0.11010028921959998</v>
      </c>
      <c r="AO767" s="128">
        <f t="shared" si="145"/>
        <v>9.3557183281002543E-2</v>
      </c>
      <c r="AP767" s="128">
        <f t="shared" si="146"/>
        <v>0.17886788110116369</v>
      </c>
      <c r="AQ767" s="128">
        <f t="shared" si="147"/>
        <v>9.7580031938291303E-2</v>
      </c>
      <c r="AR767" s="128">
        <f t="shared" si="148"/>
        <v>0.1935752985795923</v>
      </c>
      <c r="AS767" s="128">
        <f t="shared" si="149"/>
        <v>5.681493428236313E-2</v>
      </c>
      <c r="AT767" s="128">
        <f t="shared" si="150"/>
        <v>5.9580127835856846E-3</v>
      </c>
      <c r="AU767" s="128">
        <f t="shared" si="151"/>
        <v>7.2913830204227495E-2</v>
      </c>
      <c r="AV767" s="128">
        <f t="shared" si="152"/>
        <v>0.17915579824547914</v>
      </c>
      <c r="AW767" s="128">
        <f t="shared" si="153"/>
        <v>1.1476740364694744E-2</v>
      </c>
      <c r="AX767" s="128">
        <f t="shared" si="154"/>
        <v>0.99999999999999989</v>
      </c>
      <c r="AY767" s="128">
        <f>SUMPRODUCT(AN767:AW767,幕後結果_最佳化!$Z$1005:$AI$1005)</f>
        <v>1.0215708673637198E-3</v>
      </c>
      <c r="AZ767" s="128">
        <f>(SUMPRODUCT(AN767:AW767,MMULT(AN767:AW767,幕後結果!$AB$9:$AK$18)))</f>
        <v>2.9398014450351386E-4</v>
      </c>
      <c r="BA767" s="128">
        <f t="shared" si="155"/>
        <v>1.7145849191670674E-2</v>
      </c>
      <c r="BB767" s="102">
        <f t="shared" si="156"/>
        <v>-2.4424820645792518</v>
      </c>
      <c r="BC767" s="60"/>
      <c r="BD767" s="60"/>
    </row>
    <row r="768" spans="1:56">
      <c r="A768" s="95">
        <v>767</v>
      </c>
      <c r="B768" s="128">
        <v>0.14197306982157154</v>
      </c>
      <c r="C768" s="128">
        <v>0.98270705326865904</v>
      </c>
      <c r="D768" s="128">
        <v>0.3650329224292288</v>
      </c>
      <c r="E768" s="128">
        <v>0.85139363782942001</v>
      </c>
      <c r="F768" s="128">
        <v>0.68781099297855186</v>
      </c>
      <c r="G768" s="128">
        <v>0.52719464546944472</v>
      </c>
      <c r="H768" s="128">
        <v>0.52911100711458081</v>
      </c>
      <c r="I768" s="128">
        <v>0.68594744901241622</v>
      </c>
      <c r="J768" s="128">
        <v>0.91480524803150498</v>
      </c>
      <c r="K768" s="104">
        <v>0.61511490434298621</v>
      </c>
      <c r="L768" s="105"/>
      <c r="M768" s="106">
        <v>767</v>
      </c>
      <c r="N768" s="140">
        <v>-1.0714967313133186</v>
      </c>
      <c r="O768" s="140">
        <v>2.1131738168816718</v>
      </c>
      <c r="P768" s="140">
        <v>-0.34503794439897673</v>
      </c>
      <c r="Q768" s="140">
        <v>1.0424292217515307</v>
      </c>
      <c r="R768" s="140">
        <v>0.48965505080786942</v>
      </c>
      <c r="S768" s="140">
        <v>6.8219745361448397E-2</v>
      </c>
      <c r="T768" s="140">
        <v>7.3035352024723166E-2</v>
      </c>
      <c r="U768" s="128">
        <v>0.4843956542761495</v>
      </c>
      <c r="V768" s="128">
        <v>1.3709533335001192</v>
      </c>
      <c r="W768" s="98">
        <v>0.29267550931478109</v>
      </c>
      <c r="X768" s="60"/>
      <c r="Y768" s="99">
        <v>767</v>
      </c>
      <c r="Z768" s="128">
        <f>(幕後結果!$AB$2+幕後結果!$AB$4*幕後結果_最佳化!$N1769)*12/3</f>
        <v>-0.14515966675805458</v>
      </c>
      <c r="AA768" s="128">
        <f>(幕後結果!$AC$2+幕後結果!$AC$4*幕後結果_最佳化!$O1769)*12/3</f>
        <v>0.23370207493517201</v>
      </c>
      <c r="AB768" s="128">
        <f>(幕後結果!$AD$2+幕後結果!$AD$4*幕後結果_最佳化!$P1769)*12/3</f>
        <v>3.4789022598033251E-2</v>
      </c>
      <c r="AC768" s="128">
        <f>(幕後結果!$AE$2+幕後結果!$AE$4*幕後結果_最佳化!$Q1769)*12/3</f>
        <v>0.16150769581064464</v>
      </c>
      <c r="AD768" s="128">
        <f>(幕後結果!$AF$2+幕後結果!$AF$4*幕後結果_最佳化!$R1769)*12/3</f>
        <v>0.12261410259710943</v>
      </c>
      <c r="AE768" s="128">
        <f>(幕後結果!$AG$2+幕後結果!$AG$4*幕後結果_最佳化!$S1769)*12/3</f>
        <v>3.3874333940374937E-2</v>
      </c>
      <c r="AF768" s="128">
        <f>(幕後結果!$AH$2+幕後結果!$AH$4*幕後結果_最佳化!$T1769)*12/3</f>
        <v>4.7142404484628413E-2</v>
      </c>
      <c r="AG768" s="128">
        <f>(幕後結果!$AI$2+幕後結果!$AI$4*幕後結果_最佳化!$U1769)*12/3</f>
        <v>0.15903705995138728</v>
      </c>
      <c r="AH768" s="128">
        <f>(幕後結果!$AJ$2+幕後結果!$AJ$4*幕後結果_最佳化!$V1769)*12/3</f>
        <v>0.10213216429008758</v>
      </c>
      <c r="AI768" s="100">
        <f>(幕後結果!$AK$2+幕後結果!$AK$4*幕後結果_最佳化!$W1769)*12/3</f>
        <v>0.10851454910254492</v>
      </c>
      <c r="AJ768" s="60"/>
      <c r="AK768" s="60"/>
      <c r="AL768" s="60"/>
      <c r="AM768" s="108">
        <v>767</v>
      </c>
      <c r="AN768" s="128">
        <f t="shared" si="144"/>
        <v>8.3091853131728774E-2</v>
      </c>
      <c r="AO768" s="128">
        <f t="shared" si="145"/>
        <v>7.0371298054535097E-2</v>
      </c>
      <c r="AP768" s="128">
        <f t="shared" si="146"/>
        <v>0.13779859983419099</v>
      </c>
      <c r="AQ768" s="128">
        <f t="shared" si="147"/>
        <v>1.3660900695165096E-2</v>
      </c>
      <c r="AR768" s="128">
        <f t="shared" si="148"/>
        <v>0.16305605274964474</v>
      </c>
      <c r="AS768" s="128">
        <f t="shared" si="149"/>
        <v>0.16284801059773019</v>
      </c>
      <c r="AT768" s="128">
        <f t="shared" si="150"/>
        <v>6.1239915536704888E-2</v>
      </c>
      <c r="AU768" s="128">
        <f t="shared" si="151"/>
        <v>4.849594366295884E-2</v>
      </c>
      <c r="AV768" s="128">
        <f t="shared" si="152"/>
        <v>0.12489664627250202</v>
      </c>
      <c r="AW768" s="128">
        <f t="shared" si="153"/>
        <v>0.13454077946483933</v>
      </c>
      <c r="AX768" s="128">
        <f t="shared" si="154"/>
        <v>1</v>
      </c>
      <c r="AY768" s="128">
        <f>SUMPRODUCT(AN768:AW768,幕後結果_最佳化!$Z$1005:$AI$1005)</f>
        <v>-2.1982520635608301E-3</v>
      </c>
      <c r="AZ768" s="128">
        <f>(SUMPRODUCT(AN768:AW768,MMULT(AN768:AW768,幕後結果!$AB$9:$AK$18)))</f>
        <v>2.5769289945149664E-4</v>
      </c>
      <c r="BA768" s="128">
        <f t="shared" si="155"/>
        <v>1.6052815935264961E-2</v>
      </c>
      <c r="BB768" s="102">
        <f t="shared" si="156"/>
        <v>-2.8093670447244468</v>
      </c>
      <c r="BC768" s="60"/>
      <c r="BD768" s="60"/>
    </row>
    <row r="769" spans="1:56">
      <c r="A769" s="95">
        <v>768</v>
      </c>
      <c r="B769" s="128">
        <v>0.16744744126337086</v>
      </c>
      <c r="C769" s="128">
        <v>0.75084481697464045</v>
      </c>
      <c r="D769" s="128">
        <v>0.23716841389737642</v>
      </c>
      <c r="E769" s="128">
        <v>0.26664520032563632</v>
      </c>
      <c r="F769" s="128">
        <v>7.6792260773630883E-2</v>
      </c>
      <c r="G769" s="128">
        <v>0.99215266248776124</v>
      </c>
      <c r="H769" s="128">
        <v>0.76945672135818088</v>
      </c>
      <c r="I769" s="128">
        <v>0.42483771322261421</v>
      </c>
      <c r="J769" s="128">
        <v>0.23404470484619044</v>
      </c>
      <c r="K769" s="104">
        <v>0.29373583439048923</v>
      </c>
      <c r="L769" s="105"/>
      <c r="M769" s="106">
        <v>768</v>
      </c>
      <c r="N769" s="140">
        <v>-0.9643013135595776</v>
      </c>
      <c r="O769" s="140">
        <v>0.67715066479203945</v>
      </c>
      <c r="P769" s="140">
        <v>-0.71544060790466568</v>
      </c>
      <c r="Q769" s="140">
        <v>-0.62299105398989474</v>
      </c>
      <c r="R769" s="140">
        <v>-1.4269839479662616</v>
      </c>
      <c r="S769" s="140">
        <v>2.4159393569911676</v>
      </c>
      <c r="T769" s="140">
        <v>0.73705885779269631</v>
      </c>
      <c r="U769" s="128">
        <v>-0.18953257519047984</v>
      </c>
      <c r="V769" s="128">
        <v>-0.72559121260664394</v>
      </c>
      <c r="W769" s="98">
        <v>-0.54250354096794329</v>
      </c>
      <c r="X769" s="60"/>
      <c r="Y769" s="99">
        <v>768</v>
      </c>
      <c r="Z769" s="128">
        <f>(幕後結果!$AB$2+幕後結果!$AB$4*幕後結果_最佳化!$N1770)*12/3</f>
        <v>-0.13358613817569495</v>
      </c>
      <c r="AA769" s="128">
        <f>(幕後結果!$AC$2+幕後結果!$AC$4*幕後結果_最佳化!$O1770)*12/3</f>
        <v>7.3799268621614539E-2</v>
      </c>
      <c r="AB769" s="128">
        <f>(幕後結果!$AD$2+幕後結果!$AD$4*幕後結果_最佳化!$P1770)*12/3</f>
        <v>-7.4588356846214718E-2</v>
      </c>
      <c r="AC769" s="128">
        <f>(幕後結果!$AE$2+幕後結果!$AE$4*幕後結果_最佳化!$Q1770)*12/3</f>
        <v>-9.7287116170832508E-2</v>
      </c>
      <c r="AD769" s="128">
        <f>(幕後結果!$AF$2+幕後結果!$AF$4*幕後結果_最佳化!$R1770)*12/3</f>
        <v>-0.31243398798753164</v>
      </c>
      <c r="AE769" s="128">
        <f>(幕後結果!$AG$2+幕後結果!$AG$4*幕後結果_最佳化!$S1770)*12/3</f>
        <v>0.16459990566517246</v>
      </c>
      <c r="AF769" s="128">
        <f>(幕後結果!$AH$2+幕後結果!$AH$4*幕後結果_最佳化!$T1770)*12/3</f>
        <v>3.7908999697883902E-2</v>
      </c>
      <c r="AG769" s="128">
        <f>(幕後結果!$AI$2+幕後結果!$AI$4*幕後結果_最佳化!$U1770)*12/3</f>
        <v>-5.2092979439527808E-2</v>
      </c>
      <c r="AH769" s="128">
        <f>(幕後結果!$AJ$2+幕後結果!$AJ$4*幕後結果_最佳化!$V1770)*12/3</f>
        <v>7.4601000067179889E-3</v>
      </c>
      <c r="AI769" s="100">
        <f>(幕後結果!$AK$2+幕後結果!$AK$4*幕後結果_最佳化!$W1770)*12/3</f>
        <v>-0.10936864408330375</v>
      </c>
      <c r="AJ769" s="60"/>
      <c r="AK769" s="60"/>
      <c r="AL769" s="60"/>
      <c r="AM769" s="108">
        <v>768</v>
      </c>
      <c r="AN769" s="128">
        <f t="shared" si="144"/>
        <v>0.16998926930468378</v>
      </c>
      <c r="AO769" s="128">
        <f t="shared" si="145"/>
        <v>0.1885903113103273</v>
      </c>
      <c r="AP769" s="128">
        <f t="shared" si="146"/>
        <v>5.2536244017111634E-2</v>
      </c>
      <c r="AQ769" s="128">
        <f t="shared" si="147"/>
        <v>4.5925889140969511E-2</v>
      </c>
      <c r="AR769" s="128">
        <f t="shared" si="148"/>
        <v>5.8698614923679816E-2</v>
      </c>
      <c r="AS769" s="128">
        <f t="shared" si="149"/>
        <v>0.10783133103908062</v>
      </c>
      <c r="AT769" s="128">
        <f t="shared" si="150"/>
        <v>2.3982673796033957E-2</v>
      </c>
      <c r="AU769" s="128">
        <f t="shared" si="151"/>
        <v>0.18252320358663413</v>
      </c>
      <c r="AV769" s="128">
        <f t="shared" si="152"/>
        <v>1.0449835403856999E-2</v>
      </c>
      <c r="AW769" s="128">
        <f t="shared" si="153"/>
        <v>0.15947262747762239</v>
      </c>
      <c r="AX769" s="128">
        <f t="shared" si="154"/>
        <v>1</v>
      </c>
      <c r="AY769" s="128">
        <f>SUMPRODUCT(AN769:AW769,幕後結果_最佳化!$Z$1005:$AI$1005)</f>
        <v>-9.1571482219501201E-3</v>
      </c>
      <c r="AZ769" s="128">
        <f>(SUMPRODUCT(AN769:AW769,MMULT(AN769:AW769,幕後結果!$AB$9:$AK$18)))</f>
        <v>3.2591238922425686E-4</v>
      </c>
      <c r="BA769" s="128">
        <f t="shared" si="155"/>
        <v>1.8053043766197902E-2</v>
      </c>
      <c r="BB769" s="102">
        <f t="shared" si="156"/>
        <v>-2.8835662781375802</v>
      </c>
      <c r="BC769" s="60"/>
      <c r="BD769" s="60"/>
    </row>
    <row r="770" spans="1:56">
      <c r="A770" s="95">
        <v>769</v>
      </c>
      <c r="B770" s="128">
        <v>0.47516935413360772</v>
      </c>
      <c r="C770" s="128">
        <v>0.97235575982211619</v>
      </c>
      <c r="D770" s="128">
        <v>0.1138500840932446</v>
      </c>
      <c r="E770" s="128">
        <v>0.59415468933730287</v>
      </c>
      <c r="F770" s="128">
        <v>0.52004669801381365</v>
      </c>
      <c r="G770" s="128">
        <v>0.68868678132692573</v>
      </c>
      <c r="H770" s="128">
        <v>0.92421134150116035</v>
      </c>
      <c r="I770" s="128">
        <v>0.29660178824516747</v>
      </c>
      <c r="J770" s="128">
        <v>0.38627724216407255</v>
      </c>
      <c r="K770" s="104">
        <v>0.94425574900011755</v>
      </c>
      <c r="L770" s="105"/>
      <c r="M770" s="106">
        <v>769</v>
      </c>
      <c r="N770" s="140">
        <v>-6.2281440309761231E-2</v>
      </c>
      <c r="O770" s="140">
        <v>1.9166022626028223</v>
      </c>
      <c r="P770" s="140">
        <v>-1.2063043314011539</v>
      </c>
      <c r="Q770" s="140">
        <v>0.23824558727766315</v>
      </c>
      <c r="R770" s="140">
        <v>5.0270785682341015E-2</v>
      </c>
      <c r="S770" s="140">
        <v>0.49213142627088863</v>
      </c>
      <c r="T770" s="140">
        <v>1.4339822893555509</v>
      </c>
      <c r="U770" s="128">
        <v>-0.53419941116268388</v>
      </c>
      <c r="V770" s="128">
        <v>-0.28903514321019069</v>
      </c>
      <c r="W770" s="98">
        <v>1.5915382160375753</v>
      </c>
      <c r="X770" s="60"/>
      <c r="Y770" s="99">
        <v>769</v>
      </c>
      <c r="Z770" s="128">
        <f>(幕後結果!$AB$2+幕後結果!$AB$4*幕後結果_最佳化!$N1771)*12/3</f>
        <v>-3.6198087420616309E-2</v>
      </c>
      <c r="AA770" s="128">
        <f>(幕後結果!$AC$2+幕後結果!$AC$4*幕後結果_最佳化!$O1771)*12/3</f>
        <v>0.21355749323531489</v>
      </c>
      <c r="AB770" s="128">
        <f>(幕後結果!$AD$2+幕後結果!$AD$4*幕後結果_最佳化!$P1771)*12/3</f>
        <v>-5.8588879482357657E-2</v>
      </c>
      <c r="AC770" s="128">
        <f>(幕後結果!$AE$2+幕後結果!$AE$4*幕後結果_最佳化!$Q1771)*12/3</f>
        <v>3.5950283446958532E-2</v>
      </c>
      <c r="AD770" s="128">
        <f>(幕後結果!$AF$2+幕後結果!$AF$4*幕後結果_最佳化!$R1771)*12/3</f>
        <v>-5.9319859286680321E-3</v>
      </c>
      <c r="AE770" s="128">
        <f>(幕後結果!$AG$2+幕後結果!$AG$4*幕後結果_最佳化!$S1771)*12/3</f>
        <v>6.8009800727226663E-2</v>
      </c>
      <c r="AF770" s="128">
        <f>(幕後結果!$AH$2+幕後結果!$AH$4*幕後結果_最佳化!$T1771)*12/3</f>
        <v>0.18069002297759593</v>
      </c>
      <c r="AG770" s="128">
        <f>(幕後結果!$AI$2+幕後結果!$AI$4*幕後結果_最佳化!$U1771)*12/3</f>
        <v>1.1969093146620834E-2</v>
      </c>
      <c r="AH770" s="128">
        <f>(幕後結果!$AJ$2+幕後結果!$AJ$4*幕後結果_最佳化!$V1771)*12/3</f>
        <v>1.7978212550647431E-2</v>
      </c>
      <c r="AI770" s="100">
        <f>(幕後結果!$AK$2+幕後結果!$AK$4*幕後結果_最佳化!$W1771)*12/3</f>
        <v>0.19319902114690446</v>
      </c>
      <c r="AJ770" s="60"/>
      <c r="AK770" s="60"/>
      <c r="AL770" s="60"/>
      <c r="AM770" s="108">
        <v>769</v>
      </c>
      <c r="AN770" s="128">
        <f t="shared" si="144"/>
        <v>9.4328561372112041E-2</v>
      </c>
      <c r="AO770" s="128">
        <f t="shared" si="145"/>
        <v>7.6023060393688377E-2</v>
      </c>
      <c r="AP770" s="128">
        <f t="shared" si="146"/>
        <v>0.19728283021957829</v>
      </c>
      <c r="AQ770" s="128">
        <f t="shared" si="147"/>
        <v>9.8976246357265402E-2</v>
      </c>
      <c r="AR770" s="128">
        <f t="shared" si="148"/>
        <v>0.12995436419812112</v>
      </c>
      <c r="AS770" s="128">
        <f t="shared" si="149"/>
        <v>8.864235928275857E-2</v>
      </c>
      <c r="AT770" s="128">
        <f t="shared" si="150"/>
        <v>0.13635397822151316</v>
      </c>
      <c r="AU770" s="128">
        <f t="shared" si="151"/>
        <v>0.12806190756454902</v>
      </c>
      <c r="AV770" s="128">
        <f t="shared" si="152"/>
        <v>1.042100799550553E-2</v>
      </c>
      <c r="AW770" s="128">
        <f t="shared" si="153"/>
        <v>3.9955684394908542E-2</v>
      </c>
      <c r="AX770" s="128">
        <f t="shared" si="154"/>
        <v>1</v>
      </c>
      <c r="AY770" s="128">
        <f>SUMPRODUCT(AN770:AW770,幕後結果_最佳化!$Z$1005:$AI$1005)</f>
        <v>-3.0378258495475734E-3</v>
      </c>
      <c r="AZ770" s="128">
        <f>(SUMPRODUCT(AN770:AW770,MMULT(AN770:AW770,幕後結果!$AB$9:$AK$18)))</f>
        <v>2.9984355032789723E-4</v>
      </c>
      <c r="BA770" s="128">
        <f t="shared" si="155"/>
        <v>1.7315991173706958E-2</v>
      </c>
      <c r="BB770" s="102">
        <f t="shared" si="156"/>
        <v>-2.6529134479636798</v>
      </c>
      <c r="BC770" s="60"/>
      <c r="BD770" s="60"/>
    </row>
    <row r="771" spans="1:56">
      <c r="A771" s="95">
        <v>770</v>
      </c>
      <c r="B771" s="128">
        <v>0.87160617593538681</v>
      </c>
      <c r="C771" s="128">
        <v>0.37508043563140392</v>
      </c>
      <c r="D771" s="128">
        <v>0.83209724132711971</v>
      </c>
      <c r="E771" s="128">
        <v>0.24100708512445701</v>
      </c>
      <c r="F771" s="128">
        <v>0.89873515676843718</v>
      </c>
      <c r="G771" s="128">
        <v>0.5990868308318027</v>
      </c>
      <c r="H771" s="128">
        <v>0.98962647298504147</v>
      </c>
      <c r="I771" s="128">
        <v>0.90370662896789478</v>
      </c>
      <c r="J771" s="128">
        <v>7.8837520179022569E-2</v>
      </c>
      <c r="K771" s="104">
        <v>0.56068877985916044</v>
      </c>
      <c r="L771" s="105"/>
      <c r="M771" s="106">
        <v>770</v>
      </c>
      <c r="N771" s="140">
        <v>1.1340164492924951</v>
      </c>
      <c r="O771" s="140">
        <v>-0.31842724918861515</v>
      </c>
      <c r="P771" s="140">
        <v>0.96248602992768084</v>
      </c>
      <c r="Q771" s="140">
        <v>-0.70306672101573464</v>
      </c>
      <c r="R771" s="140">
        <v>1.2743774320125203</v>
      </c>
      <c r="S771" s="140">
        <v>0.25098418257546889</v>
      </c>
      <c r="T771" s="140">
        <v>2.3125561637576233</v>
      </c>
      <c r="U771" s="128">
        <v>1.3029649087002881</v>
      </c>
      <c r="V771" s="128">
        <v>-1.4129343080406411</v>
      </c>
      <c r="W771" s="98">
        <v>0.15271574933566515</v>
      </c>
      <c r="X771" s="60"/>
      <c r="Y771" s="99">
        <v>770</v>
      </c>
      <c r="Z771" s="128">
        <f>(幕後結果!$AB$2+幕後結果!$AB$4*幕後結果_最佳化!$N1772)*12/3</f>
        <v>9.2962170624509524E-2</v>
      </c>
      <c r="AA771" s="128">
        <f>(幕後結果!$AC$2+幕後結果!$AC$4*幕後結果_最佳化!$O1772)*12/3</f>
        <v>-3.3510468134378774E-2</v>
      </c>
      <c r="AB771" s="128">
        <f>(幕後結果!$AD$2+幕後結果!$AD$4*幕後結果_最佳化!$P1772)*12/3</f>
        <v>0.12286154486064921</v>
      </c>
      <c r="AC771" s="128">
        <f>(幕後結果!$AE$2+幕後結果!$AE$4*幕後結果_最佳化!$Q1772)*12/3</f>
        <v>-1.2925919125962132E-2</v>
      </c>
      <c r="AD771" s="128">
        <f>(幕後結果!$AF$2+幕後結果!$AF$4*幕後結果_最佳化!$R1772)*12/3</f>
        <v>0.29790543227327054</v>
      </c>
      <c r="AE771" s="128">
        <f>(幕後結果!$AG$2+幕後結果!$AG$4*幕後結果_最佳化!$S1772)*12/3</f>
        <v>-5.9363922960284183E-3</v>
      </c>
      <c r="AF771" s="128">
        <f>(幕後結果!$AH$2+幕後結果!$AH$4*幕後結果_最佳化!$T1772)*12/3</f>
        <v>0.24225018087046321</v>
      </c>
      <c r="AG771" s="128">
        <f>(幕後結果!$AI$2+幕後結果!$AI$4*幕後結果_最佳化!$U1772)*12/3</f>
        <v>0.13152166791378822</v>
      </c>
      <c r="AH771" s="128">
        <f>(幕後結果!$AJ$2+幕後結果!$AJ$4*幕後結果_最佳化!$V1772)*12/3</f>
        <v>-0.10730572069776183</v>
      </c>
      <c r="AI771" s="100">
        <f>(幕後結果!$AK$2+幕後結果!$AK$4*幕後結果_最佳化!$W1772)*12/3</f>
        <v>0.18098737970262832</v>
      </c>
      <c r="AJ771" s="60"/>
      <c r="AK771" s="60"/>
      <c r="AL771" s="60"/>
      <c r="AM771" s="108">
        <v>770</v>
      </c>
      <c r="AN771" s="128">
        <f t="shared" si="144"/>
        <v>5.6330059700355282E-2</v>
      </c>
      <c r="AO771" s="128">
        <f t="shared" si="145"/>
        <v>3.4353567554358581E-2</v>
      </c>
      <c r="AP771" s="128">
        <f t="shared" si="146"/>
        <v>6.8695739791502591E-2</v>
      </c>
      <c r="AQ771" s="128">
        <f t="shared" si="147"/>
        <v>0.18968962067364142</v>
      </c>
      <c r="AR771" s="128">
        <f t="shared" si="148"/>
        <v>7.8779830337631598E-2</v>
      </c>
      <c r="AS771" s="128">
        <f t="shared" si="149"/>
        <v>0.13863049334291311</v>
      </c>
      <c r="AT771" s="128">
        <f t="shared" si="150"/>
        <v>0.21489605280712668</v>
      </c>
      <c r="AU771" s="128">
        <f t="shared" si="151"/>
        <v>0.10885967474837811</v>
      </c>
      <c r="AV771" s="128">
        <f t="shared" si="152"/>
        <v>8.1491848789834537E-2</v>
      </c>
      <c r="AW771" s="128">
        <f t="shared" si="153"/>
        <v>2.8273112254257916E-2</v>
      </c>
      <c r="AX771" s="128">
        <f t="shared" si="154"/>
        <v>0.99999999999999967</v>
      </c>
      <c r="AY771" s="128">
        <f>SUMPRODUCT(AN771:AW771,幕後結果_最佳化!$Z$1005:$AI$1005)</f>
        <v>4.3601265660319309E-4</v>
      </c>
      <c r="AZ771" s="128">
        <f>(SUMPRODUCT(AN771:AW771,MMULT(AN771:AW771,幕後結果!$AB$9:$AK$18)))</f>
        <v>2.1886345228295709E-4</v>
      </c>
      <c r="BA771" s="128">
        <f t="shared" si="155"/>
        <v>1.47940343477686E-2</v>
      </c>
      <c r="BB771" s="102">
        <f t="shared" si="156"/>
        <v>-2.8703453260402694</v>
      </c>
      <c r="BC771" s="60"/>
      <c r="BD771" s="60"/>
    </row>
    <row r="772" spans="1:56">
      <c r="A772" s="95">
        <v>771</v>
      </c>
      <c r="B772" s="128">
        <v>0.79476023007634367</v>
      </c>
      <c r="C772" s="128">
        <v>0.73959390541757508</v>
      </c>
      <c r="D772" s="128">
        <v>5.2913163051688583E-2</v>
      </c>
      <c r="E772" s="128">
        <v>0.1017426595080837</v>
      </c>
      <c r="F772" s="128">
        <v>0.80563991368471832</v>
      </c>
      <c r="G772" s="128">
        <v>0.64040185537151006</v>
      </c>
      <c r="H772" s="128">
        <v>0.96030620124380528</v>
      </c>
      <c r="I772" s="128">
        <v>0.83365557185174377</v>
      </c>
      <c r="J772" s="128">
        <v>0.96267503464602044</v>
      </c>
      <c r="K772" s="104">
        <v>0.83893662775770905</v>
      </c>
      <c r="L772" s="105"/>
      <c r="M772" s="106">
        <v>771</v>
      </c>
      <c r="N772" s="140">
        <v>0.82305003638172847</v>
      </c>
      <c r="O772" s="140">
        <v>0.64209394188089275</v>
      </c>
      <c r="P772" s="140">
        <v>-1.6172407369203452</v>
      </c>
      <c r="Q772" s="140">
        <v>-1.2716842776147526</v>
      </c>
      <c r="R772" s="140">
        <v>0.86194066023950611</v>
      </c>
      <c r="S772" s="140">
        <v>0.35953314193239944</v>
      </c>
      <c r="T772" s="140">
        <v>1.7542504765698017</v>
      </c>
      <c r="U772" s="128">
        <v>0.96871209478240727</v>
      </c>
      <c r="V772" s="128">
        <v>1.7826092642737237</v>
      </c>
      <c r="W772" s="98">
        <v>0.99009692856127041</v>
      </c>
      <c r="X772" s="60"/>
      <c r="Y772" s="99">
        <v>771</v>
      </c>
      <c r="Z772" s="128">
        <f>(幕後結果!$AB$2+幕後結果!$AB$4*幕後結果_最佳化!$N1773)*12/3</f>
        <v>5.9388173308276192E-2</v>
      </c>
      <c r="AA772" s="128">
        <f>(幕後結果!$AC$2+幕後結果!$AC$4*幕後結果_最佳化!$O1773)*12/3</f>
        <v>7.3025113596273533E-2</v>
      </c>
      <c r="AB772" s="128">
        <f>(幕後結果!$AD$2+幕後結果!$AD$4*幕後結果_最佳化!$P1773)*12/3</f>
        <v>-0.1501136569236807</v>
      </c>
      <c r="AC772" s="128">
        <f>(幕後結果!$AE$2+幕後結果!$AE$4*幕後結果_最佳化!$Q1773)*12/3</f>
        <v>-0.18693891871905569</v>
      </c>
      <c r="AD772" s="128">
        <f>(幕後結果!$AF$2+幕後結果!$AF$4*幕後結果_最佳化!$R1773)*12/3</f>
        <v>9.5274752331974535E-2</v>
      </c>
      <c r="AE772" s="128">
        <f>(幕後結果!$AG$2+幕後結果!$AG$4*幕後結果_最佳化!$S1773)*12/3</f>
        <v>2.631505477352376E-2</v>
      </c>
      <c r="AF772" s="128">
        <f>(幕後結果!$AH$2+幕後結果!$AH$4*幕後結果_最佳化!$T1773)*12/3</f>
        <v>0.19317678281562622</v>
      </c>
      <c r="AG772" s="128">
        <f>(幕後結果!$AI$2+幕後結果!$AI$4*幕後結果_最佳化!$U1773)*12/3</f>
        <v>0.1102183979540859</v>
      </c>
      <c r="AH772" s="128">
        <f>(幕後結果!$AJ$2+幕後結果!$AJ$4*幕後結果_最佳化!$V1773)*12/3</f>
        <v>0.20569195400473886</v>
      </c>
      <c r="AI772" s="100">
        <f>(幕後結果!$AK$2+幕後結果!$AK$4*幕後結果_最佳化!$W1773)*12/3</f>
        <v>0.16373687641365423</v>
      </c>
      <c r="AJ772" s="60"/>
      <c r="AK772" s="60"/>
      <c r="AL772" s="60"/>
      <c r="AM772" s="108">
        <v>771</v>
      </c>
      <c r="AN772" s="128">
        <f t="shared" ref="AN772:AN835" si="157">B1773/SUM($B1773:$K1773)</f>
        <v>0.16948663536745698</v>
      </c>
      <c r="AO772" s="128">
        <f t="shared" ref="AO772:AO835" si="158">C1773/SUM($B1773:$K1773)</f>
        <v>8.3486871271975904E-2</v>
      </c>
      <c r="AP772" s="128">
        <f t="shared" ref="AP772:AP835" si="159">D1773/SUM($B1773:$K1773)</f>
        <v>6.7235723809460968E-2</v>
      </c>
      <c r="AQ772" s="128">
        <f t="shared" ref="AQ772:AQ835" si="160">E1773/SUM($B1773:$K1773)</f>
        <v>5.1355173848903458E-2</v>
      </c>
      <c r="AR772" s="128">
        <f t="shared" ref="AR772:AR835" si="161">F1773/SUM($B1773:$K1773)</f>
        <v>0.17097017970275935</v>
      </c>
      <c r="AS772" s="128">
        <f t="shared" ref="AS772:AS835" si="162">G1773/SUM($B1773:$K1773)</f>
        <v>2.9888262689091748E-2</v>
      </c>
      <c r="AT772" s="128">
        <f t="shared" ref="AT772:AT835" si="163">H1773/SUM($B1773:$K1773)</f>
        <v>3.9562370224659402E-2</v>
      </c>
      <c r="AU772" s="128">
        <f t="shared" ref="AU772:AU835" si="164">I1773/SUM($B1773:$K1773)</f>
        <v>4.5524628784787226E-2</v>
      </c>
      <c r="AV772" s="128">
        <f t="shared" ref="AV772:AV835" si="165">J1773/SUM($B1773:$K1773)</f>
        <v>0.13446540109947239</v>
      </c>
      <c r="AW772" s="128">
        <f t="shared" ref="AW772:AW835" si="166">K1773/SUM($B1773:$K1773)</f>
        <v>0.20802475320143257</v>
      </c>
      <c r="AX772" s="128">
        <f t="shared" ref="AX772:AX835" si="167">SUM(AN772:AW772)</f>
        <v>0.99999999999999989</v>
      </c>
      <c r="AY772" s="128">
        <f>SUMPRODUCT(AN772:AW772,幕後結果_最佳化!$Z$1005:$AI$1005)</f>
        <v>-6.0423588511387318E-3</v>
      </c>
      <c r="AZ772" s="128">
        <f>(SUMPRODUCT(AN772:AW772,MMULT(AN772:AW772,幕後結果!$AB$9:$AK$18)))</f>
        <v>3.2710873311115945E-4</v>
      </c>
      <c r="BA772" s="128">
        <f t="shared" ref="BA772:BA835" si="168">AZ772^0.5</f>
        <v>1.8086147547533706E-2</v>
      </c>
      <c r="BB772" s="102">
        <f t="shared" ref="BB772:BB835" si="169">(AY772-$BC$2)/$BA772</f>
        <v>-2.7060687591157406</v>
      </c>
      <c r="BC772" s="60"/>
      <c r="BD772" s="60"/>
    </row>
    <row r="773" spans="1:56">
      <c r="A773" s="95">
        <v>772</v>
      </c>
      <c r="B773" s="128">
        <v>0.68824375788367553</v>
      </c>
      <c r="C773" s="128">
        <v>0.60456865627660217</v>
      </c>
      <c r="D773" s="128">
        <v>1.1035781113971854E-2</v>
      </c>
      <c r="E773" s="128">
        <v>0.35090508412323684</v>
      </c>
      <c r="F773" s="128">
        <v>9.0918167628543989E-2</v>
      </c>
      <c r="G773" s="128">
        <v>0.8852894303823744</v>
      </c>
      <c r="H773" s="128">
        <v>0.92914953671269962</v>
      </c>
      <c r="I773" s="128">
        <v>0.56160299212796483</v>
      </c>
      <c r="J773" s="128">
        <v>0.20095366612935606</v>
      </c>
      <c r="K773" s="104">
        <v>7.711032534915585E-2</v>
      </c>
      <c r="L773" s="105"/>
      <c r="M773" s="106">
        <v>772</v>
      </c>
      <c r="N773" s="140">
        <v>0.49087835880057723</v>
      </c>
      <c r="O773" s="140">
        <v>0.26519053303677143</v>
      </c>
      <c r="P773" s="140">
        <v>-2.2891340974089669</v>
      </c>
      <c r="Q773" s="140">
        <v>-0.38287807539105745</v>
      </c>
      <c r="R773" s="140">
        <v>-1.3351222593627852</v>
      </c>
      <c r="S773" s="140">
        <v>1.2018513164725817</v>
      </c>
      <c r="T773" s="140">
        <v>1.4694863312241642</v>
      </c>
      <c r="U773" s="128">
        <v>0.15503463104149029</v>
      </c>
      <c r="V773" s="128">
        <v>-0.83821968691710635</v>
      </c>
      <c r="W773" s="98">
        <v>-1.424780534886041</v>
      </c>
      <c r="X773" s="60"/>
      <c r="Y773" s="99">
        <v>772</v>
      </c>
      <c r="Z773" s="128">
        <f>(幕後結果!$AB$2+幕後結果!$AB$4*幕後結果_最佳化!$N1774)*12/3</f>
        <v>2.3524714913370635E-2</v>
      </c>
      <c r="AA773" s="128">
        <f>(幕後結果!$AC$2+幕後結果!$AC$4*幕後結果_最佳化!$O1774)*12/3</f>
        <v>3.0424710483465785E-2</v>
      </c>
      <c r="AB773" s="128">
        <f>(幕後結果!$AD$2+幕後結果!$AD$4*幕後結果_最佳化!$P1774)*12/3</f>
        <v>-0.25527641367867776</v>
      </c>
      <c r="AC773" s="128">
        <f>(幕後結果!$AE$2+幕後結果!$AE$4*幕後結果_最佳化!$Q1774)*12/3</f>
        <v>-0.14327785721121872</v>
      </c>
      <c r="AD773" s="128">
        <f>(幕後結果!$AF$2+幕後結果!$AF$4*幕後結果_最佳化!$R1774)*12/3</f>
        <v>-0.33495701266689343</v>
      </c>
      <c r="AE773" s="128">
        <f>(幕後結果!$AG$2+幕後結果!$AG$4*幕後結果_最佳化!$S1774)*12/3</f>
        <v>0.11293278160337</v>
      </c>
      <c r="AF773" s="128">
        <f>(幕後結果!$AH$2+幕後結果!$AH$4*幕後結果_最佳化!$T1774)*12/3</f>
        <v>0.13514598756586577</v>
      </c>
      <c r="AG773" s="128">
        <f>(幕後結果!$AI$2+幕後結果!$AI$4*幕後結果_最佳化!$U1774)*12/3</f>
        <v>-5.8923628051217071E-2</v>
      </c>
      <c r="AH773" s="128">
        <f>(幕後結果!$AJ$2+幕後結果!$AJ$4*幕後結果_最佳化!$V1774)*12/3</f>
        <v>1.4053293891338305E-2</v>
      </c>
      <c r="AI773" s="100">
        <f>(幕後結果!$AK$2+幕後結果!$AK$4*幕後結果_最佳化!$W1774)*12/3</f>
        <v>-0.24771222127504436</v>
      </c>
      <c r="AJ773" s="60"/>
      <c r="AK773" s="60"/>
      <c r="AL773" s="60"/>
      <c r="AM773" s="108">
        <v>772</v>
      </c>
      <c r="AN773" s="128">
        <f t="shared" si="157"/>
        <v>0.1617768796417168</v>
      </c>
      <c r="AO773" s="128">
        <f t="shared" si="158"/>
        <v>0.1317318473266538</v>
      </c>
      <c r="AP773" s="128">
        <f t="shared" si="159"/>
        <v>0.145421666861345</v>
      </c>
      <c r="AQ773" s="128">
        <f t="shared" si="160"/>
        <v>0.16481374749219704</v>
      </c>
      <c r="AR773" s="128">
        <f t="shared" si="161"/>
        <v>1.6290223967689661E-2</v>
      </c>
      <c r="AS773" s="128">
        <f t="shared" si="162"/>
        <v>9.8129784705704992E-2</v>
      </c>
      <c r="AT773" s="128">
        <f t="shared" si="163"/>
        <v>4.6188780854227743E-2</v>
      </c>
      <c r="AU773" s="128">
        <f t="shared" si="164"/>
        <v>4.2985651636939695E-2</v>
      </c>
      <c r="AV773" s="128">
        <f t="shared" si="165"/>
        <v>0.13251158643226196</v>
      </c>
      <c r="AW773" s="128">
        <f t="shared" si="166"/>
        <v>6.0149831081263108E-2</v>
      </c>
      <c r="AX773" s="128">
        <f t="shared" si="167"/>
        <v>0.99999999999999978</v>
      </c>
      <c r="AY773" s="128">
        <f>SUMPRODUCT(AN773:AW773,幕後結果_最佳化!$Z$1005:$AI$1005)</f>
        <v>-4.3111250318471636E-3</v>
      </c>
      <c r="AZ773" s="128">
        <f>(SUMPRODUCT(AN773:AW773,MMULT(AN773:AW773,幕後結果!$AB$9:$AK$18)))</f>
        <v>2.2942727156188391E-4</v>
      </c>
      <c r="BA773" s="128">
        <f t="shared" si="168"/>
        <v>1.514685682119838E-2</v>
      </c>
      <c r="BB773" s="102">
        <f t="shared" si="169"/>
        <v>-3.1168925400928127</v>
      </c>
      <c r="BC773" s="60"/>
      <c r="BD773" s="60"/>
    </row>
    <row r="774" spans="1:56">
      <c r="A774" s="95">
        <v>773</v>
      </c>
      <c r="B774" s="128">
        <v>0.87810561484163863</v>
      </c>
      <c r="C774" s="128">
        <v>0.93788484262444793</v>
      </c>
      <c r="D774" s="128">
        <v>0.88050794761939777</v>
      </c>
      <c r="E774" s="128">
        <v>0.79834352287423926</v>
      </c>
      <c r="F774" s="128">
        <v>0.85073674129713561</v>
      </c>
      <c r="G774" s="128">
        <v>0.29345711670982477</v>
      </c>
      <c r="H774" s="128">
        <v>0.32059269179695837</v>
      </c>
      <c r="I774" s="128">
        <v>0.18605997602156177</v>
      </c>
      <c r="J774" s="128">
        <v>0.96639950032838651</v>
      </c>
      <c r="K774" s="104">
        <v>0.23063367315888472</v>
      </c>
      <c r="L774" s="105"/>
      <c r="M774" s="106">
        <v>773</v>
      </c>
      <c r="N774" s="140">
        <v>1.1655689437800174</v>
      </c>
      <c r="O774" s="140">
        <v>1.5372572949086312</v>
      </c>
      <c r="P774" s="140">
        <v>1.177529814427404</v>
      </c>
      <c r="Q774" s="140">
        <v>0.83571908814300888</v>
      </c>
      <c r="R774" s="140">
        <v>1.0395984068309121</v>
      </c>
      <c r="S774" s="140">
        <v>-0.54331311858560538</v>
      </c>
      <c r="T774" s="140">
        <v>-0.46604207558438743</v>
      </c>
      <c r="U774" s="128">
        <v>-0.89250940857931449</v>
      </c>
      <c r="V774" s="128">
        <v>1.8303273813402972</v>
      </c>
      <c r="W774" s="98">
        <v>-0.73676158789078294</v>
      </c>
      <c r="X774" s="60"/>
      <c r="Y774" s="99">
        <v>773</v>
      </c>
      <c r="Z774" s="128">
        <f>(幕後結果!$AB$2+幕後結果!$AB$4*幕後結果_最佳化!$N1775)*12/3</f>
        <v>9.6368787291977495E-2</v>
      </c>
      <c r="AA774" s="128">
        <f>(幕後結果!$AC$2+幕後結果!$AC$4*幕後結果_最佳化!$O1775)*12/3</f>
        <v>0.17342032804116755</v>
      </c>
      <c r="AB774" s="128">
        <f>(幕後結果!$AD$2+幕後結果!$AD$4*幕後結果_最佳化!$P1775)*12/3</f>
        <v>0.23570107831946896</v>
      </c>
      <c r="AC774" s="128">
        <f>(幕後結果!$AE$2+幕後結果!$AE$4*幕後結果_最佳化!$Q1775)*12/3</f>
        <v>0.24130073211032607</v>
      </c>
      <c r="AD774" s="128">
        <f>(幕後結果!$AF$2+幕後結果!$AF$4*幕後結果_最佳化!$R1775)*12/3</f>
        <v>0.31680510288165625</v>
      </c>
      <c r="AE774" s="128">
        <f>(幕後結果!$AG$2+幕後結果!$AG$4*幕後結果_最佳化!$S1775)*12/3</f>
        <v>-1.2542032171858441E-2</v>
      </c>
      <c r="AF774" s="128">
        <f>(幕後結果!$AH$2+幕後結果!$AH$4*幕後結果_最佳化!$T1775)*12/3</f>
        <v>3.521019065269744E-2</v>
      </c>
      <c r="AG774" s="128">
        <f>(幕後結果!$AI$2+幕後結果!$AI$4*幕後結果_最佳化!$U1775)*12/3</f>
        <v>6.8348099479804816E-2</v>
      </c>
      <c r="AH774" s="128">
        <f>(幕後結果!$AJ$2+幕後結果!$AJ$4*幕後結果_最佳化!$V1775)*12/3</f>
        <v>0.18793442060490909</v>
      </c>
      <c r="AI774" s="100">
        <f>(幕後結果!$AK$2+幕後結果!$AK$4*幕後結果_最佳化!$W1775)*12/3</f>
        <v>-5.0863115577373552E-2</v>
      </c>
      <c r="AJ774" s="60"/>
      <c r="AK774" s="60"/>
      <c r="AL774" s="60"/>
      <c r="AM774" s="108">
        <v>773</v>
      </c>
      <c r="AN774" s="128">
        <f t="shared" si="157"/>
        <v>5.7674280754715028E-2</v>
      </c>
      <c r="AO774" s="128">
        <f t="shared" si="158"/>
        <v>1.1165265295762087E-2</v>
      </c>
      <c r="AP774" s="128">
        <f t="shared" si="159"/>
        <v>8.753782551542201E-2</v>
      </c>
      <c r="AQ774" s="128">
        <f t="shared" si="160"/>
        <v>0.18445315808234311</v>
      </c>
      <c r="AR774" s="128">
        <f t="shared" si="161"/>
        <v>0.18238794163945496</v>
      </c>
      <c r="AS774" s="128">
        <f t="shared" si="162"/>
        <v>0.18081062313019464</v>
      </c>
      <c r="AT774" s="128">
        <f t="shared" si="163"/>
        <v>4.4566906473874311E-3</v>
      </c>
      <c r="AU774" s="128">
        <f t="shared" si="164"/>
        <v>4.2754822708022534E-2</v>
      </c>
      <c r="AV774" s="128">
        <f t="shared" si="165"/>
        <v>0.17278227762365797</v>
      </c>
      <c r="AW774" s="128">
        <f t="shared" si="166"/>
        <v>7.5977114603040116E-2</v>
      </c>
      <c r="AX774" s="128">
        <f t="shared" si="167"/>
        <v>0.99999999999999978</v>
      </c>
      <c r="AY774" s="128">
        <f>SUMPRODUCT(AN774:AW774,幕後結果_最佳化!$Z$1005:$AI$1005)</f>
        <v>1.2765803846114306E-3</v>
      </c>
      <c r="AZ774" s="128">
        <f>(SUMPRODUCT(AN774:AW774,MMULT(AN774:AW774,幕後結果!$AB$9:$AK$18)))</f>
        <v>2.7452069535681157E-4</v>
      </c>
      <c r="BA774" s="128">
        <f t="shared" si="168"/>
        <v>1.6568666070532399E-2</v>
      </c>
      <c r="BB774" s="102">
        <f t="shared" si="169"/>
        <v>-2.5121768667555195</v>
      </c>
      <c r="BC774" s="60"/>
      <c r="BD774" s="60"/>
    </row>
    <row r="775" spans="1:56">
      <c r="A775" s="95">
        <v>774</v>
      </c>
      <c r="B775" s="128">
        <v>0.59540425722670776</v>
      </c>
      <c r="C775" s="128">
        <v>0.53586046674517096</v>
      </c>
      <c r="D775" s="128">
        <v>7.2110116462075213E-2</v>
      </c>
      <c r="E775" s="128">
        <v>0.71309357353472191</v>
      </c>
      <c r="F775" s="128">
        <v>0.99559929490451227</v>
      </c>
      <c r="G775" s="128">
        <v>0.9165553966334381</v>
      </c>
      <c r="H775" s="128">
        <v>0.13065083749544648</v>
      </c>
      <c r="I775" s="128">
        <v>0.49101070889998288</v>
      </c>
      <c r="J775" s="128">
        <v>0.83934500585738525</v>
      </c>
      <c r="K775" s="104">
        <v>0.24335167350557918</v>
      </c>
      <c r="L775" s="105"/>
      <c r="M775" s="106">
        <v>774</v>
      </c>
      <c r="N775" s="140">
        <v>0.24146919946761455</v>
      </c>
      <c r="O775" s="140">
        <v>9.0010253853486558E-2</v>
      </c>
      <c r="P775" s="140">
        <v>-1.4602541687051511</v>
      </c>
      <c r="Q775" s="140">
        <v>0.56244502013786613</v>
      </c>
      <c r="R775" s="140">
        <v>2.6196730607758769</v>
      </c>
      <c r="S775" s="140">
        <v>1.3822687197800763</v>
      </c>
      <c r="T775" s="140">
        <v>-1.12331985314469</v>
      </c>
      <c r="U775" s="128">
        <v>-2.2534718334067838E-2</v>
      </c>
      <c r="V775" s="128">
        <v>0.99176948126553299</v>
      </c>
      <c r="W775" s="98">
        <v>-0.69556171867140137</v>
      </c>
      <c r="X775" s="60"/>
      <c r="Y775" s="99">
        <v>774</v>
      </c>
      <c r="Z775" s="128">
        <f>(幕後結果!$AB$2+幕後結果!$AB$4*幕後結果_最佳化!$N1776)*12/3</f>
        <v>-3.4031528512157884E-3</v>
      </c>
      <c r="AA775" s="128">
        <f>(幕後結果!$AC$2+幕後結果!$AC$4*幕後結果_最佳化!$O1776)*12/3</f>
        <v>1.0457930625487286E-2</v>
      </c>
      <c r="AB775" s="128">
        <f>(幕後結果!$AD$2+幕後結果!$AD$4*幕後結果_最佳化!$P1776)*12/3</f>
        <v>-0.16820740855626312</v>
      </c>
      <c r="AC775" s="128">
        <f>(幕後結果!$AE$2+幕後結果!$AE$4*幕後結果_最佳化!$Q1776)*12/3</f>
        <v>-3.0392022517220668E-3</v>
      </c>
      <c r="AD775" s="128">
        <f>(幕後結果!$AF$2+幕後結果!$AF$4*幕後結果_最佳化!$R1776)*12/3</f>
        <v>0.47656011023470662</v>
      </c>
      <c r="AE775" s="128">
        <f>(幕後結果!$AG$2+幕後結果!$AG$4*幕後結果_最佳化!$S1776)*12/3</f>
        <v>0.10580604272040763</v>
      </c>
      <c r="AF775" s="128">
        <f>(幕後結果!$AH$2+幕後結果!$AH$4*幕後結果_最佳化!$T1776)*12/3</f>
        <v>-0.10143042686092237</v>
      </c>
      <c r="AG775" s="128">
        <f>(幕後結果!$AI$2+幕後結果!$AI$4*幕後結果_最佳化!$U1776)*12/3</f>
        <v>4.5325552086657485E-2</v>
      </c>
      <c r="AH775" s="128">
        <f>(幕後結果!$AJ$2+幕後結果!$AJ$4*幕後結果_最佳化!$V1776)*12/3</f>
        <v>0.11576380695441023</v>
      </c>
      <c r="AI775" s="100">
        <f>(幕後結果!$AK$2+幕後結果!$AK$4*幕後結果_最佳化!$W1776)*12/3</f>
        <v>5.8339343707528024E-4</v>
      </c>
      <c r="AJ775" s="60"/>
      <c r="AK775" s="60"/>
      <c r="AL775" s="60"/>
      <c r="AM775" s="108">
        <v>774</v>
      </c>
      <c r="AN775" s="128">
        <f t="shared" si="157"/>
        <v>4.6490545608639654E-2</v>
      </c>
      <c r="AO775" s="128">
        <f t="shared" si="158"/>
        <v>7.8385135062674138E-2</v>
      </c>
      <c r="AP775" s="128">
        <f t="shared" si="159"/>
        <v>0.12976080101474449</v>
      </c>
      <c r="AQ775" s="128">
        <f t="shared" si="160"/>
        <v>0.17097786729538836</v>
      </c>
      <c r="AR775" s="128">
        <f t="shared" si="161"/>
        <v>0.10276194003662237</v>
      </c>
      <c r="AS775" s="128">
        <f t="shared" si="162"/>
        <v>5.2674480945503803E-2</v>
      </c>
      <c r="AT775" s="128">
        <f t="shared" si="163"/>
        <v>0.14228965198796475</v>
      </c>
      <c r="AU775" s="128">
        <f t="shared" si="164"/>
        <v>0.116740386704292</v>
      </c>
      <c r="AV775" s="128">
        <f t="shared" si="165"/>
        <v>5.2201149242725861E-3</v>
      </c>
      <c r="AW775" s="128">
        <f t="shared" si="166"/>
        <v>0.15469907641989777</v>
      </c>
      <c r="AX775" s="128">
        <f t="shared" si="167"/>
        <v>0.99999999999999978</v>
      </c>
      <c r="AY775" s="128">
        <f>SUMPRODUCT(AN775:AW775,幕後結果_最佳化!$Z$1005:$AI$1005)</f>
        <v>-4.8242736677506677E-3</v>
      </c>
      <c r="AZ775" s="128">
        <f>(SUMPRODUCT(AN775:AW775,MMULT(AN775:AW775,幕後結果!$AB$9:$AK$18)))</f>
        <v>3.4833892174364231E-4</v>
      </c>
      <c r="BA775" s="128">
        <f t="shared" si="168"/>
        <v>1.8663839951725967E-2</v>
      </c>
      <c r="BB775" s="102">
        <f t="shared" si="169"/>
        <v>-2.5570447341591835</v>
      </c>
      <c r="BC775" s="60"/>
      <c r="BD775" s="60"/>
    </row>
    <row r="776" spans="1:56">
      <c r="A776" s="95">
        <v>775</v>
      </c>
      <c r="B776" s="128">
        <v>0.86184160233890594</v>
      </c>
      <c r="C776" s="128">
        <v>0.94141614836926824</v>
      </c>
      <c r="D776" s="128">
        <v>0.6301495088164295</v>
      </c>
      <c r="E776" s="128">
        <v>0.73213054746232609</v>
      </c>
      <c r="F776" s="128">
        <v>0.80872429965741044</v>
      </c>
      <c r="G776" s="128">
        <v>0.40786003752249256</v>
      </c>
      <c r="H776" s="128">
        <v>0.83157755394171518</v>
      </c>
      <c r="I776" s="128">
        <v>0.43269544546707506</v>
      </c>
      <c r="J776" s="128">
        <v>0.20362136797780117</v>
      </c>
      <c r="K776" s="104">
        <v>0.6927177336720467</v>
      </c>
      <c r="L776" s="105"/>
      <c r="M776" s="106">
        <v>775</v>
      </c>
      <c r="N776" s="140">
        <v>1.0886306493610105</v>
      </c>
      <c r="O776" s="140">
        <v>1.5667732450695806</v>
      </c>
      <c r="P776" s="140">
        <v>0.33224934989808491</v>
      </c>
      <c r="Q776" s="140">
        <v>0.61926939146809423</v>
      </c>
      <c r="R776" s="140">
        <v>0.87320490703547182</v>
      </c>
      <c r="S776" s="140">
        <v>-0.23305322606299789</v>
      </c>
      <c r="T776" s="140">
        <v>0.9604179808343194</v>
      </c>
      <c r="U776" s="128">
        <v>-0.16951586950694836</v>
      </c>
      <c r="V776" s="128">
        <v>-0.82875556645197002</v>
      </c>
      <c r="W776" s="98">
        <v>0.50356864253800004</v>
      </c>
      <c r="X776" s="60"/>
      <c r="Y776" s="99">
        <v>775</v>
      </c>
      <c r="Z776" s="128">
        <f>(幕後結果!$AB$2+幕後結果!$AB$4*幕後結果_最佳化!$N1777)*12/3</f>
        <v>8.806201851215896E-2</v>
      </c>
      <c r="AA776" s="128">
        <f>(幕後結果!$AC$2+幕後結果!$AC$4*幕後結果_最佳化!$O1777)*12/3</f>
        <v>0.17657591812269072</v>
      </c>
      <c r="AB776" s="128">
        <f>(幕後結果!$AD$2+幕後結果!$AD$4*幕後結果_最佳化!$P1777)*12/3</f>
        <v>0.13348931339801293</v>
      </c>
      <c r="AC776" s="128">
        <f>(幕後結果!$AE$2+幕後結果!$AE$4*幕後結果_最佳化!$Q1777)*12/3</f>
        <v>0.17081683697479658</v>
      </c>
      <c r="AD776" s="128">
        <f>(幕後結果!$AF$2+幕後結果!$AF$4*幕後結果_最佳化!$R1777)*12/3</f>
        <v>0.24227551399343708</v>
      </c>
      <c r="AE776" s="128">
        <f>(幕後結果!$AG$2+幕後結果!$AG$4*幕後結果_最佳化!$S1777)*12/3</f>
        <v>1.3670603769356702E-2</v>
      </c>
      <c r="AF776" s="128">
        <f>(幕後結果!$AH$2+幕後結果!$AH$4*幕後結果_最佳化!$T1777)*12/3</f>
        <v>0.16509710332236796</v>
      </c>
      <c r="AG776" s="128">
        <f>(幕後結果!$AI$2+幕後結果!$AI$4*幕後結果_最佳化!$U1777)*12/3</f>
        <v>9.9128029342309298E-2</v>
      </c>
      <c r="AH776" s="128">
        <f>(幕後結果!$AJ$2+幕後結果!$AJ$4*幕後結果_最佳化!$V1777)*12/3</f>
        <v>-4.7190405793946753E-2</v>
      </c>
      <c r="AI776" s="100">
        <f>(幕後結果!$AK$2+幕後結果!$AK$4*幕後結果_最佳化!$W1777)*12/3</f>
        <v>0.17038140117805475</v>
      </c>
      <c r="AJ776" s="60"/>
      <c r="AK776" s="60"/>
      <c r="AL776" s="60"/>
      <c r="AM776" s="108">
        <v>775</v>
      </c>
      <c r="AN776" s="128">
        <f t="shared" si="157"/>
        <v>8.3717783440785572E-3</v>
      </c>
      <c r="AO776" s="128">
        <f t="shared" si="158"/>
        <v>0.13432981874404556</v>
      </c>
      <c r="AP776" s="128">
        <f t="shared" si="159"/>
        <v>5.4060039878460031E-2</v>
      </c>
      <c r="AQ776" s="128">
        <f t="shared" si="160"/>
        <v>0.12819020822876898</v>
      </c>
      <c r="AR776" s="128">
        <f t="shared" si="161"/>
        <v>7.8462671347642843E-2</v>
      </c>
      <c r="AS776" s="128">
        <f t="shared" si="162"/>
        <v>0.14806695777233292</v>
      </c>
      <c r="AT776" s="128">
        <f t="shared" si="163"/>
        <v>0.12452214760859569</v>
      </c>
      <c r="AU776" s="128">
        <f t="shared" si="164"/>
        <v>7.0544479818278827E-2</v>
      </c>
      <c r="AV776" s="128">
        <f t="shared" si="165"/>
        <v>0.11590053475579765</v>
      </c>
      <c r="AW776" s="128">
        <f t="shared" si="166"/>
        <v>0.13755136350199901</v>
      </c>
      <c r="AX776" s="128">
        <f t="shared" si="167"/>
        <v>1</v>
      </c>
      <c r="AY776" s="128">
        <f>SUMPRODUCT(AN776:AW776,幕後結果_最佳化!$Z$1005:$AI$1005)</f>
        <v>-6.4883337122953293E-4</v>
      </c>
      <c r="AZ776" s="128">
        <f>(SUMPRODUCT(AN776:AW776,MMULT(AN776:AW776,幕後結果!$AB$9:$AK$18)))</f>
        <v>2.3097119359845707E-4</v>
      </c>
      <c r="BA776" s="128">
        <f t="shared" si="168"/>
        <v>1.5197736462988725E-2</v>
      </c>
      <c r="BB776" s="102">
        <f t="shared" si="169"/>
        <v>-2.8654815457081164</v>
      </c>
      <c r="BC776" s="60"/>
      <c r="BD776" s="60"/>
    </row>
    <row r="777" spans="1:56">
      <c r="A777" s="95">
        <v>776</v>
      </c>
      <c r="B777" s="128">
        <v>0.87305840099162668</v>
      </c>
      <c r="C777" s="128">
        <v>0.67280652798078999</v>
      </c>
      <c r="D777" s="128">
        <v>0.96473003469035024</v>
      </c>
      <c r="E777" s="128">
        <v>6.6553773038398711E-2</v>
      </c>
      <c r="F777" s="128">
        <v>2.7551262639741614E-2</v>
      </c>
      <c r="G777" s="128">
        <v>0.73438195414577434</v>
      </c>
      <c r="H777" s="128">
        <v>0.5317343116782558</v>
      </c>
      <c r="I777" s="128">
        <v>0.45686518145846766</v>
      </c>
      <c r="J777" s="128">
        <v>0.92316356410265255</v>
      </c>
      <c r="K777" s="104">
        <v>0.5775419044552641</v>
      </c>
      <c r="L777" s="105"/>
      <c r="M777" s="106">
        <v>776</v>
      </c>
      <c r="N777" s="140">
        <v>1.1409681002613139</v>
      </c>
      <c r="O777" s="140">
        <v>0.44767613977948356</v>
      </c>
      <c r="P777" s="140">
        <v>1.8084278889164354</v>
      </c>
      <c r="Q777" s="140">
        <v>-1.5019595873054306</v>
      </c>
      <c r="R777" s="140">
        <v>-1.91806692816172</v>
      </c>
      <c r="S777" s="140">
        <v>0.6261202183250868</v>
      </c>
      <c r="T777" s="140">
        <v>7.9630198374849526E-2</v>
      </c>
      <c r="U777" s="128">
        <v>-0.10833449204778957</v>
      </c>
      <c r="V777" s="128">
        <v>1.4266775075577303</v>
      </c>
      <c r="W777" s="98">
        <v>0.19560903104264157</v>
      </c>
      <c r="X777" s="60"/>
      <c r="Y777" s="99">
        <v>776</v>
      </c>
      <c r="Z777" s="128">
        <f>(幕後結果!$AB$2+幕後結果!$AB$4*幕後結果_最佳化!$N1778)*12/3</f>
        <v>9.3712716989905867E-2</v>
      </c>
      <c r="AA777" s="128">
        <f>(幕後結果!$AC$2+幕後結果!$AC$4*幕後結果_最佳化!$O1778)*12/3</f>
        <v>5.1908478254797934E-2</v>
      </c>
      <c r="AB777" s="128">
        <f>(幕後結果!$AD$2+幕後結果!$AD$4*幕後結果_最佳化!$P1778)*12/3</f>
        <v>0.26076304038127529</v>
      </c>
      <c r="AC777" s="128">
        <f>(幕後結果!$AE$2+幕後結果!$AE$4*幕後結果_最佳化!$Q1778)*12/3</f>
        <v>-2.8759919321978907E-2</v>
      </c>
      <c r="AD777" s="128">
        <f>(幕後結果!$AF$2+幕後結果!$AF$4*幕後結果_最佳化!$R1778)*12/3</f>
        <v>-0.29338724910919911</v>
      </c>
      <c r="AE777" s="128">
        <f>(幕後結果!$AG$2+幕後結果!$AG$4*幕後結果_最佳化!$S1778)*12/3</f>
        <v>2.3751321350429063E-2</v>
      </c>
      <c r="AF777" s="128">
        <f>(幕後結果!$AH$2+幕後結果!$AH$4*幕後結果_最佳化!$T1778)*12/3</f>
        <v>2.6323134946214924E-2</v>
      </c>
      <c r="AG777" s="128">
        <f>(幕後結果!$AI$2+幕後結果!$AI$4*幕後結果_最佳化!$U1778)*12/3</f>
        <v>3.1054182356109027E-2</v>
      </c>
      <c r="AH777" s="128">
        <f>(幕後結果!$AJ$2+幕後結果!$AJ$4*幕後結果_最佳化!$V1778)*12/3</f>
        <v>0.2049632460132563</v>
      </c>
      <c r="AI777" s="100">
        <f>(幕後結果!$AK$2+幕後結果!$AK$4*幕後結果_最佳化!$W1778)*12/3</f>
        <v>-2.4693353655693129E-2</v>
      </c>
      <c r="AJ777" s="60"/>
      <c r="AK777" s="60"/>
      <c r="AL777" s="60"/>
      <c r="AM777" s="108">
        <v>776</v>
      </c>
      <c r="AN777" s="128">
        <f t="shared" si="157"/>
        <v>0.11207155802151715</v>
      </c>
      <c r="AO777" s="128">
        <f t="shared" si="158"/>
        <v>0.15711547942739407</v>
      </c>
      <c r="AP777" s="128">
        <f t="shared" si="159"/>
        <v>0.10642391890768556</v>
      </c>
      <c r="AQ777" s="128">
        <f t="shared" si="160"/>
        <v>0.14243905960956862</v>
      </c>
      <c r="AR777" s="128">
        <f t="shared" si="161"/>
        <v>0.11181931138825259</v>
      </c>
      <c r="AS777" s="128">
        <f t="shared" si="162"/>
        <v>9.699920278000565E-2</v>
      </c>
      <c r="AT777" s="128">
        <f t="shared" si="163"/>
        <v>8.4869809511979755E-2</v>
      </c>
      <c r="AU777" s="128">
        <f t="shared" si="164"/>
        <v>7.0736008613889095E-2</v>
      </c>
      <c r="AV777" s="128">
        <f t="shared" si="165"/>
        <v>7.8946151106732754E-2</v>
      </c>
      <c r="AW777" s="128">
        <f t="shared" si="166"/>
        <v>3.8579500632974634E-2</v>
      </c>
      <c r="AX777" s="128">
        <f t="shared" si="167"/>
        <v>0.99999999999999989</v>
      </c>
      <c r="AY777" s="128">
        <f>SUMPRODUCT(AN777:AW777,幕後結果_最佳化!$Z$1005:$AI$1005)</f>
        <v>-1.5800221102070726E-3</v>
      </c>
      <c r="AZ777" s="128">
        <f>(SUMPRODUCT(AN777:AW777,MMULT(AN777:AW777,幕後結果!$AB$9:$AK$18)))</f>
        <v>2.4570484379199864E-4</v>
      </c>
      <c r="BA777" s="128">
        <f t="shared" si="168"/>
        <v>1.567497508106468E-2</v>
      </c>
      <c r="BB777" s="102">
        <f t="shared" si="169"/>
        <v>-2.8376454750437721</v>
      </c>
      <c r="BC777" s="60"/>
      <c r="BD777" s="60"/>
    </row>
    <row r="778" spans="1:56">
      <c r="A778" s="95">
        <v>777</v>
      </c>
      <c r="B778" s="128">
        <v>0.55217016884264192</v>
      </c>
      <c r="C778" s="128">
        <v>0.45639113916824137</v>
      </c>
      <c r="D778" s="128">
        <v>2.014313552844893E-2</v>
      </c>
      <c r="E778" s="128">
        <v>0.33404414806744986</v>
      </c>
      <c r="F778" s="128">
        <v>0.68952056461253042</v>
      </c>
      <c r="G778" s="128">
        <v>0.42064668310076203</v>
      </c>
      <c r="H778" s="128">
        <v>0.41768620348848651</v>
      </c>
      <c r="I778" s="128">
        <v>0.43779968905863154</v>
      </c>
      <c r="J778" s="128">
        <v>0.26558251514547826</v>
      </c>
      <c r="K778" s="104">
        <v>9.8354855404911845E-2</v>
      </c>
      <c r="L778" s="105"/>
      <c r="M778" s="106">
        <v>777</v>
      </c>
      <c r="N778" s="140">
        <v>0.13114619003216682</v>
      </c>
      <c r="O778" s="140">
        <v>-0.10952981088294998</v>
      </c>
      <c r="P778" s="140">
        <v>-2.0508016065173593</v>
      </c>
      <c r="Q778" s="140">
        <v>-0.42877318343880083</v>
      </c>
      <c r="R778" s="140">
        <v>0.49449183579636841</v>
      </c>
      <c r="S778" s="140">
        <v>-0.20023938486336654</v>
      </c>
      <c r="T778" s="140">
        <v>-0.20781629734271614</v>
      </c>
      <c r="U778" s="128">
        <v>-0.15655016826662002</v>
      </c>
      <c r="V778" s="128">
        <v>-0.62622857009653654</v>
      </c>
      <c r="W778" s="98">
        <v>-1.2909826009767589</v>
      </c>
      <c r="X778" s="60"/>
      <c r="Y778" s="99">
        <v>777</v>
      </c>
      <c r="Z778" s="128">
        <f>(幕後結果!$AB$2+幕後結果!$AB$4*幕後結果_最佳化!$N1779)*12/3</f>
        <v>-1.5314356984272392E-2</v>
      </c>
      <c r="AA778" s="128">
        <f>(幕後結果!$AC$2+幕後結果!$AC$4*幕後結果_最佳化!$O1779)*12/3</f>
        <v>-1.1980646201112046E-2</v>
      </c>
      <c r="AB778" s="128">
        <f>(幕後結果!$AD$2+幕後結果!$AD$4*幕後結果_最佳化!$P1779)*12/3</f>
        <v>-0.25095783535658767</v>
      </c>
      <c r="AC778" s="128">
        <f>(幕後結果!$AE$2+幕後結果!$AE$4*幕後結果_最佳化!$Q1779)*12/3</f>
        <v>-0.15615323881357951</v>
      </c>
      <c r="AD778" s="128">
        <f>(幕後結果!$AF$2+幕後結果!$AF$4*幕後結果_最佳化!$R1779)*12/3</f>
        <v>1.5344318167260833E-2</v>
      </c>
      <c r="AE778" s="128">
        <f>(幕後結果!$AG$2+幕後結果!$AG$4*幕後結果_最佳化!$S1779)*12/3</f>
        <v>-4.8477392395899948E-3</v>
      </c>
      <c r="AF778" s="128">
        <f>(幕後結果!$AH$2+幕後結果!$AH$4*幕後結果_最佳化!$T1779)*12/3</f>
        <v>-2.1308168362865865E-2</v>
      </c>
      <c r="AG778" s="128">
        <f>(幕後結果!$AI$2+幕後結果!$AI$4*幕後結果_最佳化!$U1779)*12/3</f>
        <v>-4.8173448380653273E-2</v>
      </c>
      <c r="AH778" s="128">
        <f>(幕後結果!$AJ$2+幕後結果!$AJ$4*幕後結果_最佳化!$V1779)*12/3</f>
        <v>-3.3674696446648694E-2</v>
      </c>
      <c r="AI778" s="100">
        <f>(幕後結果!$AK$2+幕後結果!$AK$4*幕後結果_最佳化!$W1779)*12/3</f>
        <v>-0.18878480392779837</v>
      </c>
      <c r="AJ778" s="60"/>
      <c r="AK778" s="60"/>
      <c r="AL778" s="60"/>
      <c r="AM778" s="108">
        <v>777</v>
      </c>
      <c r="AN778" s="128">
        <f t="shared" si="157"/>
        <v>0.14790653961380257</v>
      </c>
      <c r="AO778" s="128">
        <f t="shared" si="158"/>
        <v>0.11495002325446702</v>
      </c>
      <c r="AP778" s="128">
        <f t="shared" si="159"/>
        <v>4.1572151059024905E-2</v>
      </c>
      <c r="AQ778" s="128">
        <f t="shared" si="160"/>
        <v>1.4345655076414892E-2</v>
      </c>
      <c r="AR778" s="128">
        <f t="shared" si="161"/>
        <v>0.18148515133418286</v>
      </c>
      <c r="AS778" s="128">
        <f t="shared" si="162"/>
        <v>0.16245861581423302</v>
      </c>
      <c r="AT778" s="128">
        <f t="shared" si="163"/>
        <v>0.15815185166223222</v>
      </c>
      <c r="AU778" s="128">
        <f t="shared" si="164"/>
        <v>0.12821347061122462</v>
      </c>
      <c r="AV778" s="128">
        <f t="shared" si="165"/>
        <v>1.9672619785745155E-2</v>
      </c>
      <c r="AW778" s="128">
        <f t="shared" si="166"/>
        <v>3.124392178867285E-2</v>
      </c>
      <c r="AX778" s="128">
        <f t="shared" si="167"/>
        <v>1</v>
      </c>
      <c r="AY778" s="128">
        <f>SUMPRODUCT(AN778:AW778,幕後結果_最佳化!$Z$1005:$AI$1005)</f>
        <v>-1.8997453201078139E-3</v>
      </c>
      <c r="AZ778" s="128">
        <f>(SUMPRODUCT(AN778:AW778,MMULT(AN778:AW778,幕後結果!$AB$9:$AK$18)))</f>
        <v>2.515051326576196E-4</v>
      </c>
      <c r="BA778" s="128">
        <f t="shared" si="168"/>
        <v>1.5858913350466974E-2</v>
      </c>
      <c r="BB778" s="102">
        <f t="shared" si="169"/>
        <v>-2.8248937572250918</v>
      </c>
      <c r="BC778" s="60"/>
      <c r="BD778" s="60"/>
    </row>
    <row r="779" spans="1:56">
      <c r="A779" s="95">
        <v>778</v>
      </c>
      <c r="B779" s="128">
        <v>0.57454481727092843</v>
      </c>
      <c r="C779" s="128">
        <v>0.29118717198911659</v>
      </c>
      <c r="D779" s="128">
        <v>0.53813714563617587</v>
      </c>
      <c r="E779" s="128">
        <v>0.63478926401387037</v>
      </c>
      <c r="F779" s="128">
        <v>0.57218749134246027</v>
      </c>
      <c r="G779" s="128">
        <v>0.16825728339923329</v>
      </c>
      <c r="H779" s="128">
        <v>0.12356618157710253</v>
      </c>
      <c r="I779" s="128">
        <v>0.66772213650952161</v>
      </c>
      <c r="J779" s="128">
        <v>0.60111528534582503</v>
      </c>
      <c r="K779" s="104">
        <v>0.83253657806815307</v>
      </c>
      <c r="L779" s="105"/>
      <c r="M779" s="106">
        <v>778</v>
      </c>
      <c r="N779" s="140">
        <v>0.1879569922327459</v>
      </c>
      <c r="O779" s="140">
        <v>-0.54991985686681499</v>
      </c>
      <c r="P779" s="140">
        <v>9.5741715694065324E-2</v>
      </c>
      <c r="Q779" s="140">
        <v>0.34456493364410606</v>
      </c>
      <c r="R779" s="140">
        <v>0.18194611066784047</v>
      </c>
      <c r="S779" s="140">
        <v>-0.96107478515831735</v>
      </c>
      <c r="T779" s="140">
        <v>-1.1573427277889068</v>
      </c>
      <c r="U779" s="128">
        <v>0.43363195379545083</v>
      </c>
      <c r="V779" s="128">
        <v>0.25623494186682438</v>
      </c>
      <c r="W779" s="98">
        <v>0.96423754718087307</v>
      </c>
      <c r="X779" s="60"/>
      <c r="Y779" s="99">
        <v>778</v>
      </c>
      <c r="Z779" s="128">
        <f>(幕後結果!$AB$2+幕後結果!$AB$4*幕後結果_最佳化!$N1780)*12/3</f>
        <v>-9.1806858177897466E-3</v>
      </c>
      <c r="AA779" s="128">
        <f>(幕後結果!$AC$2+幕後結果!$AC$4*幕後結果_最佳化!$O1780)*12/3</f>
        <v>-6.0976605053876053E-2</v>
      </c>
      <c r="AB779" s="128">
        <f>(幕後結果!$AD$2+幕後結果!$AD$4*幕後結果_最佳化!$P1780)*12/3</f>
        <v>-1.1096193441944192E-2</v>
      </c>
      <c r="AC779" s="128">
        <f>(幕後結果!$AE$2+幕後結果!$AE$4*幕後結果_最佳化!$Q1780)*12/3</f>
        <v>3.1943351864108509E-2</v>
      </c>
      <c r="AD779" s="128">
        <f>(幕後結果!$AF$2+幕後結果!$AF$4*幕後結果_最佳化!$R1780)*12/3</f>
        <v>6.6248138859927572E-2</v>
      </c>
      <c r="AE779" s="128">
        <f>(幕後結果!$AG$2+幕後結果!$AG$4*幕後結果_最佳化!$S1780)*12/3</f>
        <v>-6.6251510403570552E-2</v>
      </c>
      <c r="AF779" s="128">
        <f>(幕後結果!$AH$2+幕後結果!$AH$4*幕後結果_最佳化!$T1780)*12/3</f>
        <v>-0.10710130573533698</v>
      </c>
      <c r="AG779" s="128">
        <f>(幕後結果!$AI$2+幕後結果!$AI$4*幕後結果_最佳化!$U1780)*12/3</f>
        <v>3.3398297518157281E-2</v>
      </c>
      <c r="AH779" s="128">
        <f>(幕後結果!$AJ$2+幕後結果!$AJ$4*幕後結果_最佳化!$V1780)*12/3</f>
        <v>7.2926013579095771E-3</v>
      </c>
      <c r="AI779" s="100">
        <f>(幕後結果!$AK$2+幕後結果!$AK$4*幕後結果_最佳化!$W1780)*12/3</f>
        <v>8.75666376450593E-2</v>
      </c>
      <c r="AJ779" s="60"/>
      <c r="AK779" s="60"/>
      <c r="AL779" s="60"/>
      <c r="AM779" s="108">
        <v>778</v>
      </c>
      <c r="AN779" s="128">
        <f t="shared" si="157"/>
        <v>1.7545279610471854E-2</v>
      </c>
      <c r="AO779" s="128">
        <f t="shared" si="158"/>
        <v>7.8438179022733437E-2</v>
      </c>
      <c r="AP779" s="128">
        <f t="shared" si="159"/>
        <v>9.194779363981434E-2</v>
      </c>
      <c r="AQ779" s="128">
        <f t="shared" si="160"/>
        <v>7.5048876050353458E-2</v>
      </c>
      <c r="AR779" s="128">
        <f t="shared" si="161"/>
        <v>0.11111232158923702</v>
      </c>
      <c r="AS779" s="128">
        <f t="shared" si="162"/>
        <v>9.9616024175686629E-2</v>
      </c>
      <c r="AT779" s="128">
        <f t="shared" si="163"/>
        <v>0.15347963592239594</v>
      </c>
      <c r="AU779" s="128">
        <f t="shared" si="164"/>
        <v>0.11829212118075147</v>
      </c>
      <c r="AV779" s="128">
        <f t="shared" si="165"/>
        <v>9.4150742322062511E-2</v>
      </c>
      <c r="AW779" s="128">
        <f t="shared" si="166"/>
        <v>0.1603690264864934</v>
      </c>
      <c r="AX779" s="128">
        <f t="shared" si="167"/>
        <v>1</v>
      </c>
      <c r="AY779" s="128">
        <f>SUMPRODUCT(AN779:AW779,幕後結果_最佳化!$Z$1005:$AI$1005)</f>
        <v>-2.0602864546933838E-3</v>
      </c>
      <c r="AZ779" s="128">
        <f>(SUMPRODUCT(AN779:AW779,MMULT(AN779:AW779,幕後結果!$AB$9:$AK$18)))</f>
        <v>2.7388836599064926E-4</v>
      </c>
      <c r="BA779" s="128">
        <f t="shared" si="168"/>
        <v>1.6549572985145245E-2</v>
      </c>
      <c r="BB779" s="102">
        <f t="shared" si="169"/>
        <v>-2.7167037176759394</v>
      </c>
      <c r="BC779" s="60"/>
      <c r="BD779" s="60"/>
    </row>
    <row r="780" spans="1:56">
      <c r="A780" s="95">
        <v>779</v>
      </c>
      <c r="B780" s="128">
        <v>0.66993252778105128</v>
      </c>
      <c r="C780" s="128">
        <v>0.65554338329819295</v>
      </c>
      <c r="D780" s="128">
        <v>0.79942319200581591</v>
      </c>
      <c r="E780" s="128">
        <v>0.93302635486635399</v>
      </c>
      <c r="F780" s="128">
        <v>0.92741225413580075</v>
      </c>
      <c r="G780" s="128">
        <v>1.0955179706654938E-2</v>
      </c>
      <c r="H780" s="128">
        <v>0.94443777732944745</v>
      </c>
      <c r="I780" s="128">
        <v>0.1914825243381264</v>
      </c>
      <c r="J780" s="128">
        <v>2.8234567080942075E-2</v>
      </c>
      <c r="K780" s="104">
        <v>0.56515770374324137</v>
      </c>
      <c r="L780" s="105"/>
      <c r="M780" s="106">
        <v>779</v>
      </c>
      <c r="N780" s="140">
        <v>0.43972686250215925</v>
      </c>
      <c r="O780" s="140">
        <v>0.40033032742343677</v>
      </c>
      <c r="P780" s="140">
        <v>0.83956270759505325</v>
      </c>
      <c r="Q780" s="140">
        <v>1.498716130484629</v>
      </c>
      <c r="R780" s="140">
        <v>1.4567858909369871</v>
      </c>
      <c r="S780" s="140">
        <v>-2.2919182765838295</v>
      </c>
      <c r="T780" s="140">
        <v>1.5931593611336092</v>
      </c>
      <c r="U780" s="128">
        <v>-0.87244612171157843</v>
      </c>
      <c r="V780" s="128">
        <v>-1.9073974901108566</v>
      </c>
      <c r="W780" s="98">
        <v>0.16405913358743349</v>
      </c>
      <c r="X780" s="60"/>
      <c r="Y780" s="99">
        <v>779</v>
      </c>
      <c r="Z780" s="128">
        <f>(幕後結果!$AB$2+幕後結果!$AB$4*幕後結果_最佳化!$N1781)*12/3</f>
        <v>1.8002059963695378E-2</v>
      </c>
      <c r="AA780" s="128">
        <f>(幕後結果!$AC$2+幕後結果!$AC$4*幕後結果_最佳化!$O1781)*12/3</f>
        <v>4.540067656270072E-2</v>
      </c>
      <c r="AB780" s="128">
        <f>(幕後結果!$AD$2+幕後結果!$AD$4*幕後結果_最佳化!$P1781)*12/3</f>
        <v>0.12782719367519577</v>
      </c>
      <c r="AC780" s="128">
        <f>(幕後結果!$AE$2+幕後結果!$AE$4*幕後結果_最佳化!$Q1781)*12/3</f>
        <v>0.24210724060478692</v>
      </c>
      <c r="AD780" s="128">
        <f>(幕後結果!$AF$2+幕後結果!$AF$4*幕後結果_最佳化!$R1781)*12/3</f>
        <v>0.38283176978879002</v>
      </c>
      <c r="AE780" s="128">
        <f>(幕後結果!$AG$2+幕後結果!$AG$4*幕後結果_最佳化!$S1781)*12/3</f>
        <v>-0.13824888491887799</v>
      </c>
      <c r="AF780" s="128">
        <f>(幕後結果!$AH$2+幕後結果!$AH$4*幕後結果_最佳化!$T1781)*12/3</f>
        <v>0.21276676010616055</v>
      </c>
      <c r="AG780" s="128">
        <f>(幕後結果!$AI$2+幕後結果!$AI$4*幕後結果_最佳化!$U1781)*12/3</f>
        <v>-5.2379499375213599E-2</v>
      </c>
      <c r="AH780" s="128">
        <f>(幕後結果!$AJ$2+幕後結果!$AJ$4*幕後結果_最佳化!$V1781)*12/3</f>
        <v>-0.20656979077940266</v>
      </c>
      <c r="AI780" s="100">
        <f>(幕後結果!$AK$2+幕後結果!$AK$4*幕後結果_最佳化!$W1781)*12/3</f>
        <v>1.6087760313030677E-2</v>
      </c>
      <c r="AJ780" s="60"/>
      <c r="AK780" s="60"/>
      <c r="AL780" s="60"/>
      <c r="AM780" s="108">
        <v>779</v>
      </c>
      <c r="AN780" s="128">
        <f t="shared" si="157"/>
        <v>0.14779508574128472</v>
      </c>
      <c r="AO780" s="128">
        <f t="shared" si="158"/>
        <v>1.2663122825140618E-2</v>
      </c>
      <c r="AP780" s="128">
        <f t="shared" si="159"/>
        <v>0.13100634706337377</v>
      </c>
      <c r="AQ780" s="128">
        <f t="shared" si="160"/>
        <v>1.2318083255059962E-2</v>
      </c>
      <c r="AR780" s="128">
        <f t="shared" si="161"/>
        <v>9.2149329052562012E-2</v>
      </c>
      <c r="AS780" s="128">
        <f t="shared" si="162"/>
        <v>0.1338157847671429</v>
      </c>
      <c r="AT780" s="128">
        <f t="shared" si="163"/>
        <v>0.1465984680526751</v>
      </c>
      <c r="AU780" s="128">
        <f t="shared" si="164"/>
        <v>8.9250341344589798E-2</v>
      </c>
      <c r="AV780" s="128">
        <f t="shared" si="165"/>
        <v>9.10315679386626E-2</v>
      </c>
      <c r="AW780" s="128">
        <f t="shared" si="166"/>
        <v>0.1433718699595086</v>
      </c>
      <c r="AX780" s="128">
        <f t="shared" si="167"/>
        <v>1</v>
      </c>
      <c r="AY780" s="128">
        <f>SUMPRODUCT(AN780:AW780,幕後結果_最佳化!$Z$1005:$AI$1005)</f>
        <v>-5.6994427502172424E-3</v>
      </c>
      <c r="AZ780" s="128">
        <f>(SUMPRODUCT(AN780:AW780,MMULT(AN780:AW780,幕後結果!$AB$9:$AK$18)))</f>
        <v>2.3160274427224772E-4</v>
      </c>
      <c r="BA780" s="128">
        <f t="shared" si="168"/>
        <v>1.5218500066440441E-2</v>
      </c>
      <c r="BB780" s="102">
        <f t="shared" si="169"/>
        <v>-3.1934449872223509</v>
      </c>
      <c r="BC780" s="60"/>
      <c r="BD780" s="60"/>
    </row>
    <row r="781" spans="1:56">
      <c r="A781" s="95">
        <v>780</v>
      </c>
      <c r="B781" s="128">
        <v>0.9993491185379757</v>
      </c>
      <c r="C781" s="128">
        <v>0.70002574123343986</v>
      </c>
      <c r="D781" s="128">
        <v>0.84599757084820104</v>
      </c>
      <c r="E781" s="128">
        <v>0.32392308239710177</v>
      </c>
      <c r="F781" s="128">
        <v>0.12554914460174427</v>
      </c>
      <c r="G781" s="128">
        <v>0.59030979727028021</v>
      </c>
      <c r="H781" s="128">
        <v>0.40597299569092238</v>
      </c>
      <c r="I781" s="128">
        <v>0.48000784130546092</v>
      </c>
      <c r="J781" s="128">
        <v>0.87632675567981622</v>
      </c>
      <c r="K781" s="104">
        <v>0.1218130973536633</v>
      </c>
      <c r="L781" s="105"/>
      <c r="M781" s="106">
        <v>780</v>
      </c>
      <c r="N781" s="140">
        <v>3.2155908295167301</v>
      </c>
      <c r="O781" s="140">
        <v>0.52447454860098197</v>
      </c>
      <c r="P781" s="140">
        <v>1.019417380382782</v>
      </c>
      <c r="Q781" s="140">
        <v>-0.45675637562333193</v>
      </c>
      <c r="R781" s="140">
        <v>-1.1476858147733722</v>
      </c>
      <c r="S781" s="140">
        <v>0.22834196158498341</v>
      </c>
      <c r="T781" s="140">
        <v>-0.23791632773507113</v>
      </c>
      <c r="U781" s="128">
        <v>-5.0133903500699267E-2</v>
      </c>
      <c r="V781" s="128">
        <v>1.1568185811992915</v>
      </c>
      <c r="W781" s="98">
        <v>-1.1659709406536136</v>
      </c>
      <c r="X781" s="60"/>
      <c r="Y781" s="99">
        <v>780</v>
      </c>
      <c r="Z781" s="128">
        <f>(幕後結果!$AB$2+幕後結果!$AB$4*幕後結果_最佳化!$N1782)*12/3</f>
        <v>0.31770275273761034</v>
      </c>
      <c r="AA781" s="128">
        <f>(幕後結果!$AC$2+幕後結果!$AC$4*幕後結果_最佳化!$O1782)*12/3</f>
        <v>6.4107877114188291E-2</v>
      </c>
      <c r="AB781" s="128">
        <f>(幕後結果!$AD$2+幕後結果!$AD$4*幕後結果_最佳化!$P1782)*12/3</f>
        <v>0.20968374115601229</v>
      </c>
      <c r="AC781" s="128">
        <f>(幕後結果!$AE$2+幕後結果!$AE$4*幕後結果_最佳化!$Q1782)*12/3</f>
        <v>8.813182227017298E-2</v>
      </c>
      <c r="AD781" s="128">
        <f>(幕後結果!$AF$2+幕後結果!$AF$4*幕後結果_最佳化!$R1782)*12/3</f>
        <v>-0.11834684144086287</v>
      </c>
      <c r="AE781" s="128">
        <f>(幕後結果!$AG$2+幕後結果!$AG$4*幕後結果_最佳化!$S1782)*12/3</f>
        <v>4.2343240727565797E-2</v>
      </c>
      <c r="AF781" s="128">
        <f>(幕後結果!$AH$2+幕後結果!$AH$4*幕後結果_最佳化!$T1782)*12/3</f>
        <v>4.7762295904571463E-2</v>
      </c>
      <c r="AG781" s="128">
        <f>(幕後結果!$AI$2+幕後結果!$AI$4*幕後結果_最佳化!$U1782)*12/3</f>
        <v>7.9854235743508875E-2</v>
      </c>
      <c r="AH781" s="128">
        <f>(幕後結果!$AJ$2+幕後結果!$AJ$4*幕後結果_最佳化!$V1782)*12/3</f>
        <v>0.21422031378441878</v>
      </c>
      <c r="AI781" s="100">
        <f>(幕後結果!$AK$2+幕後結果!$AK$4*幕後結果_最佳化!$W1782)*12/3</f>
        <v>-0.12881405696771767</v>
      </c>
      <c r="AJ781" s="60"/>
      <c r="AK781" s="60"/>
      <c r="AL781" s="60"/>
      <c r="AM781" s="108">
        <v>780</v>
      </c>
      <c r="AN781" s="128">
        <f t="shared" si="157"/>
        <v>0.19621161651215618</v>
      </c>
      <c r="AO781" s="128">
        <f t="shared" si="158"/>
        <v>0.11004261894617015</v>
      </c>
      <c r="AP781" s="128">
        <f t="shared" si="159"/>
        <v>8.240192200699048E-3</v>
      </c>
      <c r="AQ781" s="128">
        <f t="shared" si="160"/>
        <v>7.2192790801387463E-2</v>
      </c>
      <c r="AR781" s="128">
        <f t="shared" si="161"/>
        <v>5.1500119277117347E-2</v>
      </c>
      <c r="AS781" s="128">
        <f t="shared" si="162"/>
        <v>0.18163159710294854</v>
      </c>
      <c r="AT781" s="128">
        <f t="shared" si="163"/>
        <v>0.12884853806634355</v>
      </c>
      <c r="AU781" s="128">
        <f t="shared" si="164"/>
        <v>7.4183970705893734E-2</v>
      </c>
      <c r="AV781" s="128">
        <f t="shared" si="165"/>
        <v>4.6787556653012936E-2</v>
      </c>
      <c r="AW781" s="128">
        <f t="shared" si="166"/>
        <v>0.13036099973427098</v>
      </c>
      <c r="AX781" s="128">
        <f t="shared" si="167"/>
        <v>0.99999999999999989</v>
      </c>
      <c r="AY781" s="128">
        <f>SUMPRODUCT(AN781:AW781,幕後結果_最佳化!$Z$1005:$AI$1005)</f>
        <v>-6.887042466467797E-3</v>
      </c>
      <c r="AZ781" s="128">
        <f>(SUMPRODUCT(AN781:AW781,MMULT(AN781:AW781,幕後結果!$AB$9:$AK$18)))</f>
        <v>2.0983696008880354E-4</v>
      </c>
      <c r="BA781" s="128">
        <f t="shared" si="168"/>
        <v>1.4485750242524671E-2</v>
      </c>
      <c r="BB781" s="102">
        <f t="shared" si="169"/>
        <v>-3.4369667868711362</v>
      </c>
      <c r="BC781" s="60"/>
      <c r="BD781" s="60"/>
    </row>
    <row r="782" spans="1:56">
      <c r="A782" s="95">
        <v>781</v>
      </c>
      <c r="B782" s="128">
        <v>0.55602836826884672</v>
      </c>
      <c r="C782" s="128">
        <v>0.14434688804395068</v>
      </c>
      <c r="D782" s="128">
        <v>0.8327015272067535</v>
      </c>
      <c r="E782" s="128">
        <v>0.95655970841015692</v>
      </c>
      <c r="F782" s="128">
        <v>0.85255680470015416</v>
      </c>
      <c r="G782" s="128">
        <v>0.32542989846038295</v>
      </c>
      <c r="H782" s="128">
        <v>0.64306392266574308</v>
      </c>
      <c r="I782" s="128">
        <v>0.44632804391527592</v>
      </c>
      <c r="J782" s="128">
        <v>0.14833293300411543</v>
      </c>
      <c r="K782" s="104">
        <v>0.63230261192923809</v>
      </c>
      <c r="L782" s="105"/>
      <c r="M782" s="106">
        <v>781</v>
      </c>
      <c r="N782" s="140">
        <v>0.14090718818005513</v>
      </c>
      <c r="O782" s="140">
        <v>-1.0609914735638841</v>
      </c>
      <c r="P782" s="140">
        <v>0.96489591923368834</v>
      </c>
      <c r="Q782" s="140">
        <v>1.7120872905923226</v>
      </c>
      <c r="R782" s="140">
        <v>1.047462344555768</v>
      </c>
      <c r="S782" s="140">
        <v>-0.45256806760469204</v>
      </c>
      <c r="T782" s="140">
        <v>0.36666065980819795</v>
      </c>
      <c r="U782" s="128">
        <v>-0.13494407954495291</v>
      </c>
      <c r="V782" s="128">
        <v>-1.0436099965132999</v>
      </c>
      <c r="W782" s="98">
        <v>0.33795808284790868</v>
      </c>
      <c r="X782" s="60"/>
      <c r="Y782" s="99">
        <v>781</v>
      </c>
      <c r="Z782" s="128">
        <f>(幕後結果!$AB$2+幕後結果!$AB$4*幕後結果_最佳化!$N1783)*12/3</f>
        <v>-1.4260494856355057E-2</v>
      </c>
      <c r="AA782" s="128">
        <f>(幕後結果!$AC$2+幕後結果!$AC$4*幕後結果_最佳化!$O1783)*12/3</f>
        <v>-0.11803440338027486</v>
      </c>
      <c r="AB782" s="128">
        <f>(幕後結果!$AD$2+幕後結果!$AD$4*幕後結果_最佳化!$P1783)*12/3</f>
        <v>6.9187377149851514E-2</v>
      </c>
      <c r="AC782" s="128">
        <f>(幕後結果!$AE$2+幕後結果!$AE$4*幕後結果_最佳化!$Q1783)*12/3</f>
        <v>0.21333387471511986</v>
      </c>
      <c r="AD782" s="128">
        <f>(幕後結果!$AF$2+幕後結果!$AF$4*幕後結果_最佳化!$R1783)*12/3</f>
        <v>0.30266132166747928</v>
      </c>
      <c r="AE782" s="128">
        <f>(幕後結果!$AG$2+幕後結果!$AG$4*幕後結果_最佳化!$S1783)*12/3</f>
        <v>-2.6132151656562949E-2</v>
      </c>
      <c r="AF782" s="128">
        <f>(幕後結果!$AH$2+幕後結果!$AH$4*幕後結果_最佳化!$T1783)*12/3</f>
        <v>3.4994047540712253E-2</v>
      </c>
      <c r="AG782" s="128">
        <f>(幕後結果!$AI$2+幕後結果!$AI$4*幕後結果_最佳化!$U1783)*12/3</f>
        <v>-5.9933247896419628E-2</v>
      </c>
      <c r="AH782" s="128">
        <f>(幕後結果!$AJ$2+幕後結果!$AJ$4*幕後結果_最佳化!$V1783)*12/3</f>
        <v>-0.10468803444009174</v>
      </c>
      <c r="AI782" s="100">
        <f>(幕後結果!$AK$2+幕後結果!$AK$4*幕後結果_最佳化!$W1783)*12/3</f>
        <v>4.0879985544368114E-3</v>
      </c>
      <c r="AJ782" s="60"/>
      <c r="AK782" s="60"/>
      <c r="AL782" s="60"/>
      <c r="AM782" s="108">
        <v>781</v>
      </c>
      <c r="AN782" s="128">
        <f t="shared" si="157"/>
        <v>0.13492586895793851</v>
      </c>
      <c r="AO782" s="128">
        <f t="shared" si="158"/>
        <v>0.18029992393607186</v>
      </c>
      <c r="AP782" s="128">
        <f t="shared" si="159"/>
        <v>4.2799971874565482E-2</v>
      </c>
      <c r="AQ782" s="128">
        <f t="shared" si="160"/>
        <v>8.4763124726465022E-2</v>
      </c>
      <c r="AR782" s="128">
        <f t="shared" si="161"/>
        <v>0.11273429614134214</v>
      </c>
      <c r="AS782" s="128">
        <f t="shared" si="162"/>
        <v>0.14706390545706802</v>
      </c>
      <c r="AT782" s="128">
        <f t="shared" si="163"/>
        <v>0.17833455988558863</v>
      </c>
      <c r="AU782" s="128">
        <f t="shared" si="164"/>
        <v>8.7516832021056715E-2</v>
      </c>
      <c r="AV782" s="128">
        <f t="shared" si="165"/>
        <v>8.3634229788057037E-3</v>
      </c>
      <c r="AW782" s="128">
        <f t="shared" si="166"/>
        <v>2.3198094021097831E-2</v>
      </c>
      <c r="AX782" s="128">
        <f t="shared" si="167"/>
        <v>1</v>
      </c>
      <c r="AY782" s="128">
        <f>SUMPRODUCT(AN782:AW782,幕後結果_最佳化!$Z$1005:$AI$1005)</f>
        <v>-2.0254002715730164E-3</v>
      </c>
      <c r="AZ782" s="128">
        <f>(SUMPRODUCT(AN782:AW782,MMULT(AN782:AW782,幕後結果!$AB$9:$AK$18)))</f>
        <v>2.2656514134042235E-4</v>
      </c>
      <c r="BA782" s="128">
        <f t="shared" si="168"/>
        <v>1.5052080963787776E-2</v>
      </c>
      <c r="BB782" s="102">
        <f t="shared" si="169"/>
        <v>-2.9846637404923833</v>
      </c>
      <c r="BC782" s="60"/>
      <c r="BD782" s="60"/>
    </row>
    <row r="783" spans="1:56">
      <c r="A783" s="95">
        <v>782</v>
      </c>
      <c r="B783" s="128">
        <v>0.37025452656349223</v>
      </c>
      <c r="C783" s="128">
        <v>0.61708282341232024</v>
      </c>
      <c r="D783" s="128">
        <v>0.81667937110802979</v>
      </c>
      <c r="E783" s="128">
        <v>0.30340346317807732</v>
      </c>
      <c r="F783" s="128">
        <v>4.8316398316288867E-2</v>
      </c>
      <c r="G783" s="128">
        <v>0.30485767732612135</v>
      </c>
      <c r="H783" s="128">
        <v>3.637553532796578E-2</v>
      </c>
      <c r="I783" s="128">
        <v>0.92487264985653583</v>
      </c>
      <c r="J783" s="128">
        <v>0.46998680191627584</v>
      </c>
      <c r="K783" s="104">
        <v>0.44009399881960087</v>
      </c>
      <c r="L783" s="105"/>
      <c r="M783" s="106">
        <v>782</v>
      </c>
      <c r="N783" s="140">
        <v>-0.33117930250298883</v>
      </c>
      <c r="O783" s="140">
        <v>0.29782811752024024</v>
      </c>
      <c r="P783" s="140">
        <v>0.90278265627471332</v>
      </c>
      <c r="Q783" s="140">
        <v>-0.5146366829661152</v>
      </c>
      <c r="R783" s="140">
        <v>-1.6614016998833072</v>
      </c>
      <c r="S783" s="140">
        <v>-0.5104798116960334</v>
      </c>
      <c r="T783" s="140">
        <v>-1.7943891928923965</v>
      </c>
      <c r="U783" s="128">
        <v>1.4386324042282355</v>
      </c>
      <c r="V783" s="128">
        <v>-7.5303038679809572E-2</v>
      </c>
      <c r="W783" s="98">
        <v>-0.15073089923318392</v>
      </c>
      <c r="X783" s="60"/>
      <c r="Y783" s="99">
        <v>782</v>
      </c>
      <c r="Z783" s="128">
        <f>(幕後結果!$AB$2+幕後結果!$AB$4*幕後結果_最佳化!$N1784)*12/3</f>
        <v>-6.5230084860825169E-2</v>
      </c>
      <c r="AA783" s="128">
        <f>(幕後結果!$AC$2+幕後結果!$AC$4*幕後結果_最佳化!$O1784)*12/3</f>
        <v>3.2621773706693141E-2</v>
      </c>
      <c r="AB783" s="128">
        <f>(幕後結果!$AD$2+幕後結果!$AD$4*幕後結果_最佳化!$P1784)*12/3</f>
        <v>0.11559872065443881</v>
      </c>
      <c r="AC783" s="128">
        <f>(幕後結果!$AE$2+幕後結果!$AE$4*幕後結果_最佳化!$Q1784)*12/3</f>
        <v>3.4912274455772829E-4</v>
      </c>
      <c r="AD783" s="128">
        <f>(幕後結果!$AF$2+幕後結果!$AF$4*幕後結果_最佳化!$R1784)*12/3</f>
        <v>-0.27838861360995132</v>
      </c>
      <c r="AE783" s="128">
        <f>(幕後結果!$AG$2+幕後結果!$AG$4*幕後結果_最佳化!$S1784)*12/3</f>
        <v>-4.5126325930854271E-2</v>
      </c>
      <c r="AF783" s="128">
        <f>(幕後結果!$AH$2+幕後結果!$AH$4*幕後結果_最佳化!$T1784)*12/3</f>
        <v>-0.17223782220857717</v>
      </c>
      <c r="AG783" s="128">
        <f>(幕後結果!$AI$2+幕後結果!$AI$4*幕後結果_最佳化!$U1784)*12/3</f>
        <v>0.17569296563554324</v>
      </c>
      <c r="AH783" s="128">
        <f>(幕後結果!$AJ$2+幕後結果!$AJ$4*幕後結果_最佳化!$V1784)*12/3</f>
        <v>-2.6141021955743662E-2</v>
      </c>
      <c r="AI783" s="100">
        <f>(幕後結果!$AK$2+幕後結果!$AK$4*幕後結果_最佳化!$W1784)*12/3</f>
        <v>3.6342355324283634E-2</v>
      </c>
      <c r="AJ783" s="60"/>
      <c r="AK783" s="60"/>
      <c r="AL783" s="60"/>
      <c r="AM783" s="108">
        <v>782</v>
      </c>
      <c r="AN783" s="128">
        <f t="shared" si="157"/>
        <v>0.17797461802576778</v>
      </c>
      <c r="AO783" s="128">
        <f t="shared" si="158"/>
        <v>7.6965621852970678E-2</v>
      </c>
      <c r="AP783" s="128">
        <f t="shared" si="159"/>
        <v>6.8792599758105102E-2</v>
      </c>
      <c r="AQ783" s="128">
        <f t="shared" si="160"/>
        <v>0.18900571962425025</v>
      </c>
      <c r="AR783" s="128">
        <f t="shared" si="161"/>
        <v>5.6097654239263696E-2</v>
      </c>
      <c r="AS783" s="128">
        <f t="shared" si="162"/>
        <v>7.803288593330017E-2</v>
      </c>
      <c r="AT783" s="128">
        <f t="shared" si="163"/>
        <v>2.4793751009999272E-2</v>
      </c>
      <c r="AU783" s="128">
        <f t="shared" si="164"/>
        <v>0.10531633323848509</v>
      </c>
      <c r="AV783" s="128">
        <f t="shared" si="165"/>
        <v>0.10464755421476078</v>
      </c>
      <c r="AW783" s="128">
        <f t="shared" si="166"/>
        <v>0.11837326210309698</v>
      </c>
      <c r="AX783" s="128">
        <f t="shared" si="167"/>
        <v>0.99999999999999978</v>
      </c>
      <c r="AY783" s="128">
        <f>SUMPRODUCT(AN783:AW783,幕後結果_最佳化!$Z$1005:$AI$1005)</f>
        <v>-6.3992931981486515E-3</v>
      </c>
      <c r="AZ783" s="128">
        <f>(SUMPRODUCT(AN783:AW783,MMULT(AN783:AW783,幕後結果!$AB$9:$AK$18)))</f>
        <v>2.5821014057893476E-4</v>
      </c>
      <c r="BA783" s="128">
        <f t="shared" si="168"/>
        <v>1.6068918463261139E-2</v>
      </c>
      <c r="BB783" s="102">
        <f t="shared" si="169"/>
        <v>-3.067990749400038</v>
      </c>
      <c r="BC783" s="60"/>
      <c r="BD783" s="60"/>
    </row>
    <row r="784" spans="1:56">
      <c r="A784" s="95">
        <v>783</v>
      </c>
      <c r="B784" s="128">
        <v>0.29171953249213489</v>
      </c>
      <c r="C784" s="128">
        <v>0.18469540116366545</v>
      </c>
      <c r="D784" s="128">
        <v>5.3978464438415141E-2</v>
      </c>
      <c r="E784" s="128">
        <v>9.7074179454323728E-2</v>
      </c>
      <c r="F784" s="128">
        <v>0.55282924834080194</v>
      </c>
      <c r="G784" s="128">
        <v>0.65159099851324553</v>
      </c>
      <c r="H784" s="128">
        <v>0.43645480433696027</v>
      </c>
      <c r="I784" s="128">
        <v>0.93954537423894635</v>
      </c>
      <c r="J784" s="128">
        <v>0.71958233190921184</v>
      </c>
      <c r="K784" s="104">
        <v>9.3852810844686996E-2</v>
      </c>
      <c r="L784" s="105"/>
      <c r="M784" s="106">
        <v>783</v>
      </c>
      <c r="N784" s="140">
        <v>-0.54836826126775806</v>
      </c>
      <c r="O784" s="140">
        <v>-0.89761506933207469</v>
      </c>
      <c r="P784" s="140">
        <v>-1.6074443452306686</v>
      </c>
      <c r="Q784" s="140">
        <v>-1.2984045428329025</v>
      </c>
      <c r="R784" s="140">
        <v>0.13281270869449233</v>
      </c>
      <c r="S784" s="140">
        <v>0.389619402094878</v>
      </c>
      <c r="T784" s="140">
        <v>-0.15996377676288845</v>
      </c>
      <c r="U784" s="128">
        <v>1.5509684227078542</v>
      </c>
      <c r="V784" s="128">
        <v>0.58160119742536642</v>
      </c>
      <c r="W784" s="98">
        <v>-1.3173968934893676</v>
      </c>
      <c r="X784" s="60"/>
      <c r="Y784" s="99">
        <v>783</v>
      </c>
      <c r="Z784" s="128">
        <f>(幕後結果!$AB$2+幕後結果!$AB$4*幕後結果_最佳化!$N1785)*12/3</f>
        <v>-8.8679245978994944E-2</v>
      </c>
      <c r="AA784" s="128">
        <f>(幕後結果!$AC$2+幕後結果!$AC$4*幕後結果_最佳化!$O1785)*12/3</f>
        <v>-0.10102948423683115</v>
      </c>
      <c r="AB784" s="128">
        <f>(幕後結果!$AD$2+幕後結果!$AD$4*幕後結果_最佳化!$P1785)*12/3</f>
        <v>-0.24735671557738034</v>
      </c>
      <c r="AC784" s="128">
        <f>(幕後結果!$AE$2+幕後結果!$AE$4*幕後結果_最佳化!$Q1785)*12/3</f>
        <v>-0.27205314346434895</v>
      </c>
      <c r="AD784" s="128">
        <f>(幕後結果!$AF$2+幕後結果!$AF$4*幕後結果_最佳化!$R1785)*12/3</f>
        <v>-7.4361760518642933E-2</v>
      </c>
      <c r="AE784" s="128">
        <f>(幕後結果!$AG$2+幕後結果!$AG$4*幕後結果_最佳化!$S1785)*12/3</f>
        <v>1.422315515239475E-3</v>
      </c>
      <c r="AF784" s="128">
        <f>(幕後結果!$AH$2+幕後結果!$AH$4*幕後結果_最佳化!$T1785)*12/3</f>
        <v>-5.9534836863433062E-2</v>
      </c>
      <c r="AG784" s="128">
        <f>(幕後結果!$AI$2+幕後結果!$AI$4*幕後結果_最佳化!$U1785)*12/3</f>
        <v>6.9650596891728395E-2</v>
      </c>
      <c r="AH784" s="128">
        <f>(幕後結果!$AJ$2+幕後結果!$AJ$4*幕後結果_最佳化!$V1785)*12/3</f>
        <v>5.3860855686108579E-2</v>
      </c>
      <c r="AI784" s="100">
        <f>(幕後結果!$AK$2+幕後結果!$AK$4*幕後結果_最佳化!$W1785)*12/3</f>
        <v>-0.1462690692264168</v>
      </c>
      <c r="AJ784" s="60"/>
      <c r="AK784" s="60"/>
      <c r="AL784" s="60"/>
      <c r="AM784" s="108">
        <v>783</v>
      </c>
      <c r="AN784" s="128">
        <f t="shared" si="157"/>
        <v>4.9523890350373053E-3</v>
      </c>
      <c r="AO784" s="128">
        <f t="shared" si="158"/>
        <v>0.11753993157834211</v>
      </c>
      <c r="AP784" s="128">
        <f t="shared" si="159"/>
        <v>0.11479293247040837</v>
      </c>
      <c r="AQ784" s="128">
        <f t="shared" si="160"/>
        <v>0.17191240242448944</v>
      </c>
      <c r="AR784" s="128">
        <f t="shared" si="161"/>
        <v>3.5788042996944484E-2</v>
      </c>
      <c r="AS784" s="128">
        <f t="shared" si="162"/>
        <v>1.4316017361315419E-2</v>
      </c>
      <c r="AT784" s="128">
        <f t="shared" si="163"/>
        <v>0.17328737988936652</v>
      </c>
      <c r="AU784" s="128">
        <f t="shared" si="164"/>
        <v>0.11995559999873909</v>
      </c>
      <c r="AV784" s="128">
        <f t="shared" si="165"/>
        <v>7.8028477678879896E-2</v>
      </c>
      <c r="AW784" s="128">
        <f t="shared" si="166"/>
        <v>0.16942682656647728</v>
      </c>
      <c r="AX784" s="128">
        <f t="shared" si="167"/>
        <v>1</v>
      </c>
      <c r="AY784" s="128">
        <f>SUMPRODUCT(AN784:AW784,幕後結果_最佳化!$Z$1005:$AI$1005)</f>
        <v>-3.4346322069786716E-3</v>
      </c>
      <c r="AZ784" s="128">
        <f>(SUMPRODUCT(AN784:AW784,MMULT(AN784:AW784,幕後結果!$AB$9:$AK$18)))</f>
        <v>3.1442386629530067E-4</v>
      </c>
      <c r="BA784" s="128">
        <f t="shared" si="168"/>
        <v>1.7732001192626305E-2</v>
      </c>
      <c r="BB784" s="102">
        <f t="shared" si="169"/>
        <v>-2.613051493942292</v>
      </c>
      <c r="BC784" s="60"/>
      <c r="BD784" s="60"/>
    </row>
    <row r="785" spans="1:56">
      <c r="A785" s="95">
        <v>784</v>
      </c>
      <c r="B785" s="128">
        <v>0.82797920492830701</v>
      </c>
      <c r="C785" s="128">
        <v>0.97201239961793373</v>
      </c>
      <c r="D785" s="128">
        <v>0.34131261698655457</v>
      </c>
      <c r="E785" s="128">
        <v>9.8285895598138939E-2</v>
      </c>
      <c r="F785" s="128">
        <v>0.70187684741294576</v>
      </c>
      <c r="G785" s="128">
        <v>8.971737345734887E-2</v>
      </c>
      <c r="H785" s="128">
        <v>0.87699096725989367</v>
      </c>
      <c r="I785" s="128">
        <v>0.60278399234768787</v>
      </c>
      <c r="J785" s="128">
        <v>0.63040719636715425</v>
      </c>
      <c r="K785" s="104">
        <v>0.36576015677985629</v>
      </c>
      <c r="L785" s="105"/>
      <c r="M785" s="106">
        <v>784</v>
      </c>
      <c r="N785" s="140">
        <v>0.94620979709001796</v>
      </c>
      <c r="O785" s="140">
        <v>1.9112286720745408</v>
      </c>
      <c r="P785" s="140">
        <v>-0.40888339690986941</v>
      </c>
      <c r="Q785" s="140">
        <v>-1.2913804359224421</v>
      </c>
      <c r="R785" s="140">
        <v>0.52980620133339906</v>
      </c>
      <c r="S785" s="140">
        <v>-1.3424974799955163</v>
      </c>
      <c r="T785" s="140">
        <v>1.1600755066049082</v>
      </c>
      <c r="U785" s="128">
        <v>0.26055977230142691</v>
      </c>
      <c r="V785" s="128">
        <v>0.33293200833198683</v>
      </c>
      <c r="W785" s="98">
        <v>-0.34310387831460715</v>
      </c>
      <c r="X785" s="60"/>
      <c r="Y785" s="99">
        <v>784</v>
      </c>
      <c r="Z785" s="128">
        <f>(幕後結果!$AB$2+幕後結果!$AB$4*幕後結果_最佳化!$N1786)*12/3</f>
        <v>7.2685318285391778E-2</v>
      </c>
      <c r="AA785" s="128">
        <f>(幕後結果!$AC$2+幕後結果!$AC$4*幕後結果_最佳化!$O1786)*12/3</f>
        <v>0.21472677807104876</v>
      </c>
      <c r="AB785" s="128">
        <f>(幕後結果!$AD$2+幕後結果!$AD$4*幕後結果_最佳化!$P1786)*12/3</f>
        <v>5.7210469373128181E-2</v>
      </c>
      <c r="AC785" s="128">
        <f>(幕後結果!$AE$2+幕後結果!$AE$4*幕後結果_最佳化!$Q1786)*12/3</f>
        <v>-7.4574556387951671E-2</v>
      </c>
      <c r="AD785" s="128">
        <f>(幕後結果!$AF$2+幕後結果!$AF$4*幕後結果_最佳化!$R1786)*12/3</f>
        <v>9.1857199181813856E-2</v>
      </c>
      <c r="AE785" s="128">
        <f>(幕後結果!$AG$2+幕後結果!$AG$4*幕後結果_最佳化!$S1786)*12/3</f>
        <v>-8.5752325568051749E-2</v>
      </c>
      <c r="AF785" s="128">
        <f>(幕後結果!$AH$2+幕後結果!$AH$4*幕後結果_最佳化!$T1786)*12/3</f>
        <v>0.1871691819208765</v>
      </c>
      <c r="AG785" s="128">
        <f>(幕後結果!$AI$2+幕後結果!$AI$4*幕後結果_最佳化!$U1786)*12/3</f>
        <v>0.1479126115901295</v>
      </c>
      <c r="AH785" s="128">
        <f>(幕後結果!$AJ$2+幕後結果!$AJ$4*幕後結果_最佳化!$V1786)*12/3</f>
        <v>3.8794258764598438E-2</v>
      </c>
      <c r="AI785" s="100">
        <f>(幕後結果!$AK$2+幕後結果!$AK$4*幕後結果_最佳化!$W1786)*12/3</f>
        <v>6.62535862607396E-2</v>
      </c>
      <c r="AJ785" s="60"/>
      <c r="AK785" s="60"/>
      <c r="AL785" s="60"/>
      <c r="AM785" s="108">
        <v>784</v>
      </c>
      <c r="AN785" s="128">
        <f t="shared" si="157"/>
        <v>5.9282535739338525E-2</v>
      </c>
      <c r="AO785" s="128">
        <f t="shared" si="158"/>
        <v>9.1537900329819705E-2</v>
      </c>
      <c r="AP785" s="128">
        <f t="shared" si="159"/>
        <v>5.1041703845956438E-2</v>
      </c>
      <c r="AQ785" s="128">
        <f t="shared" si="160"/>
        <v>7.515903448287857E-2</v>
      </c>
      <c r="AR785" s="128">
        <f t="shared" si="161"/>
        <v>0.12939982890357099</v>
      </c>
      <c r="AS785" s="128">
        <f t="shared" si="162"/>
        <v>4.2865816093880675E-2</v>
      </c>
      <c r="AT785" s="128">
        <f t="shared" si="163"/>
        <v>0.18004088274783661</v>
      </c>
      <c r="AU785" s="128">
        <f t="shared" si="164"/>
        <v>0.10936638736279171</v>
      </c>
      <c r="AV785" s="128">
        <f t="shared" si="165"/>
        <v>9.3059376178721911E-2</v>
      </c>
      <c r="AW785" s="128">
        <f t="shared" si="166"/>
        <v>0.1682465343152047</v>
      </c>
      <c r="AX785" s="128">
        <f t="shared" si="167"/>
        <v>0.99999999999999978</v>
      </c>
      <c r="AY785" s="128">
        <f>SUMPRODUCT(AN785:AW785,幕後結果_最佳化!$Z$1005:$AI$1005)</f>
        <v>-2.7064083877560742E-3</v>
      </c>
      <c r="AZ785" s="128">
        <f>(SUMPRODUCT(AN785:AW785,MMULT(AN785:AW785,幕後結果!$AB$9:$AK$18)))</f>
        <v>2.8871851367556512E-4</v>
      </c>
      <c r="BA785" s="128">
        <f t="shared" si="168"/>
        <v>1.6991718973534287E-2</v>
      </c>
      <c r="BB785" s="102">
        <f t="shared" si="169"/>
        <v>-2.6840373512998328</v>
      </c>
      <c r="BC785" s="60"/>
      <c r="BD785" s="60"/>
    </row>
    <row r="786" spans="1:56">
      <c r="A786" s="95">
        <v>785</v>
      </c>
      <c r="B786" s="128">
        <v>0.39799995975392499</v>
      </c>
      <c r="C786" s="128">
        <v>0.47180151351965138</v>
      </c>
      <c r="D786" s="128">
        <v>4.2940049427620863E-2</v>
      </c>
      <c r="E786" s="128">
        <v>0.33732537021342845</v>
      </c>
      <c r="F786" s="128">
        <v>7.6376276825469214E-2</v>
      </c>
      <c r="G786" s="128">
        <v>0.94056046455024567</v>
      </c>
      <c r="H786" s="128">
        <v>0.71260304546637454</v>
      </c>
      <c r="I786" s="128">
        <v>0.60519513762729171</v>
      </c>
      <c r="J786" s="128">
        <v>0.39413849885706487</v>
      </c>
      <c r="K786" s="104">
        <v>0.49085030964915632</v>
      </c>
      <c r="L786" s="105"/>
      <c r="M786" s="106">
        <v>785</v>
      </c>
      <c r="N786" s="140">
        <v>-0.25852738162651551</v>
      </c>
      <c r="O786" s="140">
        <v>-7.0742083360493785E-2</v>
      </c>
      <c r="P786" s="140">
        <v>-1.7175424847051377</v>
      </c>
      <c r="Q786" s="140">
        <v>-0.4197737533955524</v>
      </c>
      <c r="R786" s="140">
        <v>-1.4298762010259509</v>
      </c>
      <c r="S786" s="140">
        <v>1.559495829481609</v>
      </c>
      <c r="T786" s="140">
        <v>0.56100532209580445</v>
      </c>
      <c r="U786" s="128">
        <v>0.26681744126923079</v>
      </c>
      <c r="V786" s="128">
        <v>-0.26854869496130351</v>
      </c>
      <c r="W786" s="98">
        <v>-2.2936883563646687E-2</v>
      </c>
      <c r="X786" s="60"/>
      <c r="Y786" s="99">
        <v>785</v>
      </c>
      <c r="Z786" s="128">
        <f>(幕後結果!$AB$2+幕後結果!$AB$4*幕後結果_最佳化!$N1787)*12/3</f>
        <v>-5.7386101410349249E-2</v>
      </c>
      <c r="AA786" s="128">
        <f>(幕後結果!$AC$2+幕後結果!$AC$4*幕後結果_最佳化!$O1787)*12/3</f>
        <v>-8.3397867131111379E-3</v>
      </c>
      <c r="AB786" s="128">
        <f>(幕後結果!$AD$2+幕後結果!$AD$4*幕後結果_最佳化!$P1787)*12/3</f>
        <v>-0.21654229530452507</v>
      </c>
      <c r="AC786" s="128">
        <f>(幕後結果!$AE$2+幕後結果!$AE$4*幕後結果_最佳化!$Q1787)*12/3</f>
        <v>-0.14298877961901341</v>
      </c>
      <c r="AD786" s="128">
        <f>(幕後結果!$AF$2+幕後結果!$AF$4*幕後結果_最佳化!$R1787)*12/3</f>
        <v>-0.34336027570437261</v>
      </c>
      <c r="AE786" s="128">
        <f>(幕後結果!$AG$2+幕後結果!$AG$4*幕後結果_最佳化!$S1787)*12/3</f>
        <v>0.11988004465294701</v>
      </c>
      <c r="AF786" s="128">
        <f>(幕後結果!$AH$2+幕後結果!$AH$4*幕後結果_最佳化!$T1787)*12/3</f>
        <v>2.2363269476607994E-2</v>
      </c>
      <c r="AG786" s="128">
        <f>(幕後結果!$AI$2+幕後結果!$AI$4*幕後結果_最佳化!$U1787)*12/3</f>
        <v>-5.628949859965094E-2</v>
      </c>
      <c r="AH786" s="128">
        <f>(幕後結果!$AJ$2+幕後結果!$AJ$4*幕後結果_最佳化!$V1787)*12/3</f>
        <v>4.7525914393762192E-2</v>
      </c>
      <c r="AI786" s="100">
        <f>(幕後結果!$AK$2+幕後結果!$AK$4*幕後結果_最佳化!$W1787)*12/3</f>
        <v>-9.6949511716879308E-2</v>
      </c>
      <c r="AJ786" s="60"/>
      <c r="AK786" s="60"/>
      <c r="AL786" s="60"/>
      <c r="AM786" s="108">
        <v>785</v>
      </c>
      <c r="AN786" s="128">
        <f t="shared" si="157"/>
        <v>1.8163705650485636E-2</v>
      </c>
      <c r="AO786" s="128">
        <f t="shared" si="158"/>
        <v>6.4396985530173451E-2</v>
      </c>
      <c r="AP786" s="128">
        <f t="shared" si="159"/>
        <v>9.7888822500827755E-2</v>
      </c>
      <c r="AQ786" s="128">
        <f t="shared" si="160"/>
        <v>0.13990653785671686</v>
      </c>
      <c r="AR786" s="128">
        <f t="shared" si="161"/>
        <v>0.16679986961143303</v>
      </c>
      <c r="AS786" s="128">
        <f t="shared" si="162"/>
        <v>0.10895515713614815</v>
      </c>
      <c r="AT786" s="128">
        <f t="shared" si="163"/>
        <v>2.3262612854895212E-2</v>
      </c>
      <c r="AU786" s="128">
        <f t="shared" si="164"/>
        <v>0.19813654414761178</v>
      </c>
      <c r="AV786" s="128">
        <f t="shared" si="165"/>
        <v>1.4221417696775244E-3</v>
      </c>
      <c r="AW786" s="128">
        <f t="shared" si="166"/>
        <v>0.18106762294203049</v>
      </c>
      <c r="AX786" s="128">
        <f t="shared" si="167"/>
        <v>0.99999999999999967</v>
      </c>
      <c r="AY786" s="128">
        <f>SUMPRODUCT(AN786:AW786,幕後結果_最佳化!$Z$1005:$AI$1005)</f>
        <v>-4.8932867179841515E-3</v>
      </c>
      <c r="AZ786" s="128">
        <f>(SUMPRODUCT(AN786:AW786,MMULT(AN786:AW786,幕後結果!$AB$9:$AK$18)))</f>
        <v>4.4044063061577033E-4</v>
      </c>
      <c r="BA786" s="128">
        <f t="shared" si="168"/>
        <v>2.098667745537083E-2</v>
      </c>
      <c r="BB786" s="102">
        <f t="shared" si="169"/>
        <v>-2.2773155407576473</v>
      </c>
      <c r="BC786" s="60"/>
      <c r="BD786" s="60"/>
    </row>
    <row r="787" spans="1:56">
      <c r="A787" s="95">
        <v>786</v>
      </c>
      <c r="B787" s="128">
        <v>0.14142351397432718</v>
      </c>
      <c r="C787" s="128">
        <v>0.92165441329209119</v>
      </c>
      <c r="D787" s="128">
        <v>0.45709011894304208</v>
      </c>
      <c r="E787" s="128">
        <v>0.92133168250809749</v>
      </c>
      <c r="F787" s="128">
        <v>0.12839624902155022</v>
      </c>
      <c r="G787" s="128">
        <v>0.450812949901781</v>
      </c>
      <c r="H787" s="128">
        <v>0.98670551345308555</v>
      </c>
      <c r="I787" s="128">
        <v>0.88377880858131808</v>
      </c>
      <c r="J787" s="128">
        <v>0.66442836329926713</v>
      </c>
      <c r="K787" s="104">
        <v>0.27624240379570919</v>
      </c>
      <c r="L787" s="105"/>
      <c r="M787" s="106">
        <v>786</v>
      </c>
      <c r="N787" s="140">
        <v>-1.0739456804551712</v>
      </c>
      <c r="O787" s="140">
        <v>1.4162880901382222</v>
      </c>
      <c r="P787" s="140">
        <v>-0.1077673563705179</v>
      </c>
      <c r="Q787" s="140">
        <v>1.414086062099698</v>
      </c>
      <c r="R787" s="140">
        <v>-1.1340048870781496</v>
      </c>
      <c r="S787" s="140">
        <v>-0.1236076946010732</v>
      </c>
      <c r="T787" s="140">
        <v>2.2174995599065324</v>
      </c>
      <c r="U787" s="128">
        <v>1.1940909758360885</v>
      </c>
      <c r="V787" s="128">
        <v>0.42457945389598933</v>
      </c>
      <c r="W787" s="98">
        <v>-0.59404082543673875</v>
      </c>
      <c r="X787" s="60"/>
      <c r="Y787" s="99">
        <v>786</v>
      </c>
      <c r="Z787" s="128">
        <f>(幕後結果!$AB$2+幕後結果!$AB$4*幕後結果_最佳化!$N1788)*12/3</f>
        <v>-0.14542407155710196</v>
      </c>
      <c r="AA787" s="128">
        <f>(幕後結果!$AC$2+幕後結果!$AC$4*幕後結果_最佳化!$O1788)*12/3</f>
        <v>0.15600754896378669</v>
      </c>
      <c r="AB787" s="128">
        <f>(幕後結果!$AD$2+幕後結果!$AD$4*幕後結果_最佳化!$P1788)*12/3</f>
        <v>3.1002632765801171E-2</v>
      </c>
      <c r="AC787" s="128">
        <f>(幕後結果!$AE$2+幕後結果!$AE$4*幕後結果_最佳化!$Q1788)*12/3</f>
        <v>0.19043899586669868</v>
      </c>
      <c r="AD787" s="128">
        <f>(幕後結果!$AF$2+幕後結果!$AF$4*幕後結果_最佳化!$R1788)*12/3</f>
        <v>-0.17110122182447815</v>
      </c>
      <c r="AE787" s="128">
        <f>(幕後結果!$AG$2+幕後結果!$AG$4*幕後結果_最佳化!$S1788)*12/3</f>
        <v>2.7844727845597887E-2</v>
      </c>
      <c r="AF787" s="128">
        <f>(幕後結果!$AH$2+幕後結果!$AH$4*幕後結果_最佳化!$T1788)*12/3</f>
        <v>0.23417618447038802</v>
      </c>
      <c r="AG787" s="128">
        <f>(幕後結果!$AI$2+幕後結果!$AI$4*幕後結果_最佳化!$U1788)*12/3</f>
        <v>0.11848742972884012</v>
      </c>
      <c r="AH787" s="128">
        <f>(幕後結果!$AJ$2+幕後結果!$AJ$4*幕後結果_最佳化!$V1788)*12/3</f>
        <v>2.8993977469604446E-2</v>
      </c>
      <c r="AI787" s="100">
        <f>(幕後結果!$AK$2+幕後結果!$AK$4*幕後結果_最佳化!$W1788)*12/3</f>
        <v>-7.4809308528604679E-2</v>
      </c>
      <c r="AJ787" s="60"/>
      <c r="AK787" s="60"/>
      <c r="AL787" s="60"/>
      <c r="AM787" s="108">
        <v>786</v>
      </c>
      <c r="AN787" s="128">
        <f t="shared" si="157"/>
        <v>0.11749328052886715</v>
      </c>
      <c r="AO787" s="128">
        <f t="shared" si="158"/>
        <v>0.12511239408645974</v>
      </c>
      <c r="AP787" s="128">
        <f t="shared" si="159"/>
        <v>1.9483326172780865E-2</v>
      </c>
      <c r="AQ787" s="128">
        <f t="shared" si="160"/>
        <v>4.8553336354451727E-2</v>
      </c>
      <c r="AR787" s="128">
        <f t="shared" si="161"/>
        <v>8.2021814729849901E-2</v>
      </c>
      <c r="AS787" s="128">
        <f t="shared" si="162"/>
        <v>0.24770748668991197</v>
      </c>
      <c r="AT787" s="128">
        <f t="shared" si="163"/>
        <v>8.5562726798364686E-2</v>
      </c>
      <c r="AU787" s="128">
        <f t="shared" si="164"/>
        <v>0.12412042815477206</v>
      </c>
      <c r="AV787" s="128">
        <f t="shared" si="165"/>
        <v>3.8379823532999548E-2</v>
      </c>
      <c r="AW787" s="128">
        <f t="shared" si="166"/>
        <v>0.11156538295154235</v>
      </c>
      <c r="AX787" s="128">
        <f t="shared" si="167"/>
        <v>1</v>
      </c>
      <c r="AY787" s="128">
        <f>SUMPRODUCT(AN787:AW787,幕後結果_最佳化!$Z$1005:$AI$1005)</f>
        <v>-4.4864395387158949E-3</v>
      </c>
      <c r="AZ787" s="128">
        <f>(SUMPRODUCT(AN787:AW787,MMULT(AN787:AW787,幕後結果!$AB$9:$AK$18)))</f>
        <v>2.1848514201664847E-4</v>
      </c>
      <c r="BA787" s="128">
        <f t="shared" si="168"/>
        <v>1.4781242911766536E-2</v>
      </c>
      <c r="BB787" s="102">
        <f t="shared" si="169"/>
        <v>-3.2058494553928312</v>
      </c>
      <c r="BC787" s="60"/>
      <c r="BD787" s="60"/>
    </row>
    <row r="788" spans="1:56">
      <c r="A788" s="95">
        <v>787</v>
      </c>
      <c r="B788" s="128">
        <v>0.99918722396437887</v>
      </c>
      <c r="C788" s="128">
        <v>0.50065962224884464</v>
      </c>
      <c r="D788" s="128">
        <v>0.21493432083752517</v>
      </c>
      <c r="E788" s="128">
        <v>6.8105369497275081E-2</v>
      </c>
      <c r="F788" s="128">
        <v>0.52854021917355443</v>
      </c>
      <c r="G788" s="128">
        <v>0.47876874530454883</v>
      </c>
      <c r="H788" s="128">
        <v>0.53897987231050903</v>
      </c>
      <c r="I788" s="128">
        <v>0.34718059844782201</v>
      </c>
      <c r="J788" s="128">
        <v>0.76924538345928406</v>
      </c>
      <c r="K788" s="104">
        <v>0.92308321018767026</v>
      </c>
      <c r="L788" s="105"/>
      <c r="M788" s="106">
        <v>787</v>
      </c>
      <c r="N788" s="140">
        <v>3.1512824535583599</v>
      </c>
      <c r="O788" s="140">
        <v>1.6534285328936413E-3</v>
      </c>
      <c r="P788" s="140">
        <v>-0.78941645481048173</v>
      </c>
      <c r="Q788" s="140">
        <v>-1.4900513334459662</v>
      </c>
      <c r="R788" s="140">
        <v>7.1600852460856082E-2</v>
      </c>
      <c r="S788" s="140">
        <v>-5.324400975662473E-2</v>
      </c>
      <c r="T788" s="140">
        <v>9.786403926895694E-2</v>
      </c>
      <c r="U788" s="128">
        <v>-0.39294352049980541</v>
      </c>
      <c r="V788" s="128">
        <v>0.73636395729915238</v>
      </c>
      <c r="W788" s="98">
        <v>1.4261204400946668</v>
      </c>
      <c r="X788" s="60"/>
      <c r="Y788" s="99">
        <v>787</v>
      </c>
      <c r="Z788" s="128">
        <f>(幕後結果!$AB$2+幕後結果!$AB$4*幕後結果_最佳化!$N1789)*12/3</f>
        <v>0.31075959375903212</v>
      </c>
      <c r="AA788" s="128">
        <f>(幕後結果!$AC$2+幕後結果!$AC$4*幕後結果_最佳化!$O1789)*12/3</f>
        <v>5.7099582398467642E-3</v>
      </c>
      <c r="AB788" s="128">
        <f>(幕後結果!$AD$2+幕後結果!$AD$4*幕後結果_最佳化!$P1789)*12/3</f>
        <v>-3.4312957243327336E-2</v>
      </c>
      <c r="AC788" s="128">
        <f>(幕後結果!$AE$2+幕後結果!$AE$4*幕後結果_最佳化!$Q1789)*12/3</f>
        <v>-0.14672231833009938</v>
      </c>
      <c r="AD788" s="128">
        <f>(幕後結果!$AF$2+幕後結果!$AF$4*幕後結果_最佳化!$R1789)*12/3</f>
        <v>4.950315506469679E-3</v>
      </c>
      <c r="AE788" s="128">
        <f>(幕後結果!$AG$2+幕後結果!$AG$4*幕後結果_最佳化!$S1789)*12/3</f>
        <v>8.7384274806961374E-3</v>
      </c>
      <c r="AF788" s="128">
        <f>(幕後結果!$AH$2+幕後結果!$AH$4*幕後結果_最佳化!$T1789)*12/3</f>
        <v>6.3795908291544065E-2</v>
      </c>
      <c r="AG788" s="128">
        <f>(幕後結果!$AI$2+幕後結果!$AI$4*幕後結果_最佳化!$U1789)*12/3</f>
        <v>-4.2886478113657745E-4</v>
      </c>
      <c r="AH788" s="128">
        <f>(幕後結果!$AJ$2+幕後結果!$AJ$4*幕後結果_最佳化!$V1789)*12/3</f>
        <v>0.17420367451225835</v>
      </c>
      <c r="AI788" s="100">
        <f>(幕後結果!$AK$2+幕後結果!$AK$4*幕後結果_最佳化!$W1789)*12/3</f>
        <v>0.15057482740681352</v>
      </c>
      <c r="AJ788" s="60"/>
      <c r="AK788" s="60"/>
      <c r="AL788" s="60"/>
      <c r="AM788" s="108">
        <v>787</v>
      </c>
      <c r="AN788" s="128">
        <f t="shared" si="157"/>
        <v>8.3731169039977085E-2</v>
      </c>
      <c r="AO788" s="128">
        <f t="shared" si="158"/>
        <v>0.1459035848663861</v>
      </c>
      <c r="AP788" s="128">
        <f t="shared" si="159"/>
        <v>0.14649271241945297</v>
      </c>
      <c r="AQ788" s="128">
        <f t="shared" si="160"/>
        <v>5.4448482814115622E-2</v>
      </c>
      <c r="AR788" s="128">
        <f t="shared" si="161"/>
        <v>0.10960916182655439</v>
      </c>
      <c r="AS788" s="128">
        <f t="shared" si="162"/>
        <v>4.5082349764468073E-2</v>
      </c>
      <c r="AT788" s="128">
        <f t="shared" si="163"/>
        <v>0.10211261260394032</v>
      </c>
      <c r="AU788" s="128">
        <f t="shared" si="164"/>
        <v>4.5071553433217171E-2</v>
      </c>
      <c r="AV788" s="128">
        <f t="shared" si="165"/>
        <v>0.10851525116446883</v>
      </c>
      <c r="AW788" s="128">
        <f t="shared" si="166"/>
        <v>0.15903312206741943</v>
      </c>
      <c r="AX788" s="128">
        <f t="shared" si="167"/>
        <v>1</v>
      </c>
      <c r="AY788" s="128">
        <f>SUMPRODUCT(AN788:AW788,幕後結果_最佳化!$Z$1005:$AI$1005)</f>
        <v>-3.7705291256339463E-3</v>
      </c>
      <c r="AZ788" s="128">
        <f>(SUMPRODUCT(AN788:AW788,MMULT(AN788:AW788,幕後結果!$AB$9:$AK$18)))</f>
        <v>2.8044508208384064E-4</v>
      </c>
      <c r="BA788" s="128">
        <f t="shared" si="168"/>
        <v>1.6746494620780809E-2</v>
      </c>
      <c r="BB788" s="102">
        <f t="shared" si="169"/>
        <v>-2.7868834751674094</v>
      </c>
      <c r="BC788" s="60"/>
      <c r="BD788" s="60"/>
    </row>
    <row r="789" spans="1:56">
      <c r="A789" s="95">
        <v>788</v>
      </c>
      <c r="B789" s="128">
        <v>0.9626277664344649</v>
      </c>
      <c r="C789" s="128">
        <v>8.0600501136963487E-2</v>
      </c>
      <c r="D789" s="128">
        <v>0.41436649880381715</v>
      </c>
      <c r="E789" s="128">
        <v>0.54119393341659117</v>
      </c>
      <c r="F789" s="128">
        <v>0.23761233293191975</v>
      </c>
      <c r="G789" s="128">
        <v>0.88472047755405581</v>
      </c>
      <c r="H789" s="128">
        <v>4.0077633018189784E-2</v>
      </c>
      <c r="I789" s="128">
        <v>0.4827840057541648</v>
      </c>
      <c r="J789" s="128">
        <v>0.49914526145210769</v>
      </c>
      <c r="K789" s="104">
        <v>0.52492807136718533</v>
      </c>
      <c r="L789" s="105"/>
      <c r="M789" s="106">
        <v>788</v>
      </c>
      <c r="N789" s="140">
        <v>1.7820292182503688</v>
      </c>
      <c r="O789" s="140">
        <v>-1.4010437112594201</v>
      </c>
      <c r="P789" s="140">
        <v>-0.21632682902410086</v>
      </c>
      <c r="Q789" s="140">
        <v>0.10344205867590951</v>
      </c>
      <c r="R789" s="140">
        <v>-0.71400406495681767</v>
      </c>
      <c r="S789" s="140">
        <v>1.1989200238237299</v>
      </c>
      <c r="T789" s="140">
        <v>-1.7497858916622591</v>
      </c>
      <c r="U789" s="128">
        <v>-4.3167500831157529E-2</v>
      </c>
      <c r="V789" s="128">
        <v>-2.1425134507155044E-3</v>
      </c>
      <c r="W789" s="98">
        <v>6.2526125792829748E-2</v>
      </c>
      <c r="X789" s="60"/>
      <c r="Y789" s="99">
        <v>788</v>
      </c>
      <c r="Z789" s="128">
        <f>(幕後結果!$AB$2+幕後結果!$AB$4*幕後結果_最佳化!$N1790)*12/3</f>
        <v>0.16292592896814678</v>
      </c>
      <c r="AA789" s="128">
        <f>(幕後結果!$AC$2+幕後結果!$AC$4*幕後結果_最佳化!$O1790)*12/3</f>
        <v>-0.15306648241133683</v>
      </c>
      <c r="AB789" s="128">
        <f>(幕後結果!$AD$2+幕後結果!$AD$4*幕後結果_最佳化!$P1790)*12/3</f>
        <v>-5.712149180780398E-2</v>
      </c>
      <c r="AC789" s="128">
        <f>(幕後結果!$AE$2+幕後結果!$AE$4*幕後結果_最佳化!$Q1790)*12/3</f>
        <v>-1.3644757745029878E-2</v>
      </c>
      <c r="AD789" s="128">
        <f>(幕後結果!$AF$2+幕後結果!$AF$4*幕後結果_最佳化!$R1790)*12/3</f>
        <v>-0.10549273313353373</v>
      </c>
      <c r="AE789" s="128">
        <f>(幕後結果!$AG$2+幕後結果!$AG$4*幕後結果_最佳化!$S1790)*12/3</f>
        <v>9.3333246571622341E-2</v>
      </c>
      <c r="AF789" s="128">
        <f>(幕後結果!$AH$2+幕後結果!$AH$4*幕後結果_最佳化!$T1790)*12/3</f>
        <v>-0.18091914054853331</v>
      </c>
      <c r="AG789" s="128">
        <f>(幕後結果!$AI$2+幕後結果!$AI$4*幕後結果_最佳化!$U1790)*12/3</f>
        <v>-5.5987693862747066E-2</v>
      </c>
      <c r="AH789" s="128">
        <f>(幕後結果!$AJ$2+幕後結果!$AJ$4*幕後結果_最佳化!$V1790)*12/3</f>
        <v>8.9596762624367499E-2</v>
      </c>
      <c r="AI789" s="100">
        <f>(幕後結果!$AK$2+幕後結果!$AK$4*幕後結果_最佳化!$W1790)*12/3</f>
        <v>-6.8000631296909642E-2</v>
      </c>
      <c r="AJ789" s="60"/>
      <c r="AK789" s="60"/>
      <c r="AL789" s="60"/>
      <c r="AM789" s="108">
        <v>788</v>
      </c>
      <c r="AN789" s="128">
        <f t="shared" si="157"/>
        <v>0.12226468867777257</v>
      </c>
      <c r="AO789" s="128">
        <f t="shared" si="158"/>
        <v>1.1094378478787161E-2</v>
      </c>
      <c r="AP789" s="128">
        <f t="shared" si="159"/>
        <v>4.4340871841145067E-2</v>
      </c>
      <c r="AQ789" s="128">
        <f t="shared" si="160"/>
        <v>0.16856628622115191</v>
      </c>
      <c r="AR789" s="128">
        <f t="shared" si="161"/>
        <v>0.10014193896659603</v>
      </c>
      <c r="AS789" s="128">
        <f t="shared" si="162"/>
        <v>2.9254463137941434E-2</v>
      </c>
      <c r="AT789" s="128">
        <f t="shared" si="163"/>
        <v>3.4683171901802139E-2</v>
      </c>
      <c r="AU789" s="128">
        <f t="shared" si="164"/>
        <v>0.2215139560964052</v>
      </c>
      <c r="AV789" s="128">
        <f t="shared" si="165"/>
        <v>0.13730440702030214</v>
      </c>
      <c r="AW789" s="128">
        <f t="shared" si="166"/>
        <v>0.13083583765809634</v>
      </c>
      <c r="AX789" s="128">
        <f t="shared" si="167"/>
        <v>1</v>
      </c>
      <c r="AY789" s="128">
        <f>SUMPRODUCT(AN789:AW789,幕後結果_最佳化!$Z$1005:$AI$1005)</f>
        <v>-4.7105953888219778E-3</v>
      </c>
      <c r="AZ789" s="128">
        <f>(SUMPRODUCT(AN789:AW789,MMULT(AN789:AW789,幕後結果!$AB$9:$AK$18)))</f>
        <v>3.0494302687734888E-4</v>
      </c>
      <c r="BA789" s="128">
        <f t="shared" si="168"/>
        <v>1.7462617984636462E-2</v>
      </c>
      <c r="BB789" s="102">
        <f t="shared" si="169"/>
        <v>-2.7264294180122124</v>
      </c>
      <c r="BC789" s="60"/>
      <c r="BD789" s="60"/>
    </row>
    <row r="790" spans="1:56">
      <c r="A790" s="95">
        <v>789</v>
      </c>
      <c r="B790" s="128">
        <v>0.35190683293435443</v>
      </c>
      <c r="C790" s="128">
        <v>0.43847424467991125</v>
      </c>
      <c r="D790" s="128">
        <v>0.32958558310729358</v>
      </c>
      <c r="E790" s="128">
        <v>9.5250459124824216E-2</v>
      </c>
      <c r="F790" s="128">
        <v>0.70876361045039626</v>
      </c>
      <c r="G790" s="128">
        <v>0.27398218316445</v>
      </c>
      <c r="H790" s="128">
        <v>0.71255760783217337</v>
      </c>
      <c r="I790" s="128">
        <v>0.69123361398849004</v>
      </c>
      <c r="J790" s="128">
        <v>0.30388664450502101</v>
      </c>
      <c r="K790" s="104">
        <v>0.43999286132921367</v>
      </c>
      <c r="L790" s="105"/>
      <c r="M790" s="106">
        <v>789</v>
      </c>
      <c r="N790" s="140">
        <v>-0.38017749205124879</v>
      </c>
      <c r="O790" s="140">
        <v>-0.15483868930573902</v>
      </c>
      <c r="P790" s="140">
        <v>-0.44105778198152057</v>
      </c>
      <c r="Q790" s="140">
        <v>-1.3090987039034807</v>
      </c>
      <c r="R790" s="140">
        <v>0.54977635393243995</v>
      </c>
      <c r="S790" s="140">
        <v>-0.60081326745144747</v>
      </c>
      <c r="T790" s="140">
        <v>0.56087202168095274</v>
      </c>
      <c r="U790" s="128">
        <v>0.49935009186130269</v>
      </c>
      <c r="V790" s="128">
        <v>-0.51325452591926568</v>
      </c>
      <c r="W790" s="98">
        <v>-0.15098731459918155</v>
      </c>
      <c r="X790" s="60"/>
      <c r="Y790" s="99">
        <v>789</v>
      </c>
      <c r="Z790" s="128">
        <f>(幕後結果!$AB$2+幕後結果!$AB$4*幕後結果_最佳化!$N1791)*12/3</f>
        <v>-7.0520254525758191E-2</v>
      </c>
      <c r="AA790" s="128">
        <f>(幕後結果!$AC$2+幕後結果!$AC$4*幕後結果_最佳化!$O1791)*12/3</f>
        <v>-1.7928354564491236E-2</v>
      </c>
      <c r="AB790" s="128">
        <f>(幕後結果!$AD$2+幕後結果!$AD$4*幕後結果_最佳化!$P1791)*12/3</f>
        <v>-6.8684327673545015E-2</v>
      </c>
      <c r="AC790" s="128">
        <f>(幕後結果!$AE$2+幕後結果!$AE$4*幕後結果_最佳化!$Q1791)*12/3</f>
        <v>-0.17954820414257619</v>
      </c>
      <c r="AD790" s="128">
        <f>(幕後結果!$AF$2+幕後結果!$AF$4*幕後結果_最佳化!$R1791)*12/3</f>
        <v>6.1225469635758457E-2</v>
      </c>
      <c r="AE790" s="128">
        <f>(幕後結果!$AG$2+幕後結果!$AG$4*幕後結果_最佳化!$S1791)*12/3</f>
        <v>-7.1111555990334488E-2</v>
      </c>
      <c r="AF790" s="128">
        <f>(幕後結果!$AH$2+幕後結果!$AH$4*幕後結果_最佳化!$T1791)*12/3</f>
        <v>4.5872447521012959E-2</v>
      </c>
      <c r="AG790" s="128">
        <f>(幕後結果!$AI$2+幕後結果!$AI$4*幕後結果_最佳化!$U1791)*12/3</f>
        <v>2.8437925054702648E-2</v>
      </c>
      <c r="AH790" s="128">
        <f>(幕後結果!$AJ$2+幕後結果!$AJ$4*幕後結果_最佳化!$V1791)*12/3</f>
        <v>-5.9791233606676653E-2</v>
      </c>
      <c r="AI790" s="100">
        <f>(幕後結果!$AK$2+幕後結果!$AK$4*幕後結果_最佳化!$W1791)*12/3</f>
        <v>7.6102490331477965E-3</v>
      </c>
      <c r="AJ790" s="60"/>
      <c r="AK790" s="60"/>
      <c r="AL790" s="60"/>
      <c r="AM790" s="108">
        <v>789</v>
      </c>
      <c r="AN790" s="128">
        <f t="shared" si="157"/>
        <v>0.12309684689095282</v>
      </c>
      <c r="AO790" s="128">
        <f t="shared" si="158"/>
        <v>9.2356558424288998E-2</v>
      </c>
      <c r="AP790" s="128">
        <f t="shared" si="159"/>
        <v>2.5950618967117117E-2</v>
      </c>
      <c r="AQ790" s="128">
        <f t="shared" si="160"/>
        <v>8.3098477931506098E-2</v>
      </c>
      <c r="AR790" s="128">
        <f t="shared" si="161"/>
        <v>0.15196533394225004</v>
      </c>
      <c r="AS790" s="128">
        <f t="shared" si="162"/>
        <v>0.12167095574359633</v>
      </c>
      <c r="AT790" s="128">
        <f t="shared" si="163"/>
        <v>2.6506460598252412E-2</v>
      </c>
      <c r="AU790" s="128">
        <f t="shared" si="164"/>
        <v>0.11272753466328704</v>
      </c>
      <c r="AV790" s="128">
        <f t="shared" si="165"/>
        <v>0.14245525475542964</v>
      </c>
      <c r="AW790" s="128">
        <f t="shared" si="166"/>
        <v>0.12017195808331965</v>
      </c>
      <c r="AX790" s="128">
        <f t="shared" si="167"/>
        <v>1.0000000000000002</v>
      </c>
      <c r="AY790" s="128">
        <f>SUMPRODUCT(AN790:AW790,幕後結果_最佳化!$Z$1005:$AI$1005)</f>
        <v>-2.5314509884968692E-3</v>
      </c>
      <c r="AZ790" s="128">
        <f>(SUMPRODUCT(AN790:AW790,MMULT(AN790:AW790,幕後結果!$AB$9:$AK$18)))</f>
        <v>2.5648745035684336E-4</v>
      </c>
      <c r="BA790" s="128">
        <f t="shared" si="168"/>
        <v>1.6015225579330543E-2</v>
      </c>
      <c r="BB790" s="102">
        <f t="shared" si="169"/>
        <v>-2.836766223707226</v>
      </c>
      <c r="BC790" s="60"/>
      <c r="BD790" s="60"/>
    </row>
    <row r="791" spans="1:56">
      <c r="A791" s="95">
        <v>790</v>
      </c>
      <c r="B791" s="128">
        <v>0.85377866199826724</v>
      </c>
      <c r="C791" s="128">
        <v>0.39055510305220298</v>
      </c>
      <c r="D791" s="128">
        <v>0.28532971628965176</v>
      </c>
      <c r="E791" s="128">
        <v>6.8055232390199283E-2</v>
      </c>
      <c r="F791" s="128">
        <v>0.64375832560063828</v>
      </c>
      <c r="G791" s="128">
        <v>0.81330366368663976</v>
      </c>
      <c r="H791" s="128">
        <v>0.62971451890062768</v>
      </c>
      <c r="I791" s="128">
        <v>0.66967558539463901</v>
      </c>
      <c r="J791" s="128">
        <v>0.68177787111375165</v>
      </c>
      <c r="K791" s="104">
        <v>0.56946638248465731</v>
      </c>
      <c r="L791" s="105"/>
      <c r="M791" s="106">
        <v>790</v>
      </c>
      <c r="N791" s="140">
        <v>1.0527781618004048</v>
      </c>
      <c r="O791" s="140">
        <v>-0.27787253723731176</v>
      </c>
      <c r="P791" s="140">
        <v>-0.56708058547857754</v>
      </c>
      <c r="Q791" s="140">
        <v>-1.4904328333707306</v>
      </c>
      <c r="R791" s="140">
        <v>0.36852293252645807</v>
      </c>
      <c r="S791" s="140">
        <v>0.89013635764124088</v>
      </c>
      <c r="T791" s="140">
        <v>0.33109733815512804</v>
      </c>
      <c r="U791" s="128">
        <v>0.4390175370880029</v>
      </c>
      <c r="V791" s="128">
        <v>0.47267613163238975</v>
      </c>
      <c r="W791" s="98">
        <v>0.17501577908112906</v>
      </c>
      <c r="X791" s="60"/>
      <c r="Y791" s="99">
        <v>790</v>
      </c>
      <c r="Z791" s="128">
        <f>(幕後結果!$AB$2+幕後結果!$AB$4*幕後結果_最佳化!$N1792)*12/3</f>
        <v>8.4191146060459576E-2</v>
      </c>
      <c r="AA791" s="128">
        <f>(幕後結果!$AC$2+幕後結果!$AC$4*幕後結果_最佳化!$O1792)*12/3</f>
        <v>-2.913179438010588E-2</v>
      </c>
      <c r="AB791" s="128">
        <f>(幕後結果!$AD$2+幕後結果!$AD$4*幕後結果_最佳化!$P1792)*12/3</f>
        <v>-6.1556335323152828E-2</v>
      </c>
      <c r="AC791" s="128">
        <f>(幕後結果!$AE$2+幕後結果!$AE$4*幕後結果_最佳化!$Q1792)*12/3</f>
        <v>-0.1844534966156274</v>
      </c>
      <c r="AD791" s="128">
        <f>(幕後結果!$AF$2+幕後結果!$AF$4*幕後結果_最佳化!$R1792)*12/3</f>
        <v>3.7342431614643415E-2</v>
      </c>
      <c r="AE791" s="128">
        <f>(幕後結果!$AG$2+幕後結果!$AG$4*幕後結果_最佳化!$S1792)*12/3</f>
        <v>4.3618801880534241E-2</v>
      </c>
      <c r="AF791" s="128">
        <f>(幕後結果!$AH$2+幕後結果!$AH$4*幕後結果_最佳化!$T1792)*12/3</f>
        <v>3.2149071212420506E-2</v>
      </c>
      <c r="AG791" s="128">
        <f>(幕後結果!$AI$2+幕後結果!$AI$4*幕後結果_最佳化!$U1792)*12/3</f>
        <v>3.6987302839617764E-2</v>
      </c>
      <c r="AH791" s="128">
        <f>(幕後結果!$AJ$2+幕後結果!$AJ$4*幕後結果_最佳化!$V1792)*12/3</f>
        <v>0.10341504687457424</v>
      </c>
      <c r="AI791" s="100">
        <f>(幕後結果!$AK$2+幕後結果!$AK$4*幕後結果_最佳化!$W1792)*12/3</f>
        <v>5.0893746276312622E-2</v>
      </c>
      <c r="AJ791" s="60"/>
      <c r="AK791" s="60"/>
      <c r="AL791" s="60"/>
      <c r="AM791" s="108">
        <v>790</v>
      </c>
      <c r="AN791" s="128">
        <f t="shared" si="157"/>
        <v>8.9699245617612555E-2</v>
      </c>
      <c r="AO791" s="128">
        <f t="shared" si="158"/>
        <v>3.5299480078146123E-2</v>
      </c>
      <c r="AP791" s="128">
        <f t="shared" si="159"/>
        <v>7.7355531471250622E-3</v>
      </c>
      <c r="AQ791" s="128">
        <f t="shared" si="160"/>
        <v>5.8211755742366394E-2</v>
      </c>
      <c r="AR791" s="128">
        <f t="shared" si="161"/>
        <v>0.12461636137076111</v>
      </c>
      <c r="AS791" s="128">
        <f t="shared" si="162"/>
        <v>0.14654083217982258</v>
      </c>
      <c r="AT791" s="128">
        <f t="shared" si="163"/>
        <v>9.52324376170023E-2</v>
      </c>
      <c r="AU791" s="128">
        <f t="shared" si="164"/>
        <v>0.150278497974246</v>
      </c>
      <c r="AV791" s="128">
        <f t="shared" si="165"/>
        <v>0.15750193326892095</v>
      </c>
      <c r="AW791" s="128">
        <f t="shared" si="166"/>
        <v>0.13488390300399686</v>
      </c>
      <c r="AX791" s="128">
        <f t="shared" si="167"/>
        <v>0.99999999999999989</v>
      </c>
      <c r="AY791" s="128">
        <f>SUMPRODUCT(AN791:AW791,幕後結果_最佳化!$Z$1005:$AI$1005)</f>
        <v>-1.9238310912716705E-3</v>
      </c>
      <c r="AZ791" s="128">
        <f>(SUMPRODUCT(AN791:AW791,MMULT(AN791:AW791,幕後結果!$AB$9:$AK$18)))</f>
        <v>2.3187151140826641E-4</v>
      </c>
      <c r="BA791" s="128">
        <f t="shared" si="168"/>
        <v>1.5227327782912746E-2</v>
      </c>
      <c r="BB791" s="102">
        <f t="shared" si="169"/>
        <v>-2.9436439361061408</v>
      </c>
      <c r="BC791" s="60"/>
      <c r="BD791" s="60"/>
    </row>
    <row r="792" spans="1:56">
      <c r="A792" s="95">
        <v>791</v>
      </c>
      <c r="B792" s="128">
        <v>0.61101296348457779</v>
      </c>
      <c r="C792" s="128">
        <v>0.29003826121915099</v>
      </c>
      <c r="D792" s="128">
        <v>0.29475576784865432</v>
      </c>
      <c r="E792" s="128">
        <v>0.66496119904746931</v>
      </c>
      <c r="F792" s="128">
        <v>0.55205592906564527</v>
      </c>
      <c r="G792" s="128">
        <v>0.66580552199765219</v>
      </c>
      <c r="H792" s="128">
        <v>0.46064800897860803</v>
      </c>
      <c r="I792" s="128">
        <v>0.88666225124031861</v>
      </c>
      <c r="J792" s="128">
        <v>0.56481887896048133</v>
      </c>
      <c r="K792" s="104">
        <v>7.1072878439025322E-2</v>
      </c>
      <c r="L792" s="105"/>
      <c r="M792" s="106">
        <v>791</v>
      </c>
      <c r="N792" s="140">
        <v>0.2819601417657509</v>
      </c>
      <c r="O792" s="140">
        <v>-0.55327294747979738</v>
      </c>
      <c r="P792" s="140">
        <v>-0.53954401371649729</v>
      </c>
      <c r="Q792" s="140">
        <v>0.42604150606106461</v>
      </c>
      <c r="R792" s="140">
        <v>0.13085736565380995</v>
      </c>
      <c r="S792" s="140">
        <v>0.42836011814754532</v>
      </c>
      <c r="T792" s="140">
        <v>-9.8801323095460247E-2</v>
      </c>
      <c r="U792" s="128">
        <v>1.2089670682104745</v>
      </c>
      <c r="V792" s="128">
        <v>0.16319837949476509</v>
      </c>
      <c r="W792" s="98">
        <v>-1.4678471124306911</v>
      </c>
      <c r="X792" s="60"/>
      <c r="Y792" s="99">
        <v>791</v>
      </c>
      <c r="Z792" s="128">
        <f>(幕後結果!$AB$2+幕後結果!$AB$4*幕後結果_最佳化!$N1793)*12/3</f>
        <v>9.6851795182842024E-4</v>
      </c>
      <c r="AA792" s="128">
        <f>(幕後結果!$AC$2+幕後結果!$AC$4*幕後結果_最佳化!$O1793)*12/3</f>
        <v>-6.1185584130724703E-2</v>
      </c>
      <c r="AB792" s="128">
        <f>(幕後結果!$AD$2+幕後結果!$AD$4*幕後結果_最佳化!$P1793)*12/3</f>
        <v>-8.6128589331481528E-2</v>
      </c>
      <c r="AC792" s="128">
        <f>(幕後結果!$AE$2+幕後結果!$AE$4*幕後結果_最佳化!$Q1793)*12/3</f>
        <v>8.3942738349365494E-3</v>
      </c>
      <c r="AD792" s="128">
        <f>(幕後結果!$AF$2+幕後結果!$AF$4*幕後結果_最佳化!$R1793)*12/3</f>
        <v>3.3344522589988976E-2</v>
      </c>
      <c r="AE792" s="128">
        <f>(幕後結果!$AG$2+幕後結果!$AG$4*幕後結果_最佳化!$S1793)*12/3</f>
        <v>3.7732643628870716E-2</v>
      </c>
      <c r="AF792" s="128">
        <f>(幕後結果!$AH$2+幕後結果!$AH$4*幕後結果_最佳化!$T1793)*12/3</f>
        <v>-1.776608805792726E-2</v>
      </c>
      <c r="AG792" s="128">
        <f>(幕後結果!$AI$2+幕後結果!$AI$4*幕後結果_最佳化!$U1793)*12/3</f>
        <v>8.1425216699674702E-2</v>
      </c>
      <c r="AH792" s="128">
        <f>(幕後結果!$AJ$2+幕後結果!$AJ$4*幕後結果_最佳化!$V1793)*12/3</f>
        <v>3.1148002259838686E-2</v>
      </c>
      <c r="AI792" s="100">
        <f>(幕後結果!$AK$2+幕後結果!$AK$4*幕後結果_最佳化!$W1793)*12/3</f>
        <v>-0.14638594808621913</v>
      </c>
      <c r="AJ792" s="60"/>
      <c r="AK792" s="60"/>
      <c r="AL792" s="60"/>
      <c r="AM792" s="108">
        <v>791</v>
      </c>
      <c r="AN792" s="128">
        <f t="shared" si="157"/>
        <v>0.13302142862090324</v>
      </c>
      <c r="AO792" s="128">
        <f t="shared" si="158"/>
        <v>0.18039248271331254</v>
      </c>
      <c r="AP792" s="128">
        <f t="shared" si="159"/>
        <v>6.1604360923596245E-2</v>
      </c>
      <c r="AQ792" s="128">
        <f t="shared" si="160"/>
        <v>0.16670537245590727</v>
      </c>
      <c r="AR792" s="128">
        <f t="shared" si="161"/>
        <v>8.5640649000127522E-2</v>
      </c>
      <c r="AS792" s="128">
        <f t="shared" si="162"/>
        <v>4.7284973504925516E-3</v>
      </c>
      <c r="AT792" s="128">
        <f t="shared" si="163"/>
        <v>3.5318996985474735E-2</v>
      </c>
      <c r="AU792" s="128">
        <f t="shared" si="164"/>
        <v>0.13436064463164607</v>
      </c>
      <c r="AV792" s="128">
        <f t="shared" si="165"/>
        <v>1.7746250029503658E-2</v>
      </c>
      <c r="AW792" s="128">
        <f t="shared" si="166"/>
        <v>0.1804813172890361</v>
      </c>
      <c r="AX792" s="128">
        <f t="shared" si="167"/>
        <v>1</v>
      </c>
      <c r="AY792" s="128">
        <f>SUMPRODUCT(AN792:AW792,幕後結果_最佳化!$Z$1005:$AI$1005)</f>
        <v>-8.0367712532265264E-3</v>
      </c>
      <c r="AZ792" s="128">
        <f>(SUMPRODUCT(AN792:AW792,MMULT(AN792:AW792,幕後結果!$AB$9:$AK$18)))</f>
        <v>3.749474195504284E-4</v>
      </c>
      <c r="BA792" s="128">
        <f t="shared" si="168"/>
        <v>1.9363559062074008E-2</v>
      </c>
      <c r="BB792" s="102">
        <f t="shared" si="169"/>
        <v>-2.6305479839701924</v>
      </c>
      <c r="BC792" s="60"/>
      <c r="BD792" s="60"/>
    </row>
    <row r="793" spans="1:56">
      <c r="A793" s="95">
        <v>792</v>
      </c>
      <c r="B793" s="128">
        <v>0.33843433852579019</v>
      </c>
      <c r="C793" s="128">
        <v>0.51005982102581449</v>
      </c>
      <c r="D793" s="128">
        <v>0.34425604603440751</v>
      </c>
      <c r="E793" s="128">
        <v>0.81234066700094898</v>
      </c>
      <c r="F793" s="128">
        <v>0.82729059808464167</v>
      </c>
      <c r="G793" s="128">
        <v>0.54885284290048753</v>
      </c>
      <c r="H793" s="128">
        <v>0.36839579201880701</v>
      </c>
      <c r="I793" s="128">
        <v>0.56585901340894451</v>
      </c>
      <c r="J793" s="128">
        <v>0.16247307199694849</v>
      </c>
      <c r="K793" s="104">
        <v>0.84405579868314495</v>
      </c>
      <c r="L793" s="105"/>
      <c r="M793" s="106">
        <v>792</v>
      </c>
      <c r="N793" s="140">
        <v>-0.41673988541116247</v>
      </c>
      <c r="O793" s="140">
        <v>2.5218904741172821E-2</v>
      </c>
      <c r="P793" s="140">
        <v>-0.40087508803253913</v>
      </c>
      <c r="Q793" s="140">
        <v>0.8865547482580205</v>
      </c>
      <c r="R793" s="140">
        <v>0.94351254073820923</v>
      </c>
      <c r="S793" s="140">
        <v>0.1227635810149538</v>
      </c>
      <c r="T793" s="140">
        <v>-0.33610513798415487</v>
      </c>
      <c r="U793" s="128">
        <v>0.1658411351293971</v>
      </c>
      <c r="V793" s="128">
        <v>-0.98434452549591567</v>
      </c>
      <c r="W793" s="98">
        <v>1.0112675294124349</v>
      </c>
      <c r="X793" s="60"/>
      <c r="Y793" s="99">
        <v>792</v>
      </c>
      <c r="Z793" s="128">
        <f>(幕後結果!$AB$2+幕後結果!$AB$4*幕後結果_最佳化!$N1794)*12/3</f>
        <v>-7.4467773118041203E-2</v>
      </c>
      <c r="AA793" s="128">
        <f>(幕後結果!$AC$2+幕後結果!$AC$4*幕後結果_最佳化!$O1794)*12/3</f>
        <v>2.0807200985513297E-3</v>
      </c>
      <c r="AB793" s="128">
        <f>(幕後結果!$AD$2+幕後結果!$AD$4*幕後結果_最佳化!$P1794)*12/3</f>
        <v>-5.6178803950399168E-2</v>
      </c>
      <c r="AC793" s="128">
        <f>(幕後結果!$AE$2+幕後結果!$AE$4*幕後結果_最佳化!$Q1794)*12/3</f>
        <v>7.6060487392846821E-2</v>
      </c>
      <c r="AD793" s="128">
        <f>(幕後結果!$AF$2+幕後結果!$AF$4*幕後結果_最佳化!$R1794)*12/3</f>
        <v>0.20001576719675426</v>
      </c>
      <c r="AE793" s="128">
        <f>(幕後結果!$AG$2+幕後結果!$AG$4*幕後結果_最佳化!$S1794)*12/3</f>
        <v>1.7665342610853417E-2</v>
      </c>
      <c r="AF793" s="128">
        <f>(幕後結果!$AH$2+幕後結果!$AH$4*幕後結果_最佳化!$T1794)*12/3</f>
        <v>-3.0669679429590563E-2</v>
      </c>
      <c r="AG793" s="128">
        <f>(幕後結果!$AI$2+幕後結果!$AI$4*幕後結果_最佳化!$U1794)*12/3</f>
        <v>2.0125407232179732E-2</v>
      </c>
      <c r="AH793" s="128">
        <f>(幕後結果!$AJ$2+幕後結果!$AJ$4*幕後結果_最佳化!$V1794)*12/3</f>
        <v>-9.7325812467641867E-2</v>
      </c>
      <c r="AI793" s="100">
        <f>(幕後結果!$AK$2+幕後結果!$AK$4*幕後結果_最佳化!$W1794)*12/3</f>
        <v>0.15116174829374313</v>
      </c>
      <c r="AJ793" s="60"/>
      <c r="AK793" s="60"/>
      <c r="AL793" s="60"/>
      <c r="AM793" s="108">
        <v>792</v>
      </c>
      <c r="AN793" s="128">
        <f t="shared" si="157"/>
        <v>0.1033317949497</v>
      </c>
      <c r="AO793" s="128">
        <f t="shared" si="158"/>
        <v>0.15281710244056776</v>
      </c>
      <c r="AP793" s="128">
        <f t="shared" si="159"/>
        <v>0.11834797959301917</v>
      </c>
      <c r="AQ793" s="128">
        <f t="shared" si="160"/>
        <v>8.3927295637524595E-3</v>
      </c>
      <c r="AR793" s="128">
        <f t="shared" si="161"/>
        <v>6.8938961342360286E-2</v>
      </c>
      <c r="AS793" s="128">
        <f t="shared" si="162"/>
        <v>0.11904934698819353</v>
      </c>
      <c r="AT793" s="128">
        <f t="shared" si="163"/>
        <v>0.10094356389605114</v>
      </c>
      <c r="AU793" s="128">
        <f t="shared" si="164"/>
        <v>6.5575066883063624E-2</v>
      </c>
      <c r="AV793" s="128">
        <f t="shared" si="165"/>
        <v>0.13130526917495972</v>
      </c>
      <c r="AW793" s="128">
        <f t="shared" si="166"/>
        <v>0.13129818516833247</v>
      </c>
      <c r="AX793" s="128">
        <f t="shared" si="167"/>
        <v>1</v>
      </c>
      <c r="AY793" s="128">
        <f>SUMPRODUCT(AN793:AW793,幕後結果_最佳化!$Z$1005:$AI$1005)</f>
        <v>-3.5277498486485921E-3</v>
      </c>
      <c r="AZ793" s="128">
        <f>(SUMPRODUCT(AN793:AW793,MMULT(AN793:AW793,幕後結果!$AB$9:$AK$18)))</f>
        <v>2.1948956788927132E-4</v>
      </c>
      <c r="BA793" s="128">
        <f t="shared" si="168"/>
        <v>1.4815180319161536E-2</v>
      </c>
      <c r="BB793" s="102">
        <f t="shared" si="169"/>
        <v>-3.1337957992047016</v>
      </c>
      <c r="BC793" s="60"/>
      <c r="BD793" s="60"/>
    </row>
    <row r="794" spans="1:56">
      <c r="A794" s="95">
        <v>793</v>
      </c>
      <c r="B794" s="128">
        <v>0.53810120827128283</v>
      </c>
      <c r="C794" s="128">
        <v>0.40039403789208095</v>
      </c>
      <c r="D794" s="128">
        <v>0.20903183951240156</v>
      </c>
      <c r="E794" s="128">
        <v>7.3360864266283299E-2</v>
      </c>
      <c r="F794" s="128">
        <v>6.482125884574419E-3</v>
      </c>
      <c r="G794" s="128">
        <v>0.88772032057211647</v>
      </c>
      <c r="H794" s="128">
        <v>0.89276346241989413</v>
      </c>
      <c r="I794" s="128">
        <v>0.2246061839859026</v>
      </c>
      <c r="J794" s="128">
        <v>0.22808091134634978</v>
      </c>
      <c r="K794" s="104">
        <v>0.97701932443857764</v>
      </c>
      <c r="L794" s="105"/>
      <c r="M794" s="106">
        <v>793</v>
      </c>
      <c r="N794" s="140">
        <v>9.5651220657953728E-2</v>
      </c>
      <c r="O794" s="140">
        <v>-0.25232731621983945</v>
      </c>
      <c r="P794" s="140">
        <v>-0.80978513239127892</v>
      </c>
      <c r="Q794" s="140">
        <v>-1.4512087952414636</v>
      </c>
      <c r="R794" s="140">
        <v>-2.4847497952337547</v>
      </c>
      <c r="S794" s="140">
        <v>1.2144934255812874</v>
      </c>
      <c r="T794" s="140">
        <v>1.2413592245269629</v>
      </c>
      <c r="U794" s="128">
        <v>-0.75672878139828226</v>
      </c>
      <c r="V794" s="128">
        <v>-0.74518180176361981</v>
      </c>
      <c r="W794" s="98">
        <v>1.9957480768202984</v>
      </c>
      <c r="X794" s="60"/>
      <c r="Y794" s="99">
        <v>793</v>
      </c>
      <c r="Z794" s="128">
        <f>(幕後結果!$AB$2+幕後結果!$AB$4*幕後結果_最佳化!$N1795)*12/3</f>
        <v>-1.9146629400302033E-2</v>
      </c>
      <c r="AA794" s="128">
        <f>(幕後結果!$AC$2+幕後結果!$AC$4*幕後結果_最佳化!$O1795)*12/3</f>
        <v>-2.7962240045024719E-2</v>
      </c>
      <c r="AB794" s="128">
        <f>(幕後結果!$AD$2+幕後結果!$AD$4*幕後結果_最佳化!$P1795)*12/3</f>
        <v>-0.10842407622468965</v>
      </c>
      <c r="AC794" s="128">
        <f>(幕後結果!$AE$2+幕後結果!$AE$4*幕後結果_最佳化!$Q1795)*12/3</f>
        <v>-0.21018612916493709</v>
      </c>
      <c r="AD794" s="128">
        <f>(幕後結果!$AF$2+幕後結果!$AF$4*幕後結果_最佳化!$R1795)*12/3</f>
        <v>-0.53089726727742004</v>
      </c>
      <c r="AE794" s="128">
        <f>(幕後結果!$AG$2+幕後結果!$AG$4*幕後結果_最佳化!$S1795)*12/3</f>
        <v>7.6312611078965503E-2</v>
      </c>
      <c r="AF794" s="128">
        <f>(幕後結果!$AH$2+幕後結果!$AH$4*幕後結果_最佳化!$T1795)*12/3</f>
        <v>8.6180789545297939E-2</v>
      </c>
      <c r="AG794" s="128">
        <f>(幕後結果!$AI$2+幕後結果!$AI$4*幕後結果_最佳化!$U1795)*12/3</f>
        <v>-0.17989918126921758</v>
      </c>
      <c r="AH794" s="128">
        <f>(幕後結果!$AJ$2+幕後結果!$AJ$4*幕後結果_最佳化!$V1795)*12/3</f>
        <v>3.1631351708093197E-2</v>
      </c>
      <c r="AI794" s="100">
        <f>(幕後結果!$AK$2+幕後結果!$AK$4*幕後結果_最佳化!$W1795)*12/3</f>
        <v>4.0720779766163409E-2</v>
      </c>
      <c r="AJ794" s="60"/>
      <c r="AK794" s="60"/>
      <c r="AL794" s="60"/>
      <c r="AM794" s="108">
        <v>793</v>
      </c>
      <c r="AN794" s="128">
        <f t="shared" si="157"/>
        <v>9.7358243344864648E-2</v>
      </c>
      <c r="AO794" s="128">
        <f t="shared" si="158"/>
        <v>0.16578432694073489</v>
      </c>
      <c r="AP794" s="128">
        <f t="shared" si="159"/>
        <v>0.12986463205084772</v>
      </c>
      <c r="AQ794" s="128">
        <f t="shared" si="160"/>
        <v>0.1372853362047054</v>
      </c>
      <c r="AR794" s="128">
        <f t="shared" si="161"/>
        <v>0.14687920601059937</v>
      </c>
      <c r="AS794" s="128">
        <f t="shared" si="162"/>
        <v>3.8195701957940045E-2</v>
      </c>
      <c r="AT794" s="128">
        <f t="shared" si="163"/>
        <v>6.7733208743947851E-2</v>
      </c>
      <c r="AU794" s="128">
        <f t="shared" si="164"/>
        <v>3.1730009046698475E-2</v>
      </c>
      <c r="AV794" s="128">
        <f t="shared" si="165"/>
        <v>9.6709602580811183E-2</v>
      </c>
      <c r="AW794" s="128">
        <f t="shared" si="166"/>
        <v>8.84597331188504E-2</v>
      </c>
      <c r="AX794" s="128">
        <f t="shared" si="167"/>
        <v>0.99999999999999989</v>
      </c>
      <c r="AY794" s="128">
        <f>SUMPRODUCT(AN794:AW794,幕後結果_最佳化!$Z$1005:$AI$1005)</f>
        <v>-1.820770249992871E-3</v>
      </c>
      <c r="AZ794" s="128">
        <f>(SUMPRODUCT(AN794:AW794,MMULT(AN794:AW794,幕後結果!$AB$9:$AK$18)))</f>
        <v>2.9263845283267545E-4</v>
      </c>
      <c r="BA794" s="128">
        <f t="shared" si="168"/>
        <v>1.7106678603185231E-2</v>
      </c>
      <c r="BB794" s="102">
        <f t="shared" si="169"/>
        <v>-2.614228704902771</v>
      </c>
      <c r="BC794" s="60"/>
      <c r="BD794" s="60"/>
    </row>
    <row r="795" spans="1:56">
      <c r="A795" s="95">
        <v>794</v>
      </c>
      <c r="B795" s="128">
        <v>0.48195772640280632</v>
      </c>
      <c r="C795" s="128">
        <v>0.60214503599237168</v>
      </c>
      <c r="D795" s="128">
        <v>8.8992741342459381E-2</v>
      </c>
      <c r="E795" s="128">
        <v>0.59253310265592152</v>
      </c>
      <c r="F795" s="128">
        <v>0.60137845274637547</v>
      </c>
      <c r="G795" s="128">
        <v>0.72821728802732277</v>
      </c>
      <c r="H795" s="128">
        <v>0.92983707348879663</v>
      </c>
      <c r="I795" s="128">
        <v>0.31745744213711413</v>
      </c>
      <c r="J795" s="128">
        <v>0.43579469431810525</v>
      </c>
      <c r="K795" s="104">
        <v>0.74875118318366352</v>
      </c>
      <c r="L795" s="105"/>
      <c r="M795" s="106">
        <v>794</v>
      </c>
      <c r="N795" s="140">
        <v>-4.5240700916182972E-2</v>
      </c>
      <c r="O795" s="140">
        <v>0.2589032014162343</v>
      </c>
      <c r="P795" s="140">
        <v>-1.3469836992104476</v>
      </c>
      <c r="Q795" s="140">
        <v>0.23406593065857739</v>
      </c>
      <c r="R795" s="140">
        <v>0.25691667921129979</v>
      </c>
      <c r="S795" s="140">
        <v>0.60743024169795679</v>
      </c>
      <c r="T795" s="140">
        <v>1.4745786697238823</v>
      </c>
      <c r="U795" s="128">
        <v>-0.4748205501317988</v>
      </c>
      <c r="V795" s="128">
        <v>-0.16163995862360106</v>
      </c>
      <c r="W795" s="98">
        <v>0.6705650812477908</v>
      </c>
      <c r="X795" s="60"/>
      <c r="Y795" s="99">
        <v>794</v>
      </c>
      <c r="Z795" s="128">
        <f>(幕後結果!$AB$2+幕後結果!$AB$4*幕後結果_最佳化!$N1796)*12/3</f>
        <v>-3.435825612401E-2</v>
      </c>
      <c r="AA795" s="128">
        <f>(幕後結果!$AC$2+幕後結果!$AC$4*幕後結果_最佳化!$O1796)*12/3</f>
        <v>2.8783725598541376E-2</v>
      </c>
      <c r="AB795" s="128">
        <f>(幕後結果!$AD$2+幕後結果!$AD$4*幕後結果_最佳化!$P1796)*12/3</f>
        <v>-0.15229396046246144</v>
      </c>
      <c r="AC795" s="128">
        <f>(幕後結果!$AE$2+幕後結果!$AE$4*幕後結果_最佳化!$Q1796)*12/3</f>
        <v>-3.306280481352205E-2</v>
      </c>
      <c r="AD795" s="128">
        <f>(幕後結果!$AF$2+幕後結果!$AF$4*幕後結果_最佳化!$R1796)*12/3</f>
        <v>1.7790853346008523E-2</v>
      </c>
      <c r="AE795" s="128">
        <f>(幕後結果!$AG$2+幕後結果!$AG$4*幕後結果_最佳化!$S1796)*12/3</f>
        <v>5.8801617564067536E-2</v>
      </c>
      <c r="AF795" s="128">
        <f>(幕後結果!$AH$2+幕後結果!$AH$4*幕後結果_最佳化!$T1796)*12/3</f>
        <v>0.14352187739894026</v>
      </c>
      <c r="AG795" s="128">
        <f>(幕後結果!$AI$2+幕後結果!$AI$4*幕後結果_最佳化!$U1796)*12/3</f>
        <v>-8.6799609257156907E-2</v>
      </c>
      <c r="AH795" s="128">
        <f>(幕後結果!$AJ$2+幕後結果!$AJ$4*幕後結果_最佳化!$V1796)*12/3</f>
        <v>3.2339509476979576E-2</v>
      </c>
      <c r="AI795" s="100">
        <f>(幕後結果!$AK$2+幕後結果!$AK$4*幕後結果_最佳化!$W1796)*12/3</f>
        <v>1.6676203523094332E-3</v>
      </c>
      <c r="AJ795" s="60"/>
      <c r="AK795" s="60"/>
      <c r="AL795" s="60"/>
      <c r="AM795" s="108">
        <v>794</v>
      </c>
      <c r="AN795" s="128">
        <f t="shared" si="157"/>
        <v>9.3768199690540441E-2</v>
      </c>
      <c r="AO795" s="128">
        <f t="shared" si="158"/>
        <v>1.5116183390938573E-2</v>
      </c>
      <c r="AP795" s="128">
        <f t="shared" si="159"/>
        <v>7.2043613196790549E-2</v>
      </c>
      <c r="AQ795" s="128">
        <f t="shared" si="160"/>
        <v>3.1047005184301243E-2</v>
      </c>
      <c r="AR795" s="128">
        <f t="shared" si="161"/>
        <v>0.18204878053378593</v>
      </c>
      <c r="AS795" s="128">
        <f t="shared" si="162"/>
        <v>0.13314705816877997</v>
      </c>
      <c r="AT795" s="128">
        <f t="shared" si="163"/>
        <v>9.5266282327978291E-2</v>
      </c>
      <c r="AU795" s="128">
        <f t="shared" si="164"/>
        <v>2.0679154386501464E-2</v>
      </c>
      <c r="AV795" s="128">
        <f t="shared" si="165"/>
        <v>0.17154722533583067</v>
      </c>
      <c r="AW795" s="128">
        <f t="shared" si="166"/>
        <v>0.18533649778455266</v>
      </c>
      <c r="AX795" s="128">
        <f t="shared" si="167"/>
        <v>0.99999999999999978</v>
      </c>
      <c r="AY795" s="128">
        <f>SUMPRODUCT(AN795:AW795,幕後結果_最佳化!$Z$1005:$AI$1005)</f>
        <v>-2.0443490894277586E-3</v>
      </c>
      <c r="AZ795" s="128">
        <f>(SUMPRODUCT(AN795:AW795,MMULT(AN795:AW795,幕後結果!$AB$9:$AK$18)))</f>
        <v>2.7158547126274521E-4</v>
      </c>
      <c r="BA795" s="128">
        <f t="shared" si="168"/>
        <v>1.6479850462390283E-2</v>
      </c>
      <c r="BB795" s="102">
        <f t="shared" si="169"/>
        <v>-2.7272303952028039</v>
      </c>
      <c r="BC795" s="60"/>
      <c r="BD795" s="60"/>
    </row>
    <row r="796" spans="1:56">
      <c r="A796" s="95">
        <v>795</v>
      </c>
      <c r="B796" s="128">
        <v>3.0643970510110918E-2</v>
      </c>
      <c r="C796" s="128">
        <v>0.17435196639556239</v>
      </c>
      <c r="D796" s="128">
        <v>0.16726963102074199</v>
      </c>
      <c r="E796" s="128">
        <v>2.3665888294927662E-2</v>
      </c>
      <c r="F796" s="128">
        <v>0.60401561549134208</v>
      </c>
      <c r="G796" s="128">
        <v>0.78513635471647802</v>
      </c>
      <c r="H796" s="128">
        <v>0.32508037689185132</v>
      </c>
      <c r="I796" s="128">
        <v>0.66828872308677023</v>
      </c>
      <c r="J796" s="128">
        <v>0.15005381084481417</v>
      </c>
      <c r="K796" s="104">
        <v>0.28939114296590995</v>
      </c>
      <c r="L796" s="105"/>
      <c r="M796" s="106">
        <v>795</v>
      </c>
      <c r="N796" s="140">
        <v>-1.871412403411191</v>
      </c>
      <c r="O796" s="140">
        <v>-0.93710619952114649</v>
      </c>
      <c r="P796" s="140">
        <v>-0.96501108020866722</v>
      </c>
      <c r="Q796" s="140">
        <v>-1.983319285056399</v>
      </c>
      <c r="R796" s="140">
        <v>0.26375492568989695</v>
      </c>
      <c r="S796" s="140">
        <v>0.78965840284075961</v>
      </c>
      <c r="T796" s="140">
        <v>-0.45353887933958043</v>
      </c>
      <c r="U796" s="128">
        <v>0.43519270971963026</v>
      </c>
      <c r="V796" s="128">
        <v>-1.0362026265276192</v>
      </c>
      <c r="W796" s="98">
        <v>-0.55516429878146778</v>
      </c>
      <c r="X796" s="60"/>
      <c r="Y796" s="99">
        <v>795</v>
      </c>
      <c r="Z796" s="128">
        <f>(幕後結果!$AB$2+幕後結果!$AB$4*幕後結果_最佳化!$N1797)*12/3</f>
        <v>-0.23152387045722878</v>
      </c>
      <c r="AA796" s="128">
        <f>(幕後結果!$AC$2+幕後結果!$AC$4*幕後結果_最佳化!$O1797)*12/3</f>
        <v>-0.10775193321313266</v>
      </c>
      <c r="AB796" s="128">
        <f>(幕後結果!$AD$2+幕後結果!$AD$4*幕後結果_最佳化!$P1797)*12/3</f>
        <v>-0.1975240603112168</v>
      </c>
      <c r="AC796" s="128">
        <f>(幕後結果!$AE$2+幕後結果!$AE$4*幕後結果_最佳化!$Q1797)*12/3</f>
        <v>-0.34078229376076646</v>
      </c>
      <c r="AD796" s="128">
        <f>(幕後結果!$AF$2+幕後結果!$AF$4*幕後結果_最佳化!$R1797)*12/3</f>
        <v>-6.1788186882039069E-2</v>
      </c>
      <c r="AE796" s="128">
        <f>(幕後結果!$AG$2+幕後結果!$AG$4*幕後結果_最佳化!$S1797)*12/3</f>
        <v>-5.893670569764903E-3</v>
      </c>
      <c r="AF796" s="128">
        <f>(幕後結果!$AH$2+幕後結果!$AH$4*幕後結果_最佳化!$T1797)*12/3</f>
        <v>-0.11921147675658102</v>
      </c>
      <c r="AG796" s="128">
        <f>(幕後結果!$AI$2+幕後結果!$AI$4*幕後結果_最佳化!$U1797)*12/3</f>
        <v>-4.8096417109820287E-2</v>
      </c>
      <c r="AH796" s="128">
        <f>(幕後結果!$AJ$2+幕後結果!$AJ$4*幕後結果_最佳化!$V1797)*12/3</f>
        <v>-0.10908346050649104</v>
      </c>
      <c r="AI796" s="100">
        <f>(幕後結果!$AK$2+幕後結果!$AK$4*幕後結果_最佳化!$W1797)*12/3</f>
        <v>-7.7140686588541299E-2</v>
      </c>
      <c r="AJ796" s="60"/>
      <c r="AK796" s="60"/>
      <c r="AL796" s="60"/>
      <c r="AM796" s="108">
        <v>795</v>
      </c>
      <c r="AN796" s="128">
        <f t="shared" si="157"/>
        <v>2.646221937855528E-2</v>
      </c>
      <c r="AO796" s="128">
        <f t="shared" si="158"/>
        <v>7.8686716627401954E-2</v>
      </c>
      <c r="AP796" s="128">
        <f t="shared" si="159"/>
        <v>0.21018412612213194</v>
      </c>
      <c r="AQ796" s="128">
        <f t="shared" si="160"/>
        <v>0.16296304470070988</v>
      </c>
      <c r="AR796" s="128">
        <f t="shared" si="161"/>
        <v>0.22351073702137153</v>
      </c>
      <c r="AS796" s="128">
        <f t="shared" si="162"/>
        <v>5.0445269698048655E-2</v>
      </c>
      <c r="AT796" s="128">
        <f t="shared" si="163"/>
        <v>0.12060003128264965</v>
      </c>
      <c r="AU796" s="128">
        <f t="shared" si="164"/>
        <v>0.11072834785396211</v>
      </c>
      <c r="AV796" s="128">
        <f t="shared" si="165"/>
        <v>6.6601958994295099E-3</v>
      </c>
      <c r="AW796" s="128">
        <f t="shared" si="166"/>
        <v>9.7593114157392812E-3</v>
      </c>
      <c r="AX796" s="128">
        <f t="shared" si="167"/>
        <v>0.99999999999999967</v>
      </c>
      <c r="AY796" s="128">
        <f>SUMPRODUCT(AN796:AW796,幕後結果_最佳化!$Z$1005:$AI$1005)</f>
        <v>8.0983038357544353E-4</v>
      </c>
      <c r="AZ796" s="128">
        <f>(SUMPRODUCT(AN796:AW796,MMULT(AN796:AW796,幕後結果!$AB$9:$AK$18)))</f>
        <v>4.1621244994164916E-4</v>
      </c>
      <c r="BA796" s="128">
        <f t="shared" si="168"/>
        <v>2.0401285497282987E-2</v>
      </c>
      <c r="BB796" s="102">
        <f t="shared" si="169"/>
        <v>-2.0631136024261836</v>
      </c>
      <c r="BC796" s="60"/>
      <c r="BD796" s="60"/>
    </row>
    <row r="797" spans="1:56">
      <c r="A797" s="95">
        <v>796</v>
      </c>
      <c r="B797" s="128">
        <v>0.659084745033925</v>
      </c>
      <c r="C797" s="128">
        <v>0.8664361434045833</v>
      </c>
      <c r="D797" s="128">
        <v>0.75658097031014981</v>
      </c>
      <c r="E797" s="128">
        <v>0.72400962269485558</v>
      </c>
      <c r="F797" s="128">
        <v>0.61241921761787022</v>
      </c>
      <c r="G797" s="128">
        <v>0.8401317814514131</v>
      </c>
      <c r="H797" s="128">
        <v>0.65140837885701219</v>
      </c>
      <c r="I797" s="128">
        <v>7.4709856274986608E-2</v>
      </c>
      <c r="J797" s="128">
        <v>0.83815631515607381</v>
      </c>
      <c r="K797" s="104">
        <v>0.59863654498956609</v>
      </c>
      <c r="L797" s="105"/>
      <c r="M797" s="106">
        <v>796</v>
      </c>
      <c r="N797" s="140">
        <v>0.40996651656635757</v>
      </c>
      <c r="O797" s="140">
        <v>1.1097014144601032</v>
      </c>
      <c r="P797" s="140">
        <v>0.69534669211651068</v>
      </c>
      <c r="Q797" s="140">
        <v>0.59479463439930691</v>
      </c>
      <c r="R797" s="140">
        <v>0.28562994625826854</v>
      </c>
      <c r="S797" s="140">
        <v>0.99499964481916214</v>
      </c>
      <c r="T797" s="140">
        <v>0.38912559269059072</v>
      </c>
      <c r="U797" s="128">
        <v>-1.4415841850966846</v>
      </c>
      <c r="V797" s="128">
        <v>0.98690875943339462</v>
      </c>
      <c r="W797" s="98">
        <v>0.24981953743632956</v>
      </c>
      <c r="X797" s="60"/>
      <c r="Y797" s="99">
        <v>796</v>
      </c>
      <c r="Z797" s="128">
        <f>(幕後結果!$AB$2+幕後結果!$AB$4*幕後結果_最佳化!$N1798)*12/3</f>
        <v>1.478893554544671E-2</v>
      </c>
      <c r="AA797" s="128">
        <f>(幕後結果!$AC$2+幕後結果!$AC$4*幕後結果_最佳化!$O1798)*12/3</f>
        <v>0.12443061824328978</v>
      </c>
      <c r="AB797" s="128">
        <f>(幕後結果!$AD$2+幕後結果!$AD$4*幕後結果_最佳化!$P1798)*12/3</f>
        <v>0.14280041860826623</v>
      </c>
      <c r="AC797" s="128">
        <f>(幕後結果!$AE$2+幕後結果!$AE$4*幕後結果_最佳化!$Q1798)*12/3</f>
        <v>0.15807695152016499</v>
      </c>
      <c r="AD797" s="128">
        <f>(幕後結果!$AF$2+幕後結果!$AF$4*幕後結果_最佳化!$R1798)*12/3</f>
        <v>0.13169236306302368</v>
      </c>
      <c r="AE797" s="128">
        <f>(幕後結果!$AG$2+幕後結果!$AG$4*幕後結果_最佳化!$S1798)*12/3</f>
        <v>8.4804734896327796E-2</v>
      </c>
      <c r="AF797" s="128">
        <f>(幕後結果!$AH$2+幕後結果!$AH$4*幕後結果_最佳化!$T1798)*12/3</f>
        <v>7.2399751126961592E-2</v>
      </c>
      <c r="AG797" s="128">
        <f>(幕後結果!$AI$2+幕後結果!$AI$4*幕後結果_最佳化!$U1798)*12/3</f>
        <v>-6.8176597892698976E-2</v>
      </c>
      <c r="AH797" s="128">
        <f>(幕後結果!$AJ$2+幕後結果!$AJ$4*幕後結果_最佳化!$V1798)*12/3</f>
        <v>0.15112847745740279</v>
      </c>
      <c r="AI797" s="100">
        <f>(幕後結果!$AK$2+幕後結果!$AK$4*幕後結果_最佳化!$W1798)*12/3</f>
        <v>-2.3325157173726366E-2</v>
      </c>
      <c r="AJ797" s="60"/>
      <c r="AK797" s="60"/>
      <c r="AL797" s="60"/>
      <c r="AM797" s="108">
        <v>796</v>
      </c>
      <c r="AN797" s="128">
        <f t="shared" si="157"/>
        <v>0.13406895233997121</v>
      </c>
      <c r="AO797" s="128">
        <f t="shared" si="158"/>
        <v>7.1194605234022865E-2</v>
      </c>
      <c r="AP797" s="128">
        <f t="shared" si="159"/>
        <v>0.15684495715713595</v>
      </c>
      <c r="AQ797" s="128">
        <f t="shared" si="160"/>
        <v>0.10353247870474645</v>
      </c>
      <c r="AR797" s="128">
        <f t="shared" si="161"/>
        <v>0.1607797840089063</v>
      </c>
      <c r="AS797" s="128">
        <f t="shared" si="162"/>
        <v>3.1758292568386276E-2</v>
      </c>
      <c r="AT797" s="128">
        <f t="shared" si="163"/>
        <v>1.9827217395180903E-2</v>
      </c>
      <c r="AU797" s="128">
        <f t="shared" si="164"/>
        <v>0.13519809468525087</v>
      </c>
      <c r="AV797" s="128">
        <f t="shared" si="165"/>
        <v>0.13066337883152668</v>
      </c>
      <c r="AW797" s="128">
        <f t="shared" si="166"/>
        <v>5.6132239074872539E-2</v>
      </c>
      <c r="AX797" s="128">
        <f t="shared" si="167"/>
        <v>1</v>
      </c>
      <c r="AY797" s="128">
        <f>SUMPRODUCT(AN797:AW797,幕後結果_最佳化!$Z$1005:$AI$1005)</f>
        <v>-2.4628529070679491E-3</v>
      </c>
      <c r="AZ797" s="128">
        <f>(SUMPRODUCT(AN797:AW797,MMULT(AN797:AW797,幕後結果!$AB$9:$AK$18)))</f>
        <v>3.0308561224910491E-4</v>
      </c>
      <c r="BA797" s="128">
        <f t="shared" si="168"/>
        <v>1.7409354159448446E-2</v>
      </c>
      <c r="BB797" s="102">
        <f t="shared" si="169"/>
        <v>-2.6056597212969281</v>
      </c>
      <c r="BC797" s="60"/>
      <c r="BD797" s="60"/>
    </row>
    <row r="798" spans="1:56">
      <c r="A798" s="95">
        <v>797</v>
      </c>
      <c r="B798" s="128">
        <v>0.3225763209969581</v>
      </c>
      <c r="C798" s="128">
        <v>0.81495793778328363</v>
      </c>
      <c r="D798" s="128">
        <v>2.9443878848290694E-2</v>
      </c>
      <c r="E798" s="128">
        <v>8.5589187626355923E-4</v>
      </c>
      <c r="F798" s="128">
        <v>0.36523953493663663</v>
      </c>
      <c r="G798" s="128">
        <v>0.74735514371847622</v>
      </c>
      <c r="H798" s="128">
        <v>0.84770608483684806</v>
      </c>
      <c r="I798" s="128">
        <v>3.3934352197831252E-2</v>
      </c>
      <c r="J798" s="128">
        <v>0.17857880666758463</v>
      </c>
      <c r="K798" s="104">
        <v>0.46700682622237943</v>
      </c>
      <c r="L798" s="105"/>
      <c r="M798" s="106">
        <v>797</v>
      </c>
      <c r="N798" s="140">
        <v>-0.46050659058731108</v>
      </c>
      <c r="O798" s="140">
        <v>0.89631579711798703</v>
      </c>
      <c r="P798" s="140">
        <v>-1.8890303826427293</v>
      </c>
      <c r="Q798" s="140">
        <v>-3.1361555683828839</v>
      </c>
      <c r="R798" s="140">
        <v>-0.34448833136884732</v>
      </c>
      <c r="S798" s="140">
        <v>0.66618992386846509</v>
      </c>
      <c r="T798" s="140">
        <v>1.0266446305772392</v>
      </c>
      <c r="U798" s="128">
        <v>-1.8258775774889537</v>
      </c>
      <c r="V798" s="128">
        <v>-0.92079471774589861</v>
      </c>
      <c r="W798" s="98">
        <v>-8.2796122368056932E-2</v>
      </c>
      <c r="X798" s="60"/>
      <c r="Y798" s="99">
        <v>797</v>
      </c>
      <c r="Z798" s="128">
        <f>(幕後結果!$AB$2+幕後結果!$AB$4*幕後結果_最佳化!$N1799)*12/3</f>
        <v>-7.9193117017306774E-2</v>
      </c>
      <c r="AA798" s="128">
        <f>(幕後結果!$AC$2+幕後結果!$AC$4*幕後結果_最佳化!$O1799)*12/3</f>
        <v>9.9115622501042458E-2</v>
      </c>
      <c r="AB798" s="128">
        <f>(幕後結果!$AD$2+幕後結果!$AD$4*幕後結果_最佳化!$P1799)*12/3</f>
        <v>-0.19625810400138019</v>
      </c>
      <c r="AC798" s="128">
        <f>(幕後結果!$AE$2+幕後結果!$AE$4*幕後結果_最佳化!$Q1799)*12/3</f>
        <v>-0.4264849335876571</v>
      </c>
      <c r="AD798" s="128">
        <f>(幕後結果!$AF$2+幕後結果!$AF$4*幕後結果_最佳化!$R1799)*12/3</f>
        <v>-0.216696759159586</v>
      </c>
      <c r="AE798" s="128">
        <f>(幕後結果!$AG$2+幕後結果!$AG$4*幕後結果_最佳化!$S1799)*12/3</f>
        <v>1.1648302597304044E-2</v>
      </c>
      <c r="AF798" s="128">
        <f>(幕後結果!$AH$2+幕後結果!$AH$4*幕後結果_最佳化!$T1799)*12/3</f>
        <v>8.6006264638925925E-2</v>
      </c>
      <c r="AG798" s="128">
        <f>(幕後結果!$AI$2+幕後結果!$AI$4*幕後結果_最佳化!$U1799)*12/3</f>
        <v>-0.19178974240595278</v>
      </c>
      <c r="AH798" s="128">
        <f>(幕後結果!$AJ$2+幕後結果!$AJ$4*幕後結果_最佳化!$V1799)*12/3</f>
        <v>-1.2659436050678782E-2</v>
      </c>
      <c r="AI798" s="100">
        <f>(幕後結果!$AK$2+幕後結果!$AK$4*幕後結果_最佳化!$W1799)*12/3</f>
        <v>-0.11122786078610163</v>
      </c>
      <c r="AJ798" s="60"/>
      <c r="AK798" s="60"/>
      <c r="AL798" s="60"/>
      <c r="AM798" s="108">
        <v>797</v>
      </c>
      <c r="AN798" s="128">
        <f t="shared" si="157"/>
        <v>0.13267617986901242</v>
      </c>
      <c r="AO798" s="128">
        <f t="shared" si="158"/>
        <v>0.14526710571942672</v>
      </c>
      <c r="AP798" s="128">
        <f t="shared" si="159"/>
        <v>0.10956355785920564</v>
      </c>
      <c r="AQ798" s="128">
        <f t="shared" si="160"/>
        <v>0.18145622977128023</v>
      </c>
      <c r="AR798" s="128">
        <f t="shared" si="161"/>
        <v>7.2833127665693248E-2</v>
      </c>
      <c r="AS798" s="128">
        <f t="shared" si="162"/>
        <v>1.1693630223114865E-2</v>
      </c>
      <c r="AT798" s="128">
        <f t="shared" si="163"/>
        <v>8.9261606402393293E-2</v>
      </c>
      <c r="AU798" s="128">
        <f t="shared" si="164"/>
        <v>0.14062520182605981</v>
      </c>
      <c r="AV798" s="128">
        <f t="shared" si="165"/>
        <v>0.1060309644288112</v>
      </c>
      <c r="AW798" s="128">
        <f t="shared" si="166"/>
        <v>1.0592396235002492E-2</v>
      </c>
      <c r="AX798" s="128">
        <f t="shared" si="167"/>
        <v>1</v>
      </c>
      <c r="AY798" s="128">
        <f>SUMPRODUCT(AN798:AW798,幕後結果_最佳化!$Z$1005:$AI$1005)</f>
        <v>-2.0189732925624585E-3</v>
      </c>
      <c r="AZ798" s="128">
        <f>(SUMPRODUCT(AN798:AW798,MMULT(AN798:AW798,幕後結果!$AB$9:$AK$18)))</f>
        <v>2.6495839442721082E-4</v>
      </c>
      <c r="BA798" s="128">
        <f t="shared" si="168"/>
        <v>1.6277542640927432E-2</v>
      </c>
      <c r="BB798" s="102">
        <f t="shared" si="169"/>
        <v>-2.7595672321951388</v>
      </c>
      <c r="BC798" s="60"/>
      <c r="BD798" s="60"/>
    </row>
    <row r="799" spans="1:56">
      <c r="A799" s="95">
        <v>798</v>
      </c>
      <c r="B799" s="128">
        <v>0.35656974461050228</v>
      </c>
      <c r="C799" s="128">
        <v>0.44255537901800746</v>
      </c>
      <c r="D799" s="128">
        <v>0.67306499960129784</v>
      </c>
      <c r="E799" s="128">
        <v>0.24674116500235499</v>
      </c>
      <c r="F799" s="128">
        <v>9.3694388924536742E-3</v>
      </c>
      <c r="G799" s="128">
        <v>0.65221871540985621</v>
      </c>
      <c r="H799" s="128">
        <v>0.3710979121307616</v>
      </c>
      <c r="I799" s="128">
        <v>0.15294504493465522</v>
      </c>
      <c r="J799" s="128">
        <v>0.14121706439477566</v>
      </c>
      <c r="K799" s="104">
        <v>0.58807025640077804</v>
      </c>
      <c r="L799" s="105"/>
      <c r="M799" s="106">
        <v>798</v>
      </c>
      <c r="N799" s="140">
        <v>-0.3676429441228441</v>
      </c>
      <c r="O799" s="140">
        <v>-0.14449353901197484</v>
      </c>
      <c r="P799" s="140">
        <v>0.44839243457957106</v>
      </c>
      <c r="Q799" s="140">
        <v>-0.68478067776453067</v>
      </c>
      <c r="R799" s="140">
        <v>-2.3506852406671661</v>
      </c>
      <c r="S799" s="140">
        <v>0.39131749435981661</v>
      </c>
      <c r="T799" s="140">
        <v>-0.32894689970515667</v>
      </c>
      <c r="U799" s="128">
        <v>-1.0238839544128113</v>
      </c>
      <c r="V799" s="128">
        <v>-1.0748673340246973</v>
      </c>
      <c r="W799" s="98">
        <v>0.22258374693690772</v>
      </c>
      <c r="X799" s="60"/>
      <c r="Y799" s="99">
        <v>798</v>
      </c>
      <c r="Z799" s="128">
        <f>(幕後結果!$AB$2+幕後結果!$AB$4*幕後結果_最佳化!$N1800)*12/3</f>
        <v>-6.9166941559996781E-2</v>
      </c>
      <c r="AA799" s="128">
        <f>(幕後結果!$AC$2+幕後結果!$AC$4*幕後結果_最佳化!$O1800)*12/3</f>
        <v>-1.6753077502613206E-2</v>
      </c>
      <c r="AB799" s="128">
        <f>(幕後結果!$AD$2+幕後結果!$AD$4*幕後結果_最佳化!$P1800)*12/3</f>
        <v>3.9452784081842357E-2</v>
      </c>
      <c r="AC799" s="128">
        <f>(幕後結果!$AE$2+幕後結果!$AE$4*幕後結果_最佳化!$Q1800)*12/3</f>
        <v>-6.0440455943005816E-2</v>
      </c>
      <c r="AD799" s="128">
        <f>(幕後結果!$AF$2+幕後結果!$AF$4*幕後結果_最佳化!$R1800)*12/3</f>
        <v>-0.43712340848318049</v>
      </c>
      <c r="AE799" s="128">
        <f>(幕後結果!$AG$2+幕後結果!$AG$4*幕後結果_最佳化!$S1800)*12/3</f>
        <v>1.6994974786840329E-2</v>
      </c>
      <c r="AF799" s="128">
        <f>(幕後結果!$AH$2+幕後結果!$AH$4*幕後結果_最佳化!$T1800)*12/3</f>
        <v>-5.5970335462345831E-2</v>
      </c>
      <c r="AG799" s="128">
        <f>(幕後結果!$AI$2+幕後結果!$AI$4*幕後結果_最佳化!$U1800)*12/3</f>
        <v>-0.15652596441326302</v>
      </c>
      <c r="AH799" s="128">
        <f>(幕後結果!$AJ$2+幕後結果!$AJ$4*幕後結果_最佳化!$V1800)*12/3</f>
        <v>-4.4427299349165762E-2</v>
      </c>
      <c r="AI799" s="100">
        <f>(幕後結果!$AK$2+幕後結果!$AK$4*幕後結果_最佳化!$W1800)*12/3</f>
        <v>-0.14132478052411129</v>
      </c>
      <c r="AJ799" s="60"/>
      <c r="AK799" s="60"/>
      <c r="AL799" s="60"/>
      <c r="AM799" s="108">
        <v>798</v>
      </c>
      <c r="AN799" s="128">
        <f t="shared" si="157"/>
        <v>2.4909775214126632E-2</v>
      </c>
      <c r="AO799" s="128">
        <f t="shared" si="158"/>
        <v>0.14931072793604999</v>
      </c>
      <c r="AP799" s="128">
        <f t="shared" si="159"/>
        <v>0.19778966087561847</v>
      </c>
      <c r="AQ799" s="128">
        <f t="shared" si="160"/>
        <v>2.6225988389448961E-2</v>
      </c>
      <c r="AR799" s="128">
        <f t="shared" si="161"/>
        <v>7.5768818989260522E-2</v>
      </c>
      <c r="AS799" s="128">
        <f t="shared" si="162"/>
        <v>0.1581368269505819</v>
      </c>
      <c r="AT799" s="128">
        <f t="shared" si="163"/>
        <v>6.8924387215256608E-2</v>
      </c>
      <c r="AU799" s="128">
        <f t="shared" si="164"/>
        <v>4.1909751492096893E-2</v>
      </c>
      <c r="AV799" s="128">
        <f t="shared" si="165"/>
        <v>0.14540638489380525</v>
      </c>
      <c r="AW799" s="128">
        <f t="shared" si="166"/>
        <v>0.11161767804375484</v>
      </c>
      <c r="AX799" s="128">
        <f t="shared" si="167"/>
        <v>1</v>
      </c>
      <c r="AY799" s="128">
        <f>SUMPRODUCT(AN799:AW799,幕後結果_最佳化!$Z$1005:$AI$1005)</f>
        <v>-1.0650216351794366E-3</v>
      </c>
      <c r="AZ799" s="128">
        <f>(SUMPRODUCT(AN799:AW799,MMULT(AN799:AW799,幕後結果!$AB$9:$AK$18)))</f>
        <v>2.3010051686458939E-4</v>
      </c>
      <c r="BA799" s="128">
        <f t="shared" si="168"/>
        <v>1.5169064468997072E-2</v>
      </c>
      <c r="BB799" s="102">
        <f t="shared" si="169"/>
        <v>-2.8983344177247248</v>
      </c>
      <c r="BC799" s="60"/>
      <c r="BD799" s="60"/>
    </row>
    <row r="800" spans="1:56">
      <c r="A800" s="95">
        <v>799</v>
      </c>
      <c r="B800" s="128">
        <v>0.29623425436414696</v>
      </c>
      <c r="C800" s="128">
        <v>0.65475635680688815</v>
      </c>
      <c r="D800" s="128">
        <v>0.33028692233450618</v>
      </c>
      <c r="E800" s="128">
        <v>0.62949324494981829</v>
      </c>
      <c r="F800" s="128">
        <v>0.88995824317539651</v>
      </c>
      <c r="G800" s="128">
        <v>0.91130055109549724</v>
      </c>
      <c r="H800" s="128">
        <v>0.10342828419668382</v>
      </c>
      <c r="I800" s="128">
        <v>0.82674527303949108</v>
      </c>
      <c r="J800" s="128">
        <v>0.13935493823485312</v>
      </c>
      <c r="K800" s="104">
        <v>0.81850447400912252</v>
      </c>
      <c r="L800" s="105"/>
      <c r="M800" s="106">
        <v>799</v>
      </c>
      <c r="N800" s="140">
        <v>-0.53526227535556636</v>
      </c>
      <c r="O800" s="140">
        <v>0.39819386703782472</v>
      </c>
      <c r="P800" s="140">
        <v>-0.4391210259767408</v>
      </c>
      <c r="Q800" s="140">
        <v>0.3305114927992886</v>
      </c>
      <c r="R800" s="140">
        <v>1.2263060815153075</v>
      </c>
      <c r="S800" s="140">
        <v>1.3488072113951628</v>
      </c>
      <c r="T800" s="140">
        <v>-1.2622563209224655</v>
      </c>
      <c r="U800" s="128">
        <v>0.94138137645916431</v>
      </c>
      <c r="V800" s="128">
        <v>-1.0832220461701743</v>
      </c>
      <c r="W800" s="98">
        <v>0.90968046010656101</v>
      </c>
      <c r="X800" s="60"/>
      <c r="Y800" s="99">
        <v>799</v>
      </c>
      <c r="Z800" s="128">
        <f>(幕後結果!$AB$2+幕後結果!$AB$4*幕後結果_最佳化!$N1801)*12/3</f>
        <v>-8.7264236776799245E-2</v>
      </c>
      <c r="AA800" s="128">
        <f>(幕後結果!$AC$2+幕後結果!$AC$4*幕後結果_最佳化!$O1801)*12/3</f>
        <v>4.3452900455145126E-2</v>
      </c>
      <c r="AB800" s="128">
        <f>(幕後結果!$AD$2+幕後結果!$AD$4*幕後結果_最佳化!$P1801)*12/3</f>
        <v>-4.5782774376287187E-2</v>
      </c>
      <c r="AC800" s="128">
        <f>(幕後結果!$AE$2+幕後結果!$AE$4*幕後結果_最佳化!$Q1801)*12/3</f>
        <v>2.2876914674383853E-2</v>
      </c>
      <c r="AD800" s="128">
        <f>(幕後結果!$AF$2+幕後結果!$AF$4*幕後結果_最佳化!$R1801)*12/3</f>
        <v>0.23725199905445926</v>
      </c>
      <c r="AE800" s="128">
        <f>(幕後結果!$AG$2+幕後結果!$AG$4*幕後結果_最佳化!$S1801)*12/3</f>
        <v>9.2252306900861059E-2</v>
      </c>
      <c r="AF800" s="128">
        <f>(幕後結果!$AH$2+幕後結果!$AH$4*幕後結果_最佳化!$T1801)*12/3</f>
        <v>-0.12639007108211289</v>
      </c>
      <c r="AG800" s="128">
        <f>(幕後結果!$AI$2+幕後結果!$AI$4*幕後結果_最佳化!$U1801)*12/3</f>
        <v>0.14578977929779036</v>
      </c>
      <c r="AH800" s="128">
        <f>(幕後結果!$AJ$2+幕後結果!$AJ$4*幕後結果_最佳化!$V1801)*12/3</f>
        <v>-9.995808491985568E-2</v>
      </c>
      <c r="AI800" s="100">
        <f>(幕後結果!$AK$2+幕後結果!$AK$4*幕後結果_最佳化!$W1801)*12/3</f>
        <v>0.27041277105695205</v>
      </c>
      <c r="AJ800" s="60"/>
      <c r="AK800" s="60"/>
      <c r="AL800" s="60"/>
      <c r="AM800" s="108">
        <v>799</v>
      </c>
      <c r="AN800" s="128">
        <f t="shared" si="157"/>
        <v>0.11426455735619948</v>
      </c>
      <c r="AO800" s="128">
        <f t="shared" si="158"/>
        <v>3.5171598727245602E-2</v>
      </c>
      <c r="AP800" s="128">
        <f t="shared" si="159"/>
        <v>0.12923995592096998</v>
      </c>
      <c r="AQ800" s="128">
        <f t="shared" si="160"/>
        <v>8.0417615591060296E-2</v>
      </c>
      <c r="AR800" s="128">
        <f t="shared" si="161"/>
        <v>0.12897247793334457</v>
      </c>
      <c r="AS800" s="128">
        <f t="shared" si="162"/>
        <v>5.6173212377417334E-2</v>
      </c>
      <c r="AT800" s="128">
        <f t="shared" si="163"/>
        <v>0.16275100919792412</v>
      </c>
      <c r="AU800" s="128">
        <f t="shared" si="164"/>
        <v>0.17011071983071074</v>
      </c>
      <c r="AV800" s="128">
        <f t="shared" si="165"/>
        <v>5.3003545033856736E-2</v>
      </c>
      <c r="AW800" s="128">
        <f t="shared" si="166"/>
        <v>6.9895308031271017E-2</v>
      </c>
      <c r="AX800" s="128">
        <f t="shared" si="167"/>
        <v>0.99999999999999989</v>
      </c>
      <c r="AY800" s="128">
        <f>SUMPRODUCT(AN800:AW800,幕後結果_最佳化!$Z$1005:$AI$1005)</f>
        <v>-3.3853255573080927E-3</v>
      </c>
      <c r="AZ800" s="128">
        <f>(SUMPRODUCT(AN800:AW800,MMULT(AN800:AW800,幕後結果!$AB$9:$AK$18)))</f>
        <v>2.8049808081608886E-4</v>
      </c>
      <c r="BA800" s="128">
        <f t="shared" si="168"/>
        <v>1.6748076928892131E-2</v>
      </c>
      <c r="BB800" s="102">
        <f t="shared" si="169"/>
        <v>-2.7636203101898351</v>
      </c>
      <c r="BC800" s="60"/>
      <c r="BD800" s="60"/>
    </row>
    <row r="801" spans="1:56">
      <c r="A801" s="95">
        <v>800</v>
      </c>
      <c r="B801" s="128">
        <v>0.29460025056286443</v>
      </c>
      <c r="C801" s="128">
        <v>0.83957417924861577</v>
      </c>
      <c r="D801" s="128">
        <v>0.9680956176998905</v>
      </c>
      <c r="E801" s="128">
        <v>0.63982664193974981</v>
      </c>
      <c r="F801" s="128">
        <v>0.46233028313162405</v>
      </c>
      <c r="G801" s="128">
        <v>0.68040162169878182</v>
      </c>
      <c r="H801" s="128">
        <v>0.61414166522359892</v>
      </c>
      <c r="I801" s="128">
        <v>0.38892594989569762</v>
      </c>
      <c r="J801" s="128">
        <v>0.41206291055039723</v>
      </c>
      <c r="K801" s="104">
        <v>0.30287790489285538</v>
      </c>
      <c r="L801" s="105"/>
      <c r="M801" s="106">
        <v>800</v>
      </c>
      <c r="N801" s="140">
        <v>-0.53999497026024212</v>
      </c>
      <c r="O801" s="140">
        <v>0.99270929990685186</v>
      </c>
      <c r="P801" s="140">
        <v>1.8535136982543567</v>
      </c>
      <c r="Q801" s="140">
        <v>0.35799545328867549</v>
      </c>
      <c r="R801" s="140">
        <v>-9.4564729206193868E-2</v>
      </c>
      <c r="S801" s="140">
        <v>0.4688221632011238</v>
      </c>
      <c r="T801" s="140">
        <v>0.29013015181175072</v>
      </c>
      <c r="U801" s="128">
        <v>-0.28211947608212334</v>
      </c>
      <c r="V801" s="128">
        <v>-0.22224158783191142</v>
      </c>
      <c r="W801" s="98">
        <v>-0.5161411779700168</v>
      </c>
      <c r="X801" s="60"/>
      <c r="Y801" s="99">
        <v>800</v>
      </c>
      <c r="Z801" s="128">
        <f>(幕後結果!$AB$2+幕後結果!$AB$4*幕後結果_最佳化!$N1802)*12/3</f>
        <v>-8.7775209921907807E-2</v>
      </c>
      <c r="AA801" s="128">
        <f>(幕後結果!$AC$2+幕後結果!$AC$4*幕後結果_最佳化!$O1802)*12/3</f>
        <v>0.10972238610245903</v>
      </c>
      <c r="AB801" s="128">
        <f>(幕後結果!$AD$2+幕後結果!$AD$4*幕後結果_最佳化!$P1802)*12/3</f>
        <v>0.25861829476137804</v>
      </c>
      <c r="AC801" s="128">
        <f>(幕後結果!$AE$2+幕後結果!$AE$4*幕後結果_最佳化!$Q1802)*12/3</f>
        <v>0.17189761892207631</v>
      </c>
      <c r="AD801" s="128">
        <f>(幕後結果!$AF$2+幕後結果!$AF$4*幕後結果_最佳化!$R1802)*12/3</f>
        <v>8.6249841756213377E-2</v>
      </c>
      <c r="AE801" s="128">
        <f>(幕後結果!$AG$2+幕後結果!$AG$4*幕後結果_最佳化!$S1802)*12/3</f>
        <v>2.3705263032352559E-2</v>
      </c>
      <c r="AF801" s="128">
        <f>(幕後結果!$AH$2+幕後結果!$AH$4*幕後結果_最佳化!$T1802)*12/3</f>
        <v>4.6928396074104949E-2</v>
      </c>
      <c r="AG801" s="128">
        <f>(幕後結果!$AI$2+幕後結果!$AI$4*幕後結果_最佳化!$U1802)*12/3</f>
        <v>4.4709726099666586E-2</v>
      </c>
      <c r="AH801" s="128">
        <f>(幕後結果!$AJ$2+幕後結果!$AJ$4*幕後結果_最佳化!$V1802)*12/3</f>
        <v>-1.5242830376659376E-2</v>
      </c>
      <c r="AI801" s="100">
        <f>(幕後結果!$AK$2+幕後結果!$AK$4*幕後結果_最佳化!$W1802)*12/3</f>
        <v>-1.8255231871041326E-2</v>
      </c>
      <c r="AJ801" s="60"/>
      <c r="AK801" s="60"/>
      <c r="AL801" s="60"/>
      <c r="AM801" s="108">
        <v>800</v>
      </c>
      <c r="AN801" s="128">
        <f t="shared" si="157"/>
        <v>8.2022892579969711E-2</v>
      </c>
      <c r="AO801" s="128">
        <f t="shared" si="158"/>
        <v>1.8959640185349118E-2</v>
      </c>
      <c r="AP801" s="128">
        <f t="shared" si="159"/>
        <v>1.1639071365970918E-2</v>
      </c>
      <c r="AQ801" s="128">
        <f t="shared" si="160"/>
        <v>0.15430544570945853</v>
      </c>
      <c r="AR801" s="128">
        <f t="shared" si="161"/>
        <v>0.20107951333549859</v>
      </c>
      <c r="AS801" s="128">
        <f t="shared" si="162"/>
        <v>0.14749757496048191</v>
      </c>
      <c r="AT801" s="128">
        <f t="shared" si="163"/>
        <v>8.319035005356025E-2</v>
      </c>
      <c r="AU801" s="128">
        <f t="shared" si="164"/>
        <v>9.3986206692714236E-2</v>
      </c>
      <c r="AV801" s="128">
        <f t="shared" si="165"/>
        <v>0.19849074377442544</v>
      </c>
      <c r="AW801" s="128">
        <f t="shared" si="166"/>
        <v>8.8285613425714039E-3</v>
      </c>
      <c r="AX801" s="128">
        <f t="shared" si="167"/>
        <v>1</v>
      </c>
      <c r="AY801" s="128">
        <f>SUMPRODUCT(AN801:AW801,幕後結果_最佳化!$Z$1005:$AI$1005)</f>
        <v>3.8767607415883757E-3</v>
      </c>
      <c r="AZ801" s="128">
        <f>(SUMPRODUCT(AN801:AW801,MMULT(AN801:AW801,幕後結果!$AB$9:$AK$18)))</f>
        <v>2.4608221466644549E-4</v>
      </c>
      <c r="BA801" s="128">
        <f t="shared" si="168"/>
        <v>1.5687007830253848E-2</v>
      </c>
      <c r="BB801" s="102">
        <f t="shared" si="169"/>
        <v>-2.487615208755853</v>
      </c>
      <c r="BC801" s="60"/>
      <c r="BD801" s="60"/>
    </row>
    <row r="802" spans="1:56">
      <c r="A802" s="95">
        <v>801</v>
      </c>
      <c r="B802" s="128">
        <v>0.82440926017129823</v>
      </c>
      <c r="C802" s="128">
        <v>0.81485174188044951</v>
      </c>
      <c r="D802" s="128">
        <v>0.92615693808437771</v>
      </c>
      <c r="E802" s="128">
        <v>0.78048653509049504</v>
      </c>
      <c r="F802" s="128">
        <v>0.76295294860390439</v>
      </c>
      <c r="G802" s="128">
        <v>0.89062067591735805</v>
      </c>
      <c r="H802" s="128">
        <v>0.49237396978407388</v>
      </c>
      <c r="I802" s="128">
        <v>0.60867462946622686</v>
      </c>
      <c r="J802" s="128">
        <v>0.30293873802876359</v>
      </c>
      <c r="K802" s="104">
        <v>1.7445263875286665E-2</v>
      </c>
      <c r="L802" s="105"/>
      <c r="M802" s="106">
        <v>801</v>
      </c>
      <c r="N802" s="140">
        <v>0.93230005433705054</v>
      </c>
      <c r="O802" s="140">
        <v>0.89591808164908093</v>
      </c>
      <c r="P802" s="140">
        <v>1.4477530633182341</v>
      </c>
      <c r="Q802" s="140">
        <v>0.77383743840899832</v>
      </c>
      <c r="R802" s="140">
        <v>0.71583359969179483</v>
      </c>
      <c r="S802" s="140">
        <v>1.229835669193339</v>
      </c>
      <c r="T802" s="140">
        <v>-1.9116787275213418E-2</v>
      </c>
      <c r="U802" s="128">
        <v>0.27586632279777362</v>
      </c>
      <c r="V802" s="128">
        <v>-0.51596697361264732</v>
      </c>
      <c r="W802" s="98">
        <v>-2.1096266411251214</v>
      </c>
      <c r="X802" s="60"/>
      <c r="Y802" s="99">
        <v>801</v>
      </c>
      <c r="Z802" s="128">
        <f>(幕後結果!$AB$2+幕後結果!$AB$4*幕後結果_最佳化!$N1803)*12/3</f>
        <v>7.1183530161438871E-2</v>
      </c>
      <c r="AA802" s="128">
        <f>(幕後結果!$AC$2+幕後結果!$AC$4*幕後結果_最佳化!$O1803)*12/3</f>
        <v>0.10151350757831341</v>
      </c>
      <c r="AB802" s="128">
        <f>(幕後結果!$AD$2+幕後結果!$AD$4*幕後結果_最佳化!$P1803)*12/3</f>
        <v>0.2339551551315637</v>
      </c>
      <c r="AC802" s="128">
        <f>(幕後結果!$AE$2+幕後結果!$AE$4*幕後結果_最佳化!$Q1803)*12/3</f>
        <v>0.22087148410648497</v>
      </c>
      <c r="AD802" s="128">
        <f>(幕後結果!$AF$2+幕後結果!$AF$4*幕後結果_最佳化!$R1803)*12/3</f>
        <v>0.25729635500075659</v>
      </c>
      <c r="AE802" s="128">
        <f>(幕後結果!$AG$2+幕後結果!$AG$4*幕後結果_最佳化!$S1803)*12/3</f>
        <v>9.7243096662273557E-2</v>
      </c>
      <c r="AF802" s="128">
        <f>(幕後結果!$AH$2+幕後結果!$AH$4*幕後結果_最佳化!$T1803)*12/3</f>
        <v>4.0444149682216393E-2</v>
      </c>
      <c r="AG802" s="128">
        <f>(幕後結果!$AI$2+幕後結果!$AI$4*幕後結果_最佳化!$U1803)*12/3</f>
        <v>0.13347671700303307</v>
      </c>
      <c r="AH802" s="128">
        <f>(幕後結果!$AJ$2+幕後結果!$AJ$4*幕後結果_最佳化!$V1803)*12/3</f>
        <v>-5.7656121903122935E-3</v>
      </c>
      <c r="AI802" s="100">
        <f>(幕後結果!$AK$2+幕後結果!$AK$4*幕後結果_最佳化!$W1803)*12/3</f>
        <v>-9.5330405571918256E-2</v>
      </c>
      <c r="AJ802" s="60"/>
      <c r="AK802" s="60"/>
      <c r="AL802" s="60"/>
      <c r="AM802" s="108">
        <v>801</v>
      </c>
      <c r="AN802" s="128">
        <f t="shared" si="157"/>
        <v>0.15493141540087604</v>
      </c>
      <c r="AO802" s="128">
        <f t="shared" si="158"/>
        <v>0.15470744829764832</v>
      </c>
      <c r="AP802" s="128">
        <f t="shared" si="159"/>
        <v>8.0251131680092222E-2</v>
      </c>
      <c r="AQ802" s="128">
        <f t="shared" si="160"/>
        <v>3.5785187593569474E-2</v>
      </c>
      <c r="AR802" s="128">
        <f t="shared" si="161"/>
        <v>0.15113328565960255</v>
      </c>
      <c r="AS802" s="128">
        <f t="shared" si="162"/>
        <v>5.6174920730982923E-2</v>
      </c>
      <c r="AT802" s="128">
        <f t="shared" si="163"/>
        <v>9.4872815955527476E-2</v>
      </c>
      <c r="AU802" s="128">
        <f t="shared" si="164"/>
        <v>2.6844528424755203E-2</v>
      </c>
      <c r="AV802" s="128">
        <f t="shared" si="165"/>
        <v>0.18452829711379021</v>
      </c>
      <c r="AW802" s="128">
        <f t="shared" si="166"/>
        <v>6.0770969143155711E-2</v>
      </c>
      <c r="AX802" s="128">
        <f t="shared" si="167"/>
        <v>1</v>
      </c>
      <c r="AY802" s="128">
        <f>SUMPRODUCT(AN802:AW802,幕後結果_最佳化!$Z$1005:$AI$1005)</f>
        <v>-4.0733985888269093E-4</v>
      </c>
      <c r="AZ802" s="128">
        <f>(SUMPRODUCT(AN802:AW802,MMULT(AN802:AW802,幕後結果!$AB$9:$AK$18)))</f>
        <v>2.2361255705781159E-4</v>
      </c>
      <c r="BA802" s="128">
        <f t="shared" si="168"/>
        <v>1.495368038503604E-2</v>
      </c>
      <c r="BB802" s="102">
        <f t="shared" si="169"/>
        <v>-2.8960990701807301</v>
      </c>
      <c r="BC802" s="60"/>
      <c r="BD802" s="60"/>
    </row>
    <row r="803" spans="1:56">
      <c r="A803" s="95">
        <v>802</v>
      </c>
      <c r="B803" s="128">
        <v>0.35715217743361993</v>
      </c>
      <c r="C803" s="128">
        <v>0.20141104598257531</v>
      </c>
      <c r="D803" s="128">
        <v>1.7117752052252966E-2</v>
      </c>
      <c r="E803" s="128">
        <v>0.28733246103647159</v>
      </c>
      <c r="F803" s="128">
        <v>0.53891100779418077</v>
      </c>
      <c r="G803" s="128">
        <v>0.3018828143339376</v>
      </c>
      <c r="H803" s="128">
        <v>0.61815272220507622</v>
      </c>
      <c r="I803" s="128">
        <v>0.49763323712768837</v>
      </c>
      <c r="J803" s="128">
        <v>0.67263035953796946</v>
      </c>
      <c r="K803" s="104">
        <v>0.98014565708186852</v>
      </c>
      <c r="L803" s="105"/>
      <c r="M803" s="106">
        <v>802</v>
      </c>
      <c r="N803" s="140">
        <v>-0.36608137507154898</v>
      </c>
      <c r="O803" s="140">
        <v>-0.83659173670541753</v>
      </c>
      <c r="P803" s="140">
        <v>-2.1172869225130646</v>
      </c>
      <c r="Q803" s="140">
        <v>-0.5611945438256114</v>
      </c>
      <c r="R803" s="140">
        <v>9.769059440200506E-2</v>
      </c>
      <c r="S803" s="140">
        <v>-0.51899299142779842</v>
      </c>
      <c r="T803" s="140">
        <v>0.30063274946271551</v>
      </c>
      <c r="U803" s="128">
        <v>-5.9326295357965148E-3</v>
      </c>
      <c r="V803" s="128">
        <v>0.44718806097266667</v>
      </c>
      <c r="W803" s="98">
        <v>2.0567665634554828</v>
      </c>
      <c r="X803" s="60"/>
      <c r="Y803" s="99">
        <v>802</v>
      </c>
      <c r="Z803" s="128">
        <f>(幕後結果!$AB$2+幕後結果!$AB$4*幕後結果_最佳化!$N1804)*12/3</f>
        <v>-6.8998344203624593E-2</v>
      </c>
      <c r="AA803" s="128">
        <f>(幕後結果!$AC$2+幕後結果!$AC$4*幕後結果_最佳化!$O1804)*12/3</f>
        <v>-9.3906847780331607E-2</v>
      </c>
      <c r="AB803" s="128">
        <f>(幕後結果!$AD$2+幕後結果!$AD$4*幕後結果_最佳化!$P1804)*12/3</f>
        <v>-0.30251916883402019</v>
      </c>
      <c r="AC803" s="128">
        <f>(幕後結果!$AE$2+幕後結果!$AE$4*幕後結果_最佳化!$Q1804)*12/3</f>
        <v>-0.21087277836738369</v>
      </c>
      <c r="AD803" s="128">
        <f>(幕後結果!$AF$2+幕後結果!$AF$4*幕後結果_最佳化!$R1804)*12/3</f>
        <v>-7.8844118284852105E-2</v>
      </c>
      <c r="AE803" s="128">
        <f>(幕後結果!$AG$2+幕後結果!$AG$4*幕後結果_最佳化!$S1804)*12/3</f>
        <v>-3.8880424810639427E-2</v>
      </c>
      <c r="AF803" s="128">
        <f>(幕後結果!$AH$2+幕後結果!$AH$4*幕後結果_最佳化!$T1804)*12/3</f>
        <v>6.8962929765110145E-4</v>
      </c>
      <c r="AG803" s="128">
        <f>(幕後結果!$AI$2+幕後結果!$AI$4*幕後結果_最佳化!$U1804)*12/3</f>
        <v>-0.10535547304835004</v>
      </c>
      <c r="AH803" s="128">
        <f>(幕後結果!$AJ$2+幕後結果!$AJ$4*幕後結果_最佳化!$V1804)*12/3</f>
        <v>5.2302315688331602E-2</v>
      </c>
      <c r="AI803" s="100">
        <f>(幕後結果!$AK$2+幕後結果!$AK$4*幕後結果_最佳化!$W1804)*12/3</f>
        <v>9.7590842934331554E-2</v>
      </c>
      <c r="AJ803" s="60"/>
      <c r="AK803" s="60"/>
      <c r="AL803" s="60"/>
      <c r="AM803" s="108">
        <v>802</v>
      </c>
      <c r="AN803" s="128">
        <f t="shared" si="157"/>
        <v>0.15992233073038623</v>
      </c>
      <c r="AO803" s="128">
        <f t="shared" si="158"/>
        <v>2.5524509225558593E-2</v>
      </c>
      <c r="AP803" s="128">
        <f t="shared" si="159"/>
        <v>5.9258824649655428E-2</v>
      </c>
      <c r="AQ803" s="128">
        <f t="shared" si="160"/>
        <v>5.7736149994314381E-2</v>
      </c>
      <c r="AR803" s="128">
        <f t="shared" si="161"/>
        <v>0.16493334596973452</v>
      </c>
      <c r="AS803" s="128">
        <f t="shared" si="162"/>
        <v>7.6187667388863053E-2</v>
      </c>
      <c r="AT803" s="128">
        <f t="shared" si="163"/>
        <v>0.16829352550378859</v>
      </c>
      <c r="AU803" s="128">
        <f t="shared" si="164"/>
        <v>6.6473701685479641E-2</v>
      </c>
      <c r="AV803" s="128">
        <f t="shared" si="165"/>
        <v>2.5243863994517075E-2</v>
      </c>
      <c r="AW803" s="128">
        <f t="shared" si="166"/>
        <v>0.19642608085770241</v>
      </c>
      <c r="AX803" s="128">
        <f t="shared" si="167"/>
        <v>0.99999999999999989</v>
      </c>
      <c r="AY803" s="128">
        <f>SUMPRODUCT(AN803:AW803,幕後結果_最佳化!$Z$1005:$AI$1005)</f>
        <v>-6.8941592788292951E-3</v>
      </c>
      <c r="AZ803" s="128">
        <f>(SUMPRODUCT(AN803:AW803,MMULT(AN803:AW803,幕後結果!$AB$9:$AK$18)))</f>
        <v>3.2803301342320572E-4</v>
      </c>
      <c r="BA803" s="128">
        <f t="shared" si="168"/>
        <v>1.811168168401835E-2</v>
      </c>
      <c r="BB803" s="102">
        <f t="shared" si="169"/>
        <v>-2.7492841442088394</v>
      </c>
      <c r="BC803" s="60"/>
      <c r="BD803" s="60"/>
    </row>
    <row r="804" spans="1:56">
      <c r="A804" s="95">
        <v>803</v>
      </c>
      <c r="B804" s="128">
        <v>0.37503661786478792</v>
      </c>
      <c r="C804" s="128">
        <v>0.55359110419426538</v>
      </c>
      <c r="D804" s="128">
        <v>0.81904852700440878</v>
      </c>
      <c r="E804" s="128">
        <v>0.30203834032336374</v>
      </c>
      <c r="F804" s="128">
        <v>0.59400180253049717</v>
      </c>
      <c r="G804" s="128">
        <v>0.175935052482878</v>
      </c>
      <c r="H804" s="128">
        <v>0.34093051833684629</v>
      </c>
      <c r="I804" s="128">
        <v>0.71468162135160718</v>
      </c>
      <c r="J804" s="128">
        <v>0.95529940098813126</v>
      </c>
      <c r="K804" s="104">
        <v>0.27044942675697392</v>
      </c>
      <c r="L804" s="105"/>
      <c r="M804" s="106">
        <v>803</v>
      </c>
      <c r="N804" s="140">
        <v>-0.31854279813916847</v>
      </c>
      <c r="O804" s="140">
        <v>0.13473956304402793</v>
      </c>
      <c r="P804" s="140">
        <v>0.91174504420891533</v>
      </c>
      <c r="Q804" s="140">
        <v>-0.51854699428566209</v>
      </c>
      <c r="R804" s="140">
        <v>0.2378513433206122</v>
      </c>
      <c r="S804" s="140">
        <v>-0.9309680239586734</v>
      </c>
      <c r="T804" s="140">
        <v>-0.40992490316902913</v>
      </c>
      <c r="U804" s="128">
        <v>0.56711396245945578</v>
      </c>
      <c r="V804" s="128">
        <v>1.6985648820330557</v>
      </c>
      <c r="W804" s="98">
        <v>-0.61145431595636734</v>
      </c>
      <c r="X804" s="60"/>
      <c r="Y804" s="99">
        <v>803</v>
      </c>
      <c r="Z804" s="128">
        <f>(幕後結果!$AB$2+幕後結果!$AB$4*幕後結果_最佳化!$N1805)*12/3</f>
        <v>-6.3865764001777223E-2</v>
      </c>
      <c r="AA804" s="128">
        <f>(幕後結果!$AC$2+幕後結果!$AC$4*幕後結果_最佳化!$O1805)*12/3</f>
        <v>1.4462488973530427E-2</v>
      </c>
      <c r="AB804" s="128">
        <f>(幕後結果!$AD$2+幕後結果!$AD$4*幕後結果_最佳化!$P1805)*12/3</f>
        <v>0.1093481221270743</v>
      </c>
      <c r="AC804" s="128">
        <f>(幕後結果!$AE$2+幕後結果!$AE$4*幕後結果_最佳化!$Q1805)*12/3</f>
        <v>-5.3954457203688076E-3</v>
      </c>
      <c r="AD804" s="128">
        <f>(幕後結果!$AF$2+幕後結果!$AF$4*幕後結果_最佳化!$R1805)*12/3</f>
        <v>8.3632122996144601E-2</v>
      </c>
      <c r="AE804" s="128">
        <f>(幕後結果!$AG$2+幕後結果!$AG$4*幕後結果_最佳化!$S1805)*12/3</f>
        <v>-8.7089957138682353E-2</v>
      </c>
      <c r="AF804" s="128">
        <f>(幕後結果!$AH$2+幕後結果!$AH$4*幕後結果_最佳化!$T1805)*12/3</f>
        <v>-3.0032943418950603E-2</v>
      </c>
      <c r="AG804" s="128">
        <f>(幕後結果!$AI$2+幕後結果!$AI$4*幕後結果_最佳化!$U1805)*12/3</f>
        <v>8.8299789938335996E-2</v>
      </c>
      <c r="AH804" s="128">
        <f>(幕後結果!$AJ$2+幕後結果!$AJ$4*幕後結果_最佳化!$V1805)*12/3</f>
        <v>0.12515541462015392</v>
      </c>
      <c r="AI804" s="100">
        <f>(幕後結果!$AK$2+幕後結果!$AK$4*幕後結果_最佳化!$W1805)*12/3</f>
        <v>-6.7552415348776651E-2</v>
      </c>
      <c r="AJ804" s="60"/>
      <c r="AK804" s="60"/>
      <c r="AL804" s="60"/>
      <c r="AM804" s="108">
        <v>803</v>
      </c>
      <c r="AN804" s="128">
        <f t="shared" si="157"/>
        <v>8.352323657777945E-2</v>
      </c>
      <c r="AO804" s="128">
        <f t="shared" si="158"/>
        <v>8.8892046633070723E-2</v>
      </c>
      <c r="AP804" s="128">
        <f t="shared" si="159"/>
        <v>0.12768349287802377</v>
      </c>
      <c r="AQ804" s="128">
        <f t="shared" si="160"/>
        <v>1.4916657292099083E-2</v>
      </c>
      <c r="AR804" s="128">
        <f t="shared" si="161"/>
        <v>0.26029597089684214</v>
      </c>
      <c r="AS804" s="128">
        <f t="shared" si="162"/>
        <v>2.6470717601157882E-2</v>
      </c>
      <c r="AT804" s="128">
        <f t="shared" si="163"/>
        <v>0.12561430120787004</v>
      </c>
      <c r="AU804" s="128">
        <f t="shared" si="164"/>
        <v>2.6526282749985735E-2</v>
      </c>
      <c r="AV804" s="128">
        <f t="shared" si="165"/>
        <v>0.20047774017904005</v>
      </c>
      <c r="AW804" s="128">
        <f t="shared" si="166"/>
        <v>4.5599553984131083E-2</v>
      </c>
      <c r="AX804" s="128">
        <f t="shared" si="167"/>
        <v>0.99999999999999989</v>
      </c>
      <c r="AY804" s="128">
        <f>SUMPRODUCT(AN804:AW804,幕後結果_最佳化!$Z$1005:$AI$1005)</f>
        <v>3.4839003976173425E-3</v>
      </c>
      <c r="AZ804" s="128">
        <f>(SUMPRODUCT(AN804:AW804,MMULT(AN804:AW804,幕後結果!$AB$9:$AK$18)))</f>
        <v>3.1691071597828886E-4</v>
      </c>
      <c r="BA804" s="128">
        <f t="shared" si="168"/>
        <v>1.7801986293059797E-2</v>
      </c>
      <c r="BB804" s="102">
        <f t="shared" si="169"/>
        <v>-2.2141405432802319</v>
      </c>
      <c r="BC804" s="60"/>
      <c r="BD804" s="60"/>
    </row>
    <row r="805" spans="1:56">
      <c r="A805" s="95">
        <v>804</v>
      </c>
      <c r="B805" s="128">
        <v>0.38117606517129721</v>
      </c>
      <c r="C805" s="128">
        <v>0.12903562523504775</v>
      </c>
      <c r="D805" s="128">
        <v>0.98941319486939761</v>
      </c>
      <c r="E805" s="128">
        <v>0.37091422130756668</v>
      </c>
      <c r="F805" s="128">
        <v>7.8841344449114503E-2</v>
      </c>
      <c r="G805" s="128">
        <v>1.3470460953684649E-2</v>
      </c>
      <c r="H805" s="128">
        <v>0.49925574659880523</v>
      </c>
      <c r="I805" s="128">
        <v>0.33919142751066267</v>
      </c>
      <c r="J805" s="128">
        <v>0.23659622177788386</v>
      </c>
      <c r="K805" s="104">
        <v>0.57238632507938658</v>
      </c>
      <c r="L805" s="105"/>
      <c r="M805" s="106">
        <v>804</v>
      </c>
      <c r="N805" s="140">
        <v>-0.30239347227262448</v>
      </c>
      <c r="O805" s="140">
        <v>-1.1309616087455427</v>
      </c>
      <c r="P805" s="140">
        <v>2.3048743727529866</v>
      </c>
      <c r="Q805" s="140">
        <v>-0.32943298085549044</v>
      </c>
      <c r="R805" s="140">
        <v>-1.4129082980827379</v>
      </c>
      <c r="S805" s="140">
        <v>-2.2123727244342777</v>
      </c>
      <c r="T805" s="140">
        <v>-1.8655677010604083E-3</v>
      </c>
      <c r="U805" s="128">
        <v>-0.4146708765541906</v>
      </c>
      <c r="V805" s="128">
        <v>-0.7172944296993552</v>
      </c>
      <c r="W805" s="98">
        <v>0.18245285462064031</v>
      </c>
      <c r="X805" s="60"/>
      <c r="Y805" s="99">
        <v>804</v>
      </c>
      <c r="Z805" s="128">
        <f>(幕後結果!$AB$2+幕後結果!$AB$4*幕後結果_最佳化!$N1806)*12/3</f>
        <v>-6.2122175624411489E-2</v>
      </c>
      <c r="AA805" s="128">
        <f>(幕後結果!$AC$2+幕後結果!$AC$4*幕後結果_最佳化!$O1806)*12/3</f>
        <v>-0.12661212330106067</v>
      </c>
      <c r="AB805" s="128">
        <f>(幕後結果!$AD$2+幕後結果!$AD$4*幕後結果_最佳化!$P1806)*12/3</f>
        <v>0.21906979592801676</v>
      </c>
      <c r="AC805" s="128">
        <f>(幕後結果!$AE$2+幕後結果!$AE$4*幕後結果_最佳化!$Q1806)*12/3</f>
        <v>4.4832563847605901E-2</v>
      </c>
      <c r="AD805" s="128">
        <f>(幕後結果!$AF$2+幕後結果!$AF$4*幕後結果_最佳化!$R1806)*12/3</f>
        <v>-0.17464204985348228</v>
      </c>
      <c r="AE805" s="128">
        <f>(幕後結果!$AG$2+幕後結果!$AG$4*幕後結果_最佳化!$S1806)*12/3</f>
        <v>-0.18811893614762945</v>
      </c>
      <c r="AF805" s="128">
        <f>(幕後結果!$AH$2+幕後結果!$AH$4*幕後結果_最佳化!$T1806)*12/3</f>
        <v>-1.1952004542929884E-2</v>
      </c>
      <c r="AG805" s="128">
        <f>(幕後結果!$AI$2+幕後結果!$AI$4*幕後結果_最佳化!$U1806)*12/3</f>
        <v>-0.10875422238734389</v>
      </c>
      <c r="AH805" s="128">
        <f>(幕後結果!$AJ$2+幕後結果!$AJ$4*幕後結果_最佳化!$V1806)*12/3</f>
        <v>-9.8295095392896228E-2</v>
      </c>
      <c r="AI805" s="100">
        <f>(幕後結果!$AK$2+幕後結果!$AK$4*幕後結果_最佳化!$W1806)*12/3</f>
        <v>-0.13338146559481728</v>
      </c>
      <c r="AJ805" s="60"/>
      <c r="AK805" s="60"/>
      <c r="AL805" s="60"/>
      <c r="AM805" s="108">
        <v>804</v>
      </c>
      <c r="AN805" s="128">
        <f t="shared" si="157"/>
        <v>2.155108570066433E-2</v>
      </c>
      <c r="AO805" s="128">
        <f t="shared" si="158"/>
        <v>7.4332134166441688E-2</v>
      </c>
      <c r="AP805" s="128">
        <f t="shared" si="159"/>
        <v>0.11984125398124724</v>
      </c>
      <c r="AQ805" s="128">
        <f t="shared" si="160"/>
        <v>6.8798370224730898E-2</v>
      </c>
      <c r="AR805" s="128">
        <f t="shared" si="161"/>
        <v>0.15188447862613608</v>
      </c>
      <c r="AS805" s="128">
        <f t="shared" si="162"/>
        <v>0.16932671761566873</v>
      </c>
      <c r="AT805" s="128">
        <f t="shared" si="163"/>
        <v>6.5932867169773618E-2</v>
      </c>
      <c r="AU805" s="128">
        <f t="shared" si="164"/>
        <v>0.16480150699564328</v>
      </c>
      <c r="AV805" s="128">
        <f t="shared" si="165"/>
        <v>5.8710492454681545E-2</v>
      </c>
      <c r="AW805" s="128">
        <f t="shared" si="166"/>
        <v>0.1048210930650126</v>
      </c>
      <c r="AX805" s="128">
        <f t="shared" si="167"/>
        <v>1</v>
      </c>
      <c r="AY805" s="128">
        <f>SUMPRODUCT(AN805:AW805,幕後結果_最佳化!$Z$1005:$AI$1005)</f>
        <v>-1.638196911903387E-3</v>
      </c>
      <c r="AZ805" s="128">
        <f>(SUMPRODUCT(AN805:AW805,MMULT(AN805:AW805,幕後結果!$AB$9:$AK$18)))</f>
        <v>2.9726759969959677E-4</v>
      </c>
      <c r="BA805" s="128">
        <f t="shared" si="168"/>
        <v>1.7241450046315616E-2</v>
      </c>
      <c r="BB805" s="102">
        <f t="shared" si="169"/>
        <v>-2.5832048228113451</v>
      </c>
      <c r="BC805" s="60"/>
      <c r="BD805" s="60"/>
    </row>
    <row r="806" spans="1:56">
      <c r="A806" s="95">
        <v>805</v>
      </c>
      <c r="B806" s="128">
        <v>0.56748142331989215</v>
      </c>
      <c r="C806" s="128">
        <v>0.78516255254518108</v>
      </c>
      <c r="D806" s="128">
        <v>0.94536083734832421</v>
      </c>
      <c r="E806" s="128">
        <v>0.36837079012829754</v>
      </c>
      <c r="F806" s="128">
        <v>0.52586462453909455</v>
      </c>
      <c r="G806" s="128">
        <v>0.69082760795743448</v>
      </c>
      <c r="H806" s="128">
        <v>0.76279278145509344</v>
      </c>
      <c r="I806" s="128">
        <v>0.67100539279235516</v>
      </c>
      <c r="J806" s="128">
        <v>1.7442977031700169E-2</v>
      </c>
      <c r="K806" s="104">
        <v>0.67434809407369545</v>
      </c>
      <c r="L806" s="105"/>
      <c r="M806" s="106">
        <v>805</v>
      </c>
      <c r="N806" s="140">
        <v>0.16996564684005175</v>
      </c>
      <c r="O806" s="140">
        <v>0.78974809924475986</v>
      </c>
      <c r="P806" s="140">
        <v>1.601445303973819</v>
      </c>
      <c r="Q806" s="140">
        <v>-0.33617145088440997</v>
      </c>
      <c r="R806" s="140">
        <v>6.4878485072306175E-2</v>
      </c>
      <c r="S806" s="140">
        <v>0.49819758553947235</v>
      </c>
      <c r="T806" s="140">
        <v>0.71531497537092781</v>
      </c>
      <c r="U806" s="128">
        <v>0.442691053519494</v>
      </c>
      <c r="V806" s="128">
        <v>-2.1096797014411428</v>
      </c>
      <c r="W806" s="98">
        <v>0.45195165346144039</v>
      </c>
      <c r="X806" s="60"/>
      <c r="Y806" s="99">
        <v>805</v>
      </c>
      <c r="Z806" s="128">
        <f>(幕後結果!$AB$2+幕後結果!$AB$4*幕後結果_最佳化!$N1807)*12/3</f>
        <v>-1.1123150845686741E-2</v>
      </c>
      <c r="AA806" s="128">
        <f>(幕後結果!$AC$2+幕後結果!$AC$4*幕後結果_最佳化!$O1807)*12/3</f>
        <v>8.8340744205024677E-2</v>
      </c>
      <c r="AB806" s="128">
        <f>(幕後結果!$AD$2+幕後結果!$AD$4*幕後結果_最佳化!$P1807)*12/3</f>
        <v>0.23264959739909133</v>
      </c>
      <c r="AC806" s="128">
        <f>(幕後結果!$AE$2+幕後結果!$AE$4*幕後結果_最佳化!$Q1807)*12/3</f>
        <v>8.5848000149222489E-2</v>
      </c>
      <c r="AD806" s="128">
        <f>(幕後結果!$AF$2+幕後結果!$AF$4*幕後結果_最佳化!$R1807)*12/3</f>
        <v>9.6227397957175664E-2</v>
      </c>
      <c r="AE806" s="128">
        <f>(幕後結果!$AG$2+幕後結果!$AG$4*幕後結果_最佳化!$S1807)*12/3</f>
        <v>1.9886439914328029E-2</v>
      </c>
      <c r="AF806" s="128">
        <f>(幕後結果!$AH$2+幕後結果!$AH$4*幕後結果_最佳化!$T1807)*12/3</f>
        <v>9.2800057024278335E-2</v>
      </c>
      <c r="AG806" s="128">
        <f>(幕後結果!$AI$2+幕後結果!$AI$4*幕後結果_最佳化!$U1807)*12/3</f>
        <v>0.11239183392766418</v>
      </c>
      <c r="AH806" s="128">
        <f>(幕後結果!$AJ$2+幕後結果!$AJ$4*幕後結果_最佳化!$V1807)*12/3</f>
        <v>-0.17755921983498557</v>
      </c>
      <c r="AI806" s="100">
        <f>(幕後結果!$AK$2+幕後結果!$AK$4*幕後結果_最佳化!$W1807)*12/3</f>
        <v>0.19904177817169874</v>
      </c>
      <c r="AJ806" s="60"/>
      <c r="AK806" s="60"/>
      <c r="AL806" s="60"/>
      <c r="AM806" s="108">
        <v>805</v>
      </c>
      <c r="AN806" s="128">
        <f t="shared" si="157"/>
        <v>0.11173914093394838</v>
      </c>
      <c r="AO806" s="128">
        <f t="shared" si="158"/>
        <v>0.15424352212754017</v>
      </c>
      <c r="AP806" s="128">
        <f t="shared" si="159"/>
        <v>0.15159300739387024</v>
      </c>
      <c r="AQ806" s="128">
        <f t="shared" si="160"/>
        <v>0.20606286412661345</v>
      </c>
      <c r="AR806" s="128">
        <f t="shared" si="161"/>
        <v>3.6095308071266998E-3</v>
      </c>
      <c r="AS806" s="128">
        <f t="shared" si="162"/>
        <v>0.13303776470890483</v>
      </c>
      <c r="AT806" s="128">
        <f t="shared" si="163"/>
        <v>2.4553083043398947E-2</v>
      </c>
      <c r="AU806" s="128">
        <f t="shared" si="164"/>
        <v>2.1149211194961638E-2</v>
      </c>
      <c r="AV806" s="128">
        <f t="shared" si="165"/>
        <v>0.12800222855451446</v>
      </c>
      <c r="AW806" s="128">
        <f t="shared" si="166"/>
        <v>6.6009647109121231E-2</v>
      </c>
      <c r="AX806" s="128">
        <f t="shared" si="167"/>
        <v>1</v>
      </c>
      <c r="AY806" s="128">
        <f>SUMPRODUCT(AN806:AW806,幕後結果_最佳化!$Z$1005:$AI$1005)</f>
        <v>-3.3093095468838107E-3</v>
      </c>
      <c r="AZ806" s="128">
        <f>(SUMPRODUCT(AN806:AW806,MMULT(AN806:AW806,幕後結果!$AB$9:$AK$18)))</f>
        <v>2.4547793721805124E-4</v>
      </c>
      <c r="BA806" s="128">
        <f t="shared" si="168"/>
        <v>1.5667735548510232E-2</v>
      </c>
      <c r="BB806" s="102">
        <f t="shared" si="169"/>
        <v>-2.9493291742007752</v>
      </c>
      <c r="BC806" s="60"/>
      <c r="BD806" s="60"/>
    </row>
    <row r="807" spans="1:56">
      <c r="A807" s="95">
        <v>806</v>
      </c>
      <c r="B807" s="128">
        <v>0.27662999284770651</v>
      </c>
      <c r="C807" s="128">
        <v>0.58010315606492546</v>
      </c>
      <c r="D807" s="128">
        <v>0.42984657246228286</v>
      </c>
      <c r="E807" s="128">
        <v>0.56822580741782569</v>
      </c>
      <c r="F807" s="128">
        <v>0.22000301804669831</v>
      </c>
      <c r="G807" s="128">
        <v>0.47641775197777947</v>
      </c>
      <c r="H807" s="128">
        <v>0.70712757816919658</v>
      </c>
      <c r="I807" s="128">
        <v>0.66416618129226235</v>
      </c>
      <c r="J807" s="128">
        <v>0.76803813623727546</v>
      </c>
      <c r="K807" s="104">
        <v>0.91101545980987342</v>
      </c>
      <c r="L807" s="105"/>
      <c r="M807" s="106">
        <v>806</v>
      </c>
      <c r="N807" s="140">
        <v>-0.5928822082536922</v>
      </c>
      <c r="O807" s="140">
        <v>0.20215738401478681</v>
      </c>
      <c r="P807" s="140">
        <v>-0.17676479263159761</v>
      </c>
      <c r="Q807" s="140">
        <v>0.17185899366920163</v>
      </c>
      <c r="R807" s="140">
        <v>-0.77218302134768246</v>
      </c>
      <c r="S807" s="140">
        <v>-5.9146396853263672E-2</v>
      </c>
      <c r="T807" s="140">
        <v>0.54501261178344296</v>
      </c>
      <c r="U807" s="128">
        <v>0.42386038385569325</v>
      </c>
      <c r="V807" s="128">
        <v>0.73240119843861085</v>
      </c>
      <c r="W807" s="98">
        <v>1.3470346280853407</v>
      </c>
      <c r="X807" s="60"/>
      <c r="Y807" s="99">
        <v>806</v>
      </c>
      <c r="Z807" s="128">
        <f>(幕後結果!$AB$2+幕後結果!$AB$4*幕後結果_最佳化!$N1808)*12/3</f>
        <v>-9.3485267062273683E-2</v>
      </c>
      <c r="AA807" s="128">
        <f>(幕後結果!$AC$2+幕後結果!$AC$4*幕後結果_最佳化!$O1808)*12/3</f>
        <v>2.1497322463305397E-2</v>
      </c>
      <c r="AB807" s="128">
        <f>(幕後結果!$AD$2+幕後結果!$AD$4*幕後結果_最佳化!$P1808)*12/3</f>
        <v>-2.4340755723300186E-2</v>
      </c>
      <c r="AC807" s="128">
        <f>(幕後結果!$AE$2+幕後結果!$AE$4*幕後結果_最佳化!$Q1808)*12/3</f>
        <v>1.0865628895801387E-2</v>
      </c>
      <c r="AD807" s="128">
        <f>(幕後結果!$AF$2+幕後結果!$AF$4*幕後結果_最佳化!$R1808)*12/3</f>
        <v>-0.13962887640732416</v>
      </c>
      <c r="AE807" s="128">
        <f>(幕後結果!$AG$2+幕後結果!$AG$4*幕後結果_最佳化!$S1808)*12/3</f>
        <v>1.2965591272812399E-4</v>
      </c>
      <c r="AF807" s="128">
        <f>(幕後結果!$AH$2+幕後結果!$AH$4*幕後結果_最佳化!$T1808)*12/3</f>
        <v>4.6469229817435211E-2</v>
      </c>
      <c r="AG807" s="128">
        <f>(幕後結果!$AI$2+幕後結果!$AI$4*幕後結果_最佳化!$U1808)*12/3</f>
        <v>1.1792311685676413E-2</v>
      </c>
      <c r="AH807" s="128">
        <f>(幕後結果!$AJ$2+幕後結果!$AJ$4*幕後結果_最佳化!$V1808)*12/3</f>
        <v>7.3350547930624344E-2</v>
      </c>
      <c r="AI807" s="100">
        <f>(幕後結果!$AK$2+幕後結果!$AK$4*幕後結果_最佳化!$W1808)*12/3</f>
        <v>8.7254598256251079E-2</v>
      </c>
      <c r="AJ807" s="60"/>
      <c r="AK807" s="60"/>
      <c r="AL807" s="60"/>
      <c r="AM807" s="108">
        <v>806</v>
      </c>
      <c r="AN807" s="128">
        <f t="shared" si="157"/>
        <v>0.13047870638567832</v>
      </c>
      <c r="AO807" s="128">
        <f t="shared" si="158"/>
        <v>3.8333130994718814E-2</v>
      </c>
      <c r="AP807" s="128">
        <f t="shared" si="159"/>
        <v>6.6775260035431314E-2</v>
      </c>
      <c r="AQ807" s="128">
        <f t="shared" si="160"/>
        <v>0.18281321530727085</v>
      </c>
      <c r="AR807" s="128">
        <f t="shared" si="161"/>
        <v>0.13307274639900574</v>
      </c>
      <c r="AS807" s="128">
        <f t="shared" si="162"/>
        <v>0.14093926959455205</v>
      </c>
      <c r="AT807" s="128">
        <f t="shared" si="163"/>
        <v>2.8028480015175036E-2</v>
      </c>
      <c r="AU807" s="128">
        <f t="shared" si="164"/>
        <v>6.3839398407944323E-2</v>
      </c>
      <c r="AV807" s="128">
        <f t="shared" si="165"/>
        <v>0.11158607191717074</v>
      </c>
      <c r="AW807" s="128">
        <f t="shared" si="166"/>
        <v>0.10413372094305279</v>
      </c>
      <c r="AX807" s="128">
        <f t="shared" si="167"/>
        <v>1</v>
      </c>
      <c r="AY807" s="128">
        <f>SUMPRODUCT(AN807:AW807,幕後結果_最佳化!$Z$1005:$AI$1005)</f>
        <v>-3.1604392111571709E-3</v>
      </c>
      <c r="AZ807" s="128">
        <f>(SUMPRODUCT(AN807:AW807,MMULT(AN807:AW807,幕後結果!$AB$9:$AK$18)))</f>
        <v>2.5868769112212764E-4</v>
      </c>
      <c r="BA807" s="128">
        <f t="shared" si="168"/>
        <v>1.6083771047926777E-2</v>
      </c>
      <c r="BB807" s="102">
        <f t="shared" si="169"/>
        <v>-2.8637835662983049</v>
      </c>
      <c r="BC807" s="60"/>
      <c r="BD807" s="60"/>
    </row>
    <row r="808" spans="1:56">
      <c r="A808" s="95">
        <v>807</v>
      </c>
      <c r="B808" s="128">
        <v>0.32758348969531603</v>
      </c>
      <c r="C808" s="128">
        <v>0.14699036987480074</v>
      </c>
      <c r="D808" s="128">
        <v>0.18016558318084774</v>
      </c>
      <c r="E808" s="128">
        <v>0.9344424101023705</v>
      </c>
      <c r="F808" s="128">
        <v>0.96797128213401695</v>
      </c>
      <c r="G808" s="128">
        <v>0.58051678459134304</v>
      </c>
      <c r="H808" s="128">
        <v>0.87079578072286412</v>
      </c>
      <c r="I808" s="128">
        <v>0.77971564570080032</v>
      </c>
      <c r="J808" s="128">
        <v>0.94710850077706343</v>
      </c>
      <c r="K808" s="104">
        <v>0.86027237832115211</v>
      </c>
      <c r="L808" s="105"/>
      <c r="M808" s="106">
        <v>807</v>
      </c>
      <c r="N808" s="140">
        <v>-0.44659572974930228</v>
      </c>
      <c r="O808" s="140">
        <v>-1.0494289502366312</v>
      </c>
      <c r="P808" s="140">
        <v>-0.91473423655995556</v>
      </c>
      <c r="Q808" s="140">
        <v>1.5097188480608781</v>
      </c>
      <c r="R808" s="140">
        <v>1.8517798955114495</v>
      </c>
      <c r="S808" s="140">
        <v>0.20321571434854566</v>
      </c>
      <c r="T808" s="140">
        <v>1.1301608845205771</v>
      </c>
      <c r="U808" s="128">
        <v>0.7712332171637869</v>
      </c>
      <c r="V808" s="128">
        <v>1.617441570926442</v>
      </c>
      <c r="W808" s="98">
        <v>1.0815439010831109</v>
      </c>
      <c r="X808" s="60"/>
      <c r="Y808" s="99">
        <v>807</v>
      </c>
      <c r="Z808" s="128">
        <f>(幕後結果!$AB$2+幕後結果!$AB$4*幕後結果_最佳化!$N1809)*12/3</f>
        <v>-7.7691208177473894E-2</v>
      </c>
      <c r="AA808" s="128">
        <f>(幕後結果!$AC$2+幕後結果!$AC$4*幕後結果_最佳化!$O1809)*12/3</f>
        <v>-0.11777554955575854</v>
      </c>
      <c r="AB808" s="128">
        <f>(幕後結果!$AD$2+幕後結果!$AD$4*幕後結果_最佳化!$P1809)*12/3</f>
        <v>-0.16876752359940358</v>
      </c>
      <c r="AC808" s="128">
        <f>(幕後結果!$AE$2+幕後結果!$AE$4*幕後結果_最佳化!$Q1809)*12/3</f>
        <v>7.8225756535353214E-2</v>
      </c>
      <c r="AD808" s="128">
        <f>(幕後結果!$AF$2+幕後結果!$AF$4*幕後結果_最佳化!$R1809)*12/3</f>
        <v>0.36221928830495481</v>
      </c>
      <c r="AE808" s="128">
        <f>(幕後結果!$AG$2+幕後結果!$AG$4*幕後結果_最佳化!$S1809)*12/3</f>
        <v>2.2838653012459843E-2</v>
      </c>
      <c r="AF808" s="128">
        <f>(幕後結果!$AH$2+幕後結果!$AH$4*幕後結果_最佳化!$T1809)*12/3</f>
        <v>8.8875856533424433E-2</v>
      </c>
      <c r="AG808" s="128">
        <f>(幕後結果!$AI$2+幕後結果!$AI$4*幕後結果_最佳化!$U1809)*12/3</f>
        <v>-7.6670430414141101E-3</v>
      </c>
      <c r="AH808" s="128">
        <f>(幕後結果!$AJ$2+幕後結果!$AJ$4*幕後結果_最佳化!$V1809)*12/3</f>
        <v>0.13467546005503533</v>
      </c>
      <c r="AI808" s="100">
        <f>(幕後結果!$AK$2+幕後結果!$AK$4*幕後結果_最佳化!$W1809)*12/3</f>
        <v>7.4295472769088211E-2</v>
      </c>
      <c r="AJ808" s="60"/>
      <c r="AK808" s="60"/>
      <c r="AL808" s="60"/>
      <c r="AM808" s="108">
        <v>807</v>
      </c>
      <c r="AN808" s="128">
        <f t="shared" si="157"/>
        <v>0.11536797728471319</v>
      </c>
      <c r="AO808" s="128">
        <f t="shared" si="158"/>
        <v>0.10549787265736897</v>
      </c>
      <c r="AP808" s="128">
        <f t="shared" si="159"/>
        <v>0.29197914132685004</v>
      </c>
      <c r="AQ808" s="128">
        <f t="shared" si="160"/>
        <v>0.20821955169040041</v>
      </c>
      <c r="AR808" s="128">
        <f t="shared" si="161"/>
        <v>3.4563354745791468E-2</v>
      </c>
      <c r="AS808" s="128">
        <f t="shared" si="162"/>
        <v>2.0788022487538235E-2</v>
      </c>
      <c r="AT808" s="128">
        <f t="shared" si="163"/>
        <v>0.10586057188239011</v>
      </c>
      <c r="AU808" s="128">
        <f t="shared" si="164"/>
        <v>1.6374070568279514E-3</v>
      </c>
      <c r="AV808" s="128">
        <f t="shared" si="165"/>
        <v>9.8783287478907744E-2</v>
      </c>
      <c r="AW808" s="128">
        <f t="shared" si="166"/>
        <v>1.7302813389212031E-2</v>
      </c>
      <c r="AX808" s="128">
        <f t="shared" si="167"/>
        <v>1</v>
      </c>
      <c r="AY808" s="128">
        <f>SUMPRODUCT(AN808:AW808,幕後結果_最佳化!$Z$1005:$AI$1005)</f>
        <v>-2.8217515575128249E-3</v>
      </c>
      <c r="AZ808" s="128">
        <f>(SUMPRODUCT(AN808:AW808,MMULT(AN808:AW808,幕後結果!$AB$9:$AK$18)))</f>
        <v>3.2556889835800483E-4</v>
      </c>
      <c r="BA808" s="128">
        <f t="shared" si="168"/>
        <v>1.804352788004621E-2</v>
      </c>
      <c r="BB808" s="102">
        <f t="shared" si="169"/>
        <v>-2.5339696239821885</v>
      </c>
      <c r="BC808" s="60"/>
      <c r="BD808" s="60"/>
    </row>
    <row r="809" spans="1:56">
      <c r="A809" s="95">
        <v>808</v>
      </c>
      <c r="B809" s="128">
        <v>0.77088024985433767</v>
      </c>
      <c r="C809" s="128">
        <v>0.16999679287245728</v>
      </c>
      <c r="D809" s="128">
        <v>0.88137795144423237</v>
      </c>
      <c r="E809" s="128">
        <v>0.37773133726744756</v>
      </c>
      <c r="F809" s="128">
        <v>0.71303522594647206</v>
      </c>
      <c r="G809" s="128">
        <v>0.52041160032846179</v>
      </c>
      <c r="H809" s="128">
        <v>0.89641973835875</v>
      </c>
      <c r="I809" s="128">
        <v>0.21348920614278133</v>
      </c>
      <c r="J809" s="128">
        <v>4.16122644347654E-2</v>
      </c>
      <c r="K809" s="104">
        <v>0.70060014103023227</v>
      </c>
      <c r="L809" s="105"/>
      <c r="M809" s="106">
        <v>808</v>
      </c>
      <c r="N809" s="140">
        <v>0.74174887679464396</v>
      </c>
      <c r="O809" s="140">
        <v>-0.95417792693433712</v>
      </c>
      <c r="P809" s="140">
        <v>1.1819032378357102</v>
      </c>
      <c r="Q809" s="140">
        <v>-0.31144457126972191</v>
      </c>
      <c r="R809" s="140">
        <v>0.56227370914320374</v>
      </c>
      <c r="S809" s="140">
        <v>5.1186637843766397E-2</v>
      </c>
      <c r="T809" s="140">
        <v>1.2614117884179272</v>
      </c>
      <c r="U809" s="128">
        <v>-0.79437283746990173</v>
      </c>
      <c r="V809" s="128">
        <v>-1.7322754612830666</v>
      </c>
      <c r="W809" s="98">
        <v>0.52612736302718743</v>
      </c>
      <c r="X809" s="60"/>
      <c r="Y809" s="99">
        <v>808</v>
      </c>
      <c r="Z809" s="128">
        <f>(幕後結果!$AB$2+幕後結果!$AB$4*幕後結果_最佳化!$N1810)*12/3</f>
        <v>5.0610360655670816E-2</v>
      </c>
      <c r="AA809" s="128">
        <f>(幕後結果!$AC$2+幕後結果!$AC$4*幕後結果_最佳化!$O1810)*12/3</f>
        <v>-0.10507306431309095</v>
      </c>
      <c r="AB809" s="128">
        <f>(幕後結果!$AD$2+幕後結果!$AD$4*幕後結果_最佳化!$P1810)*12/3</f>
        <v>0.11212591676029832</v>
      </c>
      <c r="AC809" s="128">
        <f>(幕後結果!$AE$2+幕後結果!$AE$4*幕後結果_最佳化!$Q1810)*12/3</f>
        <v>1.2231502252197324E-2</v>
      </c>
      <c r="AD809" s="128">
        <f>(幕後結果!$AF$2+幕後結果!$AF$4*幕後結果_最佳化!$R1810)*12/3</f>
        <v>0.17241680373354498</v>
      </c>
      <c r="AE809" s="128">
        <f>(幕後結果!$AG$2+幕後結果!$AG$4*幕後結果_最佳化!$S1810)*12/3</f>
        <v>-2.1035675406736527E-2</v>
      </c>
      <c r="AF809" s="128">
        <f>(幕後結果!$AH$2+幕後結果!$AH$4*幕後結果_最佳化!$T1810)*12/3</f>
        <v>0.11891386738869304</v>
      </c>
      <c r="AG809" s="128">
        <f>(幕後結果!$AI$2+幕後結果!$AI$4*幕後結果_最佳化!$U1810)*12/3</f>
        <v>-0.12475423247706958</v>
      </c>
      <c r="AH809" s="128">
        <f>(幕後結果!$AJ$2+幕後結果!$AJ$4*幕後結果_最佳化!$V1810)*12/3</f>
        <v>-0.11952308307605715</v>
      </c>
      <c r="AI809" s="100">
        <f>(幕後結果!$AK$2+幕後結果!$AK$4*幕後結果_最佳化!$W1810)*12/3</f>
        <v>2.0493506476984634E-2</v>
      </c>
      <c r="AJ809" s="60"/>
      <c r="AK809" s="60"/>
      <c r="AL809" s="60"/>
      <c r="AM809" s="108">
        <v>808</v>
      </c>
      <c r="AN809" s="128">
        <f t="shared" si="157"/>
        <v>0.13868234055123263</v>
      </c>
      <c r="AO809" s="128">
        <f t="shared" si="158"/>
        <v>8.1711690260108896E-2</v>
      </c>
      <c r="AP809" s="128">
        <f t="shared" si="159"/>
        <v>0.17932585781787447</v>
      </c>
      <c r="AQ809" s="128">
        <f t="shared" si="160"/>
        <v>3.6941990713994378E-2</v>
      </c>
      <c r="AR809" s="128">
        <f t="shared" si="161"/>
        <v>0.19040855447103658</v>
      </c>
      <c r="AS809" s="128">
        <f t="shared" si="162"/>
        <v>0.1084641606639855</v>
      </c>
      <c r="AT809" s="128">
        <f t="shared" si="163"/>
        <v>3.6132546368325726E-2</v>
      </c>
      <c r="AU809" s="128">
        <f t="shared" si="164"/>
        <v>0.10920338888996278</v>
      </c>
      <c r="AV809" s="128">
        <f t="shared" si="165"/>
        <v>1.363001168880165E-2</v>
      </c>
      <c r="AW809" s="128">
        <f t="shared" si="166"/>
        <v>0.10549945857467728</v>
      </c>
      <c r="AX809" s="128">
        <f t="shared" si="167"/>
        <v>0.99999999999999978</v>
      </c>
      <c r="AY809" s="128">
        <f>SUMPRODUCT(AN809:AW809,幕後結果_最佳化!$Z$1005:$AI$1005)</f>
        <v>-5.4518093559198615E-3</v>
      </c>
      <c r="AZ809" s="128">
        <f>(SUMPRODUCT(AN809:AW809,MMULT(AN809:AW809,幕後結果!$AB$9:$AK$18)))</f>
        <v>3.5293497421238449E-4</v>
      </c>
      <c r="BA809" s="128">
        <f t="shared" si="168"/>
        <v>1.8786563661627544E-2</v>
      </c>
      <c r="BB809" s="102">
        <f t="shared" si="169"/>
        <v>-2.5737442049969332</v>
      </c>
      <c r="BC809" s="60"/>
      <c r="BD809" s="60"/>
    </row>
    <row r="810" spans="1:56">
      <c r="A810" s="95">
        <v>809</v>
      </c>
      <c r="B810" s="128">
        <v>0.52654106535155476</v>
      </c>
      <c r="C810" s="128">
        <v>0.26427386956566767</v>
      </c>
      <c r="D810" s="128">
        <v>0.94254777071611873</v>
      </c>
      <c r="E810" s="128">
        <v>4.6530079864222529E-2</v>
      </c>
      <c r="F810" s="128">
        <v>0.19989818859701947</v>
      </c>
      <c r="G810" s="128">
        <v>0.86897554393292031</v>
      </c>
      <c r="H810" s="128">
        <v>0.74203762940543183</v>
      </c>
      <c r="I810" s="128">
        <v>0.12610122369017307</v>
      </c>
      <c r="J810" s="128">
        <v>0.15110199191515883</v>
      </c>
      <c r="K810" s="104">
        <v>0.51114069288398345</v>
      </c>
      <c r="L810" s="105"/>
      <c r="M810" s="106">
        <v>809</v>
      </c>
      <c r="N810" s="140">
        <v>6.6577737522693581E-2</v>
      </c>
      <c r="O810" s="140">
        <v>-0.63022445839216612</v>
      </c>
      <c r="P810" s="140">
        <v>1.5765267516839978</v>
      </c>
      <c r="Q810" s="140">
        <v>-1.6794716489985599</v>
      </c>
      <c r="R810" s="140">
        <v>-0.84198495085534975</v>
      </c>
      <c r="S810" s="140">
        <v>1.1215615394984437</v>
      </c>
      <c r="T810" s="140">
        <v>0.64964007386805755</v>
      </c>
      <c r="U810" s="128">
        <v>-1.1450161983825571</v>
      </c>
      <c r="V810" s="128">
        <v>-1.0317185522345542</v>
      </c>
      <c r="W810" s="98">
        <v>2.7929206342823639E-2</v>
      </c>
      <c r="X810" s="60"/>
      <c r="Y810" s="99">
        <v>809</v>
      </c>
      <c r="Z810" s="128">
        <f>(幕後結果!$AB$2+幕後結果!$AB$4*幕後結果_最佳化!$N1811)*12/3</f>
        <v>-2.2285595553012807E-2</v>
      </c>
      <c r="AA810" s="128">
        <f>(幕後結果!$AC$2+幕後結果!$AC$4*幕後結果_最佳化!$O1811)*12/3</f>
        <v>-7.01419576413959E-2</v>
      </c>
      <c r="AB810" s="128">
        <f>(幕後結果!$AD$2+幕後結果!$AD$4*幕後結果_最佳化!$P1811)*12/3</f>
        <v>0.1616148156706908</v>
      </c>
      <c r="AC810" s="128">
        <f>(幕後結果!$AE$2+幕後結果!$AE$4*幕後結果_最佳化!$Q1811)*12/3</f>
        <v>-0.12130820303120469</v>
      </c>
      <c r="AD810" s="128">
        <f>(幕後結果!$AF$2+幕後結果!$AF$4*幕後結果_最佳化!$R1811)*12/3</f>
        <v>-0.12557824118135544</v>
      </c>
      <c r="AE810" s="128">
        <f>(幕後結果!$AG$2+幕後結果!$AG$4*幕後結果_最佳化!$S1811)*12/3</f>
        <v>2.7271638530953757E-2</v>
      </c>
      <c r="AF810" s="128">
        <f>(幕後結果!$AH$2+幕後結果!$AH$4*幕後結果_最佳化!$T1811)*12/3</f>
        <v>3.2688984681502199E-2</v>
      </c>
      <c r="AG810" s="128">
        <f>(幕後結果!$AI$2+幕後結果!$AI$4*幕後結果_最佳化!$U1811)*12/3</f>
        <v>-0.15601438369965223</v>
      </c>
      <c r="AH810" s="128">
        <f>(幕後結果!$AJ$2+幕後結果!$AJ$4*幕後結果_最佳化!$V1811)*12/3</f>
        <v>-2.9294800531800159E-2</v>
      </c>
      <c r="AI810" s="100">
        <f>(幕後結果!$AK$2+幕後結果!$AK$4*幕後結果_最佳化!$W1811)*12/3</f>
        <v>-8.3808823288512468E-2</v>
      </c>
      <c r="AJ810" s="60"/>
      <c r="AK810" s="60"/>
      <c r="AL810" s="60"/>
      <c r="AM810" s="108">
        <v>809</v>
      </c>
      <c r="AN810" s="128">
        <f t="shared" si="157"/>
        <v>0.10816663203074295</v>
      </c>
      <c r="AO810" s="128">
        <f t="shared" si="158"/>
        <v>0.1237109859744551</v>
      </c>
      <c r="AP810" s="128">
        <f t="shared" si="159"/>
        <v>2.1816984100467819E-2</v>
      </c>
      <c r="AQ810" s="128">
        <f t="shared" si="160"/>
        <v>9.4803929072592844E-2</v>
      </c>
      <c r="AR810" s="128">
        <f t="shared" si="161"/>
        <v>0.11195276785676653</v>
      </c>
      <c r="AS810" s="128">
        <f t="shared" si="162"/>
        <v>0.10311370374235748</v>
      </c>
      <c r="AT810" s="128">
        <f t="shared" si="163"/>
        <v>0.14270789306847753</v>
      </c>
      <c r="AU810" s="128">
        <f t="shared" si="164"/>
        <v>7.1812110167993798E-2</v>
      </c>
      <c r="AV810" s="128">
        <f t="shared" si="165"/>
        <v>0.10272439630889499</v>
      </c>
      <c r="AW810" s="128">
        <f t="shared" si="166"/>
        <v>0.11919059767725089</v>
      </c>
      <c r="AX810" s="128">
        <f t="shared" si="167"/>
        <v>1</v>
      </c>
      <c r="AY810" s="128">
        <f>SUMPRODUCT(AN810:AW810,幕後結果_最佳化!$Z$1005:$AI$1005)</f>
        <v>-2.3678778566613387E-3</v>
      </c>
      <c r="AZ810" s="128">
        <f>(SUMPRODUCT(AN810:AW810,MMULT(AN810:AW810,幕後結果!$AB$9:$AK$18)))</f>
        <v>2.2706714740742412E-4</v>
      </c>
      <c r="BA810" s="128">
        <f t="shared" si="168"/>
        <v>1.5068747373535205E-2</v>
      </c>
      <c r="BB810" s="102">
        <f t="shared" si="169"/>
        <v>-3.0040903025664876</v>
      </c>
      <c r="BC810" s="60"/>
      <c r="BD810" s="60"/>
    </row>
    <row r="811" spans="1:56">
      <c r="A811" s="95">
        <v>810</v>
      </c>
      <c r="B811" s="128">
        <v>0.37160396889684644</v>
      </c>
      <c r="C811" s="128">
        <v>0.89418148016437238</v>
      </c>
      <c r="D811" s="128">
        <v>0.19036817223519864</v>
      </c>
      <c r="E811" s="128">
        <v>0.75515594214060044</v>
      </c>
      <c r="F811" s="128">
        <v>0.73863985674039756</v>
      </c>
      <c r="G811" s="128">
        <v>0.2379291441419249</v>
      </c>
      <c r="H811" s="128">
        <v>0.66192224081995699</v>
      </c>
      <c r="I811" s="128">
        <v>0.67867325769622866</v>
      </c>
      <c r="J811" s="128">
        <v>6.7137253024695198E-2</v>
      </c>
      <c r="K811" s="104">
        <v>0.34678546344046812</v>
      </c>
      <c r="L811" s="105"/>
      <c r="M811" s="106">
        <v>810</v>
      </c>
      <c r="N811" s="140">
        <v>-0.32760817795482233</v>
      </c>
      <c r="O811" s="140">
        <v>1.2490766511155782</v>
      </c>
      <c r="P811" s="140">
        <v>-0.87654036157599557</v>
      </c>
      <c r="Q811" s="140">
        <v>0.69080496385877521</v>
      </c>
      <c r="R811" s="140">
        <v>0.6391577927264569</v>
      </c>
      <c r="S811" s="140">
        <v>-0.712979749368442</v>
      </c>
      <c r="T811" s="140">
        <v>0.41771498022875214</v>
      </c>
      <c r="U811" s="128">
        <v>0.46399198977925871</v>
      </c>
      <c r="V811" s="128">
        <v>-1.4974565393622992</v>
      </c>
      <c r="W811" s="98">
        <v>-0.39401369690502963</v>
      </c>
      <c r="X811" s="60"/>
      <c r="Y811" s="99">
        <v>810</v>
      </c>
      <c r="Z811" s="128">
        <f>(幕後結果!$AB$2+幕後結果!$AB$4*幕後結果_最佳化!$N1812)*12/3</f>
        <v>-6.4844522558858878E-2</v>
      </c>
      <c r="AA811" s="128">
        <f>(幕後結果!$AC$2+幕後結果!$AC$4*幕後結果_最佳化!$O1812)*12/3</f>
        <v>0.13867514809557793</v>
      </c>
      <c r="AB811" s="128">
        <f>(幕後結果!$AD$2+幕後結果!$AD$4*幕後結果_最佳化!$P1812)*12/3</f>
        <v>-5.4989635971963512E-2</v>
      </c>
      <c r="AC811" s="128">
        <f>(幕後結果!$AE$2+幕後結果!$AE$4*幕後結果_最佳化!$Q1812)*12/3</f>
        <v>7.5154911318472614E-2</v>
      </c>
      <c r="AD811" s="128">
        <f>(幕後結果!$AF$2+幕後結果!$AF$4*幕後結果_最佳化!$R1812)*12/3</f>
        <v>0.12502865615938843</v>
      </c>
      <c r="AE811" s="128">
        <f>(幕後結果!$AG$2+幕後結果!$AG$4*幕後結果_最佳化!$S1812)*12/3</f>
        <v>-2.2520435612402575E-2</v>
      </c>
      <c r="AF811" s="128">
        <f>(幕後結果!$AH$2+幕後結果!$AH$4*幕後結果_最佳化!$T1812)*12/3</f>
        <v>7.8155423868864746E-2</v>
      </c>
      <c r="AG811" s="128">
        <f>(幕後結果!$AI$2+幕後結果!$AI$4*幕後結果_最佳化!$U1812)*12/3</f>
        <v>0.10324491483589797</v>
      </c>
      <c r="AH811" s="128">
        <f>(幕後結果!$AJ$2+幕後結果!$AJ$4*幕後結果_最佳化!$V1812)*12/3</f>
        <v>-0.15575598131293875</v>
      </c>
      <c r="AI811" s="100">
        <f>(幕後結果!$AK$2+幕後結果!$AK$4*幕後結果_最佳化!$W1812)*12/3</f>
        <v>4.8035850559537165E-2</v>
      </c>
      <c r="AJ811" s="60"/>
      <c r="AK811" s="60"/>
      <c r="AL811" s="60"/>
      <c r="AM811" s="108">
        <v>810</v>
      </c>
      <c r="AN811" s="128">
        <f t="shared" si="157"/>
        <v>8.1245616699664111E-2</v>
      </c>
      <c r="AO811" s="128">
        <f t="shared" si="158"/>
        <v>0.14400984489230545</v>
      </c>
      <c r="AP811" s="128">
        <f t="shared" si="159"/>
        <v>8.6434885606765308E-2</v>
      </c>
      <c r="AQ811" s="128">
        <f t="shared" si="160"/>
        <v>8.7142163059381675E-2</v>
      </c>
      <c r="AR811" s="128">
        <f t="shared" si="161"/>
        <v>0.15445025420656147</v>
      </c>
      <c r="AS811" s="128">
        <f t="shared" si="162"/>
        <v>8.7782122997107581E-2</v>
      </c>
      <c r="AT811" s="128">
        <f t="shared" si="163"/>
        <v>6.3174924620648512E-2</v>
      </c>
      <c r="AU811" s="128">
        <f t="shared" si="164"/>
        <v>8.9842953650478605E-2</v>
      </c>
      <c r="AV811" s="128">
        <f t="shared" si="165"/>
        <v>0.10797506630496211</v>
      </c>
      <c r="AW811" s="128">
        <f t="shared" si="166"/>
        <v>9.7942167962125237E-2</v>
      </c>
      <c r="AX811" s="128">
        <f t="shared" si="167"/>
        <v>1.0000000000000002</v>
      </c>
      <c r="AY811" s="128">
        <f>SUMPRODUCT(AN811:AW811,幕後結果_最佳化!$Z$1005:$AI$1005)</f>
        <v>-1.3947940953581775E-3</v>
      </c>
      <c r="AZ811" s="128">
        <f>(SUMPRODUCT(AN811:AW811,MMULT(AN811:AW811,幕後結果!$AB$9:$AK$18)))</f>
        <v>2.7127647015065136E-4</v>
      </c>
      <c r="BA811" s="128">
        <f t="shared" si="168"/>
        <v>1.6470472675386441E-2</v>
      </c>
      <c r="BB811" s="102">
        <f t="shared" si="169"/>
        <v>-2.6893456531792523</v>
      </c>
      <c r="BC811" s="60"/>
      <c r="BD811" s="60"/>
    </row>
    <row r="812" spans="1:56">
      <c r="A812" s="95">
        <v>811</v>
      </c>
      <c r="B812" s="128">
        <v>0.62158109417940066</v>
      </c>
      <c r="C812" s="128">
        <v>0.55035184164732076</v>
      </c>
      <c r="D812" s="128">
        <v>0.47208975888199745</v>
      </c>
      <c r="E812" s="128">
        <v>0.16391436423350991</v>
      </c>
      <c r="F812" s="128">
        <v>0.96403596052043494</v>
      </c>
      <c r="G812" s="128">
        <v>0.58924942720770446</v>
      </c>
      <c r="H812" s="128">
        <v>0.69959654701623952</v>
      </c>
      <c r="I812" s="128">
        <v>0.57038709031478052</v>
      </c>
      <c r="J812" s="128">
        <v>0.77810633548506702</v>
      </c>
      <c r="K812" s="104">
        <v>0.22329721069395747</v>
      </c>
      <c r="L812" s="105"/>
      <c r="M812" s="106">
        <v>811</v>
      </c>
      <c r="N812" s="140">
        <v>0.30963595412831979</v>
      </c>
      <c r="O812" s="140">
        <v>0.12655032363447422</v>
      </c>
      <c r="P812" s="140">
        <v>-7.0017767700426503E-2</v>
      </c>
      <c r="Q812" s="140">
        <v>-0.97849668827447467</v>
      </c>
      <c r="R812" s="140">
        <v>1.7995730545325483</v>
      </c>
      <c r="S812" s="140">
        <v>0.22561464997530045</v>
      </c>
      <c r="T812" s="140">
        <v>0.52324049274518791</v>
      </c>
      <c r="U812" s="128">
        <v>0.17735975194591244</v>
      </c>
      <c r="V812" s="128">
        <v>0.76581341816915549</v>
      </c>
      <c r="W812" s="98">
        <v>-0.76110488760774153</v>
      </c>
      <c r="X812" s="60"/>
      <c r="Y812" s="99">
        <v>811</v>
      </c>
      <c r="Z812" s="128">
        <f>(幕後結果!$AB$2+幕後結果!$AB$4*幕後結果_最佳化!$N1813)*12/3</f>
        <v>3.9565822938514329E-3</v>
      </c>
      <c r="AA812" s="128">
        <f>(幕後結果!$AC$2+幕後結果!$AC$4*幕後結果_最佳化!$O1813)*12/3</f>
        <v>1.465101889865989E-2</v>
      </c>
      <c r="AB812" s="128">
        <f>(幕後結果!$AD$2+幕後結果!$AD$4*幕後結果_最佳化!$P1813)*12/3</f>
        <v>2.7122070897179604E-3</v>
      </c>
      <c r="AC812" s="128">
        <f>(幕後結果!$AE$2+幕後結果!$AE$4*幕後結果_最佳化!$Q1813)*12/3</f>
        <v>-9.8866136309678235E-2</v>
      </c>
      <c r="AD812" s="128">
        <f>(幕後結果!$AF$2+幕後結果!$AF$4*幕後結果_最佳化!$R1813)*12/3</f>
        <v>0.33691748440042008</v>
      </c>
      <c r="AE812" s="128">
        <f>(幕後結果!$AG$2+幕後結果!$AG$4*幕後結果_最佳化!$S1813)*12/3</f>
        <v>-9.6644969289640115E-3</v>
      </c>
      <c r="AF812" s="128">
        <f>(幕後結果!$AH$2+幕後結果!$AH$4*幕後結果_最佳化!$T1813)*12/3</f>
        <v>6.2905363682721552E-2</v>
      </c>
      <c r="AG812" s="128">
        <f>(幕後結果!$AI$2+幕後結果!$AI$4*幕後結果_最佳化!$U1813)*12/3</f>
        <v>5.5504916789791907E-2</v>
      </c>
      <c r="AH812" s="128">
        <f>(幕後結果!$AJ$2+幕後結果!$AJ$4*幕後結果_最佳化!$V1813)*12/3</f>
        <v>7.9940383540339277E-2</v>
      </c>
      <c r="AI812" s="100">
        <f>(幕後結果!$AK$2+幕後結果!$AK$4*幕後結果_最佳化!$W1813)*12/3</f>
        <v>-1.2788880533847599E-2</v>
      </c>
      <c r="AJ812" s="60"/>
      <c r="AK812" s="60"/>
      <c r="AL812" s="60"/>
      <c r="AM812" s="108">
        <v>811</v>
      </c>
      <c r="AN812" s="128">
        <f t="shared" si="157"/>
        <v>0.1129651275629399</v>
      </c>
      <c r="AO812" s="128">
        <f t="shared" si="158"/>
        <v>0.15083417000870167</v>
      </c>
      <c r="AP812" s="128">
        <f t="shared" si="159"/>
        <v>4.3777012757144559E-2</v>
      </c>
      <c r="AQ812" s="128">
        <f t="shared" si="160"/>
        <v>0.14643928363845835</v>
      </c>
      <c r="AR812" s="128">
        <f t="shared" si="161"/>
        <v>6.6496259723505161E-2</v>
      </c>
      <c r="AS812" s="128">
        <f t="shared" si="162"/>
        <v>1.8573725257455818E-3</v>
      </c>
      <c r="AT812" s="128">
        <f t="shared" si="163"/>
        <v>0.16832481043530154</v>
      </c>
      <c r="AU812" s="128">
        <f t="shared" si="164"/>
        <v>9.8838874635215596E-2</v>
      </c>
      <c r="AV812" s="128">
        <f t="shared" si="165"/>
        <v>0.17247720260538824</v>
      </c>
      <c r="AW812" s="128">
        <f t="shared" si="166"/>
        <v>3.7989886107599319E-2</v>
      </c>
      <c r="AX812" s="128">
        <f t="shared" si="167"/>
        <v>0.99999999999999989</v>
      </c>
      <c r="AY812" s="128">
        <f>SUMPRODUCT(AN812:AW812,幕後結果_最佳化!$Z$1005:$AI$1005)</f>
        <v>1.070709008734749E-4</v>
      </c>
      <c r="AZ812" s="128">
        <f>(SUMPRODUCT(AN812:AW812,MMULT(AN812:AW812,幕後結果!$AB$9:$AK$18)))</f>
        <v>2.1859453472821542E-4</v>
      </c>
      <c r="BA812" s="128">
        <f t="shared" si="168"/>
        <v>1.4784942838178827E-2</v>
      </c>
      <c r="BB812" s="102">
        <f t="shared" si="169"/>
        <v>-2.8943587788938423</v>
      </c>
      <c r="BC812" s="60"/>
      <c r="BD812" s="60"/>
    </row>
    <row r="813" spans="1:56">
      <c r="A813" s="95">
        <v>812</v>
      </c>
      <c r="B813" s="128">
        <v>0.32215571081928762</v>
      </c>
      <c r="C813" s="128">
        <v>0.41351236412808912</v>
      </c>
      <c r="D813" s="128">
        <v>0.58804861651764551</v>
      </c>
      <c r="E813" s="128">
        <v>0.983170292603053</v>
      </c>
      <c r="F813" s="128">
        <v>0.88169909914792166</v>
      </c>
      <c r="G813" s="128">
        <v>0.14786137414001765</v>
      </c>
      <c r="H813" s="128">
        <v>0.20082436233383594</v>
      </c>
      <c r="I813" s="128">
        <v>0.40461058291872254</v>
      </c>
      <c r="J813" s="128">
        <v>0.47298957523705809</v>
      </c>
      <c r="K813" s="104">
        <v>4.0653584660257147E-2</v>
      </c>
      <c r="L813" s="105"/>
      <c r="M813" s="106">
        <v>812</v>
      </c>
      <c r="N813" s="140">
        <v>-0.46167915490960915</v>
      </c>
      <c r="O813" s="140">
        <v>-0.21851903578975948</v>
      </c>
      <c r="P813" s="140">
        <v>0.22252814365864074</v>
      </c>
      <c r="Q813" s="140">
        <v>2.1241283223471714</v>
      </c>
      <c r="R813" s="140">
        <v>1.1835233408339685</v>
      </c>
      <c r="S813" s="140">
        <v>-1.0456497990116866</v>
      </c>
      <c r="T813" s="140">
        <v>-0.83868032026226214</v>
      </c>
      <c r="U813" s="128">
        <v>-0.24143090047343718</v>
      </c>
      <c r="V813" s="128">
        <v>-6.7756904039165636E-2</v>
      </c>
      <c r="W813" s="98">
        <v>-1.7431514164126549</v>
      </c>
      <c r="X813" s="60"/>
      <c r="Y813" s="99">
        <v>812</v>
      </c>
      <c r="Z813" s="128">
        <f>(幕後結果!$AB$2+幕後結果!$AB$4*幕後結果_最佳化!$N1814)*12/3</f>
        <v>-7.9319714841944652E-2</v>
      </c>
      <c r="AA813" s="128">
        <f>(幕後結果!$AC$2+幕後結果!$AC$4*幕後結果_最佳化!$O1814)*12/3</f>
        <v>-2.5170477993292553E-2</v>
      </c>
      <c r="AB813" s="128">
        <f>(幕後結果!$AD$2+幕後結果!$AD$4*幕後結果_最佳化!$P1814)*12/3</f>
        <v>6.8947417971154737E-3</v>
      </c>
      <c r="AC813" s="128">
        <f>(幕後結果!$AE$2+幕後結果!$AE$4*幕後結果_最佳化!$Q1814)*12/3</f>
        <v>0.23942546580489421</v>
      </c>
      <c r="AD813" s="128">
        <f>(幕後結果!$AF$2+幕後結果!$AF$4*幕後結果_最佳化!$R1814)*12/3</f>
        <v>0.3046438420554754</v>
      </c>
      <c r="AE813" s="128">
        <f>(幕後結果!$AG$2+幕後結果!$AG$4*幕後結果_最佳化!$S1814)*12/3</f>
        <v>-4.9857934488041177E-2</v>
      </c>
      <c r="AF813" s="128">
        <f>(幕後結果!$AH$2+幕後結果!$AH$4*幕後結果_最佳化!$T1814)*12/3</f>
        <v>-6.5976650127042416E-2</v>
      </c>
      <c r="AG813" s="128">
        <f>(幕後結果!$AI$2+幕後結果!$AI$4*幕後結果_最佳化!$U1814)*12/3</f>
        <v>-1.7414205604170892E-2</v>
      </c>
      <c r="AH813" s="128">
        <f>(幕後結果!$AJ$2+幕後結果!$AJ$4*幕後結果_最佳化!$V1814)*12/3</f>
        <v>-4.618781540922421E-2</v>
      </c>
      <c r="AI813" s="100">
        <f>(幕後結果!$AK$2+幕後結果!$AK$4*幕後結果_最佳化!$W1814)*12/3</f>
        <v>-0.23662646670853746</v>
      </c>
      <c r="AJ813" s="60"/>
      <c r="AK813" s="60"/>
      <c r="AL813" s="60"/>
      <c r="AM813" s="108">
        <v>812</v>
      </c>
      <c r="AN813" s="128">
        <f t="shared" si="157"/>
        <v>0.12669719179273223</v>
      </c>
      <c r="AO813" s="128">
        <f t="shared" si="158"/>
        <v>0.14090727571068454</v>
      </c>
      <c r="AP813" s="128">
        <f t="shared" si="159"/>
        <v>4.0198112885956039E-3</v>
      </c>
      <c r="AQ813" s="128">
        <f t="shared" si="160"/>
        <v>6.6064103066973079E-2</v>
      </c>
      <c r="AR813" s="128">
        <f t="shared" si="161"/>
        <v>0.11256523782653359</v>
      </c>
      <c r="AS813" s="128">
        <f t="shared" si="162"/>
        <v>0.10956028452089848</v>
      </c>
      <c r="AT813" s="128">
        <f t="shared" si="163"/>
        <v>7.2541602182281312E-2</v>
      </c>
      <c r="AU813" s="128">
        <f t="shared" si="164"/>
        <v>0.18465742571077876</v>
      </c>
      <c r="AV813" s="128">
        <f t="shared" si="165"/>
        <v>0.14729151246301678</v>
      </c>
      <c r="AW813" s="128">
        <f t="shared" si="166"/>
        <v>3.569555543750557E-2</v>
      </c>
      <c r="AX813" s="128">
        <f t="shared" si="167"/>
        <v>1</v>
      </c>
      <c r="AY813" s="128">
        <f>SUMPRODUCT(AN813:AW813,幕後結果_最佳化!$Z$1005:$AI$1005)</f>
        <v>-7.2254673509927541E-4</v>
      </c>
      <c r="AZ813" s="128">
        <f>(SUMPRODUCT(AN813:AW813,MMULT(AN813:AW813,幕後結果!$AB$9:$AK$18)))</f>
        <v>2.1797763598137071E-4</v>
      </c>
      <c r="BA813" s="128">
        <f t="shared" si="168"/>
        <v>1.4764065699575125E-2</v>
      </c>
      <c r="BB813" s="102">
        <f t="shared" si="169"/>
        <v>-2.954643227871482</v>
      </c>
      <c r="BC813" s="60"/>
      <c r="BD813" s="60"/>
    </row>
    <row r="814" spans="1:56">
      <c r="A814" s="95">
        <v>813</v>
      </c>
      <c r="B814" s="128">
        <v>0.73741167301174149</v>
      </c>
      <c r="C814" s="128">
        <v>0.30059146448951468</v>
      </c>
      <c r="D814" s="128">
        <v>0.49286308971917769</v>
      </c>
      <c r="E814" s="128">
        <v>0.57777747973496885</v>
      </c>
      <c r="F814" s="128">
        <v>0.82228067305595731</v>
      </c>
      <c r="G814" s="128">
        <v>0.55520775489845664</v>
      </c>
      <c r="H814" s="128">
        <v>0.72168572940074482</v>
      </c>
      <c r="I814" s="128">
        <v>0.18491245665645084</v>
      </c>
      <c r="J814" s="128">
        <v>0.47201972091418476</v>
      </c>
      <c r="K814" s="104">
        <v>0.54924622382609178</v>
      </c>
      <c r="L814" s="105"/>
      <c r="M814" s="106">
        <v>813</v>
      </c>
      <c r="N814" s="140">
        <v>0.63538606539092513</v>
      </c>
      <c r="O814" s="140">
        <v>-0.52270015700676986</v>
      </c>
      <c r="P814" s="140">
        <v>-1.7890535431959235E-2</v>
      </c>
      <c r="Q814" s="140">
        <v>0.1962109720424208</v>
      </c>
      <c r="R814" s="140">
        <v>0.92409154715532893</v>
      </c>
      <c r="S814" s="140">
        <v>0.13882999590239611</v>
      </c>
      <c r="T814" s="140">
        <v>0.58785661213826546</v>
      </c>
      <c r="U814" s="128">
        <v>-0.89680137654426773</v>
      </c>
      <c r="V814" s="128">
        <v>-7.0193758802232331E-2</v>
      </c>
      <c r="W814" s="98">
        <v>0.12375715999136837</v>
      </c>
      <c r="X814" s="60"/>
      <c r="Y814" s="99">
        <v>813</v>
      </c>
      <c r="Z814" s="128">
        <f>(幕後結果!$AB$2+幕後結果!$AB$4*幕後結果_最佳化!$N1815)*12/3</f>
        <v>3.9126725779513899E-2</v>
      </c>
      <c r="AA814" s="128">
        <f>(幕後結果!$AC$2+幕後結果!$AC$4*幕後結果_最佳化!$O1815)*12/3</f>
        <v>-5.7157551238314765E-2</v>
      </c>
      <c r="AB814" s="128">
        <f>(幕後結果!$AD$2+幕後結果!$AD$4*幕後結果_最佳化!$P1815)*12/3</f>
        <v>-1.4790187823898732E-2</v>
      </c>
      <c r="AC814" s="128">
        <f>(幕後結果!$AE$2+幕後結果!$AE$4*幕後結果_最佳化!$Q1815)*12/3</f>
        <v>1.8478623618045312E-2</v>
      </c>
      <c r="AD814" s="128">
        <f>(幕後結果!$AF$2+幕後結果!$AF$4*幕後結果_最佳化!$R1815)*12/3</f>
        <v>0.20594478763510285</v>
      </c>
      <c r="AE814" s="128">
        <f>(幕後結果!$AG$2+幕後結果!$AG$4*幕後結果_最佳化!$S1815)*12/3</f>
        <v>7.7079535881877494E-3</v>
      </c>
      <c r="AF814" s="128">
        <f>(幕後結果!$AH$2+幕後結果!$AH$4*幕後結果_最佳化!$T1815)*12/3</f>
        <v>6.2542847885325381E-2</v>
      </c>
      <c r="AG814" s="128">
        <f>(幕後結果!$AI$2+幕後結果!$AI$4*幕後結果_最佳化!$U1815)*12/3</f>
        <v>-0.11415237494855869</v>
      </c>
      <c r="AH814" s="128">
        <f>(幕後結果!$AJ$2+幕後結果!$AJ$4*幕後結果_最佳化!$V1815)*12/3</f>
        <v>3.3036240268279816E-2</v>
      </c>
      <c r="AI814" s="100">
        <f>(幕後結果!$AK$2+幕後結果!$AK$4*幕後結果_最佳化!$W1815)*12/3</f>
        <v>-5.7788744227567967E-2</v>
      </c>
      <c r="AJ814" s="60"/>
      <c r="AK814" s="60"/>
      <c r="AL814" s="60"/>
      <c r="AM814" s="108">
        <v>813</v>
      </c>
      <c r="AN814" s="128">
        <f t="shared" si="157"/>
        <v>0.1999735182058536</v>
      </c>
      <c r="AO814" s="128">
        <f t="shared" si="158"/>
        <v>6.0050046840326651E-2</v>
      </c>
      <c r="AP814" s="128">
        <f t="shared" si="159"/>
        <v>0.22848245518997709</v>
      </c>
      <c r="AQ814" s="128">
        <f t="shared" si="160"/>
        <v>5.890141116681296E-2</v>
      </c>
      <c r="AR814" s="128">
        <f t="shared" si="161"/>
        <v>6.4143417638262895E-2</v>
      </c>
      <c r="AS814" s="128">
        <f t="shared" si="162"/>
        <v>2.4505038717782347E-2</v>
      </c>
      <c r="AT814" s="128">
        <f t="shared" si="163"/>
        <v>5.0574511853379231E-2</v>
      </c>
      <c r="AU814" s="128">
        <f t="shared" si="164"/>
        <v>6.8273219461683882E-2</v>
      </c>
      <c r="AV814" s="128">
        <f t="shared" si="165"/>
        <v>7.1896357078375578E-2</v>
      </c>
      <c r="AW814" s="128">
        <f t="shared" si="166"/>
        <v>0.17320002384754585</v>
      </c>
      <c r="AX814" s="128">
        <f t="shared" si="167"/>
        <v>1</v>
      </c>
      <c r="AY814" s="128">
        <f>SUMPRODUCT(AN814:AW814,幕後結果_最佳化!$Z$1005:$AI$1005)</f>
        <v>-9.9147817759891975E-3</v>
      </c>
      <c r="AZ814" s="128">
        <f>(SUMPRODUCT(AN814:AW814,MMULT(AN814:AW814,幕後結果!$AB$9:$AK$18)))</f>
        <v>3.2012728913897363E-4</v>
      </c>
      <c r="BA814" s="128">
        <f t="shared" si="168"/>
        <v>1.7892101305854873E-2</v>
      </c>
      <c r="BB814" s="102">
        <f t="shared" si="169"/>
        <v>-2.9518490239436823</v>
      </c>
      <c r="BC814" s="60"/>
      <c r="BD814" s="60"/>
    </row>
    <row r="815" spans="1:56">
      <c r="A815" s="95">
        <v>814</v>
      </c>
      <c r="B815" s="128">
        <v>0.2107939047052334</v>
      </c>
      <c r="C815" s="128">
        <v>0.49614205948360035</v>
      </c>
      <c r="D815" s="128">
        <v>0.57130146881668309</v>
      </c>
      <c r="E815" s="128">
        <v>0.82816927706865884</v>
      </c>
      <c r="F815" s="128">
        <v>3.3521826995064119E-2</v>
      </c>
      <c r="G815" s="128">
        <v>0.67991784530953225</v>
      </c>
      <c r="H815" s="128">
        <v>0.13315207649736172</v>
      </c>
      <c r="I815" s="128">
        <v>0.82979624689148879</v>
      </c>
      <c r="J815" s="128">
        <v>0.20737042388267879</v>
      </c>
      <c r="K815" s="104">
        <v>0.954352785676017</v>
      </c>
      <c r="L815" s="105"/>
      <c r="M815" s="106">
        <v>814</v>
      </c>
      <c r="N815" s="140">
        <v>-0.80366961039101836</v>
      </c>
      <c r="O815" s="140">
        <v>-9.6705735101303477E-3</v>
      </c>
      <c r="P815" s="140">
        <v>0.1796885761649108</v>
      </c>
      <c r="Q815" s="140">
        <v>0.94695551812730638</v>
      </c>
      <c r="R815" s="140">
        <v>-1.8313812763589481</v>
      </c>
      <c r="S815" s="140">
        <v>0.46746907942042798</v>
      </c>
      <c r="T815" s="140">
        <v>-1.1116139941446264</v>
      </c>
      <c r="U815" s="128">
        <v>0.95336038433124104</v>
      </c>
      <c r="V815" s="128">
        <v>-0.81557920359908975</v>
      </c>
      <c r="W815" s="98">
        <v>1.6886087713549334</v>
      </c>
      <c r="X815" s="60"/>
      <c r="Y815" s="99">
        <v>814</v>
      </c>
      <c r="Z815" s="128">
        <f>(幕後結果!$AB$2+幕後結果!$AB$4*幕後結果_最佳化!$N1816)*12/3</f>
        <v>-0.11624327365022363</v>
      </c>
      <c r="AA815" s="128">
        <f>(幕後結果!$AC$2+幕後結果!$AC$4*幕後結果_最佳化!$O1816)*12/3</f>
        <v>-2.4872932819100029E-3</v>
      </c>
      <c r="AB815" s="128">
        <f>(幕後結果!$AD$2+幕後結果!$AD$4*幕後結果_最佳化!$P1816)*12/3</f>
        <v>4.7306491385181613E-3</v>
      </c>
      <c r="AC815" s="128">
        <f>(幕後結果!$AE$2+幕後結果!$AE$4*幕後結果_最佳化!$Q1816)*12/3</f>
        <v>0.10572814219012849</v>
      </c>
      <c r="AD815" s="128">
        <f>(幕後結果!$AF$2+幕後結果!$AF$4*幕後結果_最佳化!$R1816)*12/3</f>
        <v>-0.30955113446908133</v>
      </c>
      <c r="AE815" s="128">
        <f>(幕後結果!$AG$2+幕後結果!$AG$4*幕後結果_最佳化!$S1816)*12/3</f>
        <v>4.8780379068814793E-2</v>
      </c>
      <c r="AF815" s="128">
        <f>(幕後結果!$AH$2+幕後結果!$AH$4*幕後結果_最佳化!$T1816)*12/3</f>
        <v>-0.12738936908547094</v>
      </c>
      <c r="AG815" s="128">
        <f>(幕後結果!$AI$2+幕後結果!$AI$4*幕後結果_最佳化!$U1816)*12/3</f>
        <v>6.1656690047615009E-2</v>
      </c>
      <c r="AH815" s="128">
        <f>(幕後結果!$AJ$2+幕後結果!$AJ$4*幕後結果_最佳化!$V1816)*12/3</f>
        <v>-6.97567591413321E-2</v>
      </c>
      <c r="AI815" s="100">
        <f>(幕後結果!$AK$2+幕後結果!$AK$4*幕後結果_最佳化!$W1816)*12/3</f>
        <v>0.16580954266805273</v>
      </c>
      <c r="AJ815" s="60"/>
      <c r="AK815" s="60"/>
      <c r="AL815" s="60"/>
      <c r="AM815" s="108">
        <v>814</v>
      </c>
      <c r="AN815" s="128">
        <f t="shared" si="157"/>
        <v>0.12883676366800306</v>
      </c>
      <c r="AO815" s="128">
        <f t="shared" si="158"/>
        <v>8.7399455678726951E-2</v>
      </c>
      <c r="AP815" s="128">
        <f t="shared" si="159"/>
        <v>2.3442968216727707E-2</v>
      </c>
      <c r="AQ815" s="128">
        <f t="shared" si="160"/>
        <v>0.13487768220567328</v>
      </c>
      <c r="AR815" s="128">
        <f t="shared" si="161"/>
        <v>0.1583974931289599</v>
      </c>
      <c r="AS815" s="128">
        <f t="shared" si="162"/>
        <v>0.11826061329258442</v>
      </c>
      <c r="AT815" s="128">
        <f t="shared" si="163"/>
        <v>5.176047456511202E-2</v>
      </c>
      <c r="AU815" s="128">
        <f t="shared" si="164"/>
        <v>5.7565691565089686E-2</v>
      </c>
      <c r="AV815" s="128">
        <f t="shared" si="165"/>
        <v>9.7432365705926699E-2</v>
      </c>
      <c r="AW815" s="128">
        <f t="shared" si="166"/>
        <v>0.14202649197319625</v>
      </c>
      <c r="AX815" s="128">
        <f t="shared" si="167"/>
        <v>1</v>
      </c>
      <c r="AY815" s="128">
        <f>SUMPRODUCT(AN815:AW815,幕後結果_最佳化!$Z$1005:$AI$1005)</f>
        <v>-3.5005458273589148E-3</v>
      </c>
      <c r="AZ815" s="128">
        <f>(SUMPRODUCT(AN815:AW815,MMULT(AN815:AW815,幕後結果!$AB$9:$AK$18)))</f>
        <v>2.7440064123989902E-4</v>
      </c>
      <c r="BA815" s="128">
        <f t="shared" si="168"/>
        <v>1.6565042747904365E-2</v>
      </c>
      <c r="BB815" s="102">
        <f t="shared" si="169"/>
        <v>-2.8011123504784812</v>
      </c>
      <c r="BC815" s="60"/>
      <c r="BD815" s="60"/>
    </row>
    <row r="816" spans="1:56">
      <c r="A816" s="95">
        <v>815</v>
      </c>
      <c r="B816" s="128">
        <v>0.40460414592917626</v>
      </c>
      <c r="C816" s="128">
        <v>6.8125084912619371E-2</v>
      </c>
      <c r="D816" s="128">
        <v>0.44362344784938812</v>
      </c>
      <c r="E816" s="128">
        <v>4.0987859815699856E-2</v>
      </c>
      <c r="F816" s="128">
        <v>0.66259149826367292</v>
      </c>
      <c r="G816" s="128">
        <v>0.51309405714189404</v>
      </c>
      <c r="H816" s="128">
        <v>0.16015151892327717</v>
      </c>
      <c r="I816" s="128">
        <v>0.35993552576217791</v>
      </c>
      <c r="J816" s="128">
        <v>0.14453971167185298</v>
      </c>
      <c r="K816" s="104">
        <v>0.83265409089908093</v>
      </c>
      <c r="L816" s="105"/>
      <c r="M816" s="106">
        <v>815</v>
      </c>
      <c r="N816" s="140">
        <v>-0.24144751281600946</v>
      </c>
      <c r="O816" s="140">
        <v>-1.4899013756138839</v>
      </c>
      <c r="P816" s="140">
        <v>-0.14178871808203433</v>
      </c>
      <c r="Q816" s="140">
        <v>-1.739335766085139</v>
      </c>
      <c r="R816" s="140">
        <v>0.41954619207380828</v>
      </c>
      <c r="S816" s="140">
        <v>3.2827829149728385E-2</v>
      </c>
      <c r="T816" s="140">
        <v>-0.99383534014926767</v>
      </c>
      <c r="U816" s="128">
        <v>-0.35863113536075003</v>
      </c>
      <c r="V816" s="128">
        <v>-1.0601432739238805</v>
      </c>
      <c r="W816" s="98">
        <v>0.96470654082795393</v>
      </c>
      <c r="X816" s="60"/>
      <c r="Y816" s="99">
        <v>815</v>
      </c>
      <c r="Z816" s="128">
        <f>(幕後結果!$AB$2+幕後結果!$AB$4*幕後結果_最佳化!$N1817)*12/3</f>
        <v>-5.5542045442253128E-2</v>
      </c>
      <c r="AA816" s="128">
        <f>(幕後結果!$AC$2+幕後結果!$AC$4*幕後結果_最佳化!$O1817)*12/3</f>
        <v>-0.1665205893095244</v>
      </c>
      <c r="AB816" s="128">
        <f>(幕後結果!$AD$2+幕後結果!$AD$4*幕後結果_最佳化!$P1817)*12/3</f>
        <v>-9.1881285016607347E-2</v>
      </c>
      <c r="AC816" s="128">
        <f>(幕後結果!$AE$2+幕後結果!$AE$4*幕後結果_最佳化!$Q1817)*12/3</f>
        <v>-0.25857235713742011</v>
      </c>
      <c r="AD816" s="128">
        <f>(幕後結果!$AF$2+幕後結果!$AF$4*幕後結果_最佳化!$R1817)*12/3</f>
        <v>3.1103410051057198E-2</v>
      </c>
      <c r="AE816" s="128">
        <f>(幕後結果!$AG$2+幕後結果!$AG$4*幕後結果_最佳化!$S1817)*12/3</f>
        <v>-5.0615862404904732E-2</v>
      </c>
      <c r="AF816" s="128">
        <f>(幕後結果!$AH$2+幕後結果!$AH$4*幕後結果_最佳化!$T1817)*12/3</f>
        <v>-0.14235008267386631</v>
      </c>
      <c r="AG816" s="128">
        <f>(幕後結果!$AI$2+幕後結果!$AI$4*幕後結果_最佳化!$U1817)*12/3</f>
        <v>-0.11000496348081995</v>
      </c>
      <c r="AH816" s="128">
        <f>(幕後結果!$AJ$2+幕後結果!$AJ$4*幕後結果_最佳化!$V1817)*12/3</f>
        <v>-8.621856935511503E-2</v>
      </c>
      <c r="AI816" s="100">
        <f>(幕後結果!$AK$2+幕後結果!$AK$4*幕後結果_最佳化!$W1817)*12/3</f>
        <v>5.6942352875262538E-2</v>
      </c>
      <c r="AJ816" s="60"/>
      <c r="AK816" s="60"/>
      <c r="AL816" s="60"/>
      <c r="AM816" s="108">
        <v>815</v>
      </c>
      <c r="AN816" s="128">
        <f t="shared" si="157"/>
        <v>2.9806859808117623E-2</v>
      </c>
      <c r="AO816" s="128">
        <f t="shared" si="158"/>
        <v>0.18358659896512833</v>
      </c>
      <c r="AP816" s="128">
        <f t="shared" si="159"/>
        <v>0.10116629427364285</v>
      </c>
      <c r="AQ816" s="128">
        <f t="shared" si="160"/>
        <v>0.19628190858732469</v>
      </c>
      <c r="AR816" s="128">
        <f t="shared" si="161"/>
        <v>0.10958321834266053</v>
      </c>
      <c r="AS816" s="128">
        <f t="shared" si="162"/>
        <v>2.4592121918696992E-2</v>
      </c>
      <c r="AT816" s="128">
        <f t="shared" si="163"/>
        <v>3.1614050974621E-2</v>
      </c>
      <c r="AU816" s="128">
        <f t="shared" si="164"/>
        <v>0.14344835960299981</v>
      </c>
      <c r="AV816" s="128">
        <f t="shared" si="165"/>
        <v>0.15421845183069796</v>
      </c>
      <c r="AW816" s="128">
        <f t="shared" si="166"/>
        <v>2.5702135696110302E-2</v>
      </c>
      <c r="AX816" s="128">
        <f t="shared" si="167"/>
        <v>1</v>
      </c>
      <c r="AY816" s="128">
        <f>SUMPRODUCT(AN816:AW816,幕後結果_最佳化!$Z$1005:$AI$1005)</f>
        <v>1.5669536734139976E-3</v>
      </c>
      <c r="AZ816" s="128">
        <f>(SUMPRODUCT(AN816:AW816,MMULT(AN816:AW816,幕後結果!$AB$9:$AK$18)))</f>
        <v>2.9286852939228077E-4</v>
      </c>
      <c r="BA816" s="128">
        <f t="shared" si="168"/>
        <v>1.7113402040280615E-2</v>
      </c>
      <c r="BB816" s="102">
        <f t="shared" si="169"/>
        <v>-2.4152442763454327</v>
      </c>
      <c r="BC816" s="60"/>
      <c r="BD816" s="60"/>
    </row>
    <row r="817" spans="1:56">
      <c r="A817" s="95">
        <v>816</v>
      </c>
      <c r="B817" s="128">
        <v>0.13721301653671047</v>
      </c>
      <c r="C817" s="128">
        <v>0.11873195962441185</v>
      </c>
      <c r="D817" s="128">
        <v>0.61771501409070706</v>
      </c>
      <c r="E817" s="128">
        <v>0.82468522011362766</v>
      </c>
      <c r="F817" s="128">
        <v>0.1137183525311134</v>
      </c>
      <c r="G817" s="128">
        <v>0.20495807236866392</v>
      </c>
      <c r="H817" s="128">
        <v>0.77266847831096341</v>
      </c>
      <c r="I817" s="128">
        <v>0.10697540123305394</v>
      </c>
      <c r="J817" s="128">
        <v>0.95802366130436645</v>
      </c>
      <c r="K817" s="104">
        <v>3.8396607533461857E-3</v>
      </c>
      <c r="L817" s="105"/>
      <c r="M817" s="106">
        <v>816</v>
      </c>
      <c r="N817" s="140">
        <v>-1.0929265887938555</v>
      </c>
      <c r="O817" s="140">
        <v>-1.1813494783090432</v>
      </c>
      <c r="P817" s="140">
        <v>0.29948505712948292</v>
      </c>
      <c r="Q817" s="140">
        <v>0.93336884633301287</v>
      </c>
      <c r="R817" s="140">
        <v>-1.2069881566050868</v>
      </c>
      <c r="S817" s="140">
        <v>-0.82404120655374946</v>
      </c>
      <c r="T817" s="140">
        <v>0.74766368069557343</v>
      </c>
      <c r="U817" s="128">
        <v>-1.2427748778857197</v>
      </c>
      <c r="V817" s="128">
        <v>1.7281983057579569</v>
      </c>
      <c r="W817" s="98">
        <v>-2.6658532113812607</v>
      </c>
      <c r="X817" s="60"/>
      <c r="Y817" s="99">
        <v>816</v>
      </c>
      <c r="Z817" s="128">
        <f>(幕後結果!$AB$2+幕後結果!$AB$4*幕後結果_最佳化!$N1818)*12/3</f>
        <v>-0.14747337636676808</v>
      </c>
      <c r="AA817" s="128">
        <f>(幕後結果!$AC$2+幕後結果!$AC$4*幕後結果_最佳化!$O1818)*12/3</f>
        <v>-0.13361562894467827</v>
      </c>
      <c r="AB817" s="128">
        <f>(幕後結果!$AD$2+幕後結果!$AD$4*幕後結果_最佳化!$P1818)*12/3</f>
        <v>-4.0927821592570114E-2</v>
      </c>
      <c r="AC817" s="128">
        <f>(幕後結果!$AE$2+幕後結果!$AE$4*幕後結果_最佳化!$Q1818)*12/3</f>
        <v>6.1956724777764961E-2</v>
      </c>
      <c r="AD817" s="128">
        <f>(幕後結果!$AF$2+幕後結果!$AF$4*幕後結果_最佳化!$R1818)*12/3</f>
        <v>-0.19710580660732582</v>
      </c>
      <c r="AE817" s="128">
        <f>(幕後結果!$AG$2+幕後結果!$AG$4*幕後結果_最佳化!$S1818)*12/3</f>
        <v>-5.9909306979554988E-2</v>
      </c>
      <c r="AF817" s="128">
        <f>(幕後結果!$AH$2+幕後結果!$AH$4*幕後結果_最佳化!$T1818)*12/3</f>
        <v>3.2816851046987908E-2</v>
      </c>
      <c r="AG817" s="128">
        <f>(幕後結果!$AI$2+幕後結果!$AI$4*幕後結果_最佳化!$U1818)*12/3</f>
        <v>-0.26381865394168991</v>
      </c>
      <c r="AH817" s="128">
        <f>(幕後結果!$AJ$2+幕後結果!$AJ$4*幕後結果_最佳化!$V1818)*12/3</f>
        <v>0.1621922944327206</v>
      </c>
      <c r="AI817" s="100">
        <f>(幕後結果!$AK$2+幕後結果!$AK$4*幕後結果_最佳化!$W1818)*12/3</f>
        <v>-0.64082149511997788</v>
      </c>
      <c r="AJ817" s="60"/>
      <c r="AK817" s="60"/>
      <c r="AL817" s="60"/>
      <c r="AM817" s="108">
        <v>816</v>
      </c>
      <c r="AN817" s="128">
        <f t="shared" si="157"/>
        <v>0.16895979804008218</v>
      </c>
      <c r="AO817" s="128">
        <f t="shared" si="158"/>
        <v>8.3685810715396353E-2</v>
      </c>
      <c r="AP817" s="128">
        <f t="shared" si="159"/>
        <v>2.2123681391462834E-2</v>
      </c>
      <c r="AQ817" s="128">
        <f t="shared" si="160"/>
        <v>0.17695447942721537</v>
      </c>
      <c r="AR817" s="128">
        <f t="shared" si="161"/>
        <v>0.16459889995772051</v>
      </c>
      <c r="AS817" s="128">
        <f t="shared" si="162"/>
        <v>8.9374853388058978E-2</v>
      </c>
      <c r="AT817" s="128">
        <f t="shared" si="163"/>
        <v>0.10251297425419503</v>
      </c>
      <c r="AU817" s="128">
        <f t="shared" si="164"/>
        <v>0.10204293594073997</v>
      </c>
      <c r="AV817" s="128">
        <f t="shared" si="165"/>
        <v>7.3302211461823046E-3</v>
      </c>
      <c r="AW817" s="128">
        <f t="shared" si="166"/>
        <v>8.2416345738946517E-2</v>
      </c>
      <c r="AX817" s="128">
        <f t="shared" si="167"/>
        <v>1</v>
      </c>
      <c r="AY817" s="128">
        <f>SUMPRODUCT(AN817:AW817,幕後結果_最佳化!$Z$1005:$AI$1005)</f>
        <v>-4.515512054983668E-3</v>
      </c>
      <c r="AZ817" s="128">
        <f>(SUMPRODUCT(AN817:AW817,MMULT(AN817:AW817,幕後結果!$AB$9:$AK$18)))</f>
        <v>3.0534221850606378E-4</v>
      </c>
      <c r="BA817" s="128">
        <f t="shared" si="168"/>
        <v>1.7474044137121315E-2</v>
      </c>
      <c r="BB817" s="102">
        <f t="shared" si="169"/>
        <v>-2.713482447618158</v>
      </c>
      <c r="BC817" s="60"/>
      <c r="BD817" s="60"/>
    </row>
    <row r="818" spans="1:56">
      <c r="A818" s="95">
        <v>817</v>
      </c>
      <c r="B818" s="128">
        <v>0.15559644479246248</v>
      </c>
      <c r="C818" s="128">
        <v>0.78480245315600783</v>
      </c>
      <c r="D818" s="128">
        <v>0.10224958489771008</v>
      </c>
      <c r="E818" s="128">
        <v>0.21983122971882474</v>
      </c>
      <c r="F818" s="128">
        <v>0.80579224070854338</v>
      </c>
      <c r="G818" s="128">
        <v>0.46061849015829437</v>
      </c>
      <c r="H818" s="128">
        <v>0.92968458362004269</v>
      </c>
      <c r="I818" s="128">
        <v>0.29533220248750847</v>
      </c>
      <c r="J818" s="128">
        <v>0.24669594410802076</v>
      </c>
      <c r="K818" s="104">
        <v>0.36420769758632621</v>
      </c>
      <c r="L818" s="105"/>
      <c r="M818" s="106">
        <v>817</v>
      </c>
      <c r="N818" s="140">
        <v>-1.0127221609471271</v>
      </c>
      <c r="O818" s="140">
        <v>0.78851574304443472</v>
      </c>
      <c r="P818" s="140">
        <v>-1.2688371005825549</v>
      </c>
      <c r="Q818" s="140">
        <v>-0.77276332935473346</v>
      </c>
      <c r="R818" s="140">
        <v>0.86249439054183175</v>
      </c>
      <c r="S818" s="140">
        <v>-9.8875678108439072E-2</v>
      </c>
      <c r="T818" s="140">
        <v>1.4734459319825099</v>
      </c>
      <c r="U818" s="128">
        <v>-0.53787347050704803</v>
      </c>
      <c r="V818" s="128">
        <v>-0.68492398762415085</v>
      </c>
      <c r="W818" s="98">
        <v>-0.34723417912033666</v>
      </c>
      <c r="X818" s="60"/>
      <c r="Y818" s="99">
        <v>817</v>
      </c>
      <c r="Z818" s="128">
        <f>(幕後結果!$AB$2+幕後結果!$AB$4*幕後結果_最佳化!$N1819)*12/3</f>
        <v>-0.1388139741500766</v>
      </c>
      <c r="AA818" s="128">
        <f>(幕後結果!$AC$2+幕後結果!$AC$4*幕後結果_最佳化!$O1819)*12/3</f>
        <v>8.6129569276746129E-2</v>
      </c>
      <c r="AB818" s="128">
        <f>(幕後結果!$AD$2+幕後結果!$AD$4*幕後結果_最佳化!$P1819)*12/3</f>
        <v>-0.13718906445514931</v>
      </c>
      <c r="AC818" s="128">
        <f>(幕後結果!$AE$2+幕後結果!$AE$4*幕後結果_最佳化!$Q1819)*12/3</f>
        <v>-0.140903747982804</v>
      </c>
      <c r="AD818" s="128">
        <f>(幕後結果!$AF$2+幕後結果!$AF$4*幕後結果_最佳化!$R1819)*12/3</f>
        <v>9.6943351975677897E-2</v>
      </c>
      <c r="AE818" s="128">
        <f>(幕後結果!$AG$2+幕後結果!$AG$4*幕後結果_最佳化!$S1819)*12/3</f>
        <v>-1.733446252671569E-2</v>
      </c>
      <c r="AF818" s="128">
        <f>(幕後結果!$AH$2+幕後結果!$AH$4*幕後結果_最佳化!$T1819)*12/3</f>
        <v>0.1421977591028544</v>
      </c>
      <c r="AG818" s="128">
        <f>(幕後結果!$AI$2+幕後結果!$AI$4*幕後結果_最佳化!$U1819)*12/3</f>
        <v>-5.7610260027366134E-2</v>
      </c>
      <c r="AH818" s="128">
        <f>(幕後結果!$AJ$2+幕後結果!$AJ$4*幕後結果_最佳化!$V1819)*12/3</f>
        <v>-6.1135364967034617E-2</v>
      </c>
      <c r="AI818" s="100">
        <f>(幕後結果!$AK$2+幕後結果!$AK$4*幕後結果_最佳化!$W1819)*12/3</f>
        <v>-5.6739768890422031E-2</v>
      </c>
      <c r="AJ818" s="60"/>
      <c r="AK818" s="60"/>
      <c r="AL818" s="60"/>
      <c r="AM818" s="108">
        <v>817</v>
      </c>
      <c r="AN818" s="128">
        <f t="shared" si="157"/>
        <v>3.9158052082928753E-2</v>
      </c>
      <c r="AO818" s="128">
        <f t="shared" si="158"/>
        <v>8.7388333038953783E-2</v>
      </c>
      <c r="AP818" s="128">
        <f t="shared" si="159"/>
        <v>6.1609127094405525E-2</v>
      </c>
      <c r="AQ818" s="128">
        <f t="shared" si="160"/>
        <v>0.15270982728096938</v>
      </c>
      <c r="AR818" s="128">
        <f t="shared" si="161"/>
        <v>5.3210766041847123E-2</v>
      </c>
      <c r="AS818" s="128">
        <f t="shared" si="162"/>
        <v>0.1294384629027413</v>
      </c>
      <c r="AT818" s="128">
        <f t="shared" si="163"/>
        <v>0.15323615508810817</v>
      </c>
      <c r="AU818" s="128">
        <f t="shared" si="164"/>
        <v>1.5438206932912361E-2</v>
      </c>
      <c r="AV818" s="128">
        <f t="shared" si="165"/>
        <v>0.16049953262602037</v>
      </c>
      <c r="AW818" s="128">
        <f t="shared" si="166"/>
        <v>0.14731153691111309</v>
      </c>
      <c r="AX818" s="128">
        <f t="shared" si="167"/>
        <v>0.99999999999999978</v>
      </c>
      <c r="AY818" s="128">
        <f>SUMPRODUCT(AN818:AW818,幕後結果_最佳化!$Z$1005:$AI$1005)</f>
        <v>-9.439417998009709E-4</v>
      </c>
      <c r="AZ818" s="128">
        <f>(SUMPRODUCT(AN818:AW818,MMULT(AN818:AW818,幕後結果!$AB$9:$AK$18)))</f>
        <v>2.0540820309108477E-4</v>
      </c>
      <c r="BA818" s="128">
        <f t="shared" si="168"/>
        <v>1.433206904431753E-2</v>
      </c>
      <c r="BB818" s="102">
        <f t="shared" si="169"/>
        <v>-3.0591494964353734</v>
      </c>
      <c r="BC818" s="60"/>
      <c r="BD818" s="60"/>
    </row>
    <row r="819" spans="1:56">
      <c r="A819" s="95">
        <v>818</v>
      </c>
      <c r="B819" s="128">
        <v>0.50734500462215082</v>
      </c>
      <c r="C819" s="128">
        <v>0.30250367891040941</v>
      </c>
      <c r="D819" s="128">
        <v>3.9103400357658913E-2</v>
      </c>
      <c r="E819" s="128">
        <v>6.2963606141436035E-2</v>
      </c>
      <c r="F819" s="128">
        <v>0.7796116236466728</v>
      </c>
      <c r="G819" s="128">
        <v>0.23751172068672899</v>
      </c>
      <c r="H819" s="128">
        <v>0.44483317179710036</v>
      </c>
      <c r="I819" s="128">
        <v>0.66907947200315943</v>
      </c>
      <c r="J819" s="128">
        <v>0.85780759494611791</v>
      </c>
      <c r="K819" s="104">
        <v>0.3399588148481969</v>
      </c>
      <c r="L819" s="105"/>
      <c r="M819" s="106">
        <v>818</v>
      </c>
      <c r="N819" s="140">
        <v>1.8412236533723633E-2</v>
      </c>
      <c r="O819" s="140">
        <v>-0.51721317231459885</v>
      </c>
      <c r="P819" s="140">
        <v>-1.7611867453052532</v>
      </c>
      <c r="Q819" s="140">
        <v>-1.5303617461360097</v>
      </c>
      <c r="R819" s="140">
        <v>0.77088221005727742</v>
      </c>
      <c r="S819" s="140">
        <v>-0.71432952171698494</v>
      </c>
      <c r="T819" s="140">
        <v>-0.13872641522694323</v>
      </c>
      <c r="U819" s="128">
        <v>0.43737273225199225</v>
      </c>
      <c r="V819" s="128">
        <v>1.0705211145152129</v>
      </c>
      <c r="W819" s="98">
        <v>-0.41257553376820538</v>
      </c>
      <c r="X819" s="60"/>
      <c r="Y819" s="99">
        <v>818</v>
      </c>
      <c r="Z819" s="128">
        <f>(幕後結果!$AB$2+幕後結果!$AB$4*幕後結果_最佳化!$N1820)*12/3</f>
        <v>-2.7485862635885028E-2</v>
      </c>
      <c r="AA819" s="128">
        <f>(幕後結果!$AC$2+幕後結果!$AC$4*幕後結果_最佳化!$O1820)*12/3</f>
        <v>-5.7627686666408488E-2</v>
      </c>
      <c r="AB819" s="128">
        <f>(幕後結果!$AD$2+幕後結果!$AD$4*幕後結果_最佳化!$P1820)*12/3</f>
        <v>-0.2371408817257222</v>
      </c>
      <c r="AC819" s="128">
        <f>(幕後結果!$AE$2+幕後結果!$AE$4*幕後結果_最佳化!$Q1820)*12/3</f>
        <v>-0.28182084218772424</v>
      </c>
      <c r="AD819" s="128">
        <f>(幕後結果!$AF$2+幕後結果!$AF$4*幕後結果_最佳化!$R1820)*12/3</f>
        <v>4.5368735540596339E-2</v>
      </c>
      <c r="AE819" s="128">
        <f>(幕後結果!$AG$2+幕後結果!$AG$4*幕後結果_最佳化!$S1820)*12/3</f>
        <v>-7.0438376763686625E-2</v>
      </c>
      <c r="AF819" s="128">
        <f>(幕後結果!$AH$2+幕後結果!$AH$4*幕後結果_最佳化!$T1820)*12/3</f>
        <v>-2.5664442189317144E-2</v>
      </c>
      <c r="AG819" s="128">
        <f>(幕後結果!$AI$2+幕後結果!$AI$4*幕後結果_最佳化!$U1820)*12/3</f>
        <v>-1.6729110447645957E-4</v>
      </c>
      <c r="AH819" s="128">
        <f>(幕後結果!$AJ$2+幕後結果!$AJ$4*幕後結果_最佳化!$V1820)*12/3</f>
        <v>9.7736444902473407E-2</v>
      </c>
      <c r="AI819" s="100">
        <f>(幕後結果!$AK$2+幕後結果!$AK$4*幕後結果_最佳化!$W1820)*12/3</f>
        <v>-8.7691921472339215E-2</v>
      </c>
      <c r="AJ819" s="60"/>
      <c r="AK819" s="60"/>
      <c r="AL819" s="60"/>
      <c r="AM819" s="108">
        <v>818</v>
      </c>
      <c r="AN819" s="128">
        <f t="shared" si="157"/>
        <v>0.16235937205276035</v>
      </c>
      <c r="AO819" s="128">
        <f t="shared" si="158"/>
        <v>0.18048814191912277</v>
      </c>
      <c r="AP819" s="128">
        <f t="shared" si="159"/>
        <v>9.5906617514269071E-2</v>
      </c>
      <c r="AQ819" s="128">
        <f t="shared" si="160"/>
        <v>0.1232709053767068</v>
      </c>
      <c r="AR819" s="128">
        <f t="shared" si="161"/>
        <v>6.996225197023756E-2</v>
      </c>
      <c r="AS819" s="128">
        <f t="shared" si="162"/>
        <v>7.4852532923346232E-2</v>
      </c>
      <c r="AT819" s="128">
        <f t="shared" si="163"/>
        <v>0.11075641471076039</v>
      </c>
      <c r="AU819" s="128">
        <f t="shared" si="164"/>
        <v>1.4680120886962234E-2</v>
      </c>
      <c r="AV819" s="128">
        <f t="shared" si="165"/>
        <v>3.6289770874172295E-3</v>
      </c>
      <c r="AW819" s="128">
        <f t="shared" si="166"/>
        <v>0.16409466555841734</v>
      </c>
      <c r="AX819" s="128">
        <f t="shared" si="167"/>
        <v>1</v>
      </c>
      <c r="AY819" s="128">
        <f>SUMPRODUCT(AN819:AW819,幕後結果_最佳化!$Z$1005:$AI$1005)</f>
        <v>-7.7970019424426305E-3</v>
      </c>
      <c r="AZ819" s="128">
        <f>(SUMPRODUCT(AN819:AW819,MMULT(AN819:AW819,幕後結果!$AB$9:$AK$18)))</f>
        <v>2.8781786762083791E-4</v>
      </c>
      <c r="BA819" s="128">
        <f t="shared" si="168"/>
        <v>1.6965195773136186E-2</v>
      </c>
      <c r="BB819" s="102">
        <f t="shared" si="169"/>
        <v>-2.9882945425669427</v>
      </c>
      <c r="BC819" s="60"/>
      <c r="BD819" s="60"/>
    </row>
    <row r="820" spans="1:56">
      <c r="A820" s="95">
        <v>819</v>
      </c>
      <c r="B820" s="128">
        <v>0.6221113635183213</v>
      </c>
      <c r="C820" s="128">
        <v>0.75982306823491697</v>
      </c>
      <c r="D820" s="128">
        <v>0.87264505552689897</v>
      </c>
      <c r="E820" s="128">
        <v>0.57015651346788876</v>
      </c>
      <c r="F820" s="128">
        <v>0.42550145750243695</v>
      </c>
      <c r="G820" s="128">
        <v>0.30568644391074939</v>
      </c>
      <c r="H820" s="128">
        <v>0.76027662096512238</v>
      </c>
      <c r="I820" s="128">
        <v>0.82601293236703155</v>
      </c>
      <c r="J820" s="128">
        <v>0.48037176082547228</v>
      </c>
      <c r="K820" s="104">
        <v>0.45955645411584078</v>
      </c>
      <c r="L820" s="105"/>
      <c r="M820" s="106">
        <v>819</v>
      </c>
      <c r="N820" s="140">
        <v>0.31103071332372162</v>
      </c>
      <c r="O820" s="140">
        <v>0.70573353268344408</v>
      </c>
      <c r="P820" s="140">
        <v>1.1389838531791707</v>
      </c>
      <c r="Q820" s="140">
        <v>0.17677264971327641</v>
      </c>
      <c r="R820" s="140">
        <v>-0.18783893278207819</v>
      </c>
      <c r="S820" s="140">
        <v>-0.50811472699891902</v>
      </c>
      <c r="T820" s="140">
        <v>0.70719266198537911</v>
      </c>
      <c r="U820" s="128">
        <v>0.93852605168952996</v>
      </c>
      <c r="V820" s="128">
        <v>-4.9220566226036107E-2</v>
      </c>
      <c r="W820" s="98">
        <v>-0.10155120961905589</v>
      </c>
      <c r="X820" s="60"/>
      <c r="Y820" s="99">
        <v>819</v>
      </c>
      <c r="Z820" s="128">
        <f>(幕後結果!$AB$2+幕後結果!$AB$4*幕後結果_最佳化!$N1821)*12/3</f>
        <v>4.107169751335623E-3</v>
      </c>
      <c r="AA820" s="128">
        <f>(幕後結果!$AC$2+幕後結果!$AC$4*幕後結果_最佳化!$O1821)*12/3</f>
        <v>7.9221981402805938E-2</v>
      </c>
      <c r="AB820" s="128">
        <f>(幕後結果!$AD$2+幕後結果!$AD$4*幕後結果_最佳化!$P1821)*12/3</f>
        <v>0.1756601782604553</v>
      </c>
      <c r="AC820" s="128">
        <f>(幕後結果!$AE$2+幕後結果!$AE$4*幕後結果_最佳化!$Q1821)*12/3</f>
        <v>0.11818263355797547</v>
      </c>
      <c r="AD820" s="128">
        <f>(幕後結果!$AF$2+幕後結果!$AF$4*幕後結果_最佳化!$R1821)*12/3</f>
        <v>4.4442426352110508E-2</v>
      </c>
      <c r="AE820" s="128">
        <f>(幕後結果!$AG$2+幕後結果!$AG$4*幕後結果_最佳化!$S1821)*12/3</f>
        <v>-3.235576125595177E-2</v>
      </c>
      <c r="AF820" s="128">
        <f>(幕後結果!$AH$2+幕後結果!$AH$4*幕後結果_最佳化!$T1821)*12/3</f>
        <v>0.10234353494509464</v>
      </c>
      <c r="AG820" s="128">
        <f>(幕後結果!$AI$2+幕後結果!$AI$4*幕後結果_最佳化!$U1821)*12/3</f>
        <v>0.14561974708564998</v>
      </c>
      <c r="AH820" s="128">
        <f>(幕後結果!$AJ$2+幕後結果!$AJ$4*幕後結果_最佳化!$V1821)*12/3</f>
        <v>-8.8324932847115185E-3</v>
      </c>
      <c r="AI820" s="100">
        <f>(幕後結果!$AK$2+幕後結果!$AK$4*幕後結果_最佳化!$W1821)*12/3</f>
        <v>6.8301697241807291E-2</v>
      </c>
      <c r="AJ820" s="60"/>
      <c r="AK820" s="60"/>
      <c r="AL820" s="60"/>
      <c r="AM820" s="108">
        <v>819</v>
      </c>
      <c r="AN820" s="128">
        <f t="shared" si="157"/>
        <v>7.6647614166109546E-2</v>
      </c>
      <c r="AO820" s="128">
        <f t="shared" si="158"/>
        <v>0.20394386617428312</v>
      </c>
      <c r="AP820" s="128">
        <f t="shared" si="159"/>
        <v>1.7844933623129059E-2</v>
      </c>
      <c r="AQ820" s="128">
        <f t="shared" si="160"/>
        <v>0.17857289605067689</v>
      </c>
      <c r="AR820" s="128">
        <f t="shared" si="161"/>
        <v>0.11677967712036066</v>
      </c>
      <c r="AS820" s="128">
        <f t="shared" si="162"/>
        <v>9.057429719922773E-2</v>
      </c>
      <c r="AT820" s="128">
        <f t="shared" si="163"/>
        <v>7.9593439928432333E-2</v>
      </c>
      <c r="AU820" s="128">
        <f t="shared" si="164"/>
        <v>8.6206678524921629E-2</v>
      </c>
      <c r="AV820" s="128">
        <f t="shared" si="165"/>
        <v>0.1296670055867977</v>
      </c>
      <c r="AW820" s="128">
        <f t="shared" si="166"/>
        <v>2.0169591626061186E-2</v>
      </c>
      <c r="AX820" s="128">
        <f t="shared" si="167"/>
        <v>0.99999999999999978</v>
      </c>
      <c r="AY820" s="128">
        <f>SUMPRODUCT(AN820:AW820,幕後結果_最佳化!$Z$1005:$AI$1005)</f>
        <v>1.5041445600011459E-3</v>
      </c>
      <c r="AZ820" s="128">
        <f>(SUMPRODUCT(AN820:AW820,MMULT(AN820:AW820,幕後結果!$AB$9:$AK$18)))</f>
        <v>2.3705253011052928E-4</v>
      </c>
      <c r="BA820" s="128">
        <f t="shared" si="168"/>
        <v>1.5396510322489615E-2</v>
      </c>
      <c r="BB820" s="102">
        <f t="shared" si="169"/>
        <v>-2.688651816089267</v>
      </c>
      <c r="BC820" s="60"/>
      <c r="BD820" s="60"/>
    </row>
    <row r="821" spans="1:56">
      <c r="A821" s="95">
        <v>820</v>
      </c>
      <c r="B821" s="128">
        <v>0.99846401408555252</v>
      </c>
      <c r="C821" s="128">
        <v>0.48996733843540441</v>
      </c>
      <c r="D821" s="128">
        <v>0.76181226302951188</v>
      </c>
      <c r="E821" s="128">
        <v>0.78997986914781237</v>
      </c>
      <c r="F821" s="128">
        <v>0.2983741504770705</v>
      </c>
      <c r="G821" s="128">
        <v>0.73774194366544976</v>
      </c>
      <c r="H821" s="128">
        <v>0.16344406926940813</v>
      </c>
      <c r="I821" s="128">
        <v>0.6719170135073651</v>
      </c>
      <c r="J821" s="128">
        <v>0.44045165447131684</v>
      </c>
      <c r="K821" s="104">
        <v>0.33085743269019252</v>
      </c>
      <c r="L821" s="105"/>
      <c r="M821" s="106">
        <v>820</v>
      </c>
      <c r="N821" s="140">
        <v>2.9604427779055689</v>
      </c>
      <c r="O821" s="140">
        <v>-2.5150804473955693E-2</v>
      </c>
      <c r="P821" s="140">
        <v>0.7121442199377257</v>
      </c>
      <c r="Q821" s="140">
        <v>0.80635139901092656</v>
      </c>
      <c r="R821" s="140">
        <v>-0.52908238425140319</v>
      </c>
      <c r="S821" s="140">
        <v>0.63639942945622108</v>
      </c>
      <c r="T821" s="140">
        <v>-0.98040115767100988</v>
      </c>
      <c r="U821" s="128">
        <v>0.44521280614444003</v>
      </c>
      <c r="V821" s="128">
        <v>-0.14982420897067156</v>
      </c>
      <c r="W821" s="98">
        <v>-0.43754676969021655</v>
      </c>
      <c r="X821" s="60"/>
      <c r="Y821" s="99">
        <v>820</v>
      </c>
      <c r="Z821" s="128">
        <f>(幕後結果!$AB$2+幕後結果!$AB$4*幕後結果_最佳化!$N1822)*12/3</f>
        <v>0.29015527608297415</v>
      </c>
      <c r="AA821" s="128">
        <f>(幕後結果!$AC$2+幕後結果!$AC$4*幕後結果_最佳化!$O1822)*12/3</f>
        <v>2.3871393668294535E-3</v>
      </c>
      <c r="AB821" s="128">
        <f>(幕後結果!$AD$2+幕後結果!$AD$4*幕後結果_最佳化!$P1822)*12/3</f>
        <v>0.14203322430781029</v>
      </c>
      <c r="AC821" s="128">
        <f>(幕後結果!$AE$2+幕後結果!$AE$4*幕後結果_最佳化!$Q1822)*12/3</f>
        <v>0.18877167848128398</v>
      </c>
      <c r="AD821" s="128">
        <f>(幕後結果!$AF$2+幕後結果!$AF$4*幕後結果_最佳化!$R1822)*12/3</f>
        <v>1.4900997469657305E-2</v>
      </c>
      <c r="AE821" s="128">
        <f>(幕後結果!$AG$2+幕後結果!$AG$4*幕後結果_最佳化!$S1822)*12/3</f>
        <v>8.4481454715682525E-2</v>
      </c>
      <c r="AF821" s="128">
        <f>(幕後結果!$AH$2+幕後結果!$AH$4*幕後結果_最佳化!$T1822)*12/3</f>
        <v>-3.7833596945733315E-2</v>
      </c>
      <c r="AG821" s="128">
        <f>(幕後結果!$AI$2+幕後結果!$AI$4*幕後結果_最佳化!$U1822)*12/3</f>
        <v>0.10627475477209175</v>
      </c>
      <c r="AH821" s="128">
        <f>(幕後結果!$AJ$2+幕後結果!$AJ$4*幕後結果_最佳化!$V1822)*12/3</f>
        <v>7.8457648495880924E-2</v>
      </c>
      <c r="AI821" s="100">
        <f>(幕後結果!$AK$2+幕後結果!$AK$4*幕後結果_最佳化!$W1822)*12/3</f>
        <v>8.7556815644670161E-3</v>
      </c>
      <c r="AJ821" s="60"/>
      <c r="AK821" s="60"/>
      <c r="AL821" s="60"/>
      <c r="AM821" s="108">
        <v>820</v>
      </c>
      <c r="AN821" s="128">
        <f t="shared" si="157"/>
        <v>0.13696645948477193</v>
      </c>
      <c r="AO821" s="128">
        <f t="shared" si="158"/>
        <v>9.1899318909171843E-2</v>
      </c>
      <c r="AP821" s="128">
        <f t="shared" si="159"/>
        <v>0.1009852344042118</v>
      </c>
      <c r="AQ821" s="128">
        <f t="shared" si="160"/>
        <v>4.849136220199686E-2</v>
      </c>
      <c r="AR821" s="128">
        <f t="shared" si="161"/>
        <v>0.12646713039597904</v>
      </c>
      <c r="AS821" s="128">
        <f t="shared" si="162"/>
        <v>0.12583552564453743</v>
      </c>
      <c r="AT821" s="128">
        <f t="shared" si="163"/>
        <v>2.6345670114775173E-3</v>
      </c>
      <c r="AU821" s="128">
        <f t="shared" si="164"/>
        <v>0.11382726527989537</v>
      </c>
      <c r="AV821" s="128">
        <f t="shared" si="165"/>
        <v>0.1460816068202524</v>
      </c>
      <c r="AW821" s="128">
        <f t="shared" si="166"/>
        <v>0.10681152984770589</v>
      </c>
      <c r="AX821" s="128">
        <f t="shared" si="167"/>
        <v>1</v>
      </c>
      <c r="AY821" s="128">
        <f>SUMPRODUCT(AN821:AW821,幕後結果_最佳化!$Z$1005:$AI$1005)</f>
        <v>-3.5460524357803051E-3</v>
      </c>
      <c r="AZ821" s="128">
        <f>(SUMPRODUCT(AN821:AW821,MMULT(AN821:AW821,幕後結果!$AB$9:$AK$18)))</f>
        <v>2.4716391567588907E-4</v>
      </c>
      <c r="BA821" s="128">
        <f t="shared" si="168"/>
        <v>1.5721447632959538E-2</v>
      </c>
      <c r="BB821" s="102">
        <f t="shared" si="169"/>
        <v>-2.954311429846165</v>
      </c>
      <c r="BC821" s="60"/>
      <c r="BD821" s="60"/>
    </row>
    <row r="822" spans="1:56">
      <c r="A822" s="95">
        <v>821</v>
      </c>
      <c r="B822" s="128">
        <v>0.70756527283100246</v>
      </c>
      <c r="C822" s="128">
        <v>0.97441983371284269</v>
      </c>
      <c r="D822" s="128">
        <v>0.74701012546703693</v>
      </c>
      <c r="E822" s="128">
        <v>0.94723738353228559</v>
      </c>
      <c r="F822" s="128">
        <v>0.82182480570755212</v>
      </c>
      <c r="G822" s="128">
        <v>0.66105194605951367</v>
      </c>
      <c r="H822" s="128">
        <v>0.451850961913288</v>
      </c>
      <c r="I822" s="128">
        <v>0.36941793435084191</v>
      </c>
      <c r="J822" s="128">
        <v>0.94117114115609612</v>
      </c>
      <c r="K822" s="104">
        <v>0.65013699505846745</v>
      </c>
      <c r="L822" s="105"/>
      <c r="M822" s="106">
        <v>821</v>
      </c>
      <c r="N822" s="140">
        <v>0.54628586013756508</v>
      </c>
      <c r="O822" s="140">
        <v>1.9501324656922103</v>
      </c>
      <c r="P822" s="140">
        <v>0.66511060977744241</v>
      </c>
      <c r="Q822" s="140">
        <v>1.6186377261428506</v>
      </c>
      <c r="R822" s="140">
        <v>0.92234166300210874</v>
      </c>
      <c r="S822" s="140">
        <v>0.41533578544137489</v>
      </c>
      <c r="T822" s="140">
        <v>-0.12098625286700782</v>
      </c>
      <c r="U822" s="128">
        <v>-0.3333953553607214</v>
      </c>
      <c r="V822" s="128">
        <v>1.5646810341168513</v>
      </c>
      <c r="W822" s="98">
        <v>0.38569035083690129</v>
      </c>
      <c r="X822" s="60"/>
      <c r="Y822" s="99">
        <v>821</v>
      </c>
      <c r="Z822" s="128">
        <f>(幕後結果!$AB$2+幕後結果!$AB$4*幕後結果_最佳化!$N1823)*12/3</f>
        <v>2.9506876407194193E-2</v>
      </c>
      <c r="AA822" s="128">
        <f>(幕後結果!$AC$2+幕後結果!$AC$4*幕後結果_最佳化!$O1823)*12/3</f>
        <v>0.21836260329228863</v>
      </c>
      <c r="AB822" s="128">
        <f>(幕後結果!$AD$2+幕後結果!$AD$4*幕後結果_最佳化!$P1823)*12/3</f>
        <v>0.18088242428310899</v>
      </c>
      <c r="AC822" s="128">
        <f>(幕後結果!$AE$2+幕後結果!$AE$4*幕後結果_最佳化!$Q1823)*12/3</f>
        <v>0.30544823095132473</v>
      </c>
      <c r="AD822" s="128">
        <f>(幕後結果!$AF$2+幕後結果!$AF$4*幕後結果_最佳化!$R1823)*12/3</f>
        <v>0.28769829856336715</v>
      </c>
      <c r="AE822" s="128">
        <f>(幕後結果!$AG$2+幕後結果!$AG$4*幕後結果_最佳化!$S1823)*12/3</f>
        <v>7.0962704213156466E-2</v>
      </c>
      <c r="AF822" s="128">
        <f>(幕後結果!$AH$2+幕後結果!$AH$4*幕後結果_最佳化!$T1823)*12/3</f>
        <v>5.9886642459141597E-2</v>
      </c>
      <c r="AG822" s="128">
        <f>(幕後結果!$AI$2+幕後結果!$AI$4*幕後結果_最佳化!$U1823)*12/3</f>
        <v>0.11982175571980268</v>
      </c>
      <c r="AH822" s="128">
        <f>(幕後結果!$AJ$2+幕後結果!$AJ$4*幕後結果_最佳化!$V1823)*12/3</f>
        <v>0.16599787398310684</v>
      </c>
      <c r="AI822" s="100">
        <f>(幕後結果!$AK$2+幕後結果!$AK$4*幕後結果_最佳化!$W1823)*12/3</f>
        <v>0.11799689857624111</v>
      </c>
      <c r="AJ822" s="60"/>
      <c r="AK822" s="60"/>
      <c r="AL822" s="60"/>
      <c r="AM822" s="108">
        <v>821</v>
      </c>
      <c r="AN822" s="128">
        <f t="shared" si="157"/>
        <v>5.0751569003694541E-2</v>
      </c>
      <c r="AO822" s="128">
        <f t="shared" si="158"/>
        <v>0.13462244576634788</v>
      </c>
      <c r="AP822" s="128">
        <f t="shared" si="159"/>
        <v>7.0910842075522701E-2</v>
      </c>
      <c r="AQ822" s="128">
        <f t="shared" si="160"/>
        <v>3.2953343734166921E-3</v>
      </c>
      <c r="AR822" s="128">
        <f t="shared" si="161"/>
        <v>0.18065369774655224</v>
      </c>
      <c r="AS822" s="128">
        <f t="shared" si="162"/>
        <v>0.16523319679544352</v>
      </c>
      <c r="AT822" s="128">
        <f t="shared" si="163"/>
        <v>3.776940135968427E-2</v>
      </c>
      <c r="AU822" s="128">
        <f t="shared" si="164"/>
        <v>0.14233377833380786</v>
      </c>
      <c r="AV822" s="128">
        <f t="shared" si="165"/>
        <v>5.3501181078934923E-2</v>
      </c>
      <c r="AW822" s="128">
        <f t="shared" si="166"/>
        <v>0.16092855346659551</v>
      </c>
      <c r="AX822" s="128">
        <f t="shared" si="167"/>
        <v>1.0000000000000004</v>
      </c>
      <c r="AY822" s="128">
        <f>SUMPRODUCT(AN822:AW822,幕後結果_最佳化!$Z$1005:$AI$1005)</f>
        <v>-3.2304062109083475E-3</v>
      </c>
      <c r="AZ822" s="128">
        <f>(SUMPRODUCT(AN822:AW822,MMULT(AN822:AW822,幕後結果!$AB$9:$AK$18)))</f>
        <v>3.406504775552163E-4</v>
      </c>
      <c r="BA822" s="128">
        <f t="shared" si="168"/>
        <v>1.8456719035495346E-2</v>
      </c>
      <c r="BB822" s="102">
        <f t="shared" si="169"/>
        <v>-2.4993828059143062</v>
      </c>
      <c r="BC822" s="60"/>
      <c r="BD822" s="60"/>
    </row>
    <row r="823" spans="1:56">
      <c r="A823" s="95">
        <v>822</v>
      </c>
      <c r="B823" s="128">
        <v>0.93509075099224992</v>
      </c>
      <c r="C823" s="128">
        <v>0.10965354203564082</v>
      </c>
      <c r="D823" s="128">
        <v>0.15961877703165261</v>
      </c>
      <c r="E823" s="128">
        <v>0.60088177932358056</v>
      </c>
      <c r="F823" s="128">
        <v>0.45227519553717577</v>
      </c>
      <c r="G823" s="128">
        <v>0.6471875420995663</v>
      </c>
      <c r="H823" s="128">
        <v>0.41169666146255013</v>
      </c>
      <c r="I823" s="128">
        <v>0.86270250901828205</v>
      </c>
      <c r="J823" s="128">
        <v>6.4612155711506247E-2</v>
      </c>
      <c r="K823" s="104">
        <v>0.31108597083595613</v>
      </c>
      <c r="L823" s="105"/>
      <c r="M823" s="106">
        <v>822</v>
      </c>
      <c r="N823" s="140">
        <v>1.5148180109355227</v>
      </c>
      <c r="O823" s="140">
        <v>-1.2283727191016132</v>
      </c>
      <c r="P823" s="140">
        <v>-0.9960259145302589</v>
      </c>
      <c r="Q823" s="140">
        <v>0.25563014227591047</v>
      </c>
      <c r="R823" s="140">
        <v>-0.11991511470262683</v>
      </c>
      <c r="S823" s="140">
        <v>0.37773843060934664</v>
      </c>
      <c r="T823" s="140">
        <v>-0.22318269082717712</v>
      </c>
      <c r="U823" s="128">
        <v>1.0925419050078109</v>
      </c>
      <c r="V823" s="128">
        <v>-1.5171678490908271</v>
      </c>
      <c r="W823" s="98">
        <v>-0.49277448413959873</v>
      </c>
      <c r="X823" s="60"/>
      <c r="Y823" s="99">
        <v>822</v>
      </c>
      <c r="Z823" s="128">
        <f>(幕後結果!$AB$2+幕後結果!$AB$4*幕後結果_最佳化!$N1824)*12/3</f>
        <v>0.13407603398019358</v>
      </c>
      <c r="AA823" s="128">
        <f>(幕後結果!$AC$2+幕後結果!$AC$4*幕後結果_最佳化!$O1824)*12/3</f>
        <v>-0.13428531330431653</v>
      </c>
      <c r="AB823" s="128">
        <f>(幕後結果!$AD$2+幕後結果!$AD$4*幕後結果_最佳化!$P1824)*12/3</f>
        <v>-0.14848631471422377</v>
      </c>
      <c r="AC823" s="128">
        <f>(幕後結果!$AE$2+幕後結果!$AE$4*幕後結果_最佳化!$Q1824)*12/3</f>
        <v>-3.7313908057474469E-2</v>
      </c>
      <c r="AD823" s="128">
        <f>(幕後結果!$AF$2+幕後結果!$AF$4*幕後結果_最佳化!$R1824)*12/3</f>
        <v>-2.3821360889633963E-2</v>
      </c>
      <c r="AE823" s="128">
        <f>(幕後結果!$AG$2+幕後結果!$AG$4*幕後結果_最佳化!$S1824)*12/3</f>
        <v>4.3403229032853353E-2</v>
      </c>
      <c r="AF823" s="128">
        <f>(幕後結果!$AH$2+幕後結果!$AH$4*幕後結果_最佳化!$T1824)*12/3</f>
        <v>-2.5461268975535006E-2</v>
      </c>
      <c r="AG823" s="128">
        <f>(幕後結果!$AI$2+幕後結果!$AI$4*幕後結果_最佳化!$U1824)*12/3</f>
        <v>3.6956135477802583E-2</v>
      </c>
      <c r="AH823" s="128">
        <f>(幕後結果!$AJ$2+幕後結果!$AJ$4*幕後結果_最佳化!$V1824)*12/3</f>
        <v>-8.6007895266201742E-2</v>
      </c>
      <c r="AI823" s="100">
        <f>(幕後結果!$AK$2+幕後結果!$AK$4*幕後結果_最佳化!$W1824)*12/3</f>
        <v>-3.5736874372744115E-2</v>
      </c>
      <c r="AJ823" s="60"/>
      <c r="AK823" s="60"/>
      <c r="AL823" s="60"/>
      <c r="AM823" s="108">
        <v>822</v>
      </c>
      <c r="AN823" s="128">
        <f t="shared" si="157"/>
        <v>3.5891102971470509E-2</v>
      </c>
      <c r="AO823" s="128">
        <f t="shared" si="158"/>
        <v>0.1421407474960362</v>
      </c>
      <c r="AP823" s="128">
        <f t="shared" si="159"/>
        <v>0.22835586436232266</v>
      </c>
      <c r="AQ823" s="128">
        <f t="shared" si="160"/>
        <v>2.9897592534360931E-2</v>
      </c>
      <c r="AR823" s="128">
        <f t="shared" si="161"/>
        <v>0.19226081768011871</v>
      </c>
      <c r="AS823" s="128">
        <f t="shared" si="162"/>
        <v>0.14860830889292648</v>
      </c>
      <c r="AT823" s="128">
        <f t="shared" si="163"/>
        <v>3.124963121788666E-2</v>
      </c>
      <c r="AU823" s="128">
        <f t="shared" si="164"/>
        <v>4.4092277914000574E-3</v>
      </c>
      <c r="AV823" s="128">
        <f t="shared" si="165"/>
        <v>6.7841012577782037E-2</v>
      </c>
      <c r="AW823" s="128">
        <f t="shared" si="166"/>
        <v>0.11934569447569575</v>
      </c>
      <c r="AX823" s="128">
        <f t="shared" si="167"/>
        <v>1</v>
      </c>
      <c r="AY823" s="128">
        <f>SUMPRODUCT(AN823:AW823,幕後結果_最佳化!$Z$1005:$AI$1005)</f>
        <v>-1.5555445952830163E-3</v>
      </c>
      <c r="AZ823" s="128">
        <f>(SUMPRODUCT(AN823:AW823,MMULT(AN823:AW823,幕後結果!$AB$9:$AK$18)))</f>
        <v>3.3479164605688808E-4</v>
      </c>
      <c r="BA823" s="128">
        <f t="shared" si="168"/>
        <v>1.8297312536459776E-2</v>
      </c>
      <c r="BB823" s="102">
        <f t="shared" si="169"/>
        <v>-2.4296215363157603</v>
      </c>
      <c r="BC823" s="60"/>
      <c r="BD823" s="60"/>
    </row>
    <row r="824" spans="1:56">
      <c r="A824" s="95">
        <v>823</v>
      </c>
      <c r="B824" s="128">
        <v>0.61667745115251638</v>
      </c>
      <c r="C824" s="128">
        <v>0.92139145688250412</v>
      </c>
      <c r="D824" s="128">
        <v>0.30450278549435672</v>
      </c>
      <c r="E824" s="128">
        <v>0.72607789655227761</v>
      </c>
      <c r="F824" s="128">
        <v>0.65941725293009545</v>
      </c>
      <c r="G824" s="128">
        <v>0.66941988163634569</v>
      </c>
      <c r="H824" s="128">
        <v>0.20590884624704553</v>
      </c>
      <c r="I824" s="128">
        <v>0.3263159873083421</v>
      </c>
      <c r="J824" s="128">
        <v>3.3739604445646165E-2</v>
      </c>
      <c r="K824" s="104">
        <v>2.4443622758840711E-2</v>
      </c>
      <c r="L824" s="105"/>
      <c r="M824" s="106">
        <v>823</v>
      </c>
      <c r="N824" s="140">
        <v>0.29676608782330932</v>
      </c>
      <c r="O824" s="140">
        <v>1.4144933919457408</v>
      </c>
      <c r="P824" s="140">
        <v>-0.51149345391241363</v>
      </c>
      <c r="Q824" s="140">
        <v>0.60099366324931325</v>
      </c>
      <c r="R824" s="140">
        <v>0.41087322814548488</v>
      </c>
      <c r="S824" s="140">
        <v>0.43831185030638137</v>
      </c>
      <c r="T824" s="140">
        <v>-0.82069908435270544</v>
      </c>
      <c r="U824" s="128">
        <v>-0.45010882387278173</v>
      </c>
      <c r="V824" s="128">
        <v>-1.8284689010320425</v>
      </c>
      <c r="W824" s="98">
        <v>-1.969573724174174</v>
      </c>
      <c r="X824" s="60"/>
      <c r="Y824" s="99">
        <v>823</v>
      </c>
      <c r="Z824" s="128">
        <f>(幕後結果!$AB$2+幕後結果!$AB$4*幕後結果_最佳化!$N1825)*12/3</f>
        <v>2.5670661311888894E-3</v>
      </c>
      <c r="AA824" s="128">
        <f>(幕後結果!$AC$2+幕後結果!$AC$4*幕後結果_最佳化!$O1825)*12/3</f>
        <v>0.15821095321561912</v>
      </c>
      <c r="AB824" s="128">
        <f>(幕後結果!$AD$2+幕後結果!$AD$4*幕後結果_最佳化!$P1825)*12/3</f>
        <v>9.0110816021914293E-3</v>
      </c>
      <c r="AC824" s="128">
        <f>(幕後結果!$AE$2+幕後結果!$AE$4*幕後結果_最佳化!$Q1825)*12/3</f>
        <v>0.10261535989878072</v>
      </c>
      <c r="AD824" s="128">
        <f>(幕後結果!$AF$2+幕後結果!$AF$4*幕後結果_最佳化!$R1825)*12/3</f>
        <v>0.104875873370271</v>
      </c>
      <c r="AE824" s="128">
        <f>(幕後結果!$AG$2+幕後結果!$AG$4*幕後結果_最佳化!$S1825)*12/3</f>
        <v>6.0417487310758335E-2</v>
      </c>
      <c r="AF824" s="128">
        <f>(幕後結果!$AH$2+幕後結果!$AH$4*幕後結果_最佳化!$T1825)*12/3</f>
        <v>-3.6589475116265341E-2</v>
      </c>
      <c r="AG824" s="128">
        <f>(幕後結果!$AI$2+幕後結果!$AI$4*幕後結果_最佳化!$U1825)*12/3</f>
        <v>5.4795221568213627E-2</v>
      </c>
      <c r="AH824" s="128">
        <f>(幕後結果!$AJ$2+幕後結果!$AJ$4*幕後結果_最佳化!$V1825)*12/3</f>
        <v>-0.13775170926790259</v>
      </c>
      <c r="AI824" s="100">
        <f>(幕後結果!$AK$2+幕後結果!$AK$4*幕後結果_最佳化!$W1825)*12/3</f>
        <v>-0.13266197041034083</v>
      </c>
      <c r="AJ824" s="60"/>
      <c r="AK824" s="60"/>
      <c r="AL824" s="60"/>
      <c r="AM824" s="108">
        <v>823</v>
      </c>
      <c r="AN824" s="128">
        <f t="shared" si="157"/>
        <v>5.4925247576788482E-2</v>
      </c>
      <c r="AO824" s="128">
        <f t="shared" si="158"/>
        <v>0.17470242354016063</v>
      </c>
      <c r="AP824" s="128">
        <f t="shared" si="159"/>
        <v>0.18947903255036366</v>
      </c>
      <c r="AQ824" s="128">
        <f t="shared" si="160"/>
        <v>2.4900440387647195E-2</v>
      </c>
      <c r="AR824" s="128">
        <f t="shared" si="161"/>
        <v>6.020756794063141E-2</v>
      </c>
      <c r="AS824" s="128">
        <f t="shared" si="162"/>
        <v>8.5139461813828088E-2</v>
      </c>
      <c r="AT824" s="128">
        <f t="shared" si="163"/>
        <v>9.8418135427295605E-2</v>
      </c>
      <c r="AU824" s="128">
        <f t="shared" si="164"/>
        <v>0.13470855249042274</v>
      </c>
      <c r="AV824" s="128">
        <f t="shared" si="165"/>
        <v>9.6789455391627061E-2</v>
      </c>
      <c r="AW824" s="128">
        <f t="shared" si="166"/>
        <v>8.072968288123504E-2</v>
      </c>
      <c r="AX824" s="128">
        <f t="shared" si="167"/>
        <v>0.99999999999999989</v>
      </c>
      <c r="AY824" s="128">
        <f>SUMPRODUCT(AN824:AW824,幕後結果_最佳化!$Z$1005:$AI$1005)</f>
        <v>-2.5576616092478437E-3</v>
      </c>
      <c r="AZ824" s="128">
        <f>(SUMPRODUCT(AN824:AW824,MMULT(AN824:AW824,幕後結果!$AB$9:$AK$18)))</f>
        <v>2.6366551540857384E-4</v>
      </c>
      <c r="BA824" s="128">
        <f t="shared" si="168"/>
        <v>1.6237780495146924E-2</v>
      </c>
      <c r="BB824" s="102">
        <f t="shared" si="169"/>
        <v>-2.7994996990403971</v>
      </c>
      <c r="BC824" s="60"/>
      <c r="BD824" s="60"/>
    </row>
    <row r="825" spans="1:56">
      <c r="A825" s="95">
        <v>824</v>
      </c>
      <c r="B825" s="128">
        <v>0.43398625780377387</v>
      </c>
      <c r="C825" s="128">
        <v>0.70260839731923008</v>
      </c>
      <c r="D825" s="128">
        <v>0.31874750178609235</v>
      </c>
      <c r="E825" s="128">
        <v>0.56911256075433125</v>
      </c>
      <c r="F825" s="128">
        <v>0.98706514660671241</v>
      </c>
      <c r="G825" s="128">
        <v>0.95723413941226543</v>
      </c>
      <c r="H825" s="128">
        <v>0.90486036625013533</v>
      </c>
      <c r="I825" s="128">
        <v>6.7293573064011625E-2</v>
      </c>
      <c r="J825" s="128">
        <v>0.53771732009429529</v>
      </c>
      <c r="K825" s="104">
        <v>0.9862192501528273</v>
      </c>
      <c r="L825" s="105"/>
      <c r="M825" s="106">
        <v>824</v>
      </c>
      <c r="N825" s="140">
        <v>-0.16623436589587542</v>
      </c>
      <c r="O825" s="140">
        <v>0.53191740017194611</v>
      </c>
      <c r="P825" s="140">
        <v>-0.47120408256640461</v>
      </c>
      <c r="Q825" s="140">
        <v>0.17411526272651931</v>
      </c>
      <c r="R825" s="140">
        <v>2.2281621092380135</v>
      </c>
      <c r="S825" s="140">
        <v>1.7194540857463563</v>
      </c>
      <c r="T825" s="140">
        <v>1.3097534140323706</v>
      </c>
      <c r="U825" s="128">
        <v>-1.4962552716568673</v>
      </c>
      <c r="V825" s="128">
        <v>9.4684588197233521E-2</v>
      </c>
      <c r="W825" s="98">
        <v>2.203471981053422</v>
      </c>
      <c r="X825" s="60"/>
      <c r="Y825" s="99">
        <v>824</v>
      </c>
      <c r="Z825" s="128">
        <f>(幕後結果!$AB$2+幕後結果!$AB$4*幕後結果_最佳化!$N1826)*12/3</f>
        <v>-4.742153503341142E-2</v>
      </c>
      <c r="AA825" s="128">
        <f>(幕後結果!$AC$2+幕後結果!$AC$4*幕後結果_最佳化!$O1826)*12/3</f>
        <v>5.900774436954196E-2</v>
      </c>
      <c r="AB825" s="128">
        <f>(幕後結果!$AD$2+幕後結果!$AD$4*幕後結果_最佳化!$P1826)*12/3</f>
        <v>-3.6214024748961196E-2</v>
      </c>
      <c r="AC825" s="128">
        <f>(幕後結果!$AE$2+幕後結果!$AE$4*幕後結果_最佳化!$Q1826)*12/3</f>
        <v>1.5381642496705636E-2</v>
      </c>
      <c r="AD825" s="128">
        <f>(幕後結果!$AF$2+幕後結果!$AF$4*幕後結果_最佳化!$R1826)*12/3</f>
        <v>0.42918582323337179</v>
      </c>
      <c r="AE825" s="128">
        <f>(幕後結果!$AG$2+幕後結果!$AG$4*幕後結果_最佳化!$S1826)*12/3</f>
        <v>0.11420225066037554</v>
      </c>
      <c r="AF825" s="128">
        <f>(幕後結果!$AH$2+幕後結果!$AH$4*幕後結果_最佳化!$T1826)*12/3</f>
        <v>0.13236307222642971</v>
      </c>
      <c r="AG825" s="128">
        <f>(幕後結果!$AI$2+幕後結果!$AI$4*幕後結果_最佳化!$U1826)*12/3</f>
        <v>-0.11876193285465758</v>
      </c>
      <c r="AH825" s="128">
        <f>(幕後結果!$AJ$2+幕後結果!$AJ$4*幕後結果_最佳化!$V1826)*12/3</f>
        <v>6.2306835623830409E-2</v>
      </c>
      <c r="AI825" s="100">
        <f>(幕後結果!$AK$2+幕後結果!$AK$4*幕後結果_最佳化!$W1826)*12/3</f>
        <v>0.24987089808301208</v>
      </c>
      <c r="AJ825" s="60"/>
      <c r="AK825" s="60"/>
      <c r="AL825" s="60"/>
      <c r="AM825" s="108">
        <v>824</v>
      </c>
      <c r="AN825" s="128">
        <f t="shared" si="157"/>
        <v>0.10208427900529193</v>
      </c>
      <c r="AO825" s="128">
        <f t="shared" si="158"/>
        <v>0.11999701864684534</v>
      </c>
      <c r="AP825" s="128">
        <f t="shared" si="159"/>
        <v>0.13727782291973131</v>
      </c>
      <c r="AQ825" s="128">
        <f t="shared" si="160"/>
        <v>3.7948109001080435E-2</v>
      </c>
      <c r="AR825" s="128">
        <f t="shared" si="161"/>
        <v>0.14065291891972617</v>
      </c>
      <c r="AS825" s="128">
        <f t="shared" si="162"/>
        <v>0.13917854787177189</v>
      </c>
      <c r="AT825" s="128">
        <f t="shared" si="163"/>
        <v>5.5441672431360743E-2</v>
      </c>
      <c r="AU825" s="128">
        <f t="shared" si="164"/>
        <v>0.13498277846699308</v>
      </c>
      <c r="AV825" s="128">
        <f t="shared" si="165"/>
        <v>6.9589921465373619E-3</v>
      </c>
      <c r="AW825" s="128">
        <f t="shared" si="166"/>
        <v>0.12547786059066163</v>
      </c>
      <c r="AX825" s="128">
        <f t="shared" si="167"/>
        <v>1</v>
      </c>
      <c r="AY825" s="128">
        <f>SUMPRODUCT(AN825:AW825,幕後結果_最佳化!$Z$1005:$AI$1005)</f>
        <v>-5.469116704835018E-3</v>
      </c>
      <c r="AZ825" s="128">
        <f>(SUMPRODUCT(AN825:AW825,MMULT(AN825:AW825,幕後結果!$AB$9:$AK$18)))</f>
        <v>3.1834120861210045E-4</v>
      </c>
      <c r="BA825" s="128">
        <f t="shared" si="168"/>
        <v>1.7842118949611911E-2</v>
      </c>
      <c r="BB825" s="102">
        <f t="shared" si="169"/>
        <v>-2.7109513640972063</v>
      </c>
      <c r="BC825" s="60"/>
      <c r="BD825" s="60"/>
    </row>
    <row r="826" spans="1:56">
      <c r="A826" s="95">
        <v>825</v>
      </c>
      <c r="B826" s="128">
        <v>0.9380643295345521</v>
      </c>
      <c r="C826" s="128">
        <v>0.87825361804385027</v>
      </c>
      <c r="D826" s="128">
        <v>0.30169387088097022</v>
      </c>
      <c r="E826" s="128">
        <v>0.15603720724719539</v>
      </c>
      <c r="F826" s="128">
        <v>0.14128101092764056</v>
      </c>
      <c r="G826" s="128">
        <v>0.58545970183930929</v>
      </c>
      <c r="H826" s="128">
        <v>0.64133437405458649</v>
      </c>
      <c r="I826" s="128">
        <v>0.31730818553556617</v>
      </c>
      <c r="J826" s="128">
        <v>0.68790731571104202</v>
      </c>
      <c r="K826" s="104">
        <v>8.1483862631146042E-2</v>
      </c>
      <c r="L826" s="105"/>
      <c r="M826" s="106">
        <v>825</v>
      </c>
      <c r="N826" s="140">
        <v>1.5387254317315575</v>
      </c>
      <c r="O826" s="140">
        <v>1.1663010126703428</v>
      </c>
      <c r="P826" s="140">
        <v>-0.51953495774788128</v>
      </c>
      <c r="Q826" s="140">
        <v>-1.01087885722116</v>
      </c>
      <c r="R826" s="140">
        <v>-1.0745817597166178</v>
      </c>
      <c r="S826" s="140">
        <v>0.2158808863135028</v>
      </c>
      <c r="T826" s="140">
        <v>0.36202780566024378</v>
      </c>
      <c r="U826" s="128">
        <v>-0.47523936637035386</v>
      </c>
      <c r="V826" s="128">
        <v>0.48992726536677733</v>
      </c>
      <c r="W826" s="98">
        <v>-1.3951595718991685</v>
      </c>
      <c r="X826" s="60"/>
      <c r="Y826" s="99">
        <v>825</v>
      </c>
      <c r="Z826" s="128">
        <f>(幕後結果!$AB$2+幕後結果!$AB$4*幕後結果_最佳化!$N1827)*12/3</f>
        <v>0.13665723776400693</v>
      </c>
      <c r="AA826" s="128">
        <f>(幕後結果!$AC$2+幕後結果!$AC$4*幕後結果_最佳化!$O1827)*12/3</f>
        <v>0.13271968355248898</v>
      </c>
      <c r="AB826" s="128">
        <f>(幕後結果!$AD$2+幕後結果!$AD$4*幕後結果_最佳化!$P1827)*12/3</f>
        <v>2.0828424218842005E-2</v>
      </c>
      <c r="AC826" s="128">
        <f>(幕後結果!$AE$2+幕後結果!$AE$4*幕後結果_最佳化!$Q1827)*12/3</f>
        <v>-6.5349247515450432E-2</v>
      </c>
      <c r="AD826" s="128">
        <f>(幕後結果!$AF$2+幕後結果!$AF$4*幕後結果_最佳化!$R1827)*12/3</f>
        <v>-0.20664646905151798</v>
      </c>
      <c r="AE826" s="128">
        <f>(幕後結果!$AG$2+幕後結果!$AG$4*幕後結果_最佳化!$S1827)*12/3</f>
        <v>3.5149365664520323E-2</v>
      </c>
      <c r="AF826" s="128">
        <f>(幕後結果!$AH$2+幕後結果!$AH$4*幕後結果_最佳化!$T1827)*12/3</f>
        <v>8.2613477402264476E-2</v>
      </c>
      <c r="AG826" s="128">
        <f>(幕後結果!$AI$2+幕後結果!$AI$4*幕後結果_最佳化!$U1827)*12/3</f>
        <v>1.2914027674336867E-2</v>
      </c>
      <c r="AH826" s="128">
        <f>(幕後結果!$AJ$2+幕後結果!$AJ$4*幕後結果_最佳化!$V1827)*12/3</f>
        <v>0.12945506701208459</v>
      </c>
      <c r="AI826" s="100">
        <f>(幕後結果!$AK$2+幕後結果!$AK$4*幕後結果_最佳化!$W1827)*12/3</f>
        <v>-0.19028270833770214</v>
      </c>
      <c r="AJ826" s="60"/>
      <c r="AK826" s="60"/>
      <c r="AL826" s="60"/>
      <c r="AM826" s="108">
        <v>825</v>
      </c>
      <c r="AN826" s="128">
        <f t="shared" si="157"/>
        <v>0.1788358453851169</v>
      </c>
      <c r="AO826" s="128">
        <f t="shared" si="158"/>
        <v>0.17294626824247855</v>
      </c>
      <c r="AP826" s="128">
        <f t="shared" si="159"/>
        <v>5.7067042157179691E-2</v>
      </c>
      <c r="AQ826" s="128">
        <f t="shared" si="160"/>
        <v>8.4296061602700145E-2</v>
      </c>
      <c r="AR826" s="128">
        <f t="shared" si="161"/>
        <v>1.4003240240541762E-2</v>
      </c>
      <c r="AS826" s="128">
        <f t="shared" si="162"/>
        <v>0.10677663174918522</v>
      </c>
      <c r="AT826" s="128">
        <f t="shared" si="163"/>
        <v>0.16327188394527389</v>
      </c>
      <c r="AU826" s="128">
        <f t="shared" si="164"/>
        <v>5.3275380061220783E-2</v>
      </c>
      <c r="AV826" s="128">
        <f t="shared" si="165"/>
        <v>7.6341228197665437E-2</v>
      </c>
      <c r="AW826" s="128">
        <f t="shared" si="166"/>
        <v>9.3186418418637618E-2</v>
      </c>
      <c r="AX826" s="128">
        <f t="shared" si="167"/>
        <v>1</v>
      </c>
      <c r="AY826" s="128">
        <f>SUMPRODUCT(AN826:AW826,幕後結果_最佳化!$Z$1005:$AI$1005)</f>
        <v>-5.3822009213099513E-3</v>
      </c>
      <c r="AZ826" s="128">
        <f>(SUMPRODUCT(AN826:AW826,MMULT(AN826:AW826,幕後結果!$AB$9:$AK$18)))</f>
        <v>2.0777540763485848E-4</v>
      </c>
      <c r="BA826" s="128">
        <f t="shared" si="168"/>
        <v>1.4414416659541187E-2</v>
      </c>
      <c r="BB826" s="102">
        <f t="shared" si="169"/>
        <v>-3.3495771672002426</v>
      </c>
      <c r="BC826" s="60"/>
      <c r="BD826" s="60"/>
    </row>
    <row r="827" spans="1:56">
      <c r="A827" s="95">
        <v>826</v>
      </c>
      <c r="B827" s="128">
        <v>0.11854276313336731</v>
      </c>
      <c r="C827" s="128">
        <v>0.47666489682863133</v>
      </c>
      <c r="D827" s="128">
        <v>0.2071832270918692</v>
      </c>
      <c r="E827" s="128">
        <v>0.54999770980696283</v>
      </c>
      <c r="F827" s="128">
        <v>0.18970285771418927</v>
      </c>
      <c r="G827" s="128">
        <v>0.86446485201040013</v>
      </c>
      <c r="H827" s="128">
        <v>0.35169750620562645</v>
      </c>
      <c r="I827" s="128">
        <v>3.3532527471176188E-3</v>
      </c>
      <c r="J827" s="128">
        <v>0.64331033457139708</v>
      </c>
      <c r="K827" s="104">
        <v>0.2374512420093795</v>
      </c>
      <c r="L827" s="105"/>
      <c r="M827" s="106">
        <v>826</v>
      </c>
      <c r="N827" s="140">
        <v>-1.1823029228050095</v>
      </c>
      <c r="O827" s="140">
        <v>-5.8525823385492039E-2</v>
      </c>
      <c r="P827" s="140">
        <v>-0.81623375534998488</v>
      </c>
      <c r="Q827" s="140">
        <v>0.12565556069040287</v>
      </c>
      <c r="R827" s="140">
        <v>-0.87899181199223397</v>
      </c>
      <c r="S827" s="140">
        <v>1.1006011243654048</v>
      </c>
      <c r="T827" s="140">
        <v>-0.38074157967483441</v>
      </c>
      <c r="U827" s="128">
        <v>-2.71107697657675</v>
      </c>
      <c r="V827" s="128">
        <v>0.36732134951295425</v>
      </c>
      <c r="W827" s="98">
        <v>-0.71452519231452949</v>
      </c>
      <c r="X827" s="60"/>
      <c r="Y827" s="99">
        <v>826</v>
      </c>
      <c r="Z827" s="128">
        <f>(幕後結果!$AB$2+幕後結果!$AB$4*幕後結果_最佳化!$N1828)*12/3</f>
        <v>-0.15712303843199674</v>
      </c>
      <c r="AA827" s="128">
        <f>(幕後結果!$AC$2+幕後結果!$AC$4*幕後結果_最佳化!$O1828)*12/3</f>
        <v>-8.5976917778035865E-3</v>
      </c>
      <c r="AB827" s="128">
        <f>(幕後結果!$AD$2+幕後結果!$AD$4*幕後結果_最佳化!$P1828)*12/3</f>
        <v>-0.12522433995822513</v>
      </c>
      <c r="AC827" s="128">
        <f>(幕後結果!$AE$2+幕後結果!$AE$4*幕後結果_最佳化!$Q1828)*12/3</f>
        <v>-4.9636549698277223E-2</v>
      </c>
      <c r="AD827" s="128">
        <f>(幕後結果!$AF$2+幕後結果!$AF$4*幕後結果_最佳化!$R1828)*12/3</f>
        <v>-0.19887697858272971</v>
      </c>
      <c r="AE827" s="128">
        <f>(幕後結果!$AG$2+幕後結果!$AG$4*幕後結果_最佳化!$S1828)*12/3</f>
        <v>7.6457841450747799E-2</v>
      </c>
      <c r="AF827" s="128">
        <f>(幕後結果!$AH$2+幕後結果!$AH$4*幕後結果_最佳化!$T1828)*12/3</f>
        <v>-7.4009065352677234E-2</v>
      </c>
      <c r="AG827" s="128">
        <f>(幕後結果!$AI$2+幕後結果!$AI$4*幕後結果_最佳化!$U1828)*12/3</f>
        <v>-0.33591828565056309</v>
      </c>
      <c r="AH827" s="128">
        <f>(幕後結果!$AJ$2+幕後結果!$AJ$4*幕後結果_最佳化!$V1828)*12/3</f>
        <v>9.6877849452474893E-2</v>
      </c>
      <c r="AI827" s="100">
        <f>(幕後結果!$AK$2+幕後結果!$AK$4*幕後結果_最佳化!$W1828)*12/3</f>
        <v>-0.36935199009363623</v>
      </c>
      <c r="AJ827" s="60"/>
      <c r="AK827" s="60"/>
      <c r="AL827" s="60"/>
      <c r="AM827" s="108">
        <v>826</v>
      </c>
      <c r="AN827" s="128">
        <f t="shared" si="157"/>
        <v>0.13596377394687653</v>
      </c>
      <c r="AO827" s="128">
        <f t="shared" si="158"/>
        <v>0.18407437199784596</v>
      </c>
      <c r="AP827" s="128">
        <f t="shared" si="159"/>
        <v>3.9565361464556158E-2</v>
      </c>
      <c r="AQ827" s="128">
        <f t="shared" si="160"/>
        <v>9.2046416486769339E-2</v>
      </c>
      <c r="AR827" s="128">
        <f t="shared" si="161"/>
        <v>7.7088157353832745E-2</v>
      </c>
      <c r="AS827" s="128">
        <f t="shared" si="162"/>
        <v>8.7874942058533259E-2</v>
      </c>
      <c r="AT827" s="128">
        <f t="shared" si="163"/>
        <v>2.9418485200371613E-2</v>
      </c>
      <c r="AU827" s="128">
        <f t="shared" si="164"/>
        <v>0.12452867509249424</v>
      </c>
      <c r="AV827" s="128">
        <f t="shared" si="165"/>
        <v>0.11551673926293854</v>
      </c>
      <c r="AW827" s="128">
        <f t="shared" si="166"/>
        <v>0.11392307713578169</v>
      </c>
      <c r="AX827" s="128">
        <f t="shared" si="167"/>
        <v>1.0000000000000002</v>
      </c>
      <c r="AY827" s="128">
        <f>SUMPRODUCT(AN827:AW827,幕後結果_最佳化!$Z$1005:$AI$1005)</f>
        <v>-4.3065318886242668E-3</v>
      </c>
      <c r="AZ827" s="128">
        <f>(SUMPRODUCT(AN827:AW827,MMULT(AN827:AW827,幕後結果!$AB$9:$AK$18)))</f>
        <v>2.4951534555311185E-4</v>
      </c>
      <c r="BA827" s="128">
        <f t="shared" si="168"/>
        <v>1.579605474645843E-2</v>
      </c>
      <c r="BB827" s="102">
        <f t="shared" si="169"/>
        <v>-2.9885014104049148</v>
      </c>
      <c r="BC827" s="60"/>
      <c r="BD827" s="60"/>
    </row>
    <row r="828" spans="1:56">
      <c r="A828" s="95">
        <v>827</v>
      </c>
      <c r="B828" s="128">
        <v>0.78570365118186469</v>
      </c>
      <c r="C828" s="128">
        <v>8.3470971863705223E-2</v>
      </c>
      <c r="D828" s="128">
        <v>0.60117045729155594</v>
      </c>
      <c r="E828" s="128">
        <v>0.21181064052024823</v>
      </c>
      <c r="F828" s="128">
        <v>0.71267629232845486</v>
      </c>
      <c r="G828" s="128">
        <v>0.39260612566739761</v>
      </c>
      <c r="H828" s="128">
        <v>0.83332201564007979</v>
      </c>
      <c r="I828" s="128">
        <v>3.0860441531131766E-2</v>
      </c>
      <c r="J828" s="128">
        <v>0.17909739590772844</v>
      </c>
      <c r="K828" s="104">
        <v>0.35733566813237538</v>
      </c>
      <c r="L828" s="105"/>
      <c r="M828" s="106">
        <v>827</v>
      </c>
      <c r="N828" s="140">
        <v>0.79160214188543998</v>
      </c>
      <c r="O828" s="140">
        <v>-1.3820969211193046</v>
      </c>
      <c r="P828" s="140">
        <v>0.25637785537560398</v>
      </c>
      <c r="Q828" s="140">
        <v>-0.80015451202915855</v>
      </c>
      <c r="R828" s="140">
        <v>0.56122022744953881</v>
      </c>
      <c r="S828" s="140">
        <v>-0.27253296036135705</v>
      </c>
      <c r="T828" s="140">
        <v>0.96737626931292375</v>
      </c>
      <c r="U828" s="128">
        <v>-1.8682955751532293</v>
      </c>
      <c r="V828" s="128">
        <v>-0.91881032341835445</v>
      </c>
      <c r="W828" s="98">
        <v>-0.36558960054984196</v>
      </c>
      <c r="X828" s="60"/>
      <c r="Y828" s="99">
        <v>827</v>
      </c>
      <c r="Z828" s="128">
        <f>(幕後結果!$AB$2+幕後結果!$AB$4*幕後結果_最佳化!$N1829)*12/3</f>
        <v>5.5992849949921875E-2</v>
      </c>
      <c r="AA828" s="128">
        <f>(幕後結果!$AC$2+幕後結果!$AC$4*幕後結果_最佳化!$O1829)*12/3</f>
        <v>-0.15269092478568216</v>
      </c>
      <c r="AB828" s="128">
        <f>(幕後結果!$AD$2+幕後結果!$AD$4*幕後結果_最佳化!$P1829)*12/3</f>
        <v>-1.8554699963350962E-2</v>
      </c>
      <c r="AC828" s="128">
        <f>(幕後結果!$AE$2+幕後結果!$AE$4*幕後結果_最佳化!$Q1829)*12/3</f>
        <v>-0.10780188128987482</v>
      </c>
      <c r="AD828" s="128">
        <f>(幕後結果!$AF$2+幕後結果!$AF$4*幕後結果_最佳化!$R1829)*12/3</f>
        <v>0.11763724499974199</v>
      </c>
      <c r="AE828" s="128">
        <f>(幕後結果!$AG$2+幕後結果!$AG$4*幕後結果_最佳化!$S1829)*12/3</f>
        <v>-4.6728319014811552E-2</v>
      </c>
      <c r="AF828" s="128">
        <f>(幕後結果!$AH$2+幕後結果!$AH$4*幕後結果_最佳化!$T1829)*12/3</f>
        <v>7.8919532475549101E-2</v>
      </c>
      <c r="AG828" s="128">
        <f>(幕後結果!$AI$2+幕後結果!$AI$4*幕後結果_最佳化!$U1829)*12/3</f>
        <v>-0.27141658973932337</v>
      </c>
      <c r="AH828" s="128">
        <f>(幕後結果!$AJ$2+幕後結果!$AJ$4*幕後結果_最佳化!$V1829)*12/3</f>
        <v>-2.9233306824124335E-2</v>
      </c>
      <c r="AI828" s="100">
        <f>(幕後結果!$AK$2+幕後結果!$AK$4*幕後結果_最佳化!$W1829)*12/3</f>
        <v>-0.21492821862045131</v>
      </c>
      <c r="AJ828" s="60"/>
      <c r="AK828" s="60"/>
      <c r="AL828" s="60"/>
      <c r="AM828" s="108">
        <v>827</v>
      </c>
      <c r="AN828" s="128">
        <f t="shared" si="157"/>
        <v>8.5578244046755805E-2</v>
      </c>
      <c r="AO828" s="128">
        <f t="shared" si="158"/>
        <v>0.22587032508268182</v>
      </c>
      <c r="AP828" s="128">
        <f t="shared" si="159"/>
        <v>3.4076824873892977E-2</v>
      </c>
      <c r="AQ828" s="128">
        <f t="shared" si="160"/>
        <v>1.47267692018682E-2</v>
      </c>
      <c r="AR828" s="128">
        <f t="shared" si="161"/>
        <v>4.6592145546021362E-2</v>
      </c>
      <c r="AS828" s="128">
        <f t="shared" si="162"/>
        <v>0.1240077320067204</v>
      </c>
      <c r="AT828" s="128">
        <f t="shared" si="163"/>
        <v>0.16416336913612209</v>
      </c>
      <c r="AU828" s="128">
        <f t="shared" si="164"/>
        <v>9.346341740345035E-2</v>
      </c>
      <c r="AV828" s="128">
        <f t="shared" si="165"/>
        <v>0.14202369846033849</v>
      </c>
      <c r="AW828" s="128">
        <f t="shared" si="166"/>
        <v>6.9497474242148624E-2</v>
      </c>
      <c r="AX828" s="128">
        <f t="shared" si="167"/>
        <v>1</v>
      </c>
      <c r="AY828" s="128">
        <f>SUMPRODUCT(AN828:AW828,幕後結果_最佳化!$Z$1005:$AI$1005)</f>
        <v>-4.8644916526242974E-4</v>
      </c>
      <c r="AZ828" s="128">
        <f>(SUMPRODUCT(AN828:AW828,MMULT(AN828:AW828,幕後結果!$AB$9:$AK$18)))</f>
        <v>1.9783676442367839E-4</v>
      </c>
      <c r="BA828" s="128">
        <f t="shared" si="168"/>
        <v>1.4065445759864079E-2</v>
      </c>
      <c r="BB828" s="102">
        <f t="shared" si="169"/>
        <v>-3.0846124542363378</v>
      </c>
      <c r="BC828" s="60"/>
      <c r="BD828" s="60"/>
    </row>
    <row r="829" spans="1:56">
      <c r="A829" s="95">
        <v>828</v>
      </c>
      <c r="B829" s="128">
        <v>0.69138211942601635</v>
      </c>
      <c r="C829" s="128">
        <v>5.0012892102921036E-2</v>
      </c>
      <c r="D829" s="128">
        <v>7.1369090690061698E-2</v>
      </c>
      <c r="E829" s="128">
        <v>0.60821215145966367</v>
      </c>
      <c r="F829" s="128">
        <v>0.36792333469059701</v>
      </c>
      <c r="G829" s="128">
        <v>0.99132040942977651</v>
      </c>
      <c r="H829" s="128">
        <v>0.8397709013926653</v>
      </c>
      <c r="I829" s="128">
        <v>0.93488976640649013</v>
      </c>
      <c r="J829" s="128">
        <v>0.30034798918776628</v>
      </c>
      <c r="K829" s="104">
        <v>0.83326778863759077</v>
      </c>
      <c r="L829" s="105"/>
      <c r="M829" s="106">
        <v>828</v>
      </c>
      <c r="N829" s="140">
        <v>0.49977181148098959</v>
      </c>
      <c r="O829" s="140">
        <v>-1.6447286383663167</v>
      </c>
      <c r="P829" s="140">
        <v>-1.4656701082578532</v>
      </c>
      <c r="Q829" s="140">
        <v>0.2746623009012743</v>
      </c>
      <c r="R829" s="140">
        <v>-0.3373584941705875</v>
      </c>
      <c r="S829" s="140">
        <v>2.3790105073607304</v>
      </c>
      <c r="T829" s="140">
        <v>0.99351673895098025</v>
      </c>
      <c r="U829" s="128">
        <v>1.5132330686339415</v>
      </c>
      <c r="V829" s="128">
        <v>-0.52339992212066599</v>
      </c>
      <c r="W829" s="98">
        <v>0.96715926418485554</v>
      </c>
      <c r="X829" s="60"/>
      <c r="Y829" s="99">
        <v>828</v>
      </c>
      <c r="Z829" s="128">
        <f>(幕後結果!$AB$2+幕後結果!$AB$4*幕後結果_最佳化!$N1830)*12/3</f>
        <v>2.4484911076130805E-2</v>
      </c>
      <c r="AA829" s="128">
        <f>(幕後結果!$AC$2+幕後結果!$AC$4*幕後結果_最佳化!$O1830)*12/3</f>
        <v>-0.18248135162508614</v>
      </c>
      <c r="AB829" s="128">
        <f>(幕後結果!$AD$2+幕後結果!$AD$4*幕後結果_最佳化!$P1830)*12/3</f>
        <v>-0.24443354074502369</v>
      </c>
      <c r="AC829" s="128">
        <f>(幕後結果!$AE$2+幕後結果!$AE$4*幕後結果_最佳化!$Q1830)*12/3</f>
        <v>-9.5016068792295308E-2</v>
      </c>
      <c r="AD829" s="128">
        <f>(幕後結果!$AF$2+幕後結果!$AF$4*幕後結果_最佳化!$R1830)*12/3</f>
        <v>-0.10260835838478417</v>
      </c>
      <c r="AE829" s="128">
        <f>(幕後結果!$AG$2+幕後結果!$AG$4*幕後結果_最佳化!$S1830)*12/3</f>
        <v>0.17109293489486385</v>
      </c>
      <c r="AF829" s="128">
        <f>(幕後結果!$AH$2+幕後結果!$AH$4*幕後結果_最佳化!$T1830)*12/3</f>
        <v>4.130979723977074E-2</v>
      </c>
      <c r="AG829" s="128">
        <f>(幕後結果!$AI$2+幕後結果!$AI$4*幕後結果_最佳化!$U1830)*12/3</f>
        <v>-2.5354732519465312E-4</v>
      </c>
      <c r="AH829" s="128">
        <f>(幕後結果!$AJ$2+幕後結果!$AJ$4*幕後結果_最佳化!$V1830)*12/3</f>
        <v>3.1386158054039298E-2</v>
      </c>
      <c r="AI829" s="100">
        <f>(幕後結果!$AK$2+幕後結果!$AK$4*幕後結果_最佳化!$W1830)*12/3</f>
        <v>8.6854634500961939E-2</v>
      </c>
      <c r="AJ829" s="60"/>
      <c r="AK829" s="60"/>
      <c r="AL829" s="60"/>
      <c r="AM829" s="108">
        <v>828</v>
      </c>
      <c r="AN829" s="128">
        <f t="shared" si="157"/>
        <v>1.3678006283308572E-2</v>
      </c>
      <c r="AO829" s="128">
        <f t="shared" si="158"/>
        <v>0.14754970319845526</v>
      </c>
      <c r="AP829" s="128">
        <f t="shared" si="159"/>
        <v>0.14601727174996668</v>
      </c>
      <c r="AQ829" s="128">
        <f t="shared" si="160"/>
        <v>0.18310250620557375</v>
      </c>
      <c r="AR829" s="128">
        <f t="shared" si="161"/>
        <v>0.15053034810408428</v>
      </c>
      <c r="AS829" s="128">
        <f t="shared" si="162"/>
        <v>9.5102453996833716E-2</v>
      </c>
      <c r="AT829" s="128">
        <f t="shared" si="163"/>
        <v>0.16038612222733573</v>
      </c>
      <c r="AU829" s="128">
        <f t="shared" si="164"/>
        <v>8.0201178356095568E-2</v>
      </c>
      <c r="AV829" s="128">
        <f t="shared" si="165"/>
        <v>4.7816916679467424E-3</v>
      </c>
      <c r="AW829" s="128">
        <f t="shared" si="166"/>
        <v>1.8650718210399785E-2</v>
      </c>
      <c r="AX829" s="128">
        <f t="shared" si="167"/>
        <v>1</v>
      </c>
      <c r="AY829" s="128">
        <f>SUMPRODUCT(AN829:AW829,幕後結果_最佳化!$Z$1005:$AI$1005)</f>
        <v>9.3893918303829889E-4</v>
      </c>
      <c r="AZ829" s="128">
        <f>(SUMPRODUCT(AN829:AW829,MMULT(AN829:AW829,幕後結果!$AB$9:$AK$18)))</f>
        <v>3.2481099313537713E-4</v>
      </c>
      <c r="BA829" s="128">
        <f t="shared" si="168"/>
        <v>1.8022513507704112E-2</v>
      </c>
      <c r="BB829" s="102">
        <f t="shared" si="169"/>
        <v>-2.3282579757271118</v>
      </c>
      <c r="BC829" s="60"/>
      <c r="BD829" s="60"/>
    </row>
    <row r="830" spans="1:56">
      <c r="A830" s="95">
        <v>829</v>
      </c>
      <c r="B830" s="128">
        <v>0.72926224804188755</v>
      </c>
      <c r="C830" s="128">
        <v>0.84927391842489963</v>
      </c>
      <c r="D830" s="128">
        <v>9.991707858690746E-2</v>
      </c>
      <c r="E830" s="128">
        <v>0.49214987949962663</v>
      </c>
      <c r="F830" s="128">
        <v>3.7764491847155801E-2</v>
      </c>
      <c r="G830" s="128">
        <v>0.40568108903917288</v>
      </c>
      <c r="H830" s="128">
        <v>0.75005150703601098</v>
      </c>
      <c r="I830" s="128">
        <v>0.27214669256196844</v>
      </c>
      <c r="J830" s="128">
        <v>0.11311331892172927</v>
      </c>
      <c r="K830" s="104">
        <v>0.52915221455667338</v>
      </c>
      <c r="L830" s="105"/>
      <c r="M830" s="106">
        <v>829</v>
      </c>
      <c r="N830" s="140">
        <v>0.61058326581032873</v>
      </c>
      <c r="O830" s="140">
        <v>1.0333242913329108</v>
      </c>
      <c r="P830" s="140">
        <v>-1.2820241998469835</v>
      </c>
      <c r="Q830" s="140">
        <v>-1.9678604013281045E-2</v>
      </c>
      <c r="R830" s="140">
        <v>-1.7772386446611577</v>
      </c>
      <c r="S830" s="140">
        <v>-0.23866910119290694</v>
      </c>
      <c r="T830" s="140">
        <v>0.67465184475048412</v>
      </c>
      <c r="U830" s="128">
        <v>-0.60633339810107134</v>
      </c>
      <c r="V830" s="128">
        <v>-1.2101361912546289</v>
      </c>
      <c r="W830" s="98">
        <v>7.3138920011252065E-2</v>
      </c>
      <c r="X830" s="60"/>
      <c r="Y830" s="99">
        <v>829</v>
      </c>
      <c r="Z830" s="128">
        <f>(幕後結果!$AB$2+幕後結果!$AB$4*幕後結果_最佳化!$N1831)*12/3</f>
        <v>3.6448850960946355E-2</v>
      </c>
      <c r="AA830" s="128">
        <f>(幕後結果!$AC$2+幕後結果!$AC$4*幕後結果_最佳化!$O1831)*12/3</f>
        <v>0.11626771427058334</v>
      </c>
      <c r="AB830" s="128">
        <f>(幕後結果!$AD$2+幕後結果!$AD$4*幕後結果_最佳化!$P1831)*12/3</f>
        <v>-9.5609418447079111E-2</v>
      </c>
      <c r="AC830" s="128">
        <f>(幕後結果!$AE$2+幕後結果!$AE$4*幕後結果_最佳化!$Q1831)*12/3</f>
        <v>-1.7223059513723875E-2</v>
      </c>
      <c r="AD830" s="128">
        <f>(幕後結果!$AF$2+幕後結果!$AF$4*幕後結果_最佳化!$R1831)*12/3</f>
        <v>-0.3602129124484465</v>
      </c>
      <c r="AE830" s="128">
        <f>(幕後結果!$AG$2+幕後結果!$AG$4*幕後結果_最佳化!$S1831)*12/3</f>
        <v>2.3235146680913771E-2</v>
      </c>
      <c r="AF830" s="128">
        <f>(幕後結果!$AH$2+幕後結果!$AH$4*幕後結果_最佳化!$T1831)*12/3</f>
        <v>9.5831113840260565E-2</v>
      </c>
      <c r="AG830" s="128">
        <f>(幕後結果!$AI$2+幕後結果!$AI$4*幕後結果_最佳化!$U1831)*12/3</f>
        <v>-6.2800902148067106E-2</v>
      </c>
      <c r="AH830" s="128">
        <f>(幕後結果!$AJ$2+幕後結果!$AJ$4*幕後結果_最佳化!$V1831)*12/3</f>
        <v>-4.5646439149823713E-2</v>
      </c>
      <c r="AI830" s="100">
        <f>(幕後結果!$AK$2+幕後結果!$AK$4*幕後結果_最佳化!$W1831)*12/3</f>
        <v>-8.8266905885219862E-2</v>
      </c>
      <c r="AJ830" s="60"/>
      <c r="AK830" s="60"/>
      <c r="AL830" s="60"/>
      <c r="AM830" s="108">
        <v>829</v>
      </c>
      <c r="AN830" s="128">
        <f t="shared" si="157"/>
        <v>0.12608828963450786</v>
      </c>
      <c r="AO830" s="128">
        <f t="shared" si="158"/>
        <v>1.9606258248390605E-3</v>
      </c>
      <c r="AP830" s="128">
        <f t="shared" si="159"/>
        <v>0.11118239685957076</v>
      </c>
      <c r="AQ830" s="128">
        <f t="shared" si="160"/>
        <v>0.19224912004348566</v>
      </c>
      <c r="AR830" s="128">
        <f t="shared" si="161"/>
        <v>0.15119714857478039</v>
      </c>
      <c r="AS830" s="128">
        <f t="shared" si="162"/>
        <v>6.5947223834420837E-2</v>
      </c>
      <c r="AT830" s="128">
        <f t="shared" si="163"/>
        <v>0.22138921608961123</v>
      </c>
      <c r="AU830" s="128">
        <f t="shared" si="164"/>
        <v>8.4771837344671391E-3</v>
      </c>
      <c r="AV830" s="128">
        <f t="shared" si="165"/>
        <v>4.8395133375109312E-2</v>
      </c>
      <c r="AW830" s="128">
        <f t="shared" si="166"/>
        <v>7.311366202920766E-2</v>
      </c>
      <c r="AX830" s="128">
        <f t="shared" si="167"/>
        <v>1</v>
      </c>
      <c r="AY830" s="128">
        <f>SUMPRODUCT(AN830:AW830,幕後結果_最佳化!$Z$1005:$AI$1005)</f>
        <v>-2.0564668862273509E-3</v>
      </c>
      <c r="AZ830" s="128">
        <f>(SUMPRODUCT(AN830:AW830,MMULT(AN830:AW830,幕後結果!$AB$9:$AK$18)))</f>
        <v>2.9339710759523696E-4</v>
      </c>
      <c r="BA830" s="128">
        <f t="shared" si="168"/>
        <v>1.7128838477702947E-2</v>
      </c>
      <c r="BB830" s="102">
        <f t="shared" si="169"/>
        <v>-2.6246068549684991</v>
      </c>
      <c r="BC830" s="60"/>
      <c r="BD830" s="60"/>
    </row>
    <row r="831" spans="1:56">
      <c r="A831" s="95">
        <v>830</v>
      </c>
      <c r="B831" s="128">
        <v>0.2957372118739463</v>
      </c>
      <c r="C831" s="128">
        <v>0.85920802772687432</v>
      </c>
      <c r="D831" s="128">
        <v>7.0897333331893408E-2</v>
      </c>
      <c r="E831" s="128">
        <v>0.52197613355380468</v>
      </c>
      <c r="F831" s="128">
        <v>0.56730728330283009</v>
      </c>
      <c r="G831" s="128">
        <v>0.96615837536678217</v>
      </c>
      <c r="H831" s="128">
        <v>0.15200534558236289</v>
      </c>
      <c r="I831" s="128">
        <v>0.44737554912124011</v>
      </c>
      <c r="J831" s="128">
        <v>0.70423391846510031</v>
      </c>
      <c r="K831" s="104">
        <v>0.20505085812580282</v>
      </c>
      <c r="L831" s="105"/>
      <c r="M831" s="106">
        <v>830</v>
      </c>
      <c r="N831" s="140">
        <v>-0.53670062573794342</v>
      </c>
      <c r="O831" s="140">
        <v>1.076767955519464</v>
      </c>
      <c r="P831" s="140">
        <v>-1.4691405665897053</v>
      </c>
      <c r="Q831" s="140">
        <v>5.5113886802094371E-2</v>
      </c>
      <c r="R831" s="140">
        <v>0.16952280850825216</v>
      </c>
      <c r="S831" s="140">
        <v>1.8271098851551082</v>
      </c>
      <c r="T831" s="140">
        <v>-1.0278706204823509</v>
      </c>
      <c r="U831" s="128">
        <v>-0.13229482779314911</v>
      </c>
      <c r="V831" s="128">
        <v>0.53661705184902964</v>
      </c>
      <c r="W831" s="98">
        <v>-0.82371464478944589</v>
      </c>
      <c r="X831" s="60"/>
      <c r="Y831" s="99">
        <v>830</v>
      </c>
      <c r="Z831" s="128">
        <f>(幕後結果!$AB$2+幕後結果!$AB$4*幕後結果_最佳化!$N1832)*12/3</f>
        <v>-8.741953062807313E-2</v>
      </c>
      <c r="AA831" s="128">
        <f>(幕後結果!$AC$2+幕後結果!$AC$4*幕後結果_最佳化!$O1832)*12/3</f>
        <v>0.11909919171306925</v>
      </c>
      <c r="AB831" s="128">
        <f>(幕後結果!$AD$2+幕後結果!$AD$4*幕後結果_最佳化!$P1832)*12/3</f>
        <v>-0.138656691867624</v>
      </c>
      <c r="AC831" s="128">
        <f>(幕後結果!$AE$2+幕後結果!$AE$4*幕後結果_最佳化!$Q1832)*12/3</f>
        <v>-3.8847173745937991E-2</v>
      </c>
      <c r="AD831" s="128">
        <f>(幕後結果!$AF$2+幕後結果!$AF$4*幕後結果_最佳化!$R1832)*12/3</f>
        <v>-1.165705467285732E-2</v>
      </c>
      <c r="AE831" s="128">
        <f>(幕後結果!$AG$2+幕後結果!$AG$4*幕後結果_最佳化!$S1832)*12/3</f>
        <v>0.14372056181757448</v>
      </c>
      <c r="AF831" s="128">
        <f>(幕後結果!$AH$2+幕後結果!$AH$4*幕後結果_最佳化!$T1832)*12/3</f>
        <v>-0.10046232404613402</v>
      </c>
      <c r="AG831" s="128">
        <f>(幕後結果!$AI$2+幕後結果!$AI$4*幕後結果_最佳化!$U1832)*12/3</f>
        <v>3.4788804650102166E-2</v>
      </c>
      <c r="AH831" s="128">
        <f>(幕後結果!$AJ$2+幕後結果!$AJ$4*幕後結果_最佳化!$V1832)*12/3</f>
        <v>9.5611526670837207E-2</v>
      </c>
      <c r="AI831" s="100">
        <f>(幕後結果!$AK$2+幕後結果!$AK$4*幕後結果_最佳化!$W1832)*12/3</f>
        <v>-7.2131694632890764E-2</v>
      </c>
      <c r="AJ831" s="60"/>
      <c r="AK831" s="60"/>
      <c r="AL831" s="60"/>
      <c r="AM831" s="108">
        <v>830</v>
      </c>
      <c r="AN831" s="128">
        <f t="shared" si="157"/>
        <v>0.11093504911922597</v>
      </c>
      <c r="AO831" s="128">
        <f t="shared" si="158"/>
        <v>0.15362029943150124</v>
      </c>
      <c r="AP831" s="128">
        <f t="shared" si="159"/>
        <v>3.0099585134907299E-2</v>
      </c>
      <c r="AQ831" s="128">
        <f t="shared" si="160"/>
        <v>0.1342945129077861</v>
      </c>
      <c r="AR831" s="128">
        <f t="shared" si="161"/>
        <v>0.11748860911386588</v>
      </c>
      <c r="AS831" s="128">
        <f t="shared" si="162"/>
        <v>5.3912357586639849E-2</v>
      </c>
      <c r="AT831" s="128">
        <f t="shared" si="163"/>
        <v>0.15406577619242184</v>
      </c>
      <c r="AU831" s="128">
        <f t="shared" si="164"/>
        <v>3.792866501804161E-2</v>
      </c>
      <c r="AV831" s="128">
        <f t="shared" si="165"/>
        <v>3.4829184550455271E-2</v>
      </c>
      <c r="AW831" s="128">
        <f t="shared" si="166"/>
        <v>0.17282596094515501</v>
      </c>
      <c r="AX831" s="128">
        <f t="shared" si="167"/>
        <v>1</v>
      </c>
      <c r="AY831" s="128">
        <f>SUMPRODUCT(AN831:AW831,幕後結果_最佳化!$Z$1005:$AI$1005)</f>
        <v>-4.8675305275802487E-3</v>
      </c>
      <c r="AZ831" s="128">
        <f>(SUMPRODUCT(AN831:AW831,MMULT(AN831:AW831,幕後結果!$AB$9:$AK$18)))</f>
        <v>2.9485671201728332E-4</v>
      </c>
      <c r="BA831" s="128">
        <f t="shared" si="168"/>
        <v>1.7171392256229059E-2</v>
      </c>
      <c r="BB831" s="102">
        <f t="shared" si="169"/>
        <v>-2.7818088256793616</v>
      </c>
      <c r="BC831" s="60"/>
      <c r="BD831" s="60"/>
    </row>
    <row r="832" spans="1:56">
      <c r="A832" s="95">
        <v>831</v>
      </c>
      <c r="B832" s="128">
        <v>0.52039113402797832</v>
      </c>
      <c r="C832" s="128">
        <v>0.10024851350547959</v>
      </c>
      <c r="D832" s="128">
        <v>0.24641932885450446</v>
      </c>
      <c r="E832" s="128">
        <v>0.53380659366514682</v>
      </c>
      <c r="F832" s="128">
        <v>0.64745993092812415</v>
      </c>
      <c r="G832" s="128">
        <v>7.7292006750330877E-2</v>
      </c>
      <c r="H832" s="128">
        <v>0.46951974757315673</v>
      </c>
      <c r="I832" s="128">
        <v>0.66018530455820712</v>
      </c>
      <c r="J832" s="128">
        <v>0.36448158942691178</v>
      </c>
      <c r="K832" s="104">
        <v>0.36957631029625104</v>
      </c>
      <c r="L832" s="105"/>
      <c r="M832" s="106">
        <v>831</v>
      </c>
      <c r="N832" s="140">
        <v>5.1135269253080103E-2</v>
      </c>
      <c r="O832" s="140">
        <v>-1.2801368035639094</v>
      </c>
      <c r="P832" s="140">
        <v>-0.68580091743861782</v>
      </c>
      <c r="Q832" s="140">
        <v>8.4842239055752944E-2</v>
      </c>
      <c r="R832" s="140">
        <v>0.37847180097936384</v>
      </c>
      <c r="S832" s="140">
        <v>-1.4235250230013572</v>
      </c>
      <c r="T832" s="140">
        <v>-7.6477146528782458E-2</v>
      </c>
      <c r="U832" s="128">
        <v>0.41296891183820927</v>
      </c>
      <c r="V832" s="128">
        <v>-0.34650506438566481</v>
      </c>
      <c r="W832" s="98">
        <v>-0.33297570728422554</v>
      </c>
      <c r="X832" s="60"/>
      <c r="Y832" s="99">
        <v>831</v>
      </c>
      <c r="Z832" s="128">
        <f>(幕後結果!$AB$2+幕後結果!$AB$4*幕後結果_最佳化!$N1833)*12/3</f>
        <v>-2.3952866893949546E-2</v>
      </c>
      <c r="AA832" s="128">
        <f>(幕後結果!$AC$2+幕後結果!$AC$4*幕後結果_最佳化!$O1833)*12/3</f>
        <v>-0.1426225794706413</v>
      </c>
      <c r="AB832" s="128">
        <f>(幕後結果!$AD$2+幕後結果!$AD$4*幕後結果_最佳化!$P1833)*12/3</f>
        <v>-0.14209635219833125</v>
      </c>
      <c r="AC832" s="128">
        <f>(幕後結果!$AE$2+幕後結果!$AE$4*幕後結果_最佳化!$Q1833)*12/3</f>
        <v>-6.9164549933384861E-2</v>
      </c>
      <c r="AD832" s="128">
        <f>(幕後結果!$AF$2+幕後結果!$AF$4*幕後結果_最佳化!$R1833)*12/3</f>
        <v>5.701658480442693E-2</v>
      </c>
      <c r="AE832" s="128">
        <f>(幕後結果!$AG$2+幕後結果!$AG$4*幕後結果_最佳化!$S1833)*12/3</f>
        <v>-0.10497804143154039</v>
      </c>
      <c r="AF832" s="128">
        <f>(幕後結果!$AH$2+幕後結果!$AH$4*幕後結果_最佳化!$T1833)*12/3</f>
        <v>-2.164703759912355E-2</v>
      </c>
      <c r="AG832" s="128">
        <f>(幕後結果!$AI$2+幕後結果!$AI$4*幕後結果_最佳化!$U1833)*12/3</f>
        <v>-4.6730348612714544E-2</v>
      </c>
      <c r="AH832" s="128">
        <f>(幕後結果!$AJ$2+幕後結果!$AJ$4*幕後結果_最佳化!$V1833)*12/3</f>
        <v>-5.2173949331477697E-2</v>
      </c>
      <c r="AI832" s="100">
        <f>(幕後結果!$AK$2+幕後結果!$AK$4*幕後結果_最佳化!$W1833)*12/3</f>
        <v>-0.11932328430976442</v>
      </c>
      <c r="AJ832" s="60"/>
      <c r="AK832" s="60"/>
      <c r="AL832" s="60"/>
      <c r="AM832" s="108">
        <v>831</v>
      </c>
      <c r="AN832" s="128">
        <f t="shared" si="157"/>
        <v>0.14155368758378931</v>
      </c>
      <c r="AO832" s="128">
        <f t="shared" si="158"/>
        <v>0.15537967615345896</v>
      </c>
      <c r="AP832" s="128">
        <f t="shared" si="159"/>
        <v>5.5507244633050734E-2</v>
      </c>
      <c r="AQ832" s="128">
        <f t="shared" si="160"/>
        <v>9.566769563537475E-2</v>
      </c>
      <c r="AR832" s="128">
        <f t="shared" si="161"/>
        <v>4.6054479511735025E-2</v>
      </c>
      <c r="AS832" s="128">
        <f t="shared" si="162"/>
        <v>7.6375694667120053E-3</v>
      </c>
      <c r="AT832" s="128">
        <f t="shared" si="163"/>
        <v>0.11361456150834751</v>
      </c>
      <c r="AU832" s="128">
        <f t="shared" si="164"/>
        <v>3.794876551950549E-2</v>
      </c>
      <c r="AV832" s="128">
        <f t="shared" si="165"/>
        <v>0.28356371232977962</v>
      </c>
      <c r="AW832" s="128">
        <f t="shared" si="166"/>
        <v>6.3072607658246668E-2</v>
      </c>
      <c r="AX832" s="128">
        <f t="shared" si="167"/>
        <v>1</v>
      </c>
      <c r="AY832" s="128">
        <f>SUMPRODUCT(AN832:AW832,幕後結果_最佳化!$Z$1005:$AI$1005)</f>
        <v>3.5886101510856699E-4</v>
      </c>
      <c r="AZ832" s="128">
        <f>(SUMPRODUCT(AN832:AW832,MMULT(AN832:AW832,幕後結果!$AB$9:$AK$18)))</f>
        <v>1.9734305983824674E-4</v>
      </c>
      <c r="BA832" s="128">
        <f t="shared" si="168"/>
        <v>1.4047884532492668E-2</v>
      </c>
      <c r="BB832" s="102">
        <f t="shared" si="169"/>
        <v>-3.0282950352057667</v>
      </c>
      <c r="BC832" s="60"/>
      <c r="BD832" s="60"/>
    </row>
    <row r="833" spans="1:56">
      <c r="A833" s="95">
        <v>832</v>
      </c>
      <c r="B833" s="128">
        <v>0.16530499611145277</v>
      </c>
      <c r="C833" s="128">
        <v>0.1023694449452428</v>
      </c>
      <c r="D833" s="128">
        <v>8.6107694806634383E-2</v>
      </c>
      <c r="E833" s="128">
        <v>0.22306557209764488</v>
      </c>
      <c r="F833" s="128">
        <v>0.3737911808975678</v>
      </c>
      <c r="G833" s="128">
        <v>0.57841288919251044</v>
      </c>
      <c r="H833" s="128">
        <v>0.78136223870353705</v>
      </c>
      <c r="I833" s="128">
        <v>0.37149871916636767</v>
      </c>
      <c r="J833" s="128">
        <v>0.79290956552876013</v>
      </c>
      <c r="K833" s="104">
        <v>0.73353612943321966</v>
      </c>
      <c r="L833" s="105"/>
      <c r="M833" s="106">
        <v>832</v>
      </c>
      <c r="N833" s="140">
        <v>-0.97288594276503759</v>
      </c>
      <c r="O833" s="140">
        <v>-1.2681654011113308</v>
      </c>
      <c r="P833" s="140">
        <v>-1.3651198325012714</v>
      </c>
      <c r="Q833" s="140">
        <v>-0.76188081007799324</v>
      </c>
      <c r="R833" s="140">
        <v>-0.32182884362875636</v>
      </c>
      <c r="S833" s="140">
        <v>0.19783492290925936</v>
      </c>
      <c r="T833" s="140">
        <v>0.77680212544719152</v>
      </c>
      <c r="U833" s="128">
        <v>-0.32788655698871094</v>
      </c>
      <c r="V833" s="128">
        <v>0.81655834342175881</v>
      </c>
      <c r="W833" s="98">
        <v>0.62354302012034246</v>
      </c>
      <c r="X833" s="60"/>
      <c r="Y833" s="99">
        <v>832</v>
      </c>
      <c r="Z833" s="128">
        <f>(幕後結果!$AB$2+幕後結果!$AB$4*幕後結果_最佳化!$N1834)*12/3</f>
        <v>-0.13451299170694006</v>
      </c>
      <c r="AA833" s="128">
        <f>(幕後結果!$AC$2+幕後結果!$AC$4*幕後結果_最佳化!$O1834)*12/3</f>
        <v>-0.14308355797926703</v>
      </c>
      <c r="AB833" s="128">
        <f>(幕後結果!$AD$2+幕後結果!$AD$4*幕後結果_最佳化!$P1834)*12/3</f>
        <v>-0.24363109548846965</v>
      </c>
      <c r="AC833" s="128">
        <f>(幕後結果!$AE$2+幕後結果!$AE$4*幕後結果_最佳化!$Q1834)*12/3</f>
        <v>-0.22013118512346871</v>
      </c>
      <c r="AD833" s="128">
        <f>(幕後結果!$AF$2+幕後結果!$AF$4*幕後結果_最佳化!$R1834)*12/3</f>
        <v>-0.14458886522955802</v>
      </c>
      <c r="AE833" s="128">
        <f>(幕後結果!$AG$2+幕後結果!$AG$4*幕後結果_最佳化!$S1834)*12/3</f>
        <v>-9.810589720540653E-3</v>
      </c>
      <c r="AF833" s="128">
        <f>(幕後結果!$AH$2+幕後結果!$AH$4*幕後結果_最佳化!$T1834)*12/3</f>
        <v>1.6832624394408566E-2</v>
      </c>
      <c r="AG833" s="128">
        <f>(幕後結果!$AI$2+幕後結果!$AI$4*幕後結果_最佳化!$U1834)*12/3</f>
        <v>-0.17948105326034156</v>
      </c>
      <c r="AH833" s="128">
        <f>(幕後結果!$AJ$2+幕後結果!$AJ$4*幕後結果_最佳化!$V1834)*12/3</f>
        <v>9.5226189928723101E-2</v>
      </c>
      <c r="AI833" s="100">
        <f>(幕後結果!$AK$2+幕後結果!$AK$4*幕後結果_最佳化!$W1834)*12/3</f>
        <v>-0.13051546342123888</v>
      </c>
      <c r="AJ833" s="60"/>
      <c r="AK833" s="60"/>
      <c r="AL833" s="60"/>
      <c r="AM833" s="108">
        <v>832</v>
      </c>
      <c r="AN833" s="128">
        <f t="shared" si="157"/>
        <v>8.3120880149755869E-2</v>
      </c>
      <c r="AO833" s="128">
        <f t="shared" si="158"/>
        <v>0.12382211560077515</v>
      </c>
      <c r="AP833" s="128">
        <f t="shared" si="159"/>
        <v>0.1291632140313822</v>
      </c>
      <c r="AQ833" s="128">
        <f t="shared" si="160"/>
        <v>0.14439598735356535</v>
      </c>
      <c r="AR833" s="128">
        <f t="shared" si="161"/>
        <v>4.5240735326718906E-2</v>
      </c>
      <c r="AS833" s="128">
        <f t="shared" si="162"/>
        <v>9.4506593281247983E-2</v>
      </c>
      <c r="AT833" s="128">
        <f t="shared" si="163"/>
        <v>0.18110051611166658</v>
      </c>
      <c r="AU833" s="128">
        <f t="shared" si="164"/>
        <v>4.5031214564145161E-2</v>
      </c>
      <c r="AV833" s="128">
        <f t="shared" si="165"/>
        <v>3.4199840780443302E-2</v>
      </c>
      <c r="AW833" s="128">
        <f t="shared" si="166"/>
        <v>0.11941890280029932</v>
      </c>
      <c r="AX833" s="128">
        <f t="shared" si="167"/>
        <v>0.99999999999999967</v>
      </c>
      <c r="AY833" s="128">
        <f>SUMPRODUCT(AN833:AW833,幕後結果_最佳化!$Z$1005:$AI$1005)</f>
        <v>-4.2967718580609448E-3</v>
      </c>
      <c r="AZ833" s="128">
        <f>(SUMPRODUCT(AN833:AW833,MMULT(AN833:AW833,幕後結果!$AB$9:$AK$18)))</f>
        <v>2.5546081085936034E-4</v>
      </c>
      <c r="BA833" s="128">
        <f t="shared" si="168"/>
        <v>1.5983141457778578E-2</v>
      </c>
      <c r="BB833" s="102">
        <f t="shared" si="169"/>
        <v>-2.9529096005773954</v>
      </c>
      <c r="BC833" s="60"/>
      <c r="BD833" s="60"/>
    </row>
    <row r="834" spans="1:56">
      <c r="A834" s="95">
        <v>833</v>
      </c>
      <c r="B834" s="128">
        <v>0.29881565210501848</v>
      </c>
      <c r="C834" s="128">
        <v>0.1640386913631644</v>
      </c>
      <c r="D834" s="128">
        <v>0.19421731405048703</v>
      </c>
      <c r="E834" s="128">
        <v>0.10045792919270591</v>
      </c>
      <c r="F834" s="128">
        <v>0.68539761361234497</v>
      </c>
      <c r="G834" s="128">
        <v>0.3207466810655053</v>
      </c>
      <c r="H834" s="128">
        <v>0.61658173375001035</v>
      </c>
      <c r="I834" s="128">
        <v>0.12472711268561287</v>
      </c>
      <c r="J834" s="128">
        <v>0.68372805519999291</v>
      </c>
      <c r="K834" s="104">
        <v>0.63183487077069977</v>
      </c>
      <c r="L834" s="105"/>
      <c r="M834" s="106">
        <v>833</v>
      </c>
      <c r="N834" s="140">
        <v>-0.52780987254935274</v>
      </c>
      <c r="O834" s="140">
        <v>-0.97799381577670741</v>
      </c>
      <c r="P834" s="140">
        <v>-0.8624596498666276</v>
      </c>
      <c r="Q834" s="140">
        <v>-1.2789466076637399</v>
      </c>
      <c r="R834" s="140">
        <v>0.48284644144564992</v>
      </c>
      <c r="S834" s="140">
        <v>-0.46561184606462064</v>
      </c>
      <c r="T834" s="140">
        <v>0.29651536788749561</v>
      </c>
      <c r="U834" s="128">
        <v>-1.151676030812538</v>
      </c>
      <c r="V834" s="128">
        <v>0.47814937793465334</v>
      </c>
      <c r="W834" s="98">
        <v>0.33671698458961791</v>
      </c>
      <c r="X834" s="60"/>
      <c r="Y834" s="99">
        <v>833</v>
      </c>
      <c r="Z834" s="128">
        <f>(幕後結果!$AB$2+幕後結果!$AB$4*幕後結果_最佳化!$N1835)*12/3</f>
        <v>-8.645962592036216E-2</v>
      </c>
      <c r="AA834" s="128">
        <f>(幕後結果!$AC$2+幕後結果!$AC$4*幕後結果_最佳化!$O1835)*12/3</f>
        <v>-0.10995422143786814</v>
      </c>
      <c r="AB834" s="128">
        <f>(幕後結果!$AD$2+幕後結果!$AD$4*幕後結果_最佳化!$P1835)*12/3</f>
        <v>-0.1607251021371883</v>
      </c>
      <c r="AC834" s="128">
        <f>(幕後結果!$AE$2+幕後結果!$AE$4*幕後結果_最佳化!$Q1835)*12/3</f>
        <v>-0.23213600934786113</v>
      </c>
      <c r="AD834" s="128">
        <f>(幕後結果!$AF$2+幕後結果!$AF$4*幕後結果_最佳化!$R1835)*12/3</f>
        <v>2.4309507988913587E-2</v>
      </c>
      <c r="AE834" s="128">
        <f>(幕後結果!$AG$2+幕後結果!$AG$4*幕後結果_最佳化!$S1835)*12/3</f>
        <v>-6.684317937203095E-2</v>
      </c>
      <c r="AF834" s="128">
        <f>(幕後結果!$AH$2+幕後結果!$AH$4*幕後結果_最佳化!$T1835)*12/3</f>
        <v>-5.3342618217630143E-3</v>
      </c>
      <c r="AG834" s="128">
        <f>(幕後結果!$AI$2+幕後結果!$AI$4*幕後結果_最佳化!$U1835)*12/3</f>
        <v>-0.20158783370973579</v>
      </c>
      <c r="AH834" s="128">
        <f>(幕後結果!$AJ$2+幕後結果!$AJ$4*幕後結果_最佳化!$V1835)*12/3</f>
        <v>5.7474225968132175E-2</v>
      </c>
      <c r="AI834" s="100">
        <f>(幕後結果!$AK$2+幕後結果!$AK$4*幕後結果_最佳化!$W1835)*12/3</f>
        <v>-0.13309077159126009</v>
      </c>
      <c r="AJ834" s="60"/>
      <c r="AK834" s="60"/>
      <c r="AL834" s="60"/>
      <c r="AM834" s="108">
        <v>833</v>
      </c>
      <c r="AN834" s="128">
        <f t="shared" si="157"/>
        <v>0.14727218075196893</v>
      </c>
      <c r="AO834" s="128">
        <f t="shared" si="158"/>
        <v>5.1152795051848596E-2</v>
      </c>
      <c r="AP834" s="128">
        <f t="shared" si="159"/>
        <v>0.1473250111252101</v>
      </c>
      <c r="AQ834" s="128">
        <f t="shared" si="160"/>
        <v>1.7186915906691188E-2</v>
      </c>
      <c r="AR834" s="128">
        <f t="shared" si="161"/>
        <v>0.13894138285476784</v>
      </c>
      <c r="AS834" s="128">
        <f t="shared" si="162"/>
        <v>3.6622669769642874E-2</v>
      </c>
      <c r="AT834" s="128">
        <f t="shared" si="163"/>
        <v>0.12683328164057694</v>
      </c>
      <c r="AU834" s="128">
        <f t="shared" si="164"/>
        <v>0.17340810892080319</v>
      </c>
      <c r="AV834" s="128">
        <f t="shared" si="165"/>
        <v>0.13738929865331295</v>
      </c>
      <c r="AW834" s="128">
        <f t="shared" si="166"/>
        <v>2.3868355325177278E-2</v>
      </c>
      <c r="AX834" s="128">
        <f t="shared" si="167"/>
        <v>0.99999999999999989</v>
      </c>
      <c r="AY834" s="128">
        <f>SUMPRODUCT(AN834:AW834,幕後結果_最佳化!$Z$1005:$AI$1005)</f>
        <v>-1.7015791860021954E-3</v>
      </c>
      <c r="AZ834" s="128">
        <f>(SUMPRODUCT(AN834:AW834,MMULT(AN834:AW834,幕後結果!$AB$9:$AK$18)))</f>
        <v>2.5164105391010347E-4</v>
      </c>
      <c r="BA834" s="128">
        <f t="shared" si="168"/>
        <v>1.5863198098432216E-2</v>
      </c>
      <c r="BB834" s="102">
        <f t="shared" si="169"/>
        <v>-2.8116385428238608</v>
      </c>
      <c r="BC834" s="60"/>
      <c r="BD834" s="60"/>
    </row>
    <row r="835" spans="1:56">
      <c r="A835" s="95">
        <v>834</v>
      </c>
      <c r="B835" s="128">
        <v>0.17831338978290012</v>
      </c>
      <c r="C835" s="128">
        <v>0.7505333653015358</v>
      </c>
      <c r="D835" s="128">
        <v>0.14593202081845935</v>
      </c>
      <c r="E835" s="128">
        <v>0.97666775462338951</v>
      </c>
      <c r="F835" s="128">
        <v>0.40606505413192284</v>
      </c>
      <c r="G835" s="128">
        <v>0.82651285005209041</v>
      </c>
      <c r="H835" s="128">
        <v>0.36113571479052831</v>
      </c>
      <c r="I835" s="128">
        <v>0.74291811254643214</v>
      </c>
      <c r="J835" s="128">
        <v>0.44868753958413254</v>
      </c>
      <c r="K835" s="104">
        <v>0.36497191990431532</v>
      </c>
      <c r="L835" s="105"/>
      <c r="M835" s="106">
        <v>834</v>
      </c>
      <c r="N835" s="140">
        <v>-0.92181174592309101</v>
      </c>
      <c r="O835" s="140">
        <v>0.67616913040612514</v>
      </c>
      <c r="P835" s="140">
        <v>-1.0540412287447993</v>
      </c>
      <c r="Q835" s="140">
        <v>1.9893327169829409</v>
      </c>
      <c r="R835" s="140">
        <v>-0.23767895396255148</v>
      </c>
      <c r="S835" s="140">
        <v>0.9404743513868502</v>
      </c>
      <c r="T835" s="140">
        <v>-0.35542472370944944</v>
      </c>
      <c r="U835" s="128">
        <v>0.65236804281151006</v>
      </c>
      <c r="V835" s="128">
        <v>-0.12897797181532503</v>
      </c>
      <c r="W835" s="98">
        <v>-0.34520023805455946</v>
      </c>
      <c r="X835" s="60"/>
      <c r="Y835" s="99">
        <v>834</v>
      </c>
      <c r="Z835" s="128">
        <f>(幕後結果!$AB$2+幕後結果!$AB$4*幕後結果_最佳化!$N1836)*12/3</f>
        <v>-0.12899868251949623</v>
      </c>
      <c r="AA835" s="128">
        <f>(幕後結果!$AC$2+幕後結果!$AC$4*幕後結果_最佳化!$O1836)*12/3</f>
        <v>7.3764348708245595E-2</v>
      </c>
      <c r="AB835" s="128">
        <f>(幕後結果!$AD$2+幕後結果!$AD$4*幕後結果_最佳化!$P1836)*12/3</f>
        <v>-0.11469149734272636</v>
      </c>
      <c r="AC835" s="128">
        <f>(幕後結果!$AE$2+幕後結果!$AE$4*幕後結果_最佳化!$Q1836)*12/3</f>
        <v>0.17958389182236148</v>
      </c>
      <c r="AD835" s="128">
        <f>(幕後結果!$AF$2+幕後結果!$AF$4*幕後結果_最佳化!$R1836)*12/3</f>
        <v>-2.6012105386005985E-2</v>
      </c>
      <c r="AE835" s="128">
        <f>(幕後結果!$AG$2+幕後結果!$AG$4*幕後結果_最佳化!$S1836)*12/3</f>
        <v>0.10910966258939019</v>
      </c>
      <c r="AF835" s="128">
        <f>(幕後結果!$AH$2+幕後結果!$AH$4*幕後結果_最佳化!$T1836)*12/3</f>
        <v>-3.5222188733985929E-2</v>
      </c>
      <c r="AG835" s="128">
        <f>(幕後結果!$AI$2+幕後結果!$AI$4*幕後結果_最佳化!$U1836)*12/3</f>
        <v>6.2839045870913476E-2</v>
      </c>
      <c r="AH835" s="128">
        <f>(幕後結果!$AJ$2+幕後結果!$AJ$4*幕後結果_最佳化!$V1836)*12/3</f>
        <v>-4.4577568375761614E-3</v>
      </c>
      <c r="AI835" s="100">
        <f>(幕後結果!$AK$2+幕後結果!$AK$4*幕後結果_最佳化!$W1836)*12/3</f>
        <v>-3.9570932311094167E-2</v>
      </c>
      <c r="AJ835" s="60"/>
      <c r="AK835" s="60"/>
      <c r="AL835" s="60"/>
      <c r="AM835" s="108">
        <v>834</v>
      </c>
      <c r="AN835" s="128">
        <f t="shared" si="157"/>
        <v>6.9570427216296707E-2</v>
      </c>
      <c r="AO835" s="128">
        <f t="shared" si="158"/>
        <v>9.9155639152168892E-2</v>
      </c>
      <c r="AP835" s="128">
        <f t="shared" si="159"/>
        <v>7.5812171523385097E-2</v>
      </c>
      <c r="AQ835" s="128">
        <f t="shared" si="160"/>
        <v>0.15039867518218158</v>
      </c>
      <c r="AR835" s="128">
        <f t="shared" si="161"/>
        <v>9.7710319626523517E-2</v>
      </c>
      <c r="AS835" s="128">
        <f t="shared" si="162"/>
        <v>0.13189886560335096</v>
      </c>
      <c r="AT835" s="128">
        <f t="shared" si="163"/>
        <v>0.13172175863835911</v>
      </c>
      <c r="AU835" s="128">
        <f t="shared" si="164"/>
        <v>0.10538072419324153</v>
      </c>
      <c r="AV835" s="128">
        <f t="shared" si="165"/>
        <v>1.1553164736234942E-2</v>
      </c>
      <c r="AW835" s="128">
        <f t="shared" si="166"/>
        <v>0.12679825412825765</v>
      </c>
      <c r="AX835" s="128">
        <f t="shared" si="167"/>
        <v>0.99999999999999989</v>
      </c>
      <c r="AY835" s="128">
        <f>SUMPRODUCT(AN835:AW835,幕後結果_最佳化!$Z$1005:$AI$1005)</f>
        <v>-4.0801674355817477E-3</v>
      </c>
      <c r="AZ835" s="128">
        <f>(SUMPRODUCT(AN835:AW835,MMULT(AN835:AW835,幕後結果!$AB$9:$AK$18)))</f>
        <v>2.7931324196718815E-4</v>
      </c>
      <c r="BA835" s="128">
        <f t="shared" si="168"/>
        <v>1.6712667111122275E-2</v>
      </c>
      <c r="BB835" s="102">
        <f t="shared" si="169"/>
        <v>-2.8110514691168866</v>
      </c>
      <c r="BC835" s="60"/>
      <c r="BD835" s="60"/>
    </row>
    <row r="836" spans="1:56">
      <c r="A836" s="95">
        <v>835</v>
      </c>
      <c r="B836" s="128">
        <v>0.25412012500146663</v>
      </c>
      <c r="C836" s="128">
        <v>0.25418753931264781</v>
      </c>
      <c r="D836" s="128">
        <v>0.54098855698557369</v>
      </c>
      <c r="E836" s="128">
        <v>0.88974076443065031</v>
      </c>
      <c r="F836" s="128">
        <v>0.10966672967952062</v>
      </c>
      <c r="G836" s="128">
        <v>0.25718477090926184</v>
      </c>
      <c r="H836" s="128">
        <v>0.63468844904602384</v>
      </c>
      <c r="I836" s="128">
        <v>0.7987931175255274</v>
      </c>
      <c r="J836" s="128">
        <v>0.15771344229352335</v>
      </c>
      <c r="K836" s="104">
        <v>0.41822162734562585</v>
      </c>
      <c r="L836" s="105"/>
      <c r="M836" s="106">
        <v>835</v>
      </c>
      <c r="N836" s="140">
        <v>-0.6615802786340238</v>
      </c>
      <c r="O836" s="140">
        <v>-0.6613699711788803</v>
      </c>
      <c r="P836" s="140">
        <v>0.10292450849757059</v>
      </c>
      <c r="Q836" s="140">
        <v>1.2251506321270067</v>
      </c>
      <c r="R836" s="140">
        <v>-1.2283024293889888</v>
      </c>
      <c r="S836" s="140">
        <v>-0.65204903251700896</v>
      </c>
      <c r="T836" s="140">
        <v>0.34429678494356108</v>
      </c>
      <c r="U836" s="128">
        <v>0.83731814083165856</v>
      </c>
      <c r="V836" s="128">
        <v>-1.0038998589162873</v>
      </c>
      <c r="W836" s="98">
        <v>-0.20644508731679864</v>
      </c>
      <c r="X836" s="60"/>
      <c r="Y836" s="99">
        <v>835</v>
      </c>
      <c r="Z836" s="128">
        <f>(幕後結果!$AB$2+幕後結果!$AB$4*幕後結果_最佳化!$N1837)*12/3</f>
        <v>-0.10090236657791017</v>
      </c>
      <c r="AA836" s="128">
        <f>(幕後結果!$AC$2+幕後結果!$AC$4*幕後結果_最佳化!$O1837)*12/3</f>
        <v>-7.4890914484232851E-2</v>
      </c>
      <c r="AB836" s="128">
        <f>(幕後結果!$AD$2+幕後結果!$AD$4*幕後結果_最佳化!$P1837)*12/3</f>
        <v>-3.2047697601091087E-2</v>
      </c>
      <c r="AC836" s="128">
        <f>(幕後結果!$AE$2+幕後結果!$AE$4*幕後結果_最佳化!$Q1837)*12/3</f>
        <v>0.11151703493640101</v>
      </c>
      <c r="AD836" s="128">
        <f>(幕後結果!$AF$2+幕後結果!$AF$4*幕後結果_最佳化!$R1837)*12/3</f>
        <v>-0.19162973755700274</v>
      </c>
      <c r="AE836" s="128">
        <f>(幕後結果!$AG$2+幕後結果!$AG$4*幕後結果_最佳化!$S1837)*12/3</f>
        <v>-3.0586287768911032E-2</v>
      </c>
      <c r="AF836" s="128">
        <f>(幕後結果!$AH$2+幕後結果!$AH$4*幕後結果_最佳化!$T1837)*12/3</f>
        <v>1.4225030879583787E-2</v>
      </c>
      <c r="AG836" s="128">
        <f>(幕後結果!$AI$2+幕後結果!$AI$4*幕後結果_最佳化!$U1837)*12/3</f>
        <v>-6.3581288027126795E-3</v>
      </c>
      <c r="AH836" s="128">
        <f>(幕後結果!$AJ$2+幕後結果!$AJ$4*幕後結果_最佳化!$V1837)*12/3</f>
        <v>-0.10622352793937299</v>
      </c>
      <c r="AI836" s="100">
        <f>(幕後結果!$AK$2+幕後結果!$AK$4*幕後結果_最佳化!$W1837)*12/3</f>
        <v>-0.10710273806312659</v>
      </c>
      <c r="AJ836" s="60"/>
      <c r="AK836" s="60"/>
      <c r="AL836" s="60"/>
      <c r="AM836" s="108">
        <v>835</v>
      </c>
      <c r="AN836" s="128">
        <f t="shared" ref="AN836:AN899" si="170">B1837/SUM($B1837:$K1837)</f>
        <v>0.15723439531669686</v>
      </c>
      <c r="AO836" s="128">
        <f t="shared" ref="AO836:AO899" si="171">C1837/SUM($B1837:$K1837)</f>
        <v>9.0426976708105247E-2</v>
      </c>
      <c r="AP836" s="128">
        <f t="shared" ref="AP836:AP899" si="172">D1837/SUM($B1837:$K1837)</f>
        <v>9.7536419896503246E-2</v>
      </c>
      <c r="AQ836" s="128">
        <f t="shared" ref="AQ836:AQ899" si="173">E1837/SUM($B1837:$K1837)</f>
        <v>0.11439987044207513</v>
      </c>
      <c r="AR836" s="128">
        <f t="shared" ref="AR836:AR899" si="174">F1837/SUM($B1837:$K1837)</f>
        <v>0.13555767560272225</v>
      </c>
      <c r="AS836" s="128">
        <f t="shared" ref="AS836:AS899" si="175">G1837/SUM($B1837:$K1837)</f>
        <v>8.4967136814633804E-2</v>
      </c>
      <c r="AT836" s="128">
        <f t="shared" ref="AT836:AT899" si="176">H1837/SUM($B1837:$K1837)</f>
        <v>3.6867163908009801E-2</v>
      </c>
      <c r="AU836" s="128">
        <f t="shared" ref="AU836:AU899" si="177">I1837/SUM($B1837:$K1837)</f>
        <v>4.2025287754167868E-2</v>
      </c>
      <c r="AV836" s="128">
        <f t="shared" ref="AV836:AV899" si="178">J1837/SUM($B1837:$K1837)</f>
        <v>0.10680589514222286</v>
      </c>
      <c r="AW836" s="128">
        <f t="shared" ref="AW836:AW899" si="179">K1837/SUM($B1837:$K1837)</f>
        <v>0.13417917841486302</v>
      </c>
      <c r="AX836" s="128">
        <f t="shared" ref="AX836:AX899" si="180">SUM(AN836:AW836)</f>
        <v>1.0000000000000002</v>
      </c>
      <c r="AY836" s="128">
        <f>SUMPRODUCT(AN836:AW836,幕後結果_最佳化!$Z$1005:$AI$1005)</f>
        <v>-4.794597758288696E-3</v>
      </c>
      <c r="AZ836" s="128">
        <f>(SUMPRODUCT(AN836:AW836,MMULT(AN836:AW836,幕後結果!$AB$9:$AK$18)))</f>
        <v>2.7002356441227981E-4</v>
      </c>
      <c r="BA836" s="128">
        <f t="shared" ref="BA836:BA899" si="181">AZ836^0.5</f>
        <v>1.6432393751741704E-2</v>
      </c>
      <c r="BB836" s="102">
        <f t="shared" ref="BB836:BB899" si="182">(AY836-$BC$2)/$BA836</f>
        <v>-2.9024741299929868</v>
      </c>
      <c r="BC836" s="60"/>
      <c r="BD836" s="60"/>
    </row>
    <row r="837" spans="1:56">
      <c r="A837" s="95">
        <v>836</v>
      </c>
      <c r="B837" s="128">
        <v>0.71595982160171623</v>
      </c>
      <c r="C837" s="128">
        <v>0.44282427658018686</v>
      </c>
      <c r="D837" s="128">
        <v>0.4947287072492681</v>
      </c>
      <c r="E837" s="128">
        <v>0.71211962549087815</v>
      </c>
      <c r="F837" s="128">
        <v>0.15290299369832328</v>
      </c>
      <c r="G837" s="128">
        <v>0.68793159469909293</v>
      </c>
      <c r="H837" s="128">
        <v>0.68037228160096475</v>
      </c>
      <c r="I837" s="128">
        <v>0.64882868942130201</v>
      </c>
      <c r="J837" s="128">
        <v>0.77446665029994755</v>
      </c>
      <c r="K837" s="104">
        <v>0.56483962313935776</v>
      </c>
      <c r="L837" s="105"/>
      <c r="M837" s="106">
        <v>836</v>
      </c>
      <c r="N837" s="140">
        <v>0.57088093264713091</v>
      </c>
      <c r="O837" s="140">
        <v>-0.14381247309623102</v>
      </c>
      <c r="P837" s="140">
        <v>-1.3213555952979895E-2</v>
      </c>
      <c r="Q837" s="140">
        <v>0.5595876230450223</v>
      </c>
      <c r="R837" s="140">
        <v>-1.0240620085515009</v>
      </c>
      <c r="S837" s="140">
        <v>0.48999588515786852</v>
      </c>
      <c r="T837" s="140">
        <v>0.46874007687022357</v>
      </c>
      <c r="U837" s="128">
        <v>0.38216009212734658</v>
      </c>
      <c r="V837" s="128">
        <v>0.75363786793716758</v>
      </c>
      <c r="W837" s="98">
        <v>0.16325107474696113</v>
      </c>
      <c r="X837" s="60"/>
      <c r="Y837" s="99">
        <v>836</v>
      </c>
      <c r="Z837" s="128">
        <f>(幕後結果!$AB$2+幕後結果!$AB$4*幕後結果_最佳化!$N1838)*12/3</f>
        <v>3.2162323632826506E-2</v>
      </c>
      <c r="AA837" s="128">
        <f>(幕後結果!$AC$2+幕後結果!$AC$4*幕後結果_最佳化!$O1838)*12/3</f>
        <v>-1.5031491896787383E-2</v>
      </c>
      <c r="AB837" s="128">
        <f>(幕後結果!$AD$2+幕後結果!$AD$4*幕後結果_最佳化!$P1838)*12/3</f>
        <v>2.1220338046614743E-3</v>
      </c>
      <c r="AC837" s="128">
        <f>(幕後結果!$AE$2+幕後結果!$AE$4*幕後結果_最佳化!$Q1838)*12/3</f>
        <v>7.2475892517830959E-2</v>
      </c>
      <c r="AD837" s="128">
        <f>(幕後結果!$AF$2+幕後結果!$AF$4*幕後結果_最佳化!$R1838)*12/3</f>
        <v>-0.15427858494178845</v>
      </c>
      <c r="AE837" s="128">
        <f>(幕後結果!$AG$2+幕後結果!$AG$4*幕後結果_最佳化!$S1838)*12/3</f>
        <v>5.3477497444902933E-2</v>
      </c>
      <c r="AF837" s="128">
        <f>(幕後結果!$AH$2+幕後結果!$AH$4*幕後結果_最佳化!$T1838)*12/3</f>
        <v>4.9138296034939528E-2</v>
      </c>
      <c r="AG837" s="128">
        <f>(幕後結果!$AI$2+幕後結果!$AI$4*幕後結果_最佳化!$U1838)*12/3</f>
        <v>2.5860328728911546E-3</v>
      </c>
      <c r="AH837" s="128">
        <f>(幕後結果!$AJ$2+幕後結果!$AJ$4*幕後結果_最佳化!$V1838)*12/3</f>
        <v>0.11833706442283791</v>
      </c>
      <c r="AI837" s="100">
        <f>(幕後結果!$AK$2+幕後結果!$AK$4*幕後結果_最佳化!$W1838)*12/3</f>
        <v>-5.7337539562642814E-2</v>
      </c>
      <c r="AJ837" s="60"/>
      <c r="AK837" s="60"/>
      <c r="AL837" s="60"/>
      <c r="AM837" s="108">
        <v>836</v>
      </c>
      <c r="AN837" s="128">
        <f t="shared" si="170"/>
        <v>5.1883479918731407E-2</v>
      </c>
      <c r="AO837" s="128">
        <f t="shared" si="171"/>
        <v>8.6984286605600245E-2</v>
      </c>
      <c r="AP837" s="128">
        <f t="shared" si="172"/>
        <v>1.1478938171883475E-2</v>
      </c>
      <c r="AQ837" s="128">
        <f t="shared" si="173"/>
        <v>0.15680996887067139</v>
      </c>
      <c r="AR837" s="128">
        <f t="shared" si="174"/>
        <v>9.7702787251862933E-2</v>
      </c>
      <c r="AS837" s="128">
        <f t="shared" si="175"/>
        <v>9.3242117515941456E-2</v>
      </c>
      <c r="AT837" s="128">
        <f t="shared" si="176"/>
        <v>9.1247883399356869E-2</v>
      </c>
      <c r="AU837" s="128">
        <f t="shared" si="177"/>
        <v>0.17116961744004205</v>
      </c>
      <c r="AV837" s="128">
        <f t="shared" si="178"/>
        <v>4.5096537646228119E-2</v>
      </c>
      <c r="AW837" s="128">
        <f t="shared" si="179"/>
        <v>0.19438438317968224</v>
      </c>
      <c r="AX837" s="128">
        <f t="shared" si="180"/>
        <v>1.0000000000000002</v>
      </c>
      <c r="AY837" s="128">
        <f>SUMPRODUCT(AN837:AW837,幕後結果_最佳化!$Z$1005:$AI$1005)</f>
        <v>-5.1291282597047804E-3</v>
      </c>
      <c r="AZ837" s="128">
        <f>(SUMPRODUCT(AN837:AW837,MMULT(AN837:AW837,幕後結果!$AB$9:$AK$18)))</f>
        <v>3.3340691318694789E-4</v>
      </c>
      <c r="BA837" s="128">
        <f t="shared" si="181"/>
        <v>1.8259433539596675E-2</v>
      </c>
      <c r="BB837" s="102">
        <f t="shared" si="182"/>
        <v>-2.6303733987996254</v>
      </c>
      <c r="BC837" s="60"/>
      <c r="BD837" s="60"/>
    </row>
    <row r="838" spans="1:56">
      <c r="A838" s="95">
        <v>837</v>
      </c>
      <c r="B838" s="128">
        <v>0.30742624246475869</v>
      </c>
      <c r="C838" s="128">
        <v>0.15161964245935011</v>
      </c>
      <c r="D838" s="128">
        <v>0.40711132033636033</v>
      </c>
      <c r="E838" s="128">
        <v>4.0570770376556542E-2</v>
      </c>
      <c r="F838" s="128">
        <v>2.9170752730999228E-2</v>
      </c>
      <c r="G838" s="128">
        <v>0.96967230943894012</v>
      </c>
      <c r="H838" s="128">
        <v>0.54133346374059288</v>
      </c>
      <c r="I838" s="128">
        <v>0.97841351818778266</v>
      </c>
      <c r="J838" s="128">
        <v>0.66079780878334504</v>
      </c>
      <c r="K838" s="104">
        <v>0.12423071002537078</v>
      </c>
      <c r="L838" s="105"/>
      <c r="M838" s="106">
        <v>837</v>
      </c>
      <c r="N838" s="140">
        <v>-0.50315900460590968</v>
      </c>
      <c r="O838" s="140">
        <v>-1.0295116994969031</v>
      </c>
      <c r="P838" s="140">
        <v>-0.23498208162795137</v>
      </c>
      <c r="Q838" s="140">
        <v>-1.7441006499758558</v>
      </c>
      <c r="R838" s="140">
        <v>-1.893123065461819</v>
      </c>
      <c r="S838" s="140">
        <v>1.8759992628135826</v>
      </c>
      <c r="T838" s="140">
        <v>0.10379369195942319</v>
      </c>
      <c r="U838" s="128">
        <v>2.0220327982752098</v>
      </c>
      <c r="V838" s="128">
        <v>0.41464147380077498</v>
      </c>
      <c r="W838" s="98">
        <v>-1.1540945194502532</v>
      </c>
      <c r="X838" s="60"/>
      <c r="Y838" s="99">
        <v>837</v>
      </c>
      <c r="Z838" s="128">
        <f>(幕後結果!$AB$2+幕後結果!$AB$4*幕後結果_最佳化!$N1839)*12/3</f>
        <v>-8.3798154649464898E-2</v>
      </c>
      <c r="AA838" s="128">
        <f>(幕後結果!$AC$2+幕後結果!$AC$4*幕後結果_最佳化!$O1839)*12/3</f>
        <v>-0.11565431524931513</v>
      </c>
      <c r="AB838" s="128">
        <f>(幕後結果!$AD$2+幕後結果!$AD$4*幕後結果_最佳化!$P1839)*12/3</f>
        <v>-8.6862136279079835E-2</v>
      </c>
      <c r="AC838" s="128">
        <f>(幕後結果!$AE$2+幕後結果!$AE$4*幕後結果_最佳化!$Q1839)*12/3</f>
        <v>-0.25205320350911137</v>
      </c>
      <c r="AD838" s="128">
        <f>(幕後結果!$AF$2+幕後結果!$AF$4*幕後結果_最佳化!$R1839)*12/3</f>
        <v>-0.41565164127073251</v>
      </c>
      <c r="AE838" s="128">
        <f>(幕後結果!$AG$2+幕後結果!$AG$4*幕後結果_最佳化!$S1839)*12/3</f>
        <v>9.2015275042189357E-2</v>
      </c>
      <c r="AF838" s="128">
        <f>(幕後結果!$AH$2+幕後結果!$AH$4*幕後結果_最佳化!$T1839)*12/3</f>
        <v>-5.7824919824909594E-2</v>
      </c>
      <c r="AG838" s="128">
        <f>(幕後結果!$AI$2+幕後結果!$AI$4*幕後結果_最佳化!$U1839)*12/3</f>
        <v>9.1479485252585632E-2</v>
      </c>
      <c r="AH838" s="128">
        <f>(幕後結果!$AJ$2+幕後結果!$AJ$4*幕後結果_最佳化!$V1839)*12/3</f>
        <v>8.3722284661337729E-2</v>
      </c>
      <c r="AI838" s="100">
        <f>(幕後結果!$AK$2+幕後結果!$AK$4*幕後結果_最佳化!$W1839)*12/3</f>
        <v>-0.13866362842037389</v>
      </c>
      <c r="AJ838" s="60"/>
      <c r="AK838" s="60"/>
      <c r="AL838" s="60"/>
      <c r="AM838" s="108">
        <v>837</v>
      </c>
      <c r="AN838" s="128">
        <f t="shared" si="170"/>
        <v>5.4499277185382493E-2</v>
      </c>
      <c r="AO838" s="128">
        <f t="shared" si="171"/>
        <v>9.7147479726280433E-2</v>
      </c>
      <c r="AP838" s="128">
        <f t="shared" si="172"/>
        <v>0.13332546765944456</v>
      </c>
      <c r="AQ838" s="128">
        <f t="shared" si="173"/>
        <v>8.103609979097523E-2</v>
      </c>
      <c r="AR838" s="128">
        <f t="shared" si="174"/>
        <v>0.22221848831254196</v>
      </c>
      <c r="AS838" s="128">
        <f t="shared" si="175"/>
        <v>1.3038514048411668E-2</v>
      </c>
      <c r="AT838" s="128">
        <f t="shared" si="176"/>
        <v>0.16589088834632493</v>
      </c>
      <c r="AU838" s="128">
        <f t="shared" si="177"/>
        <v>1.4331990894097783E-2</v>
      </c>
      <c r="AV838" s="128">
        <f t="shared" si="178"/>
        <v>0.19123658974098826</v>
      </c>
      <c r="AW838" s="128">
        <f t="shared" si="179"/>
        <v>2.7275204295552562E-2</v>
      </c>
      <c r="AX838" s="128">
        <f t="shared" si="180"/>
        <v>0.99999999999999989</v>
      </c>
      <c r="AY838" s="128">
        <f>SUMPRODUCT(AN838:AW838,幕後結果_最佳化!$Z$1005:$AI$1005)</f>
        <v>4.3533105834084726E-3</v>
      </c>
      <c r="AZ838" s="128">
        <f>(SUMPRODUCT(AN838:AW838,MMULT(AN838:AW838,幕後結果!$AB$9:$AK$18)))</f>
        <v>2.9417143868273101E-4</v>
      </c>
      <c r="BA838" s="128">
        <f t="shared" si="181"/>
        <v>1.7151426724407826E-2</v>
      </c>
      <c r="BB838" s="102">
        <f t="shared" si="182"/>
        <v>-2.247433408075409</v>
      </c>
      <c r="BC838" s="60"/>
      <c r="BD838" s="60"/>
    </row>
    <row r="839" spans="1:56">
      <c r="A839" s="95">
        <v>838</v>
      </c>
      <c r="B839" s="128">
        <v>9.4541249861794796E-2</v>
      </c>
      <c r="C839" s="128">
        <v>0.70031205027340682</v>
      </c>
      <c r="D839" s="128">
        <v>0.81949077363618938</v>
      </c>
      <c r="E839" s="128">
        <v>0.22252289453145924</v>
      </c>
      <c r="F839" s="128">
        <v>0.78666789921643998</v>
      </c>
      <c r="G839" s="128">
        <v>0.56621832473991507</v>
      </c>
      <c r="H839" s="128">
        <v>0.58439023634552179</v>
      </c>
      <c r="I839" s="128">
        <v>0.60687370832277865</v>
      </c>
      <c r="J839" s="128">
        <v>0.25551123227790318</v>
      </c>
      <c r="K839" s="104">
        <v>0.67262570567741942</v>
      </c>
      <c r="L839" s="105"/>
      <c r="M839" s="106">
        <v>838</v>
      </c>
      <c r="N839" s="140">
        <v>-1.3132981558267363</v>
      </c>
      <c r="O839" s="140">
        <v>0.52529821302687218</v>
      </c>
      <c r="P839" s="140">
        <v>0.9134261591539008</v>
      </c>
      <c r="Q839" s="140">
        <v>-0.76370042230587865</v>
      </c>
      <c r="R839" s="140">
        <v>0.79491284539660056</v>
      </c>
      <c r="S839" s="140">
        <v>0.16675433544954452</v>
      </c>
      <c r="T839" s="140">
        <v>0.21313774167569127</v>
      </c>
      <c r="U839" s="128">
        <v>0.27118001453325985</v>
      </c>
      <c r="V839" s="128">
        <v>-0.65724644724165182</v>
      </c>
      <c r="W839" s="98">
        <v>0.44717516878742575</v>
      </c>
      <c r="X839" s="60"/>
      <c r="Y839" s="99">
        <v>838</v>
      </c>
      <c r="Z839" s="128">
        <f>(幕後結果!$AB$2+幕後結果!$AB$4*幕後結果_最佳化!$N1840)*12/3</f>
        <v>-0.17126615299135869</v>
      </c>
      <c r="AA839" s="128">
        <f>(幕後結果!$AC$2+幕後結果!$AC$4*幕後結果_最佳化!$O1840)*12/3</f>
        <v>5.6258499718038292E-2</v>
      </c>
      <c r="AB839" s="128">
        <f>(幕後結果!$AD$2+幕後結果!$AD$4*幕後結果_最佳化!$P1840)*12/3</f>
        <v>0.10822154573877933</v>
      </c>
      <c r="AC839" s="128">
        <f>(幕後結果!$AE$2+幕後結果!$AE$4*幕後結果_最佳化!$Q1840)*12/3</f>
        <v>-3.7176433441411083E-2</v>
      </c>
      <c r="AD839" s="128">
        <f>(幕後結果!$AF$2+幕後結果!$AF$4*幕後結果_最佳化!$R1840)*12/3</f>
        <v>0.17034952405978224</v>
      </c>
      <c r="AE839" s="128">
        <f>(幕後結果!$AG$2+幕後結果!$AG$4*幕後結果_最佳化!$S1840)*12/3</f>
        <v>-2.6749772323666012E-2</v>
      </c>
      <c r="AF839" s="128">
        <f>(幕後結果!$AH$2+幕後結果!$AH$4*幕後結果_最佳化!$T1840)*12/3</f>
        <v>1.1520226695855345E-2</v>
      </c>
      <c r="AG839" s="128">
        <f>(幕後結果!$AI$2+幕後結果!$AI$4*幕後結果_最佳化!$U1840)*12/3</f>
        <v>6.5795505138350863E-2</v>
      </c>
      <c r="AH839" s="128">
        <f>(幕後結果!$AJ$2+幕後結果!$AJ$4*幕後結果_最佳化!$V1840)*12/3</f>
        <v>-9.1234560638325302E-2</v>
      </c>
      <c r="AI839" s="100">
        <f>(幕後結果!$AK$2+幕後結果!$AK$4*幕後結果_最佳化!$W1840)*12/3</f>
        <v>0.13846595224341471</v>
      </c>
      <c r="AJ839" s="60"/>
      <c r="AK839" s="60"/>
      <c r="AL839" s="60"/>
      <c r="AM839" s="108">
        <v>838</v>
      </c>
      <c r="AN839" s="128">
        <f t="shared" si="170"/>
        <v>8.418408509911926E-2</v>
      </c>
      <c r="AO839" s="128">
        <f t="shared" si="171"/>
        <v>0.10384177000523231</v>
      </c>
      <c r="AP839" s="128">
        <f t="shared" si="172"/>
        <v>0.19982256685849126</v>
      </c>
      <c r="AQ839" s="128">
        <f t="shared" si="173"/>
        <v>0.17389609835537678</v>
      </c>
      <c r="AR839" s="128">
        <f t="shared" si="174"/>
        <v>0.13085105209959733</v>
      </c>
      <c r="AS839" s="128">
        <f t="shared" si="175"/>
        <v>4.2982320580579741E-3</v>
      </c>
      <c r="AT839" s="128">
        <f t="shared" si="176"/>
        <v>3.3767199464451766E-2</v>
      </c>
      <c r="AU839" s="128">
        <f t="shared" si="177"/>
        <v>0.19841537373056806</v>
      </c>
      <c r="AV839" s="128">
        <f t="shared" si="178"/>
        <v>3.6836103443477229E-2</v>
      </c>
      <c r="AW839" s="128">
        <f t="shared" si="179"/>
        <v>3.4087518885628207E-2</v>
      </c>
      <c r="AX839" s="128">
        <f t="shared" si="180"/>
        <v>1.0000000000000002</v>
      </c>
      <c r="AY839" s="128">
        <f>SUMPRODUCT(AN839:AW839,幕後結果_最佳化!$Z$1005:$AI$1005)</f>
        <v>-3.2473449285762642E-3</v>
      </c>
      <c r="AZ839" s="128">
        <f>(SUMPRODUCT(AN839:AW839,MMULT(AN839:AW839,幕後結果!$AB$9:$AK$18)))</f>
        <v>3.8561379475585318E-4</v>
      </c>
      <c r="BA839" s="128">
        <f t="shared" si="181"/>
        <v>1.9637051580006944E-2</v>
      </c>
      <c r="BB839" s="102">
        <f t="shared" si="182"/>
        <v>-2.3500139387299988</v>
      </c>
      <c r="BC839" s="60"/>
      <c r="BD839" s="60"/>
    </row>
    <row r="840" spans="1:56">
      <c r="A840" s="95">
        <v>839</v>
      </c>
      <c r="B840" s="128">
        <v>0.80060892243615678</v>
      </c>
      <c r="C840" s="128">
        <v>0.91323090768856652</v>
      </c>
      <c r="D840" s="128">
        <v>0.23656061696405373</v>
      </c>
      <c r="E840" s="128">
        <v>0.58950775017338075</v>
      </c>
      <c r="F840" s="128">
        <v>0.35417602866932341</v>
      </c>
      <c r="G840" s="128">
        <v>0.99055806382517164</v>
      </c>
      <c r="H840" s="128">
        <v>0.90890355818814905</v>
      </c>
      <c r="I840" s="128">
        <v>0.77745452740449039</v>
      </c>
      <c r="J840" s="128">
        <v>1.5254246507610203E-2</v>
      </c>
      <c r="K840" s="104">
        <v>0.86582836913620853</v>
      </c>
      <c r="L840" s="105"/>
      <c r="M840" s="106">
        <v>839</v>
      </c>
      <c r="N840" s="140">
        <v>0.84379824724334496</v>
      </c>
      <c r="O840" s="140">
        <v>1.3609224924767769</v>
      </c>
      <c r="P840" s="140">
        <v>-0.71740986571900467</v>
      </c>
      <c r="Q840" s="140">
        <v>0.22627891096662178</v>
      </c>
      <c r="R840" s="140">
        <v>-0.37407024236398217</v>
      </c>
      <c r="S840" s="140">
        <v>2.3478155063903432</v>
      </c>
      <c r="T840" s="140">
        <v>1.3340334824332867</v>
      </c>
      <c r="U840" s="128">
        <v>0.76362466706776133</v>
      </c>
      <c r="V840" s="128">
        <v>-2.1634251750274149</v>
      </c>
      <c r="W840" s="98">
        <v>1.1068859024275302</v>
      </c>
      <c r="X840" s="60"/>
      <c r="Y840" s="99">
        <v>839</v>
      </c>
      <c r="Z840" s="128">
        <f>(幕後結果!$AB$2+幕後結果!$AB$4*幕後結果_最佳化!$N1841)*12/3</f>
        <v>6.1628287825030915E-2</v>
      </c>
      <c r="AA840" s="128">
        <f>(幕後結果!$AC$2+幕後結果!$AC$4*幕後結果_最佳化!$O1841)*12/3</f>
        <v>0.1531979569243237</v>
      </c>
      <c r="AB840" s="128">
        <f>(幕後結果!$AD$2+幕後結果!$AD$4*幕後結果_最佳化!$P1841)*12/3</f>
        <v>-7.6316110491554297E-3</v>
      </c>
      <c r="AC840" s="128">
        <f>(幕後結果!$AE$2+幕後結果!$AE$4*幕後結果_最佳化!$Q1841)*12/3</f>
        <v>5.7529273503885169E-2</v>
      </c>
      <c r="AD840" s="128">
        <f>(幕後結果!$AF$2+幕後結果!$AF$4*幕後結果_最佳化!$R1841)*12/3</f>
        <v>-5.6118351633290077E-2</v>
      </c>
      <c r="AE840" s="128">
        <f>(幕後結果!$AG$2+幕後結果!$AG$4*幕後結果_最佳化!$S1841)*12/3</f>
        <v>0.19583092554631365</v>
      </c>
      <c r="AF840" s="128">
        <f>(幕後結果!$AH$2+幕後結果!$AH$4*幕後結果_最佳化!$T1841)*12/3</f>
        <v>0.1567826705397794</v>
      </c>
      <c r="AG840" s="128">
        <f>(幕後結果!$AI$2+幕後結果!$AI$4*幕後結果_最佳化!$U1841)*12/3</f>
        <v>0.12721591208052749</v>
      </c>
      <c r="AH840" s="128">
        <f>(幕後結果!$AJ$2+幕後結果!$AJ$4*幕後結果_最佳化!$V1841)*12/3</f>
        <v>-0.10702944066085457</v>
      </c>
      <c r="AI840" s="100">
        <f>(幕後結果!$AK$2+幕後結果!$AK$4*幕後結果_最佳化!$W1841)*12/3</f>
        <v>0.28062118207838899</v>
      </c>
      <c r="AJ840" s="60"/>
      <c r="AK840" s="60"/>
      <c r="AL840" s="60"/>
      <c r="AM840" s="108">
        <v>839</v>
      </c>
      <c r="AN840" s="128">
        <f t="shared" si="170"/>
        <v>8.196043648835101E-2</v>
      </c>
      <c r="AO840" s="128">
        <f t="shared" si="171"/>
        <v>6.8424739585825775E-2</v>
      </c>
      <c r="AP840" s="128">
        <f t="shared" si="172"/>
        <v>0.1766597973673239</v>
      </c>
      <c r="AQ840" s="128">
        <f t="shared" si="173"/>
        <v>0.12392913190970081</v>
      </c>
      <c r="AR840" s="128">
        <f t="shared" si="174"/>
        <v>0.19103718932998301</v>
      </c>
      <c r="AS840" s="128">
        <f t="shared" si="175"/>
        <v>1.5718033099357057E-2</v>
      </c>
      <c r="AT840" s="128">
        <f t="shared" si="176"/>
        <v>0.16058863424131253</v>
      </c>
      <c r="AU840" s="128">
        <f t="shared" si="177"/>
        <v>8.6674683792429083E-2</v>
      </c>
      <c r="AV840" s="128">
        <f t="shared" si="178"/>
        <v>7.1690281620983204E-2</v>
      </c>
      <c r="AW840" s="128">
        <f t="shared" si="179"/>
        <v>2.3317072564733459E-2</v>
      </c>
      <c r="AX840" s="128">
        <f t="shared" si="180"/>
        <v>0.99999999999999989</v>
      </c>
      <c r="AY840" s="128">
        <f>SUMPRODUCT(AN840:AW840,幕後結果_最佳化!$Z$1005:$AI$1005)</f>
        <v>2.1339178991847075E-4</v>
      </c>
      <c r="AZ840" s="128">
        <f>(SUMPRODUCT(AN840:AW840,MMULT(AN840:AW840,幕後結果!$AB$9:$AK$18)))</f>
        <v>3.2870173786662683E-4</v>
      </c>
      <c r="BA840" s="128">
        <f t="shared" si="181"/>
        <v>1.813013342109282E-2</v>
      </c>
      <c r="BB840" s="102">
        <f t="shared" si="182"/>
        <v>-2.3544563748449532</v>
      </c>
      <c r="BC840" s="60"/>
      <c r="BD840" s="60"/>
    </row>
    <row r="841" spans="1:56">
      <c r="A841" s="95">
        <v>840</v>
      </c>
      <c r="B841" s="128">
        <v>0.32134962540783496</v>
      </c>
      <c r="C841" s="128">
        <v>0.79547766406645515</v>
      </c>
      <c r="D841" s="128">
        <v>0.16749645553591908</v>
      </c>
      <c r="E841" s="128">
        <v>0.96036708765977474</v>
      </c>
      <c r="F841" s="128">
        <v>0.94588893746735514</v>
      </c>
      <c r="G841" s="128">
        <v>0.75156690141982074</v>
      </c>
      <c r="H841" s="128">
        <v>0.27604636677443173</v>
      </c>
      <c r="I841" s="128">
        <v>0.2554673690198237</v>
      </c>
      <c r="J841" s="128">
        <v>0.17536822425345289</v>
      </c>
      <c r="K841" s="104">
        <v>0.46732458094321805</v>
      </c>
      <c r="L841" s="105"/>
      <c r="M841" s="106">
        <v>840</v>
      </c>
      <c r="N841" s="140">
        <v>-0.46392811230253928</v>
      </c>
      <c r="O841" s="140">
        <v>0.82557596874179484</v>
      </c>
      <c r="P841" s="140">
        <v>-0.96410574826915396</v>
      </c>
      <c r="Q841" s="140">
        <v>1.754961901586179</v>
      </c>
      <c r="R841" s="140">
        <v>1.6062357323548391</v>
      </c>
      <c r="S841" s="140">
        <v>0.67942881533597899</v>
      </c>
      <c r="T841" s="140">
        <v>-0.59462714121183835</v>
      </c>
      <c r="U841" s="128">
        <v>-0.65738290933213295</v>
      </c>
      <c r="V841" s="128">
        <v>-0.9331617732378068</v>
      </c>
      <c r="W841" s="98">
        <v>-8.1996921015217772E-2</v>
      </c>
      <c r="X841" s="60"/>
      <c r="Y841" s="99">
        <v>840</v>
      </c>
      <c r="Z841" s="128">
        <f>(幕後結果!$AB$2+幕後結果!$AB$4*幕後結果_最佳化!$N1842)*12/3</f>
        <v>-7.9562527204758343E-2</v>
      </c>
      <c r="AA841" s="128">
        <f>(幕後結果!$AC$2+幕後結果!$AC$4*幕後結果_最佳化!$O1842)*12/3</f>
        <v>9.122340371887E-2</v>
      </c>
      <c r="AB841" s="128">
        <f>(幕後結果!$AD$2+幕後結果!$AD$4*幕後結果_最佳化!$P1842)*12/3</f>
        <v>-8.7918430300174252E-2</v>
      </c>
      <c r="AC841" s="128">
        <f>(幕後結果!$AE$2+幕後結果!$AE$4*幕後結果_最佳化!$Q1842)*12/3</f>
        <v>0.17214951502365161</v>
      </c>
      <c r="AD841" s="128">
        <f>(幕後結果!$AF$2+幕後結果!$AF$4*幕後結果_最佳化!$R1842)*12/3</f>
        <v>0.33107974792439426</v>
      </c>
      <c r="AE841" s="128">
        <f>(幕後結果!$AG$2+幕後結果!$AG$4*幕後結果_最佳化!$S1842)*12/3</f>
        <v>8.1291024504142731E-2</v>
      </c>
      <c r="AF841" s="128">
        <f>(幕後結果!$AH$2+幕後結果!$AH$4*幕後結果_最佳化!$T1842)*12/3</f>
        <v>-3.6216629446327836E-2</v>
      </c>
      <c r="AG841" s="128">
        <f>(幕後結果!$AI$2+幕後結果!$AI$4*幕後結果_最佳化!$U1842)*12/3</f>
        <v>-1.0944993707026002E-2</v>
      </c>
      <c r="AH841" s="128">
        <f>(幕後結果!$AJ$2+幕後結果!$AJ$4*幕後結果_最佳化!$V1842)*12/3</f>
        <v>-7.7706236529540895E-2</v>
      </c>
      <c r="AI841" s="100">
        <f>(幕後結果!$AK$2+幕後結果!$AK$4*幕後結果_最佳化!$W1842)*12/3</f>
        <v>3.0957023435368672E-2</v>
      </c>
      <c r="AJ841" s="60"/>
      <c r="AK841" s="60"/>
      <c r="AL841" s="60"/>
      <c r="AM841" s="108">
        <v>840</v>
      </c>
      <c r="AN841" s="128">
        <f t="shared" si="170"/>
        <v>5.1066694457386291E-2</v>
      </c>
      <c r="AO841" s="128">
        <f t="shared" si="171"/>
        <v>2.831572914367423E-3</v>
      </c>
      <c r="AP841" s="128">
        <f t="shared" si="172"/>
        <v>5.3564357078411555E-2</v>
      </c>
      <c r="AQ841" s="128">
        <f t="shared" si="173"/>
        <v>0.27470336998733086</v>
      </c>
      <c r="AR841" s="128">
        <f t="shared" si="174"/>
        <v>0.10412375299466847</v>
      </c>
      <c r="AS841" s="128">
        <f t="shared" si="175"/>
        <v>0.13310623642884475</v>
      </c>
      <c r="AT841" s="128">
        <f t="shared" si="176"/>
        <v>3.503640146408258E-2</v>
      </c>
      <c r="AU841" s="128">
        <f t="shared" si="177"/>
        <v>0.1760543688750448</v>
      </c>
      <c r="AV841" s="128">
        <f t="shared" si="178"/>
        <v>4.8218700831818014E-2</v>
      </c>
      <c r="AW841" s="128">
        <f t="shared" si="179"/>
        <v>0.12129454496804545</v>
      </c>
      <c r="AX841" s="128">
        <f t="shared" si="180"/>
        <v>1.0000000000000002</v>
      </c>
      <c r="AY841" s="128">
        <f>SUMPRODUCT(AN841:AW841,幕後結果_最佳化!$Z$1005:$AI$1005)</f>
        <v>-3.7012514831182338E-3</v>
      </c>
      <c r="AZ841" s="128">
        <f>(SUMPRODUCT(AN841:AW841,MMULT(AN841:AW841,幕後結果!$AB$9:$AK$18)))</f>
        <v>3.3591377713411755E-4</v>
      </c>
      <c r="BA841" s="128">
        <f t="shared" si="181"/>
        <v>1.8327950707433649E-2</v>
      </c>
      <c r="BB841" s="102">
        <f t="shared" si="182"/>
        <v>-2.5426329559156438</v>
      </c>
      <c r="BC841" s="60"/>
      <c r="BD841" s="60"/>
    </row>
    <row r="842" spans="1:56">
      <c r="A842" s="95">
        <v>841</v>
      </c>
      <c r="B842" s="128">
        <v>0.45466497658939198</v>
      </c>
      <c r="C842" s="128">
        <v>0.43992369477438276</v>
      </c>
      <c r="D842" s="128">
        <v>0.96771945961973471</v>
      </c>
      <c r="E842" s="128">
        <v>0.49859333932299954</v>
      </c>
      <c r="F842" s="128">
        <v>0.63938055667009475</v>
      </c>
      <c r="G842" s="128">
        <v>0.29122194742477081</v>
      </c>
      <c r="H842" s="128">
        <v>0.93329148203092549</v>
      </c>
      <c r="I842" s="128">
        <v>0.47946660710391464</v>
      </c>
      <c r="J842" s="128">
        <v>0.21138228174673235</v>
      </c>
      <c r="K842" s="104">
        <v>0.97017861528177107</v>
      </c>
      <c r="L842" s="105"/>
      <c r="M842" s="106">
        <v>841</v>
      </c>
      <c r="N842" s="140">
        <v>-0.11388374267640618</v>
      </c>
      <c r="O842" s="140">
        <v>-0.15116267929751548</v>
      </c>
      <c r="P842" s="140">
        <v>1.8482853027053536</v>
      </c>
      <c r="Q842" s="140">
        <v>-3.5259827319292321E-3</v>
      </c>
      <c r="R842" s="140">
        <v>0.35680353903991247</v>
      </c>
      <c r="S842" s="140">
        <v>-0.54981846145465807</v>
      </c>
      <c r="T842" s="140">
        <v>1.5007623654851536</v>
      </c>
      <c r="U842" s="128">
        <v>-5.1492329135027742E-2</v>
      </c>
      <c r="V842" s="128">
        <v>-0.80163424299175057</v>
      </c>
      <c r="W842" s="98">
        <v>1.8834251887228852</v>
      </c>
      <c r="X842" s="60"/>
      <c r="Y842" s="99">
        <v>841</v>
      </c>
      <c r="Z842" s="128">
        <f>(幕後結果!$AB$2+幕後結果!$AB$4*幕後結果_最佳化!$N1843)*12/3</f>
        <v>-4.1769414384684123E-2</v>
      </c>
      <c r="AA842" s="128">
        <f>(幕後結果!$AC$2+幕後結果!$AC$4*幕後結果_最佳化!$O1843)*12/3</f>
        <v>-1.7051611528858642E-2</v>
      </c>
      <c r="AB842" s="128">
        <f>(幕後結果!$AD$2+幕後結果!$AD$4*幕後結果_最佳化!$P1843)*12/3</f>
        <v>0.21316508247104426</v>
      </c>
      <c r="AC842" s="128">
        <f>(幕後結果!$AE$2+幕後結果!$AE$4*幕後結果_最佳化!$Q1843)*12/3</f>
        <v>9.6601703040794587E-2</v>
      </c>
      <c r="AD842" s="128">
        <f>(幕後結果!$AF$2+幕後結果!$AF$4*幕後結果_最佳化!$R1843)*12/3</f>
        <v>0.16172649876104717</v>
      </c>
      <c r="AE842" s="128">
        <f>(幕後結果!$AG$2+幕後結果!$AG$4*幕後結果_最佳化!$S1843)*12/3</f>
        <v>-6.2567462554499839E-2</v>
      </c>
      <c r="AF842" s="128">
        <f>(幕後結果!$AH$2+幕後結果!$AH$4*幕後結果_最佳化!$T1843)*12/3</f>
        <v>0.15349861857273625</v>
      </c>
      <c r="AG842" s="128">
        <f>(幕後結果!$AI$2+幕後結果!$AI$4*幕後結果_最佳化!$U1843)*12/3</f>
        <v>-8.5877623571546362E-3</v>
      </c>
      <c r="AH842" s="128">
        <f>(幕後結果!$AJ$2+幕後結果!$AJ$4*幕後結果_最佳化!$V1843)*12/3</f>
        <v>-8.1391365001634866E-2</v>
      </c>
      <c r="AI842" s="100">
        <f>(幕後結果!$AK$2+幕後結果!$AK$4*幕後結果_最佳化!$W1843)*12/3</f>
        <v>0.22284457963135029</v>
      </c>
      <c r="AJ842" s="60"/>
      <c r="AK842" s="60"/>
      <c r="AL842" s="60"/>
      <c r="AM842" s="108">
        <v>841</v>
      </c>
      <c r="AN842" s="128">
        <f t="shared" si="170"/>
        <v>5.1703404466267353E-2</v>
      </c>
      <c r="AO842" s="128">
        <f t="shared" si="171"/>
        <v>2.7878341001012635E-2</v>
      </c>
      <c r="AP842" s="128">
        <f t="shared" si="172"/>
        <v>8.6131682617515942E-2</v>
      </c>
      <c r="AQ842" s="128">
        <f t="shared" si="173"/>
        <v>0.14128121362190715</v>
      </c>
      <c r="AR842" s="128">
        <f t="shared" si="174"/>
        <v>0.15220075015485407</v>
      </c>
      <c r="AS842" s="128">
        <f t="shared" si="175"/>
        <v>0.10992316784540283</v>
      </c>
      <c r="AT842" s="128">
        <f t="shared" si="176"/>
        <v>6.9787834007118882E-2</v>
      </c>
      <c r="AU842" s="128">
        <f t="shared" si="177"/>
        <v>0.14778617088847276</v>
      </c>
      <c r="AV842" s="128">
        <f t="shared" si="178"/>
        <v>0.1160804771373449</v>
      </c>
      <c r="AW842" s="128">
        <f t="shared" si="179"/>
        <v>9.7226958260103358E-2</v>
      </c>
      <c r="AX842" s="128">
        <f t="shared" si="180"/>
        <v>1</v>
      </c>
      <c r="AY842" s="128">
        <f>SUMPRODUCT(AN842:AW842,幕後結果_最佳化!$Z$1005:$AI$1005)</f>
        <v>-9.7408914239580742E-4</v>
      </c>
      <c r="AZ842" s="128">
        <f>(SUMPRODUCT(AN842:AW842,MMULT(AN842:AW842,幕後結果!$AB$9:$AK$18)))</f>
        <v>2.8104970658808363E-4</v>
      </c>
      <c r="BA842" s="128">
        <f t="shared" si="181"/>
        <v>1.6764537171901992E-2</v>
      </c>
      <c r="BB842" s="102">
        <f t="shared" si="182"/>
        <v>-2.6170772680757608</v>
      </c>
      <c r="BC842" s="60"/>
      <c r="BD842" s="60"/>
    </row>
    <row r="843" spans="1:56">
      <c r="A843" s="95">
        <v>842</v>
      </c>
      <c r="B843" s="128">
        <v>0.42739587088536624</v>
      </c>
      <c r="C843" s="128">
        <v>0.31240881781756791</v>
      </c>
      <c r="D843" s="128">
        <v>0.38600161158202351</v>
      </c>
      <c r="E843" s="128">
        <v>0.56547308120782813</v>
      </c>
      <c r="F843" s="128">
        <v>0.15705139934131807</v>
      </c>
      <c r="G843" s="128">
        <v>3.1813045087547565E-2</v>
      </c>
      <c r="H843" s="128">
        <v>0.23174284504363052</v>
      </c>
      <c r="I843" s="128">
        <v>0.76436181834435635</v>
      </c>
      <c r="J843" s="128">
        <v>0.86364964246041076</v>
      </c>
      <c r="K843" s="104">
        <v>0.79591852357469772</v>
      </c>
      <c r="L843" s="105"/>
      <c r="M843" s="106">
        <v>842</v>
      </c>
      <c r="N843" s="140">
        <v>-0.18300799970217466</v>
      </c>
      <c r="O843" s="140">
        <v>-0.48903398643717844</v>
      </c>
      <c r="P843" s="140">
        <v>-0.28975559239898108</v>
      </c>
      <c r="Q843" s="140">
        <v>0.16486043108911702</v>
      </c>
      <c r="R843" s="140">
        <v>-1.0066504139924635</v>
      </c>
      <c r="S843" s="140">
        <v>-1.8547909130483289</v>
      </c>
      <c r="T843" s="140">
        <v>-0.73311926661937366</v>
      </c>
      <c r="U843" s="128">
        <v>0.72040387751776336</v>
      </c>
      <c r="V843" s="128">
        <v>1.0968643038550765</v>
      </c>
      <c r="W843" s="98">
        <v>0.82713075716740936</v>
      </c>
      <c r="X843" s="60"/>
      <c r="Y843" s="99">
        <v>842</v>
      </c>
      <c r="Z843" s="128">
        <f>(幕後結果!$AB$2+幕後結果!$AB$4*幕後結果_最佳化!$N1844)*12/3</f>
        <v>-4.9232527838469674E-2</v>
      </c>
      <c r="AA843" s="128">
        <f>(幕後結果!$AC$2+幕後結果!$AC$4*幕後結果_最佳化!$O1844)*12/3</f>
        <v>-5.4839395205969595E-2</v>
      </c>
      <c r="AB843" s="128">
        <f>(幕後結果!$AD$2+幕後結果!$AD$4*幕後結果_最佳化!$P1844)*12/3</f>
        <v>-6.2084750146154576E-2</v>
      </c>
      <c r="AC843" s="128">
        <f>(幕後結果!$AE$2+幕後結果!$AE$4*幕後結果_最佳化!$Q1844)*12/3</f>
        <v>-1.3881965602339723E-2</v>
      </c>
      <c r="AD843" s="128">
        <f>(幕後結果!$AF$2+幕後結果!$AF$4*幕後結果_最佳化!$R1844)*12/3</f>
        <v>-0.18724196067978618</v>
      </c>
      <c r="AE843" s="128">
        <f>(幕後結果!$AG$2+幕後結果!$AG$4*幕後結果_最佳化!$S1844)*12/3</f>
        <v>-0.12271917348351025</v>
      </c>
      <c r="AF843" s="128">
        <f>(幕後結果!$AH$2+幕後結果!$AH$4*幕後結果_最佳化!$T1844)*12/3</f>
        <v>-7.0612873130888071E-2</v>
      </c>
      <c r="AG843" s="128">
        <f>(幕後結果!$AI$2+幕後結果!$AI$4*幕後結果_最佳化!$U1844)*12/3</f>
        <v>2.3202544873591913E-2</v>
      </c>
      <c r="AH843" s="128">
        <f>(幕後結果!$AJ$2+幕後結果!$AJ$4*幕後結果_最佳化!$V1844)*12/3</f>
        <v>7.044474689432792E-2</v>
      </c>
      <c r="AI843" s="100">
        <f>(幕後結果!$AK$2+幕後結果!$AK$4*幕後結果_最佳化!$W1844)*12/3</f>
        <v>-1.6587309994451606E-2</v>
      </c>
      <c r="AJ843" s="60"/>
      <c r="AK843" s="60"/>
      <c r="AL843" s="60"/>
      <c r="AM843" s="108">
        <v>842</v>
      </c>
      <c r="AN843" s="128">
        <f t="shared" si="170"/>
        <v>8.4750995401772292E-2</v>
      </c>
      <c r="AO843" s="128">
        <f t="shared" si="171"/>
        <v>5.053559767620746E-2</v>
      </c>
      <c r="AP843" s="128">
        <f t="shared" si="172"/>
        <v>7.3020202569857209E-2</v>
      </c>
      <c r="AQ843" s="128">
        <f t="shared" si="173"/>
        <v>4.5826767721752287E-2</v>
      </c>
      <c r="AR843" s="128">
        <f t="shared" si="174"/>
        <v>5.3488805184911066E-2</v>
      </c>
      <c r="AS843" s="128">
        <f t="shared" si="175"/>
        <v>0.13164403012202164</v>
      </c>
      <c r="AT843" s="128">
        <f t="shared" si="176"/>
        <v>0.15539085495551205</v>
      </c>
      <c r="AU843" s="128">
        <f t="shared" si="177"/>
        <v>5.7646853060421381E-2</v>
      </c>
      <c r="AV843" s="128">
        <f t="shared" si="178"/>
        <v>0.16336156006973374</v>
      </c>
      <c r="AW843" s="128">
        <f t="shared" si="179"/>
        <v>0.18433433323781087</v>
      </c>
      <c r="AX843" s="128">
        <f t="shared" si="180"/>
        <v>1</v>
      </c>
      <c r="AY843" s="128">
        <f>SUMPRODUCT(AN843:AW843,幕後結果_最佳化!$Z$1005:$AI$1005)</f>
        <v>-3.5873383001958411E-3</v>
      </c>
      <c r="AZ843" s="128">
        <f>(SUMPRODUCT(AN843:AW843,MMULT(AN843:AW843,幕後結果!$AB$9:$AK$18)))</f>
        <v>2.065371574671183E-4</v>
      </c>
      <c r="BA843" s="128">
        <f t="shared" si="181"/>
        <v>1.4371400678678412E-2</v>
      </c>
      <c r="BB843" s="102">
        <f t="shared" si="182"/>
        <v>-3.2347117264056964</v>
      </c>
      <c r="BC843" s="60"/>
      <c r="BD843" s="60"/>
    </row>
    <row r="844" spans="1:56">
      <c r="A844" s="95">
        <v>843</v>
      </c>
      <c r="B844" s="128">
        <v>0.18965187215253843</v>
      </c>
      <c r="C844" s="128">
        <v>0.99913539001441154</v>
      </c>
      <c r="D844" s="128">
        <v>0.32025027727939337</v>
      </c>
      <c r="E844" s="128">
        <v>0.70221490421519284</v>
      </c>
      <c r="F844" s="128">
        <v>1.7825226689749396E-2</v>
      </c>
      <c r="G844" s="128">
        <v>0.79751934907596689</v>
      </c>
      <c r="H844" s="128">
        <v>0.14802172191084817</v>
      </c>
      <c r="I844" s="128">
        <v>0.78563866991508036</v>
      </c>
      <c r="J844" s="128">
        <v>0.56885746979515206</v>
      </c>
      <c r="K844" s="104">
        <v>6.9860195286553406E-2</v>
      </c>
      <c r="L844" s="105"/>
      <c r="M844" s="106">
        <v>843</v>
      </c>
      <c r="N844" s="140">
        <v>-0.87917989379507377</v>
      </c>
      <c r="O844" s="140">
        <v>3.1331823140658446</v>
      </c>
      <c r="P844" s="140">
        <v>-0.46699905446669343</v>
      </c>
      <c r="Q844" s="140">
        <v>0.53078151417706398</v>
      </c>
      <c r="R844" s="140">
        <v>-2.1008919369878507</v>
      </c>
      <c r="S844" s="140">
        <v>0.83279332164118647</v>
      </c>
      <c r="T844" s="140">
        <v>-1.0449557014875512</v>
      </c>
      <c r="U844" s="128">
        <v>0.79137934370149243</v>
      </c>
      <c r="V844" s="128">
        <v>0.17346611498464126</v>
      </c>
      <c r="W844" s="98">
        <v>-1.4768330661427307</v>
      </c>
      <c r="X844" s="60"/>
      <c r="Y844" s="99">
        <v>843</v>
      </c>
      <c r="Z844" s="128">
        <f>(幕後結果!$AB$2+幕後結果!$AB$4*幕後結果_最佳化!$N1845)*12/3</f>
        <v>-0.12439586488548111</v>
      </c>
      <c r="AA844" s="128">
        <f>(幕後結果!$AC$2+幕後結果!$AC$4*幕後結果_最佳化!$O1845)*12/3</f>
        <v>0.34775190632455938</v>
      </c>
      <c r="AB844" s="128">
        <f>(幕後結果!$AD$2+幕後結果!$AD$4*幕後結果_最佳化!$P1845)*12/3</f>
        <v>7.1237783593799994E-2</v>
      </c>
      <c r="AC844" s="128">
        <f>(幕後結果!$AE$2+幕後結果!$AE$4*幕後結果_最佳化!$Q1845)*12/3</f>
        <v>0.13854016138741698</v>
      </c>
      <c r="AD844" s="128">
        <f>(幕後結果!$AF$2+幕後結果!$AF$4*幕後結果_最佳化!$R1845)*12/3</f>
        <v>-0.3823048296490103</v>
      </c>
      <c r="AE844" s="128">
        <f>(幕後結果!$AG$2+幕後結果!$AG$4*幕後結果_最佳化!$S1845)*12/3</f>
        <v>0.10624531049878512</v>
      </c>
      <c r="AF844" s="128">
        <f>(幕後結果!$AH$2+幕後結果!$AH$4*幕後結果_最佳化!$T1845)*12/3</f>
        <v>-5.3514696043023814E-2</v>
      </c>
      <c r="AG844" s="128">
        <f>(幕後結果!$AI$2+幕後結果!$AI$4*幕後結果_最佳化!$U1845)*12/3</f>
        <v>0.22759288030976302</v>
      </c>
      <c r="AH844" s="128">
        <f>(幕後結果!$AJ$2+幕後結果!$AJ$4*幕後結果_最佳化!$V1845)*12/3</f>
        <v>3.5263346233102295E-2</v>
      </c>
      <c r="AI844" s="100">
        <f>(幕後結果!$AK$2+幕後結果!$AK$4*幕後結果_最佳化!$W1845)*12/3</f>
        <v>-7.2282457278232043E-2</v>
      </c>
      <c r="AJ844" s="60"/>
      <c r="AK844" s="60"/>
      <c r="AL844" s="60"/>
      <c r="AM844" s="108">
        <v>843</v>
      </c>
      <c r="AN844" s="128">
        <f t="shared" si="170"/>
        <v>0.11343828058533345</v>
      </c>
      <c r="AO844" s="128">
        <f t="shared" si="171"/>
        <v>0.16752996842530224</v>
      </c>
      <c r="AP844" s="128">
        <f t="shared" si="172"/>
        <v>6.4756438152136692E-2</v>
      </c>
      <c r="AQ844" s="128">
        <f t="shared" si="173"/>
        <v>4.9582242044944028E-4</v>
      </c>
      <c r="AR844" s="128">
        <f t="shared" si="174"/>
        <v>5.6652408703335759E-2</v>
      </c>
      <c r="AS844" s="128">
        <f t="shared" si="175"/>
        <v>0.15760279559870799</v>
      </c>
      <c r="AT844" s="128">
        <f t="shared" si="176"/>
        <v>0.13287128976853846</v>
      </c>
      <c r="AU844" s="128">
        <f t="shared" si="177"/>
        <v>0.10809023205127331</v>
      </c>
      <c r="AV844" s="128">
        <f t="shared" si="178"/>
        <v>0.16215400877423947</v>
      </c>
      <c r="AW844" s="128">
        <f t="shared" si="179"/>
        <v>3.640875552068315E-2</v>
      </c>
      <c r="AX844" s="128">
        <f t="shared" si="180"/>
        <v>1</v>
      </c>
      <c r="AY844" s="128">
        <f>SUMPRODUCT(AN844:AW844,幕後結果_最佳化!$Z$1005:$AI$1005)</f>
        <v>-3.946485958912652E-4</v>
      </c>
      <c r="AZ844" s="128">
        <f>(SUMPRODUCT(AN844:AW844,MMULT(AN844:AW844,幕後結果!$AB$9:$AK$18)))</f>
        <v>1.7614092635973345E-4</v>
      </c>
      <c r="BA844" s="128">
        <f t="shared" si="181"/>
        <v>1.3271809460647536E-2</v>
      </c>
      <c r="BB844" s="102">
        <f t="shared" si="182"/>
        <v>-3.2621511576296323</v>
      </c>
      <c r="BC844" s="60"/>
      <c r="BD844" s="60"/>
    </row>
    <row r="845" spans="1:56">
      <c r="A845" s="95">
        <v>844</v>
      </c>
      <c r="B845" s="128">
        <v>0.23241647051401682</v>
      </c>
      <c r="C845" s="128">
        <v>0.10611473771051605</v>
      </c>
      <c r="D845" s="128">
        <v>7.6170059887062935E-2</v>
      </c>
      <c r="E845" s="128">
        <v>0.35558604849303266</v>
      </c>
      <c r="F845" s="128">
        <v>0.64043785938010567</v>
      </c>
      <c r="G845" s="128">
        <v>0.22444177168651569</v>
      </c>
      <c r="H845" s="128">
        <v>0.71112492420925921</v>
      </c>
      <c r="I845" s="128">
        <v>0.35511959868080534</v>
      </c>
      <c r="J845" s="128">
        <v>0.9258314028978365</v>
      </c>
      <c r="K845" s="104">
        <v>0.66438809761082607</v>
      </c>
      <c r="L845" s="105"/>
      <c r="M845" s="106">
        <v>844</v>
      </c>
      <c r="N845" s="140">
        <v>-0.73091194234681234</v>
      </c>
      <c r="O845" s="140">
        <v>-1.2474583703500517</v>
      </c>
      <c r="P845" s="140">
        <v>-1.4313144312649289</v>
      </c>
      <c r="Q845" s="140">
        <v>-0.37028238539288283</v>
      </c>
      <c r="R845" s="140">
        <v>0.35962941784551422</v>
      </c>
      <c r="S845" s="140">
        <v>-0.75727764104876527</v>
      </c>
      <c r="T845" s="140">
        <v>0.55667404765014827</v>
      </c>
      <c r="U845" s="128">
        <v>-0.37153485882819509</v>
      </c>
      <c r="V845" s="128">
        <v>1.4454298135698196</v>
      </c>
      <c r="W845" s="98">
        <v>0.42446900547349059</v>
      </c>
      <c r="X845" s="60"/>
      <c r="Y845" s="99">
        <v>844</v>
      </c>
      <c r="Z845" s="128">
        <f>(幕後結果!$AB$2+幕後結果!$AB$4*幕後結果_最佳化!$N1846)*12/3</f>
        <v>-0.1083878730338473</v>
      </c>
      <c r="AA845" s="128">
        <f>(幕後結果!$AC$2+幕後結果!$AC$4*幕後結果_最佳化!$O1846)*12/3</f>
        <v>-0.14035080584160312</v>
      </c>
      <c r="AB845" s="128">
        <f>(幕後結果!$AD$2+幕後結果!$AD$4*幕後結果_最佳化!$P1846)*12/3</f>
        <v>-0.24592314430007658</v>
      </c>
      <c r="AC845" s="128">
        <f>(幕後結果!$AE$2+幕後結果!$AE$4*幕後結果_最佳化!$Q1846)*12/3</f>
        <v>-0.17426935201811558</v>
      </c>
      <c r="AD845" s="128">
        <f>(幕後結果!$AF$2+幕後結果!$AF$4*幕後結果_最佳化!$R1846)*12/3</f>
        <v>-2.540437015106034E-3</v>
      </c>
      <c r="AE845" s="128">
        <f>(幕後結果!$AG$2+幕後結果!$AG$4*幕後結果_最佳化!$S1846)*12/3</f>
        <v>-6.8341577381805213E-2</v>
      </c>
      <c r="AF845" s="128">
        <f>(幕後結果!$AH$2+幕後結果!$AH$4*幕後結果_最佳化!$T1846)*12/3</f>
        <v>1.4530225551853149E-2</v>
      </c>
      <c r="AG845" s="128">
        <f>(幕後結果!$AI$2+幕後結果!$AI$4*幕後結果_最佳化!$U1846)*12/3</f>
        <v>-0.16318377286410468</v>
      </c>
      <c r="AH845" s="128">
        <f>(幕後結果!$AJ$2+幕後結果!$AJ$4*幕後結果_最佳化!$V1846)*12/3</f>
        <v>0.12878066911896721</v>
      </c>
      <c r="AI845" s="100">
        <f>(幕後結果!$AK$2+幕後結果!$AK$4*幕後結果_最佳化!$W1846)*12/3</f>
        <v>-0.15359738576923596</v>
      </c>
      <c r="AJ845" s="60"/>
      <c r="AK845" s="60"/>
      <c r="AL845" s="60"/>
      <c r="AM845" s="108">
        <v>844</v>
      </c>
      <c r="AN845" s="128">
        <f t="shared" si="170"/>
        <v>3.9594779307146111E-2</v>
      </c>
      <c r="AO845" s="128">
        <f t="shared" si="171"/>
        <v>2.6606290622298343E-2</v>
      </c>
      <c r="AP845" s="128">
        <f t="shared" si="172"/>
        <v>0.1897727969033085</v>
      </c>
      <c r="AQ845" s="128">
        <f t="shared" si="173"/>
        <v>9.8473173405368486E-2</v>
      </c>
      <c r="AR845" s="128">
        <f t="shared" si="174"/>
        <v>0.1253944921954665</v>
      </c>
      <c r="AS845" s="128">
        <f t="shared" si="175"/>
        <v>0.24526045211234265</v>
      </c>
      <c r="AT845" s="128">
        <f t="shared" si="176"/>
        <v>5.7837955496440073E-2</v>
      </c>
      <c r="AU845" s="128">
        <f t="shared" si="177"/>
        <v>1.7652977001407458E-2</v>
      </c>
      <c r="AV845" s="128">
        <f t="shared" si="178"/>
        <v>0.16997830261577176</v>
      </c>
      <c r="AW845" s="128">
        <f t="shared" si="179"/>
        <v>2.9428780340450152E-2</v>
      </c>
      <c r="AX845" s="128">
        <f t="shared" si="180"/>
        <v>1</v>
      </c>
      <c r="AY845" s="128">
        <f>SUMPRODUCT(AN845:AW845,幕後結果_最佳化!$Z$1005:$AI$1005)</f>
        <v>2.0211223584043502E-3</v>
      </c>
      <c r="AZ845" s="128">
        <f>(SUMPRODUCT(AN845:AW845,MMULT(AN845:AW845,幕後結果!$AB$9:$AK$18)))</f>
        <v>2.117721246642635E-4</v>
      </c>
      <c r="BA845" s="128">
        <f t="shared" si="181"/>
        <v>1.4552392403459423E-2</v>
      </c>
      <c r="BB845" s="102">
        <f t="shared" si="182"/>
        <v>-2.8090829678203186</v>
      </c>
      <c r="BC845" s="60"/>
      <c r="BD845" s="60"/>
    </row>
    <row r="846" spans="1:56">
      <c r="A846" s="95">
        <v>845</v>
      </c>
      <c r="B846" s="128">
        <v>0.39588292230314903</v>
      </c>
      <c r="C846" s="128">
        <v>0.42522097450797025</v>
      </c>
      <c r="D846" s="128">
        <v>0.25048222294811939</v>
      </c>
      <c r="E846" s="128">
        <v>0.72428142891375957</v>
      </c>
      <c r="F846" s="128">
        <v>0.99221040856681308</v>
      </c>
      <c r="G846" s="128">
        <v>2.2827160831381033E-2</v>
      </c>
      <c r="H846" s="128">
        <v>0.21149762823098306</v>
      </c>
      <c r="I846" s="128">
        <v>0.20762878282592157</v>
      </c>
      <c r="J846" s="128">
        <v>0.69608409731123611</v>
      </c>
      <c r="K846" s="104">
        <v>0.74303517042203837</v>
      </c>
      <c r="L846" s="105"/>
      <c r="M846" s="106">
        <v>845</v>
      </c>
      <c r="N846" s="140">
        <v>-0.26401826489992386</v>
      </c>
      <c r="O846" s="140">
        <v>-0.18855456091090084</v>
      </c>
      <c r="P846" s="140">
        <v>-0.67297303512866447</v>
      </c>
      <c r="Q846" s="140">
        <v>0.59560798335068077</v>
      </c>
      <c r="R846" s="140">
        <v>2.4186275437191402</v>
      </c>
      <c r="S846" s="140">
        <v>-1.9985753316580259</v>
      </c>
      <c r="T846" s="140">
        <v>-0.80123561524591924</v>
      </c>
      <c r="U846" s="128">
        <v>-0.81467639995431829</v>
      </c>
      <c r="V846" s="128">
        <v>0.51317086336567208</v>
      </c>
      <c r="W846" s="98">
        <v>0.65273108442980443</v>
      </c>
      <c r="X846" s="60"/>
      <c r="Y846" s="99">
        <v>845</v>
      </c>
      <c r="Z846" s="128">
        <f>(幕後結果!$AB$2+幕後結果!$AB$4*幕後結果_最佳化!$N1847)*12/3</f>
        <v>-5.7978933602609396E-2</v>
      </c>
      <c r="AA846" s="128">
        <f>(幕後結果!$AC$2+幕後結果!$AC$4*幕後結果_最佳化!$O1847)*12/3</f>
        <v>-2.1483388268006384E-2</v>
      </c>
      <c r="AB846" s="128">
        <f>(幕後結果!$AD$2+幕後結果!$AD$4*幕後結果_最佳化!$P1847)*12/3</f>
        <v>-9.5982689508790908E-2</v>
      </c>
      <c r="AC846" s="128">
        <f>(幕後結果!$AE$2+幕後結果!$AE$4*幕後結果_最佳化!$Q1847)*12/3</f>
        <v>2.35142480073172E-2</v>
      </c>
      <c r="AD846" s="128">
        <f>(幕後結果!$AF$2+幕後結果!$AF$4*幕後結果_最佳化!$R1847)*12/3</f>
        <v>0.46300355323729203</v>
      </c>
      <c r="AE846" s="128">
        <f>(幕後結果!$AG$2+幕後結果!$AG$4*幕後結果_最佳化!$S1847)*12/3</f>
        <v>-0.1392060839326475</v>
      </c>
      <c r="AF846" s="128">
        <f>(幕後結果!$AH$2+幕後結果!$AH$4*幕後結果_最佳化!$T1847)*12/3</f>
        <v>-5.3752972466350878E-2</v>
      </c>
      <c r="AG846" s="128">
        <f>(幕後結果!$AI$2+幕後結果!$AI$4*幕後結果_最佳化!$U1847)*12/3</f>
        <v>-5.6559953011374321E-2</v>
      </c>
      <c r="AH846" s="128">
        <f>(幕後結果!$AJ$2+幕後結果!$AJ$4*幕後結果_最佳化!$V1847)*12/3</f>
        <v>-6.435996164181966E-3</v>
      </c>
      <c r="AI846" s="100">
        <f>(幕後結果!$AK$2+幕後結果!$AK$4*幕後結果_最佳化!$W1847)*12/3</f>
        <v>3.704829534527064E-2</v>
      </c>
      <c r="AJ846" s="60"/>
      <c r="AK846" s="60"/>
      <c r="AL846" s="60"/>
      <c r="AM846" s="108">
        <v>845</v>
      </c>
      <c r="AN846" s="128">
        <f t="shared" si="170"/>
        <v>7.4425871837319038E-2</v>
      </c>
      <c r="AO846" s="128">
        <f t="shared" si="171"/>
        <v>0.13017428398761496</v>
      </c>
      <c r="AP846" s="128">
        <f t="shared" si="172"/>
        <v>0.13251664546809508</v>
      </c>
      <c r="AQ846" s="128">
        <f t="shared" si="173"/>
        <v>0.12823736050359705</v>
      </c>
      <c r="AR846" s="128">
        <f t="shared" si="174"/>
        <v>6.338483955942141E-2</v>
      </c>
      <c r="AS846" s="128">
        <f t="shared" si="175"/>
        <v>4.1152996914263613E-2</v>
      </c>
      <c r="AT846" s="128">
        <f t="shared" si="176"/>
        <v>9.3656561426552265E-2</v>
      </c>
      <c r="AU846" s="128">
        <f t="shared" si="177"/>
        <v>5.4165286181337438E-2</v>
      </c>
      <c r="AV846" s="128">
        <f t="shared" si="178"/>
        <v>0.14341915346495696</v>
      </c>
      <c r="AW846" s="128">
        <f t="shared" si="179"/>
        <v>0.13886700065684218</v>
      </c>
      <c r="AX846" s="128">
        <f t="shared" si="180"/>
        <v>1</v>
      </c>
      <c r="AY846" s="128">
        <f>SUMPRODUCT(AN846:AW846,幕後結果_最佳化!$Z$1005:$AI$1005)</f>
        <v>-3.0156163848418273E-3</v>
      </c>
      <c r="AZ846" s="128">
        <f>(SUMPRODUCT(AN846:AW846,MMULT(AN846:AW846,幕後結果!$AB$9:$AK$18)))</f>
        <v>2.5332401865743809E-4</v>
      </c>
      <c r="BA846" s="128">
        <f t="shared" si="181"/>
        <v>1.5916155900764419E-2</v>
      </c>
      <c r="BB846" s="102">
        <f t="shared" si="182"/>
        <v>-2.8848433422693858</v>
      </c>
      <c r="BC846" s="60"/>
      <c r="BD846" s="60"/>
    </row>
    <row r="847" spans="1:56">
      <c r="A847" s="95">
        <v>846</v>
      </c>
      <c r="B847" s="128">
        <v>0.10784957273891971</v>
      </c>
      <c r="C847" s="128">
        <v>0.46991022865662124</v>
      </c>
      <c r="D847" s="128">
        <v>0.14184595159572244</v>
      </c>
      <c r="E847" s="128">
        <v>5.8512744304904274E-2</v>
      </c>
      <c r="F847" s="128">
        <v>0.49862332614802818</v>
      </c>
      <c r="G847" s="128">
        <v>0.74443776708299936</v>
      </c>
      <c r="H847" s="128">
        <v>0.663555230518178</v>
      </c>
      <c r="I847" s="128">
        <v>0.76595697011081754</v>
      </c>
      <c r="J847" s="128">
        <v>0.26495299151902119</v>
      </c>
      <c r="K847" s="104">
        <v>0.3057822576952467</v>
      </c>
      <c r="L847" s="105"/>
      <c r="M847" s="106">
        <v>846</v>
      </c>
      <c r="N847" s="140">
        <v>-1.2380456207662784</v>
      </c>
      <c r="O847" s="140">
        <v>-7.5495525750407716E-2</v>
      </c>
      <c r="P847" s="140">
        <v>-1.0720626282312566</v>
      </c>
      <c r="Q847" s="140">
        <v>-1.5673817437930369</v>
      </c>
      <c r="R847" s="140">
        <v>-3.4508164510830609E-3</v>
      </c>
      <c r="S847" s="140">
        <v>0.65708779557701236</v>
      </c>
      <c r="T847" s="140">
        <v>0.42218561699255985</v>
      </c>
      <c r="U847" s="128">
        <v>0.72559667544946238</v>
      </c>
      <c r="V847" s="128">
        <v>-0.62814953917582617</v>
      </c>
      <c r="W847" s="98">
        <v>-0.50784148277839969</v>
      </c>
      <c r="X847" s="60"/>
      <c r="Y847" s="99">
        <v>846</v>
      </c>
      <c r="Z847" s="128">
        <f>(幕後結果!$AB$2+幕後結果!$AB$4*幕後結果_最佳化!$N1848)*12/3</f>
        <v>-0.16314138997753258</v>
      </c>
      <c r="AA847" s="128">
        <f>(幕後結果!$AC$2+幕後結果!$AC$4*幕後結果_最佳化!$O1848)*12/3</f>
        <v>-1.0587250846718152E-2</v>
      </c>
      <c r="AB847" s="128">
        <f>(幕後結果!$AD$2+幕後結果!$AD$4*幕後結果_最佳化!$P1848)*12/3</f>
        <v>-0.15799896262788479</v>
      </c>
      <c r="AC847" s="128">
        <f>(幕後結果!$AE$2+幕後結果!$AE$4*幕後結果_最佳化!$Q1848)*12/3</f>
        <v>-0.25597073994443814</v>
      </c>
      <c r="AD847" s="128">
        <f>(幕後結果!$AF$2+幕後結果!$AF$4*幕後結果_最佳化!$R1848)*12/3</f>
        <v>-9.0868801165517821E-2</v>
      </c>
      <c r="AE847" s="128">
        <f>(幕後結果!$AG$2+幕後結果!$AG$4*幕後結果_最佳化!$S1848)*12/3</f>
        <v>1.1289587056638172E-2</v>
      </c>
      <c r="AF847" s="128">
        <f>(幕後結果!$AH$2+幕後結果!$AH$4*幕後結果_最佳化!$T1848)*12/3</f>
        <v>6.4527339318180702E-4</v>
      </c>
      <c r="AG847" s="128">
        <f>(幕後結果!$AI$2+幕後結果!$AI$4*幕後結果_最佳化!$U1848)*12/3</f>
        <v>2.2535422332228439E-2</v>
      </c>
      <c r="AH847" s="128">
        <f>(幕後結果!$AJ$2+幕後結果!$AJ$4*幕後結果_最佳化!$V1848)*12/3</f>
        <v>-5.6300080678089282E-2</v>
      </c>
      <c r="AI847" s="100">
        <f>(幕後結果!$AK$2+幕後結果!$AK$4*幕後結果_最佳化!$W1848)*12/3</f>
        <v>-3.9284768494011933E-2</v>
      </c>
      <c r="AJ847" s="60"/>
      <c r="AK847" s="60"/>
      <c r="AL847" s="60"/>
      <c r="AM847" s="108">
        <v>846</v>
      </c>
      <c r="AN847" s="128">
        <f t="shared" si="170"/>
        <v>1.7177762710675323E-2</v>
      </c>
      <c r="AO847" s="128">
        <f t="shared" si="171"/>
        <v>0.12839704232629137</v>
      </c>
      <c r="AP847" s="128">
        <f t="shared" si="172"/>
        <v>7.8922197585342621E-2</v>
      </c>
      <c r="AQ847" s="128">
        <f t="shared" si="173"/>
        <v>0.15001302355843743</v>
      </c>
      <c r="AR847" s="128">
        <f t="shared" si="174"/>
        <v>6.9540923104446539E-2</v>
      </c>
      <c r="AS847" s="128">
        <f t="shared" si="175"/>
        <v>0.10534291724130858</v>
      </c>
      <c r="AT847" s="128">
        <f t="shared" si="176"/>
        <v>0.17322530177800599</v>
      </c>
      <c r="AU847" s="128">
        <f t="shared" si="177"/>
        <v>1.6561053526535648E-2</v>
      </c>
      <c r="AV847" s="128">
        <f t="shared" si="178"/>
        <v>0.11274501073971224</v>
      </c>
      <c r="AW847" s="128">
        <f t="shared" si="179"/>
        <v>0.14807476742924422</v>
      </c>
      <c r="AX847" s="128">
        <f t="shared" si="180"/>
        <v>1</v>
      </c>
      <c r="AY847" s="128">
        <f>SUMPRODUCT(AN847:AW847,幕後結果_最佳化!$Z$1005:$AI$1005)</f>
        <v>-9.7417595788355403E-4</v>
      </c>
      <c r="AZ847" s="128">
        <f>(SUMPRODUCT(AN847:AW847,MMULT(AN847:AW847,幕後結果!$AB$9:$AK$18)))</f>
        <v>2.3633856159282121E-4</v>
      </c>
      <c r="BA847" s="128">
        <f t="shared" si="181"/>
        <v>1.5373306787832643E-2</v>
      </c>
      <c r="BB847" s="102">
        <f t="shared" si="182"/>
        <v>-2.8539192356850775</v>
      </c>
      <c r="BC847" s="60"/>
      <c r="BD847" s="60"/>
    </row>
    <row r="848" spans="1:56">
      <c r="A848" s="95">
        <v>847</v>
      </c>
      <c r="B848" s="128">
        <v>0.69221982241530422</v>
      </c>
      <c r="C848" s="128">
        <v>0.34210452955117354</v>
      </c>
      <c r="D848" s="128">
        <v>0.89257026432536057</v>
      </c>
      <c r="E848" s="128">
        <v>0.84431802604844619</v>
      </c>
      <c r="F848" s="128">
        <v>0.43119671102329393</v>
      </c>
      <c r="G848" s="128">
        <v>0.94366975046341572</v>
      </c>
      <c r="H848" s="128">
        <v>3.7933253687147062E-2</v>
      </c>
      <c r="I848" s="128">
        <v>0.56371941689356975</v>
      </c>
      <c r="J848" s="128">
        <v>0.6369376359424419</v>
      </c>
      <c r="K848" s="104">
        <v>0.32042897243758262</v>
      </c>
      <c r="L848" s="105"/>
      <c r="M848" s="106">
        <v>847</v>
      </c>
      <c r="N848" s="140">
        <v>0.50215235431915783</v>
      </c>
      <c r="O848" s="140">
        <v>-0.40672624931673906</v>
      </c>
      <c r="P848" s="140">
        <v>1.2403134720391547</v>
      </c>
      <c r="Q848" s="140">
        <v>1.0123642022029087</v>
      </c>
      <c r="R848" s="140">
        <v>-0.17332824670034722</v>
      </c>
      <c r="S848" s="140">
        <v>1.5863475161001557</v>
      </c>
      <c r="T848" s="140">
        <v>-1.7751900785369994</v>
      </c>
      <c r="U848" s="128">
        <v>0.16040612351507444</v>
      </c>
      <c r="V848" s="128">
        <v>0.3502851242075406</v>
      </c>
      <c r="W848" s="98">
        <v>-0.46649958456862972</v>
      </c>
      <c r="X848" s="60"/>
      <c r="Y848" s="99">
        <v>847</v>
      </c>
      <c r="Z848" s="128">
        <f>(幕後結果!$AB$2+幕後結果!$AB$4*幕後結果_最佳化!$N1849)*12/3</f>
        <v>2.4741930276731005E-2</v>
      </c>
      <c r="AA848" s="128">
        <f>(幕後結果!$AC$2+幕後結果!$AC$4*幕後結果_最佳化!$O1849)*12/3</f>
        <v>-4.4462164450685508E-2</v>
      </c>
      <c r="AB848" s="128">
        <f>(幕後結果!$AD$2+幕後結果!$AD$4*幕後結果_最佳化!$P1849)*12/3</f>
        <v>0.13993264411992004</v>
      </c>
      <c r="AC848" s="128">
        <f>(幕後結果!$AE$2+幕後結果!$AE$4*幕後結果_最佳化!$Q1849)*12/3</f>
        <v>0.1803262716708488</v>
      </c>
      <c r="AD848" s="128">
        <f>(幕後結果!$AF$2+幕後結果!$AF$4*幕後結果_最佳化!$R1849)*12/3</f>
        <v>7.1122653923633428E-2</v>
      </c>
      <c r="AE848" s="128">
        <f>(幕後結果!$AG$2+幕後結果!$AG$4*幕後結果_最佳化!$S1849)*12/3</f>
        <v>0.11526179792537654</v>
      </c>
      <c r="AF848" s="128">
        <f>(幕後結果!$AH$2+幕後結果!$AH$4*幕後結果_最佳化!$T1849)*12/3</f>
        <v>-0.17606526827920563</v>
      </c>
      <c r="AG848" s="128">
        <f>(幕後結果!$AI$2+幕後結果!$AI$4*幕後結果_最佳化!$U1849)*12/3</f>
        <v>4.0599574799161681E-2</v>
      </c>
      <c r="AH848" s="128">
        <f>(幕後結果!$AJ$2+幕後結果!$AJ$4*幕後結果_最佳化!$V1849)*12/3</f>
        <v>7.6924396888505414E-2</v>
      </c>
      <c r="AI848" s="100">
        <f>(幕後結果!$AK$2+幕後結果!$AK$4*幕後結果_最佳化!$W1849)*12/3</f>
        <v>-3.7276798126650662E-2</v>
      </c>
      <c r="AJ848" s="60"/>
      <c r="AK848" s="60"/>
      <c r="AL848" s="60"/>
      <c r="AM848" s="108">
        <v>847</v>
      </c>
      <c r="AN848" s="128">
        <f t="shared" si="170"/>
        <v>0.1289577364733607</v>
      </c>
      <c r="AO848" s="128">
        <f t="shared" si="171"/>
        <v>0.11153294313013597</v>
      </c>
      <c r="AP848" s="128">
        <f t="shared" si="172"/>
        <v>7.6699623273961098E-2</v>
      </c>
      <c r="AQ848" s="128">
        <f t="shared" si="173"/>
        <v>0.14523596837755062</v>
      </c>
      <c r="AR848" s="128">
        <f t="shared" si="174"/>
        <v>0.12516350427658118</v>
      </c>
      <c r="AS848" s="128">
        <f t="shared" si="175"/>
        <v>0.10778659375280121</v>
      </c>
      <c r="AT848" s="128">
        <f t="shared" si="176"/>
        <v>7.921948499776689E-2</v>
      </c>
      <c r="AU848" s="128">
        <f t="shared" si="177"/>
        <v>0.1230224260454562</v>
      </c>
      <c r="AV848" s="128">
        <f t="shared" si="178"/>
        <v>9.9148292058056947E-2</v>
      </c>
      <c r="AW848" s="128">
        <f t="shared" si="179"/>
        <v>3.2334276143292599E-3</v>
      </c>
      <c r="AX848" s="128">
        <f t="shared" si="180"/>
        <v>1</v>
      </c>
      <c r="AY848" s="128">
        <f>SUMPRODUCT(AN848:AW848,幕後結果_最佳化!$Z$1005:$AI$1005)</f>
        <v>-7.2661121944901815E-4</v>
      </c>
      <c r="AZ848" s="128">
        <f>(SUMPRODUCT(AN848:AW848,MMULT(AN848:AW848,幕後結果!$AB$9:$AK$18)))</f>
        <v>2.343037505962465E-4</v>
      </c>
      <c r="BA848" s="128">
        <f t="shared" si="181"/>
        <v>1.5306983719735462E-2</v>
      </c>
      <c r="BB848" s="102">
        <f t="shared" si="182"/>
        <v>-2.850111558111919</v>
      </c>
      <c r="BC848" s="60"/>
      <c r="BD848" s="60"/>
    </row>
    <row r="849" spans="1:56">
      <c r="A849" s="95">
        <v>848</v>
      </c>
      <c r="B849" s="128">
        <v>0.68986743611567447</v>
      </c>
      <c r="C849" s="128">
        <v>0.74511131869532043</v>
      </c>
      <c r="D849" s="128">
        <v>0.29620525032251699</v>
      </c>
      <c r="E849" s="128">
        <v>0.44320317470146731</v>
      </c>
      <c r="F849" s="128">
        <v>6.9328304968924392E-2</v>
      </c>
      <c r="G849" s="128">
        <v>0.8481723025172192</v>
      </c>
      <c r="H849" s="128">
        <v>0.87617445077235612</v>
      </c>
      <c r="I849" s="128">
        <v>7.2880951828150131E-2</v>
      </c>
      <c r="J849" s="128">
        <v>0.52760457156114127</v>
      </c>
      <c r="K849" s="104">
        <v>0.97045851189414378</v>
      </c>
      <c r="L849" s="105"/>
      <c r="M849" s="106">
        <v>848</v>
      </c>
      <c r="N849" s="140">
        <v>0.49547462746831838</v>
      </c>
      <c r="O849" s="140">
        <v>0.65918440094606556</v>
      </c>
      <c r="P849" s="140">
        <v>-0.53534617732003553</v>
      </c>
      <c r="Q849" s="140">
        <v>-0.14285291001161085</v>
      </c>
      <c r="R849" s="140">
        <v>-1.4808122550249996</v>
      </c>
      <c r="S849" s="140">
        <v>1.0286261285925875</v>
      </c>
      <c r="T849" s="140">
        <v>1.1560734899272433</v>
      </c>
      <c r="U849" s="128">
        <v>-1.4546654438329021</v>
      </c>
      <c r="V849" s="128">
        <v>6.9249707876917033E-2</v>
      </c>
      <c r="W849" s="98">
        <v>1.8875753922955703</v>
      </c>
      <c r="X849" s="60"/>
      <c r="Y849" s="99">
        <v>848</v>
      </c>
      <c r="Z849" s="128">
        <f>(幕後結果!$AB$2+幕後結果!$AB$4*幕後結果_最佳化!$N1850)*12/3</f>
        <v>2.4020958576700637E-2</v>
      </c>
      <c r="AA849" s="128">
        <f>(幕後結果!$AC$2+幕後結果!$AC$4*幕後結果_最佳化!$O1850)*12/3</f>
        <v>7.4356003973120102E-2</v>
      </c>
      <c r="AB849" s="128">
        <f>(幕後結果!$AD$2+幕後結果!$AD$4*幕後結果_最佳化!$P1850)*12/3</f>
        <v>-2.5084526369394133E-2</v>
      </c>
      <c r="AC849" s="128">
        <f>(幕後結果!$AE$2+幕後結果!$AE$4*幕後結果_最佳化!$Q1850)*12/3</f>
        <v>-6.690805595245152E-3</v>
      </c>
      <c r="AD849" s="128">
        <f>(幕後結果!$AF$2+幕後結果!$AF$4*幕後結果_最佳化!$R1850)*12/3</f>
        <v>-0.27951901514349725</v>
      </c>
      <c r="AE849" s="128">
        <f>(幕後結果!$AG$2+幕後結果!$AG$4*幕後結果_最佳化!$S1850)*12/3</f>
        <v>9.2841918593296283E-2</v>
      </c>
      <c r="AF849" s="128">
        <f>(幕後結果!$AH$2+幕後結果!$AH$4*幕後結果_最佳化!$T1850)*12/3</f>
        <v>0.1217229857996453</v>
      </c>
      <c r="AG849" s="128">
        <f>(幕後結果!$AI$2+幕後結果!$AI$4*幕後結果_最佳化!$U1850)*12/3</f>
        <v>-0.16577574719347865</v>
      </c>
      <c r="AH849" s="128">
        <f>(幕後結果!$AJ$2+幕後結果!$AJ$4*幕後結果_最佳化!$V1850)*12/3</f>
        <v>0.10457282389801172</v>
      </c>
      <c r="AI849" s="100">
        <f>(幕後結果!$AK$2+幕後結果!$AK$4*幕後結果_最佳化!$W1850)*12/3</f>
        <v>5.0609872689241643E-2</v>
      </c>
      <c r="AJ849" s="60"/>
      <c r="AK849" s="60"/>
      <c r="AL849" s="60"/>
      <c r="AM849" s="108">
        <v>848</v>
      </c>
      <c r="AN849" s="128">
        <f t="shared" si="170"/>
        <v>9.2544658096240587E-2</v>
      </c>
      <c r="AO849" s="128">
        <f t="shared" si="171"/>
        <v>0.10677084324945242</v>
      </c>
      <c r="AP849" s="128">
        <f t="shared" si="172"/>
        <v>2.1954868985311717E-2</v>
      </c>
      <c r="AQ849" s="128">
        <f t="shared" si="173"/>
        <v>0.16812900467474609</v>
      </c>
      <c r="AR849" s="128">
        <f t="shared" si="174"/>
        <v>5.9686104319365101E-2</v>
      </c>
      <c r="AS849" s="128">
        <f t="shared" si="175"/>
        <v>1.2976816182665128E-2</v>
      </c>
      <c r="AT849" s="128">
        <f t="shared" si="176"/>
        <v>7.6570569752904064E-2</v>
      </c>
      <c r="AU849" s="128">
        <f t="shared" si="177"/>
        <v>0.18831732290023598</v>
      </c>
      <c r="AV849" s="128">
        <f t="shared" si="178"/>
        <v>0.11482626066272554</v>
      </c>
      <c r="AW849" s="128">
        <f t="shared" si="179"/>
        <v>0.15822355117635351</v>
      </c>
      <c r="AX849" s="128">
        <f t="shared" si="180"/>
        <v>1</v>
      </c>
      <c r="AY849" s="128">
        <f>SUMPRODUCT(AN849:AW849,幕後結果_最佳化!$Z$1005:$AI$1005)</f>
        <v>-4.8567811007856334E-3</v>
      </c>
      <c r="AZ849" s="128">
        <f>(SUMPRODUCT(AN849:AW849,MMULT(AN849:AW849,幕後結果!$AB$9:$AK$18)))</f>
        <v>2.9977598805939104E-4</v>
      </c>
      <c r="BA849" s="128">
        <f t="shared" si="181"/>
        <v>1.7314040200351592E-2</v>
      </c>
      <c r="BB849" s="102">
        <f t="shared" si="182"/>
        <v>-2.7582690433984234</v>
      </c>
      <c r="BC849" s="60"/>
      <c r="BD849" s="60"/>
    </row>
    <row r="850" spans="1:56">
      <c r="A850" s="95">
        <v>849</v>
      </c>
      <c r="B850" s="128">
        <v>0.21648398559949578</v>
      </c>
      <c r="C850" s="128">
        <v>0.57871252381369942</v>
      </c>
      <c r="D850" s="128">
        <v>0.86497537194056373</v>
      </c>
      <c r="E850" s="128">
        <v>0.21676584904530305</v>
      </c>
      <c r="F850" s="128">
        <v>0.27249745487802457</v>
      </c>
      <c r="G850" s="128">
        <v>0.81950399885734782</v>
      </c>
      <c r="H850" s="128">
        <v>0.41859202226277969</v>
      </c>
      <c r="I850" s="128">
        <v>0.51687778984905419</v>
      </c>
      <c r="J850" s="128">
        <v>0.36155255339505543</v>
      </c>
      <c r="K850" s="104">
        <v>0.37392681988652288</v>
      </c>
      <c r="L850" s="105"/>
      <c r="M850" s="106">
        <v>849</v>
      </c>
      <c r="N850" s="140">
        <v>-0.78412294828988904</v>
      </c>
      <c r="O850" s="140">
        <v>0.19860089637533254</v>
      </c>
      <c r="P850" s="140">
        <v>1.1029491318717592</v>
      </c>
      <c r="Q850" s="140">
        <v>-0.78316249128004467</v>
      </c>
      <c r="R850" s="140">
        <v>-0.60527707710941969</v>
      </c>
      <c r="S850" s="140">
        <v>0.91347647202276216</v>
      </c>
      <c r="T850" s="140">
        <v>-0.20549674042223284</v>
      </c>
      <c r="U850" s="128">
        <v>4.2318973332906767E-2</v>
      </c>
      <c r="V850" s="128">
        <v>-0.3543119584117857</v>
      </c>
      <c r="W850" s="98">
        <v>-0.32147079647049681</v>
      </c>
      <c r="X850" s="60"/>
      <c r="Y850" s="99">
        <v>849</v>
      </c>
      <c r="Z850" s="128">
        <f>(幕後結果!$AB$2+幕後結果!$AB$4*幕後結果_最佳化!$N1851)*12/3</f>
        <v>-0.11413288631037626</v>
      </c>
      <c r="AA850" s="128">
        <f>(幕後結果!$AC$2+幕後結果!$AC$4*幕後結果_最佳化!$O1851)*12/3</f>
        <v>2.0765506066985864E-2</v>
      </c>
      <c r="AB850" s="128">
        <f>(幕後結果!$AD$2+幕後結果!$AD$4*幕後結果_最佳化!$P1851)*12/3</f>
        <v>0.12628772821215684</v>
      </c>
      <c r="AC850" s="128">
        <f>(幕後結果!$AE$2+幕後結果!$AE$4*幕後結果_最佳化!$Q1851)*12/3</f>
        <v>-3.1253972868164545E-2</v>
      </c>
      <c r="AD850" s="128">
        <f>(幕後結果!$AF$2+幕後結果!$AF$4*幕後結果_最佳化!$R1851)*12/3</f>
        <v>-8.3345522762621596E-2</v>
      </c>
      <c r="AE850" s="128">
        <f>(幕後結果!$AG$2+幕後結果!$AG$4*幕後結果_最佳化!$S1851)*12/3</f>
        <v>3.2649012751530732E-2</v>
      </c>
      <c r="AF850" s="128">
        <f>(幕後結果!$AH$2+幕後結果!$AH$4*幕後結果_最佳化!$T1851)*12/3</f>
        <v>-3.9520399353163184E-2</v>
      </c>
      <c r="AG850" s="128">
        <f>(幕後結果!$AI$2+幕後結果!$AI$4*幕後結果_最佳化!$U1851)*12/3</f>
        <v>1.3159966372252386E-2</v>
      </c>
      <c r="AH850" s="128">
        <f>(幕後結果!$AJ$2+幕後結果!$AJ$4*幕後結果_最佳化!$V1851)*12/3</f>
        <v>-1.644800646219256E-2</v>
      </c>
      <c r="AI850" s="100">
        <f>(幕後結果!$AK$2+幕後結果!$AK$4*幕後結果_最佳化!$W1851)*12/3</f>
        <v>-2.8582247434594765E-2</v>
      </c>
      <c r="AJ850" s="60"/>
      <c r="AK850" s="60"/>
      <c r="AL850" s="60"/>
      <c r="AM850" s="108">
        <v>849</v>
      </c>
      <c r="AN850" s="128">
        <f t="shared" si="170"/>
        <v>0.14787843455169947</v>
      </c>
      <c r="AO850" s="128">
        <f t="shared" si="171"/>
        <v>0.15610453514414047</v>
      </c>
      <c r="AP850" s="128">
        <f t="shared" si="172"/>
        <v>5.3189599258203608E-2</v>
      </c>
      <c r="AQ850" s="128">
        <f t="shared" si="173"/>
        <v>0.11486624894586606</v>
      </c>
      <c r="AR850" s="128">
        <f t="shared" si="174"/>
        <v>0.10620021779103841</v>
      </c>
      <c r="AS850" s="128">
        <f t="shared" si="175"/>
        <v>4.969244732038196E-3</v>
      </c>
      <c r="AT850" s="128">
        <f t="shared" si="176"/>
        <v>0.10687287977818195</v>
      </c>
      <c r="AU850" s="128">
        <f t="shared" si="177"/>
        <v>0.14488689386923326</v>
      </c>
      <c r="AV850" s="128">
        <f t="shared" si="178"/>
        <v>5.7995240780198319E-2</v>
      </c>
      <c r="AW850" s="128">
        <f t="shared" si="179"/>
        <v>0.10703670514939997</v>
      </c>
      <c r="AX850" s="128">
        <f t="shared" si="180"/>
        <v>0.99999999999999978</v>
      </c>
      <c r="AY850" s="128">
        <f>SUMPRODUCT(AN850:AW850,幕後結果_最佳化!$Z$1005:$AI$1005)</f>
        <v>-5.0072552002974283E-3</v>
      </c>
      <c r="AZ850" s="128">
        <f>(SUMPRODUCT(AN850:AW850,MMULT(AN850:AW850,幕後結果!$AB$9:$AK$18)))</f>
        <v>2.9556967831422128E-4</v>
      </c>
      <c r="BA850" s="128">
        <f t="shared" si="181"/>
        <v>1.7192140015548422E-2</v>
      </c>
      <c r="BB850" s="102">
        <f t="shared" si="182"/>
        <v>-2.7865789341507528</v>
      </c>
      <c r="BC850" s="60"/>
      <c r="BD850" s="60"/>
    </row>
    <row r="851" spans="1:56">
      <c r="A851" s="95">
        <v>850</v>
      </c>
      <c r="B851" s="128">
        <v>0.33075448056296586</v>
      </c>
      <c r="C851" s="128">
        <v>6.1214174565072499E-2</v>
      </c>
      <c r="D851" s="128">
        <v>7.8549870689381684E-2</v>
      </c>
      <c r="E851" s="128">
        <v>0.13812340019224068</v>
      </c>
      <c r="F851" s="128">
        <v>3.2014988348727735E-2</v>
      </c>
      <c r="G851" s="128">
        <v>0.31738976675027675</v>
      </c>
      <c r="H851" s="128">
        <v>0.67423720911583152</v>
      </c>
      <c r="I851" s="128">
        <v>0.93207937340731406</v>
      </c>
      <c r="J851" s="128">
        <v>9.1573843751809658E-2</v>
      </c>
      <c r="K851" s="104">
        <v>0.66031999391185803</v>
      </c>
      <c r="L851" s="105"/>
      <c r="M851" s="106">
        <v>850</v>
      </c>
      <c r="N851" s="140">
        <v>-0.43783077370150969</v>
      </c>
      <c r="O851" s="140">
        <v>-1.5446607265689434</v>
      </c>
      <c r="P851" s="140">
        <v>-1.4148934409962548</v>
      </c>
      <c r="Q851" s="140">
        <v>-1.0887893245047768</v>
      </c>
      <c r="R851" s="140">
        <v>-1.8519710740970656</v>
      </c>
      <c r="S851" s="140">
        <v>-0.47501043794656833</v>
      </c>
      <c r="T851" s="140">
        <v>0.45164384048270328</v>
      </c>
      <c r="U851" s="128">
        <v>1.4914581412240011</v>
      </c>
      <c r="V851" s="128">
        <v>-1.331125597837562</v>
      </c>
      <c r="W851" s="98">
        <v>0.41333660808544914</v>
      </c>
      <c r="X851" s="60"/>
      <c r="Y851" s="99">
        <v>850</v>
      </c>
      <c r="Z851" s="128">
        <f>(幕後結果!$AB$2+幕後結果!$AB$4*幕後結果_最佳化!$N1852)*12/3</f>
        <v>-7.6744885363794549E-2</v>
      </c>
      <c r="AA851" s="128">
        <f>(幕後結果!$AC$2+幕後結果!$AC$4*幕後結果_最佳化!$O1852)*12/3</f>
        <v>-0.17296962175904182</v>
      </c>
      <c r="AB851" s="128">
        <f>(幕後結果!$AD$2+幕後結果!$AD$4*幕後結果_最佳化!$P1852)*12/3</f>
        <v>-0.2520140094940338</v>
      </c>
      <c r="AC851" s="128">
        <f>(幕後結果!$AE$2+幕後結果!$AE$4*幕後結果_最佳化!$Q1852)*12/3</f>
        <v>-0.25984251087302068</v>
      </c>
      <c r="AD851" s="128">
        <f>(幕後結果!$AF$2+幕後結果!$AF$4*幕後結果_最佳化!$R1852)*12/3</f>
        <v>-0.44141051176054868</v>
      </c>
      <c r="AE851" s="128">
        <f>(幕後結果!$AG$2+幕後結果!$AG$4*幕後結果_最佳化!$S1852)*12/3</f>
        <v>-4.9111638395118916E-2</v>
      </c>
      <c r="AF851" s="128">
        <f>(幕後結果!$AH$2+幕後結果!$AH$4*幕後結果_最佳化!$T1852)*12/3</f>
        <v>-1.3327246536937983E-2</v>
      </c>
      <c r="AG851" s="128">
        <f>(幕後結果!$AI$2+幕後結果!$AI$4*幕後結果_最佳化!$U1852)*12/3</f>
        <v>-2.382367095768546E-2</v>
      </c>
      <c r="AH851" s="128">
        <f>(幕後結果!$AJ$2+幕後結果!$AJ$4*幕後結果_最佳化!$V1852)*12/3</f>
        <v>-0.1125159049893108</v>
      </c>
      <c r="AI851" s="100">
        <f>(幕後結果!$AK$2+幕後結果!$AK$4*幕後結果_最佳化!$W1852)*12/3</f>
        <v>-5.5707812616552117E-2</v>
      </c>
      <c r="AJ851" s="60"/>
      <c r="AK851" s="60"/>
      <c r="AL851" s="60"/>
      <c r="AM851" s="108">
        <v>850</v>
      </c>
      <c r="AN851" s="128">
        <f t="shared" si="170"/>
        <v>9.2451403885943736E-2</v>
      </c>
      <c r="AO851" s="128">
        <f t="shared" si="171"/>
        <v>9.3390729381344156E-2</v>
      </c>
      <c r="AP851" s="128">
        <f t="shared" si="172"/>
        <v>0.18692889572881249</v>
      </c>
      <c r="AQ851" s="128">
        <f t="shared" si="173"/>
        <v>7.5462205957616463E-2</v>
      </c>
      <c r="AR851" s="128">
        <f t="shared" si="174"/>
        <v>5.5163020305450595E-2</v>
      </c>
      <c r="AS851" s="128">
        <f t="shared" si="175"/>
        <v>2.023777653294272E-2</v>
      </c>
      <c r="AT851" s="128">
        <f t="shared" si="176"/>
        <v>0.129353191354352</v>
      </c>
      <c r="AU851" s="128">
        <f t="shared" si="177"/>
        <v>0.20322049579699811</v>
      </c>
      <c r="AV851" s="128">
        <f t="shared" si="178"/>
        <v>3.779968199599771E-2</v>
      </c>
      <c r="AW851" s="128">
        <f t="shared" si="179"/>
        <v>0.10599259906054199</v>
      </c>
      <c r="AX851" s="128">
        <f t="shared" si="180"/>
        <v>0.99999999999999989</v>
      </c>
      <c r="AY851" s="128">
        <f>SUMPRODUCT(AN851:AW851,幕後結果_最佳化!$Z$1005:$AI$1005)</f>
        <v>-5.9114855105514234E-3</v>
      </c>
      <c r="AZ851" s="128">
        <f>(SUMPRODUCT(AN851:AW851,MMULT(AN851:AW851,幕後結果!$AB$9:$AK$18)))</f>
        <v>3.2478081993009516E-4</v>
      </c>
      <c r="BA851" s="128">
        <f t="shared" si="181"/>
        <v>1.8021676390671738E-2</v>
      </c>
      <c r="BB851" s="102">
        <f t="shared" si="182"/>
        <v>-2.7084875153910155</v>
      </c>
      <c r="BC851" s="60"/>
      <c r="BD851" s="60"/>
    </row>
    <row r="852" spans="1:56">
      <c r="A852" s="95">
        <v>851</v>
      </c>
      <c r="B852" s="128">
        <v>2.7026969140733215E-3</v>
      </c>
      <c r="C852" s="128">
        <v>0.74000505900998981</v>
      </c>
      <c r="D852" s="128">
        <v>0.11810088503961613</v>
      </c>
      <c r="E852" s="128">
        <v>0.43613686461341694</v>
      </c>
      <c r="F852" s="128">
        <v>0.11836834333157675</v>
      </c>
      <c r="G852" s="128">
        <v>3.7238737295264279E-4</v>
      </c>
      <c r="H852" s="128">
        <v>0.54785018298951305</v>
      </c>
      <c r="I852" s="128">
        <v>0.67759445457507916</v>
      </c>
      <c r="J852" s="128">
        <v>0.3431462689052629</v>
      </c>
      <c r="K852" s="104">
        <v>6.2034104428593473E-2</v>
      </c>
      <c r="L852" s="105"/>
      <c r="M852" s="106">
        <v>851</v>
      </c>
      <c r="N852" s="140">
        <v>-2.78182644308106</v>
      </c>
      <c r="O852" s="140">
        <v>0.64336100211884117</v>
      </c>
      <c r="P852" s="140">
        <v>-1.1845339381645266</v>
      </c>
      <c r="Q852" s="140">
        <v>-0.16077104760608985</v>
      </c>
      <c r="R852" s="140">
        <v>-1.1831828541944536</v>
      </c>
      <c r="S852" s="140">
        <v>-3.3725429313190864</v>
      </c>
      <c r="T852" s="140">
        <v>0.12023166581525876</v>
      </c>
      <c r="U852" s="128">
        <v>0.46098259712143652</v>
      </c>
      <c r="V852" s="128">
        <v>-0.40389145830139633</v>
      </c>
      <c r="W852" s="98">
        <v>-1.5379198677083676</v>
      </c>
      <c r="X852" s="60"/>
      <c r="Y852" s="99">
        <v>851</v>
      </c>
      <c r="Z852" s="128">
        <f>(幕後結果!$AB$2+幕後結果!$AB$4*幕後結果_最佳化!$N1853)*12/3</f>
        <v>-0.32981821111744819</v>
      </c>
      <c r="AA852" s="128">
        <f>(幕後結果!$AC$2+幕後結果!$AC$4*幕後結果_最佳化!$O1853)*12/3</f>
        <v>6.684538083168591E-2</v>
      </c>
      <c r="AB852" s="128">
        <f>(幕後結果!$AD$2+幕後結果!$AD$4*幕後結果_最佳化!$P1853)*12/3</f>
        <v>-0.16840429373536944</v>
      </c>
      <c r="AC852" s="128">
        <f>(幕後結果!$AE$2+幕後結果!$AE$4*幕後結果_最佳化!$Q1853)*12/3</f>
        <v>-0.10593599867650276</v>
      </c>
      <c r="AD852" s="128">
        <f>(幕後結果!$AF$2+幕後結果!$AF$4*幕後結果_最佳化!$R1853)*12/3</f>
        <v>-0.3007036656192672</v>
      </c>
      <c r="AE852" s="128">
        <f>(幕後結果!$AG$2+幕後結果!$AG$4*幕後結果_最佳化!$S1853)*12/3</f>
        <v>-0.23806720749934732</v>
      </c>
      <c r="AF852" s="128">
        <f>(幕後結果!$AH$2+幕後結果!$AH$4*幕後結果_最佳化!$T1853)*12/3</f>
        <v>-9.7315244736868476E-4</v>
      </c>
      <c r="AG852" s="128">
        <f>(幕後結果!$AI$2+幕後結果!$AI$4*幕後結果_最佳化!$U1853)*12/3</f>
        <v>-8.9461722268753228E-3</v>
      </c>
      <c r="AH852" s="128">
        <f>(幕後結果!$AJ$2+幕後結果!$AJ$4*幕後結果_最佳化!$V1853)*12/3</f>
        <v>-0.15124953395442653</v>
      </c>
      <c r="AI852" s="100">
        <f>(幕後結果!$AK$2+幕後結果!$AK$4*幕後結果_最佳化!$W1853)*12/3</f>
        <v>-0.3071516014885578</v>
      </c>
      <c r="AJ852" s="60"/>
      <c r="AK852" s="60"/>
      <c r="AL852" s="60"/>
      <c r="AM852" s="108">
        <v>851</v>
      </c>
      <c r="AN852" s="128">
        <f t="shared" si="170"/>
        <v>0.18091432833111099</v>
      </c>
      <c r="AO852" s="128">
        <f t="shared" si="171"/>
        <v>4.1369324389212259E-2</v>
      </c>
      <c r="AP852" s="128">
        <f t="shared" si="172"/>
        <v>0.11439640177736825</v>
      </c>
      <c r="AQ852" s="128">
        <f t="shared" si="173"/>
        <v>0.11633378988955823</v>
      </c>
      <c r="AR852" s="128">
        <f t="shared" si="174"/>
        <v>0.17375184651919276</v>
      </c>
      <c r="AS852" s="128">
        <f t="shared" si="175"/>
        <v>5.340373211817559E-2</v>
      </c>
      <c r="AT852" s="128">
        <f t="shared" si="176"/>
        <v>3.5559983584676047E-4</v>
      </c>
      <c r="AU852" s="128">
        <f t="shared" si="177"/>
        <v>9.9864066014607511E-2</v>
      </c>
      <c r="AV852" s="128">
        <f t="shared" si="178"/>
        <v>0.1436735982133954</v>
      </c>
      <c r="AW852" s="128">
        <f t="shared" si="179"/>
        <v>7.593731291153212E-2</v>
      </c>
      <c r="AX852" s="128">
        <f t="shared" si="180"/>
        <v>1</v>
      </c>
      <c r="AY852" s="128">
        <f>SUMPRODUCT(AN852:AW852,幕後結果_最佳化!$Z$1005:$AI$1005)</f>
        <v>-3.4620833876516837E-3</v>
      </c>
      <c r="AZ852" s="128">
        <f>(SUMPRODUCT(AN852:AW852,MMULT(AN852:AW852,幕後結果!$AB$9:$AK$18)))</f>
        <v>2.9595179066023973E-4</v>
      </c>
      <c r="BA852" s="128">
        <f t="shared" si="181"/>
        <v>1.7203249421555211E-2</v>
      </c>
      <c r="BB852" s="102">
        <f t="shared" si="182"/>
        <v>-2.6949608327808838</v>
      </c>
      <c r="BC852" s="60"/>
      <c r="BD852" s="60"/>
    </row>
    <row r="853" spans="1:56">
      <c r="A853" s="95">
        <v>852</v>
      </c>
      <c r="B853" s="128">
        <v>0.63390387394572545</v>
      </c>
      <c r="C853" s="128">
        <v>0.66174538208475142</v>
      </c>
      <c r="D853" s="128">
        <v>0.3039149891995383</v>
      </c>
      <c r="E853" s="128">
        <v>0.94192152158107278</v>
      </c>
      <c r="F853" s="128">
        <v>0.10120524944851117</v>
      </c>
      <c r="G853" s="128">
        <v>0.68306067156644934</v>
      </c>
      <c r="H853" s="128">
        <v>0.35551923446702016</v>
      </c>
      <c r="I853" s="128">
        <v>1.0962996336234099E-2</v>
      </c>
      <c r="J853" s="128">
        <v>0.83189425215440749</v>
      </c>
      <c r="K853" s="104">
        <v>0.65007549216321503</v>
      </c>
      <c r="L853" s="105"/>
      <c r="M853" s="106">
        <v>852</v>
      </c>
      <c r="N853" s="140">
        <v>0.34221080801517584</v>
      </c>
      <c r="O853" s="140">
        <v>0.41723129624875926</v>
      </c>
      <c r="P853" s="140">
        <v>-0.51317347539561009</v>
      </c>
      <c r="Q853" s="140">
        <v>1.5711106173086276</v>
      </c>
      <c r="R853" s="140">
        <v>-1.2747139740820814</v>
      </c>
      <c r="S853" s="140">
        <v>0.4762747427245686</v>
      </c>
      <c r="T853" s="140">
        <v>-0.37046175334564307</v>
      </c>
      <c r="U853" s="128">
        <v>-2.2916474912515232</v>
      </c>
      <c r="V853" s="128">
        <v>0.96167776331978727</v>
      </c>
      <c r="W853" s="98">
        <v>0.38552428749596879</v>
      </c>
      <c r="X853" s="60"/>
      <c r="Y853" s="99">
        <v>852</v>
      </c>
      <c r="Z853" s="128">
        <f>(幕後結果!$AB$2+幕後結果!$AB$4*幕後結果_最佳化!$N1854)*12/3</f>
        <v>7.4735796658082256E-3</v>
      </c>
      <c r="AA853" s="128">
        <f>(幕後結果!$AC$2+幕後結果!$AC$4*幕後結果_最佳化!$O1854)*12/3</f>
        <v>4.7113840814678676E-2</v>
      </c>
      <c r="AB853" s="128">
        <f>(幕後結果!$AD$2+幕後結果!$AD$4*幕後結果_最佳化!$P1854)*12/3</f>
        <v>-3.6654733363496991E-2</v>
      </c>
      <c r="AC853" s="128">
        <f>(幕後結果!$AE$2+幕後結果!$AE$4*幕後結果_最佳化!$Q1854)*12/3</f>
        <v>0.17586969569225994</v>
      </c>
      <c r="AD853" s="128">
        <f>(幕後結果!$AF$2+幕後結果!$AF$4*幕後結果_最佳化!$R1854)*12/3</f>
        <v>-0.19508495256452774</v>
      </c>
      <c r="AE853" s="128">
        <f>(幕後結果!$AG$2+幕後結果!$AG$4*幕後結果_最佳化!$S1854)*12/3</f>
        <v>8.1333788209865601E-2</v>
      </c>
      <c r="AF853" s="128">
        <f>(幕後結果!$AH$2+幕後結果!$AH$4*幕後結果_最佳化!$T1854)*12/3</f>
        <v>-1.9620390761406509E-2</v>
      </c>
      <c r="AG853" s="128">
        <f>(幕後結果!$AI$2+幕後結果!$AI$4*幕後結果_最佳化!$U1854)*12/3</f>
        <v>-0.24463800933309832</v>
      </c>
      <c r="AH853" s="128">
        <f>(幕後結果!$AJ$2+幕後結果!$AJ$4*幕後結果_最佳化!$V1854)*12/3</f>
        <v>0.16891436653864292</v>
      </c>
      <c r="AI853" s="100">
        <f>(幕後結果!$AK$2+幕後結果!$AK$4*幕後結果_最佳化!$W1854)*12/3</f>
        <v>-0.22099318954761685</v>
      </c>
      <c r="AJ853" s="60"/>
      <c r="AK853" s="60"/>
      <c r="AL853" s="60"/>
      <c r="AM853" s="108">
        <v>852</v>
      </c>
      <c r="AN853" s="128">
        <f t="shared" si="170"/>
        <v>8.359649498960231E-2</v>
      </c>
      <c r="AO853" s="128">
        <f t="shared" si="171"/>
        <v>3.7053708034438727E-2</v>
      </c>
      <c r="AP853" s="128">
        <f t="shared" si="172"/>
        <v>0.20223861655757649</v>
      </c>
      <c r="AQ853" s="128">
        <f t="shared" si="173"/>
        <v>4.7667494339602955E-3</v>
      </c>
      <c r="AR853" s="128">
        <f t="shared" si="174"/>
        <v>9.4406869707383267E-2</v>
      </c>
      <c r="AS853" s="128">
        <f t="shared" si="175"/>
        <v>0.19178953842382424</v>
      </c>
      <c r="AT853" s="128">
        <f t="shared" si="176"/>
        <v>0.14330717303299825</v>
      </c>
      <c r="AU853" s="128">
        <f t="shared" si="177"/>
        <v>2.0679376546101698E-2</v>
      </c>
      <c r="AV853" s="128">
        <f t="shared" si="178"/>
        <v>0.2086465536899508</v>
      </c>
      <c r="AW853" s="128">
        <f t="shared" si="179"/>
        <v>1.3514919584163875E-2</v>
      </c>
      <c r="AX853" s="128">
        <f t="shared" si="180"/>
        <v>0.99999999999999989</v>
      </c>
      <c r="AY853" s="128">
        <f>SUMPRODUCT(AN853:AW853,幕後結果_最佳化!$Z$1005:$AI$1005)</f>
        <v>1.8556701103546935E-3</v>
      </c>
      <c r="AZ853" s="128">
        <f>(SUMPRODUCT(AN853:AW853,MMULT(AN853:AW853,幕後結果!$AB$9:$AK$18)))</f>
        <v>1.8111705883138335E-4</v>
      </c>
      <c r="BA853" s="128">
        <f t="shared" si="181"/>
        <v>1.345797380111075E-2</v>
      </c>
      <c r="BB853" s="102">
        <f t="shared" si="182"/>
        <v>-3.0498149644382369</v>
      </c>
      <c r="BC853" s="60"/>
      <c r="BD853" s="60"/>
    </row>
    <row r="854" spans="1:56">
      <c r="A854" s="95">
        <v>853</v>
      </c>
      <c r="B854" s="128">
        <v>0.26821202081787621</v>
      </c>
      <c r="C854" s="128">
        <v>0.5275133176877751</v>
      </c>
      <c r="D854" s="128">
        <v>0.95264734278015983</v>
      </c>
      <c r="E854" s="128">
        <v>0.80503188265044878</v>
      </c>
      <c r="F854" s="128">
        <v>0.54944439349558083</v>
      </c>
      <c r="G854" s="128">
        <v>0.74721650194645362</v>
      </c>
      <c r="H854" s="128">
        <v>0.990169450445477</v>
      </c>
      <c r="I854" s="128">
        <v>0.38150454347321583</v>
      </c>
      <c r="J854" s="128">
        <v>0.73754269079139156</v>
      </c>
      <c r="K854" s="104">
        <v>0.27213007343138718</v>
      </c>
      <c r="L854" s="105"/>
      <c r="M854" s="106">
        <v>853</v>
      </c>
      <c r="N854" s="140">
        <v>-0.61822953808211523</v>
      </c>
      <c r="O854" s="140">
        <v>6.9020421035263999E-2</v>
      </c>
      <c r="P854" s="140">
        <v>1.671082849561615</v>
      </c>
      <c r="Q854" s="140">
        <v>0.85973300878874792</v>
      </c>
      <c r="R854" s="140">
        <v>0.12425773179244737</v>
      </c>
      <c r="S854" s="140">
        <v>0.66575612022495689</v>
      </c>
      <c r="T854" s="140">
        <v>2.3327532596323741</v>
      </c>
      <c r="U854" s="128">
        <v>-0.30153169224854337</v>
      </c>
      <c r="V854" s="128">
        <v>0.63578798697602623</v>
      </c>
      <c r="W854" s="98">
        <v>-0.60638346340756266</v>
      </c>
      <c r="X854" s="60"/>
      <c r="Y854" s="99">
        <v>853</v>
      </c>
      <c r="Z854" s="128">
        <f>(幕後結果!$AB$2+幕後結果!$AB$4*幕後結果_最佳化!$N1855)*12/3</f>
        <v>-9.6221932979558319E-2</v>
      </c>
      <c r="AA854" s="128">
        <f>(幕後結果!$AC$2+幕後結果!$AC$4*幕後結果_最佳化!$O1855)*12/3</f>
        <v>6.6104988668911095E-3</v>
      </c>
      <c r="AB854" s="128">
        <f>(幕後結果!$AD$2+幕後結果!$AD$4*幕後結果_最佳化!$P1855)*12/3</f>
        <v>0.19212222699873993</v>
      </c>
      <c r="AC854" s="128">
        <f>(幕後結果!$AE$2+幕後結果!$AE$4*幕後結果_最佳化!$Q1855)*12/3</f>
        <v>0.18297906422232404</v>
      </c>
      <c r="AD854" s="128">
        <f>(幕後結果!$AF$2+幕後結果!$AF$4*幕後結果_最佳化!$R1855)*12/3</f>
        <v>0.12762398188882845</v>
      </c>
      <c r="AE854" s="128">
        <f>(幕後結果!$AG$2+幕後結果!$AG$4*幕後結果_最佳化!$S1855)*12/3</f>
        <v>3.6462643772347425E-2</v>
      </c>
      <c r="AF854" s="128">
        <f>(幕後結果!$AH$2+幕後結果!$AH$4*幕後結果_最佳化!$T1855)*12/3</f>
        <v>0.22106729495823929</v>
      </c>
      <c r="AG854" s="128">
        <f>(幕後結果!$AI$2+幕後結果!$AI$4*幕後結果_最佳化!$U1855)*12/3</f>
        <v>-5.6690708069181799E-2</v>
      </c>
      <c r="AH854" s="128">
        <f>(幕後結果!$AJ$2+幕後結果!$AJ$4*幕後結果_最佳化!$V1855)*12/3</f>
        <v>7.54234957194196E-2</v>
      </c>
      <c r="AI854" s="100">
        <f>(幕後結果!$AK$2+幕後結果!$AK$4*幕後結果_最佳化!$W1855)*12/3</f>
        <v>-0.1356125937415058</v>
      </c>
      <c r="AJ854" s="60"/>
      <c r="AK854" s="60"/>
      <c r="AL854" s="60"/>
      <c r="AM854" s="108">
        <v>853</v>
      </c>
      <c r="AN854" s="128">
        <f t="shared" si="170"/>
        <v>0.16606815821680135</v>
      </c>
      <c r="AO854" s="128">
        <f t="shared" si="171"/>
        <v>9.5292282035431969E-2</v>
      </c>
      <c r="AP854" s="128">
        <f t="shared" si="172"/>
        <v>0.13501229148062699</v>
      </c>
      <c r="AQ854" s="128">
        <f t="shared" si="173"/>
        <v>0.1410531972154597</v>
      </c>
      <c r="AR854" s="128">
        <f t="shared" si="174"/>
        <v>4.6155241145604861E-2</v>
      </c>
      <c r="AS854" s="128">
        <f t="shared" si="175"/>
        <v>1.1182826383706821E-2</v>
      </c>
      <c r="AT854" s="128">
        <f t="shared" si="176"/>
        <v>0.17494654888162983</v>
      </c>
      <c r="AU854" s="128">
        <f t="shared" si="177"/>
        <v>0.13592960629202255</v>
      </c>
      <c r="AV854" s="128">
        <f t="shared" si="178"/>
        <v>5.4245986174106899E-2</v>
      </c>
      <c r="AW854" s="128">
        <f t="shared" si="179"/>
        <v>4.0113862174609126E-2</v>
      </c>
      <c r="AX854" s="128">
        <f t="shared" si="180"/>
        <v>1.0000000000000002</v>
      </c>
      <c r="AY854" s="128">
        <f>SUMPRODUCT(AN854:AW854,幕後結果_最佳化!$Z$1005:$AI$1005)</f>
        <v>-4.8240461379286956E-3</v>
      </c>
      <c r="AZ854" s="128">
        <f>(SUMPRODUCT(AN854:AW854,MMULT(AN854:AW854,幕後結果!$AB$9:$AK$18)))</f>
        <v>2.6221532767488288E-4</v>
      </c>
      <c r="BA854" s="128">
        <f t="shared" si="181"/>
        <v>1.6193064184238968E-2</v>
      </c>
      <c r="BB854" s="102">
        <f t="shared" si="182"/>
        <v>-2.9471905746152394</v>
      </c>
      <c r="BC854" s="60"/>
      <c r="BD854" s="60"/>
    </row>
    <row r="855" spans="1:56">
      <c r="A855" s="95">
        <v>854</v>
      </c>
      <c r="B855" s="128">
        <v>0.13501308812079849</v>
      </c>
      <c r="C855" s="128">
        <v>0.68062849680138449</v>
      </c>
      <c r="D855" s="128">
        <v>0.17385817199953402</v>
      </c>
      <c r="E855" s="128">
        <v>0.86907352510350355</v>
      </c>
      <c r="F855" s="128">
        <v>0.1931205005032679</v>
      </c>
      <c r="G855" s="128">
        <v>0.7899068043264621</v>
      </c>
      <c r="H855" s="128">
        <v>0.5420740050827646</v>
      </c>
      <c r="I855" s="128">
        <v>0.48525678983432385</v>
      </c>
      <c r="J855" s="128">
        <v>0.52431745530115892</v>
      </c>
      <c r="K855" s="104">
        <v>0.93189241973249026</v>
      </c>
      <c r="L855" s="105"/>
      <c r="M855" s="106">
        <v>854</v>
      </c>
      <c r="N855" s="140">
        <v>-1.1030022771987251</v>
      </c>
      <c r="O855" s="140">
        <v>0.46945701029921588</v>
      </c>
      <c r="P855" s="140">
        <v>-0.9390280479863774</v>
      </c>
      <c r="Q855" s="140">
        <v>1.1220223202889343</v>
      </c>
      <c r="R855" s="140">
        <v>-0.86645443939081757</v>
      </c>
      <c r="S855" s="140">
        <v>0.80609791908165795</v>
      </c>
      <c r="T855" s="140">
        <v>0.1056601615454866</v>
      </c>
      <c r="U855" s="128">
        <v>-3.6964163395433909E-2</v>
      </c>
      <c r="V855" s="128">
        <v>6.0992616363244247E-2</v>
      </c>
      <c r="W855" s="98">
        <v>1.4900345163923212</v>
      </c>
      <c r="X855" s="60"/>
      <c r="Y855" s="99">
        <v>854</v>
      </c>
      <c r="Z855" s="128">
        <f>(幕後結果!$AB$2+幕後結果!$AB$4*幕後結果_最佳化!$N1856)*12/3</f>
        <v>-0.1485612145429166</v>
      </c>
      <c r="AA855" s="128">
        <f>(幕後結果!$AC$2+幕後結果!$AC$4*幕後結果_最佳化!$O1856)*12/3</f>
        <v>5.0401953645811147E-2</v>
      </c>
      <c r="AB855" s="128">
        <f>(幕後結果!$AD$2+幕後結果!$AD$4*幕後結果_最佳化!$P1856)*12/3</f>
        <v>-0.11395915934008498</v>
      </c>
      <c r="AC855" s="128">
        <f>(幕後結果!$AE$2+幕後結果!$AE$4*幕後結果_最佳化!$Q1856)*12/3</f>
        <v>7.7015074162623959E-2</v>
      </c>
      <c r="AD855" s="128">
        <f>(幕後結果!$AF$2+幕後結果!$AF$4*幕後結果_最佳化!$R1856)*12/3</f>
        <v>-0.16943406156631069</v>
      </c>
      <c r="AE855" s="128">
        <f>(幕後結果!$AG$2+幕後結果!$AG$4*幕後結果_最佳化!$S1856)*12/3</f>
        <v>8.2408354915918261E-2</v>
      </c>
      <c r="AF855" s="128">
        <f>(幕後結果!$AH$2+幕後結果!$AH$4*幕後結果_最佳化!$T1856)*12/3</f>
        <v>-4.9253407666568052E-3</v>
      </c>
      <c r="AG855" s="128">
        <f>(幕後結果!$AI$2+幕後結果!$AI$4*幕後結果_最佳化!$U1856)*12/3</f>
        <v>-3.9799823986361366E-2</v>
      </c>
      <c r="AH855" s="128">
        <f>(幕後結果!$AJ$2+幕後結果!$AJ$4*幕後結果_最佳化!$V1856)*12/3</f>
        <v>2.6397385410304619E-2</v>
      </c>
      <c r="AI855" s="100">
        <f>(幕後結果!$AK$2+幕後結果!$AK$4*幕後結果_最佳化!$W1856)*12/3</f>
        <v>8.0003930083176453E-2</v>
      </c>
      <c r="AJ855" s="60"/>
      <c r="AK855" s="60"/>
      <c r="AL855" s="60"/>
      <c r="AM855" s="108">
        <v>854</v>
      </c>
      <c r="AN855" s="128">
        <f t="shared" si="170"/>
        <v>0.13438375865269087</v>
      </c>
      <c r="AO855" s="128">
        <f t="shared" si="171"/>
        <v>0.20895758174835788</v>
      </c>
      <c r="AP855" s="128">
        <f t="shared" si="172"/>
        <v>8.538254894999027E-2</v>
      </c>
      <c r="AQ855" s="128">
        <f t="shared" si="173"/>
        <v>0.10524601308796959</v>
      </c>
      <c r="AR855" s="128">
        <f t="shared" si="174"/>
        <v>1.2152105699821947E-2</v>
      </c>
      <c r="AS855" s="128">
        <f t="shared" si="175"/>
        <v>0.1650931043372838</v>
      </c>
      <c r="AT855" s="128">
        <f t="shared" si="176"/>
        <v>3.8828262685555691E-2</v>
      </c>
      <c r="AU855" s="128">
        <f t="shared" si="177"/>
        <v>0.1151498087130033</v>
      </c>
      <c r="AV855" s="128">
        <f t="shared" si="178"/>
        <v>3.5272465603725586E-3</v>
      </c>
      <c r="AW855" s="128">
        <f t="shared" si="179"/>
        <v>0.13127956956495421</v>
      </c>
      <c r="AX855" s="128">
        <f t="shared" si="180"/>
        <v>1</v>
      </c>
      <c r="AY855" s="128">
        <f>SUMPRODUCT(AN855:AW855,幕後結果_最佳化!$Z$1005:$AI$1005)</f>
        <v>-7.7884618190687833E-3</v>
      </c>
      <c r="AZ855" s="128">
        <f>(SUMPRODUCT(AN855:AW855,MMULT(AN855:AW855,幕後結果!$AB$9:$AK$18)))</f>
        <v>2.7927771549597364E-4</v>
      </c>
      <c r="BA855" s="128">
        <f t="shared" si="181"/>
        <v>1.6711604216710425E-2</v>
      </c>
      <c r="BB855" s="102">
        <f t="shared" si="182"/>
        <v>-3.03312962428729</v>
      </c>
      <c r="BC855" s="60"/>
      <c r="BD855" s="60"/>
    </row>
    <row r="856" spans="1:56">
      <c r="A856" s="95">
        <v>855</v>
      </c>
      <c r="B856" s="128">
        <v>0.12799837862803565</v>
      </c>
      <c r="C856" s="128">
        <v>0.29035597730566187</v>
      </c>
      <c r="D856" s="128">
        <v>0.14537080539282776</v>
      </c>
      <c r="E856" s="128">
        <v>4.8611242706063429E-2</v>
      </c>
      <c r="F856" s="128">
        <v>0.84521645581399207</v>
      </c>
      <c r="G856" s="128">
        <v>0.80357065571450748</v>
      </c>
      <c r="H856" s="128">
        <v>0.50458087286907172</v>
      </c>
      <c r="I856" s="128">
        <v>0.30345774223336552</v>
      </c>
      <c r="J856" s="128">
        <v>0.71434282275227567</v>
      </c>
      <c r="K856" s="104">
        <v>0.84827970675772901</v>
      </c>
      <c r="L856" s="105"/>
      <c r="M856" s="106">
        <v>855</v>
      </c>
      <c r="N856" s="140">
        <v>-1.1359039684776375</v>
      </c>
      <c r="O856" s="140">
        <v>-0.55234507377133746</v>
      </c>
      <c r="P856" s="140">
        <v>-1.0564961238909987</v>
      </c>
      <c r="Q856" s="140">
        <v>-1.6584707560714074</v>
      </c>
      <c r="R856" s="140">
        <v>1.0161308325140597</v>
      </c>
      <c r="S856" s="140">
        <v>0.85444460792980437</v>
      </c>
      <c r="T856" s="140">
        <v>1.1482797794485876E-2</v>
      </c>
      <c r="U856" s="128">
        <v>-0.51448136685612789</v>
      </c>
      <c r="V856" s="128">
        <v>0.56611684268549278</v>
      </c>
      <c r="W856" s="98">
        <v>1.0290831860682419</v>
      </c>
      <c r="X856" s="60"/>
      <c r="Y856" s="99">
        <v>855</v>
      </c>
      <c r="Z856" s="128">
        <f>(幕後結果!$AB$2+幕後結果!$AB$4*幕後結果_最佳化!$N1857)*12/3</f>
        <v>-0.15211349944840807</v>
      </c>
      <c r="AA856" s="128">
        <f>(幕後結果!$AC$2+幕後結果!$AC$4*幕後結果_最佳化!$O1857)*12/3</f>
        <v>-6.3568303221552491E-2</v>
      </c>
      <c r="AB856" s="128">
        <f>(幕後結果!$AD$2+幕後結果!$AD$4*幕後結果_最佳化!$P1857)*12/3</f>
        <v>-0.17628272326003247</v>
      </c>
      <c r="AC856" s="128">
        <f>(幕後結果!$AE$2+幕後結果!$AE$4*幕後結果_最佳化!$Q1857)*12/3</f>
        <v>-0.28109683507966188</v>
      </c>
      <c r="AD856" s="128">
        <f>(幕後結果!$AF$2+幕後結果!$AF$4*幕後結果_最佳化!$R1857)*12/3</f>
        <v>0.10056529135460834</v>
      </c>
      <c r="AE856" s="128">
        <f>(幕後結果!$AG$2+幕後結果!$AG$4*幕後結果_最佳化!$S1857)*12/3</f>
        <v>1.2799134037864188E-2</v>
      </c>
      <c r="AF856" s="128">
        <f>(幕後結果!$AH$2+幕後結果!$AH$4*幕後結果_最佳化!$T1857)*12/3</f>
        <v>-4.6573937285790068E-2</v>
      </c>
      <c r="AG856" s="128">
        <f>(幕後結果!$AI$2+幕後結果!$AI$4*幕後結果_最佳化!$U1857)*12/3</f>
        <v>-0.10571693949673971</v>
      </c>
      <c r="AH856" s="128">
        <f>(幕後結果!$AJ$2+幕後結果!$AJ$4*幕後結果_最佳化!$V1857)*12/3</f>
        <v>6.4797083880125964E-2</v>
      </c>
      <c r="AI856" s="100">
        <f>(幕後結果!$AK$2+幕後結果!$AK$4*幕後結果_最佳化!$W1857)*12/3</f>
        <v>5.5475253687052771E-2</v>
      </c>
      <c r="AJ856" s="60"/>
      <c r="AK856" s="60"/>
      <c r="AL856" s="60"/>
      <c r="AM856" s="108">
        <v>855</v>
      </c>
      <c r="AN856" s="128">
        <f t="shared" si="170"/>
        <v>0.15367376640359934</v>
      </c>
      <c r="AO856" s="128">
        <f t="shared" si="171"/>
        <v>0.11290646513175796</v>
      </c>
      <c r="AP856" s="128">
        <f t="shared" si="172"/>
        <v>0.10307114116514697</v>
      </c>
      <c r="AQ856" s="128">
        <f t="shared" si="173"/>
        <v>0.15641452134860628</v>
      </c>
      <c r="AR856" s="128">
        <f t="shared" si="174"/>
        <v>0.10846792809536888</v>
      </c>
      <c r="AS856" s="128">
        <f t="shared" si="175"/>
        <v>5.5009874527530991E-2</v>
      </c>
      <c r="AT856" s="128">
        <f t="shared" si="176"/>
        <v>7.9288976255878413E-2</v>
      </c>
      <c r="AU856" s="128">
        <f t="shared" si="177"/>
        <v>0.115330275602814</v>
      </c>
      <c r="AV856" s="128">
        <f t="shared" si="178"/>
        <v>4.1964651953008726E-2</v>
      </c>
      <c r="AW856" s="128">
        <f t="shared" si="179"/>
        <v>7.3872399516288559E-2</v>
      </c>
      <c r="AX856" s="128">
        <f t="shared" si="180"/>
        <v>1</v>
      </c>
      <c r="AY856" s="128">
        <f>SUMPRODUCT(AN856:AW856,幕後結果_最佳化!$Z$1005:$AI$1005)</f>
        <v>-4.8561418770692163E-3</v>
      </c>
      <c r="AZ856" s="128">
        <f>(SUMPRODUCT(AN856:AW856,MMULT(AN856:AW856,幕後結果!$AB$9:$AK$18)))</f>
        <v>2.8475772581325006E-4</v>
      </c>
      <c r="BA856" s="128">
        <f t="shared" si="181"/>
        <v>1.6874765948399109E-2</v>
      </c>
      <c r="BB856" s="102">
        <f t="shared" si="182"/>
        <v>-2.8300328444910843</v>
      </c>
      <c r="BC856" s="60"/>
      <c r="BD856" s="60"/>
    </row>
    <row r="857" spans="1:56">
      <c r="A857" s="95">
        <v>856</v>
      </c>
      <c r="B857" s="128">
        <v>0.92309497033996935</v>
      </c>
      <c r="C857" s="128">
        <v>9.6275898853357411E-2</v>
      </c>
      <c r="D857" s="128">
        <v>0.70155072140113051</v>
      </c>
      <c r="E857" s="128">
        <v>0.79993880834847597</v>
      </c>
      <c r="F857" s="128">
        <v>0.98788457404615548</v>
      </c>
      <c r="G857" s="128">
        <v>0.14257986687951152</v>
      </c>
      <c r="H857" s="128">
        <v>0.79019591734011319</v>
      </c>
      <c r="I857" s="128">
        <v>0.54546522442994916</v>
      </c>
      <c r="J857" s="128">
        <v>0.7767446803936422</v>
      </c>
      <c r="K857" s="104">
        <v>0.74981004839750498</v>
      </c>
      <c r="L857" s="105"/>
      <c r="M857" s="106">
        <v>856</v>
      </c>
      <c r="N857" s="140">
        <v>1.4262019417472502</v>
      </c>
      <c r="O857" s="140">
        <v>-1.3030672664293417</v>
      </c>
      <c r="P857" s="140">
        <v>0.52886578686393837</v>
      </c>
      <c r="Q857" s="140">
        <v>0.84140268233430682</v>
      </c>
      <c r="R857" s="140">
        <v>2.2534490164695837</v>
      </c>
      <c r="S857" s="140">
        <v>-1.0688001455267591</v>
      </c>
      <c r="T857" s="140">
        <v>0.80710122690730124</v>
      </c>
      <c r="U857" s="128">
        <v>0.11421223766042465</v>
      </c>
      <c r="V857" s="128">
        <v>0.76124517671514402</v>
      </c>
      <c r="W857" s="98">
        <v>0.6738921185633765</v>
      </c>
      <c r="X857" s="60"/>
      <c r="Y857" s="99">
        <v>856</v>
      </c>
      <c r="Z857" s="128">
        <f>(幕後結果!$AB$2+幕後結果!$AB$4*幕後結果_最佳化!$N1858)*12/3</f>
        <v>0.12450845514988447</v>
      </c>
      <c r="AA857" s="128">
        <f>(幕後結果!$AC$2+幕後結果!$AC$4*幕後結果_最佳化!$O1858)*12/3</f>
        <v>-0.14276779693281824</v>
      </c>
      <c r="AB857" s="128">
        <f>(幕後結果!$AD$2+幕後結果!$AD$4*幕後結果_最佳化!$P1858)*12/3</f>
        <v>3.0453495628425292E-2</v>
      </c>
      <c r="AC857" s="128">
        <f>(幕後結果!$AE$2+幕後結果!$AE$4*幕後結果_最佳化!$Q1858)*12/3</f>
        <v>0.10678984302287715</v>
      </c>
      <c r="AD857" s="128">
        <f>(幕後結果!$AF$2+幕後結果!$AF$4*幕後結果_最佳化!$R1858)*12/3</f>
        <v>0.50823355957204408</v>
      </c>
      <c r="AE857" s="128">
        <f>(幕後結果!$AG$2+幕後結果!$AG$4*幕後結果_最佳化!$S1858)*12/3</f>
        <v>-7.6005152783869767E-2</v>
      </c>
      <c r="AF857" s="128">
        <f>(幕後結果!$AH$2+幕後結果!$AH$4*幕後結果_最佳化!$T1858)*12/3</f>
        <v>0.10169029368391695</v>
      </c>
      <c r="AG857" s="128">
        <f>(幕後結果!$AI$2+幕後結果!$AI$4*幕後結果_最佳化!$U1858)*12/3</f>
        <v>-1.5640353603236821E-2</v>
      </c>
      <c r="AH857" s="128">
        <f>(幕後結果!$AJ$2+幕後結果!$AJ$4*幕後結果_最佳化!$V1858)*12/3</f>
        <v>6.9082653532607369E-2</v>
      </c>
      <c r="AI857" s="100">
        <f>(幕後結果!$AK$2+幕後結果!$AK$4*幕後結果_最佳化!$W1858)*12/3</f>
        <v>6.7061579611423547E-2</v>
      </c>
      <c r="AJ857" s="60"/>
      <c r="AK857" s="60"/>
      <c r="AL857" s="60"/>
      <c r="AM857" s="108">
        <v>856</v>
      </c>
      <c r="AN857" s="128">
        <f t="shared" si="170"/>
        <v>0.14990717874721629</v>
      </c>
      <c r="AO857" s="128">
        <f t="shared" si="171"/>
        <v>0.11857645769527832</v>
      </c>
      <c r="AP857" s="128">
        <f t="shared" si="172"/>
        <v>0.1124660786621729</v>
      </c>
      <c r="AQ857" s="128">
        <f t="shared" si="173"/>
        <v>4.1172490652760116E-2</v>
      </c>
      <c r="AR857" s="128">
        <f t="shared" si="174"/>
        <v>0.13355407752059908</v>
      </c>
      <c r="AS857" s="128">
        <f t="shared" si="175"/>
        <v>0.10810230713417578</v>
      </c>
      <c r="AT857" s="128">
        <f t="shared" si="176"/>
        <v>0.1772447237681089</v>
      </c>
      <c r="AU857" s="128">
        <f t="shared" si="177"/>
        <v>1.409628948000621E-2</v>
      </c>
      <c r="AV857" s="128">
        <f t="shared" si="178"/>
        <v>8.2990551670360235E-2</v>
      </c>
      <c r="AW857" s="128">
        <f t="shared" si="179"/>
        <v>6.1889844669322125E-2</v>
      </c>
      <c r="AX857" s="128">
        <f t="shared" si="180"/>
        <v>1</v>
      </c>
      <c r="AY857" s="128">
        <f>SUMPRODUCT(AN857:AW857,幕後結果_最佳化!$Z$1005:$AI$1005)</f>
        <v>-2.067353626150709E-3</v>
      </c>
      <c r="AZ857" s="128">
        <f>(SUMPRODUCT(AN857:AW857,MMULT(AN857:AW857,幕後結果!$AB$9:$AK$18)))</f>
        <v>2.2178344023060121E-4</v>
      </c>
      <c r="BA857" s="128">
        <f t="shared" si="181"/>
        <v>1.4892395382563586E-2</v>
      </c>
      <c r="BB857" s="102">
        <f t="shared" si="182"/>
        <v>-3.0194842717377548</v>
      </c>
      <c r="BC857" s="60"/>
      <c r="BD857" s="60"/>
    </row>
    <row r="858" spans="1:56">
      <c r="A858" s="95">
        <v>857</v>
      </c>
      <c r="B858" s="128">
        <v>0.21731011331333749</v>
      </c>
      <c r="C858" s="128">
        <v>0.15772357965519923</v>
      </c>
      <c r="D858" s="128">
        <v>0.37171829902953379</v>
      </c>
      <c r="E858" s="128">
        <v>0.32820094357579954</v>
      </c>
      <c r="F858" s="128">
        <v>0.65062700463962742</v>
      </c>
      <c r="G858" s="128">
        <v>0.77009138249448017</v>
      </c>
      <c r="H858" s="128">
        <v>0.67752482547541848</v>
      </c>
      <c r="I858" s="128">
        <v>0.27707718012412186</v>
      </c>
      <c r="J858" s="128">
        <v>0.76555623475167711</v>
      </c>
      <c r="K858" s="104">
        <v>5.6835382214467156E-2</v>
      </c>
      <c r="L858" s="105"/>
      <c r="M858" s="106">
        <v>857</v>
      </c>
      <c r="N858" s="140">
        <v>-0.78130993775144963</v>
      </c>
      <c r="O858" s="140">
        <v>-1.0038578007883381</v>
      </c>
      <c r="P858" s="140">
        <v>-0.32730581058263714</v>
      </c>
      <c r="Q858" s="140">
        <v>-0.44488635054282322</v>
      </c>
      <c r="R858" s="140">
        <v>0.38701380118175854</v>
      </c>
      <c r="S858" s="140">
        <v>0.73914783134796169</v>
      </c>
      <c r="T858" s="140">
        <v>0.46078850578420394</v>
      </c>
      <c r="U858" s="128">
        <v>-0.59154642253781142</v>
      </c>
      <c r="V858" s="128">
        <v>0.72429030051532217</v>
      </c>
      <c r="W858" s="98">
        <v>-1.5819071676415148</v>
      </c>
      <c r="X858" s="60"/>
      <c r="Y858" s="99">
        <v>857</v>
      </c>
      <c r="Z858" s="128">
        <f>(幕後結果!$AB$2+幕後結果!$AB$4*幕後結果_最佳化!$N1859)*12/3</f>
        <v>-0.11382917502726991</v>
      </c>
      <c r="AA858" s="128">
        <f>(幕後結果!$AC$2+幕後結果!$AC$4*幕後結果_最佳化!$O1859)*12/3</f>
        <v>-0.11328209170819209</v>
      </c>
      <c r="AB858" s="128">
        <f>(幕後結果!$AD$2+幕後結果!$AD$4*幕後結果_最佳化!$P1859)*12/3</f>
        <v>-0.10226657476687086</v>
      </c>
      <c r="AC858" s="128">
        <f>(幕後結果!$AE$2+幕後結果!$AE$4*幕後結果_最佳化!$Q1859)*12/3</f>
        <v>-0.11488960452229485</v>
      </c>
      <c r="AD858" s="128">
        <f>(幕後結果!$AF$2+幕後結果!$AF$4*幕後結果_最佳化!$R1859)*12/3</f>
        <v>4.7939113385617106E-2</v>
      </c>
      <c r="AE858" s="128">
        <f>(幕後結果!$AG$2+幕後結果!$AG$4*幕後結果_最佳化!$S1859)*12/3</f>
        <v>2.2959113138526933E-2</v>
      </c>
      <c r="AF858" s="128">
        <f>(幕後結果!$AH$2+幕後結果!$AH$4*幕後結果_最佳化!$T1859)*12/3</f>
        <v>-9.5478993511916802E-4</v>
      </c>
      <c r="AG858" s="128">
        <f>(幕後結果!$AI$2+幕後結果!$AI$4*幕後結果_最佳化!$U1859)*12/3</f>
        <v>-0.14918426388913461</v>
      </c>
      <c r="AH858" s="128">
        <f>(幕後結果!$AJ$2+幕後結果!$AJ$4*幕後結果_最佳化!$V1859)*12/3</f>
        <v>8.9655760093590151E-2</v>
      </c>
      <c r="AI858" s="100">
        <f>(幕後結果!$AK$2+幕後結果!$AK$4*幕後結果_最佳化!$W1859)*12/3</f>
        <v>-0.31589594954282901</v>
      </c>
      <c r="AJ858" s="60"/>
      <c r="AK858" s="60"/>
      <c r="AL858" s="60"/>
      <c r="AM858" s="108">
        <v>857</v>
      </c>
      <c r="AN858" s="128">
        <f t="shared" si="170"/>
        <v>0.18111865497070503</v>
      </c>
      <c r="AO858" s="128">
        <f t="shared" si="171"/>
        <v>4.944092993598144E-2</v>
      </c>
      <c r="AP858" s="128">
        <f t="shared" si="172"/>
        <v>7.5227904284518136E-3</v>
      </c>
      <c r="AQ858" s="128">
        <f t="shared" si="173"/>
        <v>6.717823772031091E-2</v>
      </c>
      <c r="AR858" s="128">
        <f t="shared" si="174"/>
        <v>5.9769041382616961E-2</v>
      </c>
      <c r="AS858" s="128">
        <f t="shared" si="175"/>
        <v>9.8511770351229461E-2</v>
      </c>
      <c r="AT858" s="128">
        <f t="shared" si="176"/>
        <v>4.4270531651644768E-2</v>
      </c>
      <c r="AU858" s="128">
        <f t="shared" si="177"/>
        <v>0.12495763047183624</v>
      </c>
      <c r="AV858" s="128">
        <f t="shared" si="178"/>
        <v>0.18430865710535643</v>
      </c>
      <c r="AW858" s="128">
        <f t="shared" si="179"/>
        <v>0.18292175598186697</v>
      </c>
      <c r="AX858" s="128">
        <f t="shared" si="180"/>
        <v>1</v>
      </c>
      <c r="AY858" s="128">
        <f>SUMPRODUCT(AN858:AW858,幕後結果_最佳化!$Z$1005:$AI$1005)</f>
        <v>-6.366436123733576E-3</v>
      </c>
      <c r="AZ858" s="128">
        <f>(SUMPRODUCT(AN858:AW858,MMULT(AN858:AW858,幕後結果!$AB$9:$AK$18)))</f>
        <v>2.3794810790499129E-4</v>
      </c>
      <c r="BA858" s="128">
        <f t="shared" si="181"/>
        <v>1.542556669639697E-2</v>
      </c>
      <c r="BB858" s="102">
        <f t="shared" si="182"/>
        <v>-3.1938169334965822</v>
      </c>
      <c r="BC858" s="60"/>
      <c r="BD858" s="60"/>
    </row>
    <row r="859" spans="1:56">
      <c r="A859" s="95">
        <v>858</v>
      </c>
      <c r="B859" s="128">
        <v>0.15435848798795515</v>
      </c>
      <c r="C859" s="128">
        <v>0.69783545377497602</v>
      </c>
      <c r="D859" s="128">
        <v>0.47551113530000166</v>
      </c>
      <c r="E859" s="128">
        <v>0.9246832568344574</v>
      </c>
      <c r="F859" s="128">
        <v>0.29886983836249859</v>
      </c>
      <c r="G859" s="128">
        <v>0.25955742098387891</v>
      </c>
      <c r="H859" s="128">
        <v>0.13651711833381097</v>
      </c>
      <c r="I859" s="128">
        <v>0.43677371313017077</v>
      </c>
      <c r="J859" s="128">
        <v>0.37793354223388298</v>
      </c>
      <c r="K859" s="104">
        <v>0.13092391022987582</v>
      </c>
      <c r="L859" s="105"/>
      <c r="M859" s="106">
        <v>858</v>
      </c>
      <c r="N859" s="140">
        <v>-1.0179178962811841</v>
      </c>
      <c r="O859" s="140">
        <v>0.51818515326577719</v>
      </c>
      <c r="P859" s="140">
        <v>-6.1423081605121888E-2</v>
      </c>
      <c r="Q859" s="140">
        <v>1.4372974739081987</v>
      </c>
      <c r="R859" s="140">
        <v>-0.52765375389990399</v>
      </c>
      <c r="S859" s="140">
        <v>-0.64471045163087237</v>
      </c>
      <c r="T859" s="140">
        <v>-1.0961017779563362</v>
      </c>
      <c r="U859" s="128">
        <v>-0.15915415009430903</v>
      </c>
      <c r="V859" s="128">
        <v>-0.31091257500701736</v>
      </c>
      <c r="W859" s="98">
        <v>-1.1220343844702749</v>
      </c>
      <c r="X859" s="60"/>
      <c r="Y859" s="99">
        <v>858</v>
      </c>
      <c r="Z859" s="128">
        <f>(幕後結果!$AB$2+幕後結果!$AB$4*幕後結果_最佳化!$N1860)*12/3</f>
        <v>-0.13937494021238747</v>
      </c>
      <c r="AA859" s="128">
        <f>(幕後結果!$AC$2+幕後結果!$AC$4*幕後結果_最佳化!$O1860)*12/3</f>
        <v>5.5983457285143236E-2</v>
      </c>
      <c r="AB859" s="128">
        <f>(幕後結果!$AD$2+幕後結果!$AD$4*幕後結果_最佳化!$P1860)*12/3</f>
        <v>-4.0475088160026639E-3</v>
      </c>
      <c r="AC859" s="128">
        <f>(幕後結果!$AE$2+幕後結果!$AE$4*幕後結果_最佳化!$Q1860)*12/3</f>
        <v>0.1634302893725362</v>
      </c>
      <c r="AD859" s="128">
        <f>(幕後結果!$AF$2+幕後結果!$AF$4*幕後結果_最佳化!$R1860)*12/3</f>
        <v>-5.7272309885325369E-2</v>
      </c>
      <c r="AE859" s="128">
        <f>(幕後結果!$AG$2+幕後結果!$AG$4*幕後結果_最佳化!$S1860)*12/3</f>
        <v>-2.0215636734383324E-2</v>
      </c>
      <c r="AF859" s="128">
        <f>(幕後結果!$AH$2+幕後結果!$AH$4*幕後結果_最佳化!$T1860)*12/3</f>
        <v>-9.8980974670299468E-2</v>
      </c>
      <c r="AG859" s="128">
        <f>(幕後結果!$AI$2+幕後結果!$AI$4*幕後結果_最佳化!$U1860)*12/3</f>
        <v>-3.2554786136621328E-3</v>
      </c>
      <c r="AH859" s="128">
        <f>(幕後結果!$AJ$2+幕後結果!$AJ$4*幕後結果_最佳化!$V1860)*12/3</f>
        <v>-5.3114838932839879E-2</v>
      </c>
      <c r="AI859" s="100">
        <f>(幕後結果!$AK$2+幕後結果!$AK$4*幕後結果_最佳化!$W1860)*12/3</f>
        <v>-0.18866676429770088</v>
      </c>
      <c r="AJ859" s="60"/>
      <c r="AK859" s="60"/>
      <c r="AL859" s="60"/>
      <c r="AM859" s="108">
        <v>858</v>
      </c>
      <c r="AN859" s="128">
        <f t="shared" si="170"/>
        <v>4.6368439121010803E-2</v>
      </c>
      <c r="AO859" s="128">
        <f t="shared" si="171"/>
        <v>0.12120641611633583</v>
      </c>
      <c r="AP859" s="128">
        <f t="shared" si="172"/>
        <v>0.12819421795127969</v>
      </c>
      <c r="AQ859" s="128">
        <f t="shared" si="173"/>
        <v>0.13961033360544695</v>
      </c>
      <c r="AR859" s="128">
        <f t="shared" si="174"/>
        <v>0.10179543008911962</v>
      </c>
      <c r="AS859" s="128">
        <f t="shared" si="175"/>
        <v>5.3268894063300647E-2</v>
      </c>
      <c r="AT859" s="128">
        <f t="shared" si="176"/>
        <v>9.3328201933140717E-2</v>
      </c>
      <c r="AU859" s="128">
        <f t="shared" si="177"/>
        <v>8.5649976380647683E-2</v>
      </c>
      <c r="AV859" s="128">
        <f t="shared" si="178"/>
        <v>0.10575517586110283</v>
      </c>
      <c r="AW859" s="128">
        <f t="shared" si="179"/>
        <v>0.12482291487861527</v>
      </c>
      <c r="AX859" s="128">
        <f t="shared" si="180"/>
        <v>1</v>
      </c>
      <c r="AY859" s="128">
        <f>SUMPRODUCT(AN859:AW859,幕後結果_最佳化!$Z$1005:$AI$1005)</f>
        <v>-2.1713314141135337E-3</v>
      </c>
      <c r="AZ859" s="128">
        <f>(SUMPRODUCT(AN859:AW859,MMULT(AN859:AW859,幕後結果!$AB$9:$AK$18)))</f>
        <v>2.8198092295258635E-4</v>
      </c>
      <c r="BA859" s="128">
        <f t="shared" si="181"/>
        <v>1.6792287603319161E-2</v>
      </c>
      <c r="BB859" s="102">
        <f t="shared" si="182"/>
        <v>-2.6840495159935647</v>
      </c>
      <c r="BC859" s="60"/>
      <c r="BD859" s="60"/>
    </row>
    <row r="860" spans="1:56">
      <c r="A860" s="95">
        <v>859</v>
      </c>
      <c r="B860" s="128">
        <v>0.90364806428920375</v>
      </c>
      <c r="C860" s="128">
        <v>0.82610238818361559</v>
      </c>
      <c r="D860" s="128">
        <v>0.32270570653034825</v>
      </c>
      <c r="E860" s="128">
        <v>0.10801983530500281</v>
      </c>
      <c r="F860" s="128">
        <v>0.58287853513757448</v>
      </c>
      <c r="G860" s="128">
        <v>0.58720500763051509</v>
      </c>
      <c r="H860" s="128">
        <v>0.2880568015001792</v>
      </c>
      <c r="I860" s="128">
        <v>0.63506178255977663</v>
      </c>
      <c r="J860" s="128">
        <v>0.30722615902689077</v>
      </c>
      <c r="K860" s="104">
        <v>0.86852498526021948</v>
      </c>
      <c r="L860" s="105"/>
      <c r="M860" s="106">
        <v>859</v>
      </c>
      <c r="N860" s="140">
        <v>1.3026219172123499</v>
      </c>
      <c r="O860" s="140">
        <v>0.93887442074932737</v>
      </c>
      <c r="P860" s="140">
        <v>-0.46014602089129591</v>
      </c>
      <c r="Q860" s="140">
        <v>-1.2371277187498364</v>
      </c>
      <c r="R860" s="140">
        <v>0.20926300551002674</v>
      </c>
      <c r="S860" s="140">
        <v>0.22036104060501957</v>
      </c>
      <c r="T860" s="140">
        <v>-0.55907050551248605</v>
      </c>
      <c r="U860" s="128">
        <v>0.34528990539153015</v>
      </c>
      <c r="V860" s="128">
        <v>-0.50372830075286001</v>
      </c>
      <c r="W860" s="98">
        <v>1.1194457337382457</v>
      </c>
      <c r="X860" s="60"/>
      <c r="Y860" s="99">
        <v>859</v>
      </c>
      <c r="Z860" s="128">
        <f>(幕後結果!$AB$2+幕後結果!$AB$4*幕後結果_最佳化!$N1861)*12/3</f>
        <v>0.11116593570144039</v>
      </c>
      <c r="AA860" s="128">
        <f>(幕後結果!$AC$2+幕後結果!$AC$4*幕後結果_最佳化!$O1861)*12/3</f>
        <v>0.10695170980772876</v>
      </c>
      <c r="AB860" s="128">
        <f>(幕後結果!$AD$2+幕後結果!$AD$4*幕後結果_最佳化!$P1861)*12/3</f>
        <v>1.280521468850169E-2</v>
      </c>
      <c r="AC860" s="128">
        <f>(幕後結果!$AE$2+幕後結果!$AE$4*幕後結果_最佳化!$Q1861)*12/3</f>
        <v>-0.10047095781907593</v>
      </c>
      <c r="AD860" s="128">
        <f>(幕後結果!$AF$2+幕後結果!$AF$4*幕後結果_最佳化!$R1861)*12/3</f>
        <v>2.9637470043947289E-2</v>
      </c>
      <c r="AE860" s="128">
        <f>(幕後結果!$AG$2+幕後結果!$AG$4*幕後結果_最佳化!$S1861)*12/3</f>
        <v>1.7936300818622741E-2</v>
      </c>
      <c r="AF860" s="128">
        <f>(幕後結果!$AH$2+幕後結果!$AH$4*幕後結果_最佳化!$T1861)*12/3</f>
        <v>-1.1841637299344801E-2</v>
      </c>
      <c r="AG860" s="128">
        <f>(幕後結果!$AI$2+幕後結果!$AI$4*幕後結果_最佳化!$U1861)*12/3</f>
        <v>0.12386555232709247</v>
      </c>
      <c r="AH860" s="128">
        <f>(幕後結果!$AJ$2+幕後結果!$AJ$4*幕後結果_最佳化!$V1861)*12/3</f>
        <v>8.4904538734340007E-4</v>
      </c>
      <c r="AI860" s="100">
        <f>(幕後結果!$AK$2+幕後結果!$AK$4*幕後結果_最佳化!$W1861)*12/3</f>
        <v>0.24570412206137413</v>
      </c>
      <c r="AJ860" s="60"/>
      <c r="AK860" s="60"/>
      <c r="AL860" s="60"/>
      <c r="AM860" s="108">
        <v>859</v>
      </c>
      <c r="AN860" s="128">
        <f t="shared" si="170"/>
        <v>0.10085730322391759</v>
      </c>
      <c r="AO860" s="128">
        <f t="shared" si="171"/>
        <v>4.6161115444688317E-2</v>
      </c>
      <c r="AP860" s="128">
        <f t="shared" si="172"/>
        <v>6.0198510189005218E-2</v>
      </c>
      <c r="AQ860" s="128">
        <f t="shared" si="173"/>
        <v>0.14703986488905635</v>
      </c>
      <c r="AR860" s="128">
        <f t="shared" si="174"/>
        <v>0.14643097472408911</v>
      </c>
      <c r="AS860" s="128">
        <f t="shared" si="175"/>
        <v>6.1079355971630465E-2</v>
      </c>
      <c r="AT860" s="128">
        <f t="shared" si="176"/>
        <v>5.0707064860078595E-2</v>
      </c>
      <c r="AU860" s="128">
        <f t="shared" si="177"/>
        <v>0.11494190407545953</v>
      </c>
      <c r="AV860" s="128">
        <f t="shared" si="178"/>
        <v>0.11570392833779171</v>
      </c>
      <c r="AW860" s="128">
        <f t="shared" si="179"/>
        <v>0.15687997828428327</v>
      </c>
      <c r="AX860" s="128">
        <f t="shared" si="180"/>
        <v>1.0000000000000002</v>
      </c>
      <c r="AY860" s="128">
        <f>SUMPRODUCT(AN860:AW860,幕後結果_最佳化!$Z$1005:$AI$1005)</f>
        <v>-3.7968834456319654E-3</v>
      </c>
      <c r="AZ860" s="128">
        <f>(SUMPRODUCT(AN860:AW860,MMULT(AN860:AW860,幕後結果!$AB$9:$AK$18)))</f>
        <v>3.0551290853574205E-4</v>
      </c>
      <c r="BA860" s="128">
        <f t="shared" si="181"/>
        <v>1.7478927556796559E-2</v>
      </c>
      <c r="BB860" s="102">
        <f t="shared" si="182"/>
        <v>-2.6716103315774777</v>
      </c>
      <c r="BC860" s="60"/>
      <c r="BD860" s="60"/>
    </row>
    <row r="861" spans="1:56">
      <c r="A861" s="95">
        <v>860</v>
      </c>
      <c r="B861" s="128">
        <v>0.55912353408049542</v>
      </c>
      <c r="C861" s="128">
        <v>0.54324521717601404</v>
      </c>
      <c r="D861" s="128">
        <v>0.40863729378631253</v>
      </c>
      <c r="E861" s="128">
        <v>0.834903182422988</v>
      </c>
      <c r="F861" s="128">
        <v>0.57596473893701061</v>
      </c>
      <c r="G861" s="128">
        <v>0.35032945061506715</v>
      </c>
      <c r="H861" s="128">
        <v>0.75509156814285872</v>
      </c>
      <c r="I861" s="128">
        <v>0.90339273619985416</v>
      </c>
      <c r="J861" s="128">
        <v>0.67751327898368041</v>
      </c>
      <c r="K861" s="104">
        <v>0.50175187514339714</v>
      </c>
      <c r="L861" s="105"/>
      <c r="M861" s="106">
        <v>860</v>
      </c>
      <c r="N861" s="140">
        <v>0.14874743247820632</v>
      </c>
      <c r="O861" s="140">
        <v>0.1086128532531436</v>
      </c>
      <c r="P861" s="140">
        <v>-0.23105176448975914</v>
      </c>
      <c r="Q861" s="140">
        <v>0.97372392410397834</v>
      </c>
      <c r="R861" s="140">
        <v>0.19158087808667704</v>
      </c>
      <c r="S861" s="140">
        <v>-0.38443117077664529</v>
      </c>
      <c r="T861" s="140">
        <v>0.69060013325198577</v>
      </c>
      <c r="U861" s="128">
        <v>1.3011283431309606</v>
      </c>
      <c r="V861" s="128">
        <v>0.46075632157975743</v>
      </c>
      <c r="W861" s="98">
        <v>4.391313881439274E-3</v>
      </c>
      <c r="X861" s="60"/>
      <c r="Y861" s="99">
        <v>860</v>
      </c>
      <c r="Z861" s="128">
        <f>(幕後結果!$AB$2+幕後結果!$AB$4*幕後結果_最佳化!$N1862)*12/3</f>
        <v>-1.34140100589751E-2</v>
      </c>
      <c r="AA861" s="128">
        <f>(幕後結果!$AC$2+幕後結果!$AC$4*幕後結果_最佳化!$O1862)*12/3</f>
        <v>1.2369202664714871E-2</v>
      </c>
      <c r="AB861" s="128">
        <f>(幕後結果!$AD$2+幕後結果!$AD$4*幕後結果_最佳化!$P1862)*12/3</f>
        <v>-2.0719228501167072E-2</v>
      </c>
      <c r="AC861" s="128">
        <f>(幕後結果!$AE$2+幕後結果!$AE$4*幕後結果_最佳化!$Q1862)*12/3</f>
        <v>0.1087693271602696</v>
      </c>
      <c r="AD861" s="128">
        <f>(幕後結果!$AF$2+幕後結果!$AF$4*幕後結果_最佳化!$R1862)*12/3</f>
        <v>7.5220208166551478E-2</v>
      </c>
      <c r="AE861" s="128">
        <f>(幕後結果!$AG$2+幕後結果!$AG$4*幕後結果_最佳化!$S1862)*12/3</f>
        <v>-5.5268744286789866E-3</v>
      </c>
      <c r="AF861" s="128">
        <f>(幕後結果!$AH$2+幕後結果!$AH$4*幕後結果_最佳化!$T1862)*12/3</f>
        <v>8.3741877797462408E-2</v>
      </c>
      <c r="AG861" s="128">
        <f>(幕後結果!$AI$2+幕後結果!$AI$4*幕後結果_最佳化!$U1862)*12/3</f>
        <v>0.12136242825397107</v>
      </c>
      <c r="AH861" s="128">
        <f>(幕後結果!$AJ$2+幕後結果!$AJ$4*幕後結果_最佳化!$V1862)*12/3</f>
        <v>3.5090255870681299E-2</v>
      </c>
      <c r="AI861" s="100">
        <f>(幕後結果!$AK$2+幕後結果!$AK$4*幕後結果_最佳化!$W1862)*12/3</f>
        <v>3.3684281358297451E-2</v>
      </c>
      <c r="AJ861" s="60"/>
      <c r="AK861" s="60"/>
      <c r="AL861" s="60"/>
      <c r="AM861" s="108">
        <v>860</v>
      </c>
      <c r="AN861" s="128">
        <f t="shared" si="170"/>
        <v>0.13497315265979853</v>
      </c>
      <c r="AO861" s="128">
        <f t="shared" si="171"/>
        <v>0.11381688920175288</v>
      </c>
      <c r="AP861" s="128">
        <f t="shared" si="172"/>
        <v>1.2229960020679782E-2</v>
      </c>
      <c r="AQ861" s="128">
        <f t="shared" si="173"/>
        <v>0.18440954276556965</v>
      </c>
      <c r="AR861" s="128">
        <f t="shared" si="174"/>
        <v>0.14524909830855259</v>
      </c>
      <c r="AS861" s="128">
        <f t="shared" si="175"/>
        <v>0.10290421369512658</v>
      </c>
      <c r="AT861" s="128">
        <f t="shared" si="176"/>
        <v>0.14867602043377021</v>
      </c>
      <c r="AU861" s="128">
        <f t="shared" si="177"/>
        <v>0.12726242277832878</v>
      </c>
      <c r="AV861" s="128">
        <f t="shared" si="178"/>
        <v>3.3481171323952214E-3</v>
      </c>
      <c r="AW861" s="128">
        <f t="shared" si="179"/>
        <v>2.7130583004026057E-2</v>
      </c>
      <c r="AX861" s="128">
        <f t="shared" si="180"/>
        <v>1.0000000000000002</v>
      </c>
      <c r="AY861" s="128">
        <f>SUMPRODUCT(AN861:AW861,幕後結果_最佳化!$Z$1005:$AI$1005)</f>
        <v>-2.1441481414287457E-3</v>
      </c>
      <c r="AZ861" s="128">
        <f>(SUMPRODUCT(AN861:AW861,MMULT(AN861:AW861,幕後結果!$AB$9:$AK$18)))</f>
        <v>2.7675945741232472E-4</v>
      </c>
      <c r="BA861" s="128">
        <f t="shared" si="181"/>
        <v>1.6636089005902941E-2</v>
      </c>
      <c r="BB861" s="102">
        <f t="shared" si="182"/>
        <v>-2.7076164431102678</v>
      </c>
      <c r="BC861" s="60"/>
      <c r="BD861" s="60"/>
    </row>
    <row r="862" spans="1:56">
      <c r="A862" s="95">
        <v>861</v>
      </c>
      <c r="B862" s="128">
        <v>0.7228928337599283</v>
      </c>
      <c r="C862" s="128">
        <v>0.62845897078334523</v>
      </c>
      <c r="D862" s="128">
        <v>4.4768140816114244E-2</v>
      </c>
      <c r="E862" s="128">
        <v>0.93583602469433913</v>
      </c>
      <c r="F862" s="128">
        <v>0.81590160771510911</v>
      </c>
      <c r="G862" s="128">
        <v>0.49986258341931955</v>
      </c>
      <c r="H862" s="128">
        <v>0.20445797230521157</v>
      </c>
      <c r="I862" s="128">
        <v>0.32997527873224874</v>
      </c>
      <c r="J862" s="128">
        <v>8.1592251087376777E-3</v>
      </c>
      <c r="K862" s="104">
        <v>0.98967317140625255</v>
      </c>
      <c r="L862" s="105"/>
      <c r="M862" s="106">
        <v>861</v>
      </c>
      <c r="N862" s="140">
        <v>0.59145688928368478</v>
      </c>
      <c r="O862" s="140">
        <v>0.32777464646700488</v>
      </c>
      <c r="P862" s="140">
        <v>-1.6978489118275364</v>
      </c>
      <c r="Q862" s="140">
        <v>1.5207286314513675</v>
      </c>
      <c r="R862" s="140">
        <v>0.89985619472711531</v>
      </c>
      <c r="S862" s="140">
        <v>-3.4445229334812045E-4</v>
      </c>
      <c r="T862" s="140">
        <v>-0.82580283682673505</v>
      </c>
      <c r="U862" s="128">
        <v>-0.43998142944933877</v>
      </c>
      <c r="V862" s="128">
        <v>-2.401714244375555</v>
      </c>
      <c r="W862" s="98">
        <v>2.31425648550867</v>
      </c>
      <c r="X862" s="60"/>
      <c r="Y862" s="99">
        <v>861</v>
      </c>
      <c r="Z862" s="128">
        <f>(幕後結果!$AB$2+幕後結果!$AB$4*幕後結果_最佳化!$N1863)*12/3</f>
        <v>3.438384044047231E-2</v>
      </c>
      <c r="AA862" s="128">
        <f>(幕後結果!$AC$2+幕後結果!$AC$4*幕後結果_最佳化!$O1863)*12/3</f>
        <v>3.7578074052890667E-2</v>
      </c>
      <c r="AB862" s="128">
        <f>(幕後結果!$AD$2+幕後結果!$AD$4*幕後結果_最佳化!$P1863)*12/3</f>
        <v>-0.17899349437562126</v>
      </c>
      <c r="AC862" s="128">
        <f>(幕後結果!$AE$2+幕後結果!$AE$4*幕後結果_最佳化!$Q1863)*12/3</f>
        <v>0.10746637564557465</v>
      </c>
      <c r="AD862" s="128">
        <f>(幕後結果!$AF$2+幕後結果!$AF$4*幕後結果_最佳化!$R1863)*12/3</f>
        <v>0.17180063011427196</v>
      </c>
      <c r="AE862" s="128">
        <f>(幕後結果!$AG$2+幕後結果!$AG$4*幕後結果_最佳化!$S1863)*12/3</f>
        <v>4.841598183527842E-2</v>
      </c>
      <c r="AF862" s="128">
        <f>(幕後結果!$AH$2+幕後結果!$AH$4*幕後結果_最佳化!$T1863)*12/3</f>
        <v>-5.0463487306923495E-2</v>
      </c>
      <c r="AG862" s="128">
        <f>(幕後結果!$AI$2+幕後結果!$AI$4*幕後結果_最佳化!$U1863)*12/3</f>
        <v>-2.4207878770945726E-2</v>
      </c>
      <c r="AH862" s="128">
        <f>(幕後結果!$AJ$2+幕後結果!$AJ$4*幕後結果_最佳化!$V1863)*12/3</f>
        <v>-0.19201799621951929</v>
      </c>
      <c r="AI862" s="100">
        <f>(幕後結果!$AK$2+幕後結果!$AK$4*幕後結果_最佳化!$W1863)*12/3</f>
        <v>0.29442946220221244</v>
      </c>
      <c r="AJ862" s="60"/>
      <c r="AK862" s="60"/>
      <c r="AL862" s="60"/>
      <c r="AM862" s="108">
        <v>861</v>
      </c>
      <c r="AN862" s="128">
        <f t="shared" si="170"/>
        <v>8.4162163205935017E-2</v>
      </c>
      <c r="AO862" s="128">
        <f t="shared" si="171"/>
        <v>8.7792291553258114E-2</v>
      </c>
      <c r="AP862" s="128">
        <f t="shared" si="172"/>
        <v>0.10261027824983469</v>
      </c>
      <c r="AQ862" s="128">
        <f t="shared" si="173"/>
        <v>7.0873585109491613E-2</v>
      </c>
      <c r="AR862" s="128">
        <f t="shared" si="174"/>
        <v>0.12511231935457962</v>
      </c>
      <c r="AS862" s="128">
        <f t="shared" si="175"/>
        <v>2.7687920517599552E-3</v>
      </c>
      <c r="AT862" s="128">
        <f t="shared" si="176"/>
        <v>0.10482458118208283</v>
      </c>
      <c r="AU862" s="128">
        <f t="shared" si="177"/>
        <v>0.1266018738667915</v>
      </c>
      <c r="AV862" s="128">
        <f t="shared" si="178"/>
        <v>0.14511358204740271</v>
      </c>
      <c r="AW862" s="128">
        <f t="shared" si="179"/>
        <v>0.1501405333788641</v>
      </c>
      <c r="AX862" s="128">
        <f t="shared" si="180"/>
        <v>1.0000000000000002</v>
      </c>
      <c r="AY862" s="128">
        <f>SUMPRODUCT(AN862:AW862,幕後結果_最佳化!$Z$1005:$AI$1005)</f>
        <v>-3.0022651063621357E-3</v>
      </c>
      <c r="AZ862" s="128">
        <f>(SUMPRODUCT(AN862:AW862,MMULT(AN862:AW862,幕後結果!$AB$9:$AK$18)))</f>
        <v>2.9090881239513347E-4</v>
      </c>
      <c r="BA862" s="128">
        <f t="shared" si="181"/>
        <v>1.7056049143782784E-2</v>
      </c>
      <c r="BB862" s="102">
        <f t="shared" si="182"/>
        <v>-2.6912601341263303</v>
      </c>
      <c r="BC862" s="60"/>
      <c r="BD862" s="60"/>
    </row>
    <row r="863" spans="1:56">
      <c r="A863" s="95">
        <v>862</v>
      </c>
      <c r="B863" s="128">
        <v>0.35733071653279325</v>
      </c>
      <c r="C863" s="128">
        <v>0.75192489949775188</v>
      </c>
      <c r="D863" s="128">
        <v>0.58934750457997809</v>
      </c>
      <c r="E863" s="128">
        <v>0.77323635991729756</v>
      </c>
      <c r="F863" s="128">
        <v>0.81914935957376045</v>
      </c>
      <c r="G863" s="128">
        <v>1.8032071567057883E-2</v>
      </c>
      <c r="H863" s="128">
        <v>0.7299255371283464</v>
      </c>
      <c r="I863" s="128">
        <v>0.36904404622375986</v>
      </c>
      <c r="J863" s="128">
        <v>0.89846386020872826</v>
      </c>
      <c r="K863" s="104">
        <v>0.94598422639497737</v>
      </c>
      <c r="L863" s="105"/>
      <c r="M863" s="106">
        <v>862</v>
      </c>
      <c r="N863" s="140">
        <v>-0.36560287020032561</v>
      </c>
      <c r="O863" s="140">
        <v>0.68055959454401749</v>
      </c>
      <c r="P863" s="140">
        <v>0.22586683792902673</v>
      </c>
      <c r="Q863" s="140">
        <v>0.74954750034057505</v>
      </c>
      <c r="R863" s="140">
        <v>0.9121281128175478</v>
      </c>
      <c r="S863" s="140">
        <v>-2.0962034940967706</v>
      </c>
      <c r="T863" s="140">
        <v>0.61258780201505969</v>
      </c>
      <c r="U863" s="128">
        <v>-0.33438627826513112</v>
      </c>
      <c r="V863" s="128">
        <v>1.2728471686115264</v>
      </c>
      <c r="W863" s="98">
        <v>1.607104040071937</v>
      </c>
      <c r="X863" s="60"/>
      <c r="Y863" s="99">
        <v>862</v>
      </c>
      <c r="Z863" s="128">
        <f>(幕後結果!$AB$2+幕後結果!$AB$4*幕後結果_最佳化!$N1864)*12/3</f>
        <v>-6.8946681642668636E-2</v>
      </c>
      <c r="AA863" s="128">
        <f>(幕後結果!$AC$2+幕後結果!$AC$4*幕後結果_最佳化!$O1864)*12/3</f>
        <v>7.5229093545551851E-2</v>
      </c>
      <c r="AB863" s="128">
        <f>(幕後結果!$AD$2+幕後結果!$AD$4*幕後結果_最佳化!$P1864)*12/3</f>
        <v>5.0969037214033064E-2</v>
      </c>
      <c r="AC863" s="128">
        <f>(幕後結果!$AE$2+幕後結果!$AE$4*幕後結果_最佳化!$Q1864)*12/3</f>
        <v>0.11970314377559636</v>
      </c>
      <c r="AD863" s="128">
        <f>(幕後結果!$AF$2+幕後結果!$AF$4*幕後結果_最佳化!$R1864)*12/3</f>
        <v>0.2213773472053118</v>
      </c>
      <c r="AE863" s="128">
        <f>(幕後結果!$AG$2+幕後結果!$AG$4*幕後結果_最佳化!$S1864)*12/3</f>
        <v>-0.13495186698483361</v>
      </c>
      <c r="AF863" s="128">
        <f>(幕後結果!$AH$2+幕後結果!$AH$4*幕後結果_最佳化!$T1864)*12/3</f>
        <v>9.9746677117323046E-2</v>
      </c>
      <c r="AG863" s="128">
        <f>(幕後結果!$AI$2+幕後結果!$AI$4*幕後結果_最佳化!$U1864)*12/3</f>
        <v>6.4698234260328379E-3</v>
      </c>
      <c r="AH863" s="128">
        <f>(幕後結果!$AJ$2+幕後結果!$AJ$4*幕後結果_最佳化!$V1864)*12/3</f>
        <v>6.988785800064673E-2</v>
      </c>
      <c r="AI863" s="100">
        <f>(幕後結果!$AK$2+幕後結果!$AK$4*幕後結果_最佳化!$W1864)*12/3</f>
        <v>0.13004295686397047</v>
      </c>
      <c r="AJ863" s="60"/>
      <c r="AK863" s="60"/>
      <c r="AL863" s="60"/>
      <c r="AM863" s="108">
        <v>862</v>
      </c>
      <c r="AN863" s="128">
        <f t="shared" si="170"/>
        <v>0.18035202212256266</v>
      </c>
      <c r="AO863" s="128">
        <f t="shared" si="171"/>
        <v>0.17680998298083056</v>
      </c>
      <c r="AP863" s="128">
        <f t="shared" si="172"/>
        <v>9.6274505189097484E-2</v>
      </c>
      <c r="AQ863" s="128">
        <f t="shared" si="173"/>
        <v>5.0570285011021718E-2</v>
      </c>
      <c r="AR863" s="128">
        <f t="shared" si="174"/>
        <v>2.6405874483680383E-2</v>
      </c>
      <c r="AS863" s="128">
        <f t="shared" si="175"/>
        <v>9.5685791683283519E-2</v>
      </c>
      <c r="AT863" s="128">
        <f t="shared" si="176"/>
        <v>2.6657722606411468E-2</v>
      </c>
      <c r="AU863" s="128">
        <f t="shared" si="177"/>
        <v>3.068408151974723E-2</v>
      </c>
      <c r="AV863" s="128">
        <f t="shared" si="178"/>
        <v>0.12108730653571899</v>
      </c>
      <c r="AW863" s="128">
        <f t="shared" si="179"/>
        <v>0.19547242786764596</v>
      </c>
      <c r="AX863" s="128">
        <f t="shared" si="180"/>
        <v>0.99999999999999989</v>
      </c>
      <c r="AY863" s="128">
        <f>SUMPRODUCT(AN863:AW863,幕後結果_最佳化!$Z$1005:$AI$1005)</f>
        <v>-8.2379577166035861E-3</v>
      </c>
      <c r="AZ863" s="128">
        <f>(SUMPRODUCT(AN863:AW863,MMULT(AN863:AW863,幕後結果!$AB$9:$AK$18)))</f>
        <v>2.5333804616945501E-4</v>
      </c>
      <c r="BA863" s="128">
        <f t="shared" si="181"/>
        <v>1.5916596563633038E-2</v>
      </c>
      <c r="BB863" s="102">
        <f t="shared" si="182"/>
        <v>-3.2128701328929776</v>
      </c>
      <c r="BC863" s="60"/>
      <c r="BD863" s="60"/>
    </row>
    <row r="864" spans="1:56">
      <c r="A864" s="95">
        <v>863</v>
      </c>
      <c r="B864" s="128">
        <v>0.76788719700826347</v>
      </c>
      <c r="C864" s="128">
        <v>0.7857175458304444</v>
      </c>
      <c r="D864" s="128">
        <v>0.28306503371135694</v>
      </c>
      <c r="E864" s="128">
        <v>0.12423744202452447</v>
      </c>
      <c r="F864" s="128">
        <v>0.42158564649370156</v>
      </c>
      <c r="G864" s="128">
        <v>0.93824394632999497</v>
      </c>
      <c r="H864" s="128">
        <v>0.85719185694733602</v>
      </c>
      <c r="I864" s="128">
        <v>0.96957309770788402</v>
      </c>
      <c r="J864" s="128">
        <v>0.74566528259723142</v>
      </c>
      <c r="K864" s="104">
        <v>0.28854393017042712</v>
      </c>
      <c r="L864" s="105"/>
      <c r="M864" s="106">
        <v>863</v>
      </c>
      <c r="N864" s="140">
        <v>0.7319065533632737</v>
      </c>
      <c r="O864" s="140">
        <v>0.79164978690668675</v>
      </c>
      <c r="P864" s="140">
        <v>-0.57376022561284068</v>
      </c>
      <c r="Q864" s="140">
        <v>-1.1540616757875053</v>
      </c>
      <c r="R864" s="140">
        <v>-0.19783866593744998</v>
      </c>
      <c r="S864" s="140">
        <v>1.5401979587032246</v>
      </c>
      <c r="T864" s="140">
        <v>1.0677877033749048</v>
      </c>
      <c r="U864" s="128">
        <v>1.8745561931171968</v>
      </c>
      <c r="V864" s="128">
        <v>0.66091093214963159</v>
      </c>
      <c r="W864" s="98">
        <v>-0.55764347905896861</v>
      </c>
      <c r="X864" s="60"/>
      <c r="Y864" s="99">
        <v>863</v>
      </c>
      <c r="Z864" s="128">
        <f>(幕後結果!$AB$2+幕後結果!$AB$4*幕後結果_最佳化!$N1865)*12/3</f>
        <v>4.9547718110525107E-2</v>
      </c>
      <c r="AA864" s="128">
        <f>(幕後結果!$AC$2+幕後結果!$AC$4*幕後結果_最佳化!$O1865)*12/3</f>
        <v>8.9538086057302693E-2</v>
      </c>
      <c r="AB864" s="128">
        <f>(幕後結果!$AD$2+幕後結果!$AD$4*幕後結果_最佳化!$P1865)*12/3</f>
        <v>-1.8935760128425096E-2</v>
      </c>
      <c r="AC864" s="128">
        <f>(幕後結果!$AE$2+幕後結果!$AE$4*幕後結果_最佳化!$Q1865)*12/3</f>
        <v>-0.113408274435708</v>
      </c>
      <c r="AD864" s="128">
        <f>(幕後結果!$AF$2+幕後結果!$AF$4*幕後結果_最佳化!$R1865)*12/3</f>
        <v>-6.0131475269532074E-2</v>
      </c>
      <c r="AE864" s="128">
        <f>(幕後結果!$AG$2+幕後結果!$AG$4*幕後結果_最佳化!$S1865)*12/3</f>
        <v>0.10545992774705119</v>
      </c>
      <c r="AF864" s="128">
        <f>(幕後結果!$AH$2+幕後結果!$AH$4*幕後結果_最佳化!$T1865)*12/3</f>
        <v>0.1165664114051974</v>
      </c>
      <c r="AG864" s="128">
        <f>(幕後結果!$AI$2+幕後結果!$AI$4*幕後結果_最佳化!$U1865)*12/3</f>
        <v>0.22120401159334571</v>
      </c>
      <c r="AH864" s="128">
        <f>(幕後結果!$AJ$2+幕後結果!$AJ$4*幕後結果_最佳化!$V1865)*12/3</f>
        <v>0.115542669966173</v>
      </c>
      <c r="AI864" s="100">
        <f>(幕後結果!$AK$2+幕後結果!$AK$4*幕後結果_最佳化!$W1865)*12/3</f>
        <v>8.3781873671618642E-2</v>
      </c>
      <c r="AJ864" s="60"/>
      <c r="AK864" s="60"/>
      <c r="AL864" s="60"/>
      <c r="AM864" s="108">
        <v>863</v>
      </c>
      <c r="AN864" s="128">
        <f t="shared" si="170"/>
        <v>9.5869053362145559E-2</v>
      </c>
      <c r="AO864" s="128">
        <f t="shared" si="171"/>
        <v>5.2953413564139989E-2</v>
      </c>
      <c r="AP864" s="128">
        <f t="shared" si="172"/>
        <v>8.0112847856564792E-2</v>
      </c>
      <c r="AQ864" s="128">
        <f t="shared" si="173"/>
        <v>0.19761646605927771</v>
      </c>
      <c r="AR864" s="128">
        <f t="shared" si="174"/>
        <v>0.2498150972416483</v>
      </c>
      <c r="AS864" s="128">
        <f t="shared" si="175"/>
        <v>0.13882967413864422</v>
      </c>
      <c r="AT864" s="128">
        <f t="shared" si="176"/>
        <v>3.0817885237308995E-2</v>
      </c>
      <c r="AU864" s="128">
        <f t="shared" si="177"/>
        <v>5.4541296681585609E-3</v>
      </c>
      <c r="AV864" s="128">
        <f t="shared" si="178"/>
        <v>0.14006215100221653</v>
      </c>
      <c r="AW864" s="128">
        <f t="shared" si="179"/>
        <v>8.4692818698954425E-3</v>
      </c>
      <c r="AX864" s="128">
        <f t="shared" si="180"/>
        <v>1.0000000000000002</v>
      </c>
      <c r="AY864" s="128">
        <f>SUMPRODUCT(AN864:AW864,幕後結果_最佳化!$Z$1005:$AI$1005)</f>
        <v>2.9580096515459111E-3</v>
      </c>
      <c r="AZ864" s="128">
        <f>(SUMPRODUCT(AN864:AW864,MMULT(AN864:AW864,幕後結果!$AB$9:$AK$18)))</f>
        <v>3.2967440442873818E-4</v>
      </c>
      <c r="BA864" s="128">
        <f t="shared" si="181"/>
        <v>1.8156938189814332E-2</v>
      </c>
      <c r="BB864" s="102">
        <f t="shared" si="182"/>
        <v>-2.1998197014770211</v>
      </c>
      <c r="BC864" s="60"/>
      <c r="BD864" s="60"/>
    </row>
    <row r="865" spans="1:56">
      <c r="A865" s="95">
        <v>864</v>
      </c>
      <c r="B865" s="128">
        <v>0.77381096854054787</v>
      </c>
      <c r="C865" s="128">
        <v>0.99748777738116501</v>
      </c>
      <c r="D865" s="128">
        <v>0.29070734024042788</v>
      </c>
      <c r="E865" s="128">
        <v>3.4572374428998298E-3</v>
      </c>
      <c r="F865" s="128">
        <v>0.96019605034640754</v>
      </c>
      <c r="G865" s="128">
        <v>0.92676743210955692</v>
      </c>
      <c r="H865" s="128">
        <v>0.27891098129324288</v>
      </c>
      <c r="I865" s="128">
        <v>0.76362143707487906</v>
      </c>
      <c r="J865" s="128">
        <v>0.93954388771179742</v>
      </c>
      <c r="K865" s="104">
        <v>0.82404830258167316</v>
      </c>
      <c r="L865" s="105"/>
      <c r="M865" s="106">
        <v>864</v>
      </c>
      <c r="N865" s="140">
        <v>0.75145634666883943</v>
      </c>
      <c r="O865" s="140">
        <v>2.80546234019319</v>
      </c>
      <c r="P865" s="140">
        <v>-0.55131948956289245</v>
      </c>
      <c r="Q865" s="140">
        <v>-2.7009354883271945</v>
      </c>
      <c r="R865" s="140">
        <v>1.7529656741177502</v>
      </c>
      <c r="S865" s="140">
        <v>1.4521311725689299</v>
      </c>
      <c r="T865" s="140">
        <v>-0.58607969211330202</v>
      </c>
      <c r="U865" s="128">
        <v>0.71800026105851611</v>
      </c>
      <c r="V865" s="128">
        <v>1.5509560174169899</v>
      </c>
      <c r="W865" s="98">
        <v>0.93090367213312208</v>
      </c>
      <c r="X865" s="60"/>
      <c r="Y865" s="99">
        <v>864</v>
      </c>
      <c r="Z865" s="128">
        <f>(幕後結果!$AB$2+幕後結果!$AB$4*幕後結果_最佳化!$N1866)*12/3</f>
        <v>5.1658443515980167E-2</v>
      </c>
      <c r="AA865" s="128">
        <f>(幕後結果!$AC$2+幕後結果!$AC$4*幕後結果_最佳化!$O1866)*12/3</f>
        <v>0.3140762666785592</v>
      </c>
      <c r="AB865" s="128">
        <f>(幕後結果!$AD$2+幕後結果!$AD$4*幕後結果_最佳化!$P1866)*12/3</f>
        <v>7.7759614346440298E-2</v>
      </c>
      <c r="AC865" s="128">
        <f>(幕後結果!$AE$2+幕後結果!$AE$4*幕後結果_最佳化!$Q1866)*12/3</f>
        <v>-0.211764031919636</v>
      </c>
      <c r="AD865" s="128">
        <f>(幕後結果!$AF$2+幕後結果!$AF$4*幕後結果_最佳化!$R1866)*12/3</f>
        <v>0.28227422126156704</v>
      </c>
      <c r="AE865" s="128">
        <f>(幕後結果!$AG$2+幕後結果!$AG$4*幕後結果_最佳化!$S1866)*12/3</f>
        <v>7.9931368691098972E-2</v>
      </c>
      <c r="AF865" s="128">
        <f>(幕後結果!$AH$2+幕後結果!$AH$4*幕後結果_最佳化!$T1866)*12/3</f>
        <v>8.4180215491724657E-3</v>
      </c>
      <c r="AG865" s="128">
        <f>(幕後結果!$AI$2+幕後結果!$AI$4*幕後結果_最佳化!$U1866)*12/3</f>
        <v>0.30755941561270506</v>
      </c>
      <c r="AH865" s="128">
        <f>(幕後結果!$AJ$2+幕後結果!$AJ$4*幕後結果_最佳化!$V1866)*12/3</f>
        <v>0.18191774648596185</v>
      </c>
      <c r="AI865" s="100">
        <f>(幕後結果!$AK$2+幕後結果!$AK$4*幕後結果_最佳化!$W1866)*12/3</f>
        <v>0.41015893746821702</v>
      </c>
      <c r="AJ865" s="60"/>
      <c r="AK865" s="60"/>
      <c r="AL865" s="60"/>
      <c r="AM865" s="108">
        <v>864</v>
      </c>
      <c r="AN865" s="128">
        <f t="shared" si="170"/>
        <v>4.5407670612228161E-2</v>
      </c>
      <c r="AO865" s="128">
        <f t="shared" si="171"/>
        <v>2.6092316639786502E-2</v>
      </c>
      <c r="AP865" s="128">
        <f t="shared" si="172"/>
        <v>0.15945042696690245</v>
      </c>
      <c r="AQ865" s="128">
        <f t="shared" si="173"/>
        <v>0.15362294361723483</v>
      </c>
      <c r="AR865" s="128">
        <f t="shared" si="174"/>
        <v>0.18506814344463543</v>
      </c>
      <c r="AS865" s="128">
        <f t="shared" si="175"/>
        <v>0.14907148532419656</v>
      </c>
      <c r="AT865" s="128">
        <f t="shared" si="176"/>
        <v>0.11115657205733839</v>
      </c>
      <c r="AU865" s="128">
        <f t="shared" si="177"/>
        <v>5.5177316862751839E-2</v>
      </c>
      <c r="AV865" s="128">
        <f t="shared" si="178"/>
        <v>9.4581098450843195E-3</v>
      </c>
      <c r="AW865" s="128">
        <f t="shared" si="179"/>
        <v>0.10549501462984151</v>
      </c>
      <c r="AX865" s="128">
        <f t="shared" si="180"/>
        <v>1</v>
      </c>
      <c r="AY865" s="128">
        <f>SUMPRODUCT(AN865:AW865,幕後結果_最佳化!$Z$1005:$AI$1005)</f>
        <v>-2.1459750754472444E-3</v>
      </c>
      <c r="AZ865" s="128">
        <f>(SUMPRODUCT(AN865:AW865,MMULT(AN865:AW865,幕後結果!$AB$9:$AK$18)))</f>
        <v>3.4063028783862866E-4</v>
      </c>
      <c r="BA865" s="128">
        <f t="shared" si="181"/>
        <v>1.8456172079784817E-2</v>
      </c>
      <c r="BB865" s="102">
        <f t="shared" si="182"/>
        <v>-2.4406997767855905</v>
      </c>
      <c r="BC865" s="60"/>
      <c r="BD865" s="60"/>
    </row>
    <row r="866" spans="1:56">
      <c r="A866" s="95">
        <v>865</v>
      </c>
      <c r="B866" s="128">
        <v>0.45016013364078922</v>
      </c>
      <c r="C866" s="128">
        <v>0.48756079528215546</v>
      </c>
      <c r="D866" s="128">
        <v>0.23452721507182472</v>
      </c>
      <c r="E866" s="128">
        <v>0.34523968947813355</v>
      </c>
      <c r="F866" s="128">
        <v>0.67428132527678497</v>
      </c>
      <c r="G866" s="128">
        <v>0.23200454327161446</v>
      </c>
      <c r="H866" s="128">
        <v>0.59583829458884852</v>
      </c>
      <c r="I866" s="128">
        <v>0.96884989317121528</v>
      </c>
      <c r="J866" s="128">
        <v>0.99456488887173</v>
      </c>
      <c r="K866" s="104">
        <v>0.40680666164147028</v>
      </c>
      <c r="L866" s="105"/>
      <c r="M866" s="106">
        <v>865</v>
      </c>
      <c r="N866" s="140">
        <v>-0.12525677989942541</v>
      </c>
      <c r="O866" s="140">
        <v>-3.118551636415192E-2</v>
      </c>
      <c r="P866" s="140">
        <v>-0.72401841425006419</v>
      </c>
      <c r="Q866" s="140">
        <v>-0.39820459523456542</v>
      </c>
      <c r="R866" s="140">
        <v>0.45176630036022197</v>
      </c>
      <c r="S866" s="140">
        <v>-0.73226131465122257</v>
      </c>
      <c r="T866" s="140">
        <v>0.24258950677091287</v>
      </c>
      <c r="U866" s="128">
        <v>1.8641530556140788</v>
      </c>
      <c r="V866" s="128">
        <v>2.546843332814881</v>
      </c>
      <c r="W866" s="98">
        <v>-0.23576719747661753</v>
      </c>
      <c r="X866" s="60"/>
      <c r="Y866" s="99">
        <v>865</v>
      </c>
      <c r="Z866" s="128">
        <f>(幕後結果!$AB$2+幕後結果!$AB$4*幕後結果_最佳化!$N1867)*12/3</f>
        <v>-4.299732294763442E-2</v>
      </c>
      <c r="AA866" s="128">
        <f>(幕後結果!$AC$2+幕後結果!$AC$4*幕後結果_最佳化!$O1867)*12/3</f>
        <v>-3.6962565832643333E-3</v>
      </c>
      <c r="AB866" s="128">
        <f>(幕後結果!$AD$2+幕後結果!$AD$4*幕後結果_最佳化!$P1867)*12/3</f>
        <v>-9.2114696851634134E-2</v>
      </c>
      <c r="AC866" s="128">
        <f>(幕後結果!$AE$2+幕後結果!$AE$4*幕後結果_最佳化!$Q1867)*12/3</f>
        <v>-8.2839103943007128E-2</v>
      </c>
      <c r="AD866" s="128">
        <f>(幕後結果!$AF$2+幕後結果!$AF$4*幕後結果_最佳化!$R1867)*12/3</f>
        <v>6.0666151793952384E-2</v>
      </c>
      <c r="AE866" s="128">
        <f>(幕後結果!$AG$2+幕後結果!$AG$4*幕後結果_最佳化!$S1867)*12/3</f>
        <v>-5.568245909895158E-2</v>
      </c>
      <c r="AF866" s="128">
        <f>(幕後結果!$AH$2+幕後結果!$AH$4*幕後結果_最佳化!$T1867)*12/3</f>
        <v>2.7787586952601723E-2</v>
      </c>
      <c r="AG866" s="128">
        <f>(幕後結果!$AI$2+幕後結果!$AI$4*幕後結果_最佳化!$U1867)*12/3</f>
        <v>0.17649575761260702</v>
      </c>
      <c r="AH866" s="128">
        <f>(幕後結果!$AJ$2+幕後結果!$AJ$4*幕後結果_最佳化!$V1867)*12/3</f>
        <v>0.20550433272974847</v>
      </c>
      <c r="AI866" s="100">
        <f>(幕後結果!$AK$2+幕後結果!$AK$4*幕後結果_最佳化!$W1867)*12/3</f>
        <v>3.2849250422931318E-3</v>
      </c>
      <c r="AJ866" s="60"/>
      <c r="AK866" s="60"/>
      <c r="AL866" s="60"/>
      <c r="AM866" s="108">
        <v>865</v>
      </c>
      <c r="AN866" s="128">
        <f t="shared" si="170"/>
        <v>4.4160679190262953E-2</v>
      </c>
      <c r="AO866" s="128">
        <f t="shared" si="171"/>
        <v>0.22392445815555256</v>
      </c>
      <c r="AP866" s="128">
        <f t="shared" si="172"/>
        <v>8.0062732418047539E-2</v>
      </c>
      <c r="AQ866" s="128">
        <f t="shared" si="173"/>
        <v>0.17282132211635032</v>
      </c>
      <c r="AR866" s="128">
        <f t="shared" si="174"/>
        <v>0.19128794697234466</v>
      </c>
      <c r="AS866" s="128">
        <f t="shared" si="175"/>
        <v>3.0519590393866074E-2</v>
      </c>
      <c r="AT866" s="128">
        <f t="shared" si="176"/>
        <v>2.1137898145000809E-2</v>
      </c>
      <c r="AU866" s="128">
        <f t="shared" si="177"/>
        <v>6.4713585370903604E-2</v>
      </c>
      <c r="AV866" s="128">
        <f t="shared" si="178"/>
        <v>0.12243949246632609</v>
      </c>
      <c r="AW866" s="128">
        <f t="shared" si="179"/>
        <v>4.8932294771345454E-2</v>
      </c>
      <c r="AX866" s="128">
        <f t="shared" si="180"/>
        <v>0.99999999999999989</v>
      </c>
      <c r="AY866" s="128">
        <f>SUMPRODUCT(AN866:AW866,幕後結果_最佳化!$Z$1005:$AI$1005)</f>
        <v>1.8144603547906799E-3</v>
      </c>
      <c r="AZ866" s="128">
        <f>(SUMPRODUCT(AN866:AW866,MMULT(AN866:AW866,幕後結果!$AB$9:$AK$18)))</f>
        <v>3.309244307892423E-4</v>
      </c>
      <c r="BA866" s="128">
        <f t="shared" si="181"/>
        <v>1.8191328450370036E-2</v>
      </c>
      <c r="BB866" s="102">
        <f t="shared" si="182"/>
        <v>-2.2585233265014018</v>
      </c>
      <c r="BC866" s="60"/>
      <c r="BD866" s="60"/>
    </row>
    <row r="867" spans="1:56">
      <c r="A867" s="95">
        <v>866</v>
      </c>
      <c r="B867" s="128">
        <v>0.78150435898928916</v>
      </c>
      <c r="C867" s="128">
        <v>0.74516120691994581</v>
      </c>
      <c r="D867" s="128">
        <v>0.68870537294945255</v>
      </c>
      <c r="E867" s="128">
        <v>0.2576229287973848</v>
      </c>
      <c r="F867" s="128">
        <v>0.63820277119613289</v>
      </c>
      <c r="G867" s="128">
        <v>0.22321624593230083</v>
      </c>
      <c r="H867" s="128">
        <v>0.87835676437774923</v>
      </c>
      <c r="I867" s="128">
        <v>0.11516603803294023</v>
      </c>
      <c r="J867" s="128">
        <v>0.28169414914016455</v>
      </c>
      <c r="K867" s="104">
        <v>0.59490878629033284</v>
      </c>
      <c r="L867" s="105"/>
      <c r="M867" s="106">
        <v>866</v>
      </c>
      <c r="N867" s="140">
        <v>0.77728391636863148</v>
      </c>
      <c r="O867" s="140">
        <v>0.65933980628444733</v>
      </c>
      <c r="P867" s="140">
        <v>0.49218402853827881</v>
      </c>
      <c r="Q867" s="140">
        <v>-0.65069118039828566</v>
      </c>
      <c r="R867" s="140">
        <v>0.35365899318431709</v>
      </c>
      <c r="S867" s="140">
        <v>-0.76137604408921677</v>
      </c>
      <c r="T867" s="140">
        <v>1.1668115756611686</v>
      </c>
      <c r="U867" s="128">
        <v>-1.1995038823350366</v>
      </c>
      <c r="V867" s="128">
        <v>-0.57781607930434786</v>
      </c>
      <c r="W867" s="98">
        <v>0.24019069431372325</v>
      </c>
      <c r="X867" s="60"/>
      <c r="Y867" s="99">
        <v>866</v>
      </c>
      <c r="Z867" s="128">
        <f>(幕後結果!$AB$2+幕後結果!$AB$4*幕後結果_最佳化!$N1868)*12/3</f>
        <v>5.4446959316348853E-2</v>
      </c>
      <c r="AA867" s="128">
        <f>(幕後結果!$AC$2+幕後結果!$AC$4*幕後結果_最佳化!$O1868)*12/3</f>
        <v>7.4867468665726605E-2</v>
      </c>
      <c r="AB867" s="128">
        <f>(幕後結果!$AD$2+幕後結果!$AD$4*幕後結果_最佳化!$P1868)*12/3</f>
        <v>0.10452752154823651</v>
      </c>
      <c r="AC867" s="128">
        <f>(幕後結果!$AE$2+幕後結果!$AE$4*幕後結果_最佳化!$Q1868)*12/3</f>
        <v>-3.0374068817286617E-3</v>
      </c>
      <c r="AD867" s="128">
        <f>(幕後結果!$AF$2+幕後結果!$AF$4*幕後結果_最佳化!$R1868)*12/3</f>
        <v>0.10416105664475099</v>
      </c>
      <c r="AE867" s="128">
        <f>(幕後結果!$AG$2+幕後結果!$AG$4*幕後結果_最佳化!$S1868)*12/3</f>
        <v>-5.721120511983608E-2</v>
      </c>
      <c r="AF867" s="128">
        <f>(幕後結果!$AH$2+幕後結果!$AH$4*幕後結果_最佳化!$T1868)*12/3</f>
        <v>0.15327413369271917</v>
      </c>
      <c r="AG867" s="128">
        <f>(幕後結果!$AI$2+幕後結果!$AI$4*幕後結果_最佳化!$U1868)*12/3</f>
        <v>-7.599475814199691E-2</v>
      </c>
      <c r="AH867" s="128">
        <f>(幕後結果!$AJ$2+幕後結果!$AJ$4*幕後結果_最佳化!$V1868)*12/3</f>
        <v>-1.9242445157157718E-2</v>
      </c>
      <c r="AI867" s="100">
        <f>(幕後結果!$AK$2+幕後結果!$AK$4*幕後結果_最佳化!$W1868)*12/3</f>
        <v>-8.7699521401189903E-3</v>
      </c>
      <c r="AJ867" s="60"/>
      <c r="AK867" s="60"/>
      <c r="AL867" s="60"/>
      <c r="AM867" s="108">
        <v>866</v>
      </c>
      <c r="AN867" s="128">
        <f t="shared" si="170"/>
        <v>0.12773120372814059</v>
      </c>
      <c r="AO867" s="128">
        <f t="shared" si="171"/>
        <v>1.8516378399410293E-2</v>
      </c>
      <c r="AP867" s="128">
        <f t="shared" si="172"/>
        <v>0.23510416819783084</v>
      </c>
      <c r="AQ867" s="128">
        <f t="shared" si="173"/>
        <v>0.13358934382690088</v>
      </c>
      <c r="AR867" s="128">
        <f t="shared" si="174"/>
        <v>7.0809473096387368E-2</v>
      </c>
      <c r="AS867" s="128">
        <f t="shared" si="175"/>
        <v>4.0492231855035456E-2</v>
      </c>
      <c r="AT867" s="128">
        <f t="shared" si="176"/>
        <v>1.09523121653217E-2</v>
      </c>
      <c r="AU867" s="128">
        <f t="shared" si="177"/>
        <v>0.2372885542693737</v>
      </c>
      <c r="AV867" s="128">
        <f t="shared" si="178"/>
        <v>9.0808011274742764E-2</v>
      </c>
      <c r="AW867" s="128">
        <f t="shared" si="179"/>
        <v>3.4708323186856467E-2</v>
      </c>
      <c r="AX867" s="128">
        <f t="shared" si="180"/>
        <v>1.0000000000000002</v>
      </c>
      <c r="AY867" s="128">
        <f>SUMPRODUCT(AN867:AW867,幕後結果_最佳化!$Z$1005:$AI$1005)</f>
        <v>-5.1002854913070762E-3</v>
      </c>
      <c r="AZ867" s="128">
        <f>(SUMPRODUCT(AN867:AW867,MMULT(AN867:AW867,幕後結果!$AB$9:$AK$18)))</f>
        <v>3.3072366780974972E-4</v>
      </c>
      <c r="BA867" s="128">
        <f t="shared" si="181"/>
        <v>1.8185809517581277E-2</v>
      </c>
      <c r="BB867" s="102">
        <f t="shared" si="182"/>
        <v>-2.6394362838180183</v>
      </c>
      <c r="BC867" s="60"/>
      <c r="BD867" s="60"/>
    </row>
    <row r="868" spans="1:56">
      <c r="A868" s="95">
        <v>867</v>
      </c>
      <c r="B868" s="128">
        <v>0.52284834507888633</v>
      </c>
      <c r="C868" s="128">
        <v>8.3951309743914404E-2</v>
      </c>
      <c r="D868" s="128">
        <v>0.45930490879970076</v>
      </c>
      <c r="E868" s="128">
        <v>0.56255803447105968</v>
      </c>
      <c r="F868" s="128">
        <v>0.76415793642631558</v>
      </c>
      <c r="G868" s="128">
        <v>0.10959532441139075</v>
      </c>
      <c r="H868" s="128">
        <v>0.18789561246826403</v>
      </c>
      <c r="I868" s="128">
        <v>0.9863640792697761</v>
      </c>
      <c r="J868" s="128">
        <v>0.92628882478806784</v>
      </c>
      <c r="K868" s="104">
        <v>0.11221877053023488</v>
      </c>
      <c r="L868" s="105"/>
      <c r="M868" s="106">
        <v>867</v>
      </c>
      <c r="N868" s="140">
        <v>5.730365378012723E-2</v>
      </c>
      <c r="O868" s="140">
        <v>-1.3789744894595637</v>
      </c>
      <c r="P868" s="140">
        <v>-0.10218502027693736</v>
      </c>
      <c r="Q868" s="140">
        <v>0.15745796830295178</v>
      </c>
      <c r="R868" s="140">
        <v>0.71974156872704442</v>
      </c>
      <c r="S868" s="140">
        <v>-1.2286830897018743</v>
      </c>
      <c r="T868" s="140">
        <v>-0.88567770631199239</v>
      </c>
      <c r="U868" s="128">
        <v>2.2076046966896317</v>
      </c>
      <c r="V868" s="128">
        <v>1.4486965283206599</v>
      </c>
      <c r="W868" s="98">
        <v>-1.2148126865401216</v>
      </c>
      <c r="X868" s="60"/>
      <c r="Y868" s="99">
        <v>867</v>
      </c>
      <c r="Z868" s="128">
        <f>(幕後結果!$AB$2+幕後結果!$AB$4*幕後結果_最佳化!$N1869)*12/3</f>
        <v>-2.3286887170872499E-2</v>
      </c>
      <c r="AA868" s="128">
        <f>(幕後結果!$AC$2+幕後結果!$AC$4*幕後結果_最佳化!$O1869)*12/3</f>
        <v>-0.15363038883565844</v>
      </c>
      <c r="AB868" s="128">
        <f>(幕後結果!$AD$2+幕後結果!$AD$4*幕後結果_最佳化!$P1869)*12/3</f>
        <v>-7.6091585763057398E-2</v>
      </c>
      <c r="AC868" s="128">
        <f>(幕後結果!$AE$2+幕後結果!$AE$4*幕後結果_最佳化!$Q1869)*12/3</f>
        <v>-3.2939255773337985E-2</v>
      </c>
      <c r="AD868" s="128">
        <f>(幕後結果!$AF$2+幕後結果!$AF$4*幕後結果_最佳化!$R1869)*12/3</f>
        <v>0.14835336059279938</v>
      </c>
      <c r="AE868" s="128">
        <f>(幕後結果!$AG$2+幕後結果!$AG$4*幕後結果_最佳化!$S1869)*12/3</f>
        <v>-9.930909629404476E-2</v>
      </c>
      <c r="AF868" s="128">
        <f>(幕後結果!$AH$2+幕後結果!$AH$4*幕後結果_最佳化!$T1869)*12/3</f>
        <v>-0.10043384445423771</v>
      </c>
      <c r="AG868" s="128">
        <f>(幕後結果!$AI$2+幕後結果!$AI$4*幕後結果_最佳化!$U1869)*12/3</f>
        <v>0.16446074293409191</v>
      </c>
      <c r="AH868" s="128">
        <f>(幕後結果!$AJ$2+幕後結果!$AJ$4*幕後結果_最佳化!$V1869)*12/3</f>
        <v>8.0178590599686697E-2</v>
      </c>
      <c r="AI868" s="100">
        <f>(幕後結果!$AK$2+幕後結果!$AK$4*幕後結果_最佳化!$W1869)*12/3</f>
        <v>-0.10372322497773805</v>
      </c>
      <c r="AJ868" s="60"/>
      <c r="AK868" s="60"/>
      <c r="AL868" s="60"/>
      <c r="AM868" s="108">
        <v>867</v>
      </c>
      <c r="AN868" s="128">
        <f t="shared" si="170"/>
        <v>7.0980680874396657E-2</v>
      </c>
      <c r="AO868" s="128">
        <f t="shared" si="171"/>
        <v>0.1341813471190787</v>
      </c>
      <c r="AP868" s="128">
        <f t="shared" si="172"/>
        <v>0.10862810846963455</v>
      </c>
      <c r="AQ868" s="128">
        <f t="shared" si="173"/>
        <v>6.4400420056940175E-2</v>
      </c>
      <c r="AR868" s="128">
        <f t="shared" si="174"/>
        <v>6.971672504543841E-2</v>
      </c>
      <c r="AS868" s="128">
        <f t="shared" si="175"/>
        <v>0.11578117052060891</v>
      </c>
      <c r="AT868" s="128">
        <f t="shared" si="176"/>
        <v>0.13095735520312346</v>
      </c>
      <c r="AU868" s="128">
        <f t="shared" si="177"/>
        <v>0.1367678709959487</v>
      </c>
      <c r="AV868" s="128">
        <f t="shared" si="178"/>
        <v>0.15335159803060025</v>
      </c>
      <c r="AW868" s="128">
        <f t="shared" si="179"/>
        <v>1.5234723684230195E-2</v>
      </c>
      <c r="AX868" s="128">
        <f t="shared" si="180"/>
        <v>1</v>
      </c>
      <c r="AY868" s="128">
        <f>SUMPRODUCT(AN868:AW868,幕後結果_最佳化!$Z$1005:$AI$1005)</f>
        <v>7.4079812617436022E-4</v>
      </c>
      <c r="AZ868" s="128">
        <f>(SUMPRODUCT(AN868:AW868,MMULT(AN868:AW868,幕後結果!$AB$9:$AK$18)))</f>
        <v>1.9631421548519799E-4</v>
      </c>
      <c r="BA868" s="128">
        <f t="shared" si="181"/>
        <v>1.4011217487613201E-2</v>
      </c>
      <c r="BB868" s="102">
        <f t="shared" si="182"/>
        <v>-3.0089606353692697</v>
      </c>
      <c r="BC868" s="60"/>
      <c r="BD868" s="60"/>
    </row>
    <row r="869" spans="1:56">
      <c r="A869" s="95">
        <v>868</v>
      </c>
      <c r="B869" s="128">
        <v>0.78841704508444121</v>
      </c>
      <c r="C869" s="128">
        <v>0.53902354694471399</v>
      </c>
      <c r="D869" s="128">
        <v>0.27001890090470515</v>
      </c>
      <c r="E869" s="128">
        <v>0.35713770579352389</v>
      </c>
      <c r="F869" s="128">
        <v>0.86641882006848503</v>
      </c>
      <c r="G869" s="128">
        <v>0.12680252017130234</v>
      </c>
      <c r="H869" s="128">
        <v>0.77404219341417768</v>
      </c>
      <c r="I869" s="128">
        <v>0.32877266321515597</v>
      </c>
      <c r="J869" s="128">
        <v>0.4546285904111218</v>
      </c>
      <c r="K869" s="104">
        <v>0.5759561298873157</v>
      </c>
      <c r="L869" s="105"/>
      <c r="M869" s="106">
        <v>868</v>
      </c>
      <c r="N869" s="140">
        <v>0.8009408153119062</v>
      </c>
      <c r="O869" s="140">
        <v>9.7974041437929857E-2</v>
      </c>
      <c r="P869" s="140">
        <v>-0.61275582836802733</v>
      </c>
      <c r="Q869" s="140">
        <v>-0.36612016436625239</v>
      </c>
      <c r="R869" s="140">
        <v>1.1096210423638817</v>
      </c>
      <c r="S869" s="140">
        <v>-1.1416367531588336</v>
      </c>
      <c r="T869" s="140">
        <v>0.75222524715304684</v>
      </c>
      <c r="U869" s="128">
        <v>-0.44330474184031321</v>
      </c>
      <c r="V869" s="128">
        <v>-0.11397554315398511</v>
      </c>
      <c r="W869" s="98">
        <v>0.19155889876726798</v>
      </c>
      <c r="X869" s="60"/>
      <c r="Y869" s="99">
        <v>868</v>
      </c>
      <c r="Z869" s="128">
        <f>(幕後結果!$AB$2+幕後結果!$AB$4*幕後結果_最佳化!$N1870)*12/3</f>
        <v>5.7001115098632073E-2</v>
      </c>
      <c r="AA869" s="128">
        <f>(幕後結果!$AC$2+幕後結果!$AC$4*幕後結果_最佳化!$O1870)*12/3</f>
        <v>1.2326757862409674E-2</v>
      </c>
      <c r="AB869" s="128">
        <f>(幕後結果!$AD$2+幕後結果!$AD$4*幕後結果_最佳化!$P1870)*12/3</f>
        <v>-5.4535051424871563E-2</v>
      </c>
      <c r="AC869" s="128">
        <f>(幕後結果!$AE$2+幕後結果!$AE$4*幕後結果_最佳化!$Q1870)*12/3</f>
        <v>-5.1045591559681323E-2</v>
      </c>
      <c r="AD869" s="128">
        <f>(幕後結果!$AF$2+幕後結果!$AF$4*幕後結果_最佳化!$R1870)*12/3</f>
        <v>0.20673307626534534</v>
      </c>
      <c r="AE869" s="128">
        <f>(幕後結果!$AG$2+幕後結果!$AG$4*幕後結果_最佳化!$S1870)*12/3</f>
        <v>-7.6871523196575295E-2</v>
      </c>
      <c r="AF869" s="128">
        <f>(幕後結果!$AH$2+幕後結果!$AH$4*幕後結果_最佳化!$T1870)*12/3</f>
        <v>0.10518924774554393</v>
      </c>
      <c r="AG869" s="128">
        <f>(幕後結果!$AI$2+幕後結果!$AI$4*幕後結果_最佳化!$U1870)*12/3</f>
        <v>-3.1873051485328048E-2</v>
      </c>
      <c r="AH869" s="128">
        <f>(幕後結果!$AJ$2+幕後結果!$AJ$4*幕後結果_最佳化!$V1870)*12/3</f>
        <v>9.4982759896259858E-4</v>
      </c>
      <c r="AI869" s="100">
        <f>(幕後結果!$AK$2+幕後結果!$AK$4*幕後結果_最佳化!$W1870)*12/3</f>
        <v>2.7045069418636034E-3</v>
      </c>
      <c r="AJ869" s="60"/>
      <c r="AK869" s="60"/>
      <c r="AL869" s="60"/>
      <c r="AM869" s="108">
        <v>868</v>
      </c>
      <c r="AN869" s="128">
        <f t="shared" si="170"/>
        <v>6.4605807797098888E-2</v>
      </c>
      <c r="AO869" s="128">
        <f t="shared" si="171"/>
        <v>1.1742000380927743E-2</v>
      </c>
      <c r="AP869" s="128">
        <f t="shared" si="172"/>
        <v>0.21315543099499781</v>
      </c>
      <c r="AQ869" s="128">
        <f t="shared" si="173"/>
        <v>0.10427542590160883</v>
      </c>
      <c r="AR869" s="128">
        <f t="shared" si="174"/>
        <v>6.859805972855465E-2</v>
      </c>
      <c r="AS869" s="128">
        <f t="shared" si="175"/>
        <v>1.5154536883468387E-2</v>
      </c>
      <c r="AT869" s="128">
        <f t="shared" si="176"/>
        <v>0.24454311641459792</v>
      </c>
      <c r="AU869" s="128">
        <f t="shared" si="177"/>
        <v>8.6077352817302485E-2</v>
      </c>
      <c r="AV869" s="128">
        <f t="shared" si="178"/>
        <v>0.12192386678906943</v>
      </c>
      <c r="AW869" s="128">
        <f t="shared" si="179"/>
        <v>6.9924402292374024E-2</v>
      </c>
      <c r="AX869" s="128">
        <f t="shared" si="180"/>
        <v>1</v>
      </c>
      <c r="AY869" s="128">
        <f>SUMPRODUCT(AN869:AW869,幕後結果_最佳化!$Z$1005:$AI$1005)</f>
        <v>-1.3233730879426008E-3</v>
      </c>
      <c r="AZ869" s="128">
        <f>(SUMPRODUCT(AN869:AW869,MMULT(AN869:AW869,幕後結果!$AB$9:$AK$18)))</f>
        <v>2.5945289344973761E-4</v>
      </c>
      <c r="BA869" s="128">
        <f t="shared" si="181"/>
        <v>1.610754150855237E-2</v>
      </c>
      <c r="BB869" s="102">
        <f t="shared" si="182"/>
        <v>-2.7455073180759464</v>
      </c>
      <c r="BC869" s="60"/>
      <c r="BD869" s="60"/>
    </row>
    <row r="870" spans="1:56">
      <c r="A870" s="95">
        <v>869</v>
      </c>
      <c r="B870" s="128">
        <v>0.60864054563937819</v>
      </c>
      <c r="C870" s="128">
        <v>0.39617433268790592</v>
      </c>
      <c r="D870" s="128">
        <v>0.89366649876557691</v>
      </c>
      <c r="E870" s="128">
        <v>0.97823153535743024</v>
      </c>
      <c r="F870" s="128">
        <v>0.32821213470459898</v>
      </c>
      <c r="G870" s="128">
        <v>0.79214373003461191</v>
      </c>
      <c r="H870" s="128">
        <v>0.45117128276651575</v>
      </c>
      <c r="I870" s="128">
        <v>0.32666120597876569</v>
      </c>
      <c r="J870" s="128">
        <v>0.57473862413472454</v>
      </c>
      <c r="K870" s="104">
        <v>0.46142244952007005</v>
      </c>
      <c r="L870" s="105"/>
      <c r="M870" s="106">
        <v>869</v>
      </c>
      <c r="N870" s="140">
        <v>0.27577757484213339</v>
      </c>
      <c r="O870" s="140">
        <v>-0.26326197547323082</v>
      </c>
      <c r="P870" s="140">
        <v>1.2462653278063678</v>
      </c>
      <c r="Q870" s="140">
        <v>2.0185219616581462</v>
      </c>
      <c r="R870" s="140">
        <v>-0.44485538066745384</v>
      </c>
      <c r="S870" s="140">
        <v>0.81388202342562965</v>
      </c>
      <c r="T870" s="140">
        <v>-0.12270264974317614</v>
      </c>
      <c r="U870" s="128">
        <v>-0.44915144401726698</v>
      </c>
      <c r="V870" s="128">
        <v>0.18845147439369417</v>
      </c>
      <c r="W870" s="98">
        <v>-9.6850777226965348E-2</v>
      </c>
      <c r="X870" s="60"/>
      <c r="Y870" s="99">
        <v>869</v>
      </c>
      <c r="Z870" s="128">
        <f>(幕後結果!$AB$2+幕後結果!$AB$4*幕後結果_最佳化!$N1871)*12/3</f>
        <v>3.0100700311213105E-4</v>
      </c>
      <c r="AA870" s="128">
        <f>(幕後結果!$AC$2+幕後結果!$AC$4*幕後結果_最佳化!$O1871)*12/3</f>
        <v>-2.8865414616426128E-2</v>
      </c>
      <c r="AB870" s="128">
        <f>(幕後結果!$AD$2+幕後結果!$AD$4*幕後結果_最佳化!$P1871)*12/3</f>
        <v>0.14288597122297908</v>
      </c>
      <c r="AC870" s="128">
        <f>(幕後結果!$AE$2+幕後結果!$AE$4*幕後結果_最佳化!$Q1871)*12/3</f>
        <v>0.29510214808442781</v>
      </c>
      <c r="AD870" s="128">
        <f>(幕後結果!$AF$2+幕後結果!$AF$4*幕後結果_最佳化!$R1871)*12/3</f>
        <v>4.5094602395784868E-2</v>
      </c>
      <c r="AE870" s="128">
        <f>(幕後結果!$AG$2+幕後結果!$AG$4*幕後結果_最佳化!$S1871)*12/3</f>
        <v>8.1929714141721954E-2</v>
      </c>
      <c r="AF870" s="128">
        <f>(幕後結果!$AH$2+幕後結果!$AH$4*幕後結果_最佳化!$T1871)*12/3</f>
        <v>-6.1131829246435275E-3</v>
      </c>
      <c r="AG870" s="128">
        <f>(幕後結果!$AI$2+幕後結果!$AI$4*幕後結果_最佳化!$U1871)*12/3</f>
        <v>-5.6817722243060441E-2</v>
      </c>
      <c r="AH870" s="128">
        <f>(幕後結果!$AJ$2+幕後結果!$AJ$4*幕後結果_最佳化!$V1871)*12/3</f>
        <v>5.7013956003610283E-2</v>
      </c>
      <c r="AI870" s="100">
        <f>(幕後結果!$AK$2+幕後結果!$AK$4*幕後結果_最佳化!$W1871)*12/3</f>
        <v>-9.4722093930632842E-2</v>
      </c>
      <c r="AJ870" s="60"/>
      <c r="AK870" s="60"/>
      <c r="AL870" s="60"/>
      <c r="AM870" s="108">
        <v>869</v>
      </c>
      <c r="AN870" s="128">
        <f t="shared" si="170"/>
        <v>7.6163300741280082E-2</v>
      </c>
      <c r="AO870" s="128">
        <f t="shared" si="171"/>
        <v>5.0958767374112292E-2</v>
      </c>
      <c r="AP870" s="128">
        <f t="shared" si="172"/>
        <v>0.23505517926815414</v>
      </c>
      <c r="AQ870" s="128">
        <f t="shared" si="173"/>
        <v>0.14226838391012978</v>
      </c>
      <c r="AR870" s="128">
        <f t="shared" si="174"/>
        <v>0.20039342702962895</v>
      </c>
      <c r="AS870" s="128">
        <f t="shared" si="175"/>
        <v>4.4133348285453955E-2</v>
      </c>
      <c r="AT870" s="128">
        <f t="shared" si="176"/>
        <v>4.5397628477340364E-2</v>
      </c>
      <c r="AU870" s="128">
        <f t="shared" si="177"/>
        <v>8.5030830415147599E-2</v>
      </c>
      <c r="AV870" s="128">
        <f t="shared" si="178"/>
        <v>1.4646079894588503E-3</v>
      </c>
      <c r="AW870" s="128">
        <f t="shared" si="179"/>
        <v>0.11913452650929376</v>
      </c>
      <c r="AX870" s="128">
        <f t="shared" si="180"/>
        <v>0.99999999999999967</v>
      </c>
      <c r="AY870" s="128">
        <f>SUMPRODUCT(AN870:AW870,幕後結果_最佳化!$Z$1005:$AI$1005)</f>
        <v>-4.5362366746744751E-3</v>
      </c>
      <c r="AZ870" s="128">
        <f>(SUMPRODUCT(AN870:AW870,MMULT(AN870:AW870,幕後結果!$AB$9:$AK$18)))</f>
        <v>4.4682567972194949E-4</v>
      </c>
      <c r="BA870" s="128">
        <f t="shared" si="181"/>
        <v>2.1138251576749423E-2</v>
      </c>
      <c r="BB870" s="102">
        <f t="shared" si="182"/>
        <v>-2.2440946216597673</v>
      </c>
      <c r="BC870" s="60"/>
      <c r="BD870" s="60"/>
    </row>
    <row r="871" spans="1:56">
      <c r="A871" s="95">
        <v>870</v>
      </c>
      <c r="B871" s="128">
        <v>0.68374652231404975</v>
      </c>
      <c r="C871" s="128">
        <v>0.4379201752413544</v>
      </c>
      <c r="D871" s="128">
        <v>0.3276933251478702</v>
      </c>
      <c r="E871" s="128">
        <v>0.61498152039804377</v>
      </c>
      <c r="F871" s="128">
        <v>8.3868999300390712E-2</v>
      </c>
      <c r="G871" s="128">
        <v>0.64654142828433581</v>
      </c>
      <c r="H871" s="128">
        <v>0.1275274292468378</v>
      </c>
      <c r="I871" s="128">
        <v>0.53544562866228596</v>
      </c>
      <c r="J871" s="128">
        <v>5.8674616726604567E-2</v>
      </c>
      <c r="K871" s="104">
        <v>0.90820232295805181</v>
      </c>
      <c r="L871" s="105"/>
      <c r="M871" s="106">
        <v>870</v>
      </c>
      <c r="N871" s="140">
        <v>0.47820127467004669</v>
      </c>
      <c r="O871" s="140">
        <v>-0.15624443786432368</v>
      </c>
      <c r="P871" s="140">
        <v>-0.44629156245482221</v>
      </c>
      <c r="Q871" s="140">
        <v>0.29232655230347576</v>
      </c>
      <c r="R871" s="140">
        <v>-1.3795085932224382</v>
      </c>
      <c r="S871" s="140">
        <v>0.37599966720198685</v>
      </c>
      <c r="T871" s="140">
        <v>-1.13815717217399</v>
      </c>
      <c r="U871" s="128">
        <v>8.8966236976857807E-2</v>
      </c>
      <c r="V871" s="128">
        <v>-1.5659973674774683</v>
      </c>
      <c r="W871" s="98">
        <v>1.3297660831394111</v>
      </c>
      <c r="X871" s="60"/>
      <c r="Y871" s="99">
        <v>870</v>
      </c>
      <c r="Z871" s="128">
        <f>(幕後結果!$AB$2+幕後結果!$AB$4*幕後結果_最佳化!$N1872)*12/3</f>
        <v>2.2156012793446738E-2</v>
      </c>
      <c r="AA871" s="128">
        <f>(幕後結果!$AC$2+幕後結果!$AC$4*幕後結果_最佳化!$O1872)*12/3</f>
        <v>-1.6579942072576404E-2</v>
      </c>
      <c r="AB871" s="128">
        <f>(幕後結果!$AD$2+幕後結果!$AD$4*幕後結果_最佳化!$P1872)*12/3</f>
        <v>-5.2569862466026428E-2</v>
      </c>
      <c r="AC871" s="128">
        <f>(幕後結果!$AE$2+幕後結果!$AE$4*幕後結果_最佳化!$Q1872)*12/3</f>
        <v>1.6722339028354551E-2</v>
      </c>
      <c r="AD871" s="128">
        <f>(幕後結果!$AF$2+幕後結果!$AF$4*幕後結果_最佳化!$R1872)*12/3</f>
        <v>-0.24938994078403173</v>
      </c>
      <c r="AE871" s="128">
        <f>(幕後結果!$AG$2+幕後結果!$AG$4*幕後結果_最佳化!$S1872)*12/3</f>
        <v>4.6178438048452099E-2</v>
      </c>
      <c r="AF871" s="128">
        <f>(幕後結果!$AH$2+幕後結果!$AH$4*幕後結果_最佳化!$T1872)*12/3</f>
        <v>-0.11114986326072578</v>
      </c>
      <c r="AG871" s="128">
        <f>(幕後結果!$AI$2+幕後結果!$AI$4*幕後結果_最佳化!$U1872)*12/3</f>
        <v>-1.4187723223447184E-2</v>
      </c>
      <c r="AH871" s="128">
        <f>(幕後結果!$AJ$2+幕後結果!$AJ$4*幕後結果_最佳化!$V1872)*12/3</f>
        <v>-9.6570570080796447E-2</v>
      </c>
      <c r="AI871" s="100">
        <f>(幕後結果!$AK$2+幕後結果!$AK$4*幕後結果_最佳化!$W1872)*12/3</f>
        <v>0.11387182405292366</v>
      </c>
      <c r="AJ871" s="60"/>
      <c r="AK871" s="60"/>
      <c r="AL871" s="60"/>
      <c r="AM871" s="108">
        <v>870</v>
      </c>
      <c r="AN871" s="128">
        <f t="shared" si="170"/>
        <v>7.3355891333455103E-2</v>
      </c>
      <c r="AO871" s="128">
        <f t="shared" si="171"/>
        <v>0.1668672174987588</v>
      </c>
      <c r="AP871" s="128">
        <f t="shared" si="172"/>
        <v>2.7277514688629195E-2</v>
      </c>
      <c r="AQ871" s="128">
        <f t="shared" si="173"/>
        <v>0.14594460558857497</v>
      </c>
      <c r="AR871" s="128">
        <f t="shared" si="174"/>
        <v>2.1209849816817509E-2</v>
      </c>
      <c r="AS871" s="128">
        <f t="shared" si="175"/>
        <v>0.12237713928299825</v>
      </c>
      <c r="AT871" s="128">
        <f t="shared" si="176"/>
        <v>0.11213216249309187</v>
      </c>
      <c r="AU871" s="128">
        <f t="shared" si="177"/>
        <v>0.14594620149003318</v>
      </c>
      <c r="AV871" s="128">
        <f t="shared" si="178"/>
        <v>2.5213044795171474E-2</v>
      </c>
      <c r="AW871" s="128">
        <f t="shared" si="179"/>
        <v>0.15967637301246976</v>
      </c>
      <c r="AX871" s="128">
        <f t="shared" si="180"/>
        <v>1</v>
      </c>
      <c r="AY871" s="128">
        <f>SUMPRODUCT(AN871:AW871,幕後結果_最佳化!$Z$1005:$AI$1005)</f>
        <v>-5.8502460090584345E-3</v>
      </c>
      <c r="AZ871" s="128">
        <f>(SUMPRODUCT(AN871:AW871,MMULT(AN871:AW871,幕後結果!$AB$9:$AK$18)))</f>
        <v>2.865179849406145E-4</v>
      </c>
      <c r="BA871" s="128">
        <f t="shared" si="181"/>
        <v>1.692684214319418E-2</v>
      </c>
      <c r="BB871" s="102">
        <f t="shared" si="182"/>
        <v>-2.8800555707113729</v>
      </c>
      <c r="BC871" s="60"/>
      <c r="BD871" s="60"/>
    </row>
    <row r="872" spans="1:56">
      <c r="A872" s="95">
        <v>871</v>
      </c>
      <c r="B872" s="128">
        <v>0.18975699591050099</v>
      </c>
      <c r="C872" s="128">
        <v>0.64404420885295477</v>
      </c>
      <c r="D872" s="128">
        <v>0.69392325091782925</v>
      </c>
      <c r="E872" s="128">
        <v>0.75368434742080681</v>
      </c>
      <c r="F872" s="128">
        <v>0.85141944754482179</v>
      </c>
      <c r="G872" s="128">
        <v>0.26597780047468733</v>
      </c>
      <c r="H872" s="128">
        <v>0.78661153212280421</v>
      </c>
      <c r="I872" s="128">
        <v>0.73471118856055728</v>
      </c>
      <c r="J872" s="128">
        <v>0.89402554412130697</v>
      </c>
      <c r="K872" s="104">
        <v>0.27860374458848236</v>
      </c>
      <c r="L872" s="105"/>
      <c r="M872" s="106">
        <v>871</v>
      </c>
      <c r="N872" s="140">
        <v>-0.87879213439495985</v>
      </c>
      <c r="O872" s="140">
        <v>0.36928999485640007</v>
      </c>
      <c r="P872" s="140">
        <v>0.50700188185052764</v>
      </c>
      <c r="Q872" s="140">
        <v>0.68612972940451911</v>
      </c>
      <c r="R872" s="140">
        <v>1.0425406161366442</v>
      </c>
      <c r="S872" s="140">
        <v>-0.62502355134106569</v>
      </c>
      <c r="T872" s="140">
        <v>0.79471907183291257</v>
      </c>
      <c r="U872" s="128">
        <v>0.62712450857891489</v>
      </c>
      <c r="V872" s="128">
        <v>1.2482243426664461</v>
      </c>
      <c r="W872" s="98">
        <v>-0.58699436808721772</v>
      </c>
      <c r="X872" s="60"/>
      <c r="Y872" s="99">
        <v>871</v>
      </c>
      <c r="Z872" s="128">
        <f>(幕後結果!$AB$2+幕後結果!$AB$4*幕後結果_最佳化!$N1873)*12/3</f>
        <v>-0.12435399980771626</v>
      </c>
      <c r="AA872" s="128">
        <f>(幕後結果!$AC$2+幕後結果!$AC$4*幕後結果_最佳化!$O1873)*12/3</f>
        <v>3.9628274252918032E-2</v>
      </c>
      <c r="AB872" s="128">
        <f>(幕後結果!$AD$2+幕後結果!$AD$4*幕後結果_最佳化!$P1873)*12/3</f>
        <v>6.0400149944684504E-2</v>
      </c>
      <c r="AC872" s="128">
        <f>(幕後結果!$AE$2+幕後結果!$AE$4*幕後結果_最佳化!$Q1873)*12/3</f>
        <v>0.10663268390458897</v>
      </c>
      <c r="AD872" s="128">
        <f>(幕後結果!$AF$2+幕後結果!$AF$4*幕後結果_最佳化!$R1873)*12/3</f>
        <v>0.24668870988204902</v>
      </c>
      <c r="AE872" s="128">
        <f>(幕後結果!$AG$2+幕後結果!$AG$4*幕後結果_最佳化!$S1873)*12/3</f>
        <v>-4.8202323159294659E-2</v>
      </c>
      <c r="AF872" s="128">
        <f>(幕後結果!$AH$2+幕後結果!$AH$4*幕後結果_最佳化!$T1873)*12/3</f>
        <v>8.7019594216000182E-2</v>
      </c>
      <c r="AG872" s="128">
        <f>(幕後結果!$AI$2+幕後結果!$AI$4*幕後結果_最佳化!$U1873)*12/3</f>
        <v>8.092177801841223E-2</v>
      </c>
      <c r="AH872" s="128">
        <f>(幕後結果!$AJ$2+幕後結果!$AJ$4*幕後結果_最佳化!$V1873)*12/3</f>
        <v>7.2140366327742247E-2</v>
      </c>
      <c r="AI872" s="100">
        <f>(幕後結果!$AK$2+幕後結果!$AK$4*幕後結果_最佳化!$W1873)*12/3</f>
        <v>-4.7116468168488503E-2</v>
      </c>
      <c r="AJ872" s="60"/>
      <c r="AK872" s="60"/>
      <c r="AL872" s="60"/>
      <c r="AM872" s="108">
        <v>871</v>
      </c>
      <c r="AN872" s="128">
        <f t="shared" si="170"/>
        <v>3.2721807209815566E-2</v>
      </c>
      <c r="AO872" s="128">
        <f t="shared" si="171"/>
        <v>2.3213916658699974E-2</v>
      </c>
      <c r="AP872" s="128">
        <f t="shared" si="172"/>
        <v>0.19090923888936329</v>
      </c>
      <c r="AQ872" s="128">
        <f t="shared" si="173"/>
        <v>0.14710327163931469</v>
      </c>
      <c r="AR872" s="128">
        <f t="shared" si="174"/>
        <v>7.1407558600062288E-2</v>
      </c>
      <c r="AS872" s="128">
        <f t="shared" si="175"/>
        <v>0.13122825261759269</v>
      </c>
      <c r="AT872" s="128">
        <f t="shared" si="176"/>
        <v>0.15806153271658455</v>
      </c>
      <c r="AU872" s="128">
        <f t="shared" si="177"/>
        <v>0.10036048850659776</v>
      </c>
      <c r="AV872" s="128">
        <f t="shared" si="178"/>
        <v>0.13509010643611141</v>
      </c>
      <c r="AW872" s="128">
        <f t="shared" si="179"/>
        <v>9.9038267258580084E-3</v>
      </c>
      <c r="AX872" s="128">
        <f t="shared" si="180"/>
        <v>1.0000000000000002</v>
      </c>
      <c r="AY872" s="128">
        <f>SUMPRODUCT(AN872:AW872,幕後結果_最佳化!$Z$1005:$AI$1005)</f>
        <v>1.2327922447103947E-3</v>
      </c>
      <c r="AZ872" s="128">
        <f>(SUMPRODUCT(AN872:AW872,MMULT(AN872:AW872,幕後結果!$AB$9:$AK$18)))</f>
        <v>2.2533596736753564E-4</v>
      </c>
      <c r="BA872" s="128">
        <f t="shared" si="181"/>
        <v>1.5011194734848243E-2</v>
      </c>
      <c r="BB872" s="102">
        <f t="shared" si="182"/>
        <v>-2.7757422704376662</v>
      </c>
      <c r="BC872" s="60"/>
      <c r="BD872" s="60"/>
    </row>
    <row r="873" spans="1:56">
      <c r="A873" s="95">
        <v>872</v>
      </c>
      <c r="B873" s="128">
        <v>0.82528296063766793</v>
      </c>
      <c r="C873" s="128">
        <v>0.1835706754567259</v>
      </c>
      <c r="D873" s="128">
        <v>0.77119820345926393</v>
      </c>
      <c r="E873" s="128">
        <v>0.15663353985787043</v>
      </c>
      <c r="F873" s="128">
        <v>0.33935851791028804</v>
      </c>
      <c r="G873" s="128">
        <v>0.1434567197366956</v>
      </c>
      <c r="H873" s="128">
        <v>0.89278114109806439</v>
      </c>
      <c r="I873" s="128">
        <v>0.56020865375809192</v>
      </c>
      <c r="J873" s="128">
        <v>0.5334632369633665</v>
      </c>
      <c r="K873" s="104">
        <v>0.32972175573904905</v>
      </c>
      <c r="L873" s="105"/>
      <c r="M873" s="106">
        <v>872</v>
      </c>
      <c r="N873" s="140">
        <v>0.93568755753792932</v>
      </c>
      <c r="O873" s="140">
        <v>-0.90184097298737786</v>
      </c>
      <c r="P873" s="140">
        <v>0.742798649763176</v>
      </c>
      <c r="Q873" s="140">
        <v>-1.0083904001358961</v>
      </c>
      <c r="R873" s="140">
        <v>-0.41421448327647797</v>
      </c>
      <c r="S873" s="140">
        <v>-1.0649171145268492</v>
      </c>
      <c r="T873" s="140">
        <v>1.241454984389216</v>
      </c>
      <c r="U873" s="128">
        <v>0.15149824837616366</v>
      </c>
      <c r="V873" s="128">
        <v>8.3978499768003992E-2</v>
      </c>
      <c r="W873" s="98">
        <v>-0.44068161053493432</v>
      </c>
      <c r="X873" s="60"/>
      <c r="Y873" s="99">
        <v>872</v>
      </c>
      <c r="Z873" s="128">
        <f>(幕後結果!$AB$2+幕後結果!$AB$4*幕後結果_最佳化!$N1874)*12/3</f>
        <v>7.1549267484355708E-2</v>
      </c>
      <c r="AA873" s="128">
        <f>(幕後結果!$AC$2+幕後結果!$AC$4*幕後結果_最佳化!$O1874)*12/3</f>
        <v>-9.889837204710035E-2</v>
      </c>
      <c r="AB873" s="128">
        <f>(幕後結果!$AD$2+幕後結果!$AD$4*幕後結果_最佳化!$P1874)*12/3</f>
        <v>6.5330305686278803E-2</v>
      </c>
      <c r="AC873" s="128">
        <f>(幕後結果!$AE$2+幕後結果!$AE$4*幕後結果_最佳化!$Q1874)*12/3</f>
        <v>-8.4504001808009821E-2</v>
      </c>
      <c r="AD873" s="128">
        <f>(幕後結果!$AF$2+幕後結果!$AF$4*幕後結果_最佳化!$R1874)*12/3</f>
        <v>-4.8756359779465873E-2</v>
      </c>
      <c r="AE873" s="128">
        <f>(幕後結果!$AG$2+幕後結果!$AG$4*幕後結果_最佳化!$S1874)*12/3</f>
        <v>-9.7058281659378409E-2</v>
      </c>
      <c r="AF873" s="128">
        <f>(幕後結果!$AH$2+幕後結果!$AH$4*幕後結果_最佳化!$T1874)*12/3</f>
        <v>0.12338760509549994</v>
      </c>
      <c r="AG873" s="128">
        <f>(幕後結果!$AI$2+幕後結果!$AI$4*幕後結果_最佳化!$U1874)*12/3</f>
        <v>-4.3951037783741043E-2</v>
      </c>
      <c r="AH873" s="128">
        <f>(幕後結果!$AJ$2+幕後結果!$AJ$4*幕後結果_最佳化!$V1874)*12/3</f>
        <v>2.9887145695515021E-2</v>
      </c>
      <c r="AI873" s="100">
        <f>(幕後結果!$AK$2+幕後結果!$AK$4*幕後結果_最佳化!$W1874)*12/3</f>
        <v>-0.1289419430051359</v>
      </c>
      <c r="AJ873" s="60"/>
      <c r="AK873" s="60"/>
      <c r="AL873" s="60"/>
      <c r="AM873" s="108">
        <v>872</v>
      </c>
      <c r="AN873" s="128">
        <f t="shared" si="170"/>
        <v>3.2126067234120509E-2</v>
      </c>
      <c r="AO873" s="128">
        <f t="shared" si="171"/>
        <v>0.14627787855479762</v>
      </c>
      <c r="AP873" s="128">
        <f t="shared" si="172"/>
        <v>9.8067668089834081E-2</v>
      </c>
      <c r="AQ873" s="128">
        <f t="shared" si="173"/>
        <v>0.11418695352730322</v>
      </c>
      <c r="AR873" s="128">
        <f t="shared" si="174"/>
        <v>7.2232761928337802E-2</v>
      </c>
      <c r="AS873" s="128">
        <f t="shared" si="175"/>
        <v>6.0020475249544021E-2</v>
      </c>
      <c r="AT873" s="128">
        <f t="shared" si="176"/>
        <v>0.16027514712117061</v>
      </c>
      <c r="AU873" s="128">
        <f t="shared" si="177"/>
        <v>0.12554618087415773</v>
      </c>
      <c r="AV873" s="128">
        <f t="shared" si="178"/>
        <v>0.11414560137914635</v>
      </c>
      <c r="AW873" s="128">
        <f t="shared" si="179"/>
        <v>7.7121266041588032E-2</v>
      </c>
      <c r="AX873" s="128">
        <f t="shared" si="180"/>
        <v>1</v>
      </c>
      <c r="AY873" s="128">
        <f>SUMPRODUCT(AN873:AW873,幕後結果_最佳化!$Z$1005:$AI$1005)</f>
        <v>-3.1442651243832531E-4</v>
      </c>
      <c r="AZ873" s="128">
        <f>(SUMPRODUCT(AN873:AW873,MMULT(AN873:AW873,幕後結果!$AB$9:$AK$18)))</f>
        <v>2.4288456797842399E-4</v>
      </c>
      <c r="BA873" s="128">
        <f t="shared" si="181"/>
        <v>1.5584754344500396E-2</v>
      </c>
      <c r="BB873" s="102">
        <f t="shared" si="182"/>
        <v>-2.772865427146626</v>
      </c>
      <c r="BC873" s="60"/>
      <c r="BD873" s="60"/>
    </row>
    <row r="874" spans="1:56">
      <c r="A874" s="95">
        <v>873</v>
      </c>
      <c r="B874" s="128">
        <v>0.61353020246620971</v>
      </c>
      <c r="C874" s="128">
        <v>0.27218009059517567</v>
      </c>
      <c r="D874" s="128">
        <v>0.10889863725906901</v>
      </c>
      <c r="E874" s="128">
        <v>0.72707697836326579</v>
      </c>
      <c r="F874" s="128">
        <v>0.95641383708001415</v>
      </c>
      <c r="G874" s="128">
        <v>0.37372597386861206</v>
      </c>
      <c r="H874" s="128">
        <v>0.69622179916664129</v>
      </c>
      <c r="I874" s="128">
        <v>4.6915598261240143E-2</v>
      </c>
      <c r="J874" s="128">
        <v>0.55496036288858486</v>
      </c>
      <c r="K874" s="104">
        <v>0.50373720522781129</v>
      </c>
      <c r="L874" s="105"/>
      <c r="M874" s="106">
        <v>873</v>
      </c>
      <c r="N874" s="140">
        <v>0.28853192683086204</v>
      </c>
      <c r="O874" s="140">
        <v>-0.60623279076873982</v>
      </c>
      <c r="P874" s="140">
        <v>-1.2324064987654795</v>
      </c>
      <c r="Q874" s="140">
        <v>0.60399638848980308</v>
      </c>
      <c r="R874" s="140">
        <v>1.7105061030428115</v>
      </c>
      <c r="S874" s="140">
        <v>-0.32200098574788694</v>
      </c>
      <c r="T874" s="140">
        <v>0.51356464740835073</v>
      </c>
      <c r="U874" s="128">
        <v>-1.6755253758725632</v>
      </c>
      <c r="V874" s="128">
        <v>0.13820389835555397</v>
      </c>
      <c r="W874" s="98">
        <v>9.3679213085880036E-3</v>
      </c>
      <c r="X874" s="60"/>
      <c r="Y874" s="99">
        <v>873</v>
      </c>
      <c r="Z874" s="128">
        <f>(幕後結果!$AB$2+幕後結果!$AB$4*幕後結果_最佳化!$N1875)*12/3</f>
        <v>1.6780514737082183E-3</v>
      </c>
      <c r="AA874" s="128">
        <f>(幕後結果!$AC$2+幕後結果!$AC$4*幕後結果_最佳化!$O1875)*12/3</f>
        <v>-6.7078131365367819E-2</v>
      </c>
      <c r="AB874" s="128">
        <f>(幕後結果!$AD$2+幕後結果!$AD$4*幕後結果_最佳化!$P1875)*12/3</f>
        <v>-0.17213213143489323</v>
      </c>
      <c r="AC874" s="128">
        <f>(幕後結果!$AE$2+幕後結果!$AE$4*幕後結果_最佳化!$Q1875)*12/3</f>
        <v>-1.0870198232545009E-2</v>
      </c>
      <c r="AD874" s="128">
        <f>(幕後結果!$AF$2+幕後結果!$AF$4*幕後結果_最佳化!$R1875)*12/3</f>
        <v>0.3103564131287414</v>
      </c>
      <c r="AE874" s="128">
        <f>(幕後結果!$AG$2+幕後結果!$AG$4*幕後結果_最佳化!$S1875)*12/3</f>
        <v>-1.3198541012116363E-2</v>
      </c>
      <c r="AF874" s="128">
        <f>(幕後結果!$AH$2+幕後結果!$AH$4*幕後結果_最佳化!$T1875)*12/3</f>
        <v>5.317962690607933E-2</v>
      </c>
      <c r="AG874" s="128">
        <f>(幕後結果!$AI$2+幕後結果!$AI$4*幕後結果_最佳化!$U1875)*12/3</f>
        <v>-0.21250638825522408</v>
      </c>
      <c r="AH874" s="128">
        <f>(幕後結果!$AJ$2+幕後結果!$AJ$4*幕後結果_最佳化!$V1875)*12/3</f>
        <v>4.1828607868678647E-2</v>
      </c>
      <c r="AI874" s="100">
        <f>(幕後結果!$AK$2+幕後結果!$AK$4*幕後結果_最佳化!$W1875)*12/3</f>
        <v>-0.14227492183693013</v>
      </c>
      <c r="AJ874" s="60"/>
      <c r="AK874" s="60"/>
      <c r="AL874" s="60"/>
      <c r="AM874" s="108">
        <v>873</v>
      </c>
      <c r="AN874" s="128">
        <f t="shared" si="170"/>
        <v>0.14478705914725915</v>
      </c>
      <c r="AO874" s="128">
        <f t="shared" si="171"/>
        <v>1.670167339930884E-2</v>
      </c>
      <c r="AP874" s="128">
        <f t="shared" si="172"/>
        <v>7.256326288698256E-2</v>
      </c>
      <c r="AQ874" s="128">
        <f t="shared" si="173"/>
        <v>0.15326258290605357</v>
      </c>
      <c r="AR874" s="128">
        <f t="shared" si="174"/>
        <v>0.12452037787707779</v>
      </c>
      <c r="AS874" s="128">
        <f t="shared" si="175"/>
        <v>0.15397789811300971</v>
      </c>
      <c r="AT874" s="128">
        <f t="shared" si="176"/>
        <v>0.13973147512672332</v>
      </c>
      <c r="AU874" s="128">
        <f t="shared" si="177"/>
        <v>6.2871429058018466E-3</v>
      </c>
      <c r="AV874" s="128">
        <f t="shared" si="178"/>
        <v>2.6658251418195012E-3</v>
      </c>
      <c r="AW874" s="128">
        <f t="shared" si="179"/>
        <v>0.18550270249596376</v>
      </c>
      <c r="AX874" s="128">
        <f t="shared" si="180"/>
        <v>1.0000000000000002</v>
      </c>
      <c r="AY874" s="128">
        <f>SUMPRODUCT(AN874:AW874,幕後結果_最佳化!$Z$1005:$AI$1005)</f>
        <v>-6.9443670251949112E-3</v>
      </c>
      <c r="AZ874" s="128">
        <f>(SUMPRODUCT(AN874:AW874,MMULT(AN874:AW874,幕後結果!$AB$9:$AK$18)))</f>
        <v>2.8991643097370039E-4</v>
      </c>
      <c r="BA874" s="128">
        <f t="shared" si="181"/>
        <v>1.7026932518034492E-2</v>
      </c>
      <c r="BB874" s="102">
        <f t="shared" si="182"/>
        <v>-2.927383835720323</v>
      </c>
      <c r="BC874" s="60"/>
      <c r="BD874" s="60"/>
    </row>
    <row r="875" spans="1:56">
      <c r="A875" s="95">
        <v>874</v>
      </c>
      <c r="B875" s="128">
        <v>0.94946976636765879</v>
      </c>
      <c r="C875" s="128">
        <v>0.61416787904185899</v>
      </c>
      <c r="D875" s="128">
        <v>0.46747671148866421</v>
      </c>
      <c r="E875" s="128">
        <v>0.56505343984665912</v>
      </c>
      <c r="F875" s="128">
        <v>0.14862619648641839</v>
      </c>
      <c r="G875" s="128">
        <v>0.25346146443596962</v>
      </c>
      <c r="H875" s="128">
        <v>2.8033831872213977E-2</v>
      </c>
      <c r="I875" s="128">
        <v>0.52231203451841357</v>
      </c>
      <c r="J875" s="128">
        <v>0.13452059677782469</v>
      </c>
      <c r="K875" s="104">
        <v>0.92738680048239019</v>
      </c>
      <c r="L875" s="105"/>
      <c r="M875" s="106">
        <v>874</v>
      </c>
      <c r="N875" s="140">
        <v>1.6397340915855287</v>
      </c>
      <c r="O875" s="140">
        <v>0.29019868532804172</v>
      </c>
      <c r="P875" s="140">
        <v>-8.1614308172876113E-2</v>
      </c>
      <c r="Q875" s="140">
        <v>0.16379424755469746</v>
      </c>
      <c r="R875" s="140">
        <v>-1.0423436258996874</v>
      </c>
      <c r="S875" s="140">
        <v>-0.66363659590488988</v>
      </c>
      <c r="T875" s="140">
        <v>-1.9105093495469812</v>
      </c>
      <c r="U875" s="128">
        <v>5.5957165097360165E-2</v>
      </c>
      <c r="V875" s="128">
        <v>-1.1052732770674552</v>
      </c>
      <c r="W875" s="98">
        <v>1.4566015519992794</v>
      </c>
      <c r="X875" s="60"/>
      <c r="Y875" s="99">
        <v>874</v>
      </c>
      <c r="Z875" s="128">
        <f>(幕後結果!$AB$2+幕後結果!$AB$4*幕後結果_最佳化!$N1876)*12/3</f>
        <v>0.1475628029120562</v>
      </c>
      <c r="AA875" s="128">
        <f>(幕後結果!$AC$2+幕後結果!$AC$4*幕後結果_最佳化!$O1876)*12/3</f>
        <v>3.5227136293302493E-2</v>
      </c>
      <c r="AB875" s="128">
        <f>(幕後結果!$AD$2+幕後結果!$AD$4*幕後結果_最佳化!$P1876)*12/3</f>
        <v>3.496895132579899E-2</v>
      </c>
      <c r="AC875" s="128">
        <f>(幕後結果!$AE$2+幕後結果!$AE$4*幕後結果_最佳化!$Q1876)*12/3</f>
        <v>6.0264910163105874E-2</v>
      </c>
      <c r="AD875" s="128">
        <f>(幕後結果!$AF$2+幕後結果!$AF$4*幕後結果_最佳化!$R1876)*12/3</f>
        <v>-0.152834761311814</v>
      </c>
      <c r="AE875" s="128">
        <f>(幕後結果!$AG$2+幕後結果!$AG$4*幕後結果_最佳化!$S1876)*12/3</f>
        <v>-1.5750460776229221E-2</v>
      </c>
      <c r="AF875" s="128">
        <f>(幕後結果!$AH$2+幕後結果!$AH$4*幕後結果_最佳化!$T1876)*12/3</f>
        <v>-0.14080640424430829</v>
      </c>
      <c r="AG875" s="128">
        <f>(幕後結果!$AI$2+幕後結果!$AI$4*幕後結果_最佳化!$U1876)*12/3</f>
        <v>5.9633741249887261E-2</v>
      </c>
      <c r="AH875" s="128">
        <f>(幕後結果!$AJ$2+幕後結果!$AJ$4*幕後結果_最佳化!$V1876)*12/3</f>
        <v>-5.8537164521632795E-2</v>
      </c>
      <c r="AI875" s="100">
        <f>(幕後結果!$AK$2+幕後結果!$AK$4*幕後結果_最佳化!$W1876)*12/3</f>
        <v>0.1811109836448884</v>
      </c>
      <c r="AJ875" s="60"/>
      <c r="AK875" s="60"/>
      <c r="AL875" s="60"/>
      <c r="AM875" s="108">
        <v>874</v>
      </c>
      <c r="AN875" s="128">
        <f t="shared" si="170"/>
        <v>0.2118417947198675</v>
      </c>
      <c r="AO875" s="128">
        <f t="shared" si="171"/>
        <v>6.1307921233690159E-2</v>
      </c>
      <c r="AP875" s="128">
        <f t="shared" si="172"/>
        <v>0.16366431507824536</v>
      </c>
      <c r="AQ875" s="128">
        <f t="shared" si="173"/>
        <v>0.11579959365468487</v>
      </c>
      <c r="AR875" s="128">
        <f t="shared" si="174"/>
        <v>1.4908777825184504E-2</v>
      </c>
      <c r="AS875" s="128">
        <f t="shared" si="175"/>
        <v>5.2142315812661412E-2</v>
      </c>
      <c r="AT875" s="128">
        <f t="shared" si="176"/>
        <v>0.11573701189421513</v>
      </c>
      <c r="AU875" s="128">
        <f t="shared" si="177"/>
        <v>9.2710692032064154E-2</v>
      </c>
      <c r="AV875" s="128">
        <f t="shared" si="178"/>
        <v>4.7696428732623822E-2</v>
      </c>
      <c r="AW875" s="128">
        <f t="shared" si="179"/>
        <v>0.12419114901676293</v>
      </c>
      <c r="AX875" s="128">
        <f t="shared" si="180"/>
        <v>0.99999999999999978</v>
      </c>
      <c r="AY875" s="128">
        <f>SUMPRODUCT(AN875:AW875,幕後結果_最佳化!$Z$1005:$AI$1005)</f>
        <v>-9.2687388515437959E-3</v>
      </c>
      <c r="AZ875" s="128">
        <f>(SUMPRODUCT(AN875:AW875,MMULT(AN875:AW875,幕後結果!$AB$9:$AK$18)))</f>
        <v>2.6781684396493834E-4</v>
      </c>
      <c r="BA875" s="128">
        <f t="shared" si="181"/>
        <v>1.6365110569896507E-2</v>
      </c>
      <c r="BB875" s="102">
        <f t="shared" si="182"/>
        <v>-3.1878024061449231</v>
      </c>
      <c r="BC875" s="60"/>
      <c r="BD875" s="60"/>
    </row>
    <row r="876" spans="1:56">
      <c r="A876" s="95">
        <v>875</v>
      </c>
      <c r="B876" s="128">
        <v>0.85845748874741279</v>
      </c>
      <c r="C876" s="128">
        <v>0.56480984282795688</v>
      </c>
      <c r="D876" s="128">
        <v>0.5754562431152821</v>
      </c>
      <c r="E876" s="128">
        <v>0.56794717421330798</v>
      </c>
      <c r="F876" s="128">
        <v>0.31406164328844799</v>
      </c>
      <c r="G876" s="128">
        <v>0.46479117675629822</v>
      </c>
      <c r="H876" s="128">
        <v>0.27622365366753754</v>
      </c>
      <c r="I876" s="128">
        <v>0.26689350697242387</v>
      </c>
      <c r="J876" s="128">
        <v>0.81626659529891321</v>
      </c>
      <c r="K876" s="104">
        <v>0.4465745713795799</v>
      </c>
      <c r="L876" s="105"/>
      <c r="M876" s="106">
        <v>875</v>
      </c>
      <c r="N876" s="140">
        <v>1.0734148547062168</v>
      </c>
      <c r="O876" s="140">
        <v>0.16317542566537402</v>
      </c>
      <c r="P876" s="140">
        <v>0.19028282202761246</v>
      </c>
      <c r="Q876" s="140">
        <v>0.17115021613305265</v>
      </c>
      <c r="R876" s="140">
        <v>-0.48437002641981969</v>
      </c>
      <c r="S876" s="140">
        <v>-8.837031582379945E-2</v>
      </c>
      <c r="T876" s="140">
        <v>-0.59409689527507781</v>
      </c>
      <c r="U876" s="128">
        <v>-0.62223551857158732</v>
      </c>
      <c r="V876" s="128">
        <v>0.90122855885205932</v>
      </c>
      <c r="W876" s="98">
        <v>-0.13432050090722336</v>
      </c>
      <c r="X876" s="60"/>
      <c r="Y876" s="99">
        <v>875</v>
      </c>
      <c r="Z876" s="128">
        <f>(幕後結果!$AB$2+幕後結果!$AB$4*幕後結果_最佳化!$N1877)*12/3</f>
        <v>8.6419220358742332E-2</v>
      </c>
      <c r="AA876" s="128">
        <f>(幕後結果!$AC$2+幕後結果!$AC$4*幕後結果_最佳化!$O1877)*12/3</f>
        <v>2.007331104859331E-2</v>
      </c>
      <c r="AB876" s="128">
        <f>(幕後結果!$AD$2+幕後結果!$AD$4*幕後結果_最佳化!$P1877)*12/3</f>
        <v>5.0807721283340025E-2</v>
      </c>
      <c r="AC876" s="128">
        <f>(幕後結果!$AE$2+幕後結果!$AE$4*幕後結果_最佳化!$Q1877)*12/3</f>
        <v>6.0481842378751677E-2</v>
      </c>
      <c r="AD876" s="128">
        <f>(幕後結果!$AF$2+幕後結果!$AF$4*幕後結果_最佳化!$R1877)*12/3</f>
        <v>-4.4027484214193113E-2</v>
      </c>
      <c r="AE876" s="128">
        <f>(幕後結果!$AG$2+幕後結果!$AG$4*幕後結果_最佳化!$S1877)*12/3</f>
        <v>1.0071487648151609E-2</v>
      </c>
      <c r="AF876" s="128">
        <f>(幕後結果!$AH$2+幕後結果!$AH$4*幕後結果_最佳化!$T1877)*12/3</f>
        <v>-2.9881259206842165E-2</v>
      </c>
      <c r="AG876" s="128">
        <f>(幕後結果!$AI$2+幕後結果!$AI$4*幕後結果_最佳化!$U1877)*12/3</f>
        <v>-3.6745087543161511E-2</v>
      </c>
      <c r="AH876" s="128">
        <f>(幕後結果!$AJ$2+幕後結果!$AJ$4*幕後結果_最佳化!$V1877)*12/3</f>
        <v>0.13315854407408395</v>
      </c>
      <c r="AI876" s="100">
        <f>(幕後結果!$AK$2+幕後結果!$AK$4*幕後結果_最佳化!$W1877)*12/3</f>
        <v>-9.5435726315953706E-2</v>
      </c>
      <c r="AJ876" s="60"/>
      <c r="AK876" s="60"/>
      <c r="AL876" s="60"/>
      <c r="AM876" s="108">
        <v>875</v>
      </c>
      <c r="AN876" s="128">
        <f t="shared" si="170"/>
        <v>0.19701346671074646</v>
      </c>
      <c r="AO876" s="128">
        <f t="shared" si="171"/>
        <v>1.4261996134342515E-2</v>
      </c>
      <c r="AP876" s="128">
        <f t="shared" si="172"/>
        <v>1.6328878443825995E-2</v>
      </c>
      <c r="AQ876" s="128">
        <f t="shared" si="173"/>
        <v>8.6346491774279568E-2</v>
      </c>
      <c r="AR876" s="128">
        <f t="shared" si="174"/>
        <v>0.145480098086163</v>
      </c>
      <c r="AS876" s="128">
        <f t="shared" si="175"/>
        <v>6.800572008590447E-2</v>
      </c>
      <c r="AT876" s="128">
        <f t="shared" si="176"/>
        <v>5.5532807048174399E-2</v>
      </c>
      <c r="AU876" s="128">
        <f t="shared" si="177"/>
        <v>0.16046760425561113</v>
      </c>
      <c r="AV876" s="128">
        <f t="shared" si="178"/>
        <v>8.1757379836593508E-2</v>
      </c>
      <c r="AW876" s="128">
        <f t="shared" si="179"/>
        <v>0.17480555762435887</v>
      </c>
      <c r="AX876" s="128">
        <f t="shared" si="180"/>
        <v>0.99999999999999989</v>
      </c>
      <c r="AY876" s="128">
        <f>SUMPRODUCT(AN876:AW876,幕後結果_最佳化!$Z$1005:$AI$1005)</f>
        <v>-7.5523110012728299E-3</v>
      </c>
      <c r="AZ876" s="128">
        <f>(SUMPRODUCT(AN876:AW876,MMULT(AN876:AW876,幕後結果!$AB$9:$AK$18)))</f>
        <v>3.222894727557212E-4</v>
      </c>
      <c r="BA876" s="128">
        <f t="shared" si="181"/>
        <v>1.7952422475970235E-2</v>
      </c>
      <c r="BB876" s="102">
        <f t="shared" si="182"/>
        <v>-2.8103344308437763</v>
      </c>
      <c r="BC876" s="60"/>
      <c r="BD876" s="60"/>
    </row>
    <row r="877" spans="1:56">
      <c r="A877" s="95">
        <v>876</v>
      </c>
      <c r="B877" s="128">
        <v>0.31484527598221024</v>
      </c>
      <c r="C877" s="128">
        <v>0.63780663215822764</v>
      </c>
      <c r="D877" s="128">
        <v>8.7317743780013224E-4</v>
      </c>
      <c r="E877" s="128">
        <v>0.68060902279829061</v>
      </c>
      <c r="F877" s="128">
        <v>0.69416631106775473</v>
      </c>
      <c r="G877" s="128">
        <v>0.54159254534546175</v>
      </c>
      <c r="H877" s="128">
        <v>0.54826502255417697</v>
      </c>
      <c r="I877" s="128">
        <v>0.24492231101013484</v>
      </c>
      <c r="J877" s="128">
        <v>0.70450562811027195</v>
      </c>
      <c r="K877" s="104">
        <v>0.1480897697651089</v>
      </c>
      <c r="L877" s="105"/>
      <c r="M877" s="106">
        <v>876</v>
      </c>
      <c r="N877" s="140">
        <v>-0.48216244630448252</v>
      </c>
      <c r="O877" s="140">
        <v>0.35260213646001565</v>
      </c>
      <c r="P877" s="140">
        <v>-3.1302871787936719</v>
      </c>
      <c r="Q877" s="140">
        <v>0.46940251027834334</v>
      </c>
      <c r="R877" s="140">
        <v>0.50769482548983058</v>
      </c>
      <c r="S877" s="140">
        <v>0.10444664299600494</v>
      </c>
      <c r="T877" s="140">
        <v>0.12127912361594492</v>
      </c>
      <c r="U877" s="128">
        <v>-0.69055597519120937</v>
      </c>
      <c r="V877" s="128">
        <v>0.5374037641802748</v>
      </c>
      <c r="W877" s="98">
        <v>-1.0446612947923173</v>
      </c>
      <c r="X877" s="60"/>
      <c r="Y877" s="99">
        <v>876</v>
      </c>
      <c r="Z877" s="128">
        <f>(幕後結果!$AB$2+幕後結果!$AB$4*幕後結果_最佳化!$N1878)*12/3</f>
        <v>-8.1531226895230111E-2</v>
      </c>
      <c r="AA877" s="128">
        <f>(幕後結果!$AC$2+幕後結果!$AC$4*幕後結果_最佳化!$O1878)*12/3</f>
        <v>3.846335015650941E-2</v>
      </c>
      <c r="AB877" s="128">
        <f>(幕後結果!$AD$2+幕後結果!$AD$4*幕後結果_最佳化!$P1878)*12/3</f>
        <v>-0.37184942937080884</v>
      </c>
      <c r="AC877" s="128">
        <f>(幕後結果!$AE$2+幕後結果!$AE$4*幕後結果_最佳化!$Q1878)*12/3</f>
        <v>-0.10776486140557522</v>
      </c>
      <c r="AD877" s="128">
        <f>(幕後結果!$AF$2+幕後結果!$AF$4*幕後結果_最佳化!$R1878)*12/3</f>
        <v>-9.2114863781157311E-3</v>
      </c>
      <c r="AE877" s="128">
        <f>(幕後結果!$AG$2+幕後結果!$AG$4*幕後結果_最佳化!$S1878)*12/3</f>
        <v>4.1740083071353316E-2</v>
      </c>
      <c r="AF877" s="128">
        <f>(幕後結果!$AH$2+幕後結果!$AH$4*幕後結果_最佳化!$T1878)*12/3</f>
        <v>8.8948258399566982E-3</v>
      </c>
      <c r="AG877" s="128">
        <f>(幕後結果!$AI$2+幕後結果!$AI$4*幕後結果_最佳化!$U1878)*12/3</f>
        <v>-0.11395159112988003</v>
      </c>
      <c r="AH877" s="128">
        <f>(幕後結果!$AJ$2+幕後結果!$AJ$4*幕後結果_最佳化!$V1878)*12/3</f>
        <v>7.8918724002759663E-2</v>
      </c>
      <c r="AI877" s="100">
        <f>(幕後結果!$AK$2+幕後結果!$AK$4*幕後結果_最佳化!$W1878)*12/3</f>
        <v>-0.24862418381232734</v>
      </c>
      <c r="AJ877" s="60"/>
      <c r="AK877" s="60"/>
      <c r="AL877" s="60"/>
      <c r="AM877" s="108">
        <v>876</v>
      </c>
      <c r="AN877" s="128">
        <f t="shared" si="170"/>
        <v>0.16099128021374318</v>
      </c>
      <c r="AO877" s="128">
        <f t="shared" si="171"/>
        <v>8.6522797240711616E-2</v>
      </c>
      <c r="AP877" s="128">
        <f t="shared" si="172"/>
        <v>9.9475900281201846E-2</v>
      </c>
      <c r="AQ877" s="128">
        <f t="shared" si="173"/>
        <v>6.1409352535875095E-2</v>
      </c>
      <c r="AR877" s="128">
        <f t="shared" si="174"/>
        <v>1.5039375938219432E-2</v>
      </c>
      <c r="AS877" s="128">
        <f t="shared" si="175"/>
        <v>8.2820176300210449E-2</v>
      </c>
      <c r="AT877" s="128">
        <f t="shared" si="176"/>
        <v>9.1983993728012137E-2</v>
      </c>
      <c r="AU877" s="128">
        <f t="shared" si="177"/>
        <v>0.13943682321096212</v>
      </c>
      <c r="AV877" s="128">
        <f t="shared" si="178"/>
        <v>0.10361554086832687</v>
      </c>
      <c r="AW877" s="128">
        <f t="shared" si="179"/>
        <v>0.1587047596827372</v>
      </c>
      <c r="AX877" s="128">
        <f t="shared" si="180"/>
        <v>1</v>
      </c>
      <c r="AY877" s="128">
        <f>SUMPRODUCT(AN877:AW877,幕後結果_最佳化!$Z$1005:$AI$1005)</f>
        <v>-7.7043138574497561E-3</v>
      </c>
      <c r="AZ877" s="128">
        <f>(SUMPRODUCT(AN877:AW877,MMULT(AN877:AW877,幕後結果!$AB$9:$AK$18)))</f>
        <v>2.4890620698476528E-4</v>
      </c>
      <c r="BA877" s="128">
        <f t="shared" si="181"/>
        <v>1.5776761612725385E-2</v>
      </c>
      <c r="BB877" s="102">
        <f t="shared" si="182"/>
        <v>-3.207522246937724</v>
      </c>
      <c r="BC877" s="60"/>
      <c r="BD877" s="60"/>
    </row>
    <row r="878" spans="1:56">
      <c r="A878" s="95">
        <v>877</v>
      </c>
      <c r="B878" s="128">
        <v>9.4982694719003113E-2</v>
      </c>
      <c r="C878" s="128">
        <v>9.6954571994404493E-2</v>
      </c>
      <c r="D878" s="128">
        <v>0.47364238635804923</v>
      </c>
      <c r="E878" s="128">
        <v>0.60933447748485947</v>
      </c>
      <c r="F878" s="128">
        <v>0.30154068156898339</v>
      </c>
      <c r="G878" s="128">
        <v>0.41922830861295135</v>
      </c>
      <c r="H878" s="128">
        <v>0.54167742463150259</v>
      </c>
      <c r="I878" s="128">
        <v>0.34103012619721973</v>
      </c>
      <c r="J878" s="128">
        <v>0.79133272529288057</v>
      </c>
      <c r="K878" s="104">
        <v>0.17058220824988779</v>
      </c>
      <c r="L878" s="105"/>
      <c r="M878" s="106">
        <v>877</v>
      </c>
      <c r="N878" s="140">
        <v>-1.3106815059668353</v>
      </c>
      <c r="O878" s="140">
        <v>-1.2991013671699823</v>
      </c>
      <c r="P878" s="140">
        <v>-6.6116879050269015E-2</v>
      </c>
      <c r="Q878" s="140">
        <v>0.27758487368780743</v>
      </c>
      <c r="R878" s="140">
        <v>-0.51997447875441749</v>
      </c>
      <c r="S878" s="140">
        <v>-0.20386804474060896</v>
      </c>
      <c r="T878" s="140">
        <v>0.10466056989138298</v>
      </c>
      <c r="U878" s="128">
        <v>-0.40965335401161368</v>
      </c>
      <c r="V878" s="128">
        <v>0.811054193852498</v>
      </c>
      <c r="W878" s="98">
        <v>-0.95186704129569355</v>
      </c>
      <c r="X878" s="60"/>
      <c r="Y878" s="99">
        <v>877</v>
      </c>
      <c r="Z878" s="128">
        <f>(幕後結果!$AB$2+幕後結果!$AB$4*幕後結果_最佳化!$N1879)*12/3</f>
        <v>-0.17098364211003383</v>
      </c>
      <c r="AA878" s="128">
        <f>(幕後結果!$AC$2+幕後結果!$AC$4*幕後結果_最佳化!$O1879)*12/3</f>
        <v>-0.14712467129409826</v>
      </c>
      <c r="AB878" s="128">
        <f>(幕後結果!$AD$2+幕後結果!$AD$4*幕後結果_最佳化!$P1879)*12/3</f>
        <v>-9.4816217274541384E-2</v>
      </c>
      <c r="AC878" s="128">
        <f>(幕後結果!$AE$2+幕後結果!$AE$4*幕後結果_最佳化!$Q1879)*12/3</f>
        <v>-4.0174818941674302E-2</v>
      </c>
      <c r="AD878" s="128">
        <f>(幕後結果!$AF$2+幕後結果!$AF$4*幕後結果_最佳化!$R1879)*12/3</f>
        <v>-0.10378298945928928</v>
      </c>
      <c r="AE878" s="128">
        <f>(幕後結果!$AG$2+幕後結果!$AG$4*幕後結果_最佳化!$S1879)*12/3</f>
        <v>-3.3822849870963935E-2</v>
      </c>
      <c r="AF878" s="128">
        <f>(幕後結果!$AH$2+幕後結果!$AH$4*幕後結果_最佳化!$T1879)*12/3</f>
        <v>-4.3512541390520097E-2</v>
      </c>
      <c r="AG878" s="128">
        <f>(幕後結果!$AI$2+幕後結果!$AI$4*幕後結果_最佳化!$U1879)*12/3</f>
        <v>-0.16762646782150981</v>
      </c>
      <c r="AH878" s="128">
        <f>(幕後結果!$AJ$2+幕後結果!$AJ$4*幕後結果_最佳化!$V1879)*12/3</f>
        <v>6.6780457910195559E-2</v>
      </c>
      <c r="AI878" s="100">
        <f>(幕後結果!$AK$2+幕後結果!$AK$4*幕後結果_最佳化!$W1879)*12/3</f>
        <v>-0.31760258875009878</v>
      </c>
      <c r="AJ878" s="60"/>
      <c r="AK878" s="60"/>
      <c r="AL878" s="60"/>
      <c r="AM878" s="108">
        <v>877</v>
      </c>
      <c r="AN878" s="128">
        <f t="shared" si="170"/>
        <v>0.19546735196869341</v>
      </c>
      <c r="AO878" s="128">
        <f t="shared" si="171"/>
        <v>5.4176016895564116E-2</v>
      </c>
      <c r="AP878" s="128">
        <f t="shared" si="172"/>
        <v>1.4301979766501231E-4</v>
      </c>
      <c r="AQ878" s="128">
        <f t="shared" si="173"/>
        <v>8.4987482398544353E-2</v>
      </c>
      <c r="AR878" s="128">
        <f t="shared" si="174"/>
        <v>0.12856628567616182</v>
      </c>
      <c r="AS878" s="128">
        <f t="shared" si="175"/>
        <v>9.1291828988563806E-2</v>
      </c>
      <c r="AT878" s="128">
        <f t="shared" si="176"/>
        <v>8.4352822513226802E-2</v>
      </c>
      <c r="AU878" s="128">
        <f t="shared" si="177"/>
        <v>9.0808729889300735E-2</v>
      </c>
      <c r="AV878" s="128">
        <f t="shared" si="178"/>
        <v>0.17473784529786948</v>
      </c>
      <c r="AW878" s="128">
        <f t="shared" si="179"/>
        <v>9.5468616574410484E-2</v>
      </c>
      <c r="AX878" s="128">
        <f t="shared" si="180"/>
        <v>1.0000000000000002</v>
      </c>
      <c r="AY878" s="128">
        <f>SUMPRODUCT(AN878:AW878,幕後結果_最佳化!$Z$1005:$AI$1005)</f>
        <v>-3.0007064365479312E-3</v>
      </c>
      <c r="AZ878" s="128">
        <f>(SUMPRODUCT(AN878:AW878,MMULT(AN878:AW878,幕後結果!$AB$9:$AK$18)))</f>
        <v>2.1988128141450699E-4</v>
      </c>
      <c r="BA878" s="128">
        <f t="shared" si="181"/>
        <v>1.482839443144493E-2</v>
      </c>
      <c r="BB878" s="102">
        <f t="shared" si="182"/>
        <v>-3.0954603108756937</v>
      </c>
      <c r="BC878" s="60"/>
      <c r="BD878" s="60"/>
    </row>
    <row r="879" spans="1:56">
      <c r="A879" s="95">
        <v>878</v>
      </c>
      <c r="B879" s="128">
        <v>0.62968974338562278</v>
      </c>
      <c r="C879" s="128">
        <v>0.6460963150660437</v>
      </c>
      <c r="D879" s="128">
        <v>0.38860015467637821</v>
      </c>
      <c r="E879" s="128">
        <v>0.7474814893938273</v>
      </c>
      <c r="F879" s="128">
        <v>0.93412765194490688</v>
      </c>
      <c r="G879" s="128">
        <v>0.14318715004123517</v>
      </c>
      <c r="H879" s="128">
        <v>0.49510798079076945</v>
      </c>
      <c r="I879" s="128">
        <v>0.70809866286050815</v>
      </c>
      <c r="J879" s="128">
        <v>0.61070021976890199</v>
      </c>
      <c r="K879" s="104">
        <v>0.41504809600574655</v>
      </c>
      <c r="L879" s="105"/>
      <c r="M879" s="106">
        <v>878</v>
      </c>
      <c r="N879" s="140">
        <v>0.3310317368058085</v>
      </c>
      <c r="O879" s="140">
        <v>0.3748024798150697</v>
      </c>
      <c r="P879" s="140">
        <v>-0.28296937996166355</v>
      </c>
      <c r="Q879" s="140">
        <v>0.66658536280834702</v>
      </c>
      <c r="R879" s="140">
        <v>1.5072573854727382</v>
      </c>
      <c r="S879" s="140">
        <v>-1.066109158353548</v>
      </c>
      <c r="T879" s="140">
        <v>-1.2262781000542487E-2</v>
      </c>
      <c r="U879" s="128">
        <v>0.54783868351609533</v>
      </c>
      <c r="V879" s="128">
        <v>0.28114451368250226</v>
      </c>
      <c r="W879" s="98">
        <v>-0.21457819987243087</v>
      </c>
      <c r="X879" s="60"/>
      <c r="Y879" s="99">
        <v>878</v>
      </c>
      <c r="Z879" s="128">
        <f>(幕後結果!$AB$2+幕後結果!$AB$4*幕後結果_最佳化!$N1880)*12/3</f>
        <v>6.2666129607287895E-3</v>
      </c>
      <c r="AA879" s="128">
        <f>(幕後結果!$AC$2+幕後結果!$AC$4*幕後結果_最佳化!$O1880)*12/3</f>
        <v>4.2364188456368579E-2</v>
      </c>
      <c r="AB879" s="128">
        <f>(幕後結果!$AD$2+幕後結果!$AD$4*幕後結果_最佳化!$P1880)*12/3</f>
        <v>-1.104614022713297E-2</v>
      </c>
      <c r="AC879" s="128">
        <f>(幕後結果!$AE$2+幕後結果!$AE$4*幕後結果_最佳化!$Q1880)*12/3</f>
        <v>8.4600249242066272E-2</v>
      </c>
      <c r="AD879" s="128">
        <f>(幕後結果!$AF$2+幕後結果!$AF$4*幕後結果_最佳化!$R1880)*12/3</f>
        <v>0.31994788519826373</v>
      </c>
      <c r="AE879" s="128">
        <f>(幕後結果!$AG$2+幕後結果!$AG$4*幕後結果_最佳化!$S1880)*12/3</f>
        <v>-6.0453093708757184E-2</v>
      </c>
      <c r="AF879" s="128">
        <f>(幕後結果!$AH$2+幕後結果!$AH$4*幕後結果_最佳化!$T1880)*12/3</f>
        <v>3.6415263548251163E-2</v>
      </c>
      <c r="AG879" s="128">
        <f>(幕後結果!$AI$2+幕後結果!$AI$4*幕後結果_最佳化!$U1880)*12/3</f>
        <v>0.10378083392975707</v>
      </c>
      <c r="AH879" s="128">
        <f>(幕後結果!$AJ$2+幕後結果!$AJ$4*幕後結果_最佳化!$V1880)*12/3</f>
        <v>3.4835091809621091E-5</v>
      </c>
      <c r="AI879" s="100">
        <f>(幕後結果!$AK$2+幕後結果!$AK$4*幕後結果_最佳化!$W1880)*12/3</f>
        <v>4.6341336882857333E-2</v>
      </c>
      <c r="AJ879" s="60"/>
      <c r="AK879" s="60"/>
      <c r="AL879" s="60"/>
      <c r="AM879" s="108">
        <v>878</v>
      </c>
      <c r="AN879" s="128">
        <f t="shared" si="170"/>
        <v>8.2697623973197937E-2</v>
      </c>
      <c r="AO879" s="128">
        <f t="shared" si="171"/>
        <v>0.15244606374627781</v>
      </c>
      <c r="AP879" s="128">
        <f t="shared" si="172"/>
        <v>0.18222336051401383</v>
      </c>
      <c r="AQ879" s="128">
        <f t="shared" si="173"/>
        <v>0.14034941609168936</v>
      </c>
      <c r="AR879" s="128">
        <f t="shared" si="174"/>
        <v>0.15627578926196051</v>
      </c>
      <c r="AS879" s="128">
        <f t="shared" si="175"/>
        <v>2.6473664105543821E-2</v>
      </c>
      <c r="AT879" s="128">
        <f t="shared" si="176"/>
        <v>9.2835188067376326E-2</v>
      </c>
      <c r="AU879" s="128">
        <f t="shared" si="177"/>
        <v>0.12587971004186274</v>
      </c>
      <c r="AV879" s="128">
        <f t="shared" si="178"/>
        <v>4.1507889572045551E-3</v>
      </c>
      <c r="AW879" s="128">
        <f t="shared" si="179"/>
        <v>3.6668395240873078E-2</v>
      </c>
      <c r="AX879" s="128">
        <f t="shared" si="180"/>
        <v>1</v>
      </c>
      <c r="AY879" s="128">
        <f>SUMPRODUCT(AN879:AW879,幕後結果_最佳化!$Z$1005:$AI$1005)</f>
        <v>-2.4337778237501504E-3</v>
      </c>
      <c r="AZ879" s="128">
        <f>(SUMPRODUCT(AN879:AW879,MMULT(AN879:AW879,幕後結果!$AB$9:$AK$18)))</f>
        <v>3.6267567848193271E-4</v>
      </c>
      <c r="BA879" s="128">
        <f t="shared" si="181"/>
        <v>1.9044045748788062E-2</v>
      </c>
      <c r="BB879" s="102">
        <f t="shared" si="182"/>
        <v>-2.3804699075896272</v>
      </c>
      <c r="BC879" s="60"/>
      <c r="BD879" s="60"/>
    </row>
    <row r="880" spans="1:56">
      <c r="A880" s="95">
        <v>879</v>
      </c>
      <c r="B880" s="128">
        <v>0.27510964891496759</v>
      </c>
      <c r="C880" s="128">
        <v>0.46803917043323207</v>
      </c>
      <c r="D880" s="128">
        <v>0.90658961128174576</v>
      </c>
      <c r="E880" s="128">
        <v>6.9967535067174458E-2</v>
      </c>
      <c r="F880" s="128">
        <v>0.85893853455017588</v>
      </c>
      <c r="G880" s="128">
        <v>0.50378239576231154</v>
      </c>
      <c r="H880" s="128">
        <v>0.20575785352646747</v>
      </c>
      <c r="I880" s="128">
        <v>2.3117922168334859E-2</v>
      </c>
      <c r="J880" s="128">
        <v>0.48341370721268029</v>
      </c>
      <c r="K880" s="104">
        <v>0.70764277445427926</v>
      </c>
      <c r="L880" s="105"/>
      <c r="M880" s="106">
        <v>879</v>
      </c>
      <c r="N880" s="140">
        <v>-0.59743154533030307</v>
      </c>
      <c r="O880" s="140">
        <v>-8.0199810513320202E-2</v>
      </c>
      <c r="P880" s="140">
        <v>1.3200426536590886</v>
      </c>
      <c r="Q880" s="140">
        <v>-1.4760328635195958</v>
      </c>
      <c r="R880" s="140">
        <v>1.0755625787890615</v>
      </c>
      <c r="S880" s="140">
        <v>9.4812022109996615E-3</v>
      </c>
      <c r="T880" s="140">
        <v>-0.82122923501802048</v>
      </c>
      <c r="U880" s="128">
        <v>-1.993233866049277</v>
      </c>
      <c r="V880" s="128">
        <v>-4.158765523345441E-2</v>
      </c>
      <c r="W880" s="98">
        <v>0.54651140366097961</v>
      </c>
      <c r="X880" s="60"/>
      <c r="Y880" s="99">
        <v>879</v>
      </c>
      <c r="Z880" s="128">
        <f>(幕後結果!$AB$2+幕後結果!$AB$4*幕後結果_最佳化!$N1881)*12/3</f>
        <v>-9.397644367961662E-2</v>
      </c>
      <c r="AA880" s="128">
        <f>(幕後結果!$AC$2+幕後結果!$AC$4*幕後結果_最佳化!$O1881)*12/3</f>
        <v>-9.9884063468769595E-3</v>
      </c>
      <c r="AB880" s="128">
        <f>(幕後結果!$AD$2+幕後結果!$AD$4*幕後結果_最佳化!$P1881)*12/3</f>
        <v>0.14320185859398332</v>
      </c>
      <c r="AC880" s="128">
        <f>(幕後結果!$AE$2+幕後結果!$AE$4*幕後結果_最佳化!$Q1881)*12/3</f>
        <v>-0.10439716047052233</v>
      </c>
      <c r="AD880" s="128">
        <f>(幕後結果!$AF$2+幕後結果!$AF$4*幕後結果_最佳化!$R1881)*12/3</f>
        <v>0.22846878468603191</v>
      </c>
      <c r="AE880" s="128">
        <f>(幕後結果!$AG$2+幕後結果!$AG$4*幕後結果_最佳化!$S1881)*12/3</f>
        <v>-5.5201376885202748E-2</v>
      </c>
      <c r="AF880" s="128">
        <f>(幕後結果!$AH$2+幕後結果!$AH$4*幕後結果_最佳化!$T1881)*12/3</f>
        <v>-8.9320565226721896E-2</v>
      </c>
      <c r="AG880" s="128">
        <f>(幕後結果!$AI$2+幕後結果!$AI$4*幕後結果_最佳化!$U1881)*12/3</f>
        <v>-0.15916555352817907</v>
      </c>
      <c r="AH880" s="128">
        <f>(幕後結果!$AJ$2+幕後結果!$AJ$4*幕後結果_最佳化!$V1881)*12/3</f>
        <v>2.9757410697030424E-3</v>
      </c>
      <c r="AI880" s="100">
        <f>(幕後結果!$AK$2+幕後結果!$AK$4*幕後結果_最佳化!$W1881)*12/3</f>
        <v>8.0865629506534156E-4</v>
      </c>
      <c r="AJ880" s="60"/>
      <c r="AK880" s="60"/>
      <c r="AL880" s="60"/>
      <c r="AM880" s="108">
        <v>879</v>
      </c>
      <c r="AN880" s="128">
        <f t="shared" si="170"/>
        <v>0.16048827512746189</v>
      </c>
      <c r="AO880" s="128">
        <f t="shared" si="171"/>
        <v>3.7092391101197456E-2</v>
      </c>
      <c r="AP880" s="128">
        <f t="shared" si="172"/>
        <v>0.11373644380003714</v>
      </c>
      <c r="AQ880" s="128">
        <f t="shared" si="173"/>
        <v>5.1667386082128577E-2</v>
      </c>
      <c r="AR880" s="128">
        <f t="shared" si="174"/>
        <v>5.2463954641656339E-3</v>
      </c>
      <c r="AS880" s="128">
        <f t="shared" si="175"/>
        <v>0.17401479390289715</v>
      </c>
      <c r="AT880" s="128">
        <f t="shared" si="176"/>
        <v>0.23755327008938756</v>
      </c>
      <c r="AU880" s="128">
        <f t="shared" si="177"/>
        <v>4.8534903369694918E-2</v>
      </c>
      <c r="AV880" s="128">
        <f t="shared" si="178"/>
        <v>0.1140585091883753</v>
      </c>
      <c r="AW880" s="128">
        <f t="shared" si="179"/>
        <v>5.7607631874654376E-2</v>
      </c>
      <c r="AX880" s="128">
        <f t="shared" si="180"/>
        <v>0.99999999999999989</v>
      </c>
      <c r="AY880" s="128">
        <f>SUMPRODUCT(AN880:AW880,幕後結果_最佳化!$Z$1005:$AI$1005)</f>
        <v>-3.4498038066105401E-3</v>
      </c>
      <c r="AZ880" s="128">
        <f>(SUMPRODUCT(AN880:AW880,MMULT(AN880:AW880,幕後結果!$AB$9:$AK$18)))</f>
        <v>1.7564244167956217E-4</v>
      </c>
      <c r="BA880" s="128">
        <f t="shared" si="181"/>
        <v>1.3253016323824631E-2</v>
      </c>
      <c r="BB880" s="102">
        <f t="shared" si="182"/>
        <v>-3.4973022498499908</v>
      </c>
      <c r="BC880" s="60"/>
      <c r="BD880" s="60"/>
    </row>
    <row r="881" spans="1:56">
      <c r="A881" s="95">
        <v>880</v>
      </c>
      <c r="B881" s="128">
        <v>0.67051360117515202</v>
      </c>
      <c r="C881" s="128">
        <v>0.2370317785217535</v>
      </c>
      <c r="D881" s="128">
        <v>0.81105313832121362</v>
      </c>
      <c r="E881" s="128">
        <v>0.62621896534764621</v>
      </c>
      <c r="F881" s="128">
        <v>0.39205059860960678</v>
      </c>
      <c r="G881" s="128">
        <v>0.37243256289143445</v>
      </c>
      <c r="H881" s="128">
        <v>0.4180354071680259</v>
      </c>
      <c r="I881" s="128">
        <v>0.96734060539720246</v>
      </c>
      <c r="J881" s="128">
        <v>0.92907657320408332</v>
      </c>
      <c r="K881" s="104">
        <v>0.37376378436366009</v>
      </c>
      <c r="L881" s="105"/>
      <c r="M881" s="106">
        <v>880</v>
      </c>
      <c r="N881" s="140">
        <v>0.44133181388049697</v>
      </c>
      <c r="O881" s="140">
        <v>-0.71588306360832943</v>
      </c>
      <c r="P881" s="140">
        <v>0.88178381932779859</v>
      </c>
      <c r="Q881" s="140">
        <v>0.32185562839904197</v>
      </c>
      <c r="R881" s="140">
        <v>-0.27397843102770125</v>
      </c>
      <c r="S881" s="140">
        <v>-0.32541748255194608</v>
      </c>
      <c r="T881" s="140">
        <v>-0.20692194939499001</v>
      </c>
      <c r="U881" s="128">
        <v>1.8430700109758</v>
      </c>
      <c r="V881" s="128">
        <v>1.4689481487884151</v>
      </c>
      <c r="W881" s="98">
        <v>-0.32190116745197361</v>
      </c>
      <c r="X881" s="60"/>
      <c r="Y881" s="99">
        <v>880</v>
      </c>
      <c r="Z881" s="128">
        <f>(幕後結果!$AB$2+幕後結果!$AB$4*幕後結果_最佳化!$N1882)*12/3</f>
        <v>1.8175341163953033E-2</v>
      </c>
      <c r="AA881" s="128">
        <f>(幕後結果!$AC$2+幕後結果!$AC$4*幕後結果_最佳化!$O1882)*12/3</f>
        <v>-7.9034238134911283E-2</v>
      </c>
      <c r="AB881" s="128">
        <f>(幕後結果!$AD$2+幕後結果!$AD$4*幕後結果_最佳化!$P1882)*12/3</f>
        <v>8.1075403784280659E-2</v>
      </c>
      <c r="AC881" s="128">
        <f>(幕後結果!$AE$2+幕後結果!$AE$4*幕後結果_最佳化!$Q1882)*12/3</f>
        <v>7.0537135286153074E-2</v>
      </c>
      <c r="AD881" s="128">
        <f>(幕後結果!$AF$2+幕後結果!$AF$4*幕後結果_最佳化!$R1882)*12/3</f>
        <v>1.4668839790548028E-2</v>
      </c>
      <c r="AE881" s="128">
        <f>(幕後結果!$AG$2+幕後結果!$AG$4*幕後結果_最佳化!$S1882)*12/3</f>
        <v>-2.7552459183492212E-2</v>
      </c>
      <c r="AF881" s="128">
        <f>(幕後結果!$AH$2+幕後結果!$AH$4*幕後結果_最佳化!$T1882)*12/3</f>
        <v>-2.0481779250001643E-2</v>
      </c>
      <c r="AG881" s="128">
        <f>(幕後結果!$AI$2+幕後結果!$AI$4*幕後結果_最佳化!$U1882)*12/3</f>
        <v>0.16012316363466764</v>
      </c>
      <c r="AH881" s="128">
        <f>(幕後結果!$AJ$2+幕後結果!$AJ$4*幕後結果_最佳化!$V1882)*12/3</f>
        <v>0.12481967295759418</v>
      </c>
      <c r="AI881" s="100">
        <f>(幕後結果!$AK$2+幕後結果!$AK$4*幕後結果_最佳化!$W1882)*12/3</f>
        <v>-7.5419672507909333E-3</v>
      </c>
      <c r="AJ881" s="60"/>
      <c r="AK881" s="60"/>
      <c r="AL881" s="60"/>
      <c r="AM881" s="108">
        <v>880</v>
      </c>
      <c r="AN881" s="128">
        <f t="shared" si="170"/>
        <v>8.2351140505134354E-2</v>
      </c>
      <c r="AO881" s="128">
        <f t="shared" si="171"/>
        <v>0.16103619124614937</v>
      </c>
      <c r="AP881" s="128">
        <f t="shared" si="172"/>
        <v>0.11827281736431222</v>
      </c>
      <c r="AQ881" s="128">
        <f t="shared" si="173"/>
        <v>8.131853223573543E-2</v>
      </c>
      <c r="AR881" s="128">
        <f t="shared" si="174"/>
        <v>9.8320030929590171E-2</v>
      </c>
      <c r="AS881" s="128">
        <f t="shared" si="175"/>
        <v>2.5939600589811148E-2</v>
      </c>
      <c r="AT881" s="128">
        <f t="shared" si="176"/>
        <v>0.16790682040419319</v>
      </c>
      <c r="AU881" s="128">
        <f t="shared" si="177"/>
        <v>2.0930502379735327E-2</v>
      </c>
      <c r="AV881" s="128">
        <f t="shared" si="178"/>
        <v>0.11552912418724007</v>
      </c>
      <c r="AW881" s="128">
        <f t="shared" si="179"/>
        <v>0.12839524015809878</v>
      </c>
      <c r="AX881" s="128">
        <f t="shared" si="180"/>
        <v>1</v>
      </c>
      <c r="AY881" s="128">
        <f>SUMPRODUCT(AN881:AW881,幕後結果_最佳化!$Z$1005:$AI$1005)</f>
        <v>-2.1504828779515353E-3</v>
      </c>
      <c r="AZ881" s="128">
        <f>(SUMPRODUCT(AN881:AW881,MMULT(AN881:AW881,幕後結果!$AB$9:$AK$18)))</f>
        <v>2.5325797818280191E-4</v>
      </c>
      <c r="BA881" s="128">
        <f t="shared" si="181"/>
        <v>1.5914081129075656E-2</v>
      </c>
      <c r="BB881" s="102">
        <f t="shared" si="182"/>
        <v>-2.8308566804804407</v>
      </c>
      <c r="BC881" s="60"/>
      <c r="BD881" s="60"/>
    </row>
    <row r="882" spans="1:56">
      <c r="A882" s="95">
        <v>881</v>
      </c>
      <c r="B882" s="128">
        <v>0.43856495832502174</v>
      </c>
      <c r="C882" s="128">
        <v>8.4072739847966815E-2</v>
      </c>
      <c r="D882" s="128">
        <v>0.4154142426930052</v>
      </c>
      <c r="E882" s="128">
        <v>0.54955690564901816</v>
      </c>
      <c r="F882" s="128">
        <v>0.88853306357598116</v>
      </c>
      <c r="G882" s="128">
        <v>0.5586667121203901</v>
      </c>
      <c r="H882" s="128">
        <v>0.86856047470767761</v>
      </c>
      <c r="I882" s="128">
        <v>0.1079054980093257</v>
      </c>
      <c r="J882" s="128">
        <v>0.6345290500614531</v>
      </c>
      <c r="K882" s="104">
        <v>0.55528113145055857</v>
      </c>
      <c r="L882" s="105"/>
      <c r="M882" s="106">
        <v>881</v>
      </c>
      <c r="N882" s="140">
        <v>-0.15460856582817029</v>
      </c>
      <c r="O882" s="140">
        <v>-1.3781872598601606</v>
      </c>
      <c r="P882" s="140">
        <v>-0.21363912626431747</v>
      </c>
      <c r="Q882" s="140">
        <v>0.12454194862535617</v>
      </c>
      <c r="R882" s="140">
        <v>1.2187637525697985</v>
      </c>
      <c r="S882" s="140">
        <v>0.1475897108007696</v>
      </c>
      <c r="T882" s="140">
        <v>1.1196122089615477</v>
      </c>
      <c r="U882" s="128">
        <v>-1.2377440071870938</v>
      </c>
      <c r="V882" s="128">
        <v>0.34387286436664172</v>
      </c>
      <c r="W882" s="98">
        <v>0.13901570709608357</v>
      </c>
      <c r="X882" s="60"/>
      <c r="Y882" s="99">
        <v>881</v>
      </c>
      <c r="Z882" s="128">
        <f>(幕後結果!$AB$2+幕後結果!$AB$4*幕後結果_最佳化!$N1883)*12/3</f>
        <v>-4.616633651657287E-2</v>
      </c>
      <c r="AA882" s="128">
        <f>(幕後結果!$AC$2+幕後結果!$AC$4*幕後結果_最佳化!$O1883)*12/3</f>
        <v>-0.15391420533987984</v>
      </c>
      <c r="AB882" s="128">
        <f>(幕後結果!$AD$2+幕後結果!$AD$4*幕後結果_最佳化!$P1883)*12/3</f>
        <v>-9.3664710853293642E-2</v>
      </c>
      <c r="AC882" s="128">
        <f>(幕後結果!$AE$2+幕後結果!$AE$4*幕後結果_最佳化!$Q1883)*12/3</f>
        <v>-4.6628066295042903E-2</v>
      </c>
      <c r="AD882" s="128">
        <f>(幕後結果!$AF$2+幕後結果!$AF$4*幕後結果_最佳化!$R1883)*12/3</f>
        <v>0.23475158961166998</v>
      </c>
      <c r="AE882" s="128">
        <f>(幕後結果!$AG$2+幕後結果!$AG$4*幕後結果_最佳化!$S1883)*12/3</f>
        <v>-1.0236471724364505E-2</v>
      </c>
      <c r="AF882" s="128">
        <f>(幕後結果!$AH$2+幕後結果!$AH$4*幕後結果_最佳化!$T1883)*12/3</f>
        <v>7.7927962357210223E-2</v>
      </c>
      <c r="AG882" s="128">
        <f>(幕後結果!$AI$2+幕後結果!$AI$4*幕後結果_最佳化!$U1883)*12/3</f>
        <v>-0.22473180648000068</v>
      </c>
      <c r="AH882" s="128">
        <f>(幕後結果!$AJ$2+幕後結果!$AJ$4*幕後結果_最佳化!$V1883)*12/3</f>
        <v>5.8083995140076422E-2</v>
      </c>
      <c r="AI882" s="100">
        <f>(幕後結果!$AK$2+幕後結果!$AK$4*幕後結果_最佳化!$W1883)*12/3</f>
        <v>-0.14957820193539001</v>
      </c>
      <c r="AJ882" s="60"/>
      <c r="AK882" s="60"/>
      <c r="AL882" s="60"/>
      <c r="AM882" s="108">
        <v>881</v>
      </c>
      <c r="AN882" s="128">
        <f t="shared" si="170"/>
        <v>0.10287944971133337</v>
      </c>
      <c r="AO882" s="128">
        <f t="shared" si="171"/>
        <v>2.9475590248198319E-2</v>
      </c>
      <c r="AP882" s="128">
        <f t="shared" si="172"/>
        <v>9.0559409605942928E-2</v>
      </c>
      <c r="AQ882" s="128">
        <f t="shared" si="173"/>
        <v>0.11557605611326272</v>
      </c>
      <c r="AR882" s="128">
        <f t="shared" si="174"/>
        <v>7.0116952385253326E-2</v>
      </c>
      <c r="AS882" s="128">
        <f t="shared" si="175"/>
        <v>0.26182589386921773</v>
      </c>
      <c r="AT882" s="128">
        <f t="shared" si="176"/>
        <v>9.9728785563039851E-2</v>
      </c>
      <c r="AU882" s="128">
        <f t="shared" si="177"/>
        <v>0.14302610533182536</v>
      </c>
      <c r="AV882" s="128">
        <f t="shared" si="178"/>
        <v>5.6851396352522475E-2</v>
      </c>
      <c r="AW882" s="128">
        <f t="shared" si="179"/>
        <v>2.9960360819404001E-2</v>
      </c>
      <c r="AX882" s="128">
        <f t="shared" si="180"/>
        <v>1</v>
      </c>
      <c r="AY882" s="128">
        <f>SUMPRODUCT(AN882:AW882,幕後結果_最佳化!$Z$1005:$AI$1005)</f>
        <v>-2.3792490518787898E-3</v>
      </c>
      <c r="AZ882" s="128">
        <f>(SUMPRODUCT(AN882:AW882,MMULT(AN882:AW882,幕後結果!$AB$9:$AK$18)))</f>
        <v>1.9426450126728786E-4</v>
      </c>
      <c r="BA882" s="128">
        <f t="shared" si="181"/>
        <v>1.3937880085123701E-2</v>
      </c>
      <c r="BB882" s="102">
        <f t="shared" si="182"/>
        <v>-3.2486467651710274</v>
      </c>
      <c r="BC882" s="60"/>
      <c r="BD882" s="60"/>
    </row>
    <row r="883" spans="1:56">
      <c r="A883" s="95">
        <v>882</v>
      </c>
      <c r="B883" s="128">
        <v>4.9267720364904122E-2</v>
      </c>
      <c r="C883" s="128">
        <v>0.81543146555167412</v>
      </c>
      <c r="D883" s="128">
        <v>0.3922376249577848</v>
      </c>
      <c r="E883" s="128">
        <v>0.28004987926525571</v>
      </c>
      <c r="F883" s="128">
        <v>0.6197312477954442</v>
      </c>
      <c r="G883" s="128">
        <v>0.45449407500158667</v>
      </c>
      <c r="H883" s="128">
        <v>5.1925930929710429E-2</v>
      </c>
      <c r="I883" s="128">
        <v>0.12995580895288761</v>
      </c>
      <c r="J883" s="128">
        <v>0.29680758510436656</v>
      </c>
      <c r="K883" s="104">
        <v>0.20339417270473037</v>
      </c>
      <c r="L883" s="105"/>
      <c r="M883" s="106">
        <v>882</v>
      </c>
      <c r="N883" s="140">
        <v>-1.6519956347589524</v>
      </c>
      <c r="O883" s="140">
        <v>0.89809093975373333</v>
      </c>
      <c r="P883" s="140">
        <v>-0.27349172831254354</v>
      </c>
      <c r="Q883" s="140">
        <v>-0.5826933383683216</v>
      </c>
      <c r="R883" s="140">
        <v>0.30477502484038077</v>
      </c>
      <c r="S883" s="140">
        <v>-0.11431492703762024</v>
      </c>
      <c r="T883" s="140">
        <v>-1.6264598780612607</v>
      </c>
      <c r="U883" s="128">
        <v>-1.1266000501879492</v>
      </c>
      <c r="V883" s="128">
        <v>-0.53360453469660396</v>
      </c>
      <c r="W883" s="98">
        <v>-0.8295586824759168</v>
      </c>
      <c r="X883" s="60"/>
      <c r="Y883" s="99">
        <v>882</v>
      </c>
      <c r="Z883" s="128">
        <f>(幕後結果!$AB$2+幕後結果!$AB$4*幕後結果_最佳化!$N1884)*12/3</f>
        <v>-0.20783418020125646</v>
      </c>
      <c r="AA883" s="128">
        <f>(幕後結果!$AC$2+幕後結果!$AC$4*幕後結果_最佳化!$O1884)*12/3</f>
        <v>9.7224297064174306E-2</v>
      </c>
      <c r="AB883" s="128">
        <f>(幕後結果!$AD$2+幕後結果!$AD$4*幕後結果_最佳化!$P1884)*12/3</f>
        <v>-2.4417759277203317E-2</v>
      </c>
      <c r="AC883" s="128">
        <f>(幕後結果!$AE$2+幕後結果!$AE$4*幕後結果_最佳化!$Q1884)*12/3</f>
        <v>-7.3577931947103242E-2</v>
      </c>
      <c r="AD883" s="128">
        <f>(幕後結果!$AF$2+幕後結果!$AF$4*幕後結果_最佳化!$R1884)*12/3</f>
        <v>2.8767491693838427E-2</v>
      </c>
      <c r="AE883" s="128">
        <f>(幕後結果!$AG$2+幕後結果!$AG$4*幕後結果_最佳化!$S1884)*12/3</f>
        <v>-2.7257797295714915E-2</v>
      </c>
      <c r="AF883" s="128">
        <f>(幕後結果!$AH$2+幕後結果!$AH$4*幕後結果_最佳化!$T1884)*12/3</f>
        <v>-0.16527576618707226</v>
      </c>
      <c r="AG883" s="128">
        <f>(幕後結果!$AI$2+幕後結果!$AI$4*幕後結果_最佳化!$U1884)*12/3</f>
        <v>-5.8696884057963562E-2</v>
      </c>
      <c r="AH883" s="128">
        <f>(幕後結果!$AJ$2+幕後結果!$AJ$4*幕後結果_最佳化!$V1884)*12/3</f>
        <v>-7.1147347014091894E-2</v>
      </c>
      <c r="AI883" s="100">
        <f>(幕後結果!$AK$2+幕後結果!$AK$4*幕後結果_最佳化!$W1884)*12/3</f>
        <v>-0.1221264612150556</v>
      </c>
      <c r="AJ883" s="60"/>
      <c r="AK883" s="60"/>
      <c r="AL883" s="60"/>
      <c r="AM883" s="108">
        <v>882</v>
      </c>
      <c r="AN883" s="128">
        <f t="shared" si="170"/>
        <v>4.5333805767748057E-2</v>
      </c>
      <c r="AO883" s="128">
        <f t="shared" si="171"/>
        <v>2.7548812809053372E-2</v>
      </c>
      <c r="AP883" s="128">
        <f t="shared" si="172"/>
        <v>0.14831084146218521</v>
      </c>
      <c r="AQ883" s="128">
        <f t="shared" si="173"/>
        <v>9.7650902853115243E-2</v>
      </c>
      <c r="AR883" s="128">
        <f t="shared" si="174"/>
        <v>0.16907119761088193</v>
      </c>
      <c r="AS883" s="128">
        <f t="shared" si="175"/>
        <v>4.771333026614348E-2</v>
      </c>
      <c r="AT883" s="128">
        <f t="shared" si="176"/>
        <v>0.13258429362172378</v>
      </c>
      <c r="AU883" s="128">
        <f t="shared" si="177"/>
        <v>0.14606361810652541</v>
      </c>
      <c r="AV883" s="128">
        <f t="shared" si="178"/>
        <v>0.11164210656875981</v>
      </c>
      <c r="AW883" s="128">
        <f t="shared" si="179"/>
        <v>7.4081090933863794E-2</v>
      </c>
      <c r="AX883" s="128">
        <f t="shared" si="180"/>
        <v>1</v>
      </c>
      <c r="AY883" s="128">
        <f>SUMPRODUCT(AN883:AW883,幕後結果_最佳化!$Z$1005:$AI$1005)</f>
        <v>-1.6408476260311835E-4</v>
      </c>
      <c r="AZ883" s="128">
        <f>(SUMPRODUCT(AN883:AW883,MMULT(AN883:AW883,幕後結果!$AB$9:$AK$18)))</f>
        <v>3.0150264367581798E-4</v>
      </c>
      <c r="BA883" s="128">
        <f t="shared" si="181"/>
        <v>1.7363831480287351E-2</v>
      </c>
      <c r="BB883" s="102">
        <f t="shared" si="182"/>
        <v>-2.480102666942634</v>
      </c>
      <c r="BC883" s="60"/>
      <c r="BD883" s="60"/>
    </row>
    <row r="884" spans="1:56">
      <c r="A884" s="95">
        <v>883</v>
      </c>
      <c r="B884" s="128">
        <v>0.24958250161984319</v>
      </c>
      <c r="C884" s="128">
        <v>0.42471594611258823</v>
      </c>
      <c r="D884" s="128">
        <v>0.64936701593522628</v>
      </c>
      <c r="E884" s="128">
        <v>0.28850761399096858</v>
      </c>
      <c r="F884" s="128">
        <v>0.98719446754839568</v>
      </c>
      <c r="G884" s="128">
        <v>0.20017403010100931</v>
      </c>
      <c r="H884" s="128">
        <v>0.27418333897548908</v>
      </c>
      <c r="I884" s="128">
        <v>0.86167344731808981</v>
      </c>
      <c r="J884" s="128">
        <v>6.7450782510723117E-2</v>
      </c>
      <c r="K884" s="104">
        <v>0.17531732067562156</v>
      </c>
      <c r="L884" s="105"/>
      <c r="M884" s="106">
        <v>883</v>
      </c>
      <c r="N884" s="140">
        <v>-0.6758041441106849</v>
      </c>
      <c r="O884" s="140">
        <v>-0.18984334099363745</v>
      </c>
      <c r="P884" s="140">
        <v>0.38361210312475164</v>
      </c>
      <c r="Q884" s="140">
        <v>-0.55774982683918217</v>
      </c>
      <c r="R884" s="140">
        <v>2.232058982477596</v>
      </c>
      <c r="S884" s="140">
        <v>-0.84099977546804616</v>
      </c>
      <c r="T884" s="140">
        <v>-0.60020941778744963</v>
      </c>
      <c r="U884" s="128">
        <v>1.0878686326650018</v>
      </c>
      <c r="V884" s="128">
        <v>-1.4950493428511742</v>
      </c>
      <c r="W884" s="98">
        <v>-0.93335900100133984</v>
      </c>
      <c r="X884" s="60"/>
      <c r="Y884" s="99">
        <v>883</v>
      </c>
      <c r="Z884" s="128">
        <f>(幕後結果!$AB$2+幕後結果!$AB$4*幕後結果_最佳化!$N1885)*12/3</f>
        <v>-0.10243806947543473</v>
      </c>
      <c r="AA884" s="128">
        <f>(幕後結果!$AC$2+幕後結果!$AC$4*幕後結果_最佳化!$O1885)*12/3</f>
        <v>-2.2349111920668671E-2</v>
      </c>
      <c r="AB884" s="128">
        <f>(幕後結果!$AD$2+幕後結果!$AD$4*幕後結果_最佳化!$P1885)*12/3</f>
        <v>2.348647157344981E-2</v>
      </c>
      <c r="AC884" s="128">
        <f>(幕後結果!$AE$2+幕後結果!$AE$4*幕後結果_最佳化!$Q1885)*12/3</f>
        <v>-5.708797507800515E-2</v>
      </c>
      <c r="AD884" s="128">
        <f>(幕後結果!$AF$2+幕後結果!$AF$4*幕後結果_最佳化!$R1885)*12/3</f>
        <v>0.43348962277126085</v>
      </c>
      <c r="AE884" s="128">
        <f>(幕後結果!$AG$2+幕後結果!$AG$4*幕後結果_最佳化!$S1885)*12/3</f>
        <v>-9.567750634279383E-2</v>
      </c>
      <c r="AF884" s="128">
        <f>(幕後結果!$AH$2+幕後結果!$AH$4*幕後結果_最佳化!$T1885)*12/3</f>
        <v>-5.6983622021081731E-2</v>
      </c>
      <c r="AG884" s="128">
        <f>(幕後結果!$AI$2+幕後結果!$AI$4*幕後結果_最佳化!$U1885)*12/3</f>
        <v>0.14906867810294946</v>
      </c>
      <c r="AH884" s="128">
        <f>(幕後結果!$AJ$2+幕後結果!$AJ$4*幕後結果_最佳化!$V1885)*12/3</f>
        <v>-0.20416002507747225</v>
      </c>
      <c r="AI884" s="100">
        <f>(幕後結果!$AK$2+幕後結果!$AK$4*幕後結果_最佳化!$W1885)*12/3</f>
        <v>7.902800876852821E-2</v>
      </c>
      <c r="AJ884" s="60"/>
      <c r="AK884" s="60"/>
      <c r="AL884" s="60"/>
      <c r="AM884" s="108">
        <v>883</v>
      </c>
      <c r="AN884" s="128">
        <f t="shared" si="170"/>
        <v>0.1131365321342984</v>
      </c>
      <c r="AO884" s="128">
        <f t="shared" si="171"/>
        <v>0.1183691953932408</v>
      </c>
      <c r="AP884" s="128">
        <f t="shared" si="172"/>
        <v>0.1467476120378724</v>
      </c>
      <c r="AQ884" s="128">
        <f t="shared" si="173"/>
        <v>5.5653760818914919E-2</v>
      </c>
      <c r="AR884" s="128">
        <f t="shared" si="174"/>
        <v>8.3606408165749269E-2</v>
      </c>
      <c r="AS884" s="128">
        <f t="shared" si="175"/>
        <v>8.1891840820677311E-2</v>
      </c>
      <c r="AT884" s="128">
        <f t="shared" si="176"/>
        <v>6.4163918330278888E-2</v>
      </c>
      <c r="AU884" s="128">
        <f t="shared" si="177"/>
        <v>3.5761063328624498E-2</v>
      </c>
      <c r="AV884" s="128">
        <f t="shared" si="178"/>
        <v>0.181249378918308</v>
      </c>
      <c r="AW884" s="128">
        <f t="shared" si="179"/>
        <v>0.11942029005203542</v>
      </c>
      <c r="AX884" s="128">
        <f t="shared" si="180"/>
        <v>1</v>
      </c>
      <c r="AY884" s="128">
        <f>SUMPRODUCT(AN884:AW884,幕後結果_最佳化!$Z$1005:$AI$1005)</f>
        <v>-2.6899159867919712E-3</v>
      </c>
      <c r="AZ884" s="128">
        <f>(SUMPRODUCT(AN884:AW884,MMULT(AN884:AW884,幕後結果!$AB$9:$AK$18)))</f>
        <v>2.2184244396545444E-4</v>
      </c>
      <c r="BA884" s="128">
        <f t="shared" si="181"/>
        <v>1.4894376252984025E-2</v>
      </c>
      <c r="BB884" s="102">
        <f t="shared" si="182"/>
        <v>-3.060881181758667</v>
      </c>
      <c r="BC884" s="60"/>
      <c r="BD884" s="60"/>
    </row>
    <row r="885" spans="1:56">
      <c r="A885" s="95">
        <v>884</v>
      </c>
      <c r="B885" s="128">
        <v>0.16096203762716477</v>
      </c>
      <c r="C885" s="128">
        <v>0.16685353928023816</v>
      </c>
      <c r="D885" s="128">
        <v>0.50767418626678706</v>
      </c>
      <c r="E885" s="128">
        <v>0.8493304168742033</v>
      </c>
      <c r="F885" s="128">
        <v>0.4745086250825854</v>
      </c>
      <c r="G885" s="128">
        <v>5.0956715701942823E-2</v>
      </c>
      <c r="H885" s="128">
        <v>0.35012368701084284</v>
      </c>
      <c r="I885" s="128">
        <v>0.93623105400034801</v>
      </c>
      <c r="J885" s="128">
        <v>0.17855464525267539</v>
      </c>
      <c r="K885" s="104">
        <v>0.22719951764643009</v>
      </c>
      <c r="L885" s="105"/>
      <c r="M885" s="106">
        <v>884</v>
      </c>
      <c r="N885" s="140">
        <v>-0.99051169597352495</v>
      </c>
      <c r="O885" s="140">
        <v>-0.96667390009164711</v>
      </c>
      <c r="P885" s="140">
        <v>1.9237518792232761E-2</v>
      </c>
      <c r="Q885" s="140">
        <v>1.033565860560175</v>
      </c>
      <c r="R885" s="140">
        <v>-6.3940944252349557E-2</v>
      </c>
      <c r="S885" s="140">
        <v>-1.6356472690126349</v>
      </c>
      <c r="T885" s="140">
        <v>-0.38498655877021432</v>
      </c>
      <c r="U885" s="128">
        <v>1.5238831955035939</v>
      </c>
      <c r="V885" s="128">
        <v>-0.92088726038784718</v>
      </c>
      <c r="W885" s="98">
        <v>-0.74810133756857089</v>
      </c>
      <c r="X885" s="60"/>
      <c r="Y885" s="99">
        <v>884</v>
      </c>
      <c r="Z885" s="128">
        <f>(幕後結果!$AB$2+幕後結果!$AB$4*幕後結果_最佳化!$N1886)*12/3</f>
        <v>-0.13641598497678928</v>
      </c>
      <c r="AA885" s="128">
        <f>(幕後結果!$AC$2+幕後結果!$AC$4*幕後結果_最佳化!$O1886)*12/3</f>
        <v>-0.10950358095266512</v>
      </c>
      <c r="AB885" s="128">
        <f>(幕後結果!$AD$2+幕後結果!$AD$4*幕後結果_最佳化!$P1886)*12/3</f>
        <v>-6.2786724707914521E-2</v>
      </c>
      <c r="AC885" s="128">
        <f>(幕後結果!$AE$2+幕後結果!$AE$4*幕後結果_最佳化!$Q1886)*12/3</f>
        <v>6.7941091324826591E-2</v>
      </c>
      <c r="AD885" s="128">
        <f>(幕後結果!$AF$2+幕後結果!$AF$4*幕後結果_最佳化!$R1886)*12/3</f>
        <v>1.4889402582151901E-2</v>
      </c>
      <c r="AE885" s="128">
        <f>(幕後結果!$AG$2+幕後結果!$AG$4*幕後結果_最佳化!$S1886)*12/3</f>
        <v>-0.11416316347394111</v>
      </c>
      <c r="AF885" s="128">
        <f>(幕後結果!$AH$2+幕後結果!$AH$4*幕後結果_最佳化!$T1886)*12/3</f>
        <v>-5.6888705922909892E-2</v>
      </c>
      <c r="AG885" s="128">
        <f>(幕後結果!$AI$2+幕後結果!$AI$4*幕後結果_最佳化!$U1886)*12/3</f>
        <v>7.6075673918520742E-2</v>
      </c>
      <c r="AH885" s="128">
        <f>(幕後結果!$AJ$2+幕後結果!$AJ$4*幕後結果_最佳化!$V1886)*12/3</f>
        <v>-0.15487301365978293</v>
      </c>
      <c r="AI885" s="100">
        <f>(幕後結果!$AK$2+幕後結果!$AK$4*幕後結果_最佳化!$W1886)*12/3</f>
        <v>-9.362076114588698E-2</v>
      </c>
      <c r="AJ885" s="60"/>
      <c r="AK885" s="60"/>
      <c r="AL885" s="60"/>
      <c r="AM885" s="108">
        <v>884</v>
      </c>
      <c r="AN885" s="128">
        <f t="shared" si="170"/>
        <v>0.17404063722209301</v>
      </c>
      <c r="AO885" s="128">
        <f t="shared" si="171"/>
        <v>2.8142863852861646E-2</v>
      </c>
      <c r="AP885" s="128">
        <f t="shared" si="172"/>
        <v>1.3620676939821288E-2</v>
      </c>
      <c r="AQ885" s="128">
        <f t="shared" si="173"/>
        <v>0.11926101418268993</v>
      </c>
      <c r="AR885" s="128">
        <f t="shared" si="174"/>
        <v>0.16902636014992026</v>
      </c>
      <c r="AS885" s="128">
        <f t="shared" si="175"/>
        <v>6.188802675988387E-3</v>
      </c>
      <c r="AT885" s="128">
        <f t="shared" si="176"/>
        <v>0.16788765246520182</v>
      </c>
      <c r="AU885" s="128">
        <f t="shared" si="177"/>
        <v>4.6226958247447207E-2</v>
      </c>
      <c r="AV885" s="128">
        <f t="shared" si="178"/>
        <v>0.15735278254027676</v>
      </c>
      <c r="AW885" s="128">
        <f t="shared" si="179"/>
        <v>0.11825225172369978</v>
      </c>
      <c r="AX885" s="128">
        <f t="shared" si="180"/>
        <v>1</v>
      </c>
      <c r="AY885" s="128">
        <f>SUMPRODUCT(AN885:AW885,幕後結果_最佳化!$Z$1005:$AI$1005)</f>
        <v>-2.2554922690091049E-3</v>
      </c>
      <c r="AZ885" s="128">
        <f>(SUMPRODUCT(AN885:AW885,MMULT(AN885:AW885,幕後結果!$AB$9:$AK$18)))</f>
        <v>2.6844965786821767E-4</v>
      </c>
      <c r="BA885" s="128">
        <f t="shared" si="181"/>
        <v>1.6384433400890543E-2</v>
      </c>
      <c r="BB885" s="102">
        <f t="shared" si="182"/>
        <v>-2.7559996225780239</v>
      </c>
      <c r="BC885" s="60"/>
      <c r="BD885" s="60"/>
    </row>
    <row r="886" spans="1:56">
      <c r="A886" s="95">
        <v>885</v>
      </c>
      <c r="B886" s="128">
        <v>0.37054899972289146</v>
      </c>
      <c r="C886" s="128">
        <v>0.68213714294321148</v>
      </c>
      <c r="D886" s="128">
        <v>0.27073626253921801</v>
      </c>
      <c r="E886" s="128">
        <v>0.6246783069445101</v>
      </c>
      <c r="F886" s="128">
        <v>0.23787474275927356</v>
      </c>
      <c r="G886" s="128">
        <v>0.7661974424311313</v>
      </c>
      <c r="H886" s="128">
        <v>0.71799588414429416</v>
      </c>
      <c r="I886" s="128">
        <v>0.86338890532888812</v>
      </c>
      <c r="J886" s="128">
        <v>0.80069527121949258</v>
      </c>
      <c r="K886" s="104">
        <v>0.11395387095732645</v>
      </c>
      <c r="L886" s="105"/>
      <c r="M886" s="106">
        <v>885</v>
      </c>
      <c r="N886" s="140">
        <v>-0.33039965861984044</v>
      </c>
      <c r="O886" s="140">
        <v>0.47368336981467796</v>
      </c>
      <c r="P886" s="140">
        <v>-0.61058776425590189</v>
      </c>
      <c r="Q886" s="140">
        <v>0.31779112119661884</v>
      </c>
      <c r="R886" s="140">
        <v>-0.71315558697049264</v>
      </c>
      <c r="S886" s="140">
        <v>0.72638119657746059</v>
      </c>
      <c r="T886" s="140">
        <v>0.57689819246872454</v>
      </c>
      <c r="U886" s="128">
        <v>1.0956723449377794</v>
      </c>
      <c r="V886" s="128">
        <v>0.8441072843587859</v>
      </c>
      <c r="W886" s="98">
        <v>-1.2057659655607302</v>
      </c>
      <c r="X886" s="60"/>
      <c r="Y886" s="99">
        <v>885</v>
      </c>
      <c r="Z886" s="128">
        <f>(幕後結果!$AB$2+幕後結果!$AB$4*幕後結果_最佳化!$N1887)*12/3</f>
        <v>-6.514590933397188E-2</v>
      </c>
      <c r="AA886" s="128">
        <f>(幕後結果!$AC$2+幕後結果!$AC$4*幕後結果_最佳化!$O1887)*12/3</f>
        <v>5.2227840368960408E-2</v>
      </c>
      <c r="AB886" s="128">
        <f>(幕後結果!$AD$2+幕後結果!$AD$4*幕後結果_最佳化!$P1887)*12/3</f>
        <v>-5.8968121503808792E-2</v>
      </c>
      <c r="AC886" s="128">
        <f>(幕後結果!$AE$2+幕後結果!$AE$4*幕後結果_最佳化!$Q1887)*12/3</f>
        <v>1.8800462012123625E-2</v>
      </c>
      <c r="AD886" s="128">
        <f>(幕後結果!$AF$2+幕後結果!$AF$4*幕後結果_最佳化!$R1887)*12/3</f>
        <v>-0.13698363049102577</v>
      </c>
      <c r="AE886" s="128">
        <f>(幕後結果!$AG$2+幕後結果!$AG$4*幕後結果_最佳化!$S1887)*12/3</f>
        <v>6.609463534572059E-2</v>
      </c>
      <c r="AF886" s="128">
        <f>(幕後結果!$AH$2+幕後結果!$AH$4*幕後結果_最佳化!$T1887)*12/3</f>
        <v>5.3730005101116828E-2</v>
      </c>
      <c r="AG886" s="128">
        <f>(幕後結果!$AI$2+幕後結果!$AI$4*幕後結果_最佳化!$U1887)*12/3</f>
        <v>9.4529808745275126E-2</v>
      </c>
      <c r="AH886" s="128">
        <f>(幕後結果!$AJ$2+幕後結果!$AJ$4*幕後結果_最佳化!$V1887)*12/3</f>
        <v>9.9950449577018971E-2</v>
      </c>
      <c r="AI886" s="100">
        <f>(幕後結果!$AK$2+幕後結果!$AK$4*幕後結果_最佳化!$W1887)*12/3</f>
        <v>-0.13950072663703789</v>
      </c>
      <c r="AJ886" s="60"/>
      <c r="AK886" s="60"/>
      <c r="AL886" s="60"/>
      <c r="AM886" s="108">
        <v>885</v>
      </c>
      <c r="AN886" s="128">
        <f t="shared" si="170"/>
        <v>0.13473695837394664</v>
      </c>
      <c r="AO886" s="128">
        <f t="shared" si="171"/>
        <v>1.6529878287323177E-2</v>
      </c>
      <c r="AP886" s="128">
        <f t="shared" si="172"/>
        <v>0.16745700190392529</v>
      </c>
      <c r="AQ886" s="128">
        <f t="shared" si="173"/>
        <v>0.10236339842533941</v>
      </c>
      <c r="AR886" s="128">
        <f t="shared" si="174"/>
        <v>0.1642084131910469</v>
      </c>
      <c r="AS886" s="128">
        <f t="shared" si="175"/>
        <v>1.3635188280959627E-2</v>
      </c>
      <c r="AT886" s="128">
        <f t="shared" si="176"/>
        <v>0.11525962979559133</v>
      </c>
      <c r="AU886" s="128">
        <f t="shared" si="177"/>
        <v>2.7788068275261979E-2</v>
      </c>
      <c r="AV886" s="128">
        <f t="shared" si="178"/>
        <v>0.12416148911214077</v>
      </c>
      <c r="AW886" s="128">
        <f t="shared" si="179"/>
        <v>0.13385997435446481</v>
      </c>
      <c r="AX886" s="128">
        <f t="shared" si="180"/>
        <v>1</v>
      </c>
      <c r="AY886" s="128">
        <f>SUMPRODUCT(AN886:AW886,幕後結果_最佳化!$Z$1005:$AI$1005)</f>
        <v>-3.6418472380516931E-3</v>
      </c>
      <c r="AZ886" s="128">
        <f>(SUMPRODUCT(AN886:AW886,MMULT(AN886:AW886,幕後結果!$AB$9:$AK$18)))</f>
        <v>3.0891989597970021E-4</v>
      </c>
      <c r="BA886" s="128">
        <f t="shared" si="181"/>
        <v>1.7576117204311657E-2</v>
      </c>
      <c r="BB886" s="102">
        <f t="shared" si="182"/>
        <v>-2.64801643599841</v>
      </c>
      <c r="BC886" s="60"/>
      <c r="BD886" s="60"/>
    </row>
    <row r="887" spans="1:56">
      <c r="A887" s="95">
        <v>886</v>
      </c>
      <c r="B887" s="128">
        <v>0.73148747538634962</v>
      </c>
      <c r="C887" s="128">
        <v>0.35191608640547778</v>
      </c>
      <c r="D887" s="128">
        <v>0.26478633015094544</v>
      </c>
      <c r="E887" s="128">
        <v>0.45587543533514951</v>
      </c>
      <c r="F887" s="128">
        <v>0.67088360144946413</v>
      </c>
      <c r="G887" s="128">
        <v>0.36884417451468199</v>
      </c>
      <c r="H887" s="128">
        <v>0.78919820154694675</v>
      </c>
      <c r="I887" s="128">
        <v>0.28993980677304454</v>
      </c>
      <c r="J887" s="128">
        <v>0.77002771779978096</v>
      </c>
      <c r="K887" s="104">
        <v>0.73537243545921416</v>
      </c>
      <c r="L887" s="105"/>
      <c r="M887" s="106">
        <v>886</v>
      </c>
      <c r="N887" s="140">
        <v>0.61731792000234109</v>
      </c>
      <c r="O887" s="140">
        <v>-0.38015255885759369</v>
      </c>
      <c r="P887" s="140">
        <v>-0.62865848845303085</v>
      </c>
      <c r="Q887" s="140">
        <v>-0.11083035897283997</v>
      </c>
      <c r="R887" s="140">
        <v>0.4423543640711507</v>
      </c>
      <c r="S887" s="140">
        <v>-0.33491613675203569</v>
      </c>
      <c r="T887" s="140">
        <v>0.80364228159340378</v>
      </c>
      <c r="U887" s="128">
        <v>-0.55356057535844216</v>
      </c>
      <c r="V887" s="128">
        <v>0.73893813490713389</v>
      </c>
      <c r="W887" s="98">
        <v>0.62914347721859654</v>
      </c>
      <c r="X887" s="60"/>
      <c r="Y887" s="99">
        <v>886</v>
      </c>
      <c r="Z887" s="128">
        <f>(幕後結果!$AB$2+幕後結果!$AB$4*幕後結果_最佳化!$N1888)*12/3</f>
        <v>3.7175968914463953E-2</v>
      </c>
      <c r="AA887" s="128">
        <f>(幕後結果!$AC$2+幕後結果!$AC$4*幕後結果_最佳化!$O1888)*12/3</f>
        <v>-4.12977380430707E-2</v>
      </c>
      <c r="AB887" s="128">
        <f>(幕後結果!$AD$2+幕後結果!$AD$4*幕後結果_最佳化!$P1888)*12/3</f>
        <v>-8.227527562823321E-2</v>
      </c>
      <c r="AC887" s="128">
        <f>(幕後結果!$AE$2+幕後結果!$AE$4*幕後結果_最佳化!$Q1888)*12/3</f>
        <v>-4.4245746869620135E-2</v>
      </c>
      <c r="AD887" s="128">
        <f>(幕後結果!$AF$2+幕後結果!$AF$4*幕後結果_最佳化!$R1888)*12/3</f>
        <v>8.0170906947687956E-2</v>
      </c>
      <c r="AE887" s="128">
        <f>(幕後結果!$AG$2+幕後結果!$AG$4*幕後結果_最佳化!$S1888)*12/3</f>
        <v>-1.986985709934589E-2</v>
      </c>
      <c r="AF887" s="128">
        <f>(幕後結果!$AH$2+幕後結果!$AH$4*幕後結果_最佳化!$T1888)*12/3</f>
        <v>8.5605142597684203E-2</v>
      </c>
      <c r="AG887" s="128">
        <f>(幕後結果!$AI$2+幕後結果!$AI$4*幕後結果_最佳化!$U1888)*12/3</f>
        <v>-9.3121901181843159E-2</v>
      </c>
      <c r="AH887" s="128">
        <f>(幕後結果!$AJ$2+幕後結果!$AJ$4*幕後結果_最佳化!$V1888)*12/3</f>
        <v>0.10290742581394637</v>
      </c>
      <c r="AI887" s="100">
        <f>(幕後結果!$AK$2+幕後結果!$AK$4*幕後結果_最佳化!$W1888)*12/3</f>
        <v>-3.1654666549264972E-2</v>
      </c>
      <c r="AJ887" s="60"/>
      <c r="AK887" s="60"/>
      <c r="AL887" s="60"/>
      <c r="AM887" s="108">
        <v>886</v>
      </c>
      <c r="AN887" s="128">
        <f t="shared" si="170"/>
        <v>8.8693613261621243E-2</v>
      </c>
      <c r="AO887" s="128">
        <f t="shared" si="171"/>
        <v>0.131631595483271</v>
      </c>
      <c r="AP887" s="128">
        <f t="shared" si="172"/>
        <v>0.16497559312445106</v>
      </c>
      <c r="AQ887" s="128">
        <f t="shared" si="173"/>
        <v>4.9498718641942212E-2</v>
      </c>
      <c r="AR887" s="128">
        <f t="shared" si="174"/>
        <v>3.8356173800569028E-2</v>
      </c>
      <c r="AS887" s="128">
        <f t="shared" si="175"/>
        <v>7.2588174904922156E-2</v>
      </c>
      <c r="AT887" s="128">
        <f t="shared" si="176"/>
        <v>0.15531014569324572</v>
      </c>
      <c r="AU887" s="128">
        <f t="shared" si="177"/>
        <v>0.16384811156114268</v>
      </c>
      <c r="AV887" s="128">
        <f t="shared" si="178"/>
        <v>3.1646574049671708E-2</v>
      </c>
      <c r="AW887" s="128">
        <f t="shared" si="179"/>
        <v>0.10345129947916351</v>
      </c>
      <c r="AX887" s="128">
        <f t="shared" si="180"/>
        <v>1.0000000000000004</v>
      </c>
      <c r="AY887" s="128">
        <f>SUMPRODUCT(AN887:AW887,幕後結果_最佳化!$Z$1005:$AI$1005)</f>
        <v>-5.3756420240305136E-3</v>
      </c>
      <c r="AZ887" s="128">
        <f>(SUMPRODUCT(AN887:AW887,MMULT(AN887:AW887,幕後結果!$AB$9:$AK$18)))</f>
        <v>2.8179204405320634E-4</v>
      </c>
      <c r="BA887" s="128">
        <f t="shared" si="181"/>
        <v>1.6786662683607078E-2</v>
      </c>
      <c r="BB887" s="102">
        <f t="shared" si="182"/>
        <v>-2.8758332096095445</v>
      </c>
      <c r="BC887" s="60"/>
      <c r="BD887" s="60"/>
    </row>
    <row r="888" spans="1:56">
      <c r="A888" s="95">
        <v>887</v>
      </c>
      <c r="B888" s="128">
        <v>0.68289009871149409</v>
      </c>
      <c r="C888" s="128">
        <v>0.62213905987799079</v>
      </c>
      <c r="D888" s="128">
        <v>0.26007919066226459</v>
      </c>
      <c r="E888" s="128">
        <v>5.2120507013477146E-2</v>
      </c>
      <c r="F888" s="128">
        <v>0.2530138351199176</v>
      </c>
      <c r="G888" s="128">
        <v>0.67599275312210438</v>
      </c>
      <c r="H888" s="128">
        <v>0.81221777691118047</v>
      </c>
      <c r="I888" s="128">
        <v>0.85082699060709177</v>
      </c>
      <c r="J888" s="128">
        <v>0.59813963971851791</v>
      </c>
      <c r="K888" s="104">
        <v>0.35280274664270883</v>
      </c>
      <c r="L888" s="105"/>
      <c r="M888" s="106">
        <v>887</v>
      </c>
      <c r="N888" s="140">
        <v>0.4757958838841358</v>
      </c>
      <c r="O888" s="140">
        <v>0.31110357923372728</v>
      </c>
      <c r="P888" s="140">
        <v>-0.64310128413477319</v>
      </c>
      <c r="Q888" s="140">
        <v>-1.6246319081488592</v>
      </c>
      <c r="R888" s="140">
        <v>-0.66503568310394334</v>
      </c>
      <c r="S888" s="140">
        <v>0.45652222344262061</v>
      </c>
      <c r="T888" s="140">
        <v>0.88609850945724455</v>
      </c>
      <c r="U888" s="128">
        <v>1.0399868313369638</v>
      </c>
      <c r="V888" s="128">
        <v>0.24853470624105123</v>
      </c>
      <c r="W888" s="98">
        <v>-0.37776457337318081</v>
      </c>
      <c r="X888" s="60"/>
      <c r="Y888" s="99">
        <v>887</v>
      </c>
      <c r="Z888" s="128">
        <f>(幕後結果!$AB$2+幕後結果!$AB$4*幕後結果_最佳化!$N1889)*12/3</f>
        <v>2.1896310843532812E-2</v>
      </c>
      <c r="AA888" s="128">
        <f>(幕後結果!$AC$2+幕後結果!$AC$4*幕後結果_最佳化!$O1889)*12/3</f>
        <v>3.5516743401980175E-2</v>
      </c>
      <c r="AB888" s="128">
        <f>(幕後結果!$AD$2+幕後結果!$AD$4*幕後結果_最佳化!$P1889)*12/3</f>
        <v>-5.4661429718607275E-2</v>
      </c>
      <c r="AC888" s="128">
        <f>(幕後結果!$AE$2+幕後結果!$AE$4*幕後結果_最佳化!$Q1889)*12/3</f>
        <v>-0.19276008861671431</v>
      </c>
      <c r="AD888" s="128">
        <f>(幕後結果!$AF$2+幕後結果!$AF$4*幕後結果_最佳化!$R1889)*12/3</f>
        <v>-0.17218461979277846</v>
      </c>
      <c r="AE888" s="128">
        <f>(幕後結果!$AG$2+幕後結果!$AG$4*幕後結果_最佳化!$S1889)*12/3</f>
        <v>1.8608431379227217E-2</v>
      </c>
      <c r="AF888" s="128">
        <f>(幕後結果!$AH$2+幕後結果!$AH$4*幕後結果_最佳化!$T1889)*12/3</f>
        <v>8.7763988728663422E-2</v>
      </c>
      <c r="AG888" s="128">
        <f>(幕後結果!$AI$2+幕後結果!$AI$4*幕後結果_最佳化!$U1889)*12/3</f>
        <v>9.5366563277742331E-2</v>
      </c>
      <c r="AH888" s="128">
        <f>(幕後結果!$AJ$2+幕後結果!$AJ$4*幕後結果_最佳化!$V1889)*12/3</f>
        <v>6.5308590816930606E-2</v>
      </c>
      <c r="AI888" s="100">
        <f>(幕後結果!$AK$2+幕後結果!$AK$4*幕後結果_最佳化!$W1889)*12/3</f>
        <v>-6.1091557607842427E-3</v>
      </c>
      <c r="AJ888" s="60"/>
      <c r="AK888" s="60"/>
      <c r="AL888" s="60"/>
      <c r="AM888" s="108">
        <v>887</v>
      </c>
      <c r="AN888" s="128">
        <f t="shared" si="170"/>
        <v>0.22539253265639861</v>
      </c>
      <c r="AO888" s="128">
        <f t="shared" si="171"/>
        <v>7.1931703495317606E-2</v>
      </c>
      <c r="AP888" s="128">
        <f t="shared" si="172"/>
        <v>0.15817948592660047</v>
      </c>
      <c r="AQ888" s="128">
        <f t="shared" si="173"/>
        <v>1.4834629610494388E-2</v>
      </c>
      <c r="AR888" s="128">
        <f t="shared" si="174"/>
        <v>2.1770969257071334E-2</v>
      </c>
      <c r="AS888" s="128">
        <f t="shared" si="175"/>
        <v>0.14128430697558034</v>
      </c>
      <c r="AT888" s="128">
        <f t="shared" si="176"/>
        <v>0.11012795509306779</v>
      </c>
      <c r="AU888" s="128">
        <f t="shared" si="177"/>
        <v>9.1348004372222485E-2</v>
      </c>
      <c r="AV888" s="128">
        <f t="shared" si="178"/>
        <v>0.15888534610068641</v>
      </c>
      <c r="AW888" s="128">
        <f t="shared" si="179"/>
        <v>6.2450665125605223E-3</v>
      </c>
      <c r="AX888" s="128">
        <f t="shared" si="180"/>
        <v>0.99999999999999989</v>
      </c>
      <c r="AY888" s="128">
        <f>SUMPRODUCT(AN888:AW888,幕後結果_最佳化!$Z$1005:$AI$1005)</f>
        <v>-4.0953090895250351E-3</v>
      </c>
      <c r="AZ888" s="128">
        <f>(SUMPRODUCT(AN888:AW888,MMULT(AN888:AW888,幕後結果!$AB$9:$AK$18)))</f>
        <v>1.8799558416517271E-4</v>
      </c>
      <c r="BA888" s="128">
        <f t="shared" si="181"/>
        <v>1.3711148170929111E-2</v>
      </c>
      <c r="BB888" s="102">
        <f t="shared" si="182"/>
        <v>-3.4275254343152861</v>
      </c>
      <c r="BC888" s="60"/>
      <c r="BD888" s="60"/>
    </row>
    <row r="889" spans="1:56">
      <c r="A889" s="95">
        <v>888</v>
      </c>
      <c r="B889" s="128">
        <v>0.67059329454785344</v>
      </c>
      <c r="C889" s="128">
        <v>0.73486822683888819</v>
      </c>
      <c r="D889" s="128">
        <v>0.43653438059186955</v>
      </c>
      <c r="E889" s="128">
        <v>0.61232708258549939</v>
      </c>
      <c r="F889" s="128">
        <v>6.4978035043876003E-2</v>
      </c>
      <c r="G889" s="128">
        <v>0.73753744076313787</v>
      </c>
      <c r="H889" s="128">
        <v>0.64153617634248317</v>
      </c>
      <c r="I889" s="128">
        <v>0.27341808229820441</v>
      </c>
      <c r="J889" s="128">
        <v>0.23005205832493347</v>
      </c>
      <c r="K889" s="104">
        <v>9.8568369502738395E-3</v>
      </c>
      <c r="L889" s="105"/>
      <c r="M889" s="106">
        <v>888</v>
      </c>
      <c r="N889" s="140">
        <v>0.44155201921439297</v>
      </c>
      <c r="O889" s="140">
        <v>0.62760375791830825</v>
      </c>
      <c r="P889" s="140">
        <v>-0.1597617435045498</v>
      </c>
      <c r="Q889" s="140">
        <v>0.28538939055794088</v>
      </c>
      <c r="R889" s="140">
        <v>-1.5142751436144983</v>
      </c>
      <c r="S889" s="140">
        <v>0.63577187955573899</v>
      </c>
      <c r="T889" s="140">
        <v>0.36256796105553057</v>
      </c>
      <c r="U889" s="128">
        <v>-0.6025078121825117</v>
      </c>
      <c r="V889" s="128">
        <v>-0.73867541708638107</v>
      </c>
      <c r="W889" s="98">
        <v>-2.3317532843251949</v>
      </c>
      <c r="X889" s="60"/>
      <c r="Y889" s="99">
        <v>888</v>
      </c>
      <c r="Z889" s="128">
        <f>(幕後結果!$AB$2+幕後結果!$AB$4*幕後結果_最佳化!$N1890)*12/3</f>
        <v>1.8199115992945148E-2</v>
      </c>
      <c r="AA889" s="128">
        <f>(幕後結果!$AC$2+幕後結果!$AC$4*幕後結果_最佳化!$O1890)*12/3</f>
        <v>7.0740779099975573E-2</v>
      </c>
      <c r="AB889" s="128">
        <f>(幕後結果!$AD$2+幕後結果!$AD$4*幕後結果_最佳化!$P1890)*12/3</f>
        <v>1.7747390148791092E-2</v>
      </c>
      <c r="AC889" s="128">
        <f>(幕後結果!$AE$2+幕後結果!$AE$4*幕後結果_最佳化!$Q1890)*12/3</f>
        <v>5.9717894724960328E-2</v>
      </c>
      <c r="AD889" s="128">
        <f>(幕後結果!$AF$2+幕後結果!$AF$4*幕後結果_最佳化!$R1890)*12/3</f>
        <v>-0.25906903904153411</v>
      </c>
      <c r="AE889" s="128">
        <f>(幕後結果!$AG$2+幕後結果!$AG$4*幕後結果_最佳化!$S1890)*12/3</f>
        <v>6.94864236147546E-2</v>
      </c>
      <c r="AF889" s="128">
        <f>(幕後結果!$AH$2+幕後結果!$AH$4*幕後結果_最佳化!$T1890)*12/3</f>
        <v>5.0066967589323941E-2</v>
      </c>
      <c r="AG889" s="128">
        <f>(幕後結果!$AI$2+幕後結果!$AI$4*幕後結果_最佳化!$U1890)*12/3</f>
        <v>-6.1436874990214295E-2</v>
      </c>
      <c r="AH889" s="128">
        <f>(幕後結果!$AJ$2+幕後結果!$AJ$4*幕後結果_最佳化!$V1890)*12/3</f>
        <v>9.0529336843588396E-4</v>
      </c>
      <c r="AI889" s="100">
        <f>(幕後結果!$AK$2+幕後結果!$AK$4*幕後結果_最佳化!$W1890)*12/3</f>
        <v>-0.35120709123111321</v>
      </c>
      <c r="AJ889" s="60"/>
      <c r="AK889" s="60"/>
      <c r="AL889" s="60"/>
      <c r="AM889" s="108">
        <v>888</v>
      </c>
      <c r="AN889" s="128">
        <f t="shared" si="170"/>
        <v>2.0230108290322693E-2</v>
      </c>
      <c r="AO889" s="128">
        <f t="shared" si="171"/>
        <v>0.2371926606432366</v>
      </c>
      <c r="AP889" s="128">
        <f t="shared" si="172"/>
        <v>6.8678034178512662E-2</v>
      </c>
      <c r="AQ889" s="128">
        <f t="shared" si="173"/>
        <v>0.25347249040425401</v>
      </c>
      <c r="AR889" s="128">
        <f t="shared" si="174"/>
        <v>4.122985335853134E-2</v>
      </c>
      <c r="AS889" s="128">
        <f t="shared" si="175"/>
        <v>2.801615583940522E-2</v>
      </c>
      <c r="AT889" s="128">
        <f t="shared" si="176"/>
        <v>1.3403129365270586E-2</v>
      </c>
      <c r="AU889" s="128">
        <f t="shared" si="177"/>
        <v>8.7172907574716019E-2</v>
      </c>
      <c r="AV889" s="128">
        <f t="shared" si="178"/>
        <v>0.22296416702718352</v>
      </c>
      <c r="AW889" s="128">
        <f t="shared" si="179"/>
        <v>2.7640493318567421E-2</v>
      </c>
      <c r="AX889" s="128">
        <f t="shared" si="180"/>
        <v>1.0000000000000002</v>
      </c>
      <c r="AY889" s="128">
        <f>SUMPRODUCT(AN889:AW889,幕後結果_最佳化!$Z$1005:$AI$1005)</f>
        <v>2.6624469788937757E-3</v>
      </c>
      <c r="AZ889" s="128">
        <f>(SUMPRODUCT(AN889:AW889,MMULT(AN889:AW889,幕後結果!$AB$9:$AK$18)))</f>
        <v>2.7705870075121547E-4</v>
      </c>
      <c r="BA889" s="128">
        <f t="shared" si="181"/>
        <v>1.6645080376832534E-2</v>
      </c>
      <c r="BB889" s="102">
        <f t="shared" si="182"/>
        <v>-2.4173841225249286</v>
      </c>
      <c r="BC889" s="60"/>
      <c r="BD889" s="60"/>
    </row>
    <row r="890" spans="1:56">
      <c r="A890" s="95">
        <v>889</v>
      </c>
      <c r="B890" s="128">
        <v>0.12386997260037735</v>
      </c>
      <c r="C890" s="128">
        <v>0.88816034108617603</v>
      </c>
      <c r="D890" s="128">
        <v>0.82548897668819965</v>
      </c>
      <c r="E890" s="128">
        <v>0.4426099497631264</v>
      </c>
      <c r="F890" s="128">
        <v>0.77015124977922622</v>
      </c>
      <c r="G890" s="128">
        <v>0.43304145230004987</v>
      </c>
      <c r="H890" s="128">
        <v>0.97361171431601123</v>
      </c>
      <c r="I890" s="128">
        <v>0.72306761951342913</v>
      </c>
      <c r="J890" s="128">
        <v>9.5553135511485809E-2</v>
      </c>
      <c r="K890" s="104">
        <v>0.11275538633850735</v>
      </c>
      <c r="L890" s="105"/>
      <c r="M890" s="106">
        <v>889</v>
      </c>
      <c r="N890" s="140">
        <v>-1.155856287081892</v>
      </c>
      <c r="O890" s="140">
        <v>1.2168026334750561</v>
      </c>
      <c r="P890" s="140">
        <v>0.93648788640663672</v>
      </c>
      <c r="Q890" s="140">
        <v>-0.14435531637769036</v>
      </c>
      <c r="R890" s="140">
        <v>0.73934504967521864</v>
      </c>
      <c r="S890" s="140">
        <v>-0.16863607318361798</v>
      </c>
      <c r="T890" s="140">
        <v>1.9367445967491508</v>
      </c>
      <c r="U890" s="128">
        <v>0.59197883548142194</v>
      </c>
      <c r="V890" s="128">
        <v>-1.307313470888636</v>
      </c>
      <c r="W890" s="98">
        <v>-1.2120042006132314</v>
      </c>
      <c r="X890" s="60"/>
      <c r="Y890" s="99">
        <v>889</v>
      </c>
      <c r="Z890" s="128">
        <f>(幕後結果!$AB$2+幕後結果!$AB$4*幕後結果_最佳化!$N1891)*12/3</f>
        <v>-0.15426768415601538</v>
      </c>
      <c r="AA890" s="128">
        <f>(幕後結果!$AC$2+幕後結果!$AC$4*幕後結果_最佳化!$O1891)*12/3</f>
        <v>0.1336248798138516</v>
      </c>
      <c r="AB890" s="128">
        <f>(幕後結果!$AD$2+幕後結果!$AD$4*幕後結果_最佳化!$P1891)*12/3</f>
        <v>0.14623138978178768</v>
      </c>
      <c r="AC890" s="128">
        <f>(幕後結果!$AE$2+幕後結果!$AE$4*幕後結果_最佳化!$Q1891)*12/3</f>
        <v>6.2382167831199882E-2</v>
      </c>
      <c r="AD890" s="128">
        <f>(幕後結果!$AF$2+幕後結果!$AF$4*幕後結果_最佳化!$R1891)*12/3</f>
        <v>0.18457981466126885</v>
      </c>
      <c r="AE890" s="128">
        <f>(幕後結果!$AG$2+幕後結果!$AG$4*幕後結果_最佳化!$S1891)*12/3</f>
        <v>-2.9102168717132237E-2</v>
      </c>
      <c r="AF890" s="128">
        <f>(幕後結果!$AH$2+幕後結果!$AH$4*幕後結果_最佳化!$T1891)*12/3</f>
        <v>0.20413240354619513</v>
      </c>
      <c r="AG890" s="128">
        <f>(幕後結果!$AI$2+幕後結果!$AI$4*幕後結果_最佳化!$U1891)*12/3</f>
        <v>0.11076253445644746</v>
      </c>
      <c r="AH890" s="128">
        <f>(幕後結果!$AJ$2+幕後結果!$AJ$4*幕後結果_最佳化!$V1891)*12/3</f>
        <v>-0.15211385911811978</v>
      </c>
      <c r="AI890" s="100">
        <f>(幕後結果!$AK$2+幕後結果!$AK$4*幕後結果_最佳化!$W1891)*12/3</f>
        <v>-1.4538492865565031E-2</v>
      </c>
      <c r="AJ890" s="60"/>
      <c r="AK890" s="60"/>
      <c r="AL890" s="60"/>
      <c r="AM890" s="108">
        <v>889</v>
      </c>
      <c r="AN890" s="128">
        <f t="shared" si="170"/>
        <v>0.13406456230614267</v>
      </c>
      <c r="AO890" s="128">
        <f t="shared" si="171"/>
        <v>0.21418324569410316</v>
      </c>
      <c r="AP890" s="128">
        <f t="shared" si="172"/>
        <v>0.17565374969028361</v>
      </c>
      <c r="AQ890" s="128">
        <f t="shared" si="173"/>
        <v>7.8030402290461695E-2</v>
      </c>
      <c r="AR890" s="128">
        <f t="shared" si="174"/>
        <v>4.4237316897741782E-2</v>
      </c>
      <c r="AS890" s="128">
        <f t="shared" si="175"/>
        <v>6.0040665196906028E-4</v>
      </c>
      <c r="AT890" s="128">
        <f t="shared" si="176"/>
        <v>3.268499994829701E-2</v>
      </c>
      <c r="AU890" s="128">
        <f t="shared" si="177"/>
        <v>7.5836709377707132E-2</v>
      </c>
      <c r="AV890" s="128">
        <f t="shared" si="178"/>
        <v>0.17742387822048317</v>
      </c>
      <c r="AW890" s="128">
        <f t="shared" si="179"/>
        <v>6.728472892281076E-2</v>
      </c>
      <c r="AX890" s="128">
        <f t="shared" si="180"/>
        <v>0.99999999999999989</v>
      </c>
      <c r="AY890" s="128">
        <f>SUMPRODUCT(AN890:AW890,幕後結果_最佳化!$Z$1005:$AI$1005)</f>
        <v>-3.0400723072208516E-3</v>
      </c>
      <c r="AZ890" s="128">
        <f>(SUMPRODUCT(AN890:AW890,MMULT(AN890:AW890,幕後結果!$AB$9:$AK$18)))</f>
        <v>2.5851501363909188E-4</v>
      </c>
      <c r="BA890" s="128">
        <f t="shared" si="181"/>
        <v>1.6078402086000084E-2</v>
      </c>
      <c r="BB890" s="102">
        <f t="shared" si="182"/>
        <v>-2.8572536040271168</v>
      </c>
      <c r="BC890" s="60"/>
      <c r="BD890" s="60"/>
    </row>
    <row r="891" spans="1:56">
      <c r="A891" s="95">
        <v>890</v>
      </c>
      <c r="B891" s="128">
        <v>0.59510405314059889</v>
      </c>
      <c r="C891" s="128">
        <v>1.5017347284017601E-2</v>
      </c>
      <c r="D891" s="128">
        <v>0.69096727497494803</v>
      </c>
      <c r="E891" s="128">
        <v>6.3476941974077272E-2</v>
      </c>
      <c r="F891" s="128">
        <v>0.33569186353507452</v>
      </c>
      <c r="G891" s="128">
        <v>0.94086518040650424</v>
      </c>
      <c r="H891" s="128">
        <v>0.45240562838338416</v>
      </c>
      <c r="I891" s="128">
        <v>0.54828692145567404</v>
      </c>
      <c r="J891" s="128">
        <v>0.25484706211428709</v>
      </c>
      <c r="K891" s="104">
        <v>0.66063842502996639</v>
      </c>
      <c r="L891" s="105"/>
      <c r="M891" s="106">
        <v>890</v>
      </c>
      <c r="N891" s="140">
        <v>0.24069451073171405</v>
      </c>
      <c r="O891" s="140">
        <v>-2.1696325357318487</v>
      </c>
      <c r="P891" s="140">
        <v>0.49859397565179742</v>
      </c>
      <c r="Q891" s="140">
        <v>-1.5262248211383143</v>
      </c>
      <c r="R891" s="140">
        <v>-0.42424968811576086</v>
      </c>
      <c r="S891" s="140">
        <v>1.5620778968793103</v>
      </c>
      <c r="T891" s="140">
        <v>-0.11958581538062524</v>
      </c>
      <c r="U891" s="128">
        <v>0.12133442139110161</v>
      </c>
      <c r="V891" s="128">
        <v>-0.65931404655872383</v>
      </c>
      <c r="W891" s="98">
        <v>0.41420613398059708</v>
      </c>
      <c r="X891" s="60"/>
      <c r="Y891" s="99">
        <v>890</v>
      </c>
      <c r="Z891" s="128">
        <f>(幕後結果!$AB$2+幕後結果!$AB$4*幕後結果_最佳化!$N1892)*12/3</f>
        <v>-3.4867933874929459E-3</v>
      </c>
      <c r="AA891" s="128">
        <f>(幕後結果!$AC$2+幕後結果!$AC$4*幕後結果_最佳化!$O1892)*12/3</f>
        <v>-0.24145298119464495</v>
      </c>
      <c r="AB891" s="128">
        <f>(幕後結果!$AD$2+幕後結果!$AD$4*幕後結果_最佳化!$P1892)*12/3</f>
        <v>-3.6699170775655612E-2</v>
      </c>
      <c r="AC891" s="128">
        <f>(幕後結果!$AE$2+幕後結果!$AE$4*幕後結果_最佳化!$Q1892)*12/3</f>
        <v>-0.21596991799168722</v>
      </c>
      <c r="AD891" s="128">
        <f>(幕後結果!$AF$2+幕後結果!$AF$4*幕後結果_最佳化!$R1892)*12/3</f>
        <v>-9.3659206782037874E-2</v>
      </c>
      <c r="AE891" s="128">
        <f>(幕後結果!$AG$2+幕後結果!$AG$4*幕後結果_最佳化!$S1892)*12/3</f>
        <v>5.4303601951982451E-2</v>
      </c>
      <c r="AF891" s="128">
        <f>(幕後結果!$AH$2+幕後結果!$AH$4*幕後結果_最佳化!$T1892)*12/3</f>
        <v>-8.0622944719429351E-2</v>
      </c>
      <c r="AG891" s="128">
        <f>(幕後結果!$AI$2+幕後結果!$AI$4*幕後結果_最佳化!$U1892)*12/3</f>
        <v>-0.11877935342986186</v>
      </c>
      <c r="AH891" s="128">
        <f>(幕後結果!$AJ$2+幕後結果!$AJ$4*幕後結果_最佳化!$V1892)*12/3</f>
        <v>7.4408652834558921E-4</v>
      </c>
      <c r="AI891" s="100">
        <f>(幕後結果!$AK$2+幕後結果!$AK$4*幕後結果_最佳化!$W1892)*12/3</f>
        <v>-3.331178582997639E-2</v>
      </c>
      <c r="AJ891" s="60"/>
      <c r="AK891" s="60"/>
      <c r="AL891" s="60"/>
      <c r="AM891" s="108">
        <v>890</v>
      </c>
      <c r="AN891" s="128">
        <f t="shared" si="170"/>
        <v>9.3853762911894067E-3</v>
      </c>
      <c r="AO891" s="128">
        <f t="shared" si="171"/>
        <v>0.11676231136619683</v>
      </c>
      <c r="AP891" s="128">
        <f t="shared" si="172"/>
        <v>0.25593232341892569</v>
      </c>
      <c r="AQ891" s="128">
        <f t="shared" si="173"/>
        <v>0.13600484432082752</v>
      </c>
      <c r="AR891" s="128">
        <f t="shared" si="174"/>
        <v>9.7645031768622353E-2</v>
      </c>
      <c r="AS891" s="128">
        <f t="shared" si="175"/>
        <v>1.0080803629694258E-2</v>
      </c>
      <c r="AT891" s="128">
        <f t="shared" si="176"/>
        <v>5.7231315179183964E-2</v>
      </c>
      <c r="AU891" s="128">
        <f t="shared" si="177"/>
        <v>4.211688699829471E-2</v>
      </c>
      <c r="AV891" s="128">
        <f t="shared" si="178"/>
        <v>4.4565163637068889E-2</v>
      </c>
      <c r="AW891" s="128">
        <f t="shared" si="179"/>
        <v>0.23027594338999663</v>
      </c>
      <c r="AX891" s="128">
        <f t="shared" si="180"/>
        <v>1.0000000000000002</v>
      </c>
      <c r="AY891" s="128">
        <f>SUMPRODUCT(AN891:AW891,幕後結果_最佳化!$Z$1005:$AI$1005)</f>
        <v>-6.2111157834775881E-3</v>
      </c>
      <c r="AZ891" s="128">
        <f>(SUMPRODUCT(AN891:AW891,MMULT(AN891:AW891,幕後結果!$AB$9:$AK$18)))</f>
        <v>4.3940689710769069E-4</v>
      </c>
      <c r="BA891" s="128">
        <f t="shared" si="181"/>
        <v>2.0962034660492544E-2</v>
      </c>
      <c r="BB891" s="102">
        <f t="shared" si="182"/>
        <v>-2.3428601554618185</v>
      </c>
      <c r="BC891" s="60"/>
      <c r="BD891" s="60"/>
    </row>
    <row r="892" spans="1:56">
      <c r="A892" s="95">
        <v>891</v>
      </c>
      <c r="B892" s="128">
        <v>0.50815080635918819</v>
      </c>
      <c r="C892" s="128">
        <v>9.2433531937978763E-3</v>
      </c>
      <c r="D892" s="128">
        <v>4.4650182320318033E-2</v>
      </c>
      <c r="E892" s="128">
        <v>0.9690958624903776</v>
      </c>
      <c r="F892" s="128">
        <v>0.47107900213874165</v>
      </c>
      <c r="G892" s="128">
        <v>4.6577394210339351E-2</v>
      </c>
      <c r="H892" s="128">
        <v>0.80292459277862638</v>
      </c>
      <c r="I892" s="128">
        <v>0.64722086029688319</v>
      </c>
      <c r="J892" s="128">
        <v>0.72580213747715705</v>
      </c>
      <c r="K892" s="104">
        <v>0.48416903731784555</v>
      </c>
      <c r="L892" s="105"/>
      <c r="M892" s="106">
        <v>891</v>
      </c>
      <c r="N892" s="140">
        <v>2.0432463301675162E-2</v>
      </c>
      <c r="O892" s="140">
        <v>-2.3557228159899704</v>
      </c>
      <c r="P892" s="140">
        <v>-1.6990998872767238</v>
      </c>
      <c r="Q892" s="140">
        <v>1.8676686211834841</v>
      </c>
      <c r="R892" s="140">
        <v>-7.2557805787898971E-2</v>
      </c>
      <c r="S892" s="140">
        <v>-1.6789859171506551</v>
      </c>
      <c r="T892" s="140">
        <v>0.85211401425742961</v>
      </c>
      <c r="U892" s="128">
        <v>0.37782812447232955</v>
      </c>
      <c r="V892" s="128">
        <v>0.60016582802082874</v>
      </c>
      <c r="W892" s="98">
        <v>-3.9692758967945108E-2</v>
      </c>
      <c r="X892" s="60"/>
      <c r="Y892" s="99">
        <v>891</v>
      </c>
      <c r="Z892" s="128">
        <f>(幕後結果!$AB$2+幕後結果!$AB$4*幕後結果_最佳化!$N1893)*12/3</f>
        <v>-2.726774554905723E-2</v>
      </c>
      <c r="AA892" s="128">
        <f>(幕後結果!$AC$2+幕後結果!$AC$4*幕後結果_最佳化!$O1893)*12/3</f>
        <v>-0.26258492192556276</v>
      </c>
      <c r="AB892" s="128">
        <f>(幕後結果!$AD$2+幕後結果!$AD$4*幕後結果_最佳化!$P1893)*12/3</f>
        <v>-0.31505804661519549</v>
      </c>
      <c r="AC892" s="128">
        <f>(幕後結果!$AE$2+幕後結果!$AE$4*幕後結果_最佳化!$Q1893)*12/3</f>
        <v>3.6630825731611825E-2</v>
      </c>
      <c r="AD892" s="128">
        <f>(幕後結果!$AF$2+幕後結果!$AF$4*幕後結果_最佳化!$R1893)*12/3</f>
        <v>-2.8931575016335101E-2</v>
      </c>
      <c r="AE892" s="128">
        <f>(幕後結果!$AG$2+幕後結果!$AG$4*幕後結果_最佳化!$S1893)*12/3</f>
        <v>-8.7871905444304288E-2</v>
      </c>
      <c r="AF892" s="128">
        <f>(幕後結果!$AH$2+幕後結果!$AH$4*幕後結果_最佳化!$T1893)*12/3</f>
        <v>4.7688095820584774E-2</v>
      </c>
      <c r="AG892" s="128">
        <f>(幕後結果!$AI$2+幕後結果!$AI$4*幕後結果_最佳化!$U1893)*12/3</f>
        <v>-0.17198295202556743</v>
      </c>
      <c r="AH892" s="128">
        <f>(幕後結果!$AJ$2+幕後結果!$AJ$4*幕後結果_最佳化!$V1893)*12/3</f>
        <v>4.3193824321986672E-2</v>
      </c>
      <c r="AI892" s="100">
        <f>(幕後結果!$AK$2+幕後結果!$AK$4*幕後結果_最佳化!$W1893)*12/3</f>
        <v>-0.26455104361705345</v>
      </c>
      <c r="AJ892" s="60"/>
      <c r="AK892" s="60"/>
      <c r="AL892" s="60"/>
      <c r="AM892" s="108">
        <v>891</v>
      </c>
      <c r="AN892" s="128">
        <f t="shared" si="170"/>
        <v>0.11982715307097892</v>
      </c>
      <c r="AO892" s="128">
        <f t="shared" si="171"/>
        <v>0.13774445414563816</v>
      </c>
      <c r="AP892" s="128">
        <f t="shared" si="172"/>
        <v>0.15566254402341631</v>
      </c>
      <c r="AQ892" s="128">
        <f t="shared" si="173"/>
        <v>6.5786718869077665E-2</v>
      </c>
      <c r="AR892" s="128">
        <f t="shared" si="174"/>
        <v>0.10554947179333576</v>
      </c>
      <c r="AS892" s="128">
        <f t="shared" si="175"/>
        <v>4.8294335370766231E-2</v>
      </c>
      <c r="AT892" s="128">
        <f t="shared" si="176"/>
        <v>9.1843349550777817E-2</v>
      </c>
      <c r="AU892" s="128">
        <f t="shared" si="177"/>
        <v>0.10369570508258878</v>
      </c>
      <c r="AV892" s="128">
        <f t="shared" si="178"/>
        <v>0.13904656427079462</v>
      </c>
      <c r="AW892" s="128">
        <f t="shared" si="179"/>
        <v>3.2549703822625675E-2</v>
      </c>
      <c r="AX892" s="128">
        <f t="shared" si="180"/>
        <v>0.99999999999999989</v>
      </c>
      <c r="AY892" s="128">
        <f>SUMPRODUCT(AN892:AW892,幕後結果_最佳化!$Z$1005:$AI$1005)</f>
        <v>-1.2707943437148348E-3</v>
      </c>
      <c r="AZ892" s="128">
        <f>(SUMPRODUCT(AN892:AW892,MMULT(AN892:AW892,幕後結果!$AB$9:$AK$18)))</f>
        <v>2.3731842995170085E-4</v>
      </c>
      <c r="BA892" s="128">
        <f t="shared" si="181"/>
        <v>1.5405142970829608E-2</v>
      </c>
      <c r="BB892" s="102">
        <f t="shared" si="182"/>
        <v>-2.8672758459531598</v>
      </c>
      <c r="BC892" s="60"/>
      <c r="BD892" s="60"/>
    </row>
    <row r="893" spans="1:56">
      <c r="A893" s="95">
        <v>892</v>
      </c>
      <c r="B893" s="128">
        <v>2.1505873931920494E-2</v>
      </c>
      <c r="C893" s="128">
        <v>0.49475353300922276</v>
      </c>
      <c r="D893" s="128">
        <v>6.2677061702192116E-3</v>
      </c>
      <c r="E893" s="128">
        <v>0.96133996207959727</v>
      </c>
      <c r="F893" s="128">
        <v>0.72633957247989533</v>
      </c>
      <c r="G893" s="128">
        <v>0.16498933196661048</v>
      </c>
      <c r="H893" s="128">
        <v>0.47432599599498615</v>
      </c>
      <c r="I893" s="128">
        <v>0.21137321900505279</v>
      </c>
      <c r="J893" s="128">
        <v>0.8259950248494381</v>
      </c>
      <c r="K893" s="104">
        <v>0.42311376225496522</v>
      </c>
      <c r="L893" s="105"/>
      <c r="M893" s="106">
        <v>892</v>
      </c>
      <c r="N893" s="140">
        <v>-2.0235958940004304</v>
      </c>
      <c r="O893" s="140">
        <v>-1.3151321593922689E-2</v>
      </c>
      <c r="P893" s="140">
        <v>-2.4967023596564619</v>
      </c>
      <c r="Q893" s="140">
        <v>1.7664518321270408</v>
      </c>
      <c r="R893" s="140">
        <v>0.60177960156541721</v>
      </c>
      <c r="S893" s="140">
        <v>-0.97415685384595707</v>
      </c>
      <c r="T893" s="140">
        <v>-6.4399670998466593E-2</v>
      </c>
      <c r="U893" s="128">
        <v>-0.80166556846181802</v>
      </c>
      <c r="V893" s="128">
        <v>0.93845632787077893</v>
      </c>
      <c r="W893" s="98">
        <v>-0.1939340464965755</v>
      </c>
      <c r="X893" s="60"/>
      <c r="Y893" s="99">
        <v>892</v>
      </c>
      <c r="Z893" s="128">
        <f>(幕後結果!$AB$2+幕後結果!$AB$4*幕後結果_最佳化!$N1894)*12/3</f>
        <v>-0.24795460989558835</v>
      </c>
      <c r="AA893" s="128">
        <f>(幕後結果!$AC$2+幕後結果!$AC$4*幕後結果_最佳化!$O1894)*12/3</f>
        <v>-5.0144194661476604E-3</v>
      </c>
      <c r="AB893" s="128">
        <f>(幕後結果!$AD$2+幕後結果!$AD$4*幕後結果_最佳化!$P1894)*12/3</f>
        <v>-0.34252735556090808</v>
      </c>
      <c r="AC893" s="128">
        <f>(幕後結果!$AE$2+幕後結果!$AE$4*幕後結果_最佳化!$Q1894)*12/3</f>
        <v>3.0256323265166665E-2</v>
      </c>
      <c r="AD893" s="128">
        <f>(幕後結果!$AF$2+幕後結果!$AF$4*幕後結果_最佳化!$R1894)*12/3</f>
        <v>4.610799852236197E-2</v>
      </c>
      <c r="AE893" s="128">
        <f>(幕後結果!$AG$2+幕後結果!$AG$4*幕後結果_最佳化!$S1894)*12/3</f>
        <v>-3.5060683090184626E-2</v>
      </c>
      <c r="AF893" s="128">
        <f>(幕後結果!$AH$2+幕後結果!$AH$4*幕後結果_最佳化!$T1894)*12/3</f>
        <v>-2.8747886451573917E-2</v>
      </c>
      <c r="AG893" s="128">
        <f>(幕後結果!$AI$2+幕後結果!$AI$4*幕後結果_最佳化!$U1894)*12/3</f>
        <v>-0.16312396904730875</v>
      </c>
      <c r="AH893" s="128">
        <f>(幕後結果!$AJ$2+幕後結果!$AJ$4*幕後結果_最佳化!$V1894)*12/3</f>
        <v>4.6325158528505918E-2</v>
      </c>
      <c r="AI893" s="100">
        <f>(幕後結果!$AK$2+幕後結果!$AK$4*幕後結果_最佳化!$W1894)*12/3</f>
        <v>-0.23127587185842877</v>
      </c>
      <c r="AJ893" s="60"/>
      <c r="AK893" s="60"/>
      <c r="AL893" s="60"/>
      <c r="AM893" s="108">
        <v>892</v>
      </c>
      <c r="AN893" s="128">
        <f t="shared" si="170"/>
        <v>3.6649912915163056E-2</v>
      </c>
      <c r="AO893" s="128">
        <f t="shared" si="171"/>
        <v>0.13426029780830684</v>
      </c>
      <c r="AP893" s="128">
        <f t="shared" si="172"/>
        <v>7.2525830411042727E-2</v>
      </c>
      <c r="AQ893" s="128">
        <f t="shared" si="173"/>
        <v>0.1308360715603723</v>
      </c>
      <c r="AR893" s="128">
        <f t="shared" si="174"/>
        <v>0.11739811909295039</v>
      </c>
      <c r="AS893" s="128">
        <f t="shared" si="175"/>
        <v>8.6432923182942267E-2</v>
      </c>
      <c r="AT893" s="128">
        <f t="shared" si="176"/>
        <v>0.11114435852802111</v>
      </c>
      <c r="AU893" s="128">
        <f t="shared" si="177"/>
        <v>2.0645723111562961E-2</v>
      </c>
      <c r="AV893" s="128">
        <f t="shared" si="178"/>
        <v>0.10081878533431873</v>
      </c>
      <c r="AW893" s="128">
        <f t="shared" si="179"/>
        <v>0.18928797805531963</v>
      </c>
      <c r="AX893" s="128">
        <f t="shared" si="180"/>
        <v>1</v>
      </c>
      <c r="AY893" s="128">
        <f>SUMPRODUCT(AN893:AW893,幕後結果_最佳化!$Z$1005:$AI$1005)</f>
        <v>-2.5464073353939805E-3</v>
      </c>
      <c r="AZ893" s="128">
        <f>(SUMPRODUCT(AN893:AW893,MMULT(AN893:AW893,幕後結果!$AB$9:$AK$18)))</f>
        <v>2.8244566801738775E-4</v>
      </c>
      <c r="BA893" s="128">
        <f t="shared" si="181"/>
        <v>1.6806119957247352E-2</v>
      </c>
      <c r="BB893" s="102">
        <f t="shared" si="182"/>
        <v>-2.7041582144483027</v>
      </c>
      <c r="BC893" s="60"/>
      <c r="BD893" s="60"/>
    </row>
    <row r="894" spans="1:56">
      <c r="A894" s="95">
        <v>893</v>
      </c>
      <c r="B894" s="128">
        <v>3.1795347131619467E-2</v>
      </c>
      <c r="C894" s="128">
        <v>0.78081390309748167</v>
      </c>
      <c r="D894" s="128">
        <v>0.51621874385370337</v>
      </c>
      <c r="E894" s="128">
        <v>0.47114431387292477</v>
      </c>
      <c r="F894" s="128">
        <v>0.62788180132358096</v>
      </c>
      <c r="G894" s="128">
        <v>0.28863737565497161</v>
      </c>
      <c r="H894" s="128">
        <v>0.78527633886240933</v>
      </c>
      <c r="I894" s="128">
        <v>0.37088759863803022</v>
      </c>
      <c r="J894" s="128">
        <v>0.38619440097800162</v>
      </c>
      <c r="K894" s="104">
        <v>0.73563618109742679</v>
      </c>
      <c r="L894" s="105"/>
      <c r="M894" s="106">
        <v>893</v>
      </c>
      <c r="N894" s="140">
        <v>-1.8550387428396071</v>
      </c>
      <c r="O894" s="140">
        <v>0.77494494267451242</v>
      </c>
      <c r="P894" s="140">
        <v>4.0665567172186189E-2</v>
      </c>
      <c r="Q894" s="140">
        <v>-7.239366301475933E-2</v>
      </c>
      <c r="R894" s="140">
        <v>0.32624843648006524</v>
      </c>
      <c r="S894" s="140">
        <v>-0.55736986362553587</v>
      </c>
      <c r="T894" s="140">
        <v>0.79013775580218726</v>
      </c>
      <c r="U894" s="128">
        <v>-0.32950343600108417</v>
      </c>
      <c r="V894" s="128">
        <v>-0.28925165951214238</v>
      </c>
      <c r="W894" s="98">
        <v>0.62994948071559587</v>
      </c>
      <c r="X894" s="60"/>
      <c r="Y894" s="99">
        <v>893</v>
      </c>
      <c r="Z894" s="128">
        <f>(幕後結果!$AB$2+幕後結果!$AB$4*幕後結果_最佳化!$N1895)*12/3</f>
        <v>-0.22975606141656232</v>
      </c>
      <c r="AA894" s="128">
        <f>(幕後結果!$AC$2+幕後結果!$AC$4*幕後結果_最佳化!$O1895)*12/3</f>
        <v>8.3139705097919153E-2</v>
      </c>
      <c r="AB894" s="128">
        <f>(幕後結果!$AD$2+幕後結果!$AD$4*幕後結果_最佳化!$P1895)*12/3</f>
        <v>3.8195719792057854E-3</v>
      </c>
      <c r="AC894" s="128">
        <f>(幕後結果!$AE$2+幕後結果!$AE$4*幕後結果_最佳化!$Q1895)*12/3</f>
        <v>-7.4265646137577487E-3</v>
      </c>
      <c r="AD894" s="128">
        <f>(幕後結果!$AF$2+幕後結果!$AF$4*幕後結果_最佳化!$R1895)*12/3</f>
        <v>5.6581837467860309E-2</v>
      </c>
      <c r="AE894" s="128">
        <f>(幕後結果!$AG$2+幕後結果!$AG$4*幕後結果_最佳化!$S1895)*12/3</f>
        <v>-5.4778544716527718E-2</v>
      </c>
      <c r="AF894" s="128">
        <f>(幕後結果!$AH$2+幕後結果!$AH$4*幕後結果_最佳化!$T1895)*12/3</f>
        <v>6.8833989715629498E-2</v>
      </c>
      <c r="AG894" s="128">
        <f>(幕後結果!$AI$2+幕後結果!$AI$4*幕後結果_最佳化!$U1895)*12/3</f>
        <v>-2.8144509380938387E-2</v>
      </c>
      <c r="AH894" s="128">
        <f>(幕後結果!$AJ$2+幕後結果!$AJ$4*幕後結果_最佳化!$V1895)*12/3</f>
        <v>-6.6028327939494993E-2</v>
      </c>
      <c r="AI894" s="100">
        <f>(幕後結果!$AK$2+幕後結果!$AK$4*幕後結果_最佳化!$W1895)*12/3</f>
        <v>4.0461342982036519E-2</v>
      </c>
      <c r="AJ894" s="60"/>
      <c r="AK894" s="60"/>
      <c r="AL894" s="60"/>
      <c r="AM894" s="108">
        <v>893</v>
      </c>
      <c r="AN894" s="128">
        <f t="shared" si="170"/>
        <v>0.1583079788671195</v>
      </c>
      <c r="AO894" s="128">
        <f t="shared" si="171"/>
        <v>7.3270726942434791E-2</v>
      </c>
      <c r="AP894" s="128">
        <f t="shared" si="172"/>
        <v>3.4082356145660027E-2</v>
      </c>
      <c r="AQ894" s="128">
        <f t="shared" si="173"/>
        <v>6.1966218439985642E-2</v>
      </c>
      <c r="AR894" s="128">
        <f t="shared" si="174"/>
        <v>0.10575678058480087</v>
      </c>
      <c r="AS894" s="128">
        <f t="shared" si="175"/>
        <v>0.13660406579869483</v>
      </c>
      <c r="AT894" s="128">
        <f t="shared" si="176"/>
        <v>0.16700873753707166</v>
      </c>
      <c r="AU894" s="128">
        <f t="shared" si="177"/>
        <v>0.18559056964581741</v>
      </c>
      <c r="AV894" s="128">
        <f t="shared" si="178"/>
        <v>4.2722368510854453E-2</v>
      </c>
      <c r="AW894" s="128">
        <f t="shared" si="179"/>
        <v>3.4690197527560793E-2</v>
      </c>
      <c r="AX894" s="128">
        <f t="shared" si="180"/>
        <v>1</v>
      </c>
      <c r="AY894" s="128">
        <f>SUMPRODUCT(AN894:AW894,幕後結果_最佳化!$Z$1005:$AI$1005)</f>
        <v>-3.3201477111510303E-3</v>
      </c>
      <c r="AZ894" s="128">
        <f>(SUMPRODUCT(AN894:AW894,MMULT(AN894:AW894,幕後結果!$AB$9:$AK$18)))</f>
        <v>2.2282881940051917E-4</v>
      </c>
      <c r="BA894" s="128">
        <f t="shared" si="181"/>
        <v>1.4927451872322991E-2</v>
      </c>
      <c r="BB894" s="102">
        <f t="shared" si="182"/>
        <v>-3.0963186554865314</v>
      </c>
      <c r="BC894" s="60"/>
      <c r="BD894" s="60"/>
    </row>
    <row r="895" spans="1:56">
      <c r="A895" s="95">
        <v>894</v>
      </c>
      <c r="B895" s="128">
        <v>0.20436212379114771</v>
      </c>
      <c r="C895" s="128">
        <v>0.60867287236255918</v>
      </c>
      <c r="D895" s="128">
        <v>2.7404779974476101E-2</v>
      </c>
      <c r="E895" s="128">
        <v>0.61173109980222806</v>
      </c>
      <c r="F895" s="128">
        <v>0.55790894407162162</v>
      </c>
      <c r="G895" s="128">
        <v>0.38782376173547961</v>
      </c>
      <c r="H895" s="128">
        <v>0.5749554648708981</v>
      </c>
      <c r="I895" s="128">
        <v>0.59228820540221427</v>
      </c>
      <c r="J895" s="128">
        <v>0.46262294254446568</v>
      </c>
      <c r="K895" s="104">
        <v>0.32256023583397853</v>
      </c>
      <c r="L895" s="105"/>
      <c r="M895" s="106">
        <v>894</v>
      </c>
      <c r="N895" s="140">
        <v>-0.82614076122873892</v>
      </c>
      <c r="O895" s="140">
        <v>0.27586174757300952</v>
      </c>
      <c r="P895" s="140">
        <v>-1.9203828361363247</v>
      </c>
      <c r="Q895" s="140">
        <v>0.28383373506254955</v>
      </c>
      <c r="R895" s="140">
        <v>0.1456697382736892</v>
      </c>
      <c r="S895" s="140">
        <v>-0.28499558619904775</v>
      </c>
      <c r="T895" s="140">
        <v>0.1890047802022756</v>
      </c>
      <c r="U895" s="128">
        <v>0.23343506247104212</v>
      </c>
      <c r="V895" s="128">
        <v>-9.3827879056462851E-2</v>
      </c>
      <c r="W895" s="98">
        <v>-0.4605514206657928</v>
      </c>
      <c r="X895" s="60"/>
      <c r="Y895" s="99">
        <v>894</v>
      </c>
      <c r="Z895" s="128">
        <f>(幕後結果!$AB$2+幕後結果!$AB$4*幕後結果_最佳化!$N1896)*12/3</f>
        <v>-0.11866940819914933</v>
      </c>
      <c r="AA895" s="128">
        <f>(幕後結果!$AC$2+幕後結果!$AC$4*幕後結果_最佳化!$O1896)*12/3</f>
        <v>2.9305025866998249E-2</v>
      </c>
      <c r="AB895" s="128">
        <f>(幕後結果!$AD$2+幕後結果!$AD$4*幕後結果_最佳化!$P1896)*12/3</f>
        <v>-0.2360442696615713</v>
      </c>
      <c r="AC895" s="128">
        <f>(幕後結果!$AE$2+幕後結果!$AE$4*幕後結果_最佳化!$Q1896)*12/3</f>
        <v>-7.2509036164566679E-2</v>
      </c>
      <c r="AD895" s="128">
        <f>(幕後結果!$AF$2+幕後結果!$AF$4*幕後結果_最佳化!$R1896)*12/3</f>
        <v>-3.8086156930697258E-2</v>
      </c>
      <c r="AE895" s="128">
        <f>(幕後結果!$AG$2+幕後結果!$AG$4*幕後結果_最佳化!$S1896)*12/3</f>
        <v>-2.8145360321772173E-3</v>
      </c>
      <c r="AF895" s="128">
        <f>(幕後結果!$AH$2+幕後結果!$AH$4*幕後結果_最佳化!$T1896)*12/3</f>
        <v>1.1365457289482352E-2</v>
      </c>
      <c r="AG895" s="128">
        <f>(幕後結果!$AI$2+幕後結果!$AI$4*幕後結果_最佳化!$U1896)*12/3</f>
        <v>-1.4550783548161576E-2</v>
      </c>
      <c r="AH895" s="128">
        <f>(幕後結果!$AJ$2+幕後結果!$AJ$4*幕後結果_最佳化!$V1896)*12/3</f>
        <v>-1.2537412191109229E-2</v>
      </c>
      <c r="AI895" s="100">
        <f>(幕後結果!$AK$2+幕後結果!$AK$4*幕後結果_最佳化!$W1896)*12/3</f>
        <v>-0.10624293037085276</v>
      </c>
      <c r="AJ895" s="60"/>
      <c r="AK895" s="60"/>
      <c r="AL895" s="60"/>
      <c r="AM895" s="108">
        <v>894</v>
      </c>
      <c r="AN895" s="128">
        <f t="shared" si="170"/>
        <v>4.1808569990129801E-2</v>
      </c>
      <c r="AO895" s="128">
        <f t="shared" si="171"/>
        <v>2.3012039203809873E-2</v>
      </c>
      <c r="AP895" s="128">
        <f t="shared" si="172"/>
        <v>5.7918637967870203E-2</v>
      </c>
      <c r="AQ895" s="128">
        <f t="shared" si="173"/>
        <v>1.224942141773259E-2</v>
      </c>
      <c r="AR895" s="128">
        <f t="shared" si="174"/>
        <v>9.5756660164037444E-2</v>
      </c>
      <c r="AS895" s="128">
        <f t="shared" si="175"/>
        <v>0.21703504740366489</v>
      </c>
      <c r="AT895" s="128">
        <f t="shared" si="176"/>
        <v>0.18370219360632967</v>
      </c>
      <c r="AU895" s="128">
        <f t="shared" si="177"/>
        <v>0.1435583667140081</v>
      </c>
      <c r="AV895" s="128">
        <f t="shared" si="178"/>
        <v>9.1460629437991076E-2</v>
      </c>
      <c r="AW895" s="128">
        <f t="shared" si="179"/>
        <v>0.13349843409442624</v>
      </c>
      <c r="AX895" s="128">
        <f t="shared" si="180"/>
        <v>0.99999999999999978</v>
      </c>
      <c r="AY895" s="128">
        <f>SUMPRODUCT(AN895:AW895,幕後結果_最佳化!$Z$1005:$AI$1005)</f>
        <v>-1.931722477489481E-3</v>
      </c>
      <c r="AZ895" s="128">
        <f>(SUMPRODUCT(AN895:AW895,MMULT(AN895:AW895,幕後結果!$AB$9:$AK$18)))</f>
        <v>2.1481869276671869E-4</v>
      </c>
      <c r="BA895" s="128">
        <f t="shared" si="181"/>
        <v>1.4656694469310557E-2</v>
      </c>
      <c r="BB895" s="102">
        <f t="shared" si="182"/>
        <v>-3.0587880897266424</v>
      </c>
      <c r="BC895" s="60"/>
      <c r="BD895" s="60"/>
    </row>
    <row r="896" spans="1:56">
      <c r="A896" s="95">
        <v>895</v>
      </c>
      <c r="B896" s="128">
        <v>0.48232150952972974</v>
      </c>
      <c r="C896" s="128">
        <v>0.69104459226759252</v>
      </c>
      <c r="D896" s="128">
        <v>0.56175245438375065</v>
      </c>
      <c r="E896" s="128">
        <v>0.1895661199074743</v>
      </c>
      <c r="F896" s="128">
        <v>0.57173074173638749</v>
      </c>
      <c r="G896" s="128">
        <v>0.44135629205628746</v>
      </c>
      <c r="H896" s="128">
        <v>0.26446349955395942</v>
      </c>
      <c r="I896" s="128">
        <v>3.4186006617721088E-2</v>
      </c>
      <c r="J896" s="128">
        <v>0.12494007561651888</v>
      </c>
      <c r="K896" s="104">
        <v>0.13676393934236564</v>
      </c>
      <c r="L896" s="105"/>
      <c r="M896" s="106">
        <v>895</v>
      </c>
      <c r="N896" s="140">
        <v>-4.4327916916163231E-2</v>
      </c>
      <c r="O896" s="140">
        <v>0.49881344418568202</v>
      </c>
      <c r="P896" s="140">
        <v>0.15541381812612567</v>
      </c>
      <c r="Q896" s="140">
        <v>-0.87949629737314783</v>
      </c>
      <c r="R896" s="140">
        <v>0.18078222383470444</v>
      </c>
      <c r="S896" s="140">
        <v>-0.14753141667162847</v>
      </c>
      <c r="T896" s="140">
        <v>-0.6296448097638786</v>
      </c>
      <c r="U896" s="128">
        <v>-1.8225471045829937</v>
      </c>
      <c r="V896" s="128">
        <v>-1.1506405311759449</v>
      </c>
      <c r="W896" s="98">
        <v>-1.0949743391978441</v>
      </c>
      <c r="X896" s="60"/>
      <c r="Y896" s="99">
        <v>895</v>
      </c>
      <c r="Z896" s="128">
        <f>(幕後結果!$AB$2+幕後結果!$AB$4*幕後結果_最佳化!$N1897)*12/3</f>
        <v>-3.4259705906704838E-2</v>
      </c>
      <c r="AA896" s="128">
        <f>(幕後結果!$AC$2+幕後結果!$AC$4*幕後結果_最佳化!$O1897)*12/3</f>
        <v>5.553100575069813E-2</v>
      </c>
      <c r="AB896" s="128">
        <f>(幕後結果!$AD$2+幕後結果!$AD$4*幕後結果_最佳化!$P1897)*12/3</f>
        <v>4.0305817296395686E-2</v>
      </c>
      <c r="AC896" s="128">
        <f>(幕後結果!$AE$2+幕後結果!$AE$4*幕後結果_最佳化!$Q1897)*12/3</f>
        <v>-6.8400092292598691E-2</v>
      </c>
      <c r="AD896" s="128">
        <f>(幕後結果!$AF$2+幕後結果!$AF$4*幕後結果_最佳化!$R1897)*12/3</f>
        <v>3.7043751995221134E-2</v>
      </c>
      <c r="AE896" s="128">
        <f>(幕後結果!$AG$2+幕後結果!$AG$4*幕後結果_最佳化!$S1897)*12/3</f>
        <v>-2.5602262232205727E-2</v>
      </c>
      <c r="AF896" s="128">
        <f>(幕後結果!$AH$2+幕後結果!$AH$4*幕後結果_最佳化!$T1897)*12/3</f>
        <v>-4.8538926571917961E-2</v>
      </c>
      <c r="AG896" s="128">
        <f>(幕後結果!$AI$2+幕後結果!$AI$4*幕後結果_最佳化!$U1897)*12/3</f>
        <v>-0.14040460454783946</v>
      </c>
      <c r="AH896" s="128">
        <f>(幕後結果!$AJ$2+幕後結果!$AJ$4*幕後結果_最佳化!$V1897)*12/3</f>
        <v>-7.4014147942518219E-2</v>
      </c>
      <c r="AI896" s="100">
        <f>(幕後結果!$AK$2+幕後結果!$AK$4*幕後結果_最佳化!$W1897)*12/3</f>
        <v>-0.18890594995424062</v>
      </c>
      <c r="AJ896" s="60"/>
      <c r="AK896" s="60"/>
      <c r="AL896" s="60"/>
      <c r="AM896" s="108">
        <v>895</v>
      </c>
      <c r="AN896" s="128">
        <f t="shared" si="170"/>
        <v>0.16932353228643066</v>
      </c>
      <c r="AO896" s="128">
        <f t="shared" si="171"/>
        <v>0.14690254374546366</v>
      </c>
      <c r="AP896" s="128">
        <f t="shared" si="172"/>
        <v>0.1419661258933082</v>
      </c>
      <c r="AQ896" s="128">
        <f t="shared" si="173"/>
        <v>0.17690998532328181</v>
      </c>
      <c r="AR896" s="128">
        <f t="shared" si="174"/>
        <v>5.1353315567357928E-2</v>
      </c>
      <c r="AS896" s="128">
        <f t="shared" si="175"/>
        <v>1.0762643480682942E-2</v>
      </c>
      <c r="AT896" s="128">
        <f t="shared" si="176"/>
        <v>0.16287058907840699</v>
      </c>
      <c r="AU896" s="128">
        <f t="shared" si="177"/>
        <v>7.5128726973305096E-2</v>
      </c>
      <c r="AV896" s="128">
        <f t="shared" si="178"/>
        <v>5.5179292657977108E-2</v>
      </c>
      <c r="AW896" s="128">
        <f t="shared" si="179"/>
        <v>9.6032449937853825E-3</v>
      </c>
      <c r="AX896" s="128">
        <f t="shared" si="180"/>
        <v>0.99999999999999967</v>
      </c>
      <c r="AY896" s="128">
        <f>SUMPRODUCT(AN896:AW896,幕後結果_最佳化!$Z$1005:$AI$1005)</f>
        <v>-3.5990405050598724E-3</v>
      </c>
      <c r="AZ896" s="128">
        <f>(SUMPRODUCT(AN896:AW896,MMULT(AN896:AW896,幕後結果!$AB$9:$AK$18)))</f>
        <v>2.6845727522181891E-4</v>
      </c>
      <c r="BA896" s="128">
        <f t="shared" si="181"/>
        <v>1.6384665856276071E-2</v>
      </c>
      <c r="BB896" s="102">
        <f t="shared" si="182"/>
        <v>-2.8379608661502629</v>
      </c>
      <c r="BC896" s="60"/>
      <c r="BD896" s="60"/>
    </row>
    <row r="897" spans="1:56">
      <c r="A897" s="95">
        <v>896</v>
      </c>
      <c r="B897" s="128">
        <v>0.93627157494418412</v>
      </c>
      <c r="C897" s="128">
        <v>0.42521999245330488</v>
      </c>
      <c r="D897" s="128">
        <v>0.3121304000607743</v>
      </c>
      <c r="E897" s="128">
        <v>0.18740736034541583</v>
      </c>
      <c r="F897" s="128">
        <v>0.27727327805239499</v>
      </c>
      <c r="G897" s="128">
        <v>0.33347744825103587</v>
      </c>
      <c r="H897" s="128">
        <v>0.36073477610743687</v>
      </c>
      <c r="I897" s="128">
        <v>0.19988104603307666</v>
      </c>
      <c r="J897" s="128">
        <v>0.1810084791862614</v>
      </c>
      <c r="K897" s="104">
        <v>0.53473223400516812</v>
      </c>
      <c r="L897" s="105"/>
      <c r="M897" s="106">
        <v>896</v>
      </c>
      <c r="N897" s="140">
        <v>1.5242076400776285</v>
      </c>
      <c r="O897" s="140">
        <v>-0.18855706670797165</v>
      </c>
      <c r="P897" s="140">
        <v>-0.48982067372043758</v>
      </c>
      <c r="Q897" s="140">
        <v>-0.88749079349303372</v>
      </c>
      <c r="R897" s="140">
        <v>-0.59096099454877649</v>
      </c>
      <c r="S897" s="140">
        <v>-0.43033097720956037</v>
      </c>
      <c r="T897" s="140">
        <v>-0.35649545899462087</v>
      </c>
      <c r="U897" s="128">
        <v>-0.84204620295564503</v>
      </c>
      <c r="V897" s="128">
        <v>-0.91152853367079145</v>
      </c>
      <c r="W897" s="98">
        <v>8.7171073277780578E-2</v>
      </c>
      <c r="X897" s="60"/>
      <c r="Y897" s="99">
        <v>896</v>
      </c>
      <c r="Z897" s="128">
        <f>(幕後結果!$AB$2+幕後結果!$AB$4*幕後結果_最佳化!$N1898)*12/3</f>
        <v>0.13508980064607445</v>
      </c>
      <c r="AA897" s="128">
        <f>(幕後結果!$AC$2+幕後結果!$AC$4*幕後結果_最佳化!$O1898)*12/3</f>
        <v>-1.8348094700221466E-2</v>
      </c>
      <c r="AB897" s="128">
        <f>(幕後結果!$AD$2+幕後結果!$AD$4*幕後結果_最佳化!$P1898)*12/3</f>
        <v>-3.8841739691756208E-2</v>
      </c>
      <c r="AC897" s="128">
        <f>(幕後結果!$AE$2+幕後結果!$AE$4*幕後結果_最佳化!$Q1898)*12/3</f>
        <v>-0.10016781512627</v>
      </c>
      <c r="AD897" s="128">
        <f>(幕後結果!$AF$2+幕後結果!$AF$4*幕後結果_最佳化!$R1898)*12/3</f>
        <v>-0.11795449651035272</v>
      </c>
      <c r="AE897" s="128">
        <f>(幕後結果!$AG$2+幕後結果!$AG$4*幕後結果_最佳化!$S1898)*12/3</f>
        <v>-2.42017733005086E-2</v>
      </c>
      <c r="AF897" s="128">
        <f>(幕後結果!$AH$2+幕後結果!$AH$4*幕後結果_最佳化!$T1898)*12/3</f>
        <v>-1.1505236507269848E-2</v>
      </c>
      <c r="AG897" s="128">
        <f>(幕後結果!$AI$2+幕後結果!$AI$4*幕後結果_最佳化!$U1898)*12/3</f>
        <v>-8.8449651862948897E-2</v>
      </c>
      <c r="AH897" s="128">
        <f>(幕後結果!$AJ$2+幕後結果!$AJ$4*幕後結果_最佳化!$V1898)*12/3</f>
        <v>-1.7681175294604782E-2</v>
      </c>
      <c r="AI897" s="100">
        <f>(幕後結果!$AK$2+幕後結果!$AK$4*幕後結果_最佳化!$W1898)*12/3</f>
        <v>-6.4226657095269896E-2</v>
      </c>
      <c r="AJ897" s="60"/>
      <c r="AK897" s="60"/>
      <c r="AL897" s="60"/>
      <c r="AM897" s="108">
        <v>896</v>
      </c>
      <c r="AN897" s="128">
        <f t="shared" si="170"/>
        <v>0.15502988523293665</v>
      </c>
      <c r="AO897" s="128">
        <f t="shared" si="171"/>
        <v>8.0532544848483614E-2</v>
      </c>
      <c r="AP897" s="128">
        <f t="shared" si="172"/>
        <v>9.4234776223135239E-2</v>
      </c>
      <c r="AQ897" s="128">
        <f t="shared" si="173"/>
        <v>5.2710430308149873E-3</v>
      </c>
      <c r="AR897" s="128">
        <f t="shared" si="174"/>
        <v>0.1608960189673537</v>
      </c>
      <c r="AS897" s="128">
        <f t="shared" si="175"/>
        <v>0.17786637420056545</v>
      </c>
      <c r="AT897" s="128">
        <f t="shared" si="176"/>
        <v>0.11407273233327762</v>
      </c>
      <c r="AU897" s="128">
        <f t="shared" si="177"/>
        <v>0.19015270766382913</v>
      </c>
      <c r="AV897" s="128">
        <f t="shared" si="178"/>
        <v>6.8184539461777589E-3</v>
      </c>
      <c r="AW897" s="128">
        <f t="shared" si="179"/>
        <v>1.5125463553425896E-2</v>
      </c>
      <c r="AX897" s="128">
        <f t="shared" si="180"/>
        <v>1</v>
      </c>
      <c r="AY897" s="128">
        <f>SUMPRODUCT(AN897:AW897,幕後結果_最佳化!$Z$1005:$AI$1005)</f>
        <v>-3.2821577843323638E-3</v>
      </c>
      <c r="AZ897" s="128">
        <f>(SUMPRODUCT(AN897:AW897,MMULT(AN897:AW897,幕後結果!$AB$9:$AK$18)))</f>
        <v>2.5694524882665759E-4</v>
      </c>
      <c r="BA897" s="128">
        <f t="shared" si="181"/>
        <v>1.6029511808743822E-2</v>
      </c>
      <c r="BB897" s="102">
        <f t="shared" si="182"/>
        <v>-2.8810707609411281</v>
      </c>
      <c r="BC897" s="60"/>
      <c r="BD897" s="60"/>
    </row>
    <row r="898" spans="1:56">
      <c r="A898" s="95">
        <v>897</v>
      </c>
      <c r="B898" s="128">
        <v>0.71546708934288783</v>
      </c>
      <c r="C898" s="128">
        <v>0.15858656441512542</v>
      </c>
      <c r="D898" s="128">
        <v>3.9232885688352148E-2</v>
      </c>
      <c r="E898" s="128">
        <v>0.77018196326866817</v>
      </c>
      <c r="F898" s="128">
        <v>0.62016277898889594</v>
      </c>
      <c r="G898" s="128">
        <v>0.18250086339125748</v>
      </c>
      <c r="H898" s="128">
        <v>0.74346212127889055</v>
      </c>
      <c r="I898" s="128">
        <v>0.15726341996830584</v>
      </c>
      <c r="J898" s="128">
        <v>0.95967691885305606</v>
      </c>
      <c r="K898" s="104">
        <v>0.52188128636948994</v>
      </c>
      <c r="L898" s="105"/>
      <c r="M898" s="106">
        <v>897</v>
      </c>
      <c r="N898" s="140">
        <v>0.5694278499909331</v>
      </c>
      <c r="O898" s="140">
        <v>-1.0002839156218806</v>
      </c>
      <c r="P898" s="140">
        <v>-1.7596582339076272</v>
      </c>
      <c r="Q898" s="140">
        <v>0.73944623901836426</v>
      </c>
      <c r="R898" s="140">
        <v>0.30590833179988036</v>
      </c>
      <c r="S898" s="140">
        <v>-0.90587555025239008</v>
      </c>
      <c r="T898" s="140">
        <v>0.65405595365786751</v>
      </c>
      <c r="U898" s="128">
        <v>-1.005768714802304</v>
      </c>
      <c r="V898" s="128">
        <v>1.7469491313130838</v>
      </c>
      <c r="W898" s="98">
        <v>5.4875780371354238E-2</v>
      </c>
      <c r="X898" s="60"/>
      <c r="Y898" s="99">
        <v>897</v>
      </c>
      <c r="Z898" s="128">
        <f>(幕後結果!$AB$2+幕後結果!$AB$4*幕後結果_最佳化!$N1899)*12/3</f>
        <v>3.2005439187516804E-2</v>
      </c>
      <c r="AA898" s="128">
        <f>(幕後結果!$AC$2+幕後結果!$AC$4*幕後結果_最佳化!$O1899)*12/3</f>
        <v>-0.11051521038119178</v>
      </c>
      <c r="AB898" s="128">
        <f>(幕後結果!$AD$2+幕後結果!$AD$4*幕後結果_最佳化!$P1899)*12/3</f>
        <v>-0.24861759111320691</v>
      </c>
      <c r="AC898" s="128">
        <f>(幕後結果!$AE$2+幕後結果!$AE$4*幕後結果_最佳化!$Q1899)*12/3</f>
        <v>-3.3418618707770756E-2</v>
      </c>
      <c r="AD898" s="128">
        <f>(幕後結果!$AF$2+幕後結果!$AF$4*幕後結果_最佳化!$R1899)*12/3</f>
        <v>2.5677207840210114E-2</v>
      </c>
      <c r="AE898" s="128">
        <f>(幕後結果!$AG$2+幕後結果!$AG$4*幕後結果_最佳化!$S1899)*12/3</f>
        <v>-3.7722110763489768E-2</v>
      </c>
      <c r="AF898" s="128">
        <f>(幕後結果!$AH$2+幕後結果!$AH$4*幕後結果_最佳化!$T1899)*12/3</f>
        <v>6.0970808900340935E-2</v>
      </c>
      <c r="AG898" s="128">
        <f>(幕後結果!$AI$2+幕後結果!$AI$4*幕後結果_最佳化!$U1899)*12/3</f>
        <v>-0.20433529529125649</v>
      </c>
      <c r="AH898" s="128">
        <f>(幕後結果!$AJ$2+幕後結果!$AJ$4*幕後結果_最佳化!$V1899)*12/3</f>
        <v>0.19539312091905625</v>
      </c>
      <c r="AI898" s="100">
        <f>(幕後結果!$AK$2+幕後結果!$AK$4*幕後結果_最佳化!$W1899)*12/3</f>
        <v>-0.2428658951677781</v>
      </c>
      <c r="AJ898" s="60"/>
      <c r="AK898" s="60"/>
      <c r="AL898" s="60"/>
      <c r="AM898" s="108">
        <v>897</v>
      </c>
      <c r="AN898" s="128">
        <f t="shared" si="170"/>
        <v>7.3745781128423157E-2</v>
      </c>
      <c r="AO898" s="128">
        <f t="shared" si="171"/>
        <v>7.1730806830464622E-2</v>
      </c>
      <c r="AP898" s="128">
        <f t="shared" si="172"/>
        <v>0.12770947859754817</v>
      </c>
      <c r="AQ898" s="128">
        <f t="shared" si="173"/>
        <v>0.15800851510399458</v>
      </c>
      <c r="AR898" s="128">
        <f t="shared" si="174"/>
        <v>5.438958615520819E-2</v>
      </c>
      <c r="AS898" s="128">
        <f t="shared" si="175"/>
        <v>0.1386056143671261</v>
      </c>
      <c r="AT898" s="128">
        <f t="shared" si="176"/>
        <v>3.8265577621553762E-2</v>
      </c>
      <c r="AU898" s="128">
        <f t="shared" si="177"/>
        <v>0.1200190707825117</v>
      </c>
      <c r="AV898" s="128">
        <f t="shared" si="178"/>
        <v>9.7570469576171492E-2</v>
      </c>
      <c r="AW898" s="128">
        <f t="shared" si="179"/>
        <v>0.11995509983699823</v>
      </c>
      <c r="AX898" s="128">
        <f t="shared" si="180"/>
        <v>1.0000000000000002</v>
      </c>
      <c r="AY898" s="128">
        <f>SUMPRODUCT(AN898:AW898,幕後結果_最佳化!$Z$1005:$AI$1005)</f>
        <v>-4.1381317147239777E-3</v>
      </c>
      <c r="AZ898" s="128">
        <f>(SUMPRODUCT(AN898:AW898,MMULT(AN898:AW898,幕後結果!$AB$9:$AK$18)))</f>
        <v>2.5717218134408456E-4</v>
      </c>
      <c r="BA898" s="128">
        <f t="shared" si="181"/>
        <v>1.6036588831297154E-2</v>
      </c>
      <c r="BB898" s="102">
        <f t="shared" si="182"/>
        <v>-2.9331756403783285</v>
      </c>
      <c r="BC898" s="60"/>
      <c r="BD898" s="60"/>
    </row>
    <row r="899" spans="1:56">
      <c r="A899" s="95">
        <v>898</v>
      </c>
      <c r="B899" s="128">
        <v>0.82171887513379982</v>
      </c>
      <c r="C899" s="128">
        <v>0.76814934787927447</v>
      </c>
      <c r="D899" s="128">
        <v>0.4680231225362681</v>
      </c>
      <c r="E899" s="128">
        <v>0.14522846450451721</v>
      </c>
      <c r="F899" s="128">
        <v>0.84977801623915394</v>
      </c>
      <c r="G899" s="128">
        <v>0.99483707743223149</v>
      </c>
      <c r="H899" s="128">
        <v>1.1750995679841836E-2</v>
      </c>
      <c r="I899" s="128">
        <v>0.83566974237431202</v>
      </c>
      <c r="J899" s="128">
        <v>0.34442973778386321</v>
      </c>
      <c r="K899" s="104">
        <v>0.27735680679366181</v>
      </c>
      <c r="L899" s="105"/>
      <c r="M899" s="106">
        <v>898</v>
      </c>
      <c r="N899" s="140">
        <v>0.921935444090629</v>
      </c>
      <c r="O899" s="140">
        <v>0.73276576636376911</v>
      </c>
      <c r="P899" s="140">
        <v>-8.0240166266532034E-2</v>
      </c>
      <c r="Q899" s="140">
        <v>-1.0571197711090927</v>
      </c>
      <c r="R899" s="140">
        <v>1.0354817875482658</v>
      </c>
      <c r="S899" s="140">
        <v>2.5647221634596558</v>
      </c>
      <c r="T899" s="140">
        <v>-2.2651742057990187</v>
      </c>
      <c r="U899" s="128">
        <v>0.97681547129584301</v>
      </c>
      <c r="V899" s="128">
        <v>-0.40040332509840981</v>
      </c>
      <c r="W899" s="98">
        <v>-0.59071169053112138</v>
      </c>
      <c r="X899" s="60"/>
      <c r="Y899" s="99">
        <v>898</v>
      </c>
      <c r="Z899" s="128">
        <f>(幕後結果!$AB$2+幕後結果!$AB$4*幕後結果_最佳化!$N1900)*12/3</f>
        <v>7.0064498066171987E-2</v>
      </c>
      <c r="AA899" s="128">
        <f>(幕後結果!$AC$2+幕後結果!$AC$4*幕後結果_最佳化!$O1900)*12/3</f>
        <v>8.3306783251087674E-2</v>
      </c>
      <c r="AB899" s="128">
        <f>(幕後結果!$AD$2+幕後結果!$AD$4*幕後結果_最佳化!$P1900)*12/3</f>
        <v>4.16470257220437E-2</v>
      </c>
      <c r="AC899" s="128">
        <f>(幕後結果!$AE$2+幕後結果!$AE$4*幕後結果_最佳化!$Q1900)*12/3</f>
        <v>-7.4388568650704548E-2</v>
      </c>
      <c r="AD899" s="128">
        <f>(幕後結果!$AF$2+幕後結果!$AF$4*幕後結果_最佳化!$R1900)*12/3</f>
        <v>0.20139837629912183</v>
      </c>
      <c r="AE899" s="128">
        <f>(幕後結果!$AG$2+幕後結果!$AG$4*幕後結果_最佳化!$S1900)*12/3</f>
        <v>0.16602843478826337</v>
      </c>
      <c r="AF899" s="128">
        <f>(幕後結果!$AH$2+幕後結果!$AH$4*幕後結果_最佳化!$T1900)*12/3</f>
        <v>-0.2053369167863773</v>
      </c>
      <c r="AG899" s="128">
        <f>(幕後結果!$AI$2+幕後結果!$AI$4*幕後結果_最佳化!$U1900)*12/3</f>
        <v>0.22228277044834374</v>
      </c>
      <c r="AH899" s="128">
        <f>(幕後結果!$AJ$2+幕後結果!$AJ$4*幕後結果_最佳化!$V1900)*12/3</f>
        <v>2.3428545795445954E-2</v>
      </c>
      <c r="AI899" s="100">
        <f>(幕後結果!$AK$2+幕後結果!$AK$4*幕後結果_最佳化!$W1900)*12/3</f>
        <v>0.18112509700517013</v>
      </c>
      <c r="AJ899" s="60"/>
      <c r="AK899" s="60"/>
      <c r="AL899" s="60"/>
      <c r="AM899" s="108">
        <v>898</v>
      </c>
      <c r="AN899" s="128">
        <f t="shared" si="170"/>
        <v>3.5953612649240067E-2</v>
      </c>
      <c r="AO899" s="128">
        <f t="shared" si="171"/>
        <v>0.12513494690760868</v>
      </c>
      <c r="AP899" s="128">
        <f t="shared" si="172"/>
        <v>0.11401866945447812</v>
      </c>
      <c r="AQ899" s="128">
        <f t="shared" si="173"/>
        <v>0.15791916490961297</v>
      </c>
      <c r="AR899" s="128">
        <f t="shared" si="174"/>
        <v>0.10596882413023216</v>
      </c>
      <c r="AS899" s="128">
        <f t="shared" si="175"/>
        <v>4.4770089673865962E-2</v>
      </c>
      <c r="AT899" s="128">
        <f t="shared" si="176"/>
        <v>0.10508657678752568</v>
      </c>
      <c r="AU899" s="128">
        <f t="shared" si="177"/>
        <v>0.1411837887661295</v>
      </c>
      <c r="AV899" s="128">
        <f t="shared" si="178"/>
        <v>2.3933510990883582E-2</v>
      </c>
      <c r="AW899" s="128">
        <f t="shared" si="179"/>
        <v>0.14603081573042345</v>
      </c>
      <c r="AX899" s="128">
        <f t="shared" si="180"/>
        <v>1.0000000000000002</v>
      </c>
      <c r="AY899" s="128">
        <f>SUMPRODUCT(AN899:AW899,幕後結果_最佳化!$Z$1005:$AI$1005)</f>
        <v>-4.0975393618323478E-3</v>
      </c>
      <c r="AZ899" s="128">
        <f>(SUMPRODUCT(AN899:AW899,MMULT(AN899:AW899,幕後結果!$AB$9:$AK$18)))</f>
        <v>3.5240590721583357E-4</v>
      </c>
      <c r="BA899" s="128">
        <f t="shared" si="181"/>
        <v>1.8772477386211805E-2</v>
      </c>
      <c r="BB899" s="102">
        <f t="shared" si="182"/>
        <v>-2.5035342110121048</v>
      </c>
      <c r="BC899" s="60"/>
      <c r="BD899" s="60"/>
    </row>
    <row r="900" spans="1:56">
      <c r="A900" s="95">
        <v>899</v>
      </c>
      <c r="B900" s="128">
        <v>0.27067026615820811</v>
      </c>
      <c r="C900" s="128">
        <v>0.40346137303584673</v>
      </c>
      <c r="D900" s="128">
        <v>0.37344331485851168</v>
      </c>
      <c r="E900" s="128">
        <v>0.54779238263026664</v>
      </c>
      <c r="F900" s="128">
        <v>4.9965259332341416E-2</v>
      </c>
      <c r="G900" s="128">
        <v>0.11472092719106963</v>
      </c>
      <c r="H900" s="128">
        <v>0.39886356814680646</v>
      </c>
      <c r="I900" s="128">
        <v>0.68109099532706563</v>
      </c>
      <c r="J900" s="128">
        <v>0.99434995498204026</v>
      </c>
      <c r="K900" s="104">
        <v>0.12826409752771828</v>
      </c>
      <c r="L900" s="105"/>
      <c r="M900" s="106">
        <v>899</v>
      </c>
      <c r="N900" s="140">
        <v>-0.61078710347907261</v>
      </c>
      <c r="O900" s="140">
        <v>-0.24439779922800864</v>
      </c>
      <c r="P900" s="140">
        <v>-0.32274729671348629</v>
      </c>
      <c r="Q900" s="140">
        <v>0.12008573209007638</v>
      </c>
      <c r="R900" s="140">
        <v>-1.6451905647544471</v>
      </c>
      <c r="S900" s="140">
        <v>-1.2017978610710458</v>
      </c>
      <c r="T900" s="140">
        <v>-0.25628971766623215</v>
      </c>
      <c r="U900" s="128">
        <v>0.47075177081334746</v>
      </c>
      <c r="V900" s="128">
        <v>2.5332792192813316</v>
      </c>
      <c r="W900" s="98">
        <v>-1.1346352076022415</v>
      </c>
      <c r="X900" s="60"/>
      <c r="Y900" s="99">
        <v>899</v>
      </c>
      <c r="Z900" s="128">
        <f>(幕後結果!$AB$2+幕後結果!$AB$4*幕後結果_最佳化!$N1901)*12/3</f>
        <v>-9.5418398356478321E-2</v>
      </c>
      <c r="AA900" s="128">
        <f>(幕後結果!$AC$2+幕後結果!$AC$4*幕後結果_最佳化!$O1901)*12/3</f>
        <v>-2.8316948956581833E-2</v>
      </c>
      <c r="AB900" s="128">
        <f>(幕後結果!$AD$2+幕後結果!$AD$4*幕後結果_最佳化!$P1901)*12/3</f>
        <v>-6.3076403772574549E-2</v>
      </c>
      <c r="AC900" s="128">
        <f>(幕後結果!$AE$2+幕後結果!$AE$4*幕後結果_最佳化!$Q1901)*12/3</f>
        <v>-1.9703993286569126E-2</v>
      </c>
      <c r="AD900" s="128">
        <f>(幕後結果!$AF$2+幕後結果!$AF$4*幕後結果_最佳化!$R1901)*12/3</f>
        <v>-0.3168331344596661</v>
      </c>
      <c r="AE900" s="128">
        <f>(幕後結果!$AG$2+幕後結果!$AG$4*幕後結果_最佳化!$S1901)*12/3</f>
        <v>-7.6820304937487857E-2</v>
      </c>
      <c r="AF900" s="128">
        <f>(幕後結果!$AH$2+幕後結果!$AH$4*幕後結果_最佳化!$T1901)*12/3</f>
        <v>-3.6033431349024786E-2</v>
      </c>
      <c r="AG900" s="128">
        <f>(幕後結果!$AI$2+幕後結果!$AI$4*幕後結果_最佳化!$U1901)*12/3</f>
        <v>-1.6626748781700593E-2</v>
      </c>
      <c r="AH900" s="128">
        <f>(幕後結果!$AJ$2+幕後結果!$AJ$4*幕後結果_最佳化!$V1901)*12/3</f>
        <v>0.22038136670339833</v>
      </c>
      <c r="AI900" s="100">
        <f>(幕後結果!$AK$2+幕後結果!$AK$4*幕後結果_最佳化!$W1901)*12/3</f>
        <v>-0.31753136816942701</v>
      </c>
      <c r="AJ900" s="60"/>
      <c r="AK900" s="60"/>
      <c r="AL900" s="60"/>
      <c r="AM900" s="108">
        <v>899</v>
      </c>
      <c r="AN900" s="128">
        <f t="shared" ref="AN900:AN963" si="183">B1901/SUM($B1901:$K1901)</f>
        <v>2.6246658028976716E-2</v>
      </c>
      <c r="AO900" s="128">
        <f t="shared" ref="AO900:AO963" si="184">C1901/SUM($B1901:$K1901)</f>
        <v>0.17494542167551641</v>
      </c>
      <c r="AP900" s="128">
        <f t="shared" ref="AP900:AP963" si="185">D1901/SUM($B1901:$K1901)</f>
        <v>4.6547147231599341E-2</v>
      </c>
      <c r="AQ900" s="128">
        <f t="shared" ref="AQ900:AQ963" si="186">E1901/SUM($B1901:$K1901)</f>
        <v>0.18067958366035081</v>
      </c>
      <c r="AR900" s="128">
        <f t="shared" ref="AR900:AR963" si="187">F1901/SUM($B1901:$K1901)</f>
        <v>0.20713824590224253</v>
      </c>
      <c r="AS900" s="128">
        <f t="shared" ref="AS900:AS963" si="188">G1901/SUM($B1901:$K1901)</f>
        <v>0.15284002450194453</v>
      </c>
      <c r="AT900" s="128">
        <f t="shared" ref="AT900:AT963" si="189">H1901/SUM($B1901:$K1901)</f>
        <v>4.6125803506432653E-2</v>
      </c>
      <c r="AU900" s="128">
        <f t="shared" ref="AU900:AU963" si="190">I1901/SUM($B1901:$K1901)</f>
        <v>9.3272669211878854E-3</v>
      </c>
      <c r="AV900" s="128">
        <f t="shared" ref="AV900:AV963" si="191">J1901/SUM($B1901:$K1901)</f>
        <v>0.12627754596216839</v>
      </c>
      <c r="AW900" s="128">
        <f t="shared" ref="AW900:AW963" si="192">K1901/SUM($B1901:$K1901)</f>
        <v>2.9872302609580587E-2</v>
      </c>
      <c r="AX900" s="128">
        <f t="shared" ref="AX900:AX963" si="193">SUM(AN900:AW900)</f>
        <v>1</v>
      </c>
      <c r="AY900" s="128">
        <f>SUMPRODUCT(AN900:AW900,幕後結果_最佳化!$Z$1005:$AI$1005)</f>
        <v>3.9643257234385585E-3</v>
      </c>
      <c r="AZ900" s="128">
        <f>(SUMPRODUCT(AN900:AW900,MMULT(AN900:AW900,幕後結果!$AB$9:$AK$18)))</f>
        <v>2.8582603818180709E-4</v>
      </c>
      <c r="BA900" s="128">
        <f t="shared" ref="BA900:BA963" si="194">AZ900^0.5</f>
        <v>1.6906390453961695E-2</v>
      </c>
      <c r="BB900" s="102">
        <f t="shared" ref="BB900:BB963" si="195">(AY900-$BC$2)/$BA900</f>
        <v>-2.3030152049657411</v>
      </c>
      <c r="BC900" s="60"/>
      <c r="BD900" s="60"/>
    </row>
    <row r="901" spans="1:56">
      <c r="A901" s="95">
        <v>900</v>
      </c>
      <c r="B901" s="128">
        <v>0.87215597853961957</v>
      </c>
      <c r="C901" s="128">
        <v>0.43963135003790565</v>
      </c>
      <c r="D901" s="128">
        <v>0.10600399533980576</v>
      </c>
      <c r="E901" s="128">
        <v>0.6002882148495694</v>
      </c>
      <c r="F901" s="128">
        <v>0.97912632743621208</v>
      </c>
      <c r="G901" s="128">
        <v>0.83226996061855707</v>
      </c>
      <c r="H901" s="128">
        <v>0.26651360785392542</v>
      </c>
      <c r="I901" s="128">
        <v>0.97925434133849953</v>
      </c>
      <c r="J901" s="128">
        <v>0.98758206594087872</v>
      </c>
      <c r="K901" s="104">
        <v>0.42189489338705899</v>
      </c>
      <c r="L901" s="105"/>
      <c r="M901" s="106">
        <v>900</v>
      </c>
      <c r="N901" s="140">
        <v>1.1366418370842604</v>
      </c>
      <c r="O901" s="140">
        <v>-0.15190394077776093</v>
      </c>
      <c r="P901" s="140">
        <v>-1.2480629892855049</v>
      </c>
      <c r="Q901" s="140">
        <v>0.25409318230370997</v>
      </c>
      <c r="R901" s="140">
        <v>2.0360299778075701</v>
      </c>
      <c r="S901" s="140">
        <v>0.9631742627352623</v>
      </c>
      <c r="T901" s="140">
        <v>-0.62339160137090344</v>
      </c>
      <c r="U901" s="128">
        <v>2.0385864638072997</v>
      </c>
      <c r="V901" s="128">
        <v>2.2439461219291346</v>
      </c>
      <c r="W901" s="98">
        <v>-0.19704824116912378</v>
      </c>
      <c r="X901" s="60"/>
      <c r="Y901" s="99">
        <v>900</v>
      </c>
      <c r="Z901" s="128">
        <f>(幕後結果!$AB$2+幕後結果!$AB$4*幕後結果_最佳化!$N1902)*12/3</f>
        <v>9.3245624910937852E-2</v>
      </c>
      <c r="AA901" s="128">
        <f>(幕後結果!$AC$2+幕後結果!$AC$4*幕後結果_最佳化!$O1902)*12/3</f>
        <v>-1.4941509043161541E-2</v>
      </c>
      <c r="AB901" s="128">
        <f>(幕後結果!$AD$2+幕後結果!$AD$4*幕後結果_最佳化!$P1902)*12/3</f>
        <v>-0.13629478338320605</v>
      </c>
      <c r="AC901" s="128">
        <f>(幕後結果!$AE$2+幕後結果!$AE$4*幕後結果_最佳化!$Q1902)*12/3</f>
        <v>-1.8447921076247577E-2</v>
      </c>
      <c r="AD901" s="128">
        <f>(幕後結果!$AF$2+幕後結果!$AF$4*幕後結果_最佳化!$R1902)*12/3</f>
        <v>0.37769496234733158</v>
      </c>
      <c r="AE901" s="128">
        <f>(幕後結果!$AG$2+幕後結果!$AG$4*幕後結果_最佳化!$S1902)*12/3</f>
        <v>7.9951697171884148E-2</v>
      </c>
      <c r="AF901" s="128">
        <f>(幕後結果!$AH$2+幕後結果!$AH$4*幕後結果_最佳化!$T1902)*12/3</f>
        <v>-4.1550012548461704E-2</v>
      </c>
      <c r="AG901" s="128">
        <f>(幕後結果!$AI$2+幕後結果!$AI$4*幕後結果_最佳化!$U1902)*12/3</f>
        <v>0.24255259552136818</v>
      </c>
      <c r="AH901" s="128">
        <f>(幕後結果!$AJ$2+幕後結果!$AJ$4*幕後結果_最佳化!$V1902)*12/3</f>
        <v>0.22363761156957981</v>
      </c>
      <c r="AI901" s="100">
        <f>(幕後結果!$AK$2+幕後結果!$AK$4*幕後結果_最佳化!$W1902)*12/3</f>
        <v>0.13712615951698978</v>
      </c>
      <c r="AJ901" s="60"/>
      <c r="AK901" s="60"/>
      <c r="AL901" s="60"/>
      <c r="AM901" s="108">
        <v>900</v>
      </c>
      <c r="AN901" s="128">
        <f t="shared" si="183"/>
        <v>0.19916770236019765</v>
      </c>
      <c r="AO901" s="128">
        <f t="shared" si="184"/>
        <v>0.17939039522044301</v>
      </c>
      <c r="AP901" s="128">
        <f t="shared" si="185"/>
        <v>8.4404040840867334E-2</v>
      </c>
      <c r="AQ901" s="128">
        <f t="shared" si="186"/>
        <v>7.3497292753690081E-3</v>
      </c>
      <c r="AR901" s="128">
        <f t="shared" si="187"/>
        <v>4.1283251753078412E-2</v>
      </c>
      <c r="AS901" s="128">
        <f t="shared" si="188"/>
        <v>0.18055763464775385</v>
      </c>
      <c r="AT901" s="128">
        <f t="shared" si="189"/>
        <v>8.9196833986221358E-2</v>
      </c>
      <c r="AU901" s="128">
        <f t="shared" si="190"/>
        <v>4.102040003689128E-2</v>
      </c>
      <c r="AV901" s="128">
        <f t="shared" si="191"/>
        <v>4.4049200799862513E-2</v>
      </c>
      <c r="AW901" s="128">
        <f t="shared" si="192"/>
        <v>0.13358081107931552</v>
      </c>
      <c r="AX901" s="128">
        <f t="shared" si="193"/>
        <v>1</v>
      </c>
      <c r="AY901" s="128">
        <f>SUMPRODUCT(AN901:AW901,幕後結果_最佳化!$Z$1005:$AI$1005)</f>
        <v>-7.7175584823131523E-3</v>
      </c>
      <c r="AZ901" s="128">
        <f>(SUMPRODUCT(AN901:AW901,MMULT(AN901:AW901,幕後結果!$AB$9:$AK$18)))</f>
        <v>2.2006816799566273E-4</v>
      </c>
      <c r="BA901" s="128">
        <f t="shared" si="194"/>
        <v>1.4834694738876926E-2</v>
      </c>
      <c r="BB901" s="102">
        <f t="shared" si="195"/>
        <v>-3.4121065093210814</v>
      </c>
      <c r="BC901" s="60"/>
      <c r="BD901" s="60"/>
    </row>
    <row r="902" spans="1:56">
      <c r="A902" s="95">
        <v>901</v>
      </c>
      <c r="B902" s="128">
        <v>0.45615080400567365</v>
      </c>
      <c r="C902" s="128">
        <v>0.23730321654394237</v>
      </c>
      <c r="D902" s="128">
        <v>0.67909440712630742</v>
      </c>
      <c r="E902" s="128">
        <v>1.6791159225633789E-2</v>
      </c>
      <c r="F902" s="128">
        <v>0.99566505168745523</v>
      </c>
      <c r="G902" s="128">
        <v>1.4917445287571551E-2</v>
      </c>
      <c r="H902" s="128">
        <v>0.34406801046077429</v>
      </c>
      <c r="I902" s="128">
        <v>0.61628777293659387</v>
      </c>
      <c r="J902" s="128">
        <v>6.210306304606239E-2</v>
      </c>
      <c r="K902" s="104">
        <v>0.51516512230514122</v>
      </c>
      <c r="L902" s="105"/>
      <c r="M902" s="106">
        <v>901</v>
      </c>
      <c r="N902" s="140">
        <v>-0.1101358864251971</v>
      </c>
      <c r="O902" s="140">
        <v>-0.71500422419652832</v>
      </c>
      <c r="P902" s="140">
        <v>0.4651679538371829</v>
      </c>
      <c r="Q902" s="140">
        <v>-2.1250514690683282</v>
      </c>
      <c r="R902" s="140">
        <v>2.624803578321401</v>
      </c>
      <c r="S902" s="140">
        <v>-2.1722754772083732</v>
      </c>
      <c r="T902" s="140">
        <v>-0.40138591072447427</v>
      </c>
      <c r="U902" s="128">
        <v>0.29574549020987462</v>
      </c>
      <c r="V902" s="128">
        <v>-1.5373561179898494</v>
      </c>
      <c r="W902" s="98">
        <v>3.8022483948250627E-2</v>
      </c>
      <c r="X902" s="60"/>
      <c r="Y902" s="99">
        <v>901</v>
      </c>
      <c r="Z902" s="128">
        <f>(幕後結果!$AB$2+幕後結果!$AB$4*幕後結果_最佳化!$N1903)*12/3</f>
        <v>-4.136477095537644E-2</v>
      </c>
      <c r="AA902" s="128">
        <f>(幕後結果!$AC$2+幕後結果!$AC$4*幕後結果_最佳化!$O1903)*12/3</f>
        <v>-7.9903236907581013E-2</v>
      </c>
      <c r="AB902" s="128">
        <f>(幕後結果!$AD$2+幕後結果!$AD$4*幕後結果_最佳化!$P1903)*12/3</f>
        <v>2.0004552318616069E-2</v>
      </c>
      <c r="AC902" s="128">
        <f>(幕後結果!$AE$2+幕後結果!$AE$4*幕後結果_最佳化!$Q1903)*12/3</f>
        <v>-0.23810926167880306</v>
      </c>
      <c r="AD902" s="128">
        <f>(幕後結果!$AF$2+幕後結果!$AF$4*幕後結果_最佳化!$R1903)*12/3</f>
        <v>0.47354677138523987</v>
      </c>
      <c r="AE902" s="128">
        <f>(幕後結果!$AG$2+幕後結果!$AG$4*幕後結果_最佳化!$S1903)*12/3</f>
        <v>-0.2182021115691882</v>
      </c>
      <c r="AF902" s="128">
        <f>(幕後結果!$AH$2+幕後結果!$AH$4*幕後結果_最佳化!$T1903)*12/3</f>
        <v>-3.3449876644974764E-2</v>
      </c>
      <c r="AG902" s="128">
        <f>(幕後結果!$AI$2+幕後結果!$AI$4*幕後結果_最佳化!$U1903)*12/3</f>
        <v>5.6610642499742229E-2</v>
      </c>
      <c r="AH902" s="128">
        <f>(幕後結果!$AJ$2+幕後結果!$AJ$4*幕後結果_最佳化!$V1903)*12/3</f>
        <v>-0.21293507196392614</v>
      </c>
      <c r="AI902" s="100">
        <f>(幕後結果!$AK$2+幕後結果!$AK$4*幕後結果_最佳化!$W1903)*12/3</f>
        <v>0.13697994679386361</v>
      </c>
      <c r="AJ902" s="60"/>
      <c r="AK902" s="60"/>
      <c r="AL902" s="60"/>
      <c r="AM902" s="108">
        <v>901</v>
      </c>
      <c r="AN902" s="128">
        <f t="shared" si="183"/>
        <v>0.12471813826025038</v>
      </c>
      <c r="AO902" s="128">
        <f t="shared" si="184"/>
        <v>0.11410951551756177</v>
      </c>
      <c r="AP902" s="128">
        <f t="shared" si="185"/>
        <v>0.11571158548609337</v>
      </c>
      <c r="AQ902" s="128">
        <f t="shared" si="186"/>
        <v>0.10664510223627094</v>
      </c>
      <c r="AR902" s="128">
        <f t="shared" si="187"/>
        <v>9.1909700175979409E-2</v>
      </c>
      <c r="AS902" s="128">
        <f t="shared" si="188"/>
        <v>1.0747256870940768E-2</v>
      </c>
      <c r="AT902" s="128">
        <f t="shared" si="189"/>
        <v>0.10928845880923897</v>
      </c>
      <c r="AU902" s="128">
        <f t="shared" si="190"/>
        <v>0.12143536538808283</v>
      </c>
      <c r="AV902" s="128">
        <f t="shared" si="191"/>
        <v>8.9269073499463461E-2</v>
      </c>
      <c r="AW902" s="128">
        <f t="shared" si="192"/>
        <v>0.11616580375611814</v>
      </c>
      <c r="AX902" s="128">
        <f t="shared" si="193"/>
        <v>1</v>
      </c>
      <c r="AY902" s="128">
        <f>SUMPRODUCT(AN902:AW902,幕後結果_最佳化!$Z$1005:$AI$1005)</f>
        <v>-4.633013637631871E-3</v>
      </c>
      <c r="AZ902" s="128">
        <f>(SUMPRODUCT(AN902:AW902,MMULT(AN902:AW902,幕後結果!$AB$9:$AK$18)))</f>
        <v>2.8067616945195805E-4</v>
      </c>
      <c r="BA902" s="128">
        <f t="shared" si="194"/>
        <v>1.6753392774359409E-2</v>
      </c>
      <c r="BB902" s="102">
        <f t="shared" si="195"/>
        <v>-2.8372171701471594</v>
      </c>
      <c r="BC902" s="60"/>
      <c r="BD902" s="60"/>
    </row>
    <row r="903" spans="1:56">
      <c r="A903" s="95">
        <v>902</v>
      </c>
      <c r="B903" s="128">
        <v>0.4053611190972588</v>
      </c>
      <c r="C903" s="128">
        <v>0.66399714122099507</v>
      </c>
      <c r="D903" s="128">
        <v>0.58038292710227513</v>
      </c>
      <c r="E903" s="128">
        <v>0.15888572878609053</v>
      </c>
      <c r="F903" s="128">
        <v>0.20259309264158865</v>
      </c>
      <c r="G903" s="128">
        <v>0.32958760679549659</v>
      </c>
      <c r="H903" s="128">
        <v>5.0490571491835334E-2</v>
      </c>
      <c r="I903" s="128">
        <v>0.45240246965023689</v>
      </c>
      <c r="J903" s="128">
        <v>0.63222442982224658</v>
      </c>
      <c r="K903" s="104">
        <v>0.3929830230179856</v>
      </c>
      <c r="L903" s="105"/>
      <c r="M903" s="106">
        <v>902</v>
      </c>
      <c r="N903" s="140">
        <v>-0.23949440012412448</v>
      </c>
      <c r="O903" s="140">
        <v>0.42339688452299185</v>
      </c>
      <c r="P903" s="140">
        <v>0.20287319512516336</v>
      </c>
      <c r="Q903" s="140">
        <v>-0.99904796252952499</v>
      </c>
      <c r="R903" s="140">
        <v>-0.83239471305224155</v>
      </c>
      <c r="S903" s="140">
        <v>-0.44105219116707489</v>
      </c>
      <c r="T903" s="140">
        <v>-1.6401155540010401</v>
      </c>
      <c r="U903" s="128">
        <v>-0.11959378997223148</v>
      </c>
      <c r="V903" s="128">
        <v>0.33775059928467493</v>
      </c>
      <c r="W903" s="98">
        <v>-0.27155260503990408</v>
      </c>
      <c r="X903" s="60"/>
      <c r="Y903" s="99">
        <v>902</v>
      </c>
      <c r="Z903" s="128">
        <f>(幕後結果!$AB$2+幕後結果!$AB$4*幕後結果_最佳化!$N1904)*12/3</f>
        <v>-5.5331174436404444E-2</v>
      </c>
      <c r="AA903" s="128">
        <f>(幕後結果!$AC$2+幕後結果!$AC$4*幕後結果_最佳化!$O1904)*12/3</f>
        <v>4.6781199412771805E-2</v>
      </c>
      <c r="AB903" s="128">
        <f>(幕後結果!$AD$2+幕後結果!$AD$4*幕後結果_最佳化!$P1904)*12/3</f>
        <v>3.8709223977867642E-2</v>
      </c>
      <c r="AC903" s="128">
        <f>(幕後結果!$AE$2+幕後結果!$AE$4*幕後結果_最佳化!$Q1904)*12/3</f>
        <v>-8.5756607564421952E-2</v>
      </c>
      <c r="AD903" s="128">
        <f>(幕後結果!$AF$2+幕後結果!$AF$4*幕後結果_最佳化!$R1904)*12/3</f>
        <v>-0.16112001840104079</v>
      </c>
      <c r="AE903" s="128">
        <f>(幕後結果!$AG$2+幕後結果!$AG$4*幕後結果_最佳化!$S1904)*12/3</f>
        <v>-4.5030551623957638E-2</v>
      </c>
      <c r="AF903" s="128">
        <f>(幕後結果!$AH$2+幕後結果!$AH$4*幕後結果_最佳化!$T1904)*12/3</f>
        <v>-0.15389904218629408</v>
      </c>
      <c r="AG903" s="128">
        <f>(幕後結果!$AI$2+幕後結果!$AI$4*幕後結果_最佳化!$U1904)*12/3</f>
        <v>2.7300343071436486E-2</v>
      </c>
      <c r="AH903" s="128">
        <f>(幕後結果!$AJ$2+幕後結果!$AJ$4*幕後結果_最佳化!$V1904)*12/3</f>
        <v>3.4350244390785267E-2</v>
      </c>
      <c r="AI903" s="100">
        <f>(幕後結果!$AK$2+幕後結果!$AK$4*幕後結果_最佳化!$W1904)*12/3</f>
        <v>-5.6936322961906476E-2</v>
      </c>
      <c r="AJ903" s="60"/>
      <c r="AK903" s="60"/>
      <c r="AL903" s="60"/>
      <c r="AM903" s="108">
        <v>902</v>
      </c>
      <c r="AN903" s="128">
        <f t="shared" si="183"/>
        <v>9.7197599932552836E-2</v>
      </c>
      <c r="AO903" s="128">
        <f t="shared" si="184"/>
        <v>0.20222534582368012</v>
      </c>
      <c r="AP903" s="128">
        <f t="shared" si="185"/>
        <v>3.7283972626477375E-2</v>
      </c>
      <c r="AQ903" s="128">
        <f t="shared" si="186"/>
        <v>2.712048987177878E-3</v>
      </c>
      <c r="AR903" s="128">
        <f t="shared" si="187"/>
        <v>0.10945020751708977</v>
      </c>
      <c r="AS903" s="128">
        <f t="shared" si="188"/>
        <v>2.9410217305155934E-2</v>
      </c>
      <c r="AT903" s="128">
        <f t="shared" si="189"/>
        <v>0.10789220437642744</v>
      </c>
      <c r="AU903" s="128">
        <f t="shared" si="190"/>
        <v>0.14630852215589824</v>
      </c>
      <c r="AV903" s="128">
        <f t="shared" si="191"/>
        <v>0.20912564256021937</v>
      </c>
      <c r="AW903" s="128">
        <f t="shared" si="192"/>
        <v>5.8394238715321005E-2</v>
      </c>
      <c r="AX903" s="128">
        <f t="shared" si="193"/>
        <v>1</v>
      </c>
      <c r="AY903" s="128">
        <f>SUMPRODUCT(AN903:AW903,幕後結果_最佳化!$Z$1005:$AI$1005)</f>
        <v>7.4986406906294139E-4</v>
      </c>
      <c r="AZ903" s="128">
        <f>(SUMPRODUCT(AN903:AW903,MMULT(AN903:AW903,幕後結果!$AB$9:$AK$18)))</f>
        <v>2.2782959778972259E-4</v>
      </c>
      <c r="BA903" s="128">
        <f t="shared" si="194"/>
        <v>1.509402523483125E-2</v>
      </c>
      <c r="BB903" s="102">
        <f t="shared" si="195"/>
        <v>-2.7925046682491712</v>
      </c>
      <c r="BC903" s="60"/>
      <c r="BD903" s="60"/>
    </row>
    <row r="904" spans="1:56">
      <c r="A904" s="95">
        <v>903</v>
      </c>
      <c r="B904" s="128">
        <v>0.56688588914390659</v>
      </c>
      <c r="C904" s="128">
        <v>0.88584489932425248</v>
      </c>
      <c r="D904" s="128">
        <v>0.70234593006760426</v>
      </c>
      <c r="E904" s="128">
        <v>0.1000135552374557</v>
      </c>
      <c r="F904" s="128">
        <v>0.2600098182747943</v>
      </c>
      <c r="G904" s="128">
        <v>0.608120475229047</v>
      </c>
      <c r="H904" s="128">
        <v>0.74374524364444516</v>
      </c>
      <c r="I904" s="128">
        <v>0.37863737743212234</v>
      </c>
      <c r="J904" s="128">
        <v>0.10759929580605454</v>
      </c>
      <c r="K904" s="104">
        <v>0.30042317727779655</v>
      </c>
      <c r="L904" s="105"/>
      <c r="M904" s="106">
        <v>903</v>
      </c>
      <c r="N904" s="140">
        <v>0.16845133988073918</v>
      </c>
      <c r="O904" s="140">
        <v>1.2047231361767943</v>
      </c>
      <c r="P904" s="140">
        <v>0.53115966687311877</v>
      </c>
      <c r="Q904" s="140">
        <v>-1.2814743308126224</v>
      </c>
      <c r="R904" s="140">
        <v>-0.64331513649009331</v>
      </c>
      <c r="S904" s="140">
        <v>0.27442367701868042</v>
      </c>
      <c r="T904" s="140">
        <v>0.65493514271289177</v>
      </c>
      <c r="U904" s="128">
        <v>-0.30906148696263203</v>
      </c>
      <c r="V904" s="128">
        <v>-1.2393967846523188</v>
      </c>
      <c r="W904" s="98">
        <v>-0.52318379893234424</v>
      </c>
      <c r="X904" s="60"/>
      <c r="Y904" s="99">
        <v>903</v>
      </c>
      <c r="Z904" s="128">
        <f>(幕後結果!$AB$2+幕後結果!$AB$4*幕後結果_最佳化!$N1905)*12/3</f>
        <v>-1.128664547300684E-2</v>
      </c>
      <c r="AA904" s="128">
        <f>(幕後結果!$AC$2+幕後結果!$AC$4*幕後結果_最佳化!$O1905)*12/3</f>
        <v>0.13460034628248949</v>
      </c>
      <c r="AB904" s="128">
        <f>(幕後結果!$AD$2+幕後結果!$AD$4*幕後結果_最佳化!$P1905)*12/3</f>
        <v>0.1226594731955218</v>
      </c>
      <c r="AC904" s="128">
        <f>(幕後結果!$AE$2+幕後結果!$AE$4*幕後結果_最佳化!$Q1905)*12/3</f>
        <v>-6.3299609628357276E-2</v>
      </c>
      <c r="AD904" s="128">
        <f>(幕後結果!$AF$2+幕後結果!$AF$4*幕後結果_最佳化!$R1905)*12/3</f>
        <v>-0.10816001143086051</v>
      </c>
      <c r="AE904" s="128">
        <f>(幕後結果!$AG$2+幕後結果!$AG$4*幕後結果_最佳化!$S1905)*12/3</f>
        <v>6.5765413236078471E-3</v>
      </c>
      <c r="AF904" s="128">
        <f>(幕後結果!$AH$2+幕後結果!$AH$4*幕後結果_最佳化!$T1905)*12/3</f>
        <v>8.8346558661417426E-2</v>
      </c>
      <c r="AG904" s="128">
        <f>(幕後結果!$AI$2+幕後結果!$AI$4*幕後結果_最佳化!$U1905)*12/3</f>
        <v>3.2794293951169513E-2</v>
      </c>
      <c r="AH904" s="128">
        <f>(幕後結果!$AJ$2+幕後結果!$AJ$4*幕後結果_最佳化!$V1905)*12/3</f>
        <v>-7.5093471608926932E-2</v>
      </c>
      <c r="AI904" s="100">
        <f>(幕後結果!$AK$2+幕後結果!$AK$4*幕後結果_最佳化!$W1905)*12/3</f>
        <v>-1.0026733053177847E-2</v>
      </c>
      <c r="AJ904" s="60"/>
      <c r="AK904" s="60"/>
      <c r="AL904" s="60"/>
      <c r="AM904" s="108">
        <v>903</v>
      </c>
      <c r="AN904" s="128">
        <f t="shared" si="183"/>
        <v>8.2777544718595497E-2</v>
      </c>
      <c r="AO904" s="128">
        <f t="shared" si="184"/>
        <v>0.19342832959798445</v>
      </c>
      <c r="AP904" s="128">
        <f t="shared" si="185"/>
        <v>8.8871294799105494E-2</v>
      </c>
      <c r="AQ904" s="128">
        <f t="shared" si="186"/>
        <v>3.0541383967662712E-2</v>
      </c>
      <c r="AR904" s="128">
        <f t="shared" si="187"/>
        <v>5.8075780706833016E-2</v>
      </c>
      <c r="AS904" s="128">
        <f t="shared" si="188"/>
        <v>1.4671999180507496E-2</v>
      </c>
      <c r="AT904" s="128">
        <f t="shared" si="189"/>
        <v>0.20012368994515156</v>
      </c>
      <c r="AU904" s="128">
        <f t="shared" si="190"/>
        <v>0.15948892666616238</v>
      </c>
      <c r="AV904" s="128">
        <f t="shared" si="191"/>
        <v>1.6740967734728808E-2</v>
      </c>
      <c r="AW904" s="128">
        <f t="shared" si="192"/>
        <v>0.15528008268326865</v>
      </c>
      <c r="AX904" s="128">
        <f t="shared" si="193"/>
        <v>0.99999999999999989</v>
      </c>
      <c r="AY904" s="128">
        <f>SUMPRODUCT(AN904:AW904,幕後結果_最佳化!$Z$1005:$AI$1005)</f>
        <v>-5.742956657172147E-3</v>
      </c>
      <c r="AZ904" s="128">
        <f>(SUMPRODUCT(AN904:AW904,MMULT(AN904:AW904,幕後結果!$AB$9:$AK$18)))</f>
        <v>3.2952729539261795E-4</v>
      </c>
      <c r="BA904" s="128">
        <f t="shared" si="194"/>
        <v>1.8152886695856886E-2</v>
      </c>
      <c r="BB904" s="102">
        <f t="shared" si="195"/>
        <v>-2.6796265228865308</v>
      </c>
      <c r="BC904" s="60"/>
      <c r="BD904" s="60"/>
    </row>
    <row r="905" spans="1:56">
      <c r="A905" s="95">
        <v>904</v>
      </c>
      <c r="B905" s="128">
        <v>0.5834269235514804</v>
      </c>
      <c r="C905" s="128">
        <v>0.32495018242256868</v>
      </c>
      <c r="D905" s="128">
        <v>0.61024612511263121</v>
      </c>
      <c r="E905" s="128">
        <v>0.63275326942559107</v>
      </c>
      <c r="F905" s="128">
        <v>0.80575413100289817</v>
      </c>
      <c r="G905" s="128">
        <v>0.61014646789540206</v>
      </c>
      <c r="H905" s="128">
        <v>0.550690152905702</v>
      </c>
      <c r="I905" s="128">
        <v>0.80485516184790673</v>
      </c>
      <c r="J905" s="128">
        <v>0.4448620656727178</v>
      </c>
      <c r="K905" s="104">
        <v>0.14056588767280798</v>
      </c>
      <c r="L905" s="105"/>
      <c r="M905" s="106">
        <v>904</v>
      </c>
      <c r="N905" s="140">
        <v>0.21066824807988688</v>
      </c>
      <c r="O905" s="140">
        <v>-0.45390060952545169</v>
      </c>
      <c r="P905" s="140">
        <v>0.27996057843675054</v>
      </c>
      <c r="Q905" s="140">
        <v>0.33915434411361206</v>
      </c>
      <c r="R905" s="140">
        <v>0.86235583156499507</v>
      </c>
      <c r="S905" s="140">
        <v>0.27970080038665096</v>
      </c>
      <c r="T905" s="140">
        <v>0.12740520832435642</v>
      </c>
      <c r="U905" s="128">
        <v>0.85909215288650875</v>
      </c>
      <c r="V905" s="128">
        <v>-0.1386532891065333</v>
      </c>
      <c r="W905" s="98">
        <v>-1.0777803844575646</v>
      </c>
      <c r="X905" s="60"/>
      <c r="Y905" s="99">
        <v>904</v>
      </c>
      <c r="Z905" s="128">
        <f>(幕後結果!$AB$2+幕後結果!$AB$4*幕後結果_最佳化!$N1906)*12/3</f>
        <v>-6.7286279388605319E-3</v>
      </c>
      <c r="AA905" s="128">
        <f>(幕後結果!$AC$2+幕後結果!$AC$4*幕後結果_最佳化!$O1906)*12/3</f>
        <v>-5.0232361787638881E-2</v>
      </c>
      <c r="AB905" s="128">
        <f>(幕後結果!$AD$2+幕後結果!$AD$4*幕後結果_最佳化!$P1906)*12/3</f>
        <v>1.6058046197034444E-2</v>
      </c>
      <c r="AC905" s="128">
        <f>(幕後結果!$AE$2+幕後結果!$AE$4*幕後結果_最佳化!$Q1906)*12/3</f>
        <v>4.5274978922033887E-2</v>
      </c>
      <c r="AD905" s="128">
        <f>(幕後結果!$AF$2+幕後結果!$AF$4*幕後結果_最佳化!$R1906)*12/3</f>
        <v>0.20468038426597998</v>
      </c>
      <c r="AE905" s="128">
        <f>(幕後結果!$AG$2+幕後結果!$AG$4*幕後結果_最佳化!$S1906)*12/3</f>
        <v>1.3495969010304393E-2</v>
      </c>
      <c r="AF905" s="128">
        <f>(幕後結果!$AH$2+幕後結果!$AH$4*幕後結果_最佳化!$T1906)*12/3</f>
        <v>1.1576730857692888E-2</v>
      </c>
      <c r="AG905" s="128">
        <f>(幕後結果!$AI$2+幕後結果!$AI$4*幕後結果_最佳化!$U1906)*12/3</f>
        <v>7.6379038054761747E-2</v>
      </c>
      <c r="AH905" s="128">
        <f>(幕後結果!$AJ$2+幕後結果!$AJ$4*幕後結果_最佳化!$V1906)*12/3</f>
        <v>-9.6298915402551581E-3</v>
      </c>
      <c r="AI905" s="100">
        <f>(幕後結果!$AK$2+幕後結果!$AK$4*幕後結果_最佳化!$W1906)*12/3</f>
        <v>-6.452586923359141E-2</v>
      </c>
      <c r="AJ905" s="60"/>
      <c r="AK905" s="60"/>
      <c r="AL905" s="60"/>
      <c r="AM905" s="108">
        <v>904</v>
      </c>
      <c r="AN905" s="128">
        <f t="shared" si="183"/>
        <v>0.13856693210633558</v>
      </c>
      <c r="AO905" s="128">
        <f t="shared" si="184"/>
        <v>0.13662485183330147</v>
      </c>
      <c r="AP905" s="128">
        <f t="shared" si="185"/>
        <v>5.7866656275841463E-2</v>
      </c>
      <c r="AQ905" s="128">
        <f t="shared" si="186"/>
        <v>0.15680196377399067</v>
      </c>
      <c r="AR905" s="128">
        <f t="shared" si="187"/>
        <v>1.4248034273178339E-2</v>
      </c>
      <c r="AS905" s="128">
        <f t="shared" si="188"/>
        <v>1.8701043872313878E-2</v>
      </c>
      <c r="AT905" s="128">
        <f t="shared" si="189"/>
        <v>9.2129576580639735E-2</v>
      </c>
      <c r="AU905" s="128">
        <f t="shared" si="190"/>
        <v>0.1240375735818765</v>
      </c>
      <c r="AV905" s="128">
        <f t="shared" si="191"/>
        <v>9.9607252894775802E-2</v>
      </c>
      <c r="AW905" s="128">
        <f t="shared" si="192"/>
        <v>0.16141611480774667</v>
      </c>
      <c r="AX905" s="128">
        <f t="shared" si="193"/>
        <v>1</v>
      </c>
      <c r="AY905" s="128">
        <f>SUMPRODUCT(AN905:AW905,幕後結果_最佳化!$Z$1005:$AI$1005)</f>
        <v>-6.8211786530881268E-3</v>
      </c>
      <c r="AZ905" s="128">
        <f>(SUMPRODUCT(AN905:AW905,MMULT(AN905:AW905,幕後結果!$AB$9:$AK$18)))</f>
        <v>2.7558651205907215E-4</v>
      </c>
      <c r="BA905" s="128">
        <f t="shared" si="194"/>
        <v>1.6600798536789491E-2</v>
      </c>
      <c r="BB905" s="102">
        <f t="shared" si="195"/>
        <v>-2.9951076475568112</v>
      </c>
      <c r="BC905" s="60"/>
      <c r="BD905" s="60"/>
    </row>
    <row r="906" spans="1:56">
      <c r="A906" s="95">
        <v>905</v>
      </c>
      <c r="B906" s="128">
        <v>0.59624707113154307</v>
      </c>
      <c r="C906" s="128">
        <v>0.79355095524408692</v>
      </c>
      <c r="D906" s="128">
        <v>2.703357743810697E-3</v>
      </c>
      <c r="E906" s="128">
        <v>0.25380813618657383</v>
      </c>
      <c r="F906" s="128">
        <v>0.89314078920304985</v>
      </c>
      <c r="G906" s="128">
        <v>0.81254095492545186</v>
      </c>
      <c r="H906" s="128">
        <v>0.28674521203053516</v>
      </c>
      <c r="I906" s="128">
        <v>0.26308620573572838</v>
      </c>
      <c r="J906" s="128">
        <v>0.64081535692531011</v>
      </c>
      <c r="K906" s="104">
        <v>0.26817560657913342</v>
      </c>
      <c r="L906" s="105"/>
      <c r="M906" s="106">
        <v>905</v>
      </c>
      <c r="N906" s="140">
        <v>0.2436448910439459</v>
      </c>
      <c r="O906" s="140">
        <v>0.81880427847534076</v>
      </c>
      <c r="P906" s="140">
        <v>-2.7817470946805405</v>
      </c>
      <c r="Q906" s="140">
        <v>-0.66255394852409455</v>
      </c>
      <c r="R906" s="140">
        <v>1.2434055623667433</v>
      </c>
      <c r="S906" s="140">
        <v>0.88729872815285693</v>
      </c>
      <c r="T906" s="140">
        <v>-0.56291843840120881</v>
      </c>
      <c r="U906" s="128">
        <v>-0.63385966394225945</v>
      </c>
      <c r="V906" s="128">
        <v>0.36063905972383725</v>
      </c>
      <c r="W906" s="98">
        <v>-0.61834004039438173</v>
      </c>
      <c r="X906" s="60"/>
      <c r="Y906" s="99">
        <v>905</v>
      </c>
      <c r="Z906" s="128">
        <f>(幕後結果!$AB$2+幕後結果!$AB$4*幕後結果_最佳化!$N1907)*12/3</f>
        <v>-3.1682507521081892E-3</v>
      </c>
      <c r="AA906" s="128">
        <f>(幕後結果!$AC$2+幕後結果!$AC$4*幕後結果_最佳化!$O1907)*12/3</f>
        <v>9.1709179106571045E-2</v>
      </c>
      <c r="AB906" s="128">
        <f>(幕後結果!$AD$2+幕後結果!$AD$4*幕後結果_最佳化!$P1907)*12/3</f>
        <v>-0.29387488334983131</v>
      </c>
      <c r="AC906" s="128">
        <f>(幕後結果!$AE$2+幕後結果!$AE$4*幕後結果_最佳化!$Q1907)*12/3</f>
        <v>-0.18563807731096324</v>
      </c>
      <c r="AD906" s="128">
        <f>(幕後結果!$AF$2+幕後結果!$AF$4*幕後結果_最佳化!$R1907)*12/3</f>
        <v>0.12814514288284548</v>
      </c>
      <c r="AE906" s="128">
        <f>(幕後結果!$AG$2+幕後結果!$AG$4*幕後結果_最佳化!$S1907)*12/3</f>
        <v>7.8748862863979197E-2</v>
      </c>
      <c r="AF906" s="128">
        <f>(幕後結果!$AH$2+幕後結果!$AH$4*幕後結果_最佳化!$T1907)*12/3</f>
        <v>-4.0674019297444963E-2</v>
      </c>
      <c r="AG906" s="128">
        <f>(幕後結果!$AI$2+幕後結果!$AI$4*幕後結果_最佳化!$U1907)*12/3</f>
        <v>-2.772517730446936E-2</v>
      </c>
      <c r="AH906" s="128">
        <f>(幕後結果!$AJ$2+幕後結果!$AJ$4*幕後結果_最佳化!$V1907)*12/3</f>
        <v>8.4855259284780424E-2</v>
      </c>
      <c r="AI906" s="100">
        <f>(幕後結果!$AK$2+幕後結果!$AK$4*幕後結果_最佳化!$W1907)*12/3</f>
        <v>-6.8537336026240958E-2</v>
      </c>
      <c r="AJ906" s="60"/>
      <c r="AK906" s="60"/>
      <c r="AL906" s="60"/>
      <c r="AM906" s="108">
        <v>905</v>
      </c>
      <c r="AN906" s="128">
        <f t="shared" si="183"/>
        <v>6.7578227746902364E-2</v>
      </c>
      <c r="AO906" s="128">
        <f t="shared" si="184"/>
        <v>0.1361368236981485</v>
      </c>
      <c r="AP906" s="128">
        <f t="shared" si="185"/>
        <v>0.11200869103123909</v>
      </c>
      <c r="AQ906" s="128">
        <f t="shared" si="186"/>
        <v>7.5620768607320477E-2</v>
      </c>
      <c r="AR906" s="128">
        <f t="shared" si="187"/>
        <v>1.9725481243976048E-3</v>
      </c>
      <c r="AS906" s="128">
        <f t="shared" si="188"/>
        <v>0.12733122753924619</v>
      </c>
      <c r="AT906" s="128">
        <f t="shared" si="189"/>
        <v>0.18291610825470225</v>
      </c>
      <c r="AU906" s="128">
        <f t="shared" si="190"/>
        <v>0.1010941728477799</v>
      </c>
      <c r="AV906" s="128">
        <f t="shared" si="191"/>
        <v>3.8547514483032529E-2</v>
      </c>
      <c r="AW906" s="128">
        <f t="shared" si="192"/>
        <v>0.15679391766723128</v>
      </c>
      <c r="AX906" s="128">
        <f t="shared" si="193"/>
        <v>1.0000000000000002</v>
      </c>
      <c r="AY906" s="128">
        <f>SUMPRODUCT(AN906:AW906,幕後結果_最佳化!$Z$1005:$AI$1005)</f>
        <v>-5.619950202460304E-3</v>
      </c>
      <c r="AZ906" s="128">
        <f>(SUMPRODUCT(AN906:AW906,MMULT(AN906:AW906,幕後結果!$AB$9:$AK$18)))</f>
        <v>2.5413023516124945E-4</v>
      </c>
      <c r="BA906" s="128">
        <f t="shared" si="194"/>
        <v>1.5941462767301171E-2</v>
      </c>
      <c r="BB906" s="102">
        <f t="shared" si="195"/>
        <v>-3.0436322507357052</v>
      </c>
      <c r="BC906" s="60"/>
      <c r="BD906" s="60"/>
    </row>
    <row r="907" spans="1:56">
      <c r="A907" s="95">
        <v>906</v>
      </c>
      <c r="B907" s="128">
        <v>0.93351627650912672</v>
      </c>
      <c r="C907" s="128">
        <v>0.42873139996622678</v>
      </c>
      <c r="D907" s="128">
        <v>0.53184971352721799</v>
      </c>
      <c r="E907" s="128">
        <v>0.29784819359533121</v>
      </c>
      <c r="F907" s="128">
        <v>0.58836706435519814</v>
      </c>
      <c r="G907" s="128">
        <v>0.248213184595103</v>
      </c>
      <c r="H907" s="128">
        <v>0.24366864110498487</v>
      </c>
      <c r="I907" s="128">
        <v>0.38129819764600303</v>
      </c>
      <c r="J907" s="128">
        <v>0.11460167770692875</v>
      </c>
      <c r="K907" s="104">
        <v>0.65785122558963405</v>
      </c>
      <c r="L907" s="105"/>
      <c r="M907" s="106">
        <v>906</v>
      </c>
      <c r="N907" s="140">
        <v>1.5025022512266144</v>
      </c>
      <c r="O907" s="140">
        <v>-0.17960484607889618</v>
      </c>
      <c r="P907" s="140">
        <v>7.9920389849236759E-2</v>
      </c>
      <c r="Q907" s="140">
        <v>-0.53059943515234653</v>
      </c>
      <c r="R907" s="140">
        <v>0.22334645900076636</v>
      </c>
      <c r="S907" s="140">
        <v>-0.68012333660990165</v>
      </c>
      <c r="T907" s="140">
        <v>-0.69455011769649466</v>
      </c>
      <c r="U907" s="128">
        <v>-0.30207302513701373</v>
      </c>
      <c r="V907" s="128">
        <v>-1.2024135152282831</v>
      </c>
      <c r="W907" s="98">
        <v>0.40660578346238546</v>
      </c>
      <c r="X907" s="60"/>
      <c r="Y907" s="99">
        <v>906</v>
      </c>
      <c r="Z907" s="128">
        <f>(幕後結果!$AB$2+幕後結果!$AB$4*幕後結果_最佳化!$N1908)*12/3</f>
        <v>0.1327463428423506</v>
      </c>
      <c r="AA907" s="128">
        <f>(幕後結果!$AC$2+幕後結果!$AC$4*幕後結果_最佳化!$O1908)*12/3</f>
        <v>-1.7388142431994678E-2</v>
      </c>
      <c r="AB907" s="128">
        <f>(幕後結果!$AD$2+幕後結果!$AD$4*幕後結果_最佳化!$P1908)*12/3</f>
        <v>2.9951668292632311E-2</v>
      </c>
      <c r="AC907" s="128">
        <f>(幕後結果!$AE$2+幕後結果!$AE$4*幕後結果_最佳化!$Q1908)*12/3</f>
        <v>-2.9193541690219451E-2</v>
      </c>
      <c r="AD907" s="128">
        <f>(幕後結果!$AF$2+幕後結果!$AF$4*幕後結果_最佳化!$R1908)*12/3</f>
        <v>7.1262357306211083E-2</v>
      </c>
      <c r="AE907" s="128">
        <f>(幕後結果!$AG$2+幕後結果!$AG$4*幕後結果_最佳化!$S1908)*12/3</f>
        <v>-4.5484828153329084E-2</v>
      </c>
      <c r="AF907" s="128">
        <f>(幕後結果!$AH$2+幕後結果!$AH$4*幕後結果_最佳化!$T1908)*12/3</f>
        <v>-3.5010570420038335E-2</v>
      </c>
      <c r="AG907" s="128">
        <f>(幕後結果!$AI$2+幕後結果!$AI$4*幕後結果_最佳化!$U1908)*12/3</f>
        <v>-8.9021730823926094E-4</v>
      </c>
      <c r="AH907" s="128">
        <f>(幕後結果!$AJ$2+幕後結果!$AJ$4*幕後結果_最佳化!$V1908)*12/3</f>
        <v>-7.4182694644768121E-2</v>
      </c>
      <c r="AI907" s="100">
        <f>(幕後結果!$AK$2+幕後結果!$AK$4*幕後結果_最佳化!$W1908)*12/3</f>
        <v>6.5475667990168573E-2</v>
      </c>
      <c r="AJ907" s="60"/>
      <c r="AK907" s="60"/>
      <c r="AL907" s="60"/>
      <c r="AM907" s="108">
        <v>906</v>
      </c>
      <c r="AN907" s="128">
        <f t="shared" si="183"/>
        <v>0.12237217706888465</v>
      </c>
      <c r="AO907" s="128">
        <f t="shared" si="184"/>
        <v>0.17327716180854758</v>
      </c>
      <c r="AP907" s="128">
        <f t="shared" si="185"/>
        <v>9.9433495927968338E-2</v>
      </c>
      <c r="AQ907" s="128">
        <f t="shared" si="186"/>
        <v>1.8420011319240678E-3</v>
      </c>
      <c r="AR907" s="128">
        <f t="shared" si="187"/>
        <v>0.14287050142294958</v>
      </c>
      <c r="AS907" s="128">
        <f t="shared" si="188"/>
        <v>0.16128101017908927</v>
      </c>
      <c r="AT907" s="128">
        <f t="shared" si="189"/>
        <v>1.2302467643742968E-2</v>
      </c>
      <c r="AU907" s="128">
        <f t="shared" si="190"/>
        <v>1.3550153562592687E-2</v>
      </c>
      <c r="AV907" s="128">
        <f t="shared" si="191"/>
        <v>0.15518963245286865</v>
      </c>
      <c r="AW907" s="128">
        <f t="shared" si="192"/>
        <v>0.11788139880143211</v>
      </c>
      <c r="AX907" s="128">
        <f t="shared" si="193"/>
        <v>0.99999999999999989</v>
      </c>
      <c r="AY907" s="128">
        <f>SUMPRODUCT(AN907:AW907,幕後結果_最佳化!$Z$1005:$AI$1005)</f>
        <v>-2.1315028326792996E-3</v>
      </c>
      <c r="AZ907" s="128">
        <f>(SUMPRODUCT(AN907:AW907,MMULT(AN907:AW907,幕後結果!$AB$9:$AK$18)))</f>
        <v>2.3116994701407922E-4</v>
      </c>
      <c r="BA907" s="128">
        <f t="shared" si="194"/>
        <v>1.5204273971948783E-2</v>
      </c>
      <c r="BB907" s="102">
        <f t="shared" si="195"/>
        <v>-2.961766074181539</v>
      </c>
      <c r="BC907" s="60"/>
      <c r="BD907" s="60"/>
    </row>
    <row r="908" spans="1:56">
      <c r="A908" s="95">
        <v>907</v>
      </c>
      <c r="B908" s="128">
        <v>0.7483154932656273</v>
      </c>
      <c r="C908" s="128">
        <v>0.52429166381612258</v>
      </c>
      <c r="D908" s="128">
        <v>0.37229553302398388</v>
      </c>
      <c r="E908" s="128">
        <v>0.58528069263506799</v>
      </c>
      <c r="F908" s="128">
        <v>0.28585065462784454</v>
      </c>
      <c r="G908" s="128">
        <v>0.17946329231631974</v>
      </c>
      <c r="H908" s="128">
        <v>0.26883598868489722</v>
      </c>
      <c r="I908" s="128">
        <v>0.7687044455462706</v>
      </c>
      <c r="J908" s="128">
        <v>0.25455153561160171</v>
      </c>
      <c r="K908" s="104">
        <v>0.19519938023150307</v>
      </c>
      <c r="L908" s="105"/>
      <c r="M908" s="106">
        <v>907</v>
      </c>
      <c r="N908" s="140">
        <v>0.66919826405782723</v>
      </c>
      <c r="O908" s="140">
        <v>6.0927846462005907E-2</v>
      </c>
      <c r="P908" s="140">
        <v>-0.32577966376175749</v>
      </c>
      <c r="Q908" s="140">
        <v>0.21542162080256302</v>
      </c>
      <c r="R908" s="140">
        <v>-0.56554767094293934</v>
      </c>
      <c r="S908" s="140">
        <v>-0.91741238617343612</v>
      </c>
      <c r="T908" s="140">
        <v>-0.61633722183926565</v>
      </c>
      <c r="U908" s="128">
        <v>0.73458691583550861</v>
      </c>
      <c r="V908" s="128">
        <v>-0.6602349436238576</v>
      </c>
      <c r="W908" s="98">
        <v>-0.85889443409509914</v>
      </c>
      <c r="X908" s="60"/>
      <c r="Y908" s="99">
        <v>907</v>
      </c>
      <c r="Z908" s="128">
        <f>(幕後結果!$AB$2+幕後結果!$AB$4*幕後結果_最佳化!$N1909)*12/3</f>
        <v>4.27773151041696E-2</v>
      </c>
      <c r="AA908" s="128">
        <f>(幕後結果!$AC$2+幕後結果!$AC$4*幕後結果_最佳化!$O1909)*12/3</f>
        <v>7.965768455437592E-3</v>
      </c>
      <c r="AB908" s="128">
        <f>(幕後結果!$AD$2+幕後結果!$AD$4*幕後結果_最佳化!$P1909)*12/3</f>
        <v>-2.4181733882940214E-2</v>
      </c>
      <c r="AC908" s="128">
        <f>(幕後結果!$AE$2+幕後結果!$AE$4*幕後結果_最佳化!$Q1909)*12/3</f>
        <v>2.6184313911284767E-2</v>
      </c>
      <c r="AD908" s="128">
        <f>(幕後結果!$AF$2+幕後結果!$AF$4*幕後結果_最佳化!$R1909)*12/3</f>
        <v>-8.6865803887809553E-2</v>
      </c>
      <c r="AE908" s="128">
        <f>(幕後結果!$AG$2+幕後結果!$AG$4*幕後結果_最佳化!$S1909)*12/3</f>
        <v>-4.5305683753714167E-2</v>
      </c>
      <c r="AF908" s="128">
        <f>(幕後結果!$AH$2+幕後結果!$AH$4*幕後結果_最佳化!$T1909)*12/3</f>
        <v>-3.6093867340284483E-2</v>
      </c>
      <c r="AG908" s="128">
        <f>(幕後結果!$AI$2+幕後結果!$AI$4*幕後結果_最佳化!$U1909)*12/3</f>
        <v>7.9570006614067795E-2</v>
      </c>
      <c r="AH908" s="128">
        <f>(幕後結果!$AJ$2+幕後結果!$AJ$4*幕後結果_最佳化!$V1909)*12/3</f>
        <v>-5.4478405739318204E-2</v>
      </c>
      <c r="AI908" s="100">
        <f>(幕後結果!$AK$2+幕後結果!$AK$4*幕後結果_最佳化!$W1909)*12/3</f>
        <v>-8.5703431625377233E-2</v>
      </c>
      <c r="AJ908" s="60"/>
      <c r="AK908" s="60"/>
      <c r="AL908" s="60"/>
      <c r="AM908" s="108">
        <v>907</v>
      </c>
      <c r="AN908" s="128">
        <f t="shared" si="183"/>
        <v>5.4683148616906659E-2</v>
      </c>
      <c r="AO908" s="128">
        <f t="shared" si="184"/>
        <v>0.10510539363904903</v>
      </c>
      <c r="AP908" s="128">
        <f t="shared" si="185"/>
        <v>9.7402981637872033E-2</v>
      </c>
      <c r="AQ908" s="128">
        <f t="shared" si="186"/>
        <v>0.1728203599104467</v>
      </c>
      <c r="AR908" s="128">
        <f t="shared" si="187"/>
        <v>0.15894768456907296</v>
      </c>
      <c r="AS908" s="128">
        <f t="shared" si="188"/>
        <v>7.1782329659019331E-2</v>
      </c>
      <c r="AT908" s="128">
        <f t="shared" si="189"/>
        <v>0.12438060631907404</v>
      </c>
      <c r="AU908" s="128">
        <f t="shared" si="190"/>
        <v>4.8544813066253675E-2</v>
      </c>
      <c r="AV908" s="128">
        <f t="shared" si="191"/>
        <v>0.11331331574723048</v>
      </c>
      <c r="AW908" s="128">
        <f t="shared" si="192"/>
        <v>5.3019366835075264E-2</v>
      </c>
      <c r="AX908" s="128">
        <f t="shared" si="193"/>
        <v>1.0000000000000002</v>
      </c>
      <c r="AY908" s="128">
        <f>SUMPRODUCT(AN908:AW908,幕後結果_最佳化!$Z$1005:$AI$1005)</f>
        <v>1.2071866531579655E-3</v>
      </c>
      <c r="AZ908" s="128">
        <f>(SUMPRODUCT(AN908:AW908,MMULT(AN908:AW908,幕後結果!$AB$9:$AK$18)))</f>
        <v>2.7123712867698857E-4</v>
      </c>
      <c r="BA908" s="128">
        <f t="shared" si="194"/>
        <v>1.6469278328967198E-2</v>
      </c>
      <c r="BB908" s="102">
        <f t="shared" si="195"/>
        <v>-2.5315507160693316</v>
      </c>
      <c r="BC908" s="60"/>
      <c r="BD908" s="60"/>
    </row>
    <row r="909" spans="1:56">
      <c r="A909" s="95">
        <v>908</v>
      </c>
      <c r="B909" s="128">
        <v>0.23529541992509717</v>
      </c>
      <c r="C909" s="128">
        <v>0.5947648116576687</v>
      </c>
      <c r="D909" s="128">
        <v>0.21569354668013752</v>
      </c>
      <c r="E909" s="128">
        <v>0.14860397676059467</v>
      </c>
      <c r="F909" s="128">
        <v>0.87926612412328198</v>
      </c>
      <c r="G909" s="128">
        <v>0.93891206561317575</v>
      </c>
      <c r="H909" s="128">
        <v>0.3543670410836457</v>
      </c>
      <c r="I909" s="128">
        <v>0.94901086192327644</v>
      </c>
      <c r="J909" s="128">
        <v>0.64978478081416702</v>
      </c>
      <c r="K909" s="104">
        <v>7.8066539506133736E-2</v>
      </c>
      <c r="L909" s="105"/>
      <c r="M909" s="106">
        <v>908</v>
      </c>
      <c r="N909" s="140">
        <v>-0.72151804912654849</v>
      </c>
      <c r="O909" s="140">
        <v>0.23981925820965203</v>
      </c>
      <c r="P909" s="140">
        <v>-0.78682025719724902</v>
      </c>
      <c r="Q909" s="140">
        <v>-1.042439516606487</v>
      </c>
      <c r="R909" s="140">
        <v>1.1713260314794773</v>
      </c>
      <c r="S909" s="140">
        <v>1.545704836074266</v>
      </c>
      <c r="T909" s="140">
        <v>-0.37355679617120513</v>
      </c>
      <c r="U909" s="128">
        <v>1.6353376925486915</v>
      </c>
      <c r="V909" s="128">
        <v>0.38473948453033113</v>
      </c>
      <c r="W909" s="98">
        <v>-1.4181976116622688</v>
      </c>
      <c r="X909" s="60"/>
      <c r="Y909" s="99">
        <v>908</v>
      </c>
      <c r="Z909" s="128">
        <f>(幕後結果!$AB$2+幕後結果!$AB$4*幕後結果_最佳化!$N1910)*12/3</f>
        <v>-0.10737364598979472</v>
      </c>
      <c r="AA909" s="128">
        <f>(幕後結果!$AC$2+幕後結果!$AC$4*幕後結果_最佳化!$O1910)*12/3</f>
        <v>2.547038734968184E-2</v>
      </c>
      <c r="AB909" s="128">
        <f>(幕後結果!$AD$2+幕後結果!$AD$4*幕後結果_最佳化!$P1910)*12/3</f>
        <v>-9.8780449597987971E-2</v>
      </c>
      <c r="AC909" s="128">
        <f>(幕後結果!$AE$2+幕後結果!$AE$4*幕後結果_最佳化!$Q1910)*12/3</f>
        <v>-0.16002623384119213</v>
      </c>
      <c r="AD909" s="128">
        <f>(幕後結果!$AF$2+幕後結果!$AF$4*幕後結果_最佳化!$R1910)*12/3</f>
        <v>0.16987466087290728</v>
      </c>
      <c r="AE909" s="128">
        <f>(幕後結果!$AG$2+幕後結果!$AG$4*幕後結果_最佳化!$S1910)*12/3</f>
        <v>8.0411397823644815E-2</v>
      </c>
      <c r="AF909" s="128">
        <f>(幕後結果!$AH$2+幕後結果!$AH$4*幕後結果_最佳化!$T1910)*12/3</f>
        <v>-5.8163343197989235E-2</v>
      </c>
      <c r="AG909" s="128">
        <f>(幕後結果!$AI$2+幕後結果!$AI$4*幕後結果_最佳化!$U1910)*12/3</f>
        <v>0.18608219848182253</v>
      </c>
      <c r="AH909" s="128">
        <f>(幕後結果!$AJ$2+幕後結果!$AJ$4*幕後結果_最佳化!$V1910)*12/3</f>
        <v>3.5616047025432931E-2</v>
      </c>
      <c r="AI909" s="100">
        <f>(幕後結果!$AK$2+幕後結果!$AK$4*幕後結果_最佳化!$W1910)*12/3</f>
        <v>1.4369992986758319E-3</v>
      </c>
      <c r="AJ909" s="60"/>
      <c r="AK909" s="60"/>
      <c r="AL909" s="60"/>
      <c r="AM909" s="108">
        <v>908</v>
      </c>
      <c r="AN909" s="128">
        <f t="shared" si="183"/>
        <v>8.7133119181403526E-2</v>
      </c>
      <c r="AO909" s="128">
        <f t="shared" si="184"/>
        <v>8.0256572152272249E-2</v>
      </c>
      <c r="AP909" s="128">
        <f t="shared" si="185"/>
        <v>0.16890597238990376</v>
      </c>
      <c r="AQ909" s="128">
        <f t="shared" si="186"/>
        <v>0.12597839447254516</v>
      </c>
      <c r="AR909" s="128">
        <f t="shared" si="187"/>
        <v>0.24383770638774807</v>
      </c>
      <c r="AS909" s="128">
        <f t="shared" si="188"/>
        <v>8.681260150686311E-2</v>
      </c>
      <c r="AT909" s="128">
        <f t="shared" si="189"/>
        <v>0.12513895947489237</v>
      </c>
      <c r="AU909" s="128">
        <f t="shared" si="190"/>
        <v>1.9324222384240156E-3</v>
      </c>
      <c r="AV909" s="128">
        <f t="shared" si="191"/>
        <v>9.9616226858065589E-3</v>
      </c>
      <c r="AW909" s="128">
        <f t="shared" si="192"/>
        <v>7.0042629510141174E-2</v>
      </c>
      <c r="AX909" s="128">
        <f t="shared" si="193"/>
        <v>1</v>
      </c>
      <c r="AY909" s="128">
        <f>SUMPRODUCT(AN909:AW909,幕後結果_最佳化!$Z$1005:$AI$1005)</f>
        <v>-1.0726048259223457E-3</v>
      </c>
      <c r="AZ909" s="128">
        <f>(SUMPRODUCT(AN909:AW909,MMULT(AN909:AW909,幕後結果!$AB$9:$AK$18)))</f>
        <v>3.8345140592298656E-4</v>
      </c>
      <c r="BA909" s="128">
        <f t="shared" si="194"/>
        <v>1.9581915277188455E-2</v>
      </c>
      <c r="BB909" s="102">
        <f t="shared" si="195"/>
        <v>-2.2455722131096807</v>
      </c>
      <c r="BC909" s="60"/>
      <c r="BD909" s="60"/>
    </row>
    <row r="910" spans="1:56">
      <c r="A910" s="95">
        <v>909</v>
      </c>
      <c r="B910" s="128">
        <v>0.61510185194996914</v>
      </c>
      <c r="C910" s="128">
        <v>0.81409299496828269</v>
      </c>
      <c r="D910" s="128">
        <v>0.97864217588898317</v>
      </c>
      <c r="E910" s="128">
        <v>0.45430505800888543</v>
      </c>
      <c r="F910" s="128">
        <v>0.12124578368061023</v>
      </c>
      <c r="G910" s="128">
        <v>0.52925337732389877</v>
      </c>
      <c r="H910" s="128">
        <v>0.72972558529239939</v>
      </c>
      <c r="I910" s="128">
        <v>0.59493651792630597</v>
      </c>
      <c r="J910" s="128">
        <v>0.29820798043720909</v>
      </c>
      <c r="K910" s="104">
        <v>0.75223948219881476</v>
      </c>
      <c r="L910" s="105"/>
      <c r="M910" s="106">
        <v>909</v>
      </c>
      <c r="N910" s="140">
        <v>0.29264136027380638</v>
      </c>
      <c r="O910" s="140">
        <v>0.8930806022277944</v>
      </c>
      <c r="P910" s="140">
        <v>2.0264797263626955</v>
      </c>
      <c r="Q910" s="140">
        <v>-0.11479184128553289</v>
      </c>
      <c r="R910" s="140">
        <v>-1.1687817691481781</v>
      </c>
      <c r="S910" s="140">
        <v>7.3393178969736614E-2</v>
      </c>
      <c r="T910" s="140">
        <v>0.6119832656367169</v>
      </c>
      <c r="U910" s="128">
        <v>0.24026224218584508</v>
      </c>
      <c r="V910" s="128">
        <v>-0.52956154733795147</v>
      </c>
      <c r="W910" s="98">
        <v>0.68155395992362178</v>
      </c>
      <c r="X910" s="60"/>
      <c r="Y910" s="99">
        <v>909</v>
      </c>
      <c r="Z910" s="128">
        <f>(幕後結果!$AB$2+幕後結果!$AB$4*幕後結果_最佳化!$N1911)*12/3</f>
        <v>2.1217331758354614E-3</v>
      </c>
      <c r="AA910" s="128">
        <f>(幕後結果!$AC$2+幕後結果!$AC$4*幕後結果_最佳化!$O1911)*12/3</f>
        <v>0.10007556715473637</v>
      </c>
      <c r="AB910" s="128">
        <f>(幕後結果!$AD$2+幕後結果!$AD$4*幕後結果_最佳化!$P1911)*12/3</f>
        <v>0.29118271357698916</v>
      </c>
      <c r="AC910" s="128">
        <f>(幕後結果!$AE$2+幕後結果!$AE$4*幕後結果_最佳化!$Q1911)*12/3</f>
        <v>0.13991685425375963</v>
      </c>
      <c r="AD910" s="128">
        <f>(幕後結果!$AF$2+幕後結果!$AF$4*幕後結果_最佳化!$R1911)*12/3</f>
        <v>-0.11261630217762193</v>
      </c>
      <c r="AE910" s="128">
        <f>(幕後結果!$AG$2+幕後結果!$AG$4*幕後結果_最佳化!$S1911)*12/3</f>
        <v>6.1545315184202915E-4</v>
      </c>
      <c r="AF910" s="128">
        <f>(幕後結果!$AH$2+幕後結果!$AH$4*幕後結果_最佳化!$T1911)*12/3</f>
        <v>8.8584308786384056E-2</v>
      </c>
      <c r="AG910" s="128">
        <f>(幕後結果!$AI$2+幕後結果!$AI$4*幕後結果_最佳化!$U1911)*12/3</f>
        <v>8.4514051987111496E-2</v>
      </c>
      <c r="AH910" s="128">
        <f>(幕後結果!$AJ$2+幕後結果!$AJ$4*幕後結果_最佳化!$V1911)*12/3</f>
        <v>-2.4786223610920973E-2</v>
      </c>
      <c r="AI910" s="100">
        <f>(幕後結果!$AK$2+幕後結果!$AK$4*幕後結果_最佳化!$W1911)*12/3</f>
        <v>0.11980141781772198</v>
      </c>
      <c r="AJ910" s="60"/>
      <c r="AK910" s="60"/>
      <c r="AL910" s="60"/>
      <c r="AM910" s="108">
        <v>909</v>
      </c>
      <c r="AN910" s="128">
        <f t="shared" si="183"/>
        <v>0.21084738561978164</v>
      </c>
      <c r="AO910" s="128">
        <f t="shared" si="184"/>
        <v>6.594850700490601E-2</v>
      </c>
      <c r="AP910" s="128">
        <f t="shared" si="185"/>
        <v>1.0280503832052047E-2</v>
      </c>
      <c r="AQ910" s="128">
        <f t="shared" si="186"/>
        <v>6.2299283259546409E-2</v>
      </c>
      <c r="AR910" s="128">
        <f t="shared" si="187"/>
        <v>7.1220248390397714E-2</v>
      </c>
      <c r="AS910" s="128">
        <f t="shared" si="188"/>
        <v>8.7449027741994978E-2</v>
      </c>
      <c r="AT910" s="128">
        <f t="shared" si="189"/>
        <v>5.4965054128985169E-2</v>
      </c>
      <c r="AU910" s="128">
        <f t="shared" si="190"/>
        <v>0.19251509023331551</v>
      </c>
      <c r="AV910" s="128">
        <f t="shared" si="191"/>
        <v>7.6219514933707405E-2</v>
      </c>
      <c r="AW910" s="128">
        <f t="shared" si="192"/>
        <v>0.16825538485531311</v>
      </c>
      <c r="AX910" s="128">
        <f t="shared" si="193"/>
        <v>1</v>
      </c>
      <c r="AY910" s="128">
        <f>SUMPRODUCT(AN910:AW910,幕後結果_最佳化!$Z$1005:$AI$1005)</f>
        <v>-8.9610052412446156E-3</v>
      </c>
      <c r="AZ910" s="128">
        <f>(SUMPRODUCT(AN910:AW910,MMULT(AN910:AW910,幕後結果!$AB$9:$AK$18)))</f>
        <v>2.8858235681541967E-4</v>
      </c>
      <c r="BA910" s="128">
        <f t="shared" si="194"/>
        <v>1.6987711935849973E-2</v>
      </c>
      <c r="BB910" s="102">
        <f t="shared" si="195"/>
        <v>-3.0528540533937285</v>
      </c>
      <c r="BC910" s="60"/>
      <c r="BD910" s="60"/>
    </row>
    <row r="911" spans="1:56">
      <c r="A911" s="95">
        <v>910</v>
      </c>
      <c r="B911" s="128">
        <v>4.5846254915598239E-2</v>
      </c>
      <c r="C911" s="128">
        <v>0.55734218381655309</v>
      </c>
      <c r="D911" s="128">
        <v>0.69493162135798059</v>
      </c>
      <c r="E911" s="128">
        <v>0.38000668593903519</v>
      </c>
      <c r="F911" s="128">
        <v>3.0082429268384336E-2</v>
      </c>
      <c r="G911" s="128">
        <v>0.29050220264583504</v>
      </c>
      <c r="H911" s="128">
        <v>0.65718457277698539</v>
      </c>
      <c r="I911" s="128">
        <v>0.95127906010932795</v>
      </c>
      <c r="J911" s="128">
        <v>0.77241967556354862</v>
      </c>
      <c r="K911" s="104">
        <v>0.90943227669489235</v>
      </c>
      <c r="L911" s="105"/>
      <c r="M911" s="106">
        <v>910</v>
      </c>
      <c r="N911" s="140">
        <v>-1.6865365059428501</v>
      </c>
      <c r="O911" s="140">
        <v>0.14423407744668074</v>
      </c>
      <c r="P911" s="140">
        <v>0.50987825461215852</v>
      </c>
      <c r="Q911" s="140">
        <v>-0.30546322848240115</v>
      </c>
      <c r="R911" s="140">
        <v>-1.8795835381532233</v>
      </c>
      <c r="S911" s="140">
        <v>-0.55191818987718355</v>
      </c>
      <c r="T911" s="140">
        <v>0.4047913950807478</v>
      </c>
      <c r="U911" s="128">
        <v>1.6573839225938329</v>
      </c>
      <c r="V911" s="128">
        <v>0.7468391690262105</v>
      </c>
      <c r="W911" s="98">
        <v>1.3372671597235832</v>
      </c>
      <c r="X911" s="60"/>
      <c r="Y911" s="99">
        <v>910</v>
      </c>
      <c r="Z911" s="128">
        <f>(幕後結果!$AB$2+幕後結果!$AB$4*幕後結果_最佳化!$N1912)*12/3</f>
        <v>-0.21156344184586154</v>
      </c>
      <c r="AA911" s="128">
        <f>(幕後結果!$AC$2+幕後結果!$AC$4*幕後結果_最佳化!$O1912)*12/3</f>
        <v>1.3122241818772855E-2</v>
      </c>
      <c r="AB911" s="128">
        <f>(幕後結果!$AD$2+幕後結果!$AD$4*幕後結果_最佳化!$P1912)*12/3</f>
        <v>3.4466710189136926E-2</v>
      </c>
      <c r="AC911" s="128">
        <f>(幕後結果!$AE$2+幕後結果!$AE$4*幕後結果_最佳化!$Q1912)*12/3</f>
        <v>-2.8449473747501255E-2</v>
      </c>
      <c r="AD911" s="128">
        <f>(幕後結果!$AF$2+幕後結果!$AF$4*幕後結果_最佳化!$R1912)*12/3</f>
        <v>-0.35237174086452216</v>
      </c>
      <c r="AE911" s="128">
        <f>(幕後結果!$AG$2+幕後結果!$AG$4*幕後結果_最佳化!$S1912)*12/3</f>
        <v>-5.4867113214036256E-2</v>
      </c>
      <c r="AF911" s="128">
        <f>(幕後結果!$AH$2+幕後結果!$AH$4*幕後結果_最佳化!$T1912)*12/3</f>
        <v>9.6613327455981161E-3</v>
      </c>
      <c r="AG911" s="128">
        <f>(幕後結果!$AI$2+幕後結果!$AI$4*幕後結果_最佳化!$U1912)*12/3</f>
        <v>0.11224007916612522</v>
      </c>
      <c r="AH911" s="128">
        <f>(幕後結果!$AJ$2+幕後結果!$AJ$4*幕後結果_最佳化!$V1912)*12/3</f>
        <v>2.7781364821500631E-2</v>
      </c>
      <c r="AI911" s="100">
        <f>(幕後結果!$AK$2+幕後結果!$AK$4*幕後結果_最佳化!$W1912)*12/3</f>
        <v>0.11317380398682657</v>
      </c>
      <c r="AJ911" s="60"/>
      <c r="AK911" s="60"/>
      <c r="AL911" s="60"/>
      <c r="AM911" s="108">
        <v>910</v>
      </c>
      <c r="AN911" s="128">
        <f t="shared" si="183"/>
        <v>6.2886826599429499E-2</v>
      </c>
      <c r="AO911" s="128">
        <f t="shared" si="184"/>
        <v>0.11879741612160542</v>
      </c>
      <c r="AP911" s="128">
        <f t="shared" si="185"/>
        <v>0.14977504800914238</v>
      </c>
      <c r="AQ911" s="128">
        <f t="shared" si="186"/>
        <v>0.13992813796238221</v>
      </c>
      <c r="AR911" s="128">
        <f t="shared" si="187"/>
        <v>4.3911858197179611E-2</v>
      </c>
      <c r="AS911" s="128">
        <f t="shared" si="188"/>
        <v>5.0726467136960642E-2</v>
      </c>
      <c r="AT911" s="128">
        <f t="shared" si="189"/>
        <v>5.9775458018747667E-2</v>
      </c>
      <c r="AU911" s="128">
        <f t="shared" si="190"/>
        <v>9.3370260394693858E-2</v>
      </c>
      <c r="AV911" s="128">
        <f t="shared" si="191"/>
        <v>0.12502363988058482</v>
      </c>
      <c r="AW911" s="128">
        <f t="shared" si="192"/>
        <v>0.15580488767927383</v>
      </c>
      <c r="AX911" s="128">
        <f t="shared" si="193"/>
        <v>0.99999999999999989</v>
      </c>
      <c r="AY911" s="128">
        <f>SUMPRODUCT(AN911:AW911,幕後結果_最佳化!$Z$1005:$AI$1005)</f>
        <v>-4.3796209248697388E-3</v>
      </c>
      <c r="AZ911" s="128">
        <f>(SUMPRODUCT(AN911:AW911,MMULT(AN911:AW911,幕後結果!$AB$9:$AK$18)))</f>
        <v>2.8151705887826111E-4</v>
      </c>
      <c r="BA911" s="128">
        <f t="shared" si="194"/>
        <v>1.6778470099453678E-2</v>
      </c>
      <c r="BB911" s="102">
        <f t="shared" si="195"/>
        <v>-2.8178743738029608</v>
      </c>
      <c r="BC911" s="60"/>
      <c r="BD911" s="60"/>
    </row>
    <row r="912" spans="1:56">
      <c r="A912" s="95">
        <v>911</v>
      </c>
      <c r="B912" s="128">
        <v>0.87261642003494222</v>
      </c>
      <c r="C912" s="128">
        <v>0.73092006343885907</v>
      </c>
      <c r="D912" s="128">
        <v>0.11817895282527346</v>
      </c>
      <c r="E912" s="128">
        <v>0.62219782949029168</v>
      </c>
      <c r="F912" s="128">
        <v>0.75126598032214287</v>
      </c>
      <c r="G912" s="128">
        <v>0.90808347991072447</v>
      </c>
      <c r="H912" s="128">
        <v>0.35426633387629747</v>
      </c>
      <c r="I912" s="128">
        <v>0.30392966671834176</v>
      </c>
      <c r="J912" s="128">
        <v>0.12188492286029029</v>
      </c>
      <c r="K912" s="104">
        <v>0.4885669309144316</v>
      </c>
      <c r="L912" s="105"/>
      <c r="M912" s="106">
        <v>911</v>
      </c>
      <c r="N912" s="140">
        <v>1.1388465557785574</v>
      </c>
      <c r="O912" s="140">
        <v>0.61559799769979962</v>
      </c>
      <c r="P912" s="140">
        <v>-1.1841393499721935</v>
      </c>
      <c r="Q912" s="140">
        <v>0.31125820073928079</v>
      </c>
      <c r="R912" s="140">
        <v>0.67847899214587359</v>
      </c>
      <c r="S912" s="140">
        <v>1.3290452541491549</v>
      </c>
      <c r="T912" s="140">
        <v>-0.37382748740534105</v>
      </c>
      <c r="U912" s="128">
        <v>-0.51313150694068299</v>
      </c>
      <c r="V912" s="128">
        <v>-1.1656157284955699</v>
      </c>
      <c r="W912" s="98">
        <v>-2.8662378261936801E-2</v>
      </c>
      <c r="X912" s="60"/>
      <c r="Y912" s="99">
        <v>911</v>
      </c>
      <c r="Z912" s="128">
        <f>(幕後結果!$AB$2+幕後結果!$AB$4*幕後結果_最佳化!$N1913)*12/3</f>
        <v>9.3483660970306817E-2</v>
      </c>
      <c r="AA912" s="128">
        <f>(幕後結果!$AC$2+幕後結果!$AC$4*幕後結果_最佳化!$O1913)*12/3</f>
        <v>7.0625026946890171E-2</v>
      </c>
      <c r="AB912" s="128">
        <f>(幕後結果!$AD$2+幕後結果!$AD$4*幕後結果_最佳化!$P1913)*12/3</f>
        <v>-9.2858444561694328E-2</v>
      </c>
      <c r="AC912" s="128">
        <f>(幕後結果!$AE$2+幕後結果!$AE$4*幕後結果_最佳化!$Q1913)*12/3</f>
        <v>1.9853479811007744E-2</v>
      </c>
      <c r="AD912" s="128">
        <f>(幕後結果!$AF$2+幕後結果!$AF$4*幕後結果_最佳化!$R1913)*12/3</f>
        <v>0.1274887436254801</v>
      </c>
      <c r="AE912" s="128">
        <f>(幕後結果!$AG$2+幕後結果!$AG$4*幕後結果_最佳化!$S1913)*12/3</f>
        <v>0.12162694282952263</v>
      </c>
      <c r="AF912" s="128">
        <f>(幕後結果!$AH$2+幕後結果!$AH$4*幕後結果_最佳化!$T1913)*12/3</f>
        <v>-7.4488547352280525E-3</v>
      </c>
      <c r="AG912" s="128">
        <f>(幕後結果!$AI$2+幕後結果!$AI$4*幕後結果_最佳化!$U1913)*12/3</f>
        <v>-2.9395353267236348E-3</v>
      </c>
      <c r="AH912" s="128">
        <f>(幕後結果!$AJ$2+幕後結果!$AJ$4*幕後結果_最佳化!$V1913)*12/3</f>
        <v>-2.9858923915516814E-2</v>
      </c>
      <c r="AI912" s="100">
        <f>(幕後結果!$AK$2+幕後結果!$AK$4*幕後結果_最佳化!$W1913)*12/3</f>
        <v>4.7266704661370285E-2</v>
      </c>
      <c r="AJ912" s="60"/>
      <c r="AK912" s="60"/>
      <c r="AL912" s="60"/>
      <c r="AM912" s="108">
        <v>911</v>
      </c>
      <c r="AN912" s="128">
        <f t="shared" si="183"/>
        <v>0.16254824805253892</v>
      </c>
      <c r="AO912" s="128">
        <f t="shared" si="184"/>
        <v>2.8458662672588463E-2</v>
      </c>
      <c r="AP912" s="128">
        <f t="shared" si="185"/>
        <v>9.5168961678226319E-2</v>
      </c>
      <c r="AQ912" s="128">
        <f t="shared" si="186"/>
        <v>0.14383160704564341</v>
      </c>
      <c r="AR912" s="128">
        <f t="shared" si="187"/>
        <v>0.10631737969416641</v>
      </c>
      <c r="AS912" s="128">
        <f t="shared" si="188"/>
        <v>7.3968304408011137E-2</v>
      </c>
      <c r="AT912" s="128">
        <f t="shared" si="189"/>
        <v>0.12432805622878221</v>
      </c>
      <c r="AU912" s="128">
        <f t="shared" si="190"/>
        <v>1.279703097757238E-2</v>
      </c>
      <c r="AV912" s="128">
        <f t="shared" si="191"/>
        <v>0.14027978178747377</v>
      </c>
      <c r="AW912" s="128">
        <f t="shared" si="192"/>
        <v>0.11230196745499703</v>
      </c>
      <c r="AX912" s="128">
        <f t="shared" si="193"/>
        <v>1</v>
      </c>
      <c r="AY912" s="128">
        <f>SUMPRODUCT(AN912:AW912,幕後結果_最佳化!$Z$1005:$AI$1005)</f>
        <v>-3.539654916274722E-3</v>
      </c>
      <c r="AZ912" s="128">
        <f>(SUMPRODUCT(AN912:AW912,MMULT(AN912:AW912,幕後結果!$AB$9:$AK$18)))</f>
        <v>2.315909079613351E-4</v>
      </c>
      <c r="BA912" s="128">
        <f t="shared" si="194"/>
        <v>1.5218111182447548E-2</v>
      </c>
      <c r="BB912" s="102">
        <f t="shared" si="195"/>
        <v>-3.0516043916039894</v>
      </c>
      <c r="BC912" s="60"/>
      <c r="BD912" s="60"/>
    </row>
    <row r="913" spans="1:56">
      <c r="A913" s="95">
        <v>912</v>
      </c>
      <c r="B913" s="128">
        <v>6.6542324273218378E-2</v>
      </c>
      <c r="C913" s="128">
        <v>0.65518755911727622</v>
      </c>
      <c r="D913" s="128">
        <v>0.59500162977830318</v>
      </c>
      <c r="E913" s="128">
        <v>1.8619078776570985E-2</v>
      </c>
      <c r="F913" s="128">
        <v>0.61580516696528953</v>
      </c>
      <c r="G913" s="128">
        <v>0.79439187234540443</v>
      </c>
      <c r="H913" s="128">
        <v>0.27266968222636079</v>
      </c>
      <c r="I913" s="128">
        <v>0.27650000027968646</v>
      </c>
      <c r="J913" s="128">
        <v>0.79652859342253302</v>
      </c>
      <c r="K913" s="104">
        <v>0.84085413751060911</v>
      </c>
      <c r="L913" s="105"/>
      <c r="M913" s="106">
        <v>912</v>
      </c>
      <c r="N913" s="140">
        <v>-1.5020482490315017</v>
      </c>
      <c r="O913" s="140">
        <v>0.39936418214516967</v>
      </c>
      <c r="P913" s="140">
        <v>0.24043023618889439</v>
      </c>
      <c r="Q913" s="140">
        <v>-2.0831433657546077</v>
      </c>
      <c r="R913" s="140">
        <v>0.29448193430508274</v>
      </c>
      <c r="S913" s="140">
        <v>0.82175516566587181</v>
      </c>
      <c r="T913" s="140">
        <v>-0.60475866150377788</v>
      </c>
      <c r="U913" s="128">
        <v>-0.59327070533568771</v>
      </c>
      <c r="V913" s="128">
        <v>0.8292856072778092</v>
      </c>
      <c r="W913" s="98">
        <v>0.9979744979578824</v>
      </c>
      <c r="X913" s="60"/>
      <c r="Y913" s="99">
        <v>912</v>
      </c>
      <c r="Z913" s="128">
        <f>(幕後結果!$AB$2+幕後結果!$AB$4*幕後結果_最佳化!$N1914)*12/3</f>
        <v>-0.19164486548116719</v>
      </c>
      <c r="AA913" s="128">
        <f>(幕後結果!$AC$2+幕後結果!$AC$4*幕後結果_最佳化!$O1914)*12/3</f>
        <v>4.1888154250880556E-2</v>
      </c>
      <c r="AB913" s="128">
        <f>(幕後結果!$AD$2+幕後結果!$AD$4*幕後結果_最佳化!$P1914)*12/3</f>
        <v>1.739975691770539E-2</v>
      </c>
      <c r="AC913" s="128">
        <f>(幕後結果!$AE$2+幕後結果!$AE$4*幕後結果_最佳化!$Q1914)*12/3</f>
        <v>-0.23049744372110217</v>
      </c>
      <c r="AD913" s="128">
        <f>(幕後結果!$AF$2+幕後結果!$AF$4*幕後結果_最佳化!$R1914)*12/3</f>
        <v>5.850722394519333E-3</v>
      </c>
      <c r="AE913" s="128">
        <f>(幕後結果!$AG$2+幕後結果!$AG$4*幕後結果_最佳化!$S1914)*12/3</f>
        <v>-3.6567506636185415E-5</v>
      </c>
      <c r="AF913" s="128">
        <f>(幕後結果!$AH$2+幕後結果!$AH$4*幕後結果_最佳化!$T1914)*12/3</f>
        <v>-9.1147173929738354E-2</v>
      </c>
      <c r="AG913" s="128">
        <f>(幕後結果!$AI$2+幕後結果!$AI$4*幕後結果_最佳化!$U1914)*12/3</f>
        <v>-3.6652670916055716E-2</v>
      </c>
      <c r="AH913" s="128">
        <f>(幕後結果!$AJ$2+幕後結果!$AJ$4*幕後結果_最佳化!$V1914)*12/3</f>
        <v>7.713231914971741E-2</v>
      </c>
      <c r="AI913" s="100">
        <f>(幕後結果!$AK$2+幕後結果!$AK$4*幕後結果_最佳化!$W1914)*12/3</f>
        <v>9.7239436298584767E-2</v>
      </c>
      <c r="AJ913" s="60"/>
      <c r="AK913" s="60"/>
      <c r="AL913" s="60"/>
      <c r="AM913" s="108">
        <v>912</v>
      </c>
      <c r="AN913" s="128">
        <f t="shared" si="183"/>
        <v>0.12967786931328285</v>
      </c>
      <c r="AO913" s="128">
        <f t="shared" si="184"/>
        <v>4.3522885710743434E-2</v>
      </c>
      <c r="AP913" s="128">
        <f t="shared" si="185"/>
        <v>7.7741353987256651E-2</v>
      </c>
      <c r="AQ913" s="128">
        <f t="shared" si="186"/>
        <v>0.16532510479948273</v>
      </c>
      <c r="AR913" s="128">
        <f t="shared" si="187"/>
        <v>0.15671769052237455</v>
      </c>
      <c r="AS913" s="128">
        <f t="shared" si="188"/>
        <v>4.666687461042697E-2</v>
      </c>
      <c r="AT913" s="128">
        <f t="shared" si="189"/>
        <v>0.11802463295375228</v>
      </c>
      <c r="AU913" s="128">
        <f t="shared" si="190"/>
        <v>9.0313919005799603E-2</v>
      </c>
      <c r="AV913" s="128">
        <f t="shared" si="191"/>
        <v>2.2764140673740749E-2</v>
      </c>
      <c r="AW913" s="128">
        <f t="shared" si="192"/>
        <v>0.14924552842314009</v>
      </c>
      <c r="AX913" s="128">
        <f t="shared" si="193"/>
        <v>0.99999999999999978</v>
      </c>
      <c r="AY913" s="128">
        <f>SUMPRODUCT(AN913:AW913,幕後結果_最佳化!$Z$1005:$AI$1005)</f>
        <v>-5.5089999959745803E-3</v>
      </c>
      <c r="AZ913" s="128">
        <f>(SUMPRODUCT(AN913:AW913,MMULT(AN913:AW913,幕後結果!$AB$9:$AK$18)))</f>
        <v>3.4017281891993698E-4</v>
      </c>
      <c r="BA913" s="128">
        <f t="shared" si="194"/>
        <v>1.8443774530175133E-2</v>
      </c>
      <c r="BB913" s="102">
        <f t="shared" si="195"/>
        <v>-2.6246796672109891</v>
      </c>
      <c r="BC913" s="60"/>
      <c r="BD913" s="60"/>
    </row>
    <row r="914" spans="1:56">
      <c r="A914" s="95">
        <v>913</v>
      </c>
      <c r="B914" s="128">
        <v>0.43718789479414499</v>
      </c>
      <c r="C914" s="128">
        <v>0.9256124316030292</v>
      </c>
      <c r="D914" s="128">
        <v>0.48752848653075409</v>
      </c>
      <c r="E914" s="128">
        <v>0.36947223674816909</v>
      </c>
      <c r="F914" s="128">
        <v>0.87117011474105754</v>
      </c>
      <c r="G914" s="128">
        <v>0.26439790120569517</v>
      </c>
      <c r="H914" s="128">
        <v>0.21248138690070895</v>
      </c>
      <c r="I914" s="128">
        <v>0.86532601541327292</v>
      </c>
      <c r="J914" s="128">
        <v>0.38064120857285633</v>
      </c>
      <c r="K914" s="104">
        <v>0.63561343691160266</v>
      </c>
      <c r="L914" s="105"/>
      <c r="M914" s="106">
        <v>913</v>
      </c>
      <c r="N914" s="140">
        <v>-0.15810280595771686</v>
      </c>
      <c r="O914" s="140">
        <v>1.4438714574117892</v>
      </c>
      <c r="P914" s="140">
        <v>-3.1266541886898327E-2</v>
      </c>
      <c r="Q914" s="140">
        <v>-0.33325146391626859</v>
      </c>
      <c r="R914" s="140">
        <v>1.1319397381286087</v>
      </c>
      <c r="S914" s="140">
        <v>-0.6298453025905365</v>
      </c>
      <c r="T914" s="140">
        <v>-0.79784098519314739</v>
      </c>
      <c r="U914" s="128">
        <v>1.1045653569277534</v>
      </c>
      <c r="V914" s="128">
        <v>-0.30379717757846175</v>
      </c>
      <c r="W914" s="98">
        <v>0.34675800869601558</v>
      </c>
      <c r="X914" s="60"/>
      <c r="Y914" s="99">
        <v>913</v>
      </c>
      <c r="Z914" s="128">
        <f>(幕後結果!$AB$2+幕後結果!$AB$4*幕後結果_最佳化!$N1915)*12/3</f>
        <v>-4.6543597866548103E-2</v>
      </c>
      <c r="AA914" s="128">
        <f>(幕後結果!$AC$2+幕後結果!$AC$4*幕後結果_最佳化!$O1915)*12/3</f>
        <v>0.16068848748842382</v>
      </c>
      <c r="AB914" s="128">
        <f>(幕後結果!$AD$2+幕後結果!$AD$4*幕後結果_最佳化!$P1915)*12/3</f>
        <v>5.9460326660453117E-2</v>
      </c>
      <c r="AC914" s="128">
        <f>(幕後結果!$AE$2+幕後結果!$AE$4*幕後結果_最佳化!$Q1915)*12/3</f>
        <v>1.5848935606596067E-2</v>
      </c>
      <c r="AD914" s="128">
        <f>(幕後結果!$AF$2+幕後結果!$AF$4*幕後結果_最佳化!$R1915)*12/3</f>
        <v>0.22991544379261195</v>
      </c>
      <c r="AE914" s="128">
        <f>(幕後結果!$AG$2+幕後結果!$AG$4*幕後結果_最佳化!$S1915)*12/3</f>
        <v>-4.3576715851915894E-2</v>
      </c>
      <c r="AF914" s="128">
        <f>(幕後結果!$AH$2+幕後結果!$AH$4*幕後結果_最佳化!$T1915)*12/3</f>
        <v>-3.2682043239295501E-2</v>
      </c>
      <c r="AG914" s="128">
        <f>(幕後結果!$AI$2+幕後結果!$AI$4*幕後結果_最佳化!$U1915)*12/3</f>
        <v>0.23696942314124017</v>
      </c>
      <c r="AH914" s="128">
        <f>(幕後結果!$AJ$2+幕後結果!$AJ$4*幕後結果_最佳化!$V1915)*12/3</f>
        <v>-6.4427179758817565E-2</v>
      </c>
      <c r="AI914" s="100">
        <f>(幕後結果!$AK$2+幕後結果!$AK$4*幕後結果_最佳化!$W1915)*12/3</f>
        <v>0.23944814381309035</v>
      </c>
      <c r="AJ914" s="60"/>
      <c r="AK914" s="60"/>
      <c r="AL914" s="60"/>
      <c r="AM914" s="108">
        <v>913</v>
      </c>
      <c r="AN914" s="128">
        <f t="shared" si="183"/>
        <v>0.14214338942487639</v>
      </c>
      <c r="AO914" s="128">
        <f t="shared" si="184"/>
        <v>2.407800805874909E-2</v>
      </c>
      <c r="AP914" s="128">
        <f t="shared" si="185"/>
        <v>5.1136571339307206E-2</v>
      </c>
      <c r="AQ914" s="128">
        <f t="shared" si="186"/>
        <v>6.9841195140248141E-2</v>
      </c>
      <c r="AR914" s="128">
        <f t="shared" si="187"/>
        <v>0.2245039542073185</v>
      </c>
      <c r="AS914" s="128">
        <f t="shared" si="188"/>
        <v>7.1473863961957304E-2</v>
      </c>
      <c r="AT914" s="128">
        <f t="shared" si="189"/>
        <v>1.9313680845768535E-4</v>
      </c>
      <c r="AU914" s="128">
        <f t="shared" si="190"/>
        <v>0.16702679425117772</v>
      </c>
      <c r="AV914" s="128">
        <f t="shared" si="191"/>
        <v>5.0412843948634975E-2</v>
      </c>
      <c r="AW914" s="128">
        <f t="shared" si="192"/>
        <v>0.19919024285927303</v>
      </c>
      <c r="AX914" s="128">
        <f t="shared" si="193"/>
        <v>1.0000000000000002</v>
      </c>
      <c r="AY914" s="128">
        <f>SUMPRODUCT(AN914:AW914,幕後結果_最佳化!$Z$1005:$AI$1005)</f>
        <v>-6.7803567353430048E-3</v>
      </c>
      <c r="AZ914" s="128">
        <f>(SUMPRODUCT(AN914:AW914,MMULT(AN914:AW914,幕後結果!$AB$9:$AK$18)))</f>
        <v>4.4530418552109099E-4</v>
      </c>
      <c r="BA914" s="128">
        <f t="shared" si="194"/>
        <v>2.1102231766358056E-2</v>
      </c>
      <c r="BB914" s="102">
        <f t="shared" si="195"/>
        <v>-2.3542702632308887</v>
      </c>
      <c r="BC914" s="60"/>
      <c r="BD914" s="60"/>
    </row>
    <row r="915" spans="1:56">
      <c r="A915" s="95">
        <v>914</v>
      </c>
      <c r="B915" s="128">
        <v>0.68298346677799637</v>
      </c>
      <c r="C915" s="128">
        <v>0.52099533088448147</v>
      </c>
      <c r="D915" s="128">
        <v>0.67992305109576545</v>
      </c>
      <c r="E915" s="128">
        <v>0.68046653746015551</v>
      </c>
      <c r="F915" s="128">
        <v>0.60692758167475147</v>
      </c>
      <c r="G915" s="128">
        <v>0.66217546204851829</v>
      </c>
      <c r="H915" s="128">
        <v>0.81302244830891768</v>
      </c>
      <c r="I915" s="128">
        <v>0.23375209926342477</v>
      </c>
      <c r="J915" s="128">
        <v>0.57517866492418568</v>
      </c>
      <c r="K915" s="104">
        <v>0.17136135712417699</v>
      </c>
      <c r="L915" s="105"/>
      <c r="M915" s="106">
        <v>914</v>
      </c>
      <c r="N915" s="140">
        <v>0.47605798782499492</v>
      </c>
      <c r="O915" s="140">
        <v>5.2651806919602889E-2</v>
      </c>
      <c r="P915" s="140">
        <v>0.46748363502843804</v>
      </c>
      <c r="Q915" s="140">
        <v>0.46900379266067987</v>
      </c>
      <c r="R915" s="140">
        <v>0.27132011542116308</v>
      </c>
      <c r="S915" s="140">
        <v>0.41840767517855121</v>
      </c>
      <c r="T915" s="140">
        <v>0.88908927318990771</v>
      </c>
      <c r="U915" s="128">
        <v>-0.72654586938599219</v>
      </c>
      <c r="V915" s="128">
        <v>0.18957437332572269</v>
      </c>
      <c r="W915" s="98">
        <v>-0.94879926801797865</v>
      </c>
      <c r="X915" s="60"/>
      <c r="Y915" s="99">
        <v>914</v>
      </c>
      <c r="Z915" s="128">
        <f>(幕後結果!$AB$2+幕後結果!$AB$4*幕後結果_最佳化!$N1916)*12/3</f>
        <v>2.192460932414558E-2</v>
      </c>
      <c r="AA915" s="128">
        <f>(幕後結果!$AC$2+幕後結果!$AC$4*幕後結果_最佳化!$O1916)*12/3</f>
        <v>6.704476106512096E-3</v>
      </c>
      <c r="AB915" s="128">
        <f>(幕後結果!$AD$2+幕後結果!$AD$4*幕後結果_最佳化!$P1916)*12/3</f>
        <v>6.7445986224181437E-2</v>
      </c>
      <c r="AC915" s="128">
        <f>(幕後結果!$AE$2+幕後結果!$AE$4*幕後結果_最佳化!$Q1916)*12/3</f>
        <v>9.3754224383757398E-2</v>
      </c>
      <c r="AD915" s="128">
        <f>(幕後結果!$AF$2+幕後結果!$AF$4*幕後結果_最佳化!$R1916)*12/3</f>
        <v>0.11049562858984656</v>
      </c>
      <c r="AE915" s="128">
        <f>(幕後結果!$AG$2+幕後結果!$AG$4*幕後結果_最佳化!$S1916)*12/3</f>
        <v>3.5197940965015724E-2</v>
      </c>
      <c r="AF915" s="128">
        <f>(幕後結果!$AH$2+幕後結果!$AH$4*幕後結果_最佳化!$T1916)*12/3</f>
        <v>9.99735639814094E-2</v>
      </c>
      <c r="AG915" s="128">
        <f>(幕後結果!$AI$2+幕後結果!$AI$4*幕後結果_最佳化!$U1916)*12/3</f>
        <v>-7.3582773988041611E-2</v>
      </c>
      <c r="AH915" s="128">
        <f>(幕後結果!$AJ$2+幕後結果!$AJ$4*幕後結果_最佳化!$V1916)*12/3</f>
        <v>6.17619665503433E-2</v>
      </c>
      <c r="AI915" s="100">
        <f>(幕後結果!$AK$2+幕後結果!$AK$4*幕後結果_最佳化!$W1916)*12/3</f>
        <v>-0.17095561204964849</v>
      </c>
      <c r="AJ915" s="60"/>
      <c r="AK915" s="60"/>
      <c r="AL915" s="60"/>
      <c r="AM915" s="108">
        <v>914</v>
      </c>
      <c r="AN915" s="128">
        <f t="shared" si="183"/>
        <v>0.16273718929608605</v>
      </c>
      <c r="AO915" s="128">
        <f t="shared" si="184"/>
        <v>0.10875822430427994</v>
      </c>
      <c r="AP915" s="128">
        <f t="shared" si="185"/>
        <v>1.4998123120285114E-2</v>
      </c>
      <c r="AQ915" s="128">
        <f t="shared" si="186"/>
        <v>6.8425568962487443E-2</v>
      </c>
      <c r="AR915" s="128">
        <f t="shared" si="187"/>
        <v>0.20029421856926866</v>
      </c>
      <c r="AS915" s="128">
        <f t="shared" si="188"/>
        <v>5.5056010631362756E-2</v>
      </c>
      <c r="AT915" s="128">
        <f t="shared" si="189"/>
        <v>7.5596662768853698E-2</v>
      </c>
      <c r="AU915" s="128">
        <f t="shared" si="190"/>
        <v>8.8549466222633794E-2</v>
      </c>
      <c r="AV915" s="128">
        <f t="shared" si="191"/>
        <v>0.16693914420886977</v>
      </c>
      <c r="AW915" s="128">
        <f t="shared" si="192"/>
        <v>5.8645391915872501E-2</v>
      </c>
      <c r="AX915" s="128">
        <f t="shared" si="193"/>
        <v>0.99999999999999978</v>
      </c>
      <c r="AY915" s="128">
        <f>SUMPRODUCT(AN915:AW915,幕後結果_最佳化!$Z$1005:$AI$1005)</f>
        <v>-2.9509113316439329E-4</v>
      </c>
      <c r="AZ915" s="128">
        <f>(SUMPRODUCT(AN915:AW915,MMULT(AN915:AW915,幕後結果!$AB$9:$AK$18)))</f>
        <v>2.6235420327974407E-4</v>
      </c>
      <c r="BA915" s="128">
        <f t="shared" si="194"/>
        <v>1.6197351736618678E-2</v>
      </c>
      <c r="BB915" s="102">
        <f t="shared" si="195"/>
        <v>-2.6667996000549716</v>
      </c>
      <c r="BC915" s="60"/>
      <c r="BD915" s="60"/>
    </row>
    <row r="916" spans="1:56">
      <c r="A916" s="95">
        <v>915</v>
      </c>
      <c r="B916" s="128">
        <v>0.75953623810321491</v>
      </c>
      <c r="C916" s="128">
        <v>0.80265304182702391</v>
      </c>
      <c r="D916" s="128">
        <v>8.900186274952504E-2</v>
      </c>
      <c r="E916" s="128">
        <v>0.81065960093889178</v>
      </c>
      <c r="F916" s="128">
        <v>0.61551123141602249</v>
      </c>
      <c r="G916" s="128">
        <v>6.596452478102055E-2</v>
      </c>
      <c r="H916" s="128">
        <v>0.88861044876132067</v>
      </c>
      <c r="I916" s="128">
        <v>0.55249687777510581</v>
      </c>
      <c r="J916" s="128">
        <v>0.62686637052142125</v>
      </c>
      <c r="K916" s="104">
        <v>0.37402268063171751</v>
      </c>
      <c r="L916" s="105"/>
      <c r="M916" s="106">
        <v>915</v>
      </c>
      <c r="N916" s="140">
        <v>0.70481154359164966</v>
      </c>
      <c r="O916" s="140">
        <v>0.85113580772364339</v>
      </c>
      <c r="P916" s="140">
        <v>-1.3469270596886835</v>
      </c>
      <c r="Q916" s="140">
        <v>0.88032957008013546</v>
      </c>
      <c r="R916" s="140">
        <v>0.29371258455484522</v>
      </c>
      <c r="S916" s="140">
        <v>-1.5065382737667159</v>
      </c>
      <c r="T916" s="140">
        <v>1.2191715110063979</v>
      </c>
      <c r="U916" s="128">
        <v>0.13197224567442936</v>
      </c>
      <c r="V916" s="128">
        <v>0.32356517244926658</v>
      </c>
      <c r="W916" s="98">
        <v>-0.32121777706726606</v>
      </c>
      <c r="X916" s="60"/>
      <c r="Y916" s="99">
        <v>915</v>
      </c>
      <c r="Z916" s="128">
        <f>(幕後結果!$AB$2+幕後結果!$AB$4*幕後結果_最佳化!$N1917)*12/3</f>
        <v>4.662236107006279E-2</v>
      </c>
      <c r="AA916" s="128">
        <f>(幕後結果!$AC$2+幕後結果!$AC$4*幕後結果_最佳化!$O1917)*12/3</f>
        <v>9.6122198234232403E-2</v>
      </c>
      <c r="AB916" s="128">
        <f>(幕後結果!$AD$2+幕後結果!$AD$4*幕後結果_最佳化!$P1917)*12/3</f>
        <v>-0.11006979544333644</v>
      </c>
      <c r="AC916" s="128">
        <f>(幕後結果!$AE$2+幕後結果!$AE$4*幕後結果_最佳化!$Q1917)*12/3</f>
        <v>7.5740537189785198E-2</v>
      </c>
      <c r="AD916" s="128">
        <f>(幕後結果!$AF$2+幕後結果!$AF$4*幕後結果_最佳化!$R1917)*12/3</f>
        <v>5.7874215351236637E-2</v>
      </c>
      <c r="AE916" s="128">
        <f>(幕後結果!$AG$2+幕後結果!$AG$4*幕後結果_最佳化!$S1917)*12/3</f>
        <v>-5.9359008717928395E-2</v>
      </c>
      <c r="AF916" s="128">
        <f>(幕後結果!$AH$2+幕後結果!$AH$4*幕後結果_最佳化!$T1917)*12/3</f>
        <v>0.17118032076963399</v>
      </c>
      <c r="AG916" s="128">
        <f>(幕後結果!$AI$2+幕後結果!$AI$4*幕後結果_最佳化!$U1917)*12/3</f>
        <v>3.0422017143038785E-2</v>
      </c>
      <c r="AH916" s="128">
        <f>(幕後結果!$AJ$2+幕後結果!$AJ$4*幕後結果_最佳化!$V1917)*12/3</f>
        <v>3.5947621724497711E-2</v>
      </c>
      <c r="AI916" s="100">
        <f>(幕後結果!$AK$2+幕後結果!$AK$4*幕後結果_最佳化!$W1917)*12/3</f>
        <v>-7.3903630188320288E-2</v>
      </c>
      <c r="AJ916" s="60"/>
      <c r="AK916" s="60"/>
      <c r="AL916" s="60"/>
      <c r="AM916" s="108">
        <v>915</v>
      </c>
      <c r="AN916" s="128">
        <f t="shared" si="183"/>
        <v>0.11471817957213948</v>
      </c>
      <c r="AO916" s="128">
        <f t="shared" si="184"/>
        <v>0.11741129829157776</v>
      </c>
      <c r="AP916" s="128">
        <f t="shared" si="185"/>
        <v>0.11579826323326819</v>
      </c>
      <c r="AQ916" s="128">
        <f t="shared" si="186"/>
        <v>7.7413680463738019E-2</v>
      </c>
      <c r="AR916" s="128">
        <f t="shared" si="187"/>
        <v>9.7873034935273551E-2</v>
      </c>
      <c r="AS916" s="128">
        <f t="shared" si="188"/>
        <v>0.11196313394207801</v>
      </c>
      <c r="AT916" s="128">
        <f t="shared" si="189"/>
        <v>0.113742288967246</v>
      </c>
      <c r="AU916" s="128">
        <f t="shared" si="190"/>
        <v>0.11440100921697662</v>
      </c>
      <c r="AV916" s="128">
        <f t="shared" si="191"/>
        <v>6.9063925073193783E-2</v>
      </c>
      <c r="AW916" s="128">
        <f t="shared" si="192"/>
        <v>6.7615186304508745E-2</v>
      </c>
      <c r="AX916" s="128">
        <f t="shared" si="193"/>
        <v>1.0000000000000002</v>
      </c>
      <c r="AY916" s="128">
        <f>SUMPRODUCT(AN916:AW916,幕後結果_最佳化!$Z$1005:$AI$1005)</f>
        <v>-3.0842573594421765E-3</v>
      </c>
      <c r="AZ916" s="128">
        <f>(SUMPRODUCT(AN916:AW916,MMULT(AN916:AW916,幕後結果!$AB$9:$AK$18)))</f>
        <v>2.3488625502076163E-4</v>
      </c>
      <c r="BA916" s="128">
        <f t="shared" si="194"/>
        <v>1.5325999315567048E-2</v>
      </c>
      <c r="BB916" s="102">
        <f t="shared" si="195"/>
        <v>-3.000408417918607</v>
      </c>
      <c r="BC916" s="60"/>
      <c r="BD916" s="60"/>
    </row>
    <row r="917" spans="1:56">
      <c r="A917" s="95">
        <v>916</v>
      </c>
      <c r="B917" s="128">
        <v>0.8141910331247888</v>
      </c>
      <c r="C917" s="128">
        <v>0.25104997273541274</v>
      </c>
      <c r="D917" s="128">
        <v>0.5141462516830515</v>
      </c>
      <c r="E917" s="128">
        <v>0.11518479507858159</v>
      </c>
      <c r="F917" s="128">
        <v>0.9346628763941689</v>
      </c>
      <c r="G917" s="128">
        <v>0.71156523285497886</v>
      </c>
      <c r="H917" s="128">
        <v>0.72237810770979793</v>
      </c>
      <c r="I917" s="128">
        <v>0.41361690040538113</v>
      </c>
      <c r="J917" s="128">
        <v>0.37140397808144088</v>
      </c>
      <c r="K917" s="104">
        <v>0.35650010608274374</v>
      </c>
      <c r="L917" s="105"/>
      <c r="M917" s="106">
        <v>916</v>
      </c>
      <c r="N917" s="140">
        <v>0.89344682994664082</v>
      </c>
      <c r="O917" s="140">
        <v>-0.67118929798827465</v>
      </c>
      <c r="P917" s="140">
        <v>3.5466828642602359E-2</v>
      </c>
      <c r="Q917" s="140">
        <v>-1.1994073522355653</v>
      </c>
      <c r="R917" s="140">
        <v>1.5114483947497497</v>
      </c>
      <c r="S917" s="140">
        <v>0.55796316952091174</v>
      </c>
      <c r="T917" s="140">
        <v>0.5899207462126641</v>
      </c>
      <c r="U917" s="128">
        <v>-0.21825067865889322</v>
      </c>
      <c r="V917" s="128">
        <v>-0.32813716303633483</v>
      </c>
      <c r="W917" s="98">
        <v>-0.367829712927282</v>
      </c>
      <c r="X917" s="60"/>
      <c r="Y917" s="99">
        <v>916</v>
      </c>
      <c r="Z917" s="128">
        <f>(幕後結果!$AB$2+幕後結果!$AB$4*幕後結果_最佳化!$N1918)*12/3</f>
        <v>6.6988678250583314E-2</v>
      </c>
      <c r="AA917" s="128">
        <f>(幕後結果!$AC$2+幕後結果!$AC$4*幕後結果_最佳化!$O1918)*12/3</f>
        <v>-7.3258923499374559E-2</v>
      </c>
      <c r="AB917" s="128">
        <f>(幕後結果!$AD$2+幕後結果!$AD$4*幕後結果_最佳化!$P1918)*12/3</f>
        <v>-1.0194251626103977E-2</v>
      </c>
      <c r="AC917" s="128">
        <f>(幕後結果!$AE$2+幕後結果!$AE$4*幕後結果_最佳化!$Q1918)*12/3</f>
        <v>-0.13657453651720342</v>
      </c>
      <c r="AD917" s="128">
        <f>(幕後結果!$AF$2+幕後結果!$AF$4*幕後結果_最佳化!$R1918)*12/3</f>
        <v>0.28432482282642296</v>
      </c>
      <c r="AE917" s="128">
        <f>(幕後結果!$AG$2+幕後結果!$AG$4*幕後結果_最佳化!$S1918)*12/3</f>
        <v>7.4818915394544534E-3</v>
      </c>
      <c r="AF917" s="128">
        <f>(幕後結果!$AH$2+幕後結果!$AH$4*幕後結果_最佳化!$T1918)*12/3</f>
        <v>5.5687077603352668E-2</v>
      </c>
      <c r="AG917" s="128">
        <f>(幕後結果!$AI$2+幕後結果!$AI$4*幕後結果_最佳化!$U1918)*12/3</f>
        <v>-3.0677860159095363E-2</v>
      </c>
      <c r="AH917" s="128">
        <f>(幕後結果!$AJ$2+幕後結果!$AJ$4*幕後結果_最佳化!$V1918)*12/3</f>
        <v>1.117549336049097E-2</v>
      </c>
      <c r="AI917" s="100">
        <f>(幕後結果!$AK$2+幕後結果!$AK$4*幕後結果_最佳化!$W1918)*12/3</f>
        <v>-6.8795708337969601E-3</v>
      </c>
      <c r="AJ917" s="60"/>
      <c r="AK917" s="60"/>
      <c r="AL917" s="60"/>
      <c r="AM917" s="108">
        <v>916</v>
      </c>
      <c r="AN917" s="128">
        <f t="shared" si="183"/>
        <v>0.14320373567307501</v>
      </c>
      <c r="AO917" s="128">
        <f t="shared" si="184"/>
        <v>9.3391751371863369E-2</v>
      </c>
      <c r="AP917" s="128">
        <f t="shared" si="185"/>
        <v>7.468291215748068E-3</v>
      </c>
      <c r="AQ917" s="128">
        <f t="shared" si="186"/>
        <v>0.19755423565906052</v>
      </c>
      <c r="AR917" s="128">
        <f t="shared" si="187"/>
        <v>1.2107495511331723E-2</v>
      </c>
      <c r="AS917" s="128">
        <f t="shared" si="188"/>
        <v>0.18049912539088023</v>
      </c>
      <c r="AT917" s="128">
        <f t="shared" si="189"/>
        <v>0.12839567771351421</v>
      </c>
      <c r="AU917" s="128">
        <f t="shared" si="190"/>
        <v>0.14831408319140171</v>
      </c>
      <c r="AV917" s="128">
        <f t="shared" si="191"/>
        <v>6.2019638565422655E-2</v>
      </c>
      <c r="AW917" s="128">
        <f t="shared" si="192"/>
        <v>2.7045965707702558E-2</v>
      </c>
      <c r="AX917" s="128">
        <f t="shared" si="193"/>
        <v>1</v>
      </c>
      <c r="AY917" s="128">
        <f>SUMPRODUCT(AN917:AW917,幕後結果_最佳化!$Z$1005:$AI$1005)</f>
        <v>-3.3612271924166755E-3</v>
      </c>
      <c r="AZ917" s="128">
        <f>(SUMPRODUCT(AN917:AW917,MMULT(AN917:AW917,幕後結果!$AB$9:$AK$18)))</f>
        <v>2.0896773442757285E-4</v>
      </c>
      <c r="BA917" s="128">
        <f t="shared" si="194"/>
        <v>1.4455716323571547E-2</v>
      </c>
      <c r="BB917" s="102">
        <f t="shared" si="195"/>
        <v>-3.2002030308925571</v>
      </c>
      <c r="BC917" s="60"/>
      <c r="BD917" s="60"/>
    </row>
    <row r="918" spans="1:56">
      <c r="A918" s="95">
        <v>917</v>
      </c>
      <c r="B918" s="128">
        <v>0.14075971119943254</v>
      </c>
      <c r="C918" s="128">
        <v>0.45337255179471403</v>
      </c>
      <c r="D918" s="128">
        <v>0.91495460240670301</v>
      </c>
      <c r="E918" s="128">
        <v>0.72981968437826783</v>
      </c>
      <c r="F918" s="128">
        <v>0.54886542474331912</v>
      </c>
      <c r="G918" s="128">
        <v>7.7585339439392831E-2</v>
      </c>
      <c r="H918" s="128">
        <v>0.28823515222702989</v>
      </c>
      <c r="I918" s="128">
        <v>0.95970583675329268</v>
      </c>
      <c r="J918" s="128">
        <v>0.92173025237069917</v>
      </c>
      <c r="K918" s="104">
        <v>0.33224556243638781</v>
      </c>
      <c r="L918" s="105"/>
      <c r="M918" s="106">
        <v>917</v>
      </c>
      <c r="N918" s="140">
        <v>-1.0769123562446283</v>
      </c>
      <c r="O918" s="140">
        <v>-0.11714505901472062</v>
      </c>
      <c r="P918" s="140">
        <v>1.3719121255439048</v>
      </c>
      <c r="Q918" s="140">
        <v>0.61226773787905686</v>
      </c>
      <c r="R918" s="140">
        <v>0.12279535763058701</v>
      </c>
      <c r="S918" s="140">
        <v>-1.421502666691524</v>
      </c>
      <c r="T918" s="140">
        <v>-0.55854790131177512</v>
      </c>
      <c r="U918" s="128">
        <v>1.7472826191031277</v>
      </c>
      <c r="V918" s="128">
        <v>1.416806546251812</v>
      </c>
      <c r="W918" s="98">
        <v>-0.43372090393829726</v>
      </c>
      <c r="X918" s="60"/>
      <c r="Y918" s="99">
        <v>917</v>
      </c>
      <c r="Z918" s="128">
        <f>(幕後結果!$AB$2+幕後結果!$AB$4*幕後結果_最佳化!$N1919)*12/3</f>
        <v>-0.14574437356033454</v>
      </c>
      <c r="AA918" s="128">
        <f>(幕後結果!$AC$2+幕後結果!$AC$4*幕後結果_最佳化!$O1919)*12/3</f>
        <v>-1.4947885283621599E-2</v>
      </c>
      <c r="AB918" s="128">
        <f>(幕後結果!$AD$2+幕後結果!$AD$4*幕後結果_最佳化!$P1919)*12/3</f>
        <v>0.13835752919863878</v>
      </c>
      <c r="AC918" s="128">
        <f>(幕後結果!$AE$2+幕後結果!$AE$4*幕後結果_最佳化!$Q1919)*12/3</f>
        <v>0.12341255128123113</v>
      </c>
      <c r="AD918" s="128">
        <f>(幕後結果!$AF$2+幕後結果!$AF$4*幕後結果_最佳化!$R1919)*12/3</f>
        <v>9.9673778605904276E-2</v>
      </c>
      <c r="AE918" s="128">
        <f>(幕後結果!$AG$2+幕後結果!$AG$4*幕後結果_最佳化!$S1919)*12/3</f>
        <v>-0.11427276399039062</v>
      </c>
      <c r="AF918" s="128">
        <f>(幕後結果!$AH$2+幕後結果!$AH$4*幕後結果_最佳化!$T1919)*12/3</f>
        <v>-5.4004413702080312E-2</v>
      </c>
      <c r="AG918" s="128">
        <f>(幕後結果!$AI$2+幕後結果!$AI$4*幕後結果_最佳化!$U1919)*12/3</f>
        <v>0.18543135003984365</v>
      </c>
      <c r="AH918" s="128">
        <f>(幕後結果!$AJ$2+幕後結果!$AJ$4*幕後結果_最佳化!$V1919)*12/3</f>
        <v>4.799525559457244E-2</v>
      </c>
      <c r="AI918" s="100">
        <f>(幕後結果!$AK$2+幕後結果!$AK$4*幕後結果_最佳化!$W1919)*12/3</f>
        <v>-3.2403922321514247E-3</v>
      </c>
      <c r="AJ918" s="60"/>
      <c r="AK918" s="60"/>
      <c r="AL918" s="60"/>
      <c r="AM918" s="108">
        <v>917</v>
      </c>
      <c r="AN918" s="128">
        <f t="shared" si="183"/>
        <v>0.11782731866986353</v>
      </c>
      <c r="AO918" s="128">
        <f t="shared" si="184"/>
        <v>5.72544203843399E-2</v>
      </c>
      <c r="AP918" s="128">
        <f t="shared" si="185"/>
        <v>0.11364328532848877</v>
      </c>
      <c r="AQ918" s="128">
        <f t="shared" si="186"/>
        <v>7.102727581794975E-2</v>
      </c>
      <c r="AR918" s="128">
        <f t="shared" si="187"/>
        <v>2.8479676747719358E-2</v>
      </c>
      <c r="AS918" s="128">
        <f t="shared" si="188"/>
        <v>0.16127992059814056</v>
      </c>
      <c r="AT918" s="128">
        <f t="shared" si="189"/>
        <v>8.6835010183554065E-2</v>
      </c>
      <c r="AU918" s="128">
        <f t="shared" si="190"/>
        <v>9.9433054567667892E-2</v>
      </c>
      <c r="AV918" s="128">
        <f t="shared" si="191"/>
        <v>0.14241048791503214</v>
      </c>
      <c r="AW918" s="128">
        <f t="shared" si="192"/>
        <v>0.12180954978724408</v>
      </c>
      <c r="AX918" s="128">
        <f t="shared" si="193"/>
        <v>1</v>
      </c>
      <c r="AY918" s="128">
        <f>SUMPRODUCT(AN918:AW918,幕後結果_最佳化!$Z$1005:$AI$1005)</f>
        <v>-4.4246897511522124E-3</v>
      </c>
      <c r="AZ918" s="128">
        <f>(SUMPRODUCT(AN918:AW918,MMULT(AN918:AW918,幕後結果!$AB$9:$AK$18)))</f>
        <v>1.9905598600228073E-4</v>
      </c>
      <c r="BA918" s="128">
        <f t="shared" si="194"/>
        <v>1.410872021135442E-2</v>
      </c>
      <c r="BB918" s="102">
        <f t="shared" si="195"/>
        <v>-3.3542865009872571</v>
      </c>
      <c r="BC918" s="60"/>
      <c r="BD918" s="60"/>
    </row>
    <row r="919" spans="1:56">
      <c r="A919" s="95">
        <v>918</v>
      </c>
      <c r="B919" s="128">
        <v>0.60398924971250767</v>
      </c>
      <c r="C919" s="128">
        <v>0.49548571538473829</v>
      </c>
      <c r="D919" s="128">
        <v>0.32851319665983647</v>
      </c>
      <c r="E919" s="128">
        <v>0.91109854553834912</v>
      </c>
      <c r="F919" s="128">
        <v>0.62172427546486264</v>
      </c>
      <c r="G919" s="128">
        <v>0.51005642239108417</v>
      </c>
      <c r="H919" s="128">
        <v>0.89689969228254007</v>
      </c>
      <c r="I919" s="128">
        <v>0.65218680199548884</v>
      </c>
      <c r="J919" s="128">
        <v>0.12934056802702809</v>
      </c>
      <c r="K919" s="104">
        <v>0.68931508749852677</v>
      </c>
      <c r="L919" s="105"/>
      <c r="M919" s="106">
        <v>918</v>
      </c>
      <c r="N919" s="140">
        <v>0.26368649785031129</v>
      </c>
      <c r="O919" s="140">
        <v>-1.1315874949502298E-2</v>
      </c>
      <c r="P919" s="140">
        <v>-0.44402239403578408</v>
      </c>
      <c r="Q919" s="140">
        <v>1.3475507847280079</v>
      </c>
      <c r="R919" s="140">
        <v>0.31001250216350312</v>
      </c>
      <c r="S919" s="140">
        <v>2.5210382918698437E-2</v>
      </c>
      <c r="T919" s="140">
        <v>1.2640819473906761</v>
      </c>
      <c r="U919" s="128">
        <v>0.39123113538256832</v>
      </c>
      <c r="V919" s="128">
        <v>-1.1295138363785635</v>
      </c>
      <c r="W919" s="98">
        <v>0.4939098823538956</v>
      </c>
      <c r="X919" s="60"/>
      <c r="Y919" s="99">
        <v>918</v>
      </c>
      <c r="Z919" s="128">
        <f>(幕後結果!$AB$2+幕後結果!$AB$4*幕後結果_最佳化!$N1920)*12/3</f>
        <v>-1.0044258977403957E-3</v>
      </c>
      <c r="AA919" s="128">
        <f>(幕後結果!$AC$2+幕後結果!$AC$4*幕後結果_最佳化!$O1920)*12/3</f>
        <v>-7.9915435171520053E-4</v>
      </c>
      <c r="AB919" s="128">
        <f>(幕後結果!$AD$2+幕後結果!$AD$4*幕後結果_最佳化!$P1920)*12/3</f>
        <v>-4.9760914359433549E-2</v>
      </c>
      <c r="AC919" s="128">
        <f>(幕後結果!$AE$2+幕後結果!$AE$4*幕後結果_最佳化!$Q1920)*12/3</f>
        <v>0.137105869294432</v>
      </c>
      <c r="AD919" s="128">
        <f>(幕後結果!$AF$2+幕後結果!$AF$4*幕後結果_最佳化!$R1920)*12/3</f>
        <v>0.10031884818940645</v>
      </c>
      <c r="AE919" s="128">
        <f>(幕後結果!$AG$2+幕後結果!$AG$4*幕後結果_最佳化!$S1920)*12/3</f>
        <v>3.0759020298821185E-2</v>
      </c>
      <c r="AF919" s="128">
        <f>(幕後結果!$AH$2+幕後結果!$AH$4*幕後結果_最佳化!$T1920)*12/3</f>
        <v>0.13637661778703247</v>
      </c>
      <c r="AG919" s="128">
        <f>(幕後結果!$AI$2+幕後結果!$AI$4*幕後結果_最佳化!$U1920)*12/3</f>
        <v>7.6827163513632285E-3</v>
      </c>
      <c r="AH919" s="128">
        <f>(幕後結果!$AJ$2+幕後結果!$AJ$4*幕後結果_最佳化!$V1920)*12/3</f>
        <v>-8.4169593393849954E-2</v>
      </c>
      <c r="AI919" s="100">
        <f>(幕後結果!$AK$2+幕後結果!$AK$4*幕後結果_最佳化!$W1920)*12/3</f>
        <v>5.5535384334877341E-2</v>
      </c>
      <c r="AJ919" s="60"/>
      <c r="AK919" s="60"/>
      <c r="AL919" s="60"/>
      <c r="AM919" s="108">
        <v>918</v>
      </c>
      <c r="AN919" s="128">
        <f t="shared" si="183"/>
        <v>4.4417385419339928E-2</v>
      </c>
      <c r="AO919" s="128">
        <f t="shared" si="184"/>
        <v>1.6416845233012192E-2</v>
      </c>
      <c r="AP919" s="128">
        <f t="shared" si="185"/>
        <v>0.14003443721799164</v>
      </c>
      <c r="AQ919" s="128">
        <f t="shared" si="186"/>
        <v>0.12183607138933288</v>
      </c>
      <c r="AR919" s="128">
        <f t="shared" si="187"/>
        <v>0.10456785170436136</v>
      </c>
      <c r="AS919" s="128">
        <f t="shared" si="188"/>
        <v>4.4339368362669961E-2</v>
      </c>
      <c r="AT919" s="128">
        <f t="shared" si="189"/>
        <v>8.9638685868580315E-2</v>
      </c>
      <c r="AU919" s="128">
        <f t="shared" si="190"/>
        <v>0.18471518752130509</v>
      </c>
      <c r="AV919" s="128">
        <f t="shared" si="191"/>
        <v>2.5210801896228426E-2</v>
      </c>
      <c r="AW919" s="128">
        <f t="shared" si="192"/>
        <v>0.22882336538717823</v>
      </c>
      <c r="AX919" s="128">
        <f t="shared" si="193"/>
        <v>1</v>
      </c>
      <c r="AY919" s="128">
        <f>SUMPRODUCT(AN919:AW919,幕後結果_最佳化!$Z$1005:$AI$1005)</f>
        <v>-7.4038063517183018E-3</v>
      </c>
      <c r="AZ919" s="128">
        <f>(SUMPRODUCT(AN919:AW919,MMULT(AN919:AW919,幕後結果!$AB$9:$AK$18)))</f>
        <v>4.1550581470845634E-4</v>
      </c>
      <c r="BA919" s="128">
        <f t="shared" si="194"/>
        <v>2.0383959740650399E-2</v>
      </c>
      <c r="BB919" s="102">
        <f t="shared" si="195"/>
        <v>-2.4678132704216789</v>
      </c>
      <c r="BC919" s="60"/>
      <c r="BD919" s="60"/>
    </row>
    <row r="920" spans="1:56">
      <c r="A920" s="95">
        <v>919</v>
      </c>
      <c r="B920" s="128">
        <v>0.65252544522951395</v>
      </c>
      <c r="C920" s="128">
        <v>0.75870607265858792</v>
      </c>
      <c r="D920" s="128">
        <v>0.83660621576965299</v>
      </c>
      <c r="E920" s="128">
        <v>0.14269704853838472</v>
      </c>
      <c r="F920" s="128">
        <v>0.65257505506908298</v>
      </c>
      <c r="G920" s="128">
        <v>0.13733442959601194</v>
      </c>
      <c r="H920" s="128">
        <v>0.26230203390863793</v>
      </c>
      <c r="I920" s="128">
        <v>0.54835781846420639</v>
      </c>
      <c r="J920" s="128">
        <v>0.95866105958544656</v>
      </c>
      <c r="K920" s="104">
        <v>0.95476376039200028</v>
      </c>
      <c r="L920" s="105"/>
      <c r="M920" s="106">
        <v>919</v>
      </c>
      <c r="N920" s="140">
        <v>0.39214766648467364</v>
      </c>
      <c r="O920" s="140">
        <v>0.70214642180516884</v>
      </c>
      <c r="P920" s="140">
        <v>0.98060499846652438</v>
      </c>
      <c r="Q920" s="140">
        <v>-1.0682802889289151</v>
      </c>
      <c r="R920" s="140">
        <v>0.39228196216740963</v>
      </c>
      <c r="S920" s="140">
        <v>-1.0923737429669804</v>
      </c>
      <c r="T920" s="140">
        <v>-0.63626445608233506</v>
      </c>
      <c r="U920" s="128">
        <v>0.12151344875415877</v>
      </c>
      <c r="V920" s="128">
        <v>1.7353553651469928</v>
      </c>
      <c r="W920" s="98">
        <v>1.6929106322698297</v>
      </c>
      <c r="X920" s="60"/>
      <c r="Y920" s="99">
        <v>919</v>
      </c>
      <c r="Z920" s="128">
        <f>(幕後結果!$AB$2+幕後結果!$AB$4*幕後結果_最佳化!$N1921)*12/3</f>
        <v>1.2865094255897247E-2</v>
      </c>
      <c r="AA920" s="128">
        <f>(幕後結果!$AC$2+幕後結果!$AC$4*幕後結果_最佳化!$O1921)*12/3</f>
        <v>7.8964317912782994E-2</v>
      </c>
      <c r="AB920" s="128">
        <f>(幕後結果!$AD$2+幕後結果!$AD$4*幕後結果_最佳化!$P1921)*12/3</f>
        <v>0.15795620430479948</v>
      </c>
      <c r="AC920" s="128">
        <f>(幕後結果!$AE$2+幕後結果!$AE$4*幕後結果_最佳化!$Q1921)*12/3</f>
        <v>-2.9324091359694129E-2</v>
      </c>
      <c r="AD920" s="128">
        <f>(幕後結果!$AF$2+幕後結果!$AF$4*幕後結果_最佳化!$R1921)*12/3</f>
        <v>0.11487514152026396</v>
      </c>
      <c r="AE920" s="128">
        <f>(幕後結果!$AG$2+幕後結果!$AG$4*幕後結果_最佳化!$S1921)*12/3</f>
        <v>-9.6394527664565063E-2</v>
      </c>
      <c r="AF920" s="128">
        <f>(幕後結果!$AH$2+幕後結果!$AH$4*幕後結果_最佳化!$T1921)*12/3</f>
        <v>-2.4680604571052266E-2</v>
      </c>
      <c r="AG920" s="128">
        <f>(幕後結果!$AI$2+幕後結果!$AI$4*幕後結果_最佳化!$U1921)*12/3</f>
        <v>0.10167871298464637</v>
      </c>
      <c r="AH920" s="128">
        <f>(幕後結果!$AJ$2+幕後結果!$AJ$4*幕後結果_最佳化!$V1921)*12/3</f>
        <v>0.14608934929460418</v>
      </c>
      <c r="AI920" s="100">
        <f>(幕後結果!$AK$2+幕後結果!$AK$4*幕後結果_最佳化!$W1921)*12/3</f>
        <v>0.22827762765295487</v>
      </c>
      <c r="AJ920" s="60"/>
      <c r="AK920" s="60"/>
      <c r="AL920" s="60"/>
      <c r="AM920" s="108">
        <v>919</v>
      </c>
      <c r="AN920" s="128">
        <f t="shared" si="183"/>
        <v>0.1600595601679462</v>
      </c>
      <c r="AO920" s="128">
        <f t="shared" si="184"/>
        <v>0.10375775764460589</v>
      </c>
      <c r="AP920" s="128">
        <f t="shared" si="185"/>
        <v>2.7638263396078722E-2</v>
      </c>
      <c r="AQ920" s="128">
        <f t="shared" si="186"/>
        <v>7.5338900581242318E-2</v>
      </c>
      <c r="AR920" s="128">
        <f t="shared" si="187"/>
        <v>8.4547737028567063E-2</v>
      </c>
      <c r="AS920" s="128">
        <f t="shared" si="188"/>
        <v>8.8390426971023082E-3</v>
      </c>
      <c r="AT920" s="128">
        <f t="shared" si="189"/>
        <v>0.12963564851009385</v>
      </c>
      <c r="AU920" s="128">
        <f t="shared" si="190"/>
        <v>0.18241413308300913</v>
      </c>
      <c r="AV920" s="128">
        <f t="shared" si="191"/>
        <v>1.8752653403763305E-2</v>
      </c>
      <c r="AW920" s="128">
        <f t="shared" si="192"/>
        <v>0.20901630348759134</v>
      </c>
      <c r="AX920" s="128">
        <f t="shared" si="193"/>
        <v>1</v>
      </c>
      <c r="AY920" s="128">
        <f>SUMPRODUCT(AN920:AW920,幕後結果_最佳化!$Z$1005:$AI$1005)</f>
        <v>-9.2136985584518535E-3</v>
      </c>
      <c r="AZ920" s="128">
        <f>(SUMPRODUCT(AN920:AW920,MMULT(AN920:AW920,幕後結果!$AB$9:$AK$18)))</f>
        <v>3.5931224868303681E-4</v>
      </c>
      <c r="BA920" s="128">
        <f t="shared" si="194"/>
        <v>1.8955533458149806E-2</v>
      </c>
      <c r="BB920" s="102">
        <f t="shared" si="195"/>
        <v>-2.7492604559776139</v>
      </c>
      <c r="BC920" s="60"/>
      <c r="BD920" s="60"/>
    </row>
    <row r="921" spans="1:56">
      <c r="A921" s="95">
        <v>920</v>
      </c>
      <c r="B921" s="128">
        <v>7.7425756110459432E-2</v>
      </c>
      <c r="C921" s="128">
        <v>0.32684909295128484</v>
      </c>
      <c r="D921" s="128">
        <v>0.23884586850172651</v>
      </c>
      <c r="E921" s="128">
        <v>0.95122226457948167</v>
      </c>
      <c r="F921" s="128">
        <v>0.84179712590095379</v>
      </c>
      <c r="G921" s="128">
        <v>0.37435665309466004</v>
      </c>
      <c r="H921" s="128">
        <v>0.24885596854144865</v>
      </c>
      <c r="I921" s="128">
        <v>0.12331937706221274</v>
      </c>
      <c r="J921" s="128">
        <v>0.49557018501234396</v>
      </c>
      <c r="K921" s="104">
        <v>0.99814165652984088</v>
      </c>
      <c r="L921" s="105"/>
      <c r="M921" s="106">
        <v>920</v>
      </c>
      <c r="N921" s="140">
        <v>-1.4226021781726126</v>
      </c>
      <c r="O921" s="140">
        <v>-0.44863055829235376</v>
      </c>
      <c r="P921" s="140">
        <v>-0.71001999492540613</v>
      </c>
      <c r="Q921" s="140">
        <v>1.6568219847573629</v>
      </c>
      <c r="R921" s="140">
        <v>1.0018713152266949</v>
      </c>
      <c r="S921" s="140">
        <v>-0.32033643477154233</v>
      </c>
      <c r="T921" s="140">
        <v>-0.67809424870983848</v>
      </c>
      <c r="U921" s="128">
        <v>-1.1585522204646563</v>
      </c>
      <c r="V921" s="128">
        <v>-1.1104127688103193E-2</v>
      </c>
      <c r="W921" s="98">
        <v>2.9012571888521479</v>
      </c>
      <c r="X921" s="60"/>
      <c r="Y921" s="99">
        <v>920</v>
      </c>
      <c r="Z921" s="128">
        <f>(幕後結果!$AB$2+幕後結果!$AB$4*幕後結果_最佳化!$N1922)*12/3</f>
        <v>-0.18306734051686491</v>
      </c>
      <c r="AA921" s="128">
        <f>(幕後結果!$AC$2+幕後結果!$AC$4*幕後結果_最佳化!$O1922)*12/3</f>
        <v>-5.2508711329401138E-2</v>
      </c>
      <c r="AB921" s="128">
        <f>(幕後結果!$AD$2+幕後結果!$AD$4*幕後結果_最佳化!$P1922)*12/3</f>
        <v>-0.13523644099665275</v>
      </c>
      <c r="AC921" s="128">
        <f>(幕後結果!$AE$2+幕後結果!$AE$4*幕後結果_最佳化!$Q1922)*12/3</f>
        <v>0.10976062150614069</v>
      </c>
      <c r="AD921" s="128">
        <f>(幕後結果!$AF$2+幕後結果!$AF$4*幕後結果_最佳化!$R1922)*12/3</f>
        <v>0.20146532797630753</v>
      </c>
      <c r="AE921" s="128">
        <f>(幕後結果!$AG$2+幕後結果!$AG$4*幕後結果_最佳化!$S1922)*12/3</f>
        <v>-1.1195595892993633E-2</v>
      </c>
      <c r="AF921" s="128">
        <f>(幕後結果!$AH$2+幕後結果!$AH$4*幕後結果_最佳化!$T1922)*12/3</f>
        <v>-8.7185057044478029E-2</v>
      </c>
      <c r="AG921" s="128">
        <f>(幕後結果!$AI$2+幕後結果!$AI$4*幕後結果_最佳化!$U1922)*12/3</f>
        <v>-0.16534178824435172</v>
      </c>
      <c r="AH921" s="128">
        <f>(幕後結果!$AJ$2+幕後結果!$AJ$4*幕後結果_最佳化!$V1922)*12/3</f>
        <v>-2.5282409025634032E-2</v>
      </c>
      <c r="AI921" s="100">
        <f>(幕後結果!$AK$2+幕後結果!$AK$4*幕後結果_最佳化!$W1922)*12/3</f>
        <v>0.18969110933204567</v>
      </c>
      <c r="AJ921" s="60"/>
      <c r="AK921" s="60"/>
      <c r="AL921" s="60"/>
      <c r="AM921" s="108">
        <v>920</v>
      </c>
      <c r="AN921" s="128">
        <f t="shared" si="183"/>
        <v>0.16220544783256083</v>
      </c>
      <c r="AO921" s="128">
        <f t="shared" si="184"/>
        <v>3.1036963360666681E-2</v>
      </c>
      <c r="AP921" s="128">
        <f t="shared" si="185"/>
        <v>0.17839413513323144</v>
      </c>
      <c r="AQ921" s="128">
        <f t="shared" si="186"/>
        <v>0.13117383081700945</v>
      </c>
      <c r="AR921" s="128">
        <f t="shared" si="187"/>
        <v>9.1334596109540353E-2</v>
      </c>
      <c r="AS921" s="128">
        <f t="shared" si="188"/>
        <v>7.2934705591392833E-3</v>
      </c>
      <c r="AT921" s="128">
        <f t="shared" si="189"/>
        <v>0.12425153783951735</v>
      </c>
      <c r="AU921" s="128">
        <f t="shared" si="190"/>
        <v>5.6270519481045325E-3</v>
      </c>
      <c r="AV921" s="128">
        <f t="shared" si="191"/>
        <v>0.1361389512475297</v>
      </c>
      <c r="AW921" s="128">
        <f t="shared" si="192"/>
        <v>0.13254401515270048</v>
      </c>
      <c r="AX921" s="128">
        <f t="shared" si="193"/>
        <v>1.0000000000000002</v>
      </c>
      <c r="AY921" s="128">
        <f>SUMPRODUCT(AN921:AW921,幕後結果_最佳化!$Z$1005:$AI$1005)</f>
        <v>-5.0419433704379487E-3</v>
      </c>
      <c r="AZ921" s="128">
        <f>(SUMPRODUCT(AN921:AW921,MMULT(AN921:AW921,幕後結果!$AB$9:$AK$18)))</f>
        <v>2.6949308392613806E-4</v>
      </c>
      <c r="BA921" s="128">
        <f t="shared" si="194"/>
        <v>1.6416244513473174E-2</v>
      </c>
      <c r="BB921" s="102">
        <f t="shared" si="195"/>
        <v>-2.9203965213292808</v>
      </c>
      <c r="BC921" s="60"/>
      <c r="BD921" s="60"/>
    </row>
    <row r="922" spans="1:56">
      <c r="A922" s="95">
        <v>921</v>
      </c>
      <c r="B922" s="128">
        <v>0.1226168401001213</v>
      </c>
      <c r="C922" s="128">
        <v>0.81765731151968835</v>
      </c>
      <c r="D922" s="128">
        <v>0.86722934544819386</v>
      </c>
      <c r="E922" s="128">
        <v>0.86495819725749268</v>
      </c>
      <c r="F922" s="128">
        <v>5.3063618693867554E-2</v>
      </c>
      <c r="G922" s="128">
        <v>0.4778080381107439</v>
      </c>
      <c r="H922" s="128">
        <v>0.99687079838725534</v>
      </c>
      <c r="I922" s="128">
        <v>0.76451656834398252</v>
      </c>
      <c r="J922" s="128">
        <v>0.48199132092355179</v>
      </c>
      <c r="K922" s="104">
        <v>0.95525523160062353</v>
      </c>
      <c r="L922" s="105"/>
      <c r="M922" s="106">
        <v>921</v>
      </c>
      <c r="N922" s="140">
        <v>-1.1620043937557634</v>
      </c>
      <c r="O922" s="140">
        <v>0.906473326217904</v>
      </c>
      <c r="P922" s="140">
        <v>1.1133892052681353</v>
      </c>
      <c r="Q922" s="140">
        <v>1.1028700424054312</v>
      </c>
      <c r="R922" s="140">
        <v>-1.6158477377992484</v>
      </c>
      <c r="S922" s="140">
        <v>-5.5655718607967579E-2</v>
      </c>
      <c r="T922" s="140">
        <v>2.7339263980368478</v>
      </c>
      <c r="U922" s="128">
        <v>0.72090679268558011</v>
      </c>
      <c r="V922" s="128">
        <v>-4.5156405880992602E-2</v>
      </c>
      <c r="W922" s="98">
        <v>1.6980965703318001</v>
      </c>
      <c r="X922" s="60"/>
      <c r="Y922" s="99">
        <v>921</v>
      </c>
      <c r="Z922" s="128">
        <f>(幕後結果!$AB$2+幕後結果!$AB$4*幕後結果_最佳化!$N1923)*12/3</f>
        <v>-0.15493147454751244</v>
      </c>
      <c r="AA922" s="128">
        <f>(幕後結果!$AC$2+幕後結果!$AC$4*幕後結果_最佳化!$O1923)*12/3</f>
        <v>9.9017959869669617E-2</v>
      </c>
      <c r="AB922" s="128">
        <f>(幕後結果!$AD$2+幕後結果!$AD$4*幕後結果_最佳化!$P1923)*12/3</f>
        <v>0.15304954554069028</v>
      </c>
      <c r="AC922" s="128">
        <f>(幕後結果!$AE$2+幕後結果!$AE$4*幕後結果_最佳化!$Q1923)*12/3</f>
        <v>0.20094421960004702</v>
      </c>
      <c r="AD922" s="128">
        <f>(幕後結果!$AF$2+幕後結果!$AF$4*幕後結果_最佳化!$R1923)*12/3</f>
        <v>-0.22457582985012817</v>
      </c>
      <c r="AE922" s="128">
        <f>(幕後結果!$AG$2+幕後結果!$AG$4*幕後結果_最佳化!$S1923)*12/3</f>
        <v>1.0970156234645789E-2</v>
      </c>
      <c r="AF922" s="128">
        <f>(幕後結果!$AH$2+幕後結果!$AH$4*幕後結果_最佳化!$T1923)*12/3</f>
        <v>0.26878787040763813</v>
      </c>
      <c r="AG922" s="128">
        <f>(幕後結果!$AI$2+幕後結果!$AI$4*幕後結果_最佳化!$U1923)*12/3</f>
        <v>4.0071152425706247E-2</v>
      </c>
      <c r="AH922" s="128">
        <f>(幕後結果!$AJ$2+幕後結果!$AJ$4*幕後結果_最佳化!$V1923)*12/3</f>
        <v>-6.6883101215948031E-3</v>
      </c>
      <c r="AI922" s="100">
        <f>(幕後結果!$AK$2+幕後結果!$AK$4*幕後結果_最佳化!$W1923)*12/3</f>
        <v>0.13885379098255413</v>
      </c>
      <c r="AJ922" s="60"/>
      <c r="AK922" s="60"/>
      <c r="AL922" s="60"/>
      <c r="AM922" s="108">
        <v>921</v>
      </c>
      <c r="AN922" s="128">
        <f t="shared" si="183"/>
        <v>3.5078507696320538E-2</v>
      </c>
      <c r="AO922" s="128">
        <f t="shared" si="184"/>
        <v>5.7939258201738716E-2</v>
      </c>
      <c r="AP922" s="128">
        <f t="shared" si="185"/>
        <v>9.3419564226133969E-2</v>
      </c>
      <c r="AQ922" s="128">
        <f t="shared" si="186"/>
        <v>0.18923071802800973</v>
      </c>
      <c r="AR922" s="128">
        <f t="shared" si="187"/>
        <v>0.16426739444814056</v>
      </c>
      <c r="AS922" s="128">
        <f t="shared" si="188"/>
        <v>0.17647557341566034</v>
      </c>
      <c r="AT922" s="128">
        <f t="shared" si="189"/>
        <v>7.8850965054691094E-2</v>
      </c>
      <c r="AU922" s="128">
        <f t="shared" si="190"/>
        <v>0.15348851078036008</v>
      </c>
      <c r="AV922" s="128">
        <f t="shared" si="191"/>
        <v>3.7274041275701893E-2</v>
      </c>
      <c r="AW922" s="128">
        <f t="shared" si="192"/>
        <v>1.3975466873243069E-2</v>
      </c>
      <c r="AX922" s="128">
        <f t="shared" si="193"/>
        <v>1</v>
      </c>
      <c r="AY922" s="128">
        <f>SUMPRODUCT(AN922:AW922,幕後結果_最佳化!$Z$1005:$AI$1005)</f>
        <v>6.4075282052917268E-4</v>
      </c>
      <c r="AZ922" s="128">
        <f>(SUMPRODUCT(AN922:AW922,MMULT(AN922:AW922,幕後結果!$AB$9:$AK$18)))</f>
        <v>2.930685835382898E-4</v>
      </c>
      <c r="BA922" s="128">
        <f t="shared" si="194"/>
        <v>1.7119245997948909E-2</v>
      </c>
      <c r="BB922" s="102">
        <f t="shared" si="195"/>
        <v>-2.4685226898739576</v>
      </c>
      <c r="BC922" s="60"/>
      <c r="BD922" s="60"/>
    </row>
    <row r="923" spans="1:56">
      <c r="A923" s="95">
        <v>922</v>
      </c>
      <c r="B923" s="128">
        <v>0.20296343280902929</v>
      </c>
      <c r="C923" s="128">
        <v>0.94411015753165994</v>
      </c>
      <c r="D923" s="128">
        <v>0.58842746845271532</v>
      </c>
      <c r="E923" s="128">
        <v>0.19484968409160164</v>
      </c>
      <c r="F923" s="128">
        <v>0.24868189009945874</v>
      </c>
      <c r="G923" s="128">
        <v>0.10053473549023551</v>
      </c>
      <c r="H923" s="128">
        <v>0.69431062252463738</v>
      </c>
      <c r="I923" s="128">
        <v>0.36479705953124042</v>
      </c>
      <c r="J923" s="128">
        <v>0.32816057178139646</v>
      </c>
      <c r="K923" s="104">
        <v>0.32979175876909572</v>
      </c>
      <c r="L923" s="105"/>
      <c r="M923" s="106">
        <v>922</v>
      </c>
      <c r="N923" s="140">
        <v>-0.83108278230730448</v>
      </c>
      <c r="O923" s="140">
        <v>1.5902445819143545</v>
      </c>
      <c r="P923" s="140">
        <v>0.22350169625757846</v>
      </c>
      <c r="Q923" s="140">
        <v>-0.86016268987121913</v>
      </c>
      <c r="R923" s="140">
        <v>-0.6786434893746609</v>
      </c>
      <c r="S923" s="140">
        <v>-1.2785105395102399</v>
      </c>
      <c r="T923" s="140">
        <v>0.50810636042082813</v>
      </c>
      <c r="U923" s="128">
        <v>-0.34566549427287768</v>
      </c>
      <c r="V923" s="128">
        <v>-0.44499807735373031</v>
      </c>
      <c r="W923" s="98">
        <v>-0.44048825423447885</v>
      </c>
      <c r="X923" s="60"/>
      <c r="Y923" s="99">
        <v>922</v>
      </c>
      <c r="Z923" s="128">
        <f>(幕後結果!$AB$2+幕後結果!$AB$4*幕後結果_最佳化!$N1924)*12/3</f>
        <v>-0.11920298158694842</v>
      </c>
      <c r="AA923" s="128">
        <f>(幕後結果!$AC$2+幕後結果!$AC$4*幕後結果_最佳化!$O1924)*12/3</f>
        <v>0.17582641995201317</v>
      </c>
      <c r="AB923" s="128">
        <f>(幕後結果!$AD$2+幕後結果!$AD$4*幕後結果_最佳化!$P1924)*12/3</f>
        <v>8.3849118417863786E-2</v>
      </c>
      <c r="AC923" s="128">
        <f>(幕後結果!$AE$2+幕後結果!$AE$4*幕後結果_最佳化!$Q1924)*12/3</f>
        <v>-3.6977488028991437E-2</v>
      </c>
      <c r="AD923" s="128">
        <f>(幕後結果!$AF$2+幕後結果!$AF$4*幕後結果_最佳化!$R1924)*12/3</f>
        <v>-0.12905197434483867</v>
      </c>
      <c r="AE923" s="128">
        <f>(幕後結果!$AG$2+幕後結果!$AG$4*幕後結果_最佳化!$S1924)*12/3</f>
        <v>-9.4825615383145281E-2</v>
      </c>
      <c r="AF923" s="128">
        <f>(幕後結果!$AH$2+幕後結果!$AH$4*幕後結果_最佳化!$T1924)*12/3</f>
        <v>8.0174939161585468E-2</v>
      </c>
      <c r="AG923" s="128">
        <f>(幕後結果!$AI$2+幕後結果!$AI$4*幕後結果_最佳化!$U1924)*12/3</f>
        <v>3.2069544275561759E-2</v>
      </c>
      <c r="AH923" s="128">
        <f>(幕後結果!$AJ$2+幕後結果!$AJ$4*幕後結果_最佳化!$V1924)*12/3</f>
        <v>-6.0739517328041094E-2</v>
      </c>
      <c r="AI923" s="100">
        <f>(幕後結果!$AK$2+幕後結果!$AK$4*幕後結果_最佳化!$W1924)*12/3</f>
        <v>-5.5499374404173102E-2</v>
      </c>
      <c r="AJ923" s="60"/>
      <c r="AK923" s="60"/>
      <c r="AL923" s="60"/>
      <c r="AM923" s="108">
        <v>922</v>
      </c>
      <c r="AN923" s="128">
        <f t="shared" si="183"/>
        <v>0.18959362552834835</v>
      </c>
      <c r="AO923" s="128">
        <f t="shared" si="184"/>
        <v>8.2589765738162749E-2</v>
      </c>
      <c r="AP923" s="128">
        <f t="shared" si="185"/>
        <v>0.10670665338661176</v>
      </c>
      <c r="AQ923" s="128">
        <f t="shared" si="186"/>
        <v>0.20446916413229149</v>
      </c>
      <c r="AR923" s="128">
        <f t="shared" si="187"/>
        <v>9.2890595149980482E-3</v>
      </c>
      <c r="AS923" s="128">
        <f t="shared" si="188"/>
        <v>6.5051705039861324E-2</v>
      </c>
      <c r="AT923" s="128">
        <f t="shared" si="189"/>
        <v>3.1331149951275963E-2</v>
      </c>
      <c r="AU923" s="128">
        <f t="shared" si="190"/>
        <v>9.7315553506696129E-2</v>
      </c>
      <c r="AV923" s="128">
        <f t="shared" si="191"/>
        <v>0.14017170105047663</v>
      </c>
      <c r="AW923" s="128">
        <f t="shared" si="192"/>
        <v>7.3481622151277515E-2</v>
      </c>
      <c r="AX923" s="128">
        <f t="shared" si="193"/>
        <v>0.99999999999999978</v>
      </c>
      <c r="AY923" s="128">
        <f>SUMPRODUCT(AN923:AW923,幕後結果_最佳化!$Z$1005:$AI$1005)</f>
        <v>-5.6901287250308123E-3</v>
      </c>
      <c r="AZ923" s="128">
        <f>(SUMPRODUCT(AN923:AW923,MMULT(AN923:AW923,幕後結果!$AB$9:$AK$18)))</f>
        <v>2.4478093151015227E-4</v>
      </c>
      <c r="BA923" s="128">
        <f t="shared" si="194"/>
        <v>1.5645476391281676E-2</v>
      </c>
      <c r="BB923" s="102">
        <f t="shared" si="195"/>
        <v>-3.1056982548711201</v>
      </c>
      <c r="BC923" s="60"/>
      <c r="BD923" s="60"/>
    </row>
    <row r="924" spans="1:56">
      <c r="A924" s="95">
        <v>923</v>
      </c>
      <c r="B924" s="128">
        <v>0.82556449032558432</v>
      </c>
      <c r="C924" s="128">
        <v>0.39408993716321516</v>
      </c>
      <c r="D924" s="128">
        <v>0.5297191851587546</v>
      </c>
      <c r="E924" s="128">
        <v>0.87202789022808158</v>
      </c>
      <c r="F924" s="128">
        <v>0.21183182869043371</v>
      </c>
      <c r="G924" s="128">
        <v>0.86915679186266326</v>
      </c>
      <c r="H924" s="128">
        <v>0.98512907631558089</v>
      </c>
      <c r="I924" s="128">
        <v>0.90589770720803875</v>
      </c>
      <c r="J924" s="128">
        <v>0.27066606641967517</v>
      </c>
      <c r="K924" s="104">
        <v>0.3592605481336324</v>
      </c>
      <c r="L924" s="105"/>
      <c r="M924" s="106">
        <v>923</v>
      </c>
      <c r="N924" s="140">
        <v>0.93678139121574322</v>
      </c>
      <c r="O924" s="140">
        <v>-0.26867489265935157</v>
      </c>
      <c r="P924" s="140">
        <v>7.4563985559053345E-2</v>
      </c>
      <c r="Q924" s="140">
        <v>1.1360294969747455</v>
      </c>
      <c r="R924" s="140">
        <v>-0.8000813646786572</v>
      </c>
      <c r="S924" s="140">
        <v>1.1224140902374504</v>
      </c>
      <c r="T924" s="140">
        <v>2.1735114183943458</v>
      </c>
      <c r="U924" s="128">
        <v>1.3159090061233985</v>
      </c>
      <c r="V924" s="128">
        <v>-0.61079978942955171</v>
      </c>
      <c r="W924" s="98">
        <v>-0.36043601718095564</v>
      </c>
      <c r="X924" s="60"/>
      <c r="Y924" s="99">
        <v>923</v>
      </c>
      <c r="Z924" s="128">
        <f>(幕後結果!$AB$2+幕後結果!$AB$4*幕後結果_最佳化!$N1925)*12/3</f>
        <v>7.1667365026207824E-2</v>
      </c>
      <c r="AA924" s="128">
        <f>(幕後結果!$AC$2+幕後結果!$AC$4*幕後結果_最佳化!$O1925)*12/3</f>
        <v>-2.8309817409127375E-2</v>
      </c>
      <c r="AB924" s="128">
        <f>(幕後結果!$AD$2+幕後結果!$AD$4*幕後結果_最佳化!$P1925)*12/3</f>
        <v>1.4084858394274388E-2</v>
      </c>
      <c r="AC924" s="128">
        <f>(幕後結果!$AE$2+幕後結果!$AE$4*幕後結果_最佳化!$Q1925)*12/3</f>
        <v>0.14444938644658972</v>
      </c>
      <c r="AD924" s="128">
        <f>(幕後結果!$AF$2+幕後結果!$AF$4*幕後結果_最佳化!$R1925)*12/3</f>
        <v>-8.686009747501873E-2</v>
      </c>
      <c r="AE924" s="128">
        <f>(幕後結果!$AG$2+幕後結果!$AG$4*幕後結果_最佳化!$S1925)*12/3</f>
        <v>0.10765538834567866</v>
      </c>
      <c r="AF924" s="128">
        <f>(幕後結果!$AH$2+幕後結果!$AH$4*幕後結果_最佳化!$T1925)*12/3</f>
        <v>0.2159415060698516</v>
      </c>
      <c r="AG924" s="128">
        <f>(幕後結果!$AI$2+幕後結果!$AI$4*幕後結果_最佳化!$U1925)*12/3</f>
        <v>6.8971511315263245E-2</v>
      </c>
      <c r="AH924" s="128">
        <f>(幕後結果!$AJ$2+幕後結果!$AJ$4*幕後結果_最佳化!$V1925)*12/3</f>
        <v>6.945366779986026E-3</v>
      </c>
      <c r="AI924" s="100">
        <f>(幕後結果!$AK$2+幕後結果!$AK$4*幕後結果_最佳化!$W1925)*12/3</f>
        <v>-3.0789214779619142E-2</v>
      </c>
      <c r="AJ924" s="60"/>
      <c r="AK924" s="60"/>
      <c r="AL924" s="60"/>
      <c r="AM924" s="108">
        <v>923</v>
      </c>
      <c r="AN924" s="128">
        <f t="shared" si="183"/>
        <v>0.121723801255735</v>
      </c>
      <c r="AO924" s="128">
        <f t="shared" si="184"/>
        <v>0.10079518272883675</v>
      </c>
      <c r="AP924" s="128">
        <f t="shared" si="185"/>
        <v>9.0902212891053435E-2</v>
      </c>
      <c r="AQ924" s="128">
        <f t="shared" si="186"/>
        <v>0.1469593046376356</v>
      </c>
      <c r="AR924" s="128">
        <f t="shared" si="187"/>
        <v>5.4714834912598806E-2</v>
      </c>
      <c r="AS924" s="128">
        <f t="shared" si="188"/>
        <v>0.14936620994475364</v>
      </c>
      <c r="AT924" s="128">
        <f t="shared" si="189"/>
        <v>6.3493455842046367E-2</v>
      </c>
      <c r="AU924" s="128">
        <f t="shared" si="190"/>
        <v>6.580008681482738E-2</v>
      </c>
      <c r="AV924" s="128">
        <f t="shared" si="191"/>
        <v>7.1074319990081888E-2</v>
      </c>
      <c r="AW924" s="128">
        <f t="shared" si="192"/>
        <v>0.13517059098243106</v>
      </c>
      <c r="AX924" s="128">
        <f t="shared" si="193"/>
        <v>0.99999999999999978</v>
      </c>
      <c r="AY924" s="128">
        <f>SUMPRODUCT(AN924:AW924,幕後結果_最佳化!$Z$1005:$AI$1005)</f>
        <v>-5.500653151945323E-3</v>
      </c>
      <c r="AZ924" s="128">
        <f>(SUMPRODUCT(AN924:AW924,MMULT(AN924:AW924,幕後結果!$AB$9:$AK$18)))</f>
        <v>2.387154267996367E-4</v>
      </c>
      <c r="BA924" s="128">
        <f t="shared" si="194"/>
        <v>1.5450418337366684E-2</v>
      </c>
      <c r="BB924" s="102">
        <f t="shared" si="195"/>
        <v>-3.1326435372231201</v>
      </c>
      <c r="BC924" s="60"/>
      <c r="BD924" s="60"/>
    </row>
    <row r="925" spans="1:56">
      <c r="A925" s="95">
        <v>924</v>
      </c>
      <c r="B925" s="128">
        <v>0.49273067403973125</v>
      </c>
      <c r="C925" s="128">
        <v>0.30351151601265247</v>
      </c>
      <c r="D925" s="128">
        <v>0.86703287926130801</v>
      </c>
      <c r="E925" s="128">
        <v>0.99677626432093436</v>
      </c>
      <c r="F925" s="128">
        <v>0.92795804227306289</v>
      </c>
      <c r="G925" s="128">
        <v>0.47823364540096058</v>
      </c>
      <c r="H925" s="128">
        <v>0.33306515481255627</v>
      </c>
      <c r="I925" s="128">
        <v>5.4606549165208573E-2</v>
      </c>
      <c r="J925" s="128">
        <v>0.60832127492569166</v>
      </c>
      <c r="K925" s="104">
        <v>0.48402342640044549</v>
      </c>
      <c r="L925" s="105"/>
      <c r="M925" s="106">
        <v>924</v>
      </c>
      <c r="N925" s="140">
        <v>-1.8222506432748899E-2</v>
      </c>
      <c r="O925" s="140">
        <v>-0.51432750879886868</v>
      </c>
      <c r="P925" s="140">
        <v>1.1124743760053875</v>
      </c>
      <c r="Q925" s="140">
        <v>2.7241116122677562</v>
      </c>
      <c r="R925" s="140">
        <v>1.4607505336368387</v>
      </c>
      <c r="S925" s="140">
        <v>-5.4587257327317784E-2</v>
      </c>
      <c r="T925" s="140">
        <v>-0.43146498169119551</v>
      </c>
      <c r="U925" s="128">
        <v>-1.6017400794594001</v>
      </c>
      <c r="V925" s="128">
        <v>0.27494635854918803</v>
      </c>
      <c r="W925" s="98">
        <v>-4.0058041705672301E-2</v>
      </c>
      <c r="X925" s="60"/>
      <c r="Y925" s="99">
        <v>924</v>
      </c>
      <c r="Z925" s="128">
        <f>(幕後結果!$AB$2+幕後結果!$AB$4*幕後結果_最佳化!$N1926)*12/3</f>
        <v>-3.1441192571758828E-2</v>
      </c>
      <c r="AA925" s="128">
        <f>(幕後結果!$AC$2+幕後結果!$AC$4*幕後結果_最佳化!$O1926)*12/3</f>
        <v>-5.7370224413040218E-2</v>
      </c>
      <c r="AB925" s="128">
        <f>(幕後結果!$AD$2+幕後結果!$AD$4*幕後結果_最佳化!$P1926)*12/3</f>
        <v>0.10930151135825202</v>
      </c>
      <c r="AC925" s="128">
        <f>(幕後結果!$AE$2+幕後結果!$AE$4*幕後結果_最佳化!$Q1926)*12/3</f>
        <v>0.35259382848764048</v>
      </c>
      <c r="AD925" s="128">
        <f>(幕後結果!$AF$2+幕後結果!$AF$4*幕後結果_最佳化!$R1926)*12/3</f>
        <v>0.4169395808964092</v>
      </c>
      <c r="AE925" s="128">
        <f>(幕後結果!$AG$2+幕後結果!$AG$4*幕後結果_最佳化!$S1926)*12/3</f>
        <v>1.9792674593378193E-2</v>
      </c>
      <c r="AF925" s="128">
        <f>(幕後結果!$AH$2+幕後結果!$AH$4*幕後結果_最佳化!$T1926)*12/3</f>
        <v>-2.7968254309888405E-2</v>
      </c>
      <c r="AG925" s="128">
        <f>(幕後結果!$AI$2+幕後結果!$AI$4*幕後結果_最佳化!$U1926)*12/3</f>
        <v>-0.1580846724023697</v>
      </c>
      <c r="AH925" s="128">
        <f>(幕後結果!$AJ$2+幕後結果!$AJ$4*幕後結果_最佳化!$V1926)*12/3</f>
        <v>3.0079617093408201E-2</v>
      </c>
      <c r="AI925" s="100">
        <f>(幕後結果!$AK$2+幕後結果!$AK$4*幕後結果_最佳化!$W1926)*12/3</f>
        <v>-0.12042443556722755</v>
      </c>
      <c r="AJ925" s="60"/>
      <c r="AK925" s="60"/>
      <c r="AL925" s="60"/>
      <c r="AM925" s="108">
        <v>924</v>
      </c>
      <c r="AN925" s="128">
        <f t="shared" si="183"/>
        <v>0.12166516550690816</v>
      </c>
      <c r="AO925" s="128">
        <f t="shared" si="184"/>
        <v>0.14934205342439386</v>
      </c>
      <c r="AP925" s="128">
        <f t="shared" si="185"/>
        <v>0.14291524999585561</v>
      </c>
      <c r="AQ925" s="128">
        <f t="shared" si="186"/>
        <v>5.8822466001818806E-2</v>
      </c>
      <c r="AR925" s="128">
        <f t="shared" si="187"/>
        <v>0.11303799341026567</v>
      </c>
      <c r="AS925" s="128">
        <f t="shared" si="188"/>
        <v>9.5311677949804718E-2</v>
      </c>
      <c r="AT925" s="128">
        <f t="shared" si="189"/>
        <v>8.6435565717998666E-2</v>
      </c>
      <c r="AU925" s="128">
        <f t="shared" si="190"/>
        <v>1.7661037316390599E-2</v>
      </c>
      <c r="AV925" s="128">
        <f t="shared" si="191"/>
        <v>0.11025652863215704</v>
      </c>
      <c r="AW925" s="128">
        <f t="shared" si="192"/>
        <v>0.10455226204440696</v>
      </c>
      <c r="AX925" s="128">
        <f t="shared" si="193"/>
        <v>1.0000000000000002</v>
      </c>
      <c r="AY925" s="128">
        <f>SUMPRODUCT(AN925:AW925,幕後結果_最佳化!$Z$1005:$AI$1005)</f>
        <v>-3.0256461061543313E-3</v>
      </c>
      <c r="AZ925" s="128">
        <f>(SUMPRODUCT(AN925:AW925,MMULT(AN925:AW925,幕後結果!$AB$9:$AK$18)))</f>
        <v>2.3786768222675697E-4</v>
      </c>
      <c r="BA925" s="128">
        <f t="shared" si="194"/>
        <v>1.5422959580662752E-2</v>
      </c>
      <c r="BB925" s="102">
        <f t="shared" si="195"/>
        <v>-2.9777453455649154</v>
      </c>
      <c r="BC925" s="60"/>
      <c r="BD925" s="60"/>
    </row>
    <row r="926" spans="1:56">
      <c r="A926" s="95">
        <v>925</v>
      </c>
      <c r="B926" s="128">
        <v>0.43216085924290759</v>
      </c>
      <c r="C926" s="128">
        <v>0.40980454835172853</v>
      </c>
      <c r="D926" s="128">
        <v>0.37116709992055896</v>
      </c>
      <c r="E926" s="128">
        <v>0.84678465255923485</v>
      </c>
      <c r="F926" s="128">
        <v>1.3727594473163185E-2</v>
      </c>
      <c r="G926" s="128">
        <v>0.60258954739924331</v>
      </c>
      <c r="H926" s="128">
        <v>0.12542716909979945</v>
      </c>
      <c r="I926" s="128">
        <v>0.478821822982334</v>
      </c>
      <c r="J926" s="128">
        <v>7.4618356677335518E-2</v>
      </c>
      <c r="K926" s="104">
        <v>0.94720630104966363</v>
      </c>
      <c r="L926" s="105"/>
      <c r="M926" s="106">
        <v>925</v>
      </c>
      <c r="N926" s="140">
        <v>-0.17087542750199425</v>
      </c>
      <c r="O926" s="140">
        <v>-0.2280477789976609</v>
      </c>
      <c r="P926" s="140">
        <v>-0.32876383569756945</v>
      </c>
      <c r="Q926" s="140">
        <v>1.0227402084766761</v>
      </c>
      <c r="R926" s="140">
        <v>-2.2049844041416975</v>
      </c>
      <c r="S926" s="140">
        <v>0.26005557499768744</v>
      </c>
      <c r="T926" s="140">
        <v>-1.1482767398621028</v>
      </c>
      <c r="U926" s="128">
        <v>-5.3110775499500738E-2</v>
      </c>
      <c r="V926" s="128">
        <v>-1.4422327895969291</v>
      </c>
      <c r="W926" s="98">
        <v>1.6183490390600317</v>
      </c>
      <c r="X926" s="60"/>
      <c r="Y926" s="99">
        <v>925</v>
      </c>
      <c r="Z926" s="128">
        <f>(幕後結果!$AB$2+幕後結果!$AB$4*幕後結果_最佳化!$N1927)*12/3</f>
        <v>-4.7922614839586569E-2</v>
      </c>
      <c r="AA926" s="128">
        <f>(幕後結果!$AC$2+幕後結果!$AC$4*幕後結果_最佳化!$O1927)*12/3</f>
        <v>-2.5722850449318196E-2</v>
      </c>
      <c r="AB926" s="128">
        <f>(幕後結果!$AD$2+幕後結果!$AD$4*幕後結果_最佳化!$P1927)*12/3</f>
        <v>-5.4427090552163077E-2</v>
      </c>
      <c r="AC926" s="128">
        <f>(幕後結果!$AE$2+幕後結果!$AE$4*幕後結果_最佳化!$Q1927)*12/3</f>
        <v>9.0568356733455799E-2</v>
      </c>
      <c r="AD926" s="128">
        <f>(幕後結果!$AF$2+幕後結果!$AF$4*幕後結果_最佳化!$R1927)*12/3</f>
        <v>-0.39188887706169689</v>
      </c>
      <c r="AE926" s="128">
        <f>(幕後結果!$AG$2+幕後結果!$AG$4*幕後結果_最佳化!$S1927)*12/3</f>
        <v>4.7960525517962781E-2</v>
      </c>
      <c r="AF926" s="128">
        <f>(幕後結果!$AH$2+幕後結果!$AH$4*幕後結果_最佳化!$T1927)*12/3</f>
        <v>-0.12485242528936431</v>
      </c>
      <c r="AG926" s="128">
        <f>(幕後結果!$AI$2+幕後結果!$AI$4*幕後結果_最佳化!$U1927)*12/3</f>
        <v>-6.177962737680625E-2</v>
      </c>
      <c r="AH926" s="128">
        <f>(幕後結果!$AJ$2+幕後結果!$AJ$4*幕後結果_最佳化!$V1927)*12/3</f>
        <v>-9.4376770203917285E-2</v>
      </c>
      <c r="AI926" s="100">
        <f>(幕後結果!$AK$2+幕後結果!$AK$4*幕後結果_最佳化!$W1927)*12/3</f>
        <v>6.8653728713498036E-2</v>
      </c>
      <c r="AJ926" s="60"/>
      <c r="AK926" s="60"/>
      <c r="AL926" s="60"/>
      <c r="AM926" s="108">
        <v>925</v>
      </c>
      <c r="AN926" s="128">
        <f t="shared" si="183"/>
        <v>0.11450671999424762</v>
      </c>
      <c r="AO926" s="128">
        <f t="shared" si="184"/>
        <v>4.9048168995227015E-2</v>
      </c>
      <c r="AP926" s="128">
        <f t="shared" si="185"/>
        <v>0.10355755246219386</v>
      </c>
      <c r="AQ926" s="128">
        <f t="shared" si="186"/>
        <v>0.14402445864868341</v>
      </c>
      <c r="AR926" s="128">
        <f t="shared" si="187"/>
        <v>6.6105224561315942E-2</v>
      </c>
      <c r="AS926" s="128">
        <f t="shared" si="188"/>
        <v>9.27518021874746E-2</v>
      </c>
      <c r="AT926" s="128">
        <f t="shared" si="189"/>
        <v>4.680684658396872E-2</v>
      </c>
      <c r="AU926" s="128">
        <f t="shared" si="190"/>
        <v>6.7726537577437435E-2</v>
      </c>
      <c r="AV926" s="128">
        <f t="shared" si="191"/>
        <v>0.13650345816218878</v>
      </c>
      <c r="AW926" s="128">
        <f t="shared" si="192"/>
        <v>0.17896923082726263</v>
      </c>
      <c r="AX926" s="128">
        <f t="shared" si="193"/>
        <v>1</v>
      </c>
      <c r="AY926" s="128">
        <f>SUMPRODUCT(AN926:AW926,幕後結果_最佳化!$Z$1005:$AI$1005)</f>
        <v>-5.5436641778122946E-3</v>
      </c>
      <c r="AZ926" s="128">
        <f>(SUMPRODUCT(AN926:AW926,MMULT(AN926:AW926,幕後結果!$AB$9:$AK$18)))</f>
        <v>2.5638615740883591E-4</v>
      </c>
      <c r="BA926" s="128">
        <f t="shared" si="194"/>
        <v>1.6012062871748785E-2</v>
      </c>
      <c r="BB926" s="102">
        <f t="shared" si="195"/>
        <v>-3.0254480366352348</v>
      </c>
      <c r="BC926" s="60"/>
      <c r="BD926" s="60"/>
    </row>
    <row r="927" spans="1:56">
      <c r="A927" s="95">
        <v>926</v>
      </c>
      <c r="B927" s="128">
        <v>2.1370427717416707E-2</v>
      </c>
      <c r="C927" s="128">
        <v>0.57561400884206937</v>
      </c>
      <c r="D927" s="128">
        <v>0.83087395280365484</v>
      </c>
      <c r="E927" s="128">
        <v>0.51256786674044541</v>
      </c>
      <c r="F927" s="128">
        <v>0.39277117881708001</v>
      </c>
      <c r="G927" s="128">
        <v>0.60320805475740524</v>
      </c>
      <c r="H927" s="128">
        <v>2.485003037628597E-2</v>
      </c>
      <c r="I927" s="128">
        <v>7.2021397514305807E-2</v>
      </c>
      <c r="J927" s="128">
        <v>0.63110666188816222</v>
      </c>
      <c r="K927" s="104">
        <v>0.64883856633332626</v>
      </c>
      <c r="L927" s="105"/>
      <c r="M927" s="106">
        <v>926</v>
      </c>
      <c r="N927" s="140">
        <v>-2.0262335662596556</v>
      </c>
      <c r="O927" s="140">
        <v>0.19068552201657019</v>
      </c>
      <c r="P927" s="140">
        <v>0.95762459107982911</v>
      </c>
      <c r="Q927" s="140">
        <v>3.1508182720344939E-2</v>
      </c>
      <c r="R927" s="140">
        <v>-0.27210360509402887</v>
      </c>
      <c r="S927" s="140">
        <v>0.26165959949680428</v>
      </c>
      <c r="T927" s="140">
        <v>-1.9625364543320212</v>
      </c>
      <c r="U927" s="128">
        <v>-1.4609003337443112</v>
      </c>
      <c r="V927" s="128">
        <v>0.33478579568947991</v>
      </c>
      <c r="W927" s="98">
        <v>0.3821867255443378</v>
      </c>
      <c r="X927" s="60"/>
      <c r="Y927" s="99">
        <v>926</v>
      </c>
      <c r="Z927" s="128">
        <f>(幕後結果!$AB$2+幕後結果!$AB$4*幕後結果_最佳化!$N1928)*12/3</f>
        <v>-0.2482393904946357</v>
      </c>
      <c r="AA927" s="128">
        <f>(幕後結果!$AC$2+幕後結果!$AC$4*幕後結果_最佳化!$O1928)*12/3</f>
        <v>1.770509954363245E-2</v>
      </c>
      <c r="AB927" s="128">
        <f>(幕後結果!$AD$2+幕後結果!$AD$4*幕後結果_最佳化!$P1928)*12/3</f>
        <v>8.4042854531875835E-2</v>
      </c>
      <c r="AC927" s="128">
        <f>(幕後結果!$AE$2+幕後結果!$AE$4*幕後結果_最佳化!$Q1928)*12/3</f>
        <v>2.9095763084423104E-2</v>
      </c>
      <c r="AD927" s="128">
        <f>(幕後結果!$AF$2+幕後結果!$AF$4*幕後結果_最佳化!$R1928)*12/3</f>
        <v>-2.2088006663637628E-2</v>
      </c>
      <c r="AE927" s="128">
        <f>(幕後結果!$AG$2+幕後結果!$AG$4*幕後結果_最佳化!$S1928)*12/3</f>
        <v>-1.0607042126115985E-2</v>
      </c>
      <c r="AF927" s="128">
        <f>(幕後結果!$AH$2+幕後結果!$AH$4*幕後結果_最佳化!$T1928)*12/3</f>
        <v>-0.22187144169385783</v>
      </c>
      <c r="AG927" s="128">
        <f>(幕後結果!$AI$2+幕後結果!$AI$4*幕後結果_最佳化!$U1928)*12/3</f>
        <v>-0.13042942404309735</v>
      </c>
      <c r="AH927" s="128">
        <f>(幕後結果!$AJ$2+幕後結果!$AJ$4*幕後結果_最佳化!$V1928)*12/3</f>
        <v>9.3153538842862989E-3</v>
      </c>
      <c r="AI927" s="100">
        <f>(幕後結果!$AK$2+幕後結果!$AK$4*幕後結果_最佳化!$W1928)*12/3</f>
        <v>-7.4228138084341547E-2</v>
      </c>
      <c r="AJ927" s="60"/>
      <c r="AK927" s="60"/>
      <c r="AL927" s="60"/>
      <c r="AM927" s="108">
        <v>926</v>
      </c>
      <c r="AN927" s="128">
        <f t="shared" si="183"/>
        <v>0.11702071967790031</v>
      </c>
      <c r="AO927" s="128">
        <f t="shared" si="184"/>
        <v>0.13897100438455665</v>
      </c>
      <c r="AP927" s="128">
        <f t="shared" si="185"/>
        <v>0.1133569712648525</v>
      </c>
      <c r="AQ927" s="128">
        <f t="shared" si="186"/>
        <v>0.15111372880634868</v>
      </c>
      <c r="AR927" s="128">
        <f t="shared" si="187"/>
        <v>1.7952655808059569E-2</v>
      </c>
      <c r="AS927" s="128">
        <f t="shared" si="188"/>
        <v>5.462331378857211E-2</v>
      </c>
      <c r="AT927" s="128">
        <f t="shared" si="189"/>
        <v>8.3117736688214844E-2</v>
      </c>
      <c r="AU927" s="128">
        <f t="shared" si="190"/>
        <v>7.0543773626295853E-2</v>
      </c>
      <c r="AV927" s="128">
        <f t="shared" si="191"/>
        <v>0.110189779803298</v>
      </c>
      <c r="AW927" s="128">
        <f t="shared" si="192"/>
        <v>0.14311031615190142</v>
      </c>
      <c r="AX927" s="128">
        <f t="shared" si="193"/>
        <v>1</v>
      </c>
      <c r="AY927" s="128">
        <f>SUMPRODUCT(AN927:AW927,幕後結果_最佳化!$Z$1005:$AI$1005)</f>
        <v>-5.5431436058509028E-3</v>
      </c>
      <c r="AZ927" s="128">
        <f>(SUMPRODUCT(AN927:AW927,MMULT(AN927:AW927,幕後結果!$AB$9:$AK$18)))</f>
        <v>2.5485496704072392E-4</v>
      </c>
      <c r="BA927" s="128">
        <f t="shared" si="194"/>
        <v>1.5964177618678761E-2</v>
      </c>
      <c r="BB927" s="102">
        <f t="shared" si="195"/>
        <v>-3.0344903923626099</v>
      </c>
      <c r="BC927" s="60"/>
      <c r="BD927" s="60"/>
    </row>
    <row r="928" spans="1:56">
      <c r="A928" s="95">
        <v>927</v>
      </c>
      <c r="B928" s="128">
        <v>0.75537955560087311</v>
      </c>
      <c r="C928" s="128">
        <v>0.57952170585904605</v>
      </c>
      <c r="D928" s="128">
        <v>0.73367571475890214</v>
      </c>
      <c r="E928" s="128">
        <v>0.26498805136009684</v>
      </c>
      <c r="F928" s="128">
        <v>0.71293119341244982</v>
      </c>
      <c r="G928" s="128">
        <v>0.38722907464772471</v>
      </c>
      <c r="H928" s="128">
        <v>0.46608720054687058</v>
      </c>
      <c r="I928" s="128">
        <v>2.1762695345946437E-2</v>
      </c>
      <c r="J928" s="128">
        <v>0.59296108942391723</v>
      </c>
      <c r="K928" s="104">
        <v>0.89301666520991052</v>
      </c>
      <c r="L928" s="105"/>
      <c r="M928" s="106">
        <v>927</v>
      </c>
      <c r="N928" s="140">
        <v>0.6915167013347876</v>
      </c>
      <c r="O928" s="140">
        <v>0.20067003935572181</v>
      </c>
      <c r="P928" s="140">
        <v>0.62396804601183753</v>
      </c>
      <c r="Q928" s="140">
        <v>-0.62804249440314597</v>
      </c>
      <c r="R928" s="140">
        <v>0.56196830613986937</v>
      </c>
      <c r="S928" s="140">
        <v>-0.28654837341972589</v>
      </c>
      <c r="T928" s="140">
        <v>-8.5109420392061083E-2</v>
      </c>
      <c r="U928" s="128">
        <v>-2.0186328824219424</v>
      </c>
      <c r="V928" s="128">
        <v>0.23516867091055144</v>
      </c>
      <c r="W928" s="98">
        <v>1.2427318323737724</v>
      </c>
      <c r="X928" s="60"/>
      <c r="Y928" s="99">
        <v>927</v>
      </c>
      <c r="Z928" s="128">
        <f>(幕後結果!$AB$2+幕後結果!$AB$4*幕後結果_最佳化!$N1929)*12/3</f>
        <v>4.518696168376405E-2</v>
      </c>
      <c r="AA928" s="128">
        <f>(幕後結果!$AC$2+幕後結果!$AC$4*幕後結果_最佳化!$O1929)*12/3</f>
        <v>2.3583645431210009E-2</v>
      </c>
      <c r="AB928" s="128">
        <f>(幕後結果!$AD$2+幕後結果!$AD$4*幕後結果_最佳化!$P1929)*12/3</f>
        <v>9.7442985247929381E-2</v>
      </c>
      <c r="AC928" s="128">
        <f>(幕後結果!$AE$2+幕後結果!$AE$4*幕後結果_最佳化!$Q1929)*12/3</f>
        <v>-1.1911678003413135E-2</v>
      </c>
      <c r="AD928" s="128">
        <f>(幕後結果!$AF$2+幕後結果!$AF$4*幕後結果_最佳化!$R1929)*12/3</f>
        <v>0.14607301930739941</v>
      </c>
      <c r="AE928" s="128">
        <f>(幕後結果!$AG$2+幕後結果!$AG$4*幕後結果_最佳化!$S1929)*12/3</f>
        <v>-3.2733516240733375E-2</v>
      </c>
      <c r="AF928" s="128">
        <f>(幕後結果!$AH$2+幕後結果!$AH$4*幕後結果_最佳化!$T1929)*12/3</f>
        <v>1.6400754054346982E-2</v>
      </c>
      <c r="AG928" s="128">
        <f>(幕後結果!$AI$2+幕後結果!$AI$4*幕後結果_最佳化!$U1929)*12/3</f>
        <v>-0.16201421746002348</v>
      </c>
      <c r="AH928" s="128">
        <f>(幕後結果!$AJ$2+幕後結果!$AJ$4*幕後結果_最佳化!$V1929)*12/3</f>
        <v>6.663988251637068E-2</v>
      </c>
      <c r="AI928" s="100">
        <f>(幕後結果!$AK$2+幕後結果!$AK$4*幕後結果_最佳化!$W1929)*12/3</f>
        <v>4.0312078525240574E-2</v>
      </c>
      <c r="AJ928" s="60"/>
      <c r="AK928" s="60"/>
      <c r="AL928" s="60"/>
      <c r="AM928" s="108">
        <v>927</v>
      </c>
      <c r="AN928" s="128">
        <f t="shared" si="183"/>
        <v>0.13409986215135164</v>
      </c>
      <c r="AO928" s="128">
        <f t="shared" si="184"/>
        <v>9.3154643186300248E-2</v>
      </c>
      <c r="AP928" s="128">
        <f t="shared" si="185"/>
        <v>6.4504533862116922E-2</v>
      </c>
      <c r="AQ928" s="128">
        <f t="shared" si="186"/>
        <v>0.10228177366458298</v>
      </c>
      <c r="AR928" s="128">
        <f t="shared" si="187"/>
        <v>0.13246807258189869</v>
      </c>
      <c r="AS928" s="128">
        <f t="shared" si="188"/>
        <v>0.16304821715329273</v>
      </c>
      <c r="AT928" s="128">
        <f t="shared" si="189"/>
        <v>6.3002992529586849E-3</v>
      </c>
      <c r="AU928" s="128">
        <f t="shared" si="190"/>
        <v>0.19969733164387146</v>
      </c>
      <c r="AV928" s="128">
        <f t="shared" si="191"/>
        <v>5.6398153419242876E-2</v>
      </c>
      <c r="AW928" s="128">
        <f t="shared" si="192"/>
        <v>4.8047113084383773E-2</v>
      </c>
      <c r="AX928" s="128">
        <f t="shared" si="193"/>
        <v>1.0000000000000002</v>
      </c>
      <c r="AY928" s="128">
        <f>SUMPRODUCT(AN928:AW928,幕後結果_最佳化!$Z$1005:$AI$1005)</f>
        <v>-3.5963509875877498E-3</v>
      </c>
      <c r="AZ928" s="128">
        <f>(SUMPRODUCT(AN928:AW928,MMULT(AN928:AW928,幕後結果!$AB$9:$AK$18)))</f>
        <v>2.7028197201987869E-4</v>
      </c>
      <c r="BA928" s="128">
        <f t="shared" si="194"/>
        <v>1.644025462150385E-2</v>
      </c>
      <c r="BB928" s="102">
        <f t="shared" si="195"/>
        <v>-2.8282013909182728</v>
      </c>
      <c r="BC928" s="60"/>
      <c r="BD928" s="60"/>
    </row>
    <row r="929" spans="1:56">
      <c r="A929" s="95">
        <v>928</v>
      </c>
      <c r="B929" s="128">
        <v>0.63014020166447482</v>
      </c>
      <c r="C929" s="128">
        <v>0.39774125367489743</v>
      </c>
      <c r="D929" s="128">
        <v>7.8013095706019886E-3</v>
      </c>
      <c r="E929" s="128">
        <v>0.84490178884893852</v>
      </c>
      <c r="F929" s="128">
        <v>0.4853817392568025</v>
      </c>
      <c r="G929" s="128">
        <v>0.2297873831852304</v>
      </c>
      <c r="H929" s="128">
        <v>0.37613030675923476</v>
      </c>
      <c r="I929" s="128">
        <v>0.95915479117536595</v>
      </c>
      <c r="J929" s="128">
        <v>0.34025572788640956</v>
      </c>
      <c r="K929" s="104">
        <v>0.79840461484750147</v>
      </c>
      <c r="L929" s="105"/>
      <c r="M929" s="106">
        <v>928</v>
      </c>
      <c r="N929" s="140">
        <v>0.33222469655816489</v>
      </c>
      <c r="O929" s="140">
        <v>-0.25919795697887471</v>
      </c>
      <c r="P929" s="140">
        <v>-2.418080628081563</v>
      </c>
      <c r="Q929" s="140">
        <v>1.0148099657725604</v>
      </c>
      <c r="R929" s="140">
        <v>-3.6650749405872082E-2</v>
      </c>
      <c r="S929" s="140">
        <v>-0.73954723842066383</v>
      </c>
      <c r="T929" s="140">
        <v>-0.31565997007874275</v>
      </c>
      <c r="U929" s="128">
        <v>1.7409609845395628</v>
      </c>
      <c r="V929" s="128">
        <v>-0.41176530221259128</v>
      </c>
      <c r="W929" s="98">
        <v>0.83593624565788338</v>
      </c>
      <c r="X929" s="60"/>
      <c r="Y929" s="99">
        <v>928</v>
      </c>
      <c r="Z929" s="128">
        <f>(幕後結果!$AB$2+幕後結果!$AB$4*幕後結果_最佳化!$N1930)*12/3</f>
        <v>6.3954128113270607E-3</v>
      </c>
      <c r="AA929" s="128">
        <f>(幕後結果!$AC$2+幕後結果!$AC$4*幕後結果_最佳化!$O1930)*12/3</f>
        <v>-2.8313372141370363E-2</v>
      </c>
      <c r="AB929" s="128">
        <f>(幕後結果!$AD$2+幕後結果!$AD$4*幕後結果_最佳化!$P1930)*12/3</f>
        <v>-0.29832914015989498</v>
      </c>
      <c r="AC929" s="128">
        <f>(幕後結果!$AE$2+幕後結果!$AE$4*幕後結果_最佳化!$Q1930)*12/3</f>
        <v>-1.507747698549484E-2</v>
      </c>
      <c r="AD929" s="128">
        <f>(幕後結果!$AF$2+幕後結果!$AF$4*幕後結果_最佳化!$R1930)*12/3</f>
        <v>-5.9012220735517588E-2</v>
      </c>
      <c r="AE929" s="128">
        <f>(幕後結果!$AG$2+幕後結果!$AG$4*幕後結果_最佳化!$S1930)*12/3</f>
        <v>-7.2904754183883086E-3</v>
      </c>
      <c r="AF929" s="128">
        <f>(幕後結果!$AH$2+幕後結果!$AH$4*幕後結果_最佳化!$T1930)*12/3</f>
        <v>-2.2424929696522655E-2</v>
      </c>
      <c r="AG929" s="128">
        <f>(幕後結果!$AI$2+幕後結果!$AI$4*幕後結果_最佳化!$U1930)*12/3</f>
        <v>0.12034636804699482</v>
      </c>
      <c r="AH929" s="128">
        <f>(幕後結果!$AJ$2+幕後結果!$AJ$4*幕後結果_最佳化!$V1930)*12/3</f>
        <v>-4.2706957262775534E-2</v>
      </c>
      <c r="AI929" s="100">
        <f>(幕後結果!$AK$2+幕後結果!$AK$4*幕後結果_最佳化!$W1930)*12/3</f>
        <v>0.11404273656401642</v>
      </c>
      <c r="AJ929" s="60"/>
      <c r="AK929" s="60"/>
      <c r="AL929" s="60"/>
      <c r="AM929" s="108">
        <v>928</v>
      </c>
      <c r="AN929" s="128">
        <f t="shared" si="183"/>
        <v>0.11826604857171462</v>
      </c>
      <c r="AO929" s="128">
        <f t="shared" si="184"/>
        <v>0.12152882325541625</v>
      </c>
      <c r="AP929" s="128">
        <f t="shared" si="185"/>
        <v>1.09186926044924E-2</v>
      </c>
      <c r="AQ929" s="128">
        <f t="shared" si="186"/>
        <v>0.13675910801725802</v>
      </c>
      <c r="AR929" s="128">
        <f t="shared" si="187"/>
        <v>3.9633751414822768E-2</v>
      </c>
      <c r="AS929" s="128">
        <f t="shared" si="188"/>
        <v>5.9691576647048203E-2</v>
      </c>
      <c r="AT929" s="128">
        <f t="shared" si="189"/>
        <v>0.13449748814755894</v>
      </c>
      <c r="AU929" s="128">
        <f t="shared" si="190"/>
        <v>0.12742238969641417</v>
      </c>
      <c r="AV929" s="128">
        <f t="shared" si="191"/>
        <v>0.12543253172742486</v>
      </c>
      <c r="AW929" s="128">
        <f t="shared" si="192"/>
        <v>0.1258495899178497</v>
      </c>
      <c r="AX929" s="128">
        <f t="shared" si="193"/>
        <v>0.99999999999999989</v>
      </c>
      <c r="AY929" s="128">
        <f>SUMPRODUCT(AN929:AW929,幕後結果_最佳化!$Z$1005:$AI$1005)</f>
        <v>-3.8410806946479218E-3</v>
      </c>
      <c r="AZ929" s="128">
        <f>(SUMPRODUCT(AN929:AW929,MMULT(AN929:AW929,幕後結果!$AB$9:$AK$18)))</f>
        <v>2.2837916431733737E-4</v>
      </c>
      <c r="BA929" s="128">
        <f t="shared" si="194"/>
        <v>1.5112219040145539E-2</v>
      </c>
      <c r="BB929" s="102">
        <f t="shared" si="195"/>
        <v>-3.0929329816144442</v>
      </c>
      <c r="BC929" s="60"/>
      <c r="BD929" s="60"/>
    </row>
    <row r="930" spans="1:56">
      <c r="A930" s="95">
        <v>929</v>
      </c>
      <c r="B930" s="128">
        <v>0.71306218732647753</v>
      </c>
      <c r="C930" s="128">
        <v>0.5564191847701776</v>
      </c>
      <c r="D930" s="128">
        <v>9.1731791585185407E-2</v>
      </c>
      <c r="E930" s="128">
        <v>0.87002972472896767</v>
      </c>
      <c r="F930" s="128">
        <v>0.56291651880385007</v>
      </c>
      <c r="G930" s="128">
        <v>0.33506665161207816</v>
      </c>
      <c r="H930" s="128">
        <v>0.86868030841124622</v>
      </c>
      <c r="I930" s="128">
        <v>0.71217029714983093</v>
      </c>
      <c r="J930" s="128">
        <v>0.45008691664499212</v>
      </c>
      <c r="K930" s="104">
        <v>0.39847207612465718</v>
      </c>
      <c r="L930" s="105"/>
      <c r="M930" s="106">
        <v>929</v>
      </c>
      <c r="N930" s="140">
        <v>0.56235286684771235</v>
      </c>
      <c r="O930" s="140">
        <v>0.14189666265540479</v>
      </c>
      <c r="P930" s="140">
        <v>-1.3301660017671746</v>
      </c>
      <c r="Q930" s="140">
        <v>1.1265316526449636</v>
      </c>
      <c r="R930" s="140">
        <v>0.15836782923472284</v>
      </c>
      <c r="S930" s="140">
        <v>-0.42596506388542416</v>
      </c>
      <c r="T930" s="140">
        <v>1.1201745587769258</v>
      </c>
      <c r="U930" s="128">
        <v>0.55973617221478511</v>
      </c>
      <c r="V930" s="128">
        <v>-0.12544175520468465</v>
      </c>
      <c r="W930" s="98">
        <v>-0.25730393857206579</v>
      </c>
      <c r="X930" s="60"/>
      <c r="Y930" s="99">
        <v>929</v>
      </c>
      <c r="Z930" s="128">
        <f>(幕後結果!$AB$2+幕後結果!$AB$4*幕後結果_最佳化!$N1931)*12/3</f>
        <v>3.1241577062216957E-2</v>
      </c>
      <c r="AA930" s="128">
        <f>(幕後結果!$AC$2+幕後結果!$AC$4*幕後結果_最佳化!$O1931)*12/3</f>
        <v>1.6804987475817896E-2</v>
      </c>
      <c r="AB930" s="128">
        <f>(幕後結果!$AD$2+幕後結果!$AD$4*幕後結果_最佳化!$P1931)*12/3</f>
        <v>-0.14380146591440093</v>
      </c>
      <c r="AC930" s="128">
        <f>(幕後結果!$AE$2+幕後結果!$AE$4*幕後結果_最佳化!$Q1931)*12/3</f>
        <v>7.5516718477974823E-2</v>
      </c>
      <c r="AD930" s="128">
        <f>(幕後結果!$AF$2+幕後結果!$AF$4*幕後結果_最佳化!$R1931)*12/3</f>
        <v>3.3217306171438102E-2</v>
      </c>
      <c r="AE930" s="128">
        <f>(幕後結果!$AG$2+幕後結果!$AG$4*幕後結果_最佳化!$S1931)*12/3</f>
        <v>1.060261759221146E-2</v>
      </c>
      <c r="AF930" s="128">
        <f>(幕後結果!$AH$2+幕後結果!$AH$4*幕後結果_最佳化!$T1931)*12/3</f>
        <v>0.13199024747528451</v>
      </c>
      <c r="AG930" s="128">
        <f>(幕後結果!$AI$2+幕後結果!$AI$4*幕後結果_最佳化!$U1931)*12/3</f>
        <v>2.4562313862596715E-2</v>
      </c>
      <c r="AH930" s="128">
        <f>(幕後結果!$AJ$2+幕後結果!$AJ$4*幕後結果_最佳化!$V1931)*12/3</f>
        <v>1.0430937784803786E-2</v>
      </c>
      <c r="AI930" s="100">
        <f>(幕後結果!$AK$2+幕後結果!$AK$4*幕後結果_最佳化!$W1931)*12/3</f>
        <v>-5.9620462748343352E-2</v>
      </c>
      <c r="AJ930" s="60"/>
      <c r="AK930" s="60"/>
      <c r="AL930" s="60"/>
      <c r="AM930" s="108">
        <v>929</v>
      </c>
      <c r="AN930" s="128">
        <f t="shared" si="183"/>
        <v>3.292755696593585E-3</v>
      </c>
      <c r="AO930" s="128">
        <f t="shared" si="184"/>
        <v>0.15719097995686801</v>
      </c>
      <c r="AP930" s="128">
        <f t="shared" si="185"/>
        <v>0.1490188152587823</v>
      </c>
      <c r="AQ930" s="128">
        <f t="shared" si="186"/>
        <v>0.15531912034650452</v>
      </c>
      <c r="AR930" s="128">
        <f t="shared" si="187"/>
        <v>8.2957021813713006E-2</v>
      </c>
      <c r="AS930" s="128">
        <f t="shared" si="188"/>
        <v>0.14901388975861138</v>
      </c>
      <c r="AT930" s="128">
        <f t="shared" si="189"/>
        <v>0.13554043801338225</v>
      </c>
      <c r="AU930" s="128">
        <f t="shared" si="190"/>
        <v>3.1065166169825315E-2</v>
      </c>
      <c r="AV930" s="128">
        <f t="shared" si="191"/>
        <v>0.11358472390282791</v>
      </c>
      <c r="AW930" s="128">
        <f t="shared" si="192"/>
        <v>2.3017089082891889E-2</v>
      </c>
      <c r="AX930" s="128">
        <f t="shared" si="193"/>
        <v>1.0000000000000002</v>
      </c>
      <c r="AY930" s="128">
        <f>SUMPRODUCT(AN930:AW930,幕後結果_最佳化!$Z$1005:$AI$1005)</f>
        <v>2.3552763927301296E-3</v>
      </c>
      <c r="AZ930" s="128">
        <f>(SUMPRODUCT(AN930:AW930,MMULT(AN930:AW930,幕後結果!$AB$9:$AK$18)))</f>
        <v>2.3203464870661891E-4</v>
      </c>
      <c r="BA930" s="128">
        <f t="shared" si="194"/>
        <v>1.5232683568781271E-2</v>
      </c>
      <c r="BB930" s="102">
        <f t="shared" si="195"/>
        <v>-2.661692762420703</v>
      </c>
      <c r="BC930" s="60"/>
      <c r="BD930" s="60"/>
    </row>
    <row r="931" spans="1:56">
      <c r="A931" s="95">
        <v>930</v>
      </c>
      <c r="B931" s="128">
        <v>0.5109958940226822</v>
      </c>
      <c r="C931" s="128">
        <v>0.52535524924262678</v>
      </c>
      <c r="D931" s="128">
        <v>0.45136684171758001</v>
      </c>
      <c r="E931" s="128">
        <v>0.49315434067516817</v>
      </c>
      <c r="F931" s="128">
        <v>0.9527806599421953</v>
      </c>
      <c r="G931" s="128">
        <v>0.60439831121788434</v>
      </c>
      <c r="H931" s="128">
        <v>0.68145257478169685</v>
      </c>
      <c r="I931" s="128">
        <v>0.46419293622311519</v>
      </c>
      <c r="J931" s="128">
        <v>9.3173801558676939E-2</v>
      </c>
      <c r="K931" s="104">
        <v>5.3985404287754335E-2</v>
      </c>
      <c r="L931" s="105"/>
      <c r="M931" s="106">
        <v>930</v>
      </c>
      <c r="N931" s="140">
        <v>2.7566109667891251E-2</v>
      </c>
      <c r="O931" s="140">
        <v>6.3599033282139714E-2</v>
      </c>
      <c r="P931" s="140">
        <v>-0.12220876700474478</v>
      </c>
      <c r="Q931" s="140">
        <v>-1.7160365410331124E-2</v>
      </c>
      <c r="R931" s="140">
        <v>1.6724344678280139</v>
      </c>
      <c r="S931" s="140">
        <v>0.26474828580580212</v>
      </c>
      <c r="T931" s="140">
        <v>0.47176455911865889</v>
      </c>
      <c r="U931" s="128">
        <v>-8.9875849913834502E-2</v>
      </c>
      <c r="V931" s="128">
        <v>-1.3214612852714036</v>
      </c>
      <c r="W931" s="98">
        <v>-1.6073810312370258</v>
      </c>
      <c r="X931" s="60"/>
      <c r="Y931" s="99">
        <v>930</v>
      </c>
      <c r="Z931" s="128">
        <f>(幕後結果!$AB$2+幕後結果!$AB$4*幕後結果_最佳化!$N1932)*12/3</f>
        <v>-2.6497549752950388E-2</v>
      </c>
      <c r="AA931" s="128">
        <f>(幕後結果!$AC$2+幕後結果!$AC$4*幕後結果_最佳化!$O1932)*12/3</f>
        <v>7.1384849251671613E-3</v>
      </c>
      <c r="AB931" s="128">
        <f>(幕後結果!$AD$2+幕後結果!$AD$4*幕後結果_最佳化!$P1932)*12/3</f>
        <v>-1.2040914357844677E-2</v>
      </c>
      <c r="AC931" s="128">
        <f>(幕後結果!$AE$2+幕後結果!$AE$4*幕後結果_最佳化!$Q1932)*12/3</f>
        <v>-9.6013143796292669E-4</v>
      </c>
      <c r="AD931" s="128">
        <f>(幕後結果!$AF$2+幕後結果!$AF$4*幕後結果_最佳化!$R1932)*12/3</f>
        <v>0.33265567419083492</v>
      </c>
      <c r="AE931" s="128">
        <f>(幕後結果!$AG$2+幕後結果!$AG$4*幕後結果_最佳化!$S1932)*12/3</f>
        <v>8.4703457123625151E-3</v>
      </c>
      <c r="AF931" s="128">
        <f>(幕後結果!$AH$2+幕後結果!$AH$4*幕後結果_最佳化!$T1932)*12/3</f>
        <v>5.4823871229471688E-2</v>
      </c>
      <c r="AG931" s="128">
        <f>(幕後結果!$AI$2+幕後結果!$AI$4*幕後結果_最佳化!$U1932)*12/3</f>
        <v>1.2334177269054275E-2</v>
      </c>
      <c r="AH931" s="128">
        <f>(幕後結果!$AJ$2+幕後結果!$AJ$4*幕後結果_最佳化!$V1932)*12/3</f>
        <v>-0.11505227845218374</v>
      </c>
      <c r="AI931" s="100">
        <f>(幕後結果!$AK$2+幕後結果!$AK$4*幕後結果_最佳化!$W1932)*12/3</f>
        <v>-0.10414171185058203</v>
      </c>
      <c r="AJ931" s="60"/>
      <c r="AK931" s="60"/>
      <c r="AL931" s="60"/>
      <c r="AM931" s="108">
        <v>930</v>
      </c>
      <c r="AN931" s="128">
        <f t="shared" si="183"/>
        <v>0.15062111409782603</v>
      </c>
      <c r="AO931" s="128">
        <f t="shared" si="184"/>
        <v>1.3622979355595441E-2</v>
      </c>
      <c r="AP931" s="128">
        <f t="shared" si="185"/>
        <v>0.16568512375541464</v>
      </c>
      <c r="AQ931" s="128">
        <f t="shared" si="186"/>
        <v>6.9041536573845694E-2</v>
      </c>
      <c r="AR931" s="128">
        <f t="shared" si="187"/>
        <v>5.8504864983054086E-2</v>
      </c>
      <c r="AS931" s="128">
        <f t="shared" si="188"/>
        <v>0.16202060306132035</v>
      </c>
      <c r="AT931" s="128">
        <f t="shared" si="189"/>
        <v>8.2568170938323651E-2</v>
      </c>
      <c r="AU931" s="128">
        <f t="shared" si="190"/>
        <v>7.3660515016055264E-2</v>
      </c>
      <c r="AV931" s="128">
        <f t="shared" si="191"/>
        <v>0.10902826827621817</v>
      </c>
      <c r="AW931" s="128">
        <f t="shared" si="192"/>
        <v>0.11524682394234667</v>
      </c>
      <c r="AX931" s="128">
        <f t="shared" si="193"/>
        <v>1</v>
      </c>
      <c r="AY931" s="128">
        <f>SUMPRODUCT(AN931:AW931,幕後結果_最佳化!$Z$1005:$AI$1005)</f>
        <v>-5.6414491747446439E-3</v>
      </c>
      <c r="AZ931" s="128">
        <f>(SUMPRODUCT(AN931:AW931,MMULT(AN931:AW931,幕後結果!$AB$9:$AK$18)))</f>
        <v>2.1596152886867956E-4</v>
      </c>
      <c r="BA931" s="128">
        <f t="shared" si="194"/>
        <v>1.4695629583950447E-2</v>
      </c>
      <c r="BB931" s="102">
        <f t="shared" si="195"/>
        <v>-3.303121441476605</v>
      </c>
      <c r="BC931" s="60"/>
      <c r="BD931" s="60"/>
    </row>
    <row r="932" spans="1:56">
      <c r="A932" s="95">
        <v>931</v>
      </c>
      <c r="B932" s="128">
        <v>0.46411129967072973</v>
      </c>
      <c r="C932" s="128">
        <v>0.27518440488141116</v>
      </c>
      <c r="D932" s="128">
        <v>0.50848239461440059</v>
      </c>
      <c r="E932" s="128">
        <v>0.99924408162772149</v>
      </c>
      <c r="F932" s="128">
        <v>0.4909350482182453</v>
      </c>
      <c r="G932" s="128">
        <v>0.56065404438499078</v>
      </c>
      <c r="H932" s="128">
        <v>0.20488881955437033</v>
      </c>
      <c r="I932" s="128">
        <v>0.74275686472656788</v>
      </c>
      <c r="J932" s="128">
        <v>0.60124975739847986</v>
      </c>
      <c r="K932" s="104">
        <v>0.10581771511849047</v>
      </c>
      <c r="L932" s="105"/>
      <c r="M932" s="106">
        <v>931</v>
      </c>
      <c r="N932" s="140">
        <v>-9.008131245072018E-2</v>
      </c>
      <c r="O932" s="140">
        <v>-0.59720756395835317</v>
      </c>
      <c r="P932" s="140">
        <v>2.1263812472840159E-2</v>
      </c>
      <c r="Q932" s="140">
        <v>3.1724018080664429</v>
      </c>
      <c r="R932" s="140">
        <v>-2.2724420105147539E-2</v>
      </c>
      <c r="S932" s="140">
        <v>0.15262765974843653</v>
      </c>
      <c r="T932" s="140">
        <v>-0.82428500082733447</v>
      </c>
      <c r="U932" s="128">
        <v>0.65186809187759764</v>
      </c>
      <c r="V932" s="128">
        <v>0.25658327794103497</v>
      </c>
      <c r="W932" s="98">
        <v>-1.2490810518571951</v>
      </c>
      <c r="X932" s="60"/>
      <c r="Y932" s="99">
        <v>931</v>
      </c>
      <c r="Z932" s="128">
        <f>(幕後結果!$AB$2+幕後結果!$AB$4*幕後結果_最佳化!$N1933)*12/3</f>
        <v>-3.9199546079497313E-2</v>
      </c>
      <c r="AA932" s="128">
        <f>(幕後結果!$AC$2+幕後結果!$AC$4*幕後結果_最佳化!$O1933)*12/3</f>
        <v>-6.6735861928388332E-2</v>
      </c>
      <c r="AB932" s="128">
        <f>(幕後結果!$AD$2+幕後結果!$AD$4*幕後結果_最佳化!$P1933)*12/3</f>
        <v>-2.7733693161485617E-2</v>
      </c>
      <c r="AC932" s="128">
        <f>(幕後結果!$AE$2+幕後結果!$AE$4*幕後結果_最佳化!$Q1933)*12/3</f>
        <v>0.33966764899570112</v>
      </c>
      <c r="AD932" s="128">
        <f>(幕後結果!$AF$2+幕後結果!$AF$4*幕後結果_最佳化!$R1933)*12/3</f>
        <v>9.860833074133224E-2</v>
      </c>
      <c r="AE932" s="128">
        <f>(幕後結果!$AG$2+幕後結果!$AG$4*幕後結果_最佳化!$S1933)*12/3</f>
        <v>6.0701455680601889E-2</v>
      </c>
      <c r="AF932" s="128">
        <f>(幕後結果!$AH$2+幕後結果!$AH$4*幕後結果_最佳化!$T1933)*12/3</f>
        <v>-7.8497925170930738E-2</v>
      </c>
      <c r="AG932" s="128">
        <f>(幕後結果!$AI$2+幕後結果!$AI$4*幕後結果_最佳化!$U1933)*12/3</f>
        <v>2.3632140449928302E-2</v>
      </c>
      <c r="AH932" s="128">
        <f>(幕後結果!$AJ$2+幕後結果!$AJ$4*幕後結果_最佳化!$V1933)*12/3</f>
        <v>2.1074483864036226E-2</v>
      </c>
      <c r="AI932" s="100">
        <f>(幕後結果!$AK$2+幕後結果!$AK$4*幕後結果_最佳化!$W1933)*12/3</f>
        <v>-0.20178896574847757</v>
      </c>
      <c r="AJ932" s="60"/>
      <c r="AK932" s="60"/>
      <c r="AL932" s="60"/>
      <c r="AM932" s="108">
        <v>931</v>
      </c>
      <c r="AN932" s="128">
        <f t="shared" si="183"/>
        <v>0.16902077461087034</v>
      </c>
      <c r="AO932" s="128">
        <f t="shared" si="184"/>
        <v>6.862069740188341E-2</v>
      </c>
      <c r="AP932" s="128">
        <f t="shared" si="185"/>
        <v>6.0688379775690193E-3</v>
      </c>
      <c r="AQ932" s="128">
        <f t="shared" si="186"/>
        <v>0.1593666534498919</v>
      </c>
      <c r="AR932" s="128">
        <f t="shared" si="187"/>
        <v>3.7729131495377315E-2</v>
      </c>
      <c r="AS932" s="128">
        <f t="shared" si="188"/>
        <v>0.15594060820044492</v>
      </c>
      <c r="AT932" s="128">
        <f t="shared" si="189"/>
        <v>8.4217933881713822E-2</v>
      </c>
      <c r="AU932" s="128">
        <f t="shared" si="190"/>
        <v>9.21605113726707E-2</v>
      </c>
      <c r="AV932" s="128">
        <f t="shared" si="191"/>
        <v>0.15623040151222231</v>
      </c>
      <c r="AW932" s="128">
        <f t="shared" si="192"/>
        <v>7.064445009735619E-2</v>
      </c>
      <c r="AX932" s="128">
        <f t="shared" si="193"/>
        <v>1</v>
      </c>
      <c r="AY932" s="128">
        <f>SUMPRODUCT(AN932:AW932,幕後結果_最佳化!$Z$1005:$AI$1005)</f>
        <v>-3.1602244629196814E-3</v>
      </c>
      <c r="AZ932" s="128">
        <f>(SUMPRODUCT(AN932:AW932,MMULT(AN932:AW932,幕後結果!$AB$9:$AK$18)))</f>
        <v>1.8826526188189135E-4</v>
      </c>
      <c r="BA932" s="128">
        <f t="shared" si="194"/>
        <v>1.3720978896634574E-2</v>
      </c>
      <c r="BB932" s="102">
        <f t="shared" si="195"/>
        <v>-3.3569197073990944</v>
      </c>
      <c r="BC932" s="60"/>
      <c r="BD932" s="60"/>
    </row>
    <row r="933" spans="1:56">
      <c r="A933" s="95">
        <v>932</v>
      </c>
      <c r="B933" s="128">
        <v>0.87553338919429624</v>
      </c>
      <c r="C933" s="128">
        <v>0.65779330381382906</v>
      </c>
      <c r="D933" s="128">
        <v>0.39867938602941644</v>
      </c>
      <c r="E933" s="128">
        <v>0.76632910271694521</v>
      </c>
      <c r="F933" s="128">
        <v>0.27382296413860718</v>
      </c>
      <c r="G933" s="128">
        <v>0.21827653499612354</v>
      </c>
      <c r="H933" s="128">
        <v>0.63091910745625435</v>
      </c>
      <c r="I933" s="128">
        <v>0.24648123775206709</v>
      </c>
      <c r="J933" s="128">
        <v>0.99710471436293213</v>
      </c>
      <c r="K933" s="104">
        <v>0.77296833728439918</v>
      </c>
      <c r="L933" s="105"/>
      <c r="M933" s="106">
        <v>932</v>
      </c>
      <c r="N933" s="140">
        <v>1.1529443628803171</v>
      </c>
      <c r="O933" s="140">
        <v>0.4064480882686744</v>
      </c>
      <c r="P933" s="140">
        <v>-0.25676683715360504</v>
      </c>
      <c r="Q933" s="140">
        <v>0.72681091684850241</v>
      </c>
      <c r="R933" s="140">
        <v>-0.60129138243899383</v>
      </c>
      <c r="S933" s="140">
        <v>-0.77802704433777392</v>
      </c>
      <c r="T933" s="140">
        <v>0.33428860918359743</v>
      </c>
      <c r="U933" s="128">
        <v>-0.68560460713610094</v>
      </c>
      <c r="V933" s="128">
        <v>2.7594106882964602</v>
      </c>
      <c r="W933" s="98">
        <v>0.74865806441970828</v>
      </c>
      <c r="X933" s="60"/>
      <c r="Y933" s="99">
        <v>932</v>
      </c>
      <c r="Z933" s="128">
        <f>(幕後結果!$AB$2+幕後結果!$AB$4*幕後結果_最佳化!$N1934)*12/3</f>
        <v>9.5005753769232579E-2</v>
      </c>
      <c r="AA933" s="128">
        <f>(幕後結果!$AC$2+幕後結果!$AC$4*幕後結果_最佳化!$O1934)*12/3</f>
        <v>4.7333291427722073E-2</v>
      </c>
      <c r="AB933" s="128">
        <f>(幕後結果!$AD$2+幕後結果!$AD$4*幕後結果_最佳化!$P1934)*12/3</f>
        <v>9.6866274840581544E-3</v>
      </c>
      <c r="AC933" s="128">
        <f>(幕後結果!$AE$2+幕後結果!$AE$4*幕後結果_最佳化!$Q1934)*12/3</f>
        <v>0.1094027347229765</v>
      </c>
      <c r="AD933" s="128">
        <f>(幕後結果!$AF$2+幕後結果!$AF$4*幕後結果_最佳化!$R1934)*12/3</f>
        <v>-6.7024797676384223E-2</v>
      </c>
      <c r="AE933" s="128">
        <f>(幕後結果!$AG$2+幕後結果!$AG$4*幕後結果_最佳化!$S1934)*12/3</f>
        <v>-1.8001688956832591E-2</v>
      </c>
      <c r="AF933" s="128">
        <f>(幕後結果!$AH$2+幕後結果!$AH$4*幕後結果_最佳化!$T1934)*12/3</f>
        <v>7.4847438280652018E-2</v>
      </c>
      <c r="AG933" s="128">
        <f>(幕後結果!$AI$2+幕後結果!$AI$4*幕後結果_最佳化!$U1934)*12/3</f>
        <v>-5.6090824437632032E-2</v>
      </c>
      <c r="AH933" s="128">
        <f>(幕後結果!$AJ$2+幕後結果!$AJ$4*幕後結果_最佳化!$V1934)*12/3</f>
        <v>0.2993668708915308</v>
      </c>
      <c r="AI933" s="100">
        <f>(幕後結果!$AK$2+幕後結果!$AK$4*幕後結果_最佳化!$W1934)*12/3</f>
        <v>-8.0072078882277742E-2</v>
      </c>
      <c r="AJ933" s="60"/>
      <c r="AK933" s="60"/>
      <c r="AL933" s="60"/>
      <c r="AM933" s="108">
        <v>932</v>
      </c>
      <c r="AN933" s="128">
        <f t="shared" si="183"/>
        <v>6.9505815378575281E-2</v>
      </c>
      <c r="AO933" s="128">
        <f t="shared" si="184"/>
        <v>0.10197476476163722</v>
      </c>
      <c r="AP933" s="128">
        <f t="shared" si="185"/>
        <v>9.4945294493178914E-2</v>
      </c>
      <c r="AQ933" s="128">
        <f t="shared" si="186"/>
        <v>2.6290952382856747E-3</v>
      </c>
      <c r="AR933" s="128">
        <f t="shared" si="187"/>
        <v>6.020730042909727E-2</v>
      </c>
      <c r="AS933" s="128">
        <f t="shared" si="188"/>
        <v>0.14723463734279019</v>
      </c>
      <c r="AT933" s="128">
        <f t="shared" si="189"/>
        <v>0.13891404159313081</v>
      </c>
      <c r="AU933" s="128">
        <f t="shared" si="190"/>
        <v>0.15360502072857593</v>
      </c>
      <c r="AV933" s="128">
        <f t="shared" si="191"/>
        <v>0.12687529250763271</v>
      </c>
      <c r="AW933" s="128">
        <f t="shared" si="192"/>
        <v>0.10410873752709605</v>
      </c>
      <c r="AX933" s="128">
        <f t="shared" si="193"/>
        <v>1.0000000000000002</v>
      </c>
      <c r="AY933" s="128">
        <f>SUMPRODUCT(AN933:AW933,幕後結果_最佳化!$Z$1005:$AI$1005)</f>
        <v>-2.2907723160491694E-3</v>
      </c>
      <c r="AZ933" s="128">
        <f>(SUMPRODUCT(AN933:AW933,MMULT(AN933:AW933,幕後結果!$AB$9:$AK$18)))</f>
        <v>2.1052895699122045E-4</v>
      </c>
      <c r="BA933" s="128">
        <f t="shared" si="194"/>
        <v>1.4509616018048874E-2</v>
      </c>
      <c r="BB933" s="102">
        <f t="shared" si="195"/>
        <v>-3.1145395067543649</v>
      </c>
      <c r="BC933" s="60"/>
      <c r="BD933" s="60"/>
    </row>
    <row r="934" spans="1:56">
      <c r="A934" s="95">
        <v>933</v>
      </c>
      <c r="B934" s="128">
        <v>0.80121081298954411</v>
      </c>
      <c r="C934" s="128">
        <v>0.86259022638317617</v>
      </c>
      <c r="D934" s="128">
        <v>0.55919010706721783</v>
      </c>
      <c r="E934" s="128">
        <v>0.18038569399404958</v>
      </c>
      <c r="F934" s="128">
        <v>0.83895646159377524</v>
      </c>
      <c r="G934" s="128">
        <v>0.91324477530814607</v>
      </c>
      <c r="H934" s="128">
        <v>0.71795604724458539</v>
      </c>
      <c r="I934" s="128">
        <v>4.2388019627803253E-2</v>
      </c>
      <c r="J934" s="128">
        <v>0.26375822483443501</v>
      </c>
      <c r="K934" s="104">
        <v>0.14092047041688449</v>
      </c>
      <c r="L934" s="105"/>
      <c r="M934" s="106">
        <v>933</v>
      </c>
      <c r="N934" s="140">
        <v>0.84595405781888344</v>
      </c>
      <c r="O934" s="140">
        <v>1.0920308370815024</v>
      </c>
      <c r="P934" s="140">
        <v>0.14891616468399205</v>
      </c>
      <c r="Q934" s="140">
        <v>-0.91389620495428237</v>
      </c>
      <c r="R934" s="140">
        <v>0.99017809599069462</v>
      </c>
      <c r="S934" s="140">
        <v>1.3610102528319108</v>
      </c>
      <c r="T934" s="140">
        <v>0.57678026097532442</v>
      </c>
      <c r="U934" s="128">
        <v>-1.7236223600966112</v>
      </c>
      <c r="V934" s="128">
        <v>-0.63180171986615352</v>
      </c>
      <c r="W934" s="98">
        <v>-1.0761930198760774</v>
      </c>
      <c r="X934" s="60"/>
      <c r="Y934" s="99">
        <v>933</v>
      </c>
      <c r="Z934" s="128">
        <f>(幕後結果!$AB$2+幕後結果!$AB$4*幕後結果_最佳化!$N1935)*12/3</f>
        <v>6.1861043439375062E-2</v>
      </c>
      <c r="AA934" s="128">
        <f>(幕後結果!$AC$2+幕後結果!$AC$4*幕後結果_最佳化!$O1935)*12/3</f>
        <v>0.12322515085320153</v>
      </c>
      <c r="AB934" s="128">
        <f>(幕後結果!$AD$2+幕後結果!$AD$4*幕後結果_最佳化!$P1935)*12/3</f>
        <v>8.4530733123667198E-2</v>
      </c>
      <c r="AC934" s="128">
        <f>(幕後結果!$AE$2+幕後結果!$AE$4*幕後結果_最佳化!$Q1935)*12/3</f>
        <v>-3.3999118539188508E-2</v>
      </c>
      <c r="AD934" s="128">
        <f>(幕後結果!$AF$2+幕後結果!$AF$4*幕後結果_最佳化!$R1935)*12/3</f>
        <v>0.20743133998993238</v>
      </c>
      <c r="AE934" s="128">
        <f>(幕後結果!$AG$2+幕後結果!$AG$4*幕後結果_最佳化!$S1935)*12/3</f>
        <v>8.750197900086025E-2</v>
      </c>
      <c r="AF934" s="128">
        <f>(幕後結果!$AH$2+幕後結果!$AH$4*幕後結果_最佳化!$T1935)*12/3</f>
        <v>8.8888997420042692E-2</v>
      </c>
      <c r="AG934" s="128">
        <f>(幕後結果!$AI$2+幕後結果!$AI$4*幕後結果_最佳化!$U1935)*12/3</f>
        <v>-8.4082985178496258E-2</v>
      </c>
      <c r="AH934" s="128">
        <f>(幕後結果!$AJ$2+幕後結果!$AJ$4*幕後結果_最佳化!$V1935)*12/3</f>
        <v>2.4388287944124402E-2</v>
      </c>
      <c r="AI934" s="100">
        <f>(幕後結果!$AK$2+幕後結果!$AK$4*幕後結果_最佳化!$W1935)*12/3</f>
        <v>-9.9293912733332559E-2</v>
      </c>
      <c r="AJ934" s="60"/>
      <c r="AK934" s="60"/>
      <c r="AL934" s="60"/>
      <c r="AM934" s="108">
        <v>933</v>
      </c>
      <c r="AN934" s="128">
        <f t="shared" si="183"/>
        <v>1.5808257156423818E-2</v>
      </c>
      <c r="AO934" s="128">
        <f t="shared" si="184"/>
        <v>3.9772078552617669E-2</v>
      </c>
      <c r="AP934" s="128">
        <f t="shared" si="185"/>
        <v>7.5084230308002889E-2</v>
      </c>
      <c r="AQ934" s="128">
        <f t="shared" si="186"/>
        <v>6.9719099393223558E-2</v>
      </c>
      <c r="AR934" s="128">
        <f t="shared" si="187"/>
        <v>0.18746718903110152</v>
      </c>
      <c r="AS934" s="128">
        <f t="shared" si="188"/>
        <v>9.1747262892776182E-2</v>
      </c>
      <c r="AT934" s="128">
        <f t="shared" si="189"/>
        <v>0.18170235815509025</v>
      </c>
      <c r="AU934" s="128">
        <f t="shared" si="190"/>
        <v>0.17228819816938779</v>
      </c>
      <c r="AV934" s="128">
        <f t="shared" si="191"/>
        <v>2.1462008656846641E-2</v>
      </c>
      <c r="AW934" s="128">
        <f t="shared" si="192"/>
        <v>0.14494931768452982</v>
      </c>
      <c r="AX934" s="128">
        <f t="shared" si="193"/>
        <v>1.0000000000000002</v>
      </c>
      <c r="AY934" s="128">
        <f>SUMPRODUCT(AN934:AW934,幕後結果_最佳化!$Z$1005:$AI$1005)</f>
        <v>-1.9597815642914212E-3</v>
      </c>
      <c r="AZ934" s="128">
        <f>(SUMPRODUCT(AN934:AW934,MMULT(AN934:AW934,幕後結果!$AB$9:$AK$18)))</f>
        <v>3.619327332194245E-4</v>
      </c>
      <c r="BA934" s="128">
        <f t="shared" si="194"/>
        <v>1.9024529776565425E-2</v>
      </c>
      <c r="BB934" s="102">
        <f t="shared" si="195"/>
        <v>-2.3579968646347345</v>
      </c>
      <c r="BC934" s="60"/>
      <c r="BD934" s="60"/>
    </row>
    <row r="935" spans="1:56">
      <c r="A935" s="95">
        <v>934</v>
      </c>
      <c r="B935" s="128">
        <v>3.9804085189119709E-2</v>
      </c>
      <c r="C935" s="128">
        <v>7.447979874772459E-2</v>
      </c>
      <c r="D935" s="128">
        <v>0.21292648926394886</v>
      </c>
      <c r="E935" s="128">
        <v>0.80298309206062957</v>
      </c>
      <c r="F935" s="128">
        <v>0.30936419427991102</v>
      </c>
      <c r="G935" s="128">
        <v>0.52711136674886627</v>
      </c>
      <c r="H935" s="128">
        <v>2.6974971785176383E-2</v>
      </c>
      <c r="I935" s="128">
        <v>0.54191281564831928</v>
      </c>
      <c r="J935" s="128">
        <v>0.76336942155870058</v>
      </c>
      <c r="K935" s="104">
        <v>0.85376402565315335</v>
      </c>
      <c r="L935" s="105"/>
      <c r="M935" s="106">
        <v>934</v>
      </c>
      <c r="N935" s="140">
        <v>-1.7529640950099612</v>
      </c>
      <c r="O935" s="140">
        <v>-1.4432161285981382</v>
      </c>
      <c r="P935" s="140">
        <v>-0.79630810033419575</v>
      </c>
      <c r="Q935" s="140">
        <v>0.85232485266429059</v>
      </c>
      <c r="R935" s="140">
        <v>-0.49765335754993884</v>
      </c>
      <c r="S935" s="140">
        <v>6.8010511740412435E-2</v>
      </c>
      <c r="T935" s="140">
        <v>-1.9272382625627835</v>
      </c>
      <c r="U935" s="128">
        <v>0.10525386657841487</v>
      </c>
      <c r="V935" s="128">
        <v>0.71718304942694033</v>
      </c>
      <c r="W935" s="98">
        <v>1.0527143087932964</v>
      </c>
      <c r="X935" s="60"/>
      <c r="Y935" s="99">
        <v>934</v>
      </c>
      <c r="Z935" s="128">
        <f>(幕後結果!$AB$2+幕後結果!$AB$4*幕後結果_最佳化!$N1936)*12/3</f>
        <v>-0.21873540513343057</v>
      </c>
      <c r="AA935" s="128">
        <f>(幕後結果!$AC$2+幕後結果!$AC$4*幕後結果_最佳化!$O1936)*12/3</f>
        <v>-0.1639663991326312</v>
      </c>
      <c r="AB935" s="128">
        <f>(幕後結果!$AD$2+幕後結果!$AD$4*幕後結果_最佳化!$P1936)*12/3</f>
        <v>-0.19835558366552938</v>
      </c>
      <c r="AC935" s="128">
        <f>(幕後結果!$AE$2+幕後結果!$AE$4*幕後結果_最佳化!$Q1936)*12/3</f>
        <v>-2.8531342153126509E-2</v>
      </c>
      <c r="AD935" s="128">
        <f>(幕後結果!$AF$2+幕後結果!$AF$4*幕後結果_最佳化!$R1936)*12/3</f>
        <v>-0.12190632284448304</v>
      </c>
      <c r="AE935" s="128">
        <f>(幕後結果!$AG$2+幕後結果!$AG$4*幕後結果_最佳化!$S1936)*12/3</f>
        <v>-3.5865469324928407E-3</v>
      </c>
      <c r="AF935" s="128">
        <f>(幕後結果!$AH$2+幕後結果!$AH$4*幕後結果_最佳化!$T1936)*12/3</f>
        <v>-0.25325110300970594</v>
      </c>
      <c r="AG935" s="128">
        <f>(幕後結果!$AI$2+幕後結果!$AI$4*幕後結果_最佳化!$U1936)*12/3</f>
        <v>-0.10924236602412925</v>
      </c>
      <c r="AH935" s="128">
        <f>(幕後結果!$AJ$2+幕後結果!$AJ$4*幕後結果_最佳化!$V1936)*12/3</f>
        <v>3.9089789203234873E-2</v>
      </c>
      <c r="AI935" s="100">
        <f>(幕後結果!$AK$2+幕後結果!$AK$4*幕後結果_最佳化!$W1936)*12/3</f>
        <v>-5.3010610466296293E-2</v>
      </c>
      <c r="AJ935" s="60"/>
      <c r="AK935" s="60"/>
      <c r="AL935" s="60"/>
      <c r="AM935" s="108">
        <v>934</v>
      </c>
      <c r="AN935" s="128">
        <f t="shared" si="183"/>
        <v>0.13910186257776985</v>
      </c>
      <c r="AO935" s="128">
        <f t="shared" si="184"/>
        <v>0.17403602804402094</v>
      </c>
      <c r="AP935" s="128">
        <f t="shared" si="185"/>
        <v>3.551848894719177E-2</v>
      </c>
      <c r="AQ935" s="128">
        <f t="shared" si="186"/>
        <v>3.5904132791134059E-2</v>
      </c>
      <c r="AR935" s="128">
        <f t="shared" si="187"/>
        <v>4.7551650501598715E-2</v>
      </c>
      <c r="AS935" s="128">
        <f t="shared" si="188"/>
        <v>3.5111659528840759E-2</v>
      </c>
      <c r="AT935" s="128">
        <f t="shared" si="189"/>
        <v>0.16107832256075844</v>
      </c>
      <c r="AU935" s="128">
        <f t="shared" si="190"/>
        <v>0.16266022833994098</v>
      </c>
      <c r="AV935" s="128">
        <f t="shared" si="191"/>
        <v>7.0443565337688488E-2</v>
      </c>
      <c r="AW935" s="128">
        <f t="shared" si="192"/>
        <v>0.13859406137105595</v>
      </c>
      <c r="AX935" s="128">
        <f t="shared" si="193"/>
        <v>1</v>
      </c>
      <c r="AY935" s="128">
        <f>SUMPRODUCT(AN935:AW935,幕後結果_最佳化!$Z$1005:$AI$1005)</f>
        <v>-5.8538250320092425E-3</v>
      </c>
      <c r="AZ935" s="128">
        <f>(SUMPRODUCT(AN935:AW935,MMULT(AN935:AW935,幕後結果!$AB$9:$AK$18)))</f>
        <v>2.7196995614105316E-4</v>
      </c>
      <c r="BA935" s="128">
        <f t="shared" si="194"/>
        <v>1.6491511639053987E-2</v>
      </c>
      <c r="BB935" s="102">
        <f t="shared" si="195"/>
        <v>-2.9562981307640723</v>
      </c>
      <c r="BC935" s="60"/>
      <c r="BD935" s="60"/>
    </row>
    <row r="936" spans="1:56">
      <c r="A936" s="95">
        <v>935</v>
      </c>
      <c r="B936" s="128">
        <v>0.48872732463553259</v>
      </c>
      <c r="C936" s="128">
        <v>0.65704467700266944</v>
      </c>
      <c r="D936" s="128">
        <v>0.22396702440658012</v>
      </c>
      <c r="E936" s="128">
        <v>0.16985773829639594</v>
      </c>
      <c r="F936" s="128">
        <v>0.96536568205556383</v>
      </c>
      <c r="G936" s="128">
        <v>0.32646901957559615</v>
      </c>
      <c r="H936" s="128">
        <v>0.2189648123299841</v>
      </c>
      <c r="I936" s="128">
        <v>0.62981809523501209</v>
      </c>
      <c r="J936" s="128">
        <v>0.61643936153842649</v>
      </c>
      <c r="K936" s="104">
        <v>0.31915888852108809</v>
      </c>
      <c r="L936" s="105"/>
      <c r="M936" s="106">
        <v>935</v>
      </c>
      <c r="N936" s="140">
        <v>-2.8260167951791683E-2</v>
      </c>
      <c r="O936" s="140">
        <v>0.40441081856784078</v>
      </c>
      <c r="P936" s="140">
        <v>-0.75886377807898586</v>
      </c>
      <c r="Q936" s="140">
        <v>-0.95472758426849857</v>
      </c>
      <c r="R936" s="140">
        <v>1.8166636172343962</v>
      </c>
      <c r="S936" s="140">
        <v>-0.44968437531700717</v>
      </c>
      <c r="T936" s="140">
        <v>-0.77569409943459533</v>
      </c>
      <c r="U936" s="128">
        <v>0.33137160610421268</v>
      </c>
      <c r="V936" s="128">
        <v>0.29614247590369891</v>
      </c>
      <c r="W936" s="98">
        <v>-0.47005212533448854</v>
      </c>
      <c r="X936" s="60"/>
      <c r="Y936" s="99">
        <v>935</v>
      </c>
      <c r="Z936" s="128">
        <f>(幕後結果!$AB$2+幕後結果!$AB$4*幕後結果_最佳化!$N1937)*12/3</f>
        <v>-3.2524925112990884E-2</v>
      </c>
      <c r="AA936" s="128">
        <f>(幕後結果!$AC$2+幕後結果!$AC$4*幕後結果_最佳化!$O1937)*12/3</f>
        <v>4.5034983971426107E-2</v>
      </c>
      <c r="AB936" s="128">
        <f>(幕後結果!$AD$2+幕後結果!$AD$4*幕後結果_最佳化!$P1937)*12/3</f>
        <v>-7.417629046850624E-2</v>
      </c>
      <c r="AC936" s="128">
        <f>(幕後結果!$AE$2+幕後結果!$AE$4*幕後結果_最佳化!$Q1937)*12/3</f>
        <v>-0.12953359149540355</v>
      </c>
      <c r="AD936" s="128">
        <f>(幕後結果!$AF$2+幕後結果!$AF$4*幕後結果_最佳化!$R1937)*12/3</f>
        <v>0.30824851630612982</v>
      </c>
      <c r="AE936" s="128">
        <f>(幕後結果!$AG$2+幕後結果!$AG$4*幕後結果_最佳化!$S1937)*12/3</f>
        <v>-4.9096638815043205E-2</v>
      </c>
      <c r="AF936" s="128">
        <f>(幕後結果!$AH$2+幕後結果!$AH$4*幕後結果_最佳化!$T1937)*12/3</f>
        <v>-5.7518733235696638E-2</v>
      </c>
      <c r="AG936" s="128">
        <f>(幕後結果!$AI$2+幕後結果!$AI$4*幕後結果_最佳化!$U1937)*12/3</f>
        <v>9.5421859993469679E-2</v>
      </c>
      <c r="AH936" s="128">
        <f>(幕後結果!$AJ$2+幕後結果!$AJ$4*幕後結果_最佳化!$V1937)*12/3</f>
        <v>8.2930624806273716E-3</v>
      </c>
      <c r="AI936" s="100">
        <f>(幕後結果!$AK$2+幕後結果!$AK$4*幕後結果_最佳化!$W1937)*12/3</f>
        <v>4.8153647040380498E-2</v>
      </c>
      <c r="AJ936" s="60"/>
      <c r="AK936" s="60"/>
      <c r="AL936" s="60"/>
      <c r="AM936" s="108">
        <v>935</v>
      </c>
      <c r="AN936" s="128">
        <f t="shared" si="183"/>
        <v>0.10097006972171907</v>
      </c>
      <c r="AO936" s="128">
        <f t="shared" si="184"/>
        <v>8.0232000995576036E-2</v>
      </c>
      <c r="AP936" s="128">
        <f t="shared" si="185"/>
        <v>9.949860199974514E-2</v>
      </c>
      <c r="AQ936" s="128">
        <f t="shared" si="186"/>
        <v>0.13096456036998652</v>
      </c>
      <c r="AR936" s="128">
        <f t="shared" si="187"/>
        <v>8.5293281851198485E-2</v>
      </c>
      <c r="AS936" s="128">
        <f t="shared" si="188"/>
        <v>0.16677846622741674</v>
      </c>
      <c r="AT936" s="128">
        <f t="shared" si="189"/>
        <v>5.2653390532778323E-2</v>
      </c>
      <c r="AU936" s="128">
        <f t="shared" si="190"/>
        <v>8.1881962197974542E-2</v>
      </c>
      <c r="AV936" s="128">
        <f t="shared" si="191"/>
        <v>8.0957313142879878E-2</v>
      </c>
      <c r="AW936" s="128">
        <f t="shared" si="192"/>
        <v>0.12077035296072514</v>
      </c>
      <c r="AX936" s="128">
        <f t="shared" si="193"/>
        <v>0.99999999999999978</v>
      </c>
      <c r="AY936" s="128">
        <f>SUMPRODUCT(AN936:AW936,幕後結果_最佳化!$Z$1005:$AI$1005)</f>
        <v>-4.1671553838979244E-3</v>
      </c>
      <c r="AZ936" s="128">
        <f>(SUMPRODUCT(AN936:AW936,MMULT(AN936:AW936,幕後結果!$AB$9:$AK$18)))</f>
        <v>2.3893906305348349E-4</v>
      </c>
      <c r="BA936" s="128">
        <f t="shared" si="194"/>
        <v>1.5457653866401702E-2</v>
      </c>
      <c r="BB936" s="102">
        <f t="shared" si="195"/>
        <v>-3.044909388623438</v>
      </c>
      <c r="BC936" s="60"/>
      <c r="BD936" s="60"/>
    </row>
    <row r="937" spans="1:56">
      <c r="A937" s="95">
        <v>936</v>
      </c>
      <c r="B937" s="128">
        <v>0.27020909933130777</v>
      </c>
      <c r="C937" s="128">
        <v>0.3856021625025694</v>
      </c>
      <c r="D937" s="128">
        <v>0.35795460767087528</v>
      </c>
      <c r="E937" s="128">
        <v>0.54944642596508619</v>
      </c>
      <c r="F937" s="128">
        <v>3.1703118107718753E-2</v>
      </c>
      <c r="G937" s="128">
        <v>2.3782656248147349E-2</v>
      </c>
      <c r="H937" s="128">
        <v>0.8779384906269454</v>
      </c>
      <c r="I937" s="128">
        <v>0.49256177561814907</v>
      </c>
      <c r="J937" s="128">
        <v>0.4771548182673031</v>
      </c>
      <c r="K937" s="104">
        <v>1.6276942482906787E-3</v>
      </c>
      <c r="L937" s="105"/>
      <c r="M937" s="106">
        <v>936</v>
      </c>
      <c r="N937" s="140">
        <v>-0.61218071619123893</v>
      </c>
      <c r="O937" s="140">
        <v>-0.29079994814487264</v>
      </c>
      <c r="P937" s="140">
        <v>-0.3639314281004859</v>
      </c>
      <c r="Q937" s="140">
        <v>0.12426286592244451</v>
      </c>
      <c r="R937" s="140">
        <v>-1.8563321011157436</v>
      </c>
      <c r="S937" s="140">
        <v>-1.9812315509916325</v>
      </c>
      <c r="T937" s="140">
        <v>1.1647430467488193</v>
      </c>
      <c r="U937" s="128">
        <v>-1.8645943935282686E-2</v>
      </c>
      <c r="V937" s="128">
        <v>-5.7295711419430274E-2</v>
      </c>
      <c r="W937" s="98">
        <v>-2.9425332264809514</v>
      </c>
      <c r="X937" s="60"/>
      <c r="Y937" s="99">
        <v>936</v>
      </c>
      <c r="Z937" s="128">
        <f>(幕後結果!$AB$2+幕後結果!$AB$4*幕後結果_最佳化!$N1938)*12/3</f>
        <v>-9.556886203202504E-2</v>
      </c>
      <c r="AA937" s="128">
        <f>(幕後結果!$AC$2+幕後結果!$AC$4*幕後結果_最佳化!$O1938)*12/3</f>
        <v>-3.3492398108091709E-2</v>
      </c>
      <c r="AB937" s="128">
        <f>(幕後結果!$AD$2+幕後結果!$AD$4*幕後結果_最佳化!$P1938)*12/3</f>
        <v>-7.0233913116116389E-2</v>
      </c>
      <c r="AC937" s="128">
        <f>(幕後結果!$AE$2+幕後結果!$AE$4*幕後結果_最佳化!$Q1938)*12/3</f>
        <v>-2.3202172709351088E-2</v>
      </c>
      <c r="AD937" s="128">
        <f>(幕後結果!$AF$2+幕後結果!$AF$4*幕後結果_最佳化!$R1938)*12/3</f>
        <v>-0.35905876596600822</v>
      </c>
      <c r="AE937" s="128">
        <f>(幕後結果!$AG$2+幕後結果!$AG$4*幕後結果_最佳化!$S1938)*12/3</f>
        <v>-0.12869056366186699</v>
      </c>
      <c r="AF937" s="128">
        <f>(幕後結果!$AH$2+幕後結果!$AH$4*幕後結果_最佳化!$T1938)*12/3</f>
        <v>0.10628104348483458</v>
      </c>
      <c r="AG937" s="128">
        <f>(幕後結果!$AI$2+幕後結果!$AI$4*幕後結果_最佳化!$U1938)*12/3</f>
        <v>-0.10096265841709355</v>
      </c>
      <c r="AH937" s="128">
        <f>(幕後結果!$AJ$2+幕後結果!$AJ$4*幕後結果_最佳化!$V1938)*12/3</f>
        <v>-1.8866445282958551E-2</v>
      </c>
      <c r="AI937" s="100">
        <f>(幕後結果!$AK$2+幕後結果!$AK$4*幕後結果_最佳化!$W1938)*12/3</f>
        <v>-0.54094031275474386</v>
      </c>
      <c r="AJ937" s="60"/>
      <c r="AK937" s="60"/>
      <c r="AL937" s="60"/>
      <c r="AM937" s="108">
        <v>936</v>
      </c>
      <c r="AN937" s="128">
        <f t="shared" si="183"/>
        <v>0.17240590748420742</v>
      </c>
      <c r="AO937" s="128">
        <f t="shared" si="184"/>
        <v>0.19142772755482285</v>
      </c>
      <c r="AP937" s="128">
        <f t="shared" si="185"/>
        <v>0.18131119140774332</v>
      </c>
      <c r="AQ937" s="128">
        <f t="shared" si="186"/>
        <v>2.8687976205811972E-2</v>
      </c>
      <c r="AR937" s="128">
        <f t="shared" si="187"/>
        <v>0.18446086323622179</v>
      </c>
      <c r="AS937" s="128">
        <f t="shared" si="188"/>
        <v>0.14547124563769312</v>
      </c>
      <c r="AT937" s="128">
        <f t="shared" si="189"/>
        <v>2.5442457367937491E-2</v>
      </c>
      <c r="AU937" s="128">
        <f t="shared" si="190"/>
        <v>8.1895023339104266E-3</v>
      </c>
      <c r="AV937" s="128">
        <f t="shared" si="191"/>
        <v>2.9915882650338382E-2</v>
      </c>
      <c r="AW937" s="128">
        <f t="shared" si="192"/>
        <v>3.2687246121313338E-2</v>
      </c>
      <c r="AX937" s="128">
        <f t="shared" si="193"/>
        <v>1</v>
      </c>
      <c r="AY937" s="128">
        <f>SUMPRODUCT(AN937:AW937,幕後結果_最佳化!$Z$1005:$AI$1005)</f>
        <v>-3.3007196072363082E-3</v>
      </c>
      <c r="AZ937" s="128">
        <f>(SUMPRODUCT(AN937:AW937,MMULT(AN937:AW937,幕後結果!$AB$9:$AK$18)))</f>
        <v>2.8674215001680376E-4</v>
      </c>
      <c r="BA937" s="128">
        <f t="shared" si="194"/>
        <v>1.6933462434387238E-2</v>
      </c>
      <c r="BB937" s="102">
        <f t="shared" si="195"/>
        <v>-2.7283681518916807</v>
      </c>
      <c r="BC937" s="60"/>
      <c r="BD937" s="60"/>
    </row>
    <row r="938" spans="1:56">
      <c r="A938" s="95">
        <v>937</v>
      </c>
      <c r="B938" s="128">
        <v>0.29540565639342642</v>
      </c>
      <c r="C938" s="128">
        <v>0.54015555016309413</v>
      </c>
      <c r="D938" s="128">
        <v>0.54307325236085502</v>
      </c>
      <c r="E938" s="128">
        <v>0.77680318105891732</v>
      </c>
      <c r="F938" s="128">
        <v>0.52837155763111943</v>
      </c>
      <c r="G938" s="128">
        <v>0.48365219879107979</v>
      </c>
      <c r="H938" s="128">
        <v>0.6767377057712356</v>
      </c>
      <c r="I938" s="128">
        <v>0.80682722917444427</v>
      </c>
      <c r="J938" s="128">
        <v>0.47382467370056469</v>
      </c>
      <c r="K938" s="104">
        <v>0.56691648633464453</v>
      </c>
      <c r="L938" s="105"/>
      <c r="M938" s="106">
        <v>937</v>
      </c>
      <c r="N938" s="140">
        <v>-0.53766070442968983</v>
      </c>
      <c r="O938" s="140">
        <v>0.1008256061175393</v>
      </c>
      <c r="P938" s="140">
        <v>0.10817926156243997</v>
      </c>
      <c r="Q938" s="140">
        <v>0.76144111472893505</v>
      </c>
      <c r="R938" s="140">
        <v>7.1177001990212624E-2</v>
      </c>
      <c r="S938" s="140">
        <v>-4.0989335718600604E-2</v>
      </c>
      <c r="T938" s="140">
        <v>0.45859561175618502</v>
      </c>
      <c r="U938" s="128">
        <v>0.8662637480066151</v>
      </c>
      <c r="V938" s="128">
        <v>-6.565895955325031E-2</v>
      </c>
      <c r="W938" s="98">
        <v>0.1685291320840816</v>
      </c>
      <c r="X938" s="60"/>
      <c r="Y938" s="99">
        <v>937</v>
      </c>
      <c r="Z938" s="128">
        <f>(幕後結果!$AB$2+幕後結果!$AB$4*幕後結果_最佳化!$N1939)*12/3</f>
        <v>-8.7523187094115051E-2</v>
      </c>
      <c r="AA938" s="128">
        <f>(幕後結果!$AC$2+幕後結果!$AC$4*幕後結果_最佳化!$O1939)*12/3</f>
        <v>1.0297479089121705E-2</v>
      </c>
      <c r="AB938" s="128">
        <f>(幕後結果!$AD$2+幕後結果!$AD$4*幕後結果_最佳化!$P1939)*12/3</f>
        <v>6.4409505055320953E-3</v>
      </c>
      <c r="AC938" s="128">
        <f>(幕後結果!$AE$2+幕後結果!$AE$4*幕後結果_最佳化!$Q1939)*12/3</f>
        <v>9.0025891548684955E-2</v>
      </c>
      <c r="AD938" s="128">
        <f>(幕後結果!$AF$2+幕後結果!$AF$4*幕後結果_最佳化!$R1939)*12/3</f>
        <v>5.0121094416148017E-2</v>
      </c>
      <c r="AE938" s="128">
        <f>(幕後結果!$AG$2+幕後結果!$AG$4*幕後結果_最佳化!$S1939)*12/3</f>
        <v>3.8179062257639534E-3</v>
      </c>
      <c r="AF938" s="128">
        <f>(幕後結果!$AH$2+幕後結果!$AH$4*幕後結果_最佳化!$T1939)*12/3</f>
        <v>4.4045857929377132E-2</v>
      </c>
      <c r="AG938" s="128">
        <f>(幕後結果!$AI$2+幕後結果!$AI$4*幕後結果_最佳化!$U1939)*12/3</f>
        <v>7.3072758674884761E-2</v>
      </c>
      <c r="AH938" s="128">
        <f>(幕後結果!$AJ$2+幕後結果!$AJ$4*幕後結果_最佳化!$V1939)*12/3</f>
        <v>-1.8131985028620703E-2</v>
      </c>
      <c r="AI938" s="100">
        <f>(幕後結果!$AK$2+幕後結果!$AK$4*幕後結果_最佳化!$W1939)*12/3</f>
        <v>3.7830149432563298E-2</v>
      </c>
      <c r="AJ938" s="60"/>
      <c r="AK938" s="60"/>
      <c r="AL938" s="60"/>
      <c r="AM938" s="108">
        <v>937</v>
      </c>
      <c r="AN938" s="128">
        <f t="shared" si="183"/>
        <v>6.8996373512350981E-2</v>
      </c>
      <c r="AO938" s="128">
        <f t="shared" si="184"/>
        <v>4.6426627796615522E-2</v>
      </c>
      <c r="AP938" s="128">
        <f t="shared" si="185"/>
        <v>0.10680356023275028</v>
      </c>
      <c r="AQ938" s="128">
        <f t="shared" si="186"/>
        <v>8.0899882534331724E-2</v>
      </c>
      <c r="AR938" s="128">
        <f t="shared" si="187"/>
        <v>0.19190965389620515</v>
      </c>
      <c r="AS938" s="128">
        <f t="shared" si="188"/>
        <v>0.18294025771729464</v>
      </c>
      <c r="AT938" s="128">
        <f t="shared" si="189"/>
        <v>5.7070853659719104E-2</v>
      </c>
      <c r="AU938" s="128">
        <f t="shared" si="190"/>
        <v>6.1913600300496995E-2</v>
      </c>
      <c r="AV938" s="128">
        <f t="shared" si="191"/>
        <v>0.13513494766393863</v>
      </c>
      <c r="AW938" s="128">
        <f t="shared" si="192"/>
        <v>6.7904242686297203E-2</v>
      </c>
      <c r="AX938" s="128">
        <f t="shared" si="193"/>
        <v>1.0000000000000002</v>
      </c>
      <c r="AY938" s="128">
        <f>SUMPRODUCT(AN938:AW938,幕後結果_最佳化!$Z$1005:$AI$1005)</f>
        <v>7.436775840585488E-4</v>
      </c>
      <c r="AZ938" s="128">
        <f>(SUMPRODUCT(AN938:AW938,MMULT(AN938:AW938,幕後結果!$AB$9:$AK$18)))</f>
        <v>2.5250463037573053E-4</v>
      </c>
      <c r="BA938" s="128">
        <f t="shared" si="194"/>
        <v>1.5890394280058961E-2</v>
      </c>
      <c r="BB938" s="102">
        <f t="shared" si="195"/>
        <v>-2.6529437641987212</v>
      </c>
      <c r="BC938" s="60"/>
      <c r="BD938" s="60"/>
    </row>
    <row r="939" spans="1:56">
      <c r="A939" s="95">
        <v>938</v>
      </c>
      <c r="B939" s="128">
        <v>0.81580998551270412</v>
      </c>
      <c r="C939" s="128">
        <v>0.82851988131520748</v>
      </c>
      <c r="D939" s="128">
        <v>0.78716040437471446</v>
      </c>
      <c r="E939" s="128">
        <v>0.47080900792564284</v>
      </c>
      <c r="F939" s="128">
        <v>0.56977389919727073</v>
      </c>
      <c r="G939" s="128">
        <v>0.9272187745457996</v>
      </c>
      <c r="H939" s="128">
        <v>0.51234956028889655</v>
      </c>
      <c r="I939" s="128">
        <v>0.3763416049660151</v>
      </c>
      <c r="J939" s="128">
        <v>0.87655470085673848</v>
      </c>
      <c r="K939" s="104">
        <v>0.34021288652094062</v>
      </c>
      <c r="L939" s="105"/>
      <c r="M939" s="106">
        <v>938</v>
      </c>
      <c r="N939" s="140">
        <v>0.89951195858562705</v>
      </c>
      <c r="O939" s="140">
        <v>0.94833244747007828</v>
      </c>
      <c r="P939" s="140">
        <v>0.7966072056558533</v>
      </c>
      <c r="Q939" s="140">
        <v>-7.3236381507259266E-2</v>
      </c>
      <c r="R939" s="140">
        <v>0.17579855919485859</v>
      </c>
      <c r="S939" s="140">
        <v>1.4553859244801453</v>
      </c>
      <c r="T939" s="140">
        <v>3.0960702596476271E-2</v>
      </c>
      <c r="U939" s="128">
        <v>-0.31510331724136997</v>
      </c>
      <c r="V939" s="128">
        <v>1.1579349138039092</v>
      </c>
      <c r="W939" s="98">
        <v>-0.411882193233094</v>
      </c>
      <c r="X939" s="60"/>
      <c r="Y939" s="99">
        <v>938</v>
      </c>
      <c r="Z939" s="128">
        <f>(幕後結果!$AB$2+幕後結果!$AB$4*幕後結果_最佳化!$N1940)*12/3</f>
        <v>6.7643509782843891E-2</v>
      </c>
      <c r="AA939" s="128">
        <f>(幕後結果!$AC$2+幕後結果!$AC$4*幕後結果_最佳化!$O1940)*12/3</f>
        <v>0.10729927477008633</v>
      </c>
      <c r="AB939" s="128">
        <f>(幕後結果!$AD$2+幕後結果!$AD$4*幕後結果_最佳化!$P1940)*12/3</f>
        <v>0.15711628280424211</v>
      </c>
      <c r="AC939" s="128">
        <f>(幕後結果!$AE$2+幕後結果!$AE$4*幕後結果_最佳化!$Q1940)*12/3</f>
        <v>9.1489767888958531E-2</v>
      </c>
      <c r="AD939" s="128">
        <f>(幕後結果!$AF$2+幕後結果!$AF$4*幕後結果_最佳化!$R1940)*12/3</f>
        <v>0.10281910378267423</v>
      </c>
      <c r="AE939" s="128">
        <f>(幕後結果!$AG$2+幕後結果!$AG$4*幕後結果_最佳化!$S1940)*12/3</f>
        <v>0.10699238556009157</v>
      </c>
      <c r="AF939" s="128">
        <f>(幕後結果!$AH$2+幕後結果!$AH$4*幕後結果_最佳化!$T1940)*12/3</f>
        <v>3.5306307063484373E-2</v>
      </c>
      <c r="AG939" s="128">
        <f>(幕後結果!$AI$2+幕後結果!$AI$4*幕後結果_最佳化!$U1940)*12/3</f>
        <v>5.5098497067256634E-2</v>
      </c>
      <c r="AH939" s="128">
        <f>(幕後結果!$AJ$2+幕後結果!$AJ$4*幕後結果_最佳化!$V1940)*12/3</f>
        <v>0.17375857899922184</v>
      </c>
      <c r="AI939" s="100">
        <f>(幕後結果!$AK$2+幕後結果!$AK$4*幕後結果_最佳化!$W1940)*12/3</f>
        <v>-6.4717103267485088E-3</v>
      </c>
      <c r="AJ939" s="60"/>
      <c r="AK939" s="60"/>
      <c r="AL939" s="60"/>
      <c r="AM939" s="108">
        <v>938</v>
      </c>
      <c r="AN939" s="128">
        <f t="shared" si="183"/>
        <v>4.78107056656039E-2</v>
      </c>
      <c r="AO939" s="128">
        <f t="shared" si="184"/>
        <v>7.8558638416648438E-2</v>
      </c>
      <c r="AP939" s="128">
        <f t="shared" si="185"/>
        <v>7.8646538963637838E-2</v>
      </c>
      <c r="AQ939" s="128">
        <f t="shared" si="186"/>
        <v>0.14274517196467357</v>
      </c>
      <c r="AR939" s="128">
        <f t="shared" si="187"/>
        <v>0.10404078407078103</v>
      </c>
      <c r="AS939" s="128">
        <f t="shared" si="188"/>
        <v>0.18061360327374437</v>
      </c>
      <c r="AT939" s="128">
        <f t="shared" si="189"/>
        <v>6.1937620019641738E-2</v>
      </c>
      <c r="AU939" s="128">
        <f t="shared" si="190"/>
        <v>1.7238461100676828E-2</v>
      </c>
      <c r="AV939" s="128">
        <f t="shared" si="191"/>
        <v>0.18005893772674203</v>
      </c>
      <c r="AW939" s="128">
        <f t="shared" si="192"/>
        <v>0.10834953879785042</v>
      </c>
      <c r="AX939" s="128">
        <f t="shared" si="193"/>
        <v>1.0000000000000002</v>
      </c>
      <c r="AY939" s="128">
        <f>SUMPRODUCT(AN939:AW939,幕後結果_最佳化!$Z$1005:$AI$1005)</f>
        <v>3.5493096106268282E-4</v>
      </c>
      <c r="AZ939" s="128">
        <f>(SUMPRODUCT(AN939:AW939,MMULT(AN939:AW939,幕後結果!$AB$9:$AK$18)))</f>
        <v>2.0763073930160758E-4</v>
      </c>
      <c r="BA939" s="128">
        <f t="shared" si="194"/>
        <v>1.4409397603703201E-2</v>
      </c>
      <c r="BB939" s="102">
        <f t="shared" si="195"/>
        <v>-2.952591788292612</v>
      </c>
      <c r="BC939" s="60"/>
      <c r="BD939" s="60"/>
    </row>
    <row r="940" spans="1:56">
      <c r="A940" s="95">
        <v>939</v>
      </c>
      <c r="B940" s="128">
        <v>0.35277442907223722</v>
      </c>
      <c r="C940" s="128">
        <v>0.77874836301910744</v>
      </c>
      <c r="D940" s="128">
        <v>0.21473675486338806</v>
      </c>
      <c r="E940" s="128">
        <v>0.54764987113552022</v>
      </c>
      <c r="F940" s="128">
        <v>0.24547423140060243</v>
      </c>
      <c r="G940" s="128">
        <v>0.35412933724241369</v>
      </c>
      <c r="H940" s="128">
        <v>0.53785030528552258</v>
      </c>
      <c r="I940" s="128">
        <v>0.84557669773023147</v>
      </c>
      <c r="J940" s="128">
        <v>9.2696887002887474E-2</v>
      </c>
      <c r="K940" s="104">
        <v>4.655703259652455E-2</v>
      </c>
      <c r="L940" s="105"/>
      <c r="M940" s="106">
        <v>939</v>
      </c>
      <c r="N940" s="140">
        <v>-0.37784080591627711</v>
      </c>
      <c r="O940" s="140">
        <v>0.76797291898441822</v>
      </c>
      <c r="P940" s="140">
        <v>-0.79009291076979415</v>
      </c>
      <c r="Q940" s="140">
        <v>0.11972593152065721</v>
      </c>
      <c r="R940" s="140">
        <v>-0.68880106905972038</v>
      </c>
      <c r="S940" s="140">
        <v>-0.37419576509375246</v>
      </c>
      <c r="T940" s="140">
        <v>9.5019435551066206E-2</v>
      </c>
      <c r="U940" s="128">
        <v>1.0176451875943979</v>
      </c>
      <c r="V940" s="128">
        <v>-1.3243290881274816</v>
      </c>
      <c r="W940" s="98">
        <v>-1.6791949021099499</v>
      </c>
      <c r="X940" s="60"/>
      <c r="Y940" s="99">
        <v>939</v>
      </c>
      <c r="Z940" s="128">
        <f>(幕後結果!$AB$2+幕後結果!$AB$4*幕後結果_最佳化!$N1941)*12/3</f>
        <v>-7.0267970385840706E-2</v>
      </c>
      <c r="AA940" s="128">
        <f>(幕後結果!$AC$2+幕後結果!$AC$4*幕後結果_最佳化!$O1941)*12/3</f>
        <v>8.4952649281454615E-2</v>
      </c>
      <c r="AB940" s="128">
        <f>(幕後結果!$AD$2+幕後結果!$AD$4*幕後結果_最佳化!$P1941)*12/3</f>
        <v>-6.7895826024977068E-2</v>
      </c>
      <c r="AC940" s="128">
        <f>(幕後結果!$AE$2+幕後結果!$AE$4*幕後結果_最佳化!$Q1941)*12/3</f>
        <v>-3.2521715132079001E-3</v>
      </c>
      <c r="AD940" s="128">
        <f>(幕後結果!$AF$2+幕後結果!$AF$4*幕後結果_最佳化!$R1941)*12/3</f>
        <v>-0.14442192885825003</v>
      </c>
      <c r="AE940" s="128">
        <f>(幕後結果!$AG$2+幕後結果!$AG$4*幕後結果_最佳化!$S1941)*12/3</f>
        <v>-8.3852763541811242E-3</v>
      </c>
      <c r="AF940" s="128">
        <f>(幕後結果!$AH$2+幕後結果!$AH$4*幕後結果_最佳化!$T1941)*12/3</f>
        <v>2.2463482343284699E-2</v>
      </c>
      <c r="AG940" s="128">
        <f>(幕後結果!$AI$2+幕後結果!$AI$4*幕後結果_最佳化!$U1941)*12/3</f>
        <v>0.11208740534552404</v>
      </c>
      <c r="AH940" s="128">
        <f>(幕後結果!$AJ$2+幕後結果!$AJ$4*幕後結果_最佳化!$V1941)*12/3</f>
        <v>-0.1260684058779459</v>
      </c>
      <c r="AI940" s="100">
        <f>(幕後結果!$AK$2+幕後結果!$AK$4*幕後結果_最佳化!$W1941)*12/3</f>
        <v>-0.13738466313435205</v>
      </c>
      <c r="AJ940" s="60"/>
      <c r="AK940" s="60"/>
      <c r="AL940" s="60"/>
      <c r="AM940" s="108">
        <v>939</v>
      </c>
      <c r="AN940" s="128">
        <f t="shared" si="183"/>
        <v>6.5478787518224529E-2</v>
      </c>
      <c r="AO940" s="128">
        <f t="shared" si="184"/>
        <v>6.2067922394835245E-2</v>
      </c>
      <c r="AP940" s="128">
        <f t="shared" si="185"/>
        <v>0.1445333191474652</v>
      </c>
      <c r="AQ940" s="128">
        <f t="shared" si="186"/>
        <v>5.7474825031446714E-2</v>
      </c>
      <c r="AR940" s="128">
        <f t="shared" si="187"/>
        <v>2.3413106741972558E-3</v>
      </c>
      <c r="AS940" s="128">
        <f t="shared" si="188"/>
        <v>0.10205244204689229</v>
      </c>
      <c r="AT940" s="128">
        <f t="shared" si="189"/>
        <v>5.8279583315361358E-2</v>
      </c>
      <c r="AU940" s="128">
        <f t="shared" si="190"/>
        <v>0.34541670750285125</v>
      </c>
      <c r="AV940" s="128">
        <f t="shared" si="191"/>
        <v>4.823974802898548E-2</v>
      </c>
      <c r="AW940" s="128">
        <f t="shared" si="192"/>
        <v>0.1141153543397407</v>
      </c>
      <c r="AX940" s="128">
        <f t="shared" si="193"/>
        <v>1</v>
      </c>
      <c r="AY940" s="128">
        <f>SUMPRODUCT(AN940:AW940,幕後結果_最佳化!$Z$1005:$AI$1005)</f>
        <v>-6.9579027910120503E-3</v>
      </c>
      <c r="AZ940" s="128">
        <f>(SUMPRODUCT(AN940:AW940,MMULT(AN940:AW940,幕後結果!$AB$9:$AK$18)))</f>
        <v>3.5494497821003998E-4</v>
      </c>
      <c r="BA940" s="128">
        <f t="shared" si="194"/>
        <v>1.8839983498136086E-2</v>
      </c>
      <c r="BB940" s="102">
        <f t="shared" si="195"/>
        <v>-2.6463878164195149</v>
      </c>
      <c r="BC940" s="60"/>
      <c r="BD940" s="60"/>
    </row>
    <row r="941" spans="1:56">
      <c r="A941" s="95">
        <v>940</v>
      </c>
      <c r="B941" s="128">
        <v>0.21569327674612881</v>
      </c>
      <c r="C941" s="128">
        <v>0.23354395682608553</v>
      </c>
      <c r="D941" s="128">
        <v>5.5149618348643514E-2</v>
      </c>
      <c r="E941" s="128">
        <v>0.64987809362480808</v>
      </c>
      <c r="F941" s="128">
        <v>0.7238793684212963</v>
      </c>
      <c r="G941" s="128">
        <v>0.14724029154424079</v>
      </c>
      <c r="H941" s="128">
        <v>0.47686885380133104</v>
      </c>
      <c r="I941" s="128">
        <v>6.2662542944446287E-2</v>
      </c>
      <c r="J941" s="128">
        <v>1.7488083522833264E-2</v>
      </c>
      <c r="K941" s="104">
        <v>0.95097789765148222</v>
      </c>
      <c r="L941" s="105"/>
      <c r="M941" s="106">
        <v>940</v>
      </c>
      <c r="N941" s="140">
        <v>-0.78682117930259121</v>
      </c>
      <c r="O941" s="140">
        <v>-0.72722535939546373</v>
      </c>
      <c r="P941" s="140">
        <v>-1.5968495996692464</v>
      </c>
      <c r="Q941" s="140">
        <v>0.38499136550104246</v>
      </c>
      <c r="R941" s="140">
        <v>0.59440500286839792</v>
      </c>
      <c r="S941" s="140">
        <v>-1.0483430474362407</v>
      </c>
      <c r="T941" s="140">
        <v>-5.8013710397471462E-2</v>
      </c>
      <c r="U941" s="128">
        <v>-1.5328002221892039</v>
      </c>
      <c r="V941" s="128">
        <v>-2.1086342165382415</v>
      </c>
      <c r="W941" s="98">
        <v>1.6544101542254235</v>
      </c>
      <c r="X941" s="60"/>
      <c r="Y941" s="99">
        <v>940</v>
      </c>
      <c r="Z941" s="128">
        <f>(幕後結果!$AB$2+幕後結果!$AB$4*幕後結果_最佳化!$N1942)*12/3</f>
        <v>-0.11442420523427892</v>
      </c>
      <c r="AA941" s="128">
        <f>(幕後結果!$AC$2+幕後結果!$AC$4*幕後結果_最佳化!$O1942)*12/3</f>
        <v>-8.2452210736592646E-2</v>
      </c>
      <c r="AB941" s="128">
        <f>(幕後結果!$AD$2+幕後結果!$AD$4*幕後結果_最佳化!$P1942)*12/3</f>
        <v>-0.24282776530113617</v>
      </c>
      <c r="AC941" s="128">
        <f>(幕後結果!$AE$2+幕後結果!$AE$4*幕後結果_最佳化!$Q1942)*12/3</f>
        <v>-7.9927682095121549E-2</v>
      </c>
      <c r="AD941" s="128">
        <f>(幕後結果!$AF$2+幕後結果!$AF$4*幕後結果_最佳化!$R1942)*12/3</f>
        <v>5.8666339646924449E-2</v>
      </c>
      <c r="AE941" s="128">
        <f>(幕後結果!$AG$2+幕後結果!$AG$4*幕後結果_最佳化!$S1942)*12/3</f>
        <v>-6.9077298048196512E-2</v>
      </c>
      <c r="AF941" s="128">
        <f>(幕後結果!$AH$2+幕後結果!$AH$4*幕後結果_最佳化!$T1942)*12/3</f>
        <v>-2.5890963527455697E-2</v>
      </c>
      <c r="AG941" s="128">
        <f>(幕後結果!$AI$2+幕後結果!$AI$4*幕後結果_最佳化!$U1942)*12/3</f>
        <v>-0.24089515101254508</v>
      </c>
      <c r="AH941" s="128">
        <f>(幕後結果!$AJ$2+幕後結果!$AJ$4*幕後結果_最佳化!$V1942)*12/3</f>
        <v>-0.19699101188054968</v>
      </c>
      <c r="AI941" s="100">
        <f>(幕後結果!$AK$2+幕後結果!$AK$4*幕後結果_最佳化!$W1942)*12/3</f>
        <v>2.8074996485319081E-2</v>
      </c>
      <c r="AJ941" s="60"/>
      <c r="AK941" s="60"/>
      <c r="AL941" s="60"/>
      <c r="AM941" s="108">
        <v>940</v>
      </c>
      <c r="AN941" s="128">
        <f t="shared" si="183"/>
        <v>0.10727130261238155</v>
      </c>
      <c r="AO941" s="128">
        <f t="shared" si="184"/>
        <v>0.17473198937662068</v>
      </c>
      <c r="AP941" s="128">
        <f t="shared" si="185"/>
        <v>0.11125989939847654</v>
      </c>
      <c r="AQ941" s="128">
        <f t="shared" si="186"/>
        <v>4.88309787560922E-3</v>
      </c>
      <c r="AR941" s="128">
        <f t="shared" si="187"/>
        <v>6.6239465987954479E-2</v>
      </c>
      <c r="AS941" s="128">
        <f t="shared" si="188"/>
        <v>0.1156346084799897</v>
      </c>
      <c r="AT941" s="128">
        <f t="shared" si="189"/>
        <v>0.14701920048732223</v>
      </c>
      <c r="AU941" s="128">
        <f t="shared" si="190"/>
        <v>0.13941511402536294</v>
      </c>
      <c r="AV941" s="128">
        <f t="shared" si="191"/>
        <v>3.3206814006788571E-2</v>
      </c>
      <c r="AW941" s="128">
        <f t="shared" si="192"/>
        <v>0.1003385077494941</v>
      </c>
      <c r="AX941" s="128">
        <f t="shared" si="193"/>
        <v>1</v>
      </c>
      <c r="AY941" s="128">
        <f>SUMPRODUCT(AN941:AW941,幕後結果_最佳化!$Z$1005:$AI$1005)</f>
        <v>-4.7233337055535094E-3</v>
      </c>
      <c r="AZ941" s="128">
        <f>(SUMPRODUCT(AN941:AW941,MMULT(AN941:AW941,幕後結果!$AB$9:$AK$18)))</f>
        <v>2.5489147324442258E-4</v>
      </c>
      <c r="BA941" s="128">
        <f t="shared" si="194"/>
        <v>1.5965320956511417E-2</v>
      </c>
      <c r="BB941" s="102">
        <f t="shared" si="195"/>
        <v>-2.9829236653166342</v>
      </c>
      <c r="BC941" s="60"/>
      <c r="BD941" s="60"/>
    </row>
    <row r="942" spans="1:56">
      <c r="A942" s="95">
        <v>941</v>
      </c>
      <c r="B942" s="128">
        <v>0.37469163258242744</v>
      </c>
      <c r="C942" s="128">
        <v>0.96934294028171575</v>
      </c>
      <c r="D942" s="128">
        <v>0.80055091121588839</v>
      </c>
      <c r="E942" s="128">
        <v>7.7886441688911345E-2</v>
      </c>
      <c r="F942" s="128">
        <v>0.82868868978439592</v>
      </c>
      <c r="G942" s="128">
        <v>0.48516086144803516</v>
      </c>
      <c r="H942" s="128">
        <v>0.60691762055195575</v>
      </c>
      <c r="I942" s="128">
        <v>0.91773881695518678</v>
      </c>
      <c r="J942" s="128">
        <v>0.49519693073202764</v>
      </c>
      <c r="K942" s="104">
        <v>0.26898071744039931</v>
      </c>
      <c r="L942" s="105"/>
      <c r="M942" s="106">
        <v>941</v>
      </c>
      <c r="N942" s="140">
        <v>-0.31945268485168971</v>
      </c>
      <c r="O942" s="140">
        <v>1.8712234232612084</v>
      </c>
      <c r="P942" s="140">
        <v>0.84359067381474839</v>
      </c>
      <c r="Q942" s="140">
        <v>-1.4194327729972001</v>
      </c>
      <c r="R942" s="140">
        <v>0.94899605122575903</v>
      </c>
      <c r="S942" s="140">
        <v>-3.7204785603388218E-2</v>
      </c>
      <c r="T942" s="140">
        <v>0.27129421052175096</v>
      </c>
      <c r="U942" s="128">
        <v>1.3900214428255995</v>
      </c>
      <c r="V942" s="128">
        <v>-1.2039800100908261E-2</v>
      </c>
      <c r="W942" s="98">
        <v>-0.61589861627508824</v>
      </c>
      <c r="X942" s="60"/>
      <c r="Y942" s="99">
        <v>941</v>
      </c>
      <c r="Z942" s="128">
        <f>(幕後結果!$AB$2+幕後結果!$AB$4*幕後結果_最佳化!$N1943)*12/3</f>
        <v>-6.3964001408699456E-2</v>
      </c>
      <c r="AA942" s="128">
        <f>(幕後結果!$AC$2+幕後結果!$AC$4*幕後結果_最佳化!$O1943)*12/3</f>
        <v>0.2080476302449438</v>
      </c>
      <c r="AB942" s="128">
        <f>(幕後結果!$AD$2+幕後結果!$AD$4*幕後結果_最佳化!$P1943)*12/3</f>
        <v>0.18181213138950122</v>
      </c>
      <c r="AC942" s="128">
        <f>(幕後結果!$AE$2+幕後結果!$AE$4*幕後結果_最佳化!$Q1943)*12/3</f>
        <v>-4.6475902127024314E-2</v>
      </c>
      <c r="AD942" s="128">
        <f>(幕後結果!$AF$2+幕後結果!$AF$4*幕後結果_最佳化!$R1943)*12/3</f>
        <v>0.20167731444290773</v>
      </c>
      <c r="AE942" s="128">
        <f>(幕後結果!$AG$2+幕後結果!$AG$4*幕後結果_最佳化!$S1943)*12/3</f>
        <v>-2.8338307551892331E-2</v>
      </c>
      <c r="AF942" s="128">
        <f>(幕後結果!$AH$2+幕後結果!$AH$4*幕後結果_最佳化!$T1943)*12/3</f>
        <v>6.8433607593913232E-2</v>
      </c>
      <c r="AG942" s="128">
        <f>(幕後結果!$AI$2+幕後結果!$AI$4*幕後結果_最佳化!$U1943)*12/3</f>
        <v>0.28799387386849695</v>
      </c>
      <c r="AH942" s="128">
        <f>(幕後結果!$AJ$2+幕後結果!$AJ$4*幕後結果_最佳化!$V1943)*12/3</f>
        <v>-2.8698087956641725E-2</v>
      </c>
      <c r="AI942" s="100">
        <f>(幕後結果!$AK$2+幕後結果!$AK$4*幕後結果_最佳化!$W1943)*12/3</f>
        <v>0.1831388070288</v>
      </c>
      <c r="AJ942" s="60"/>
      <c r="AK942" s="60"/>
      <c r="AL942" s="60"/>
      <c r="AM942" s="108">
        <v>941</v>
      </c>
      <c r="AN942" s="128">
        <f t="shared" si="183"/>
        <v>7.3608829524663869E-2</v>
      </c>
      <c r="AO942" s="128">
        <f t="shared" si="184"/>
        <v>4.8249415504714482E-2</v>
      </c>
      <c r="AP942" s="128">
        <f t="shared" si="185"/>
        <v>6.2135079507445637E-2</v>
      </c>
      <c r="AQ942" s="128">
        <f t="shared" si="186"/>
        <v>0.13227171612074426</v>
      </c>
      <c r="AR942" s="128">
        <f t="shared" si="187"/>
        <v>0.11077914789682639</v>
      </c>
      <c r="AS942" s="128">
        <f t="shared" si="188"/>
        <v>0.23155041845413357</v>
      </c>
      <c r="AT942" s="128">
        <f t="shared" si="189"/>
        <v>2.3621606349207624E-2</v>
      </c>
      <c r="AU942" s="128">
        <f t="shared" si="190"/>
        <v>0.11365191204887826</v>
      </c>
      <c r="AV942" s="128">
        <f t="shared" si="191"/>
        <v>0.1486387388383324</v>
      </c>
      <c r="AW942" s="128">
        <f t="shared" si="192"/>
        <v>5.5493135755053699E-2</v>
      </c>
      <c r="AX942" s="128">
        <f t="shared" si="193"/>
        <v>1.0000000000000002</v>
      </c>
      <c r="AY942" s="128">
        <f>SUMPRODUCT(AN942:AW942,幕後結果_最佳化!$Z$1005:$AI$1005)</f>
        <v>-8.5449391806481168E-5</v>
      </c>
      <c r="AZ942" s="128">
        <f>(SUMPRODUCT(AN942:AW942,MMULT(AN942:AW942,幕後結果!$AB$9:$AK$18)))</f>
        <v>2.0662406059159861E-4</v>
      </c>
      <c r="BA942" s="128">
        <f t="shared" si="194"/>
        <v>1.4374423835117656E-2</v>
      </c>
      <c r="BB942" s="102">
        <f t="shared" si="195"/>
        <v>-2.9904119904124591</v>
      </c>
      <c r="BC942" s="60"/>
      <c r="BD942" s="60"/>
    </row>
    <row r="943" spans="1:56">
      <c r="A943" s="95">
        <v>942</v>
      </c>
      <c r="B943" s="128">
        <v>0.92361232619646927</v>
      </c>
      <c r="C943" s="128">
        <v>0.85072736437822538</v>
      </c>
      <c r="D943" s="128">
        <v>0.12886643745832171</v>
      </c>
      <c r="E943" s="128">
        <v>0.48147084131031215</v>
      </c>
      <c r="F943" s="128">
        <v>0.61701114131810963</v>
      </c>
      <c r="G943" s="128">
        <v>0.32843727568889802</v>
      </c>
      <c r="H943" s="128">
        <v>0.45060868485770711</v>
      </c>
      <c r="I943" s="128">
        <v>0.3411132962666652</v>
      </c>
      <c r="J943" s="128">
        <v>0.79107031325425248</v>
      </c>
      <c r="K943" s="104">
        <v>0.31112182911965225</v>
      </c>
      <c r="L943" s="105"/>
      <c r="M943" s="106">
        <v>942</v>
      </c>
      <c r="N943" s="140">
        <v>1.4297968006597455</v>
      </c>
      <c r="O943" s="140">
        <v>1.0395580584519748</v>
      </c>
      <c r="P943" s="140">
        <v>-1.131765882491359</v>
      </c>
      <c r="Q943" s="140">
        <v>-4.6462424511464179E-2</v>
      </c>
      <c r="R943" s="140">
        <v>0.29764029408494952</v>
      </c>
      <c r="S943" s="140">
        <v>-0.44423242522838069</v>
      </c>
      <c r="T943" s="140">
        <v>-0.12412365410569796</v>
      </c>
      <c r="U943" s="128">
        <v>-0.4094266404039929</v>
      </c>
      <c r="V943" s="128">
        <v>0.81014059777163838</v>
      </c>
      <c r="W943" s="98">
        <v>-0.49267300010593013</v>
      </c>
      <c r="X943" s="60"/>
      <c r="Y943" s="99">
        <v>942</v>
      </c>
      <c r="Z943" s="128">
        <f>(幕後結果!$AB$2+幕後結果!$AB$4*幕後結果_最佳化!$N1944)*12/3</f>
        <v>0.12489657997131005</v>
      </c>
      <c r="AA943" s="128">
        <f>(幕後結果!$AC$2+幕後結果!$AC$4*幕後結果_最佳化!$O1944)*12/3</f>
        <v>0.11839912098294819</v>
      </c>
      <c r="AB943" s="128">
        <f>(幕後結果!$AD$2+幕後結果!$AD$4*幕後結果_最佳化!$P1944)*12/3</f>
        <v>-6.1129581188236394E-2</v>
      </c>
      <c r="AC943" s="128">
        <f>(幕後結果!$AE$2+幕後結果!$AE$4*幕後結果_最佳化!$Q1944)*12/3</f>
        <v>3.4953141584051911E-3</v>
      </c>
      <c r="AD943" s="128">
        <f>(幕後結果!$AF$2+幕後結果!$AF$4*幕後結果_最佳化!$R1944)*12/3</f>
        <v>5.3973845206923853E-2</v>
      </c>
      <c r="AE943" s="128">
        <f>(幕後結果!$AG$2+幕後結果!$AG$4*幕後結果_最佳化!$S1944)*12/3</f>
        <v>3.403368671157302E-3</v>
      </c>
      <c r="AF943" s="128">
        <f>(幕後結果!$AH$2+幕後結果!$AH$4*幕後結果_最佳化!$T1944)*12/3</f>
        <v>4.5960629141716565E-2</v>
      </c>
      <c r="AG943" s="128">
        <f>(幕後結果!$AI$2+幕後結果!$AI$4*幕後結果_最佳化!$U1944)*12/3</f>
        <v>3.1162196465383346E-2</v>
      </c>
      <c r="AH943" s="128">
        <f>(幕後結果!$AJ$2+幕後結果!$AJ$4*幕後結果_最佳化!$V1944)*12/3</f>
        <v>0.12388501132074529</v>
      </c>
      <c r="AI943" s="100">
        <f>(幕後結果!$AK$2+幕後結果!$AK$4*幕後結果_最佳化!$W1944)*12/3</f>
        <v>-6.4170164562859733E-2</v>
      </c>
      <c r="AJ943" s="60"/>
      <c r="AK943" s="60"/>
      <c r="AL943" s="60"/>
      <c r="AM943" s="108">
        <v>942</v>
      </c>
      <c r="AN943" s="128">
        <f t="shared" si="183"/>
        <v>5.211037838036197E-2</v>
      </c>
      <c r="AO943" s="128">
        <f t="shared" si="184"/>
        <v>4.8854790928994113E-2</v>
      </c>
      <c r="AP943" s="128">
        <f t="shared" si="185"/>
        <v>0.13611507252593005</v>
      </c>
      <c r="AQ943" s="128">
        <f t="shared" si="186"/>
        <v>0.19395131833794421</v>
      </c>
      <c r="AR943" s="128">
        <f t="shared" si="187"/>
        <v>9.0150835209747079E-2</v>
      </c>
      <c r="AS943" s="128">
        <f t="shared" si="188"/>
        <v>7.3361200869688337E-2</v>
      </c>
      <c r="AT943" s="128">
        <f t="shared" si="189"/>
        <v>4.092556024169889E-2</v>
      </c>
      <c r="AU943" s="128">
        <f t="shared" si="190"/>
        <v>0.1566699662273392</v>
      </c>
      <c r="AV943" s="128">
        <f t="shared" si="191"/>
        <v>0.1837833014551491</v>
      </c>
      <c r="AW943" s="128">
        <f t="shared" si="192"/>
        <v>2.4077575823146909E-2</v>
      </c>
      <c r="AX943" s="128">
        <f t="shared" si="193"/>
        <v>0.99999999999999989</v>
      </c>
      <c r="AY943" s="128">
        <f>SUMPRODUCT(AN943:AW943,幕後結果_最佳化!$Z$1005:$AI$1005)</f>
        <v>7.8348351742081872E-4</v>
      </c>
      <c r="AZ943" s="128">
        <f>(SUMPRODUCT(AN943:AW943,MMULT(AN943:AW943,幕後結果!$AB$9:$AK$18)))</f>
        <v>2.5602259036351714E-4</v>
      </c>
      <c r="BA943" s="128">
        <f t="shared" si="194"/>
        <v>1.600070593328673E-2</v>
      </c>
      <c r="BB943" s="102">
        <f t="shared" si="195"/>
        <v>-2.6321661468049968</v>
      </c>
      <c r="BC943" s="60"/>
      <c r="BD943" s="60"/>
    </row>
    <row r="944" spans="1:56">
      <c r="A944" s="95">
        <v>943</v>
      </c>
      <c r="B944" s="128">
        <v>0.86441313001746356</v>
      </c>
      <c r="C944" s="128">
        <v>0.75395828970296175</v>
      </c>
      <c r="D944" s="128">
        <v>0.82025005971794518</v>
      </c>
      <c r="E944" s="128">
        <v>0.46524726656472648</v>
      </c>
      <c r="F944" s="128">
        <v>0.12821356261406547</v>
      </c>
      <c r="G944" s="128">
        <v>0.90331183415734584</v>
      </c>
      <c r="H944" s="128">
        <v>0.62305914001168849</v>
      </c>
      <c r="I944" s="128">
        <v>0.47989134817849677</v>
      </c>
      <c r="J944" s="128">
        <v>0.91440492067902102</v>
      </c>
      <c r="K944" s="104">
        <v>0.82279099040658488</v>
      </c>
      <c r="L944" s="105"/>
      <c r="M944" s="106">
        <v>943</v>
      </c>
      <c r="N944" s="140">
        <v>1.1003635804952008</v>
      </c>
      <c r="O944" s="140">
        <v>0.68699890160469113</v>
      </c>
      <c r="P944" s="140">
        <v>0.91631847529814869</v>
      </c>
      <c r="Q944" s="140">
        <v>-8.7222653446208803E-2</v>
      </c>
      <c r="R944" s="140">
        <v>-1.1348763622296065</v>
      </c>
      <c r="S944" s="140">
        <v>1.3006557014175011</v>
      </c>
      <c r="T944" s="140">
        <v>0.31352514507608165</v>
      </c>
      <c r="U944" s="128">
        <v>-5.0426277808023022E-2</v>
      </c>
      <c r="V944" s="128">
        <v>1.3683895975000973</v>
      </c>
      <c r="W944" s="98">
        <v>0.92605380504300383</v>
      </c>
      <c r="X944" s="60"/>
      <c r="Y944" s="99">
        <v>943</v>
      </c>
      <c r="Z944" s="128">
        <f>(幕後結果!$AB$2+幕後結果!$AB$4*幕後結果_最佳化!$N1945)*12/3</f>
        <v>8.9328783609789922E-2</v>
      </c>
      <c r="AA944" s="128">
        <f>(幕後結果!$AC$2+幕後結果!$AC$4*幕後結果_最佳化!$O1945)*12/3</f>
        <v>7.851746613496885E-2</v>
      </c>
      <c r="AB944" s="128">
        <f>(幕後結果!$AD$2+幕後結果!$AD$4*幕後結果_最佳化!$P1945)*12/3</f>
        <v>0.16335966306395869</v>
      </c>
      <c r="AC944" s="128">
        <f>(幕後結果!$AE$2+幕後結果!$AE$4*幕後結果_最佳化!$Q1945)*12/3</f>
        <v>9.0504541638440447E-2</v>
      </c>
      <c r="AD944" s="128">
        <f>(幕後結果!$AF$2+幕後結果!$AF$4*幕後結果_最佳化!$R1945)*12/3</f>
        <v>-0.14120062871093916</v>
      </c>
      <c r="AE944" s="128">
        <f>(幕後結果!$AG$2+幕後結果!$AG$4*幕後結果_最佳化!$S1945)*12/3</f>
        <v>0.1023567527460235</v>
      </c>
      <c r="AF944" s="128">
        <f>(幕後結果!$AH$2+幕後結果!$AH$4*幕後結果_最佳化!$T1945)*12/3</f>
        <v>5.5946817202587151E-2</v>
      </c>
      <c r="AG944" s="128">
        <f>(幕後結果!$AI$2+幕後結果!$AI$4*幕後結果_最佳化!$U1945)*12/3</f>
        <v>4.0069024554406779E-2</v>
      </c>
      <c r="AH944" s="128">
        <f>(幕後結果!$AJ$2+幕後結果!$AJ$4*幕後結果_最佳化!$V1945)*12/3</f>
        <v>0.2074297837331596</v>
      </c>
      <c r="AI944" s="100">
        <f>(幕後結果!$AK$2+幕後結果!$AK$4*幕後結果_最佳化!$W1945)*12/3</f>
        <v>8.1338948526168769E-2</v>
      </c>
      <c r="AJ944" s="60"/>
      <c r="AK944" s="60"/>
      <c r="AL944" s="60"/>
      <c r="AM944" s="108">
        <v>943</v>
      </c>
      <c r="AN944" s="128">
        <f t="shared" si="183"/>
        <v>8.7021052582644337E-2</v>
      </c>
      <c r="AO944" s="128">
        <f t="shared" si="184"/>
        <v>0.15324884976159622</v>
      </c>
      <c r="AP944" s="128">
        <f t="shared" si="185"/>
        <v>0.14112497826129697</v>
      </c>
      <c r="AQ944" s="128">
        <f t="shared" si="186"/>
        <v>0.10848338020590272</v>
      </c>
      <c r="AR944" s="128">
        <f t="shared" si="187"/>
        <v>4.7862153668633507E-2</v>
      </c>
      <c r="AS944" s="128">
        <f t="shared" si="188"/>
        <v>9.5499634281607654E-2</v>
      </c>
      <c r="AT944" s="128">
        <f t="shared" si="189"/>
        <v>3.082588802644538E-2</v>
      </c>
      <c r="AU944" s="128">
        <f t="shared" si="190"/>
        <v>7.2903183738520838E-2</v>
      </c>
      <c r="AV944" s="128">
        <f t="shared" si="191"/>
        <v>1.9451886149654672E-2</v>
      </c>
      <c r="AW944" s="128">
        <f t="shared" si="192"/>
        <v>0.24357899332369776</v>
      </c>
      <c r="AX944" s="128">
        <f t="shared" si="193"/>
        <v>1</v>
      </c>
      <c r="AY944" s="128">
        <f>SUMPRODUCT(AN944:AW944,幕後結果_最佳化!$Z$1005:$AI$1005)</f>
        <v>-9.1942905188557127E-3</v>
      </c>
      <c r="AZ944" s="128">
        <f>(SUMPRODUCT(AN944:AW944,MMULT(AN944:AW944,幕後結果!$AB$9:$AK$18)))</f>
        <v>3.6203595750010961E-4</v>
      </c>
      <c r="BA944" s="128">
        <f t="shared" si="194"/>
        <v>1.9027242509100199E-2</v>
      </c>
      <c r="BB944" s="102">
        <f t="shared" si="195"/>
        <v>-2.7378791484862015</v>
      </c>
      <c r="BC944" s="60"/>
      <c r="BD944" s="60"/>
    </row>
    <row r="945" spans="1:56">
      <c r="A945" s="95">
        <v>944</v>
      </c>
      <c r="B945" s="128">
        <v>0.6982642665912111</v>
      </c>
      <c r="C945" s="128">
        <v>0.334492565251995</v>
      </c>
      <c r="D945" s="128">
        <v>0.83485809453646831</v>
      </c>
      <c r="E945" s="128">
        <v>0.47499635233668003</v>
      </c>
      <c r="F945" s="128">
        <v>0.53086329009086386</v>
      </c>
      <c r="G945" s="128">
        <v>0.21869564907810513</v>
      </c>
      <c r="H945" s="128">
        <v>0.56581754266394646</v>
      </c>
      <c r="I945" s="128">
        <v>0.4297837061892793</v>
      </c>
      <c r="J945" s="128">
        <v>4.3556671397272373E-2</v>
      </c>
      <c r="K945" s="104">
        <v>0.46569385253283713</v>
      </c>
      <c r="L945" s="105"/>
      <c r="M945" s="106">
        <v>944</v>
      </c>
      <c r="N945" s="140">
        <v>0.51941486591449781</v>
      </c>
      <c r="O945" s="140">
        <v>-0.42754127243369522</v>
      </c>
      <c r="P945" s="140">
        <v>0.9735423737756258</v>
      </c>
      <c r="Q945" s="140">
        <v>-6.2715939275981278E-2</v>
      </c>
      <c r="R945" s="140">
        <v>7.7440127075927054E-2</v>
      </c>
      <c r="S945" s="140">
        <v>-0.77660593625758967</v>
      </c>
      <c r="T945" s="140">
        <v>0.16573574492694523</v>
      </c>
      <c r="U945" s="128">
        <v>-0.17692485849872092</v>
      </c>
      <c r="V945" s="128">
        <v>-1.7108254346448735</v>
      </c>
      <c r="W945" s="98">
        <v>-8.609901697366075E-2</v>
      </c>
      <c r="X945" s="60"/>
      <c r="Y945" s="99">
        <v>944</v>
      </c>
      <c r="Z945" s="128">
        <f>(幕後結果!$AB$2+幕後結果!$AB$4*幕後結果_最佳化!$N1946)*12/3</f>
        <v>2.6605705571780967E-2</v>
      </c>
      <c r="AA945" s="128">
        <f>(幕後結果!$AC$2+幕後結果!$AC$4*幕後結果_最佳化!$O1946)*12/3</f>
        <v>-4.6752396343213036E-2</v>
      </c>
      <c r="AB945" s="128">
        <f>(幕後結果!$AD$2+幕後結果!$AD$4*幕後結果_最佳化!$P1946)*12/3</f>
        <v>0.10708774636426588</v>
      </c>
      <c r="AC945" s="128">
        <f>(幕後結果!$AE$2+幕後結果!$AE$4*幕後結果_最佳化!$Q1946)*12/3</f>
        <v>4.4277069093426678E-2</v>
      </c>
      <c r="AD945" s="128">
        <f>(幕後結果!$AF$2+幕後結果!$AF$4*幕後結果_最佳化!$R1946)*12/3</f>
        <v>7.7785154687129016E-2</v>
      </c>
      <c r="AE945" s="128">
        <f>(幕後結果!$AG$2+幕後結果!$AG$4*幕後結果_最佳化!$S1946)*12/3</f>
        <v>-6.4672365172569468E-2</v>
      </c>
      <c r="AF945" s="128">
        <f>(幕後結果!$AH$2+幕後結果!$AH$4*幕後結果_最佳化!$T1946)*12/3</f>
        <v>2.8160209246003553E-2</v>
      </c>
      <c r="AG945" s="128">
        <f>(幕後結果!$AI$2+幕後結果!$AI$4*幕後結果_最佳化!$U1946)*12/3</f>
        <v>-2.4970232656827202E-2</v>
      </c>
      <c r="AH945" s="128">
        <f>(幕後結果!$AJ$2+幕後結果!$AJ$4*幕後結果_最佳化!$V1946)*12/3</f>
        <v>-0.1499570204945917</v>
      </c>
      <c r="AI945" s="100">
        <f>(幕後結果!$AK$2+幕後結果!$AK$4*幕後結果_最佳化!$W1946)*12/3</f>
        <v>-9.3173514175758712E-3</v>
      </c>
      <c r="AJ945" s="60"/>
      <c r="AK945" s="60"/>
      <c r="AL945" s="60"/>
      <c r="AM945" s="108">
        <v>944</v>
      </c>
      <c r="AN945" s="128">
        <f t="shared" si="183"/>
        <v>0.17110874264020737</v>
      </c>
      <c r="AO945" s="128">
        <f t="shared" si="184"/>
        <v>4.7387943724068918E-2</v>
      </c>
      <c r="AP945" s="128">
        <f t="shared" si="185"/>
        <v>0.17146217339097353</v>
      </c>
      <c r="AQ945" s="128">
        <f t="shared" si="186"/>
        <v>0.22588258316379459</v>
      </c>
      <c r="AR945" s="128">
        <f t="shared" si="187"/>
        <v>1.4407008854375231E-2</v>
      </c>
      <c r="AS945" s="128">
        <f t="shared" si="188"/>
        <v>2.2896833281414602E-2</v>
      </c>
      <c r="AT945" s="128">
        <f t="shared" si="189"/>
        <v>0.17935705903405713</v>
      </c>
      <c r="AU945" s="128">
        <f t="shared" si="190"/>
        <v>8.9795102454037073E-2</v>
      </c>
      <c r="AV945" s="128">
        <f t="shared" si="191"/>
        <v>6.4401239615500858E-2</v>
      </c>
      <c r="AW945" s="128">
        <f t="shared" si="192"/>
        <v>1.3301313841570813E-2</v>
      </c>
      <c r="AX945" s="128">
        <f t="shared" si="193"/>
        <v>1</v>
      </c>
      <c r="AY945" s="128">
        <f>SUMPRODUCT(AN945:AW945,幕後結果_最佳化!$Z$1005:$AI$1005)</f>
        <v>-4.4951844298682792E-3</v>
      </c>
      <c r="AZ945" s="128">
        <f>(SUMPRODUCT(AN945:AW945,MMULT(AN945:AW945,幕後結果!$AB$9:$AK$18)))</f>
        <v>2.7897075839869283E-4</v>
      </c>
      <c r="BA945" s="128">
        <f t="shared" si="194"/>
        <v>1.6702417741114393E-2</v>
      </c>
      <c r="BB945" s="102">
        <f t="shared" si="195"/>
        <v>-2.8376241789954206</v>
      </c>
      <c r="BC945" s="60"/>
      <c r="BD945" s="60"/>
    </row>
    <row r="946" spans="1:56">
      <c r="A946" s="95">
        <v>945</v>
      </c>
      <c r="B946" s="128">
        <v>0.17526244829352366</v>
      </c>
      <c r="C946" s="128">
        <v>0.10039953170674143</v>
      </c>
      <c r="D946" s="128">
        <v>0.87758679855948651</v>
      </c>
      <c r="E946" s="128">
        <v>0.32246834696201332</v>
      </c>
      <c r="F946" s="128">
        <v>0.37115226825726122</v>
      </c>
      <c r="G946" s="128">
        <v>0.96505607042028729</v>
      </c>
      <c r="H946" s="128">
        <v>0.90708805594124686</v>
      </c>
      <c r="I946" s="128">
        <v>0.83894919789083877</v>
      </c>
      <c r="J946" s="128">
        <v>0.83945719109399652</v>
      </c>
      <c r="K946" s="104">
        <v>0.86743379070041016</v>
      </c>
      <c r="L946" s="105"/>
      <c r="M946" s="106">
        <v>945</v>
      </c>
      <c r="N946" s="140">
        <v>-0.93357164671239867</v>
      </c>
      <c r="O946" s="140">
        <v>-1.2792783225155637</v>
      </c>
      <c r="P946" s="140">
        <v>1.1630076395175681</v>
      </c>
      <c r="Q946" s="140">
        <v>-0.46080753686891823</v>
      </c>
      <c r="R946" s="140">
        <v>-0.32880307787493146</v>
      </c>
      <c r="S946" s="140">
        <v>1.8126367926910525</v>
      </c>
      <c r="T946" s="140">
        <v>1.3230345508063415</v>
      </c>
      <c r="U946" s="128">
        <v>0.99014836946132023</v>
      </c>
      <c r="V946" s="128">
        <v>0.99222943292608767</v>
      </c>
      <c r="W946" s="98">
        <v>1.1143421788081807</v>
      </c>
      <c r="X946" s="60"/>
      <c r="Y946" s="99">
        <v>945</v>
      </c>
      <c r="Z946" s="128">
        <f>(幕後結果!$AB$2+幕後結果!$AB$4*幕後結果_最佳化!$N1947)*12/3</f>
        <v>-0.13026835944004742</v>
      </c>
      <c r="AA946" s="128">
        <f>(幕後結果!$AC$2+幕後結果!$AC$4*幕後結果_最佳化!$O1947)*12/3</f>
        <v>-0.14425351312569062</v>
      </c>
      <c r="AB946" s="128">
        <f>(幕後結果!$AD$2+幕後結果!$AD$4*幕後結果_最佳化!$P1947)*12/3</f>
        <v>6.1921205775533526E-2</v>
      </c>
      <c r="AC946" s="128">
        <f>(幕後結果!$AE$2+幕後結果!$AE$4*幕後結果_最佳化!$Q1947)*12/3</f>
        <v>-4.9083765005118886E-2</v>
      </c>
      <c r="AD946" s="128">
        <f>(幕後結果!$AF$2+幕後結果!$AF$4*幕後結果_最佳化!$R1947)*12/3</f>
        <v>-3.0140372051109587E-2</v>
      </c>
      <c r="AE946" s="128">
        <f>(幕後結果!$AG$2+幕後結果!$AG$4*幕後結果_最佳化!$S1947)*12/3</f>
        <v>8.0591089692203396E-2</v>
      </c>
      <c r="AF946" s="128">
        <f>(幕後結果!$AH$2+幕後結果!$AH$4*幕後結果_最佳化!$T1947)*12/3</f>
        <v>6.3378042276835175E-2</v>
      </c>
      <c r="AG946" s="128">
        <f>(幕後結果!$AI$2+幕後結果!$AI$4*幕後結果_最佳化!$U1947)*12/3</f>
        <v>-9.5156759384904099E-3</v>
      </c>
      <c r="AH946" s="128">
        <f>(幕後結果!$AJ$2+幕後結果!$AJ$4*幕後結果_最佳化!$V1947)*12/3</f>
        <v>0.11552754815936907</v>
      </c>
      <c r="AI946" s="100">
        <f>(幕後結果!$AK$2+幕後結果!$AK$4*幕後結果_最佳化!$W1947)*12/3</f>
        <v>8.1274757092776109E-2</v>
      </c>
      <c r="AJ946" s="60"/>
      <c r="AK946" s="60"/>
      <c r="AL946" s="60"/>
      <c r="AM946" s="108">
        <v>945</v>
      </c>
      <c r="AN946" s="128">
        <f t="shared" si="183"/>
        <v>0.14545950563164792</v>
      </c>
      <c r="AO946" s="128">
        <f t="shared" si="184"/>
        <v>8.2524526941213094E-2</v>
      </c>
      <c r="AP946" s="128">
        <f t="shared" si="185"/>
        <v>0.10504528374801431</v>
      </c>
      <c r="AQ946" s="128">
        <f t="shared" si="186"/>
        <v>0.17173182287874006</v>
      </c>
      <c r="AR946" s="128">
        <f t="shared" si="187"/>
        <v>1.3939518621710553E-2</v>
      </c>
      <c r="AS946" s="128">
        <f t="shared" si="188"/>
        <v>2.8922104274044565E-2</v>
      </c>
      <c r="AT946" s="128">
        <f t="shared" si="189"/>
        <v>1.2612238810007869E-2</v>
      </c>
      <c r="AU946" s="128">
        <f t="shared" si="190"/>
        <v>0.15503792627231949</v>
      </c>
      <c r="AV946" s="128">
        <f t="shared" si="191"/>
        <v>0.13362620547257031</v>
      </c>
      <c r="AW946" s="128">
        <f t="shared" si="192"/>
        <v>0.15110086734973194</v>
      </c>
      <c r="AX946" s="128">
        <f t="shared" si="193"/>
        <v>1</v>
      </c>
      <c r="AY946" s="128">
        <f>SUMPRODUCT(AN946:AW946,幕後結果_最佳化!$Z$1005:$AI$1005)</f>
        <v>-7.2220657506419164E-3</v>
      </c>
      <c r="AZ946" s="128">
        <f>(SUMPRODUCT(AN946:AW946,MMULT(AN946:AW946,幕後結果!$AB$9:$AK$18)))</f>
        <v>2.8978139459987022E-4</v>
      </c>
      <c r="BA946" s="128">
        <f t="shared" si="194"/>
        <v>1.702296668033719E-2</v>
      </c>
      <c r="BB946" s="102">
        <f t="shared" si="195"/>
        <v>-2.9443790081864334</v>
      </c>
      <c r="BC946" s="60"/>
      <c r="BD946" s="60"/>
    </row>
    <row r="947" spans="1:56">
      <c r="A947" s="95">
        <v>946</v>
      </c>
      <c r="B947" s="128">
        <v>0.18060167171481223</v>
      </c>
      <c r="C947" s="128">
        <v>0.73190762802188569</v>
      </c>
      <c r="D947" s="128">
        <v>0.6667664183516302</v>
      </c>
      <c r="E947" s="128">
        <v>0.19265123325269462</v>
      </c>
      <c r="F947" s="128">
        <v>0.28653546710381494</v>
      </c>
      <c r="G947" s="128">
        <v>0.87262391717834431</v>
      </c>
      <c r="H947" s="128">
        <v>0.3115624818128786</v>
      </c>
      <c r="I947" s="128">
        <v>0.84880671197218871</v>
      </c>
      <c r="J947" s="128">
        <v>0.98163210871129247</v>
      </c>
      <c r="K947" s="104">
        <v>0.25930897571091305</v>
      </c>
      <c r="L947" s="105"/>
      <c r="M947" s="106">
        <v>946</v>
      </c>
      <c r="N947" s="140">
        <v>-0.91307453273531047</v>
      </c>
      <c r="O947" s="140">
        <v>0.61859265170468303</v>
      </c>
      <c r="P947" s="140">
        <v>0.43100166024764874</v>
      </c>
      <c r="Q947" s="140">
        <v>-0.86816782280492155</v>
      </c>
      <c r="R947" s="140">
        <v>-0.56353455901514604</v>
      </c>
      <c r="S947" s="140">
        <v>1.1388824999451981</v>
      </c>
      <c r="T947" s="140">
        <v>-0.49142630422688965</v>
      </c>
      <c r="U947" s="128">
        <v>1.0313289729582327</v>
      </c>
      <c r="V947" s="128">
        <v>2.0886883906497316</v>
      </c>
      <c r="W947" s="98">
        <v>-0.64547725789475874</v>
      </c>
      <c r="X947" s="60"/>
      <c r="Y947" s="99">
        <v>946</v>
      </c>
      <c r="Z947" s="128">
        <f>(幕後結果!$AB$2+幕後結果!$AB$4*幕後結果_最佳化!$N1948)*12/3</f>
        <v>-0.12805535500906803</v>
      </c>
      <c r="AA947" s="128">
        <f>(幕後結果!$AC$2+幕後結果!$AC$4*幕後結果_最佳化!$O1948)*12/3</f>
        <v>6.7360926590073464E-2</v>
      </c>
      <c r="AB947" s="128">
        <f>(幕後結果!$AD$2+幕後結果!$AD$4*幕後結果_最佳化!$P1948)*12/3</f>
        <v>6.2138508325334886E-2</v>
      </c>
      <c r="AC947" s="128">
        <f>(幕後結果!$AE$2+幕後結果!$AE$4*幕後結果_最佳化!$Q1948)*12/3</f>
        <v>-6.409330860894849E-2</v>
      </c>
      <c r="AD947" s="128">
        <f>(幕後結果!$AF$2+幕後結果!$AF$4*幕後結果_最佳化!$R1948)*12/3</f>
        <v>-0.10560090729695955</v>
      </c>
      <c r="AE947" s="128">
        <f>(幕後結果!$AG$2+幕後結果!$AG$4*幕後結果_最佳化!$S1948)*12/3</f>
        <v>5.6019136935982837E-2</v>
      </c>
      <c r="AF947" s="128">
        <f>(幕後結果!$AH$2+幕後結果!$AH$4*幕後結果_最佳化!$T1948)*12/3</f>
        <v>-6.3475303844093972E-2</v>
      </c>
      <c r="AG947" s="128">
        <f>(幕後結果!$AI$2+幕後結果!$AI$4*幕後結果_最佳化!$U1948)*12/3</f>
        <v>0.13396432521041043</v>
      </c>
      <c r="AH947" s="128">
        <f>(幕後結果!$AJ$2+幕後結果!$AJ$4*幕後結果_最佳化!$V1948)*12/3</f>
        <v>0.19858182047692552</v>
      </c>
      <c r="AI947" s="100">
        <f>(幕後結果!$AK$2+幕後結果!$AK$4*幕後結果_最佳化!$W1948)*12/3</f>
        <v>-4.1471324699871366E-2</v>
      </c>
      <c r="AJ947" s="60"/>
      <c r="AK947" s="60"/>
      <c r="AL947" s="60"/>
      <c r="AM947" s="108">
        <v>946</v>
      </c>
      <c r="AN947" s="128">
        <f t="shared" si="183"/>
        <v>0.15144548599133659</v>
      </c>
      <c r="AO947" s="128">
        <f t="shared" si="184"/>
        <v>4.7467208756457095E-2</v>
      </c>
      <c r="AP947" s="128">
        <f t="shared" si="185"/>
        <v>0.16712783970404979</v>
      </c>
      <c r="AQ947" s="128">
        <f t="shared" si="186"/>
        <v>0.11489482711390324</v>
      </c>
      <c r="AR947" s="128">
        <f t="shared" si="187"/>
        <v>0.22219578157131034</v>
      </c>
      <c r="AS947" s="128">
        <f t="shared" si="188"/>
        <v>1.1830096732627954E-3</v>
      </c>
      <c r="AT947" s="128">
        <f t="shared" si="189"/>
        <v>3.6847414887179103E-2</v>
      </c>
      <c r="AU947" s="128">
        <f t="shared" si="190"/>
        <v>0.11672410410216583</v>
      </c>
      <c r="AV947" s="128">
        <f t="shared" si="191"/>
        <v>0.10025174024055268</v>
      </c>
      <c r="AW947" s="128">
        <f t="shared" si="192"/>
        <v>4.186258795978258E-2</v>
      </c>
      <c r="AX947" s="128">
        <f t="shared" si="193"/>
        <v>1</v>
      </c>
      <c r="AY947" s="128">
        <f>SUMPRODUCT(AN947:AW947,幕後結果_最佳化!$Z$1005:$AI$1005)</f>
        <v>-2.1539615771713847E-3</v>
      </c>
      <c r="AZ947" s="128">
        <f>(SUMPRODUCT(AN947:AW947,MMULT(AN947:AW947,幕後結果!$AB$9:$AK$18)))</f>
        <v>3.6858938243336601E-4</v>
      </c>
      <c r="BA947" s="128">
        <f t="shared" si="194"/>
        <v>1.9198681788950147E-2</v>
      </c>
      <c r="BB947" s="102">
        <f t="shared" si="195"/>
        <v>-2.3467216172676144</v>
      </c>
      <c r="BC947" s="60"/>
      <c r="BD947" s="60"/>
    </row>
    <row r="948" spans="1:56">
      <c r="A948" s="95">
        <v>947</v>
      </c>
      <c r="B948" s="128">
        <v>0.17316495951821276</v>
      </c>
      <c r="C948" s="128">
        <v>0.23081899019576446</v>
      </c>
      <c r="D948" s="128">
        <v>0.96193463899403175</v>
      </c>
      <c r="E948" s="128">
        <v>0.6031033351039472</v>
      </c>
      <c r="F948" s="128">
        <v>2.6935899280746245E-2</v>
      </c>
      <c r="G948" s="128">
        <v>0.85044083852232633</v>
      </c>
      <c r="H948" s="128">
        <v>0.76687474475763717</v>
      </c>
      <c r="I948" s="128">
        <v>0.530072575513169</v>
      </c>
      <c r="J948" s="128">
        <v>0.71723520527518803</v>
      </c>
      <c r="K948" s="104">
        <v>0.66446274509523207</v>
      </c>
      <c r="L948" s="105"/>
      <c r="M948" s="106">
        <v>947</v>
      </c>
      <c r="N948" s="140">
        <v>-0.94173189911271382</v>
      </c>
      <c r="O948" s="140">
        <v>-0.7361523608246372</v>
      </c>
      <c r="P948" s="140">
        <v>1.7735916370287053</v>
      </c>
      <c r="Q948" s="140">
        <v>0.26138797442742107</v>
      </c>
      <c r="R948" s="140">
        <v>-1.9278659774639937</v>
      </c>
      <c r="S948" s="140">
        <v>1.0383259679988406</v>
      </c>
      <c r="T948" s="140">
        <v>0.72859324709280737</v>
      </c>
      <c r="U948" s="128">
        <v>7.5452299255565819E-2</v>
      </c>
      <c r="V948" s="128">
        <v>0.57464769358070211</v>
      </c>
      <c r="W948" s="98">
        <v>0.4246737669536953</v>
      </c>
      <c r="X948" s="60"/>
      <c r="Y948" s="99">
        <v>947</v>
      </c>
      <c r="Z948" s="128">
        <f>(幕後結果!$AB$2+幕後結果!$AB$4*幕後結果_最佳化!$N1949)*12/3</f>
        <v>-0.13114939443551035</v>
      </c>
      <c r="AA948" s="128">
        <f>(幕後結果!$AC$2+幕後結果!$AC$4*幕後結果_最佳化!$O1949)*12/3</f>
        <v>-8.3719039843561119E-2</v>
      </c>
      <c r="AB948" s="128">
        <f>(幕後結果!$AD$2+幕後結果!$AD$4*幕後結果_最佳化!$P1949)*12/3</f>
        <v>0.16074066164018638</v>
      </c>
      <c r="AC948" s="128">
        <f>(幕後結果!$AE$2+幕後結果!$AE$4*幕後結果_最佳化!$Q1949)*12/3</f>
        <v>8.5264506880904353E-2</v>
      </c>
      <c r="AD948" s="128">
        <f>(幕後結果!$AF$2+幕後結果!$AF$4*幕後結果_最佳化!$R1949)*12/3</f>
        <v>-0.2862472917625552</v>
      </c>
      <c r="AE948" s="128">
        <f>(幕後結果!$AG$2+幕後結果!$AG$4*幕後結果_最佳化!$S1949)*12/3</f>
        <v>5.0323847439514104E-2</v>
      </c>
      <c r="AF948" s="128">
        <f>(幕後結果!$AH$2+幕後結果!$AH$4*幕後結果_最佳化!$T1949)*12/3</f>
        <v>2.4815024253137013E-2</v>
      </c>
      <c r="AG948" s="128">
        <f>(幕後結果!$AI$2+幕後結果!$AI$4*幕後結果_最佳化!$U1949)*12/3</f>
        <v>-8.1861023723057258E-2</v>
      </c>
      <c r="AH948" s="128">
        <f>(幕後結果!$AJ$2+幕後結果!$AJ$4*幕後結果_最佳化!$V1949)*12/3</f>
        <v>8.2417194500644567E-2</v>
      </c>
      <c r="AI948" s="100">
        <f>(幕後結果!$AK$2+幕後結果!$AK$4*幕後結果_最佳化!$W1949)*12/3</f>
        <v>-9.8241346192768628E-2</v>
      </c>
      <c r="AJ948" s="60"/>
      <c r="AK948" s="60"/>
      <c r="AL948" s="60"/>
      <c r="AM948" s="108">
        <v>947</v>
      </c>
      <c r="AN948" s="128">
        <f t="shared" si="183"/>
        <v>0.10059147391402411</v>
      </c>
      <c r="AO948" s="128">
        <f t="shared" si="184"/>
        <v>9.8862525726531897E-2</v>
      </c>
      <c r="AP948" s="128">
        <f t="shared" si="185"/>
        <v>0.13044983492052634</v>
      </c>
      <c r="AQ948" s="128">
        <f t="shared" si="186"/>
        <v>0.126961496112829</v>
      </c>
      <c r="AR948" s="128">
        <f t="shared" si="187"/>
        <v>0.13263039835692286</v>
      </c>
      <c r="AS948" s="128">
        <f t="shared" si="188"/>
        <v>5.0349439663686428E-2</v>
      </c>
      <c r="AT948" s="128">
        <f t="shared" si="189"/>
        <v>0.10111655880488932</v>
      </c>
      <c r="AU948" s="128">
        <f t="shared" si="190"/>
        <v>0.15138034196585318</v>
      </c>
      <c r="AV948" s="128">
        <f t="shared" si="191"/>
        <v>2.1825325666612522E-2</v>
      </c>
      <c r="AW948" s="128">
        <f t="shared" si="192"/>
        <v>8.5832604868124454E-2</v>
      </c>
      <c r="AX948" s="128">
        <f t="shared" si="193"/>
        <v>1.0000000000000002</v>
      </c>
      <c r="AY948" s="128">
        <f>SUMPRODUCT(AN948:AW948,幕後結果_最佳化!$Z$1005:$AI$1005)</f>
        <v>-4.1060566876807989E-3</v>
      </c>
      <c r="AZ948" s="128">
        <f>(SUMPRODUCT(AN948:AW948,MMULT(AN948:AW948,幕後結果!$AB$9:$AK$18)))</f>
        <v>3.2299335796996995E-4</v>
      </c>
      <c r="BA948" s="128">
        <f t="shared" si="194"/>
        <v>1.7972015968442993E-2</v>
      </c>
      <c r="BB948" s="102">
        <f t="shared" si="195"/>
        <v>-2.6155138505451245</v>
      </c>
      <c r="BC948" s="60"/>
      <c r="BD948" s="60"/>
    </row>
    <row r="949" spans="1:56">
      <c r="A949" s="95">
        <v>948</v>
      </c>
      <c r="B949" s="128">
        <v>0.52015232986139037</v>
      </c>
      <c r="C949" s="128">
        <v>0.12607557327569818</v>
      </c>
      <c r="D949" s="128">
        <v>5.1962103996517905E-2</v>
      </c>
      <c r="E949" s="128">
        <v>0.10549156608364219</v>
      </c>
      <c r="F949" s="128">
        <v>0.90807190132770454</v>
      </c>
      <c r="G949" s="128">
        <v>0.24393548896195583</v>
      </c>
      <c r="H949" s="128">
        <v>0.5615227007335315</v>
      </c>
      <c r="I949" s="128">
        <v>0.12213337774902278</v>
      </c>
      <c r="J949" s="128">
        <v>0.52106831012584665</v>
      </c>
      <c r="K949" s="104">
        <v>0.39004479211671916</v>
      </c>
      <c r="L949" s="105"/>
      <c r="M949" s="106">
        <v>948</v>
      </c>
      <c r="N949" s="140">
        <v>5.0535902008780983E-2</v>
      </c>
      <c r="O949" s="140">
        <v>-1.1451400519821622</v>
      </c>
      <c r="P949" s="140">
        <v>-1.6261196342196358</v>
      </c>
      <c r="Q949" s="140">
        <v>-1.2508666526445829</v>
      </c>
      <c r="R949" s="140">
        <v>1.3289750624798082</v>
      </c>
      <c r="S949" s="140">
        <v>-0.69369902446240672</v>
      </c>
      <c r="T949" s="140">
        <v>0.15483094026009198</v>
      </c>
      <c r="U949" s="128">
        <v>-1.1643881306674708</v>
      </c>
      <c r="V949" s="128">
        <v>5.2834993372708708E-2</v>
      </c>
      <c r="W949" s="98">
        <v>-0.27920229273008951</v>
      </c>
      <c r="X949" s="60"/>
      <c r="Y949" s="99">
        <v>948</v>
      </c>
      <c r="Z949" s="128">
        <f>(幕後結果!$AB$2+幕後結果!$AB$4*幕後結果_最佳化!$N1950)*12/3</f>
        <v>-2.4017578558669785E-2</v>
      </c>
      <c r="AA949" s="128">
        <f>(幕後結果!$AC$2+幕後結果!$AC$4*幕後結果_最佳化!$O1950)*12/3</f>
        <v>-0.12757391923025752</v>
      </c>
      <c r="AB949" s="128">
        <f>(幕後結果!$AD$2+幕後結果!$AD$4*幕後結果_最佳化!$P1950)*12/3</f>
        <v>-0.24938710181581666</v>
      </c>
      <c r="AC949" s="128">
        <f>(幕後結果!$AE$2+幕後結果!$AE$4*幕後結果_最佳化!$Q1950)*12/3</f>
        <v>-0.26560983239197861</v>
      </c>
      <c r="AD949" s="128">
        <f>(幕後結果!$AF$2+幕後結果!$AF$4*幕後結果_最佳化!$R1950)*12/3</f>
        <v>0.16215591999843237</v>
      </c>
      <c r="AE949" s="128">
        <f>(幕後結果!$AG$2+幕後結果!$AG$4*幕後結果_最佳化!$S1950)*12/3</f>
        <v>-7.4837012738742437E-2</v>
      </c>
      <c r="AF949" s="128">
        <f>(幕後結果!$AH$2+幕後結果!$AH$4*幕後結果_最佳化!$T1950)*12/3</f>
        <v>-8.1023071901738606E-3</v>
      </c>
      <c r="AG949" s="128">
        <f>(幕後結果!$AI$2+幕後結果!$AI$4*幕後結果_最佳化!$U1950)*12/3</f>
        <v>-0.19817926468249994</v>
      </c>
      <c r="AH949" s="128">
        <f>(幕後結果!$AJ$2+幕後結果!$AJ$4*幕後結果_最佳化!$V1950)*12/3</f>
        <v>2.2121796816098566E-2</v>
      </c>
      <c r="AI949" s="100">
        <f>(幕後結果!$AK$2+幕後結果!$AK$4*幕後結果_最佳化!$W1950)*12/3</f>
        <v>-0.17152441491588877</v>
      </c>
      <c r="AJ949" s="60"/>
      <c r="AK949" s="60"/>
      <c r="AL949" s="60"/>
      <c r="AM949" s="108">
        <v>948</v>
      </c>
      <c r="AN949" s="128">
        <f t="shared" si="183"/>
        <v>0.11408778957458897</v>
      </c>
      <c r="AO949" s="128">
        <f t="shared" si="184"/>
        <v>4.0133155874216619E-2</v>
      </c>
      <c r="AP949" s="128">
        <f t="shared" si="185"/>
        <v>4.8656467248897703E-2</v>
      </c>
      <c r="AQ949" s="128">
        <f t="shared" si="186"/>
        <v>0.17557020527612666</v>
      </c>
      <c r="AR949" s="128">
        <f t="shared" si="187"/>
        <v>4.6329706134557745E-2</v>
      </c>
      <c r="AS949" s="128">
        <f t="shared" si="188"/>
        <v>6.4954031145826124E-2</v>
      </c>
      <c r="AT949" s="128">
        <f t="shared" si="189"/>
        <v>0.11473726444650563</v>
      </c>
      <c r="AU949" s="128">
        <f t="shared" si="190"/>
        <v>0.17580450970521797</v>
      </c>
      <c r="AV949" s="128">
        <f t="shared" si="191"/>
        <v>8.4956629652375257E-2</v>
      </c>
      <c r="AW949" s="128">
        <f t="shared" si="192"/>
        <v>0.13477024094168721</v>
      </c>
      <c r="AX949" s="128">
        <f t="shared" si="193"/>
        <v>1</v>
      </c>
      <c r="AY949" s="128">
        <f>SUMPRODUCT(AN949:AW949,幕後結果_最佳化!$Z$1005:$AI$1005)</f>
        <v>-5.4742014072195503E-3</v>
      </c>
      <c r="AZ949" s="128">
        <f>(SUMPRODUCT(AN949:AW949,MMULT(AN949:AW949,幕後結果!$AB$9:$AK$18)))</f>
        <v>2.6586224474010753E-4</v>
      </c>
      <c r="BA949" s="128">
        <f t="shared" si="194"/>
        <v>1.6305282724936344E-2</v>
      </c>
      <c r="BB949" s="102">
        <f t="shared" si="195"/>
        <v>-2.9667809030529031</v>
      </c>
      <c r="BC949" s="60"/>
      <c r="BD949" s="60"/>
    </row>
    <row r="950" spans="1:56">
      <c r="A950" s="95">
        <v>949</v>
      </c>
      <c r="B950" s="128">
        <v>0.62002564098361557</v>
      </c>
      <c r="C950" s="128">
        <v>0.2539533118797872</v>
      </c>
      <c r="D950" s="128">
        <v>0.3811966013240653</v>
      </c>
      <c r="E950" s="128">
        <v>0.93143800018163869</v>
      </c>
      <c r="F950" s="128">
        <v>0.76456151641121695</v>
      </c>
      <c r="G950" s="128">
        <v>0.49094434845764123</v>
      </c>
      <c r="H950" s="128">
        <v>0.66643390806502478</v>
      </c>
      <c r="I950" s="128">
        <v>0.65118794107916633</v>
      </c>
      <c r="J950" s="128">
        <v>0.81040868759889206</v>
      </c>
      <c r="K950" s="104">
        <v>0.91989231618993061</v>
      </c>
      <c r="L950" s="105"/>
      <c r="M950" s="106">
        <v>949</v>
      </c>
      <c r="N950" s="140">
        <v>0.30554813117394425</v>
      </c>
      <c r="O950" s="140">
        <v>-0.66210079906660013</v>
      </c>
      <c r="P950" s="140">
        <v>-0.30233958802543998</v>
      </c>
      <c r="Q950" s="140">
        <v>1.4865867114282612</v>
      </c>
      <c r="R950" s="140">
        <v>0.72105290159016977</v>
      </c>
      <c r="S950" s="140">
        <v>-2.2701101848303061E-2</v>
      </c>
      <c r="T950" s="140">
        <v>0.43008723692376255</v>
      </c>
      <c r="U950" s="128">
        <v>0.38852964823142322</v>
      </c>
      <c r="V950" s="128">
        <v>0.87940333446270824</v>
      </c>
      <c r="W950" s="98">
        <v>1.4043475958806964</v>
      </c>
      <c r="X950" s="60"/>
      <c r="Y950" s="99">
        <v>949</v>
      </c>
      <c r="Z950" s="128">
        <f>(幕後結果!$AB$2+幕後結果!$AB$4*幕後結果_最佳化!$N1951)*12/3</f>
        <v>3.515233803463743E-3</v>
      </c>
      <c r="AA950" s="128">
        <f>(幕後結果!$AC$2+幕後結果!$AC$4*幕後結果_最佳化!$O1951)*12/3</f>
        <v>-7.3276572908657078E-2</v>
      </c>
      <c r="AB950" s="128">
        <f>(幕後結果!$AD$2+幕後結果!$AD$4*幕後結果_最佳化!$P1951)*12/3</f>
        <v>-6.2079941476682221E-2</v>
      </c>
      <c r="AC950" s="128">
        <f>(幕後結果!$AE$2+幕後結果!$AE$4*幕後結果_最佳化!$Q1951)*12/3</f>
        <v>0.13718214631670511</v>
      </c>
      <c r="AD950" s="128">
        <f>(幕後結果!$AF$2+幕後結果!$AF$4*幕後結果_最佳化!$R1951)*12/3</f>
        <v>0.18539867460790194</v>
      </c>
      <c r="AE950" s="128">
        <f>(幕後結果!$AG$2+幕後結果!$AG$4*幕後結果_最佳化!$S1951)*12/3</f>
        <v>1.9772512560919286E-2</v>
      </c>
      <c r="AF950" s="128">
        <f>(幕後結果!$AH$2+幕後結果!$AH$4*幕後結果_最佳化!$T1951)*12/3</f>
        <v>4.3994487187313323E-2</v>
      </c>
      <c r="AG950" s="128">
        <f>(幕後結果!$AI$2+幕後結果!$AI$4*幕後結果_最佳化!$U1951)*12/3</f>
        <v>-7.8073207353748265E-3</v>
      </c>
      <c r="AH950" s="128">
        <f>(幕後結果!$AJ$2+幕後結果!$AJ$4*幕後結果_最佳化!$V1951)*12/3</f>
        <v>9.132100350344223E-2</v>
      </c>
      <c r="AI950" s="100">
        <f>(幕後結果!$AK$2+幕後結果!$AK$4*幕後結果_最佳化!$W1951)*12/3</f>
        <v>0.10479442263356457</v>
      </c>
      <c r="AJ950" s="60"/>
      <c r="AK950" s="60"/>
      <c r="AL950" s="60"/>
      <c r="AM950" s="108">
        <v>949</v>
      </c>
      <c r="AN950" s="128">
        <f t="shared" si="183"/>
        <v>0.10885643486582029</v>
      </c>
      <c r="AO950" s="128">
        <f t="shared" si="184"/>
        <v>3.3060917492768321E-2</v>
      </c>
      <c r="AP950" s="128">
        <f t="shared" si="185"/>
        <v>0.10849673080915977</v>
      </c>
      <c r="AQ950" s="128">
        <f t="shared" si="186"/>
        <v>8.8149915012142893E-2</v>
      </c>
      <c r="AR950" s="128">
        <f t="shared" si="187"/>
        <v>0.11068911880991626</v>
      </c>
      <c r="AS950" s="128">
        <f t="shared" si="188"/>
        <v>8.9869765994892437E-2</v>
      </c>
      <c r="AT950" s="128">
        <f t="shared" si="189"/>
        <v>7.4688419935589306E-2</v>
      </c>
      <c r="AU950" s="128">
        <f t="shared" si="190"/>
        <v>0.18912171738064862</v>
      </c>
      <c r="AV950" s="128">
        <f t="shared" si="191"/>
        <v>2.7922518843279506E-2</v>
      </c>
      <c r="AW950" s="128">
        <f t="shared" si="192"/>
        <v>0.16914446085578264</v>
      </c>
      <c r="AX950" s="128">
        <f t="shared" si="193"/>
        <v>0.99999999999999989</v>
      </c>
      <c r="AY950" s="128">
        <f>SUMPRODUCT(AN950:AW950,幕後結果_最佳化!$Z$1005:$AI$1005)</f>
        <v>-7.1636664436119917E-3</v>
      </c>
      <c r="AZ950" s="128">
        <f>(SUMPRODUCT(AN950:AW950,MMULT(AN950:AW950,幕後結果!$AB$9:$AK$18)))</f>
        <v>3.3947220252450092E-4</v>
      </c>
      <c r="BA950" s="128">
        <f t="shared" si="194"/>
        <v>1.8424771437510451E-2</v>
      </c>
      <c r="BB950" s="102">
        <f t="shared" si="195"/>
        <v>-2.7171933509953261</v>
      </c>
      <c r="BC950" s="60"/>
      <c r="BD950" s="60"/>
    </row>
    <row r="951" spans="1:56">
      <c r="A951" s="95">
        <v>950</v>
      </c>
      <c r="B951" s="128">
        <v>0.63883370895851077</v>
      </c>
      <c r="C951" s="128">
        <v>1.9139963586340514E-2</v>
      </c>
      <c r="D951" s="128">
        <v>2.1637620803810931E-2</v>
      </c>
      <c r="E951" s="128">
        <v>0.96057123972864389</v>
      </c>
      <c r="F951" s="128">
        <v>0.50330475727091017</v>
      </c>
      <c r="G951" s="128">
        <v>0.33326327568860714</v>
      </c>
      <c r="H951" s="128">
        <v>0.2744884969807484</v>
      </c>
      <c r="I951" s="128">
        <v>0.70802617520373645</v>
      </c>
      <c r="J951" s="128">
        <v>9.957011771270774E-2</v>
      </c>
      <c r="K951" s="104">
        <v>0.97171282000138137</v>
      </c>
      <c r="L951" s="105"/>
      <c r="M951" s="106">
        <v>950</v>
      </c>
      <c r="N951" s="140">
        <v>0.35534308439110995</v>
      </c>
      <c r="O951" s="140">
        <v>-2.0718446930385777</v>
      </c>
      <c r="P951" s="140">
        <v>-2.0210436995949501</v>
      </c>
      <c r="Q951" s="140">
        <v>1.7573538137622386</v>
      </c>
      <c r="R951" s="140">
        <v>8.2838927591760061E-3</v>
      </c>
      <c r="S951" s="140">
        <v>-0.43091998520259928</v>
      </c>
      <c r="T951" s="140">
        <v>-0.59929378148261969</v>
      </c>
      <c r="U951" s="128">
        <v>0.54762757746446622</v>
      </c>
      <c r="V951" s="128">
        <v>-1.2840049157479141</v>
      </c>
      <c r="W951" s="98">
        <v>1.9065849154037691</v>
      </c>
      <c r="X951" s="60"/>
      <c r="Y951" s="99">
        <v>950</v>
      </c>
      <c r="Z951" s="128">
        <f>(幕後結果!$AB$2+幕後結果!$AB$4*幕後結果_最佳化!$N1952)*12/3</f>
        <v>8.8914273609165921E-3</v>
      </c>
      <c r="AA951" s="128">
        <f>(幕後結果!$AC$2+幕後結果!$AC$4*幕後結果_最佳化!$O1952)*12/3</f>
        <v>-0.23035036342576806</v>
      </c>
      <c r="AB951" s="128">
        <f>(幕後結果!$AD$2+幕後結果!$AD$4*幕後結果_最佳化!$P1952)*12/3</f>
        <v>-0.33418211346391619</v>
      </c>
      <c r="AC951" s="128">
        <f>(幕後結果!$AE$2+幕後結果!$AE$4*幕後結果_最佳化!$Q1952)*12/3</f>
        <v>2.3553780917749342E-2</v>
      </c>
      <c r="AD951" s="128">
        <f>(幕後結果!$AF$2+幕後結果!$AF$4*幕後結果_最佳化!$R1952)*12/3</f>
        <v>-2.3384181796754232E-2</v>
      </c>
      <c r="AE951" s="128">
        <f>(幕後結果!$AG$2+幕後結果!$AG$4*幕後結果_最佳化!$S1952)*12/3</f>
        <v>4.5149034869821436E-3</v>
      </c>
      <c r="AF951" s="128">
        <f>(幕後結果!$AH$2+幕後結果!$AH$4*幕後結果_最佳化!$T1952)*12/3</f>
        <v>-9.1810151732544101E-2</v>
      </c>
      <c r="AG951" s="128">
        <f>(幕後結果!$AI$2+幕後結果!$AI$4*幕後結果_最佳化!$U1952)*12/3</f>
        <v>-0.10831627380066282</v>
      </c>
      <c r="AH951" s="128">
        <f>(幕後結果!$AJ$2+幕後結果!$AJ$4*幕後結果_最佳化!$V1952)*12/3</f>
        <v>-0.10272708609969494</v>
      </c>
      <c r="AI951" s="100">
        <f>(幕後結果!$AK$2+幕後結果!$AK$4*幕後結果_最佳化!$W1952)*12/3</f>
        <v>8.184972912713645E-2</v>
      </c>
      <c r="AJ951" s="60"/>
      <c r="AK951" s="60"/>
      <c r="AL951" s="60"/>
      <c r="AM951" s="108">
        <v>950</v>
      </c>
      <c r="AN951" s="128">
        <f t="shared" si="183"/>
        <v>3.9567934148745661E-2</v>
      </c>
      <c r="AO951" s="128">
        <f t="shared" si="184"/>
        <v>0.15080116781244515</v>
      </c>
      <c r="AP951" s="128">
        <f t="shared" si="185"/>
        <v>0.16699231394452835</v>
      </c>
      <c r="AQ951" s="128">
        <f t="shared" si="186"/>
        <v>0.12020365423360103</v>
      </c>
      <c r="AR951" s="128">
        <f t="shared" si="187"/>
        <v>2.6258998879595203E-3</v>
      </c>
      <c r="AS951" s="128">
        <f t="shared" si="188"/>
        <v>4.3373769146891727E-2</v>
      </c>
      <c r="AT951" s="128">
        <f t="shared" si="189"/>
        <v>6.6665762656888755E-2</v>
      </c>
      <c r="AU951" s="128">
        <f t="shared" si="190"/>
        <v>0.13581140194262412</v>
      </c>
      <c r="AV951" s="128">
        <f t="shared" si="191"/>
        <v>8.2626922960434418E-2</v>
      </c>
      <c r="AW951" s="128">
        <f t="shared" si="192"/>
        <v>0.19133117326588106</v>
      </c>
      <c r="AX951" s="128">
        <f t="shared" si="193"/>
        <v>0.99999999999999956</v>
      </c>
      <c r="AY951" s="128">
        <f>SUMPRODUCT(AN951:AW951,幕後結果_最佳化!$Z$1005:$AI$1005)</f>
        <v>-6.4107308100725497E-3</v>
      </c>
      <c r="AZ951" s="128">
        <f>(SUMPRODUCT(AN951:AW951,MMULT(AN951:AW951,幕後結果!$AB$9:$AK$18)))</f>
        <v>3.3816114743704078E-4</v>
      </c>
      <c r="BA951" s="128">
        <f t="shared" si="194"/>
        <v>1.8389158421119788E-2</v>
      </c>
      <c r="BB951" s="102">
        <f t="shared" si="195"/>
        <v>-2.6815110121319963</v>
      </c>
      <c r="BC951" s="60"/>
      <c r="BD951" s="60"/>
    </row>
    <row r="952" spans="1:56">
      <c r="A952" s="95">
        <v>951</v>
      </c>
      <c r="B952" s="128">
        <v>0.8844298886867612</v>
      </c>
      <c r="C952" s="128">
        <v>0.5721892743300927</v>
      </c>
      <c r="D952" s="128">
        <v>0.82771067745547855</v>
      </c>
      <c r="E952" s="128">
        <v>0.45847891313281752</v>
      </c>
      <c r="F952" s="128">
        <v>0.22119779540182516</v>
      </c>
      <c r="G952" s="128">
        <v>0.95042049152461594</v>
      </c>
      <c r="H952" s="128">
        <v>0.19206407054046548</v>
      </c>
      <c r="I952" s="128">
        <v>0.50076849685291447</v>
      </c>
      <c r="J952" s="128">
        <v>0.56511269556022503</v>
      </c>
      <c r="K952" s="104">
        <v>0.38231596546900826</v>
      </c>
      <c r="L952" s="105"/>
      <c r="M952" s="106">
        <v>951</v>
      </c>
      <c r="N952" s="140">
        <v>1.1974268522233587</v>
      </c>
      <c r="O952" s="140">
        <v>0.18195065454906739</v>
      </c>
      <c r="P952" s="140">
        <v>0.94515716359992374</v>
      </c>
      <c r="Q952" s="140">
        <v>-0.10426654515910619</v>
      </c>
      <c r="R952" s="140">
        <v>-0.76815418132114188</v>
      </c>
      <c r="S952" s="140">
        <v>1.6489444435199936</v>
      </c>
      <c r="T952" s="140">
        <v>-0.87031526123657088</v>
      </c>
      <c r="U952" s="128">
        <v>1.9263371318468823E-3</v>
      </c>
      <c r="V952" s="128">
        <v>0.16394478733201115</v>
      </c>
      <c r="W952" s="98">
        <v>-0.29940384215494531</v>
      </c>
      <c r="X952" s="60"/>
      <c r="Y952" s="99">
        <v>951</v>
      </c>
      <c r="Z952" s="128">
        <f>(幕後結果!$AB$2+幕後結果!$AB$4*幕後結果_最佳化!$N1953)*12/3</f>
        <v>9.980837847665143E-2</v>
      </c>
      <c r="AA952" s="128">
        <f>(幕後結果!$AC$2+幕後結果!$AC$4*幕後結果_最佳化!$O1953)*12/3</f>
        <v>2.2383860986184997E-2</v>
      </c>
      <c r="AB952" s="128">
        <f>(幕後結果!$AD$2+幕後結果!$AD$4*幕後結果_最佳化!$P1953)*12/3</f>
        <v>0.14526851706161839</v>
      </c>
      <c r="AC952" s="128">
        <f>(幕後結果!$AE$2+幕後結果!$AE$4*幕後結果_最佳化!$Q1953)*12/3</f>
        <v>7.330479877121332E-2</v>
      </c>
      <c r="AD952" s="128">
        <f>(幕後結果!$AF$2+幕後結果!$AF$4*幕後結果_最佳化!$R1953)*12/3</f>
        <v>-7.2000448880328527E-2</v>
      </c>
      <c r="AE952" s="128">
        <f>(幕後結果!$AG$2+幕後結果!$AG$4*幕後結果_最佳化!$S1953)*12/3</f>
        <v>0.1190206960301561</v>
      </c>
      <c r="AF952" s="128">
        <f>(幕後結果!$AH$2+幕後結果!$AH$4*幕後結果_最佳化!$T1953)*12/3</f>
        <v>-7.0583172213560696E-2</v>
      </c>
      <c r="AG952" s="128">
        <f>(幕後結果!$AI$2+幕後結果!$AI$4*幕後結果_最佳化!$U1953)*12/3</f>
        <v>4.4471257525668585E-2</v>
      </c>
      <c r="AH952" s="128">
        <f>(幕後結果!$AJ$2+幕後結果!$AJ$4*幕後結果_最佳化!$V1953)*12/3</f>
        <v>9.599871530400067E-2</v>
      </c>
      <c r="AI952" s="100">
        <f>(幕後結果!$AK$2+幕後結果!$AK$4*幕後結果_最佳化!$W1953)*12/3</f>
        <v>-9.9491435589318389E-3</v>
      </c>
      <c r="AJ952" s="60"/>
      <c r="AK952" s="60"/>
      <c r="AL952" s="60"/>
      <c r="AM952" s="108">
        <v>951</v>
      </c>
      <c r="AN952" s="128">
        <f t="shared" si="183"/>
        <v>0.12614530042285679</v>
      </c>
      <c r="AO952" s="128">
        <f t="shared" si="184"/>
        <v>2.7185064523938086E-2</v>
      </c>
      <c r="AP952" s="128">
        <f t="shared" si="185"/>
        <v>8.5880981349787028E-2</v>
      </c>
      <c r="AQ952" s="128">
        <f t="shared" si="186"/>
        <v>3.2625484311202761E-2</v>
      </c>
      <c r="AR952" s="128">
        <f t="shared" si="187"/>
        <v>0.10192042233240207</v>
      </c>
      <c r="AS952" s="128">
        <f t="shared" si="188"/>
        <v>0.17490606725144464</v>
      </c>
      <c r="AT952" s="128">
        <f t="shared" si="189"/>
        <v>9.8132139284064432E-2</v>
      </c>
      <c r="AU952" s="128">
        <f t="shared" si="190"/>
        <v>0.15555577880593288</v>
      </c>
      <c r="AV952" s="128">
        <f t="shared" si="191"/>
        <v>0.18568988010457391</v>
      </c>
      <c r="AW952" s="128">
        <f t="shared" si="192"/>
        <v>1.1958881613797436E-2</v>
      </c>
      <c r="AX952" s="128">
        <f t="shared" si="193"/>
        <v>0.99999999999999989</v>
      </c>
      <c r="AY952" s="128">
        <f>SUMPRODUCT(AN952:AW952,幕後結果_最佳化!$Z$1005:$AI$1005)</f>
        <v>1.0190669232804339E-4</v>
      </c>
      <c r="AZ952" s="128">
        <f>(SUMPRODUCT(AN952:AW952,MMULT(AN952:AW952,幕後結果!$AB$9:$AK$18)))</f>
        <v>1.8028977580874007E-4</v>
      </c>
      <c r="BA952" s="128">
        <f t="shared" si="194"/>
        <v>1.3427202828911912E-2</v>
      </c>
      <c r="BB952" s="102">
        <f t="shared" si="195"/>
        <v>-3.1874169067825235</v>
      </c>
      <c r="BC952" s="60"/>
      <c r="BD952" s="60"/>
    </row>
    <row r="953" spans="1:56">
      <c r="A953" s="95">
        <v>952</v>
      </c>
      <c r="B953" s="128">
        <v>0.85491377951758474</v>
      </c>
      <c r="C953" s="128">
        <v>0.7020149166879126</v>
      </c>
      <c r="D953" s="128">
        <v>0.78726436644716635</v>
      </c>
      <c r="E953" s="128">
        <v>0.47760174861158911</v>
      </c>
      <c r="F953" s="128">
        <v>0.56174049934042558</v>
      </c>
      <c r="G953" s="128">
        <v>0.23981816560750358</v>
      </c>
      <c r="H953" s="128">
        <v>0.51833663765109028</v>
      </c>
      <c r="I953" s="128">
        <v>0.48191689511840141</v>
      </c>
      <c r="J953" s="128">
        <v>0.32818650328329535</v>
      </c>
      <c r="K953" s="104">
        <v>0.41363442948430085</v>
      </c>
      <c r="L953" s="105"/>
      <c r="M953" s="106">
        <v>952</v>
      </c>
      <c r="N953" s="140">
        <v>1.0577434049241023</v>
      </c>
      <c r="O953" s="140">
        <v>0.53020447800546122</v>
      </c>
      <c r="P953" s="140">
        <v>0.79696515761656517</v>
      </c>
      <c r="Q953" s="140">
        <v>-5.6173618666973284E-2</v>
      </c>
      <c r="R953" s="140">
        <v>0.15538348725239415</v>
      </c>
      <c r="S953" s="140">
        <v>-0.7068875987243316</v>
      </c>
      <c r="T953" s="140">
        <v>4.5979330069368052E-2</v>
      </c>
      <c r="U953" s="128">
        <v>-4.5343154799166834E-2</v>
      </c>
      <c r="V953" s="128">
        <v>-0.44492631265241556</v>
      </c>
      <c r="W953" s="98">
        <v>-0.21820568095531001</v>
      </c>
      <c r="X953" s="60"/>
      <c r="Y953" s="99">
        <v>952</v>
      </c>
      <c r="Z953" s="128">
        <f>(幕後結果!$AB$2+幕後結果!$AB$4*幕後結果_最佳化!$N1954)*12/3</f>
        <v>8.4727226654338073E-2</v>
      </c>
      <c r="AA953" s="128">
        <f>(幕後結果!$AC$2+幕後結果!$AC$4*幕後結果_最佳化!$O1954)*12/3</f>
        <v>6.0962973777135297E-2</v>
      </c>
      <c r="AB953" s="128">
        <f>(幕後結果!$AD$2+幕後結果!$AD$4*幕後結果_最佳化!$P1954)*12/3</f>
        <v>0.14082386900860644</v>
      </c>
      <c r="AC953" s="128">
        <f>(幕後結果!$AE$2+幕後結果!$AE$4*幕後結果_最佳化!$Q1954)*12/3</f>
        <v>8.0952907729853696E-2</v>
      </c>
      <c r="AD953" s="128">
        <f>(幕後結果!$AF$2+幕後結果!$AF$4*幕後結果_最佳化!$R1954)*12/3</f>
        <v>9.9324824949856561E-2</v>
      </c>
      <c r="AE953" s="128">
        <f>(幕後結果!$AG$2+幕後結果!$AG$4*幕後結果_最佳化!$S1954)*12/3</f>
        <v>-4.2698229402028866E-2</v>
      </c>
      <c r="AF953" s="128">
        <f>(幕後結果!$AH$2+幕後結果!$AH$4*幕後結果_最佳化!$T1954)*12/3</f>
        <v>4.9778498123712572E-2</v>
      </c>
      <c r="AG953" s="128">
        <f>(幕後結果!$AI$2+幕後結果!$AI$4*幕後結果_最佳化!$U1954)*12/3</f>
        <v>5.9469130482663501E-2</v>
      </c>
      <c r="AH953" s="128">
        <f>(幕後結果!$AJ$2+幕後結果!$AJ$4*幕後結果_最佳化!$V1954)*12/3</f>
        <v>-2.1626301391537209E-2</v>
      </c>
      <c r="AI953" s="100">
        <f>(幕後結果!$AK$2+幕後結果!$AK$4*幕後結果_最佳化!$W1954)*12/3</f>
        <v>1.8709882155961699E-2</v>
      </c>
      <c r="AJ953" s="60"/>
      <c r="AK953" s="60"/>
      <c r="AL953" s="60"/>
      <c r="AM953" s="108">
        <v>952</v>
      </c>
      <c r="AN953" s="128">
        <f t="shared" si="183"/>
        <v>9.3570848297687872E-2</v>
      </c>
      <c r="AO953" s="128">
        <f t="shared" si="184"/>
        <v>0.15176654530628092</v>
      </c>
      <c r="AP953" s="128">
        <f t="shared" si="185"/>
        <v>1.8212829566828521E-2</v>
      </c>
      <c r="AQ953" s="128">
        <f t="shared" si="186"/>
        <v>0.1396936818532894</v>
      </c>
      <c r="AR953" s="128">
        <f t="shared" si="187"/>
        <v>3.6199894039579607E-2</v>
      </c>
      <c r="AS953" s="128">
        <f t="shared" si="188"/>
        <v>1.2260110268065886E-3</v>
      </c>
      <c r="AT953" s="128">
        <f t="shared" si="189"/>
        <v>5.5278935957957853E-2</v>
      </c>
      <c r="AU953" s="128">
        <f t="shared" si="190"/>
        <v>8.2060913014107228E-2</v>
      </c>
      <c r="AV953" s="128">
        <f t="shared" si="191"/>
        <v>0.16427040922086336</v>
      </c>
      <c r="AW953" s="128">
        <f t="shared" si="192"/>
        <v>0.25771993171659874</v>
      </c>
      <c r="AX953" s="128">
        <f t="shared" si="193"/>
        <v>1</v>
      </c>
      <c r="AY953" s="128">
        <f>SUMPRODUCT(AN953:AW953,幕後結果_最佳化!$Z$1005:$AI$1005)</f>
        <v>-6.4181845170233499E-3</v>
      </c>
      <c r="AZ953" s="128">
        <f>(SUMPRODUCT(AN953:AW953,MMULT(AN953:AW953,幕後結果!$AB$9:$AK$18)))</f>
        <v>3.0743972963428209E-4</v>
      </c>
      <c r="BA953" s="128">
        <f t="shared" si="194"/>
        <v>1.7533959325670916E-2</v>
      </c>
      <c r="BB953" s="102">
        <f t="shared" si="195"/>
        <v>-2.8127237893621753</v>
      </c>
      <c r="BC953" s="60"/>
      <c r="BD953" s="60"/>
    </row>
    <row r="954" spans="1:56">
      <c r="A954" s="95">
        <v>953</v>
      </c>
      <c r="B954" s="128">
        <v>0.32428954863650628</v>
      </c>
      <c r="C954" s="128">
        <v>0.27257718092325822</v>
      </c>
      <c r="D954" s="128">
        <v>0.2910636204377135</v>
      </c>
      <c r="E954" s="128">
        <v>0.47682724241309193</v>
      </c>
      <c r="F954" s="128">
        <v>0.75089558323956429</v>
      </c>
      <c r="G954" s="128">
        <v>0.93722177894953673</v>
      </c>
      <c r="H954" s="128">
        <v>0.84117671777541836</v>
      </c>
      <c r="I954" s="128">
        <v>0.35416381529262364</v>
      </c>
      <c r="J954" s="128">
        <v>0.90715233732553768</v>
      </c>
      <c r="K954" s="104">
        <v>0.5244488033503214</v>
      </c>
      <c r="L954" s="105"/>
      <c r="M954" s="106">
        <v>953</v>
      </c>
      <c r="N954" s="140">
        <v>-0.45573702048085374</v>
      </c>
      <c r="O954" s="140">
        <v>-0.60503707627459824</v>
      </c>
      <c r="P954" s="140">
        <v>-0.55028014426149796</v>
      </c>
      <c r="Q954" s="140">
        <v>-5.8118190667133238E-2</v>
      </c>
      <c r="R954" s="140">
        <v>0.67731071559692091</v>
      </c>
      <c r="S954" s="140">
        <v>1.531862203997683</v>
      </c>
      <c r="T954" s="140">
        <v>0.99930582514396959</v>
      </c>
      <c r="U954" s="128">
        <v>-0.37410307558206468</v>
      </c>
      <c r="V954" s="128">
        <v>1.323421260648417</v>
      </c>
      <c r="W954" s="98">
        <v>6.1322473395230878E-2</v>
      </c>
      <c r="X954" s="60"/>
      <c r="Y954" s="99">
        <v>953</v>
      </c>
      <c r="Z954" s="128">
        <f>(幕後結果!$AB$2+幕後結果!$AB$4*幕後結果_最佳化!$N1955)*12/3</f>
        <v>-7.8678162580733152E-2</v>
      </c>
      <c r="AA954" s="128">
        <f>(幕後結果!$AC$2+幕後結果!$AC$4*幕後結果_最佳化!$O1955)*12/3</f>
        <v>-6.8249872493572283E-2</v>
      </c>
      <c r="AB954" s="128">
        <f>(幕後結果!$AD$2+幕後結果!$AD$4*幕後結果_最佳化!$P1955)*12/3</f>
        <v>-0.10427932560146036</v>
      </c>
      <c r="AC954" s="128">
        <f>(幕後結果!$AE$2+幕後結果!$AE$4*幕後結果_最佳化!$Q1955)*12/3</f>
        <v>-6.2514800581596225E-2</v>
      </c>
      <c r="AD954" s="128">
        <f>(幕後結果!$AF$2+幕後結果!$AF$4*幕後結果_最佳化!$R1955)*12/3</f>
        <v>0.11209931366133512</v>
      </c>
      <c r="AE954" s="128">
        <f>(幕後結果!$AG$2+幕後結果!$AG$4*幕後結果_最佳化!$S1955)*12/3</f>
        <v>9.2344527776454924E-2</v>
      </c>
      <c r="AF954" s="128">
        <f>(幕後結果!$AH$2+幕後結果!$AH$4*幕後結果_最佳化!$T1955)*12/3</f>
        <v>6.2335715133171189E-2</v>
      </c>
      <c r="AG954" s="128">
        <f>(幕後結果!$AI$2+幕後結果!$AI$4*幕後結果_最佳化!$U1955)*12/3</f>
        <v>-0.10608045224937941</v>
      </c>
      <c r="AH954" s="128">
        <f>(幕後結果!$AJ$2+幕後結果!$AJ$4*幕後結果_最佳化!$V1955)*12/3</f>
        <v>0.16717045246672568</v>
      </c>
      <c r="AI954" s="100">
        <f>(幕後結果!$AK$2+幕後結果!$AK$4*幕後結果_最佳化!$W1955)*12/3</f>
        <v>-9.144687042174765E-2</v>
      </c>
      <c r="AJ954" s="60"/>
      <c r="AK954" s="60"/>
      <c r="AL954" s="60"/>
      <c r="AM954" s="108">
        <v>953</v>
      </c>
      <c r="AN954" s="128">
        <f t="shared" si="183"/>
        <v>0.14077075783986645</v>
      </c>
      <c r="AO954" s="128">
        <f t="shared" si="184"/>
        <v>0.10430924349481814</v>
      </c>
      <c r="AP954" s="128">
        <f t="shared" si="185"/>
        <v>0.14681036061135108</v>
      </c>
      <c r="AQ954" s="128">
        <f t="shared" si="186"/>
        <v>0.1492553015963454</v>
      </c>
      <c r="AR954" s="128">
        <f t="shared" si="187"/>
        <v>9.2928667191257239E-2</v>
      </c>
      <c r="AS954" s="128">
        <f t="shared" si="188"/>
        <v>4.7886715423993038E-2</v>
      </c>
      <c r="AT954" s="128">
        <f t="shared" si="189"/>
        <v>1.4966569555575281E-2</v>
      </c>
      <c r="AU954" s="128">
        <f t="shared" si="190"/>
        <v>6.1134723055110286E-2</v>
      </c>
      <c r="AV954" s="128">
        <f t="shared" si="191"/>
        <v>9.4738864908617534E-2</v>
      </c>
      <c r="AW954" s="128">
        <f t="shared" si="192"/>
        <v>0.14719879632306551</v>
      </c>
      <c r="AX954" s="128">
        <f t="shared" si="193"/>
        <v>0.99999999999999989</v>
      </c>
      <c r="AY954" s="128">
        <f>SUMPRODUCT(AN954:AW954,幕後結果_最佳化!$Z$1005:$AI$1005)</f>
        <v>-6.1799197031640538E-3</v>
      </c>
      <c r="AZ954" s="128">
        <f>(SUMPRODUCT(AN954:AW954,MMULT(AN954:AW954,幕後結果!$AB$9:$AK$18)))</f>
        <v>3.0023468602564495E-4</v>
      </c>
      <c r="BA954" s="128">
        <f t="shared" si="194"/>
        <v>1.7327281553251361E-2</v>
      </c>
      <c r="BB954" s="102">
        <f t="shared" si="195"/>
        <v>-2.8325227793135559</v>
      </c>
      <c r="BC954" s="60"/>
      <c r="BD954" s="60"/>
    </row>
    <row r="955" spans="1:56">
      <c r="A955" s="95">
        <v>954</v>
      </c>
      <c r="B955" s="128">
        <v>0.89545332808113343</v>
      </c>
      <c r="C955" s="128">
        <v>0.5967616268315965</v>
      </c>
      <c r="D955" s="128">
        <v>0.90053452085215202</v>
      </c>
      <c r="E955" s="128">
        <v>0.5184518947622887</v>
      </c>
      <c r="F955" s="128">
        <v>0.31557262402649222</v>
      </c>
      <c r="G955" s="128">
        <v>0.98570523833238566</v>
      </c>
      <c r="H955" s="128">
        <v>0.7689892447403337</v>
      </c>
      <c r="I955" s="128">
        <v>0.34247115322938781</v>
      </c>
      <c r="J955" s="128">
        <v>0.68517572476800992</v>
      </c>
      <c r="K955" s="104">
        <v>0.87352629292288597</v>
      </c>
      <c r="L955" s="105"/>
      <c r="M955" s="106">
        <v>954</v>
      </c>
      <c r="N955" s="140">
        <v>1.2560624089798309</v>
      </c>
      <c r="O955" s="140">
        <v>0.24497376330303863</v>
      </c>
      <c r="P955" s="140">
        <v>1.2846032617541079</v>
      </c>
      <c r="Q955" s="140">
        <v>4.6268544280291958E-2</v>
      </c>
      <c r="R955" s="140">
        <v>-0.4801155270624633</v>
      </c>
      <c r="S955" s="140">
        <v>2.1891006771808525</v>
      </c>
      <c r="T955" s="140">
        <v>0.7355222234829345</v>
      </c>
      <c r="U955" s="128">
        <v>-0.40572821788301899</v>
      </c>
      <c r="V955" s="128">
        <v>0.4822215770645093</v>
      </c>
      <c r="W955" s="98">
        <v>1.143219629712322</v>
      </c>
      <c r="X955" s="60"/>
      <c r="Y955" s="99">
        <v>954</v>
      </c>
      <c r="Z955" s="128">
        <f>(幕後結果!$AB$2+幕後結果!$AB$4*幕後結果_最佳化!$N1956)*12/3</f>
        <v>0.10613906225291685</v>
      </c>
      <c r="AA955" s="128">
        <f>(幕後結果!$AC$2+幕後結果!$AC$4*幕後結果_最佳化!$O1956)*12/3</f>
        <v>2.951261954341038E-2</v>
      </c>
      <c r="AB955" s="128">
        <f>(幕後結果!$AD$2+幕後結果!$AD$4*幕後結果_最佳化!$P1956)*12/3</f>
        <v>0.19033805980275767</v>
      </c>
      <c r="AC955" s="128">
        <f>(幕後結果!$AE$2+幕後結果!$AE$4*幕後結果_最佳化!$Q1956)*12/3</f>
        <v>0.11206661872279522</v>
      </c>
      <c r="AD955" s="128">
        <f>(幕後結果!$AF$2+幕後結果!$AF$4*幕後結果_最佳化!$R1956)*12/3</f>
        <v>2.8062379933638647E-3</v>
      </c>
      <c r="AE955" s="128">
        <f>(幕後結果!$AG$2+幕後結果!$AG$4*幕後結果_最佳化!$S1956)*12/3</f>
        <v>0.15473857003541303</v>
      </c>
      <c r="AF955" s="128">
        <f>(幕後結果!$AH$2+幕後結果!$AH$4*幕後結果_最佳化!$T1956)*12/3</f>
        <v>8.5043509235907158E-2</v>
      </c>
      <c r="AG955" s="128">
        <f>(幕後結果!$AI$2+幕後結果!$AI$4*幕後結果_最佳化!$U1956)*12/3</f>
        <v>-1.1275648255392288E-2</v>
      </c>
      <c r="AH955" s="128">
        <f>(幕後結果!$AJ$2+幕後結果!$AJ$4*幕後結果_最佳化!$V1956)*12/3</f>
        <v>0.14680531782490153</v>
      </c>
      <c r="AI955" s="100">
        <f>(幕後結果!$AK$2+幕後結果!$AK$4*幕後結果_最佳化!$W1956)*12/3</f>
        <v>0.12706893241946626</v>
      </c>
      <c r="AJ955" s="60"/>
      <c r="AK955" s="60"/>
      <c r="AL955" s="60"/>
      <c r="AM955" s="108">
        <v>954</v>
      </c>
      <c r="AN955" s="128">
        <f t="shared" si="183"/>
        <v>4.3633260390113615E-2</v>
      </c>
      <c r="AO955" s="128">
        <f t="shared" si="184"/>
        <v>0.22002150485888797</v>
      </c>
      <c r="AP955" s="128">
        <f t="shared" si="185"/>
        <v>0.17664656858526961</v>
      </c>
      <c r="AQ955" s="128">
        <f t="shared" si="186"/>
        <v>4.0208280288364158E-2</v>
      </c>
      <c r="AR955" s="128">
        <f t="shared" si="187"/>
        <v>6.863599972848565E-2</v>
      </c>
      <c r="AS955" s="128">
        <f t="shared" si="188"/>
        <v>9.0019360616827276E-2</v>
      </c>
      <c r="AT955" s="128">
        <f t="shared" si="189"/>
        <v>5.3654054792197259E-2</v>
      </c>
      <c r="AU955" s="128">
        <f t="shared" si="190"/>
        <v>8.7042289949862017E-2</v>
      </c>
      <c r="AV955" s="128">
        <f t="shared" si="191"/>
        <v>0.21223818435532807</v>
      </c>
      <c r="AW955" s="128">
        <f t="shared" si="192"/>
        <v>7.9004964346641952E-3</v>
      </c>
      <c r="AX955" s="128">
        <f t="shared" si="193"/>
        <v>0.99999999999999967</v>
      </c>
      <c r="AY955" s="128">
        <f>SUMPRODUCT(AN955:AW955,幕後結果_最佳化!$Z$1005:$AI$1005)</f>
        <v>2.2320910360424358E-3</v>
      </c>
      <c r="AZ955" s="128">
        <f>(SUMPRODUCT(AN955:AW955,MMULT(AN955:AW955,幕後結果!$AB$9:$AK$18)))</f>
        <v>2.2305952947722791E-4</v>
      </c>
      <c r="BA955" s="128">
        <f t="shared" si="194"/>
        <v>1.4935177584388741E-2</v>
      </c>
      <c r="BB955" s="102">
        <f t="shared" si="195"/>
        <v>-2.7229611924043282</v>
      </c>
      <c r="BC955" s="60"/>
      <c r="BD955" s="60"/>
    </row>
    <row r="956" spans="1:56">
      <c r="A956" s="95">
        <v>955</v>
      </c>
      <c r="B956" s="128">
        <v>6.5921363233640173E-2</v>
      </c>
      <c r="C956" s="128">
        <v>0.86779379673461543</v>
      </c>
      <c r="D956" s="128">
        <v>0.38200453544179958</v>
      </c>
      <c r="E956" s="128">
        <v>0.12765580650042185</v>
      </c>
      <c r="F956" s="128">
        <v>0.93326379162861994</v>
      </c>
      <c r="G956" s="128">
        <v>0.11652292977170853</v>
      </c>
      <c r="H956" s="128">
        <v>0.31477791464608162</v>
      </c>
      <c r="I956" s="128">
        <v>0.35873162295498195</v>
      </c>
      <c r="J956" s="128">
        <v>2.2250482826363438E-2</v>
      </c>
      <c r="K956" s="104">
        <v>0.95271575855242308</v>
      </c>
      <c r="L956" s="105"/>
      <c r="M956" s="106">
        <v>955</v>
      </c>
      <c r="N956" s="140">
        <v>-1.5068748992167493</v>
      </c>
      <c r="O956" s="140">
        <v>1.1160227268743999</v>
      </c>
      <c r="P956" s="140">
        <v>-0.30022036663095075</v>
      </c>
      <c r="Q956" s="140">
        <v>-1.137542393197535</v>
      </c>
      <c r="R956" s="140">
        <v>1.5005483587141548</v>
      </c>
      <c r="S956" s="140">
        <v>-1.192549484944522</v>
      </c>
      <c r="T956" s="140">
        <v>-0.48235211821311874</v>
      </c>
      <c r="U956" s="128">
        <v>-0.36185117726503707</v>
      </c>
      <c r="V956" s="128">
        <v>-2.0093411600044866</v>
      </c>
      <c r="W956" s="98">
        <v>1.6717760922392553</v>
      </c>
      <c r="X956" s="60"/>
      <c r="Y956" s="99">
        <v>955</v>
      </c>
      <c r="Z956" s="128">
        <f>(幕後結果!$AB$2+幕後結果!$AB$4*幕後結果_最佳化!$N1957)*12/3</f>
        <v>-0.19216598266179466</v>
      </c>
      <c r="AA956" s="128">
        <f>(幕後結果!$AC$2+幕後結果!$AC$4*幕後結果_最佳化!$O1957)*12/3</f>
        <v>0.12177423657369084</v>
      </c>
      <c r="AB956" s="128">
        <f>(幕後結果!$AD$2+幕後結果!$AD$4*幕後結果_最佳化!$P1957)*12/3</f>
        <v>-1.4673734966567565E-2</v>
      </c>
      <c r="AC956" s="128">
        <f>(幕後結果!$AE$2+幕後結果!$AE$4*幕後結果_最佳化!$Q1957)*12/3</f>
        <v>-0.12678376537516697</v>
      </c>
      <c r="AD956" s="128">
        <f>(幕後結果!$AF$2+幕後結果!$AF$4*幕後結果_最佳化!$R1957)*12/3</f>
        <v>0.24388788674319953</v>
      </c>
      <c r="AE956" s="128">
        <f>(幕後結果!$AG$2+幕後結果!$AG$4*幕後結果_最佳化!$S1957)*12/3</f>
        <v>-0.11425087487094414</v>
      </c>
      <c r="AF956" s="128">
        <f>(幕後結果!$AH$2+幕後結果!$AH$4*幕後結果_最佳化!$T1957)*12/3</f>
        <v>-3.4197878187478596E-2</v>
      </c>
      <c r="AG956" s="128">
        <f>(幕後結果!$AI$2+幕後結果!$AI$4*幕後結果_最佳化!$U1957)*12/3</f>
        <v>4.2001922380593582E-2</v>
      </c>
      <c r="AH956" s="128">
        <f>(幕後結果!$AJ$2+幕後結果!$AJ$4*幕後結果_最佳化!$V1957)*12/3</f>
        <v>-0.24593012953721879</v>
      </c>
      <c r="AI956" s="100">
        <f>(幕後結果!$AK$2+幕後結果!$AK$4*幕後結果_最佳化!$W1957)*12/3</f>
        <v>0.30280839074168281</v>
      </c>
      <c r="AJ956" s="60"/>
      <c r="AK956" s="60"/>
      <c r="AL956" s="60"/>
      <c r="AM956" s="108">
        <v>955</v>
      </c>
      <c r="AN956" s="128">
        <f t="shared" si="183"/>
        <v>0.16293159216193431</v>
      </c>
      <c r="AO956" s="128">
        <f t="shared" si="184"/>
        <v>0.10298011269204016</v>
      </c>
      <c r="AP956" s="128">
        <f t="shared" si="185"/>
        <v>0.1374604672575076</v>
      </c>
      <c r="AQ956" s="128">
        <f t="shared" si="186"/>
        <v>0.14539023534688375</v>
      </c>
      <c r="AR956" s="128">
        <f t="shared" si="187"/>
        <v>0.17292813137957824</v>
      </c>
      <c r="AS956" s="128">
        <f t="shared" si="188"/>
        <v>7.6055427071659271E-2</v>
      </c>
      <c r="AT956" s="128">
        <f t="shared" si="189"/>
        <v>1.7667820663522286E-2</v>
      </c>
      <c r="AU956" s="128">
        <f t="shared" si="190"/>
        <v>3.2179346482892668E-2</v>
      </c>
      <c r="AV956" s="128">
        <f t="shared" si="191"/>
        <v>9.915670459120994E-2</v>
      </c>
      <c r="AW956" s="128">
        <f t="shared" si="192"/>
        <v>5.3250162352771718E-2</v>
      </c>
      <c r="AX956" s="128">
        <f t="shared" si="193"/>
        <v>0.99999999999999978</v>
      </c>
      <c r="AY956" s="128">
        <f>SUMPRODUCT(AN956:AW956,幕後結果_最佳化!$Z$1005:$AI$1005)</f>
        <v>-2.6398788667847234E-3</v>
      </c>
      <c r="AZ956" s="128">
        <f>(SUMPRODUCT(AN956:AW956,MMULT(AN956:AW956,幕後結果!$AB$9:$AK$18)))</f>
        <v>2.9406137427012241E-4</v>
      </c>
      <c r="BA956" s="128">
        <f t="shared" si="194"/>
        <v>1.7148217816149947E-2</v>
      </c>
      <c r="BB956" s="102">
        <f t="shared" si="195"/>
        <v>-2.6556624924542258</v>
      </c>
      <c r="BC956" s="60"/>
      <c r="BD956" s="60"/>
    </row>
    <row r="957" spans="1:56">
      <c r="A957" s="95">
        <v>956</v>
      </c>
      <c r="B957" s="128">
        <v>0.80516481217631553</v>
      </c>
      <c r="C957" s="128">
        <v>0.49620871581549597</v>
      </c>
      <c r="D957" s="128">
        <v>0.72831892602699111</v>
      </c>
      <c r="E957" s="128">
        <v>0.19517805398508958</v>
      </c>
      <c r="F957" s="128">
        <v>0.89596722713168875</v>
      </c>
      <c r="G957" s="128">
        <v>0.60435294566335873</v>
      </c>
      <c r="H957" s="128">
        <v>0.61652566025738653</v>
      </c>
      <c r="I957" s="128">
        <v>0.4017512754230228</v>
      </c>
      <c r="J957" s="128">
        <v>0.11759412738959196</v>
      </c>
      <c r="K957" s="104">
        <v>0.90931558279049596</v>
      </c>
      <c r="L957" s="105"/>
      <c r="M957" s="106">
        <v>956</v>
      </c>
      <c r="N957" s="140">
        <v>0.86021529387926177</v>
      </c>
      <c r="O957" s="140">
        <v>-9.5034831851708561E-3</v>
      </c>
      <c r="P957" s="140">
        <v>0.60773665499565632</v>
      </c>
      <c r="Q957" s="140">
        <v>-0.85897173920800518</v>
      </c>
      <c r="R957" s="140">
        <v>1.2589025138446215</v>
      </c>
      <c r="S957" s="140">
        <v>0.26463051718255937</v>
      </c>
      <c r="T957" s="140">
        <v>0.29636849894483569</v>
      </c>
      <c r="U957" s="128">
        <v>-0.2488167280599087</v>
      </c>
      <c r="V957" s="128">
        <v>-1.1870998062377376</v>
      </c>
      <c r="W957" s="98">
        <v>1.3365522497665243</v>
      </c>
      <c r="X957" s="60"/>
      <c r="Y957" s="99">
        <v>956</v>
      </c>
      <c r="Z957" s="128">
        <f>(幕後結果!$AB$2+幕後結果!$AB$4*幕後結果_最佳化!$N1958)*12/3</f>
        <v>6.3400781113085516E-2</v>
      </c>
      <c r="AA957" s="128">
        <f>(幕後結果!$AC$2+幕後結果!$AC$4*幕後結果_最佳化!$O1958)*12/3</f>
        <v>4.4888090667030185E-4</v>
      </c>
      <c r="AB957" s="128">
        <f>(幕後結果!$AD$2+幕後結果!$AD$4*幕後結果_最佳化!$P1958)*12/3</f>
        <v>8.9018008660114292E-2</v>
      </c>
      <c r="AC957" s="128">
        <f>(幕後結果!$AE$2+幕後結果!$AE$4*幕後結果_最佳化!$Q1958)*12/3</f>
        <v>-4.3416650964016784E-2</v>
      </c>
      <c r="AD957" s="128">
        <f>(幕後結果!$AF$2+幕後結果!$AF$4*幕後結果_最佳化!$R1958)*12/3</f>
        <v>0.27327495222521869</v>
      </c>
      <c r="AE957" s="128">
        <f>(幕後結果!$AG$2+幕後結果!$AG$4*幕後結果_最佳化!$S1958)*12/3</f>
        <v>-3.9036997529604497E-3</v>
      </c>
      <c r="AF957" s="128">
        <f>(幕後結果!$AH$2+幕後結果!$AH$4*幕後結果_最佳化!$T1958)*12/3</f>
        <v>4.7967578186400996E-2</v>
      </c>
      <c r="AG957" s="128">
        <f>(幕後結果!$AI$2+幕後結果!$AI$4*幕後結果_最佳化!$U1958)*12/3</f>
        <v>1.7464012147064365E-2</v>
      </c>
      <c r="AH957" s="128">
        <f>(幕後結果!$AJ$2+幕後結果!$AJ$4*幕後結果_最佳化!$V1958)*12/3</f>
        <v>-7.8588474316750492E-2</v>
      </c>
      <c r="AI957" s="100">
        <f>(幕後結果!$AK$2+幕後結果!$AK$4*幕後結果_最佳化!$W1958)*12/3</f>
        <v>0.24140462964807907</v>
      </c>
      <c r="AJ957" s="60"/>
      <c r="AK957" s="60"/>
      <c r="AL957" s="60"/>
      <c r="AM957" s="108">
        <v>956</v>
      </c>
      <c r="AN957" s="128">
        <f t="shared" si="183"/>
        <v>6.5735525505137588E-2</v>
      </c>
      <c r="AO957" s="128">
        <f t="shared" si="184"/>
        <v>8.1754334517249283E-2</v>
      </c>
      <c r="AP957" s="128">
        <f t="shared" si="185"/>
        <v>9.0403867705854263E-2</v>
      </c>
      <c r="AQ957" s="128">
        <f t="shared" si="186"/>
        <v>4.7390403089027332E-2</v>
      </c>
      <c r="AR957" s="128">
        <f t="shared" si="187"/>
        <v>0.12456736872417407</v>
      </c>
      <c r="AS957" s="128">
        <f t="shared" si="188"/>
        <v>0.10923498650044107</v>
      </c>
      <c r="AT957" s="128">
        <f t="shared" si="189"/>
        <v>0.12284402496276398</v>
      </c>
      <c r="AU957" s="128">
        <f t="shared" si="190"/>
        <v>0.13474052915362447</v>
      </c>
      <c r="AV957" s="128">
        <f t="shared" si="191"/>
        <v>0.13306244564335856</v>
      </c>
      <c r="AW957" s="128">
        <f t="shared" si="192"/>
        <v>9.0266514198369424E-2</v>
      </c>
      <c r="AX957" s="128">
        <f t="shared" si="193"/>
        <v>1</v>
      </c>
      <c r="AY957" s="128">
        <f>SUMPRODUCT(AN957:AW957,幕後結果_最佳化!$Z$1005:$AI$1005)</f>
        <v>-7.908635742952439E-4</v>
      </c>
      <c r="AZ957" s="128">
        <f>(SUMPRODUCT(AN957:AW957,MMULT(AN957:AW957,幕後結果!$AB$9:$AK$18)))</f>
        <v>2.3145300069146081E-4</v>
      </c>
      <c r="BA957" s="128">
        <f t="shared" si="194"/>
        <v>1.5213579483193981E-2</v>
      </c>
      <c r="BB957" s="102">
        <f t="shared" si="195"/>
        <v>-2.8718332607102313</v>
      </c>
      <c r="BC957" s="60"/>
      <c r="BD957" s="60"/>
    </row>
    <row r="958" spans="1:56">
      <c r="A958" s="95">
        <v>957</v>
      </c>
      <c r="B958" s="128">
        <v>0.70934339973175131</v>
      </c>
      <c r="C958" s="128">
        <v>0.58326137575107984</v>
      </c>
      <c r="D958" s="128">
        <v>0.91315187206457682</v>
      </c>
      <c r="E958" s="128">
        <v>0.75604505006748823</v>
      </c>
      <c r="F958" s="128">
        <v>0.62460667084820565</v>
      </c>
      <c r="G958" s="128">
        <v>0.34840351483376053</v>
      </c>
      <c r="H958" s="128">
        <v>0.19525795537534174</v>
      </c>
      <c r="I958" s="128">
        <v>0.96749657558814062</v>
      </c>
      <c r="J958" s="128">
        <v>3.2556403056567484E-2</v>
      </c>
      <c r="K958" s="104">
        <v>0.34429863717776121</v>
      </c>
      <c r="L958" s="105"/>
      <c r="M958" s="106">
        <v>957</v>
      </c>
      <c r="N958" s="140">
        <v>0.55146755731426433</v>
      </c>
      <c r="O958" s="140">
        <v>0.2102439889573714</v>
      </c>
      <c r="P958" s="140">
        <v>1.3604225205018521</v>
      </c>
      <c r="Q958" s="140">
        <v>0.69363697467223639</v>
      </c>
      <c r="R958" s="140">
        <v>0.31760226172281042</v>
      </c>
      <c r="S958" s="140">
        <v>-0.38963423965003846</v>
      </c>
      <c r="T958" s="140">
        <v>-0.85868213255320236</v>
      </c>
      <c r="U958" s="128">
        <v>1.8452110148445942</v>
      </c>
      <c r="V958" s="128">
        <v>-1.8444828281497363</v>
      </c>
      <c r="W958" s="98">
        <v>-0.40075939827618179</v>
      </c>
      <c r="X958" s="60"/>
      <c r="Y958" s="99">
        <v>957</v>
      </c>
      <c r="Z958" s="128">
        <f>(幕後結果!$AB$2+幕後結果!$AB$4*幕後結果_最佳化!$N1959)*12/3</f>
        <v>3.0066326816888294E-2</v>
      </c>
      <c r="AA958" s="128">
        <f>(幕後結果!$AC$2+幕後結果!$AC$4*幕後結果_最佳化!$O1959)*12/3</f>
        <v>2.4405398903584674E-2</v>
      </c>
      <c r="AB958" s="128">
        <f>(幕後結果!$AD$2+幕後結果!$AD$4*幕後結果_最佳化!$P1959)*12/3</f>
        <v>0.18407991536069745</v>
      </c>
      <c r="AC958" s="128">
        <f>(幕後結果!$AE$2+幕後結果!$AE$4*幕後結果_最佳化!$Q1959)*12/3</f>
        <v>0.1746238266421484</v>
      </c>
      <c r="AD958" s="128">
        <f>(幕後結果!$AF$2+幕後結果!$AF$4*幕後結果_最佳化!$R1959)*12/3</f>
        <v>0.16543720025640823</v>
      </c>
      <c r="AE958" s="128">
        <f>(幕後結果!$AG$2+幕後結果!$AG$4*幕後結果_最佳化!$S1959)*12/3</f>
        <v>-2.2617967477874756E-2</v>
      </c>
      <c r="AF958" s="128">
        <f>(幕後結果!$AH$2+幕後結果!$AH$4*幕後結果_最佳化!$T1959)*12/3</f>
        <v>-5.204188942466511E-2</v>
      </c>
      <c r="AG958" s="128">
        <f>(幕後結果!$AI$2+幕後結果!$AI$4*幕後結果_最佳化!$U1959)*12/3</f>
        <v>0.25250150212241512</v>
      </c>
      <c r="AH958" s="128">
        <f>(幕後結果!$AJ$2+幕後結果!$AJ$4*幕後結果_最佳化!$V1959)*12/3</f>
        <v>-0.19441247772064571</v>
      </c>
      <c r="AI958" s="100">
        <f>(幕後結果!$AK$2+幕後結果!$AK$4*幕後結果_最佳化!$W1959)*12/3</f>
        <v>0.16604096522725448</v>
      </c>
      <c r="AJ958" s="60"/>
      <c r="AK958" s="60"/>
      <c r="AL958" s="60"/>
      <c r="AM958" s="108">
        <v>957</v>
      </c>
      <c r="AN958" s="128">
        <f t="shared" si="183"/>
        <v>0.10823884602080433</v>
      </c>
      <c r="AO958" s="128">
        <f t="shared" si="184"/>
        <v>0.1067126510806844</v>
      </c>
      <c r="AP958" s="128">
        <f t="shared" si="185"/>
        <v>0.14146779796845887</v>
      </c>
      <c r="AQ958" s="128">
        <f t="shared" si="186"/>
        <v>0.16269223130248495</v>
      </c>
      <c r="AR958" s="128">
        <f t="shared" si="187"/>
        <v>0.10036757967707494</v>
      </c>
      <c r="AS958" s="128">
        <f t="shared" si="188"/>
        <v>4.8873045518606474E-2</v>
      </c>
      <c r="AT958" s="128">
        <f t="shared" si="189"/>
        <v>0.14064010936034738</v>
      </c>
      <c r="AU958" s="128">
        <f t="shared" si="190"/>
        <v>2.7457868366374791E-2</v>
      </c>
      <c r="AV958" s="128">
        <f t="shared" si="191"/>
        <v>0.10676097956126288</v>
      </c>
      <c r="AW958" s="128">
        <f t="shared" si="192"/>
        <v>5.6788891143900996E-2</v>
      </c>
      <c r="AX958" s="128">
        <f t="shared" si="193"/>
        <v>1</v>
      </c>
      <c r="AY958" s="128">
        <f>SUMPRODUCT(AN958:AW958,幕後結果_最佳化!$Z$1005:$AI$1005)</f>
        <v>-1.4405924564909326E-3</v>
      </c>
      <c r="AZ958" s="128">
        <f>(SUMPRODUCT(AN958:AW958,MMULT(AN958:AW958,幕後結果!$AB$9:$AK$18)))</f>
        <v>2.5096485460612068E-4</v>
      </c>
      <c r="BA958" s="128">
        <f t="shared" si="194"/>
        <v>1.584187030012936E-2</v>
      </c>
      <c r="BB958" s="102">
        <f t="shared" si="195"/>
        <v>-2.7989493422458369</v>
      </c>
      <c r="BC958" s="60"/>
      <c r="BD958" s="60"/>
    </row>
    <row r="959" spans="1:56">
      <c r="A959" s="95">
        <v>958</v>
      </c>
      <c r="B959" s="128">
        <v>0.27798625613447858</v>
      </c>
      <c r="C959" s="128">
        <v>0.28427894956208566</v>
      </c>
      <c r="D959" s="128">
        <v>0.69534799661683522</v>
      </c>
      <c r="E959" s="128">
        <v>0.1024040596133502</v>
      </c>
      <c r="F959" s="128">
        <v>5.1983231456010026E-2</v>
      </c>
      <c r="G959" s="128">
        <v>0.39384028874161903</v>
      </c>
      <c r="H959" s="128">
        <v>0.89493243830620073</v>
      </c>
      <c r="I959" s="128">
        <v>0.18442841111906305</v>
      </c>
      <c r="J959" s="128">
        <v>0.71870378740350782</v>
      </c>
      <c r="K959" s="104">
        <v>3.5847570993197131E-3</v>
      </c>
      <c r="L959" s="105"/>
      <c r="M959" s="106">
        <v>958</v>
      </c>
      <c r="N959" s="140">
        <v>-0.5888341836238169</v>
      </c>
      <c r="O959" s="140">
        <v>-0.57017663876558233</v>
      </c>
      <c r="P959" s="140">
        <v>0.51106719373611742</v>
      </c>
      <c r="Q959" s="140">
        <v>-1.2679715258688371</v>
      </c>
      <c r="R959" s="140">
        <v>-1.6259209964018164</v>
      </c>
      <c r="S959" s="140">
        <v>-0.26932372378630876</v>
      </c>
      <c r="T959" s="140">
        <v>1.253193971469017</v>
      </c>
      <c r="U959" s="128">
        <v>-0.89861677151628649</v>
      </c>
      <c r="V959" s="128">
        <v>0.57899518042220921</v>
      </c>
      <c r="W959" s="98">
        <v>-2.6888662359333191</v>
      </c>
      <c r="X959" s="60"/>
      <c r="Y959" s="99">
        <v>958</v>
      </c>
      <c r="Z959" s="128">
        <f>(幕後結果!$AB$2+幕後結果!$AB$4*幕後結果_最佳化!$N1960)*12/3</f>
        <v>-9.3048215463075803E-2</v>
      </c>
      <c r="AA959" s="128">
        <f>(幕後結果!$AC$2+幕後結果!$AC$4*幕後結果_最佳化!$O1960)*12/3</f>
        <v>-6.4596940167204867E-2</v>
      </c>
      <c r="AB959" s="128">
        <f>(幕後結果!$AD$2+幕後結果!$AD$4*幕後結果_最佳化!$P1960)*12/3</f>
        <v>2.2903425980006043E-2</v>
      </c>
      <c r="AC959" s="128">
        <f>(幕後結果!$AE$2+幕後結果!$AE$4*幕後結果_最佳化!$Q1960)*12/3</f>
        <v>-0.14266010051775946</v>
      </c>
      <c r="AD959" s="128">
        <f>(幕後結果!$AF$2+幕後結果!$AF$4*幕後結果_最佳化!$R1960)*12/3</f>
        <v>-0.31836268275506491</v>
      </c>
      <c r="AE959" s="128">
        <f>(幕後結果!$AG$2+幕後結果!$AG$4*幕後結果_最佳化!$S1960)*12/3</f>
        <v>-5.0743491342035624E-2</v>
      </c>
      <c r="AF959" s="128">
        <f>(幕後結果!$AH$2+幕後結果!$AH$4*幕後結果_最佳化!$T1960)*12/3</f>
        <v>8.8609336891223689E-2</v>
      </c>
      <c r="AG959" s="128">
        <f>(幕後結果!$AI$2+幕後結果!$AI$4*幕後結果_最佳化!$U1960)*12/3</f>
        <v>-0.18525108680515312</v>
      </c>
      <c r="AH959" s="128">
        <f>(幕後結果!$AJ$2+幕後結果!$AJ$4*幕後結果_最佳化!$V1960)*12/3</f>
        <v>8.6466563840929891E-2</v>
      </c>
      <c r="AI959" s="100">
        <f>(幕後結果!$AK$2+幕後結果!$AK$4*幕後結果_最佳化!$W1960)*12/3</f>
        <v>-0.52717474517417795</v>
      </c>
      <c r="AJ959" s="60"/>
      <c r="AK959" s="60"/>
      <c r="AL959" s="60"/>
      <c r="AM959" s="108">
        <v>958</v>
      </c>
      <c r="AN959" s="128">
        <f t="shared" si="183"/>
        <v>0.16618323554534103</v>
      </c>
      <c r="AO959" s="128">
        <f t="shared" si="184"/>
        <v>9.1628348345185046E-2</v>
      </c>
      <c r="AP959" s="128">
        <f t="shared" si="185"/>
        <v>9.1270296717420318E-2</v>
      </c>
      <c r="AQ959" s="128">
        <f t="shared" si="186"/>
        <v>0.15598287787109577</v>
      </c>
      <c r="AR959" s="128">
        <f t="shared" si="187"/>
        <v>9.8738530650011605E-2</v>
      </c>
      <c r="AS959" s="128">
        <f t="shared" si="188"/>
        <v>2.1677324574628461E-2</v>
      </c>
      <c r="AT959" s="128">
        <f t="shared" si="189"/>
        <v>6.8644429492813394E-2</v>
      </c>
      <c r="AU959" s="128">
        <f t="shared" si="190"/>
        <v>7.7148640484610773E-2</v>
      </c>
      <c r="AV959" s="128">
        <f t="shared" si="191"/>
        <v>0.20094890210913871</v>
      </c>
      <c r="AW959" s="128">
        <f t="shared" si="192"/>
        <v>2.7777414209754787E-2</v>
      </c>
      <c r="AX959" s="128">
        <f t="shared" si="193"/>
        <v>0.99999999999999989</v>
      </c>
      <c r="AY959" s="128">
        <f>SUMPRODUCT(AN959:AW959,幕後結果_最佳化!$Z$1005:$AI$1005)</f>
        <v>-9.7022161964491769E-4</v>
      </c>
      <c r="AZ959" s="128">
        <f>(SUMPRODUCT(AN959:AW959,MMULT(AN959:AW959,幕後結果!$AB$9:$AK$18)))</f>
        <v>2.2888559323930633E-4</v>
      </c>
      <c r="BA959" s="128">
        <f t="shared" si="194"/>
        <v>1.5128965372400927E-2</v>
      </c>
      <c r="BB959" s="102">
        <f t="shared" si="195"/>
        <v>-2.8997502829688102</v>
      </c>
      <c r="BC959" s="60"/>
      <c r="BD959" s="60"/>
    </row>
    <row r="960" spans="1:56">
      <c r="A960" s="95">
        <v>959</v>
      </c>
      <c r="B960" s="128">
        <v>0.51111264242629217</v>
      </c>
      <c r="C960" s="128">
        <v>0.83904345815064119</v>
      </c>
      <c r="D960" s="128">
        <v>0.33706369084737853</v>
      </c>
      <c r="E960" s="128">
        <v>0.5916864665940671</v>
      </c>
      <c r="F960" s="128">
        <v>0.26829068290786684</v>
      </c>
      <c r="G960" s="128">
        <v>0.36597909736172207</v>
      </c>
      <c r="H960" s="128">
        <v>0.75080449257958515</v>
      </c>
      <c r="I960" s="128">
        <v>0.15727056709376375</v>
      </c>
      <c r="J960" s="128">
        <v>0.74679762103634539</v>
      </c>
      <c r="K960" s="104">
        <v>0.73132624731076823</v>
      </c>
      <c r="L960" s="105"/>
      <c r="M960" s="106">
        <v>959</v>
      </c>
      <c r="N960" s="140">
        <v>2.7858866913010056E-2</v>
      </c>
      <c r="O960" s="140">
        <v>0.99053419532559517</v>
      </c>
      <c r="P960" s="140">
        <v>-0.42049020732939507</v>
      </c>
      <c r="Q960" s="140">
        <v>0.23188534565982249</v>
      </c>
      <c r="R960" s="140">
        <v>-0.61799085659355346</v>
      </c>
      <c r="S960" s="140">
        <v>-0.34252186154860642</v>
      </c>
      <c r="T960" s="140">
        <v>0.67702354643088458</v>
      </c>
      <c r="U960" s="128">
        <v>-1.0057390067185383</v>
      </c>
      <c r="V960" s="128">
        <v>0.66444622162014766</v>
      </c>
      <c r="W960" s="98">
        <v>0.61682902470261658</v>
      </c>
      <c r="X960" s="60"/>
      <c r="Y960" s="99">
        <v>959</v>
      </c>
      <c r="Z960" s="128">
        <f>(幕後結果!$AB$2+幕後結果!$AB$4*幕後結果_最佳化!$N1961)*12/3</f>
        <v>-2.6465941738213612E-2</v>
      </c>
      <c r="AA960" s="128">
        <f>(幕後結果!$AC$2+幕後結果!$AC$4*幕後結果_最佳化!$O1961)*12/3</f>
        <v>0.11047560695628493</v>
      </c>
      <c r="AB960" s="128">
        <f>(幕後結果!$AD$2+幕後結果!$AD$4*幕後結果_最佳化!$P1961)*12/3</f>
        <v>-4.9717215004594605E-3</v>
      </c>
      <c r="AC960" s="128">
        <f>(幕後結果!$AE$2+幕後結果!$AE$4*幕後結果_最佳化!$Q1961)*12/3</f>
        <v>4.5225338974103829E-2</v>
      </c>
      <c r="AD960" s="128">
        <f>(幕後結果!$AF$2+幕後結果!$AF$4*幕後結果_最佳化!$R1961)*12/3</f>
        <v>-0.10463300605656439</v>
      </c>
      <c r="AE960" s="128">
        <f>(幕後結果!$AG$2+幕後結果!$AG$4*幕後結果_最佳化!$S1961)*12/3</f>
        <v>-1.6542734631176555E-3</v>
      </c>
      <c r="AF960" s="128">
        <f>(幕後結果!$AH$2+幕後結果!$AH$4*幕後結果_最佳化!$T1961)*12/3</f>
        <v>9.3544479795616184E-2</v>
      </c>
      <c r="AG960" s="128">
        <f>(幕後結果!$AI$2+幕後結果!$AI$4*幕後結果_最佳化!$U1961)*12/3</f>
        <v>-7.8798291865632669E-2</v>
      </c>
      <c r="AH960" s="128">
        <f>(幕後結果!$AJ$2+幕後結果!$AJ$4*幕後結果_最佳化!$V1961)*12/3</f>
        <v>9.6035590881256253E-2</v>
      </c>
      <c r="AI960" s="100">
        <f>(幕後結果!$AK$2+幕後結果!$AK$4*幕後結果_最佳化!$W1961)*12/3</f>
        <v>-4.4225202416744769E-2</v>
      </c>
      <c r="AJ960" s="60"/>
      <c r="AK960" s="60"/>
      <c r="AL960" s="60"/>
      <c r="AM960" s="108">
        <v>959</v>
      </c>
      <c r="AN960" s="128">
        <f t="shared" si="183"/>
        <v>0.13279115290414872</v>
      </c>
      <c r="AO960" s="128">
        <f t="shared" si="184"/>
        <v>7.002679773869025E-2</v>
      </c>
      <c r="AP960" s="128">
        <f t="shared" si="185"/>
        <v>0.19250544540907058</v>
      </c>
      <c r="AQ960" s="128">
        <f t="shared" si="186"/>
        <v>8.5149654175314532E-3</v>
      </c>
      <c r="AR960" s="128">
        <f t="shared" si="187"/>
        <v>5.5301602042545701E-2</v>
      </c>
      <c r="AS960" s="128">
        <f t="shared" si="188"/>
        <v>0.17982285524947908</v>
      </c>
      <c r="AT960" s="128">
        <f t="shared" si="189"/>
        <v>3.7385188269451392E-2</v>
      </c>
      <c r="AU960" s="128">
        <f t="shared" si="190"/>
        <v>9.6104306356663241E-2</v>
      </c>
      <c r="AV960" s="128">
        <f t="shared" si="191"/>
        <v>0.16019639243691722</v>
      </c>
      <c r="AW960" s="128">
        <f t="shared" si="192"/>
        <v>6.7351294175502355E-2</v>
      </c>
      <c r="AX960" s="128">
        <f t="shared" si="193"/>
        <v>0.99999999999999989</v>
      </c>
      <c r="AY960" s="128">
        <f>SUMPRODUCT(AN960:AW960,幕後結果_最佳化!$Z$1005:$AI$1005)</f>
        <v>-3.4312588560143067E-3</v>
      </c>
      <c r="AZ960" s="128">
        <f>(SUMPRODUCT(AN960:AW960,MMULT(AN960:AW960,幕後結果!$AB$9:$AK$18)))</f>
        <v>2.009188645952701E-4</v>
      </c>
      <c r="BA960" s="128">
        <f t="shared" si="194"/>
        <v>1.4174585164838866E-2</v>
      </c>
      <c r="BB960" s="102">
        <f t="shared" si="195"/>
        <v>-3.2686148001666044</v>
      </c>
      <c r="BC960" s="60"/>
      <c r="BD960" s="60"/>
    </row>
    <row r="961" spans="1:56">
      <c r="A961" s="95">
        <v>960</v>
      </c>
      <c r="B961" s="128">
        <v>0.78525578134589291</v>
      </c>
      <c r="C961" s="128">
        <v>0.30644850889815722</v>
      </c>
      <c r="D961" s="128">
        <v>0.90595402831097638</v>
      </c>
      <c r="E961" s="128">
        <v>0.15765860136809762</v>
      </c>
      <c r="F961" s="128">
        <v>0.36590689181464642</v>
      </c>
      <c r="G961" s="128">
        <v>0.70781768553511015</v>
      </c>
      <c r="H961" s="128">
        <v>0.87392392150149534</v>
      </c>
      <c r="I961" s="128">
        <v>0.70498405077750514</v>
      </c>
      <c r="J961" s="128">
        <v>0.90520448005306275</v>
      </c>
      <c r="K961" s="104">
        <v>0.68489489157731986</v>
      </c>
      <c r="L961" s="105"/>
      <c r="M961" s="106">
        <v>960</v>
      </c>
      <c r="N961" s="140">
        <v>0.790067348555339</v>
      </c>
      <c r="O961" s="140">
        <v>-0.505942497097288</v>
      </c>
      <c r="P961" s="140">
        <v>1.3162446453760874</v>
      </c>
      <c r="Q961" s="140">
        <v>-1.0041274150510995</v>
      </c>
      <c r="R961" s="140">
        <v>-0.34271379503652893</v>
      </c>
      <c r="S961" s="140">
        <v>0.54702052826428449</v>
      </c>
      <c r="T961" s="140">
        <v>1.1451376123329593</v>
      </c>
      <c r="U961" s="128">
        <v>0.53878980585542846</v>
      </c>
      <c r="V961" s="128">
        <v>1.3117898815779405</v>
      </c>
      <c r="W961" s="98">
        <v>0.48143098848752508</v>
      </c>
      <c r="X961" s="60"/>
      <c r="Y961" s="99">
        <v>960</v>
      </c>
      <c r="Z961" s="128">
        <f>(幕後結果!$AB$2+幕後結果!$AB$4*幕後結果_最佳化!$N1962)*12/3</f>
        <v>5.5827143478076734E-2</v>
      </c>
      <c r="AA961" s="128">
        <f>(幕後結果!$AC$2+幕後結果!$AC$4*幕後結果_最佳化!$O1962)*12/3</f>
        <v>-5.5018146775422917E-2</v>
      </c>
      <c r="AB961" s="128">
        <f>(幕後結果!$AD$2+幕後結果!$AD$4*幕後結果_最佳化!$P1962)*12/3</f>
        <v>0.1501295416485576</v>
      </c>
      <c r="AC961" s="128">
        <f>(幕後結果!$AE$2+幕後結果!$AE$4*幕後結果_最佳化!$Q1962)*12/3</f>
        <v>-4.110199944335919E-2</v>
      </c>
      <c r="AD961" s="128">
        <f>(幕後結果!$AF$2+幕後結果!$AF$4*幕後結果_最佳化!$R1962)*12/3</f>
        <v>-1.0608998252872023E-2</v>
      </c>
      <c r="AE961" s="128">
        <f>(幕後結果!$AG$2+幕後結果!$AG$4*幕後結果_最佳化!$S1962)*12/3</f>
        <v>9.2712113159857407E-3</v>
      </c>
      <c r="AF961" s="128">
        <f>(幕後結果!$AH$2+幕後結果!$AH$4*幕後結果_最佳化!$T1962)*12/3</f>
        <v>0.10783695380879972</v>
      </c>
      <c r="AG961" s="128">
        <f>(幕後結果!$AI$2+幕後結果!$AI$4*幕後結果_最佳化!$U1962)*12/3</f>
        <v>3.1618744005111193E-2</v>
      </c>
      <c r="AH961" s="128">
        <f>(幕後結果!$AJ$2+幕後結果!$AJ$4*幕後結果_最佳化!$V1962)*12/3</f>
        <v>0.16452044527308468</v>
      </c>
      <c r="AI961" s="100">
        <f>(幕後結果!$AK$2+幕後結果!$AK$4*幕後結果_最佳化!$W1962)*12/3</f>
        <v>3.582735326518903E-2</v>
      </c>
      <c r="AJ961" s="60"/>
      <c r="AK961" s="60"/>
      <c r="AL961" s="60"/>
      <c r="AM961" s="108">
        <v>960</v>
      </c>
      <c r="AN961" s="128">
        <f t="shared" si="183"/>
        <v>9.1540209158642263E-2</v>
      </c>
      <c r="AO961" s="128">
        <f t="shared" si="184"/>
        <v>0.15750656161964433</v>
      </c>
      <c r="AP961" s="128">
        <f t="shared" si="185"/>
        <v>6.4585482271622779E-2</v>
      </c>
      <c r="AQ961" s="128">
        <f t="shared" si="186"/>
        <v>1.0678997533325749E-2</v>
      </c>
      <c r="AR961" s="128">
        <f t="shared" si="187"/>
        <v>0.20141632471202919</v>
      </c>
      <c r="AS961" s="128">
        <f t="shared" si="188"/>
        <v>8.0216197689054747E-2</v>
      </c>
      <c r="AT961" s="128">
        <f t="shared" si="189"/>
        <v>0.2175608842276304</v>
      </c>
      <c r="AU961" s="128">
        <f t="shared" si="190"/>
        <v>0.10135847365503381</v>
      </c>
      <c r="AV961" s="128">
        <f t="shared" si="191"/>
        <v>7.4174854029988788E-2</v>
      </c>
      <c r="AW961" s="128">
        <f t="shared" si="192"/>
        <v>9.6201510302799215E-4</v>
      </c>
      <c r="AX961" s="128">
        <f t="shared" si="193"/>
        <v>1.0000000000000002</v>
      </c>
      <c r="AY961" s="128">
        <f>SUMPRODUCT(AN961:AW961,幕後結果_最佳化!$Z$1005:$AI$1005)</f>
        <v>2.0860110588297167E-3</v>
      </c>
      <c r="AZ961" s="128">
        <f>(SUMPRODUCT(AN961:AW961,MMULT(AN961:AW961,幕後結果!$AB$9:$AK$18)))</f>
        <v>2.6510322281343679E-4</v>
      </c>
      <c r="BA961" s="128">
        <f t="shared" si="194"/>
        <v>1.6281990750932049E-2</v>
      </c>
      <c r="BB961" s="102">
        <f t="shared" si="195"/>
        <v>-2.5066952540084153</v>
      </c>
      <c r="BC961" s="60"/>
      <c r="BD961" s="60"/>
    </row>
    <row r="962" spans="1:56">
      <c r="A962" s="95">
        <v>961</v>
      </c>
      <c r="B962" s="128">
        <v>0.48590474202436207</v>
      </c>
      <c r="C962" s="128">
        <v>0.40530538614491562</v>
      </c>
      <c r="D962" s="128">
        <v>0.53394031095688166</v>
      </c>
      <c r="E962" s="128">
        <v>0.17995594881239341</v>
      </c>
      <c r="F962" s="128">
        <v>4.571088452866845E-2</v>
      </c>
      <c r="G962" s="128">
        <v>0.77188610194177842</v>
      </c>
      <c r="H962" s="128">
        <v>0.6888126036138007</v>
      </c>
      <c r="I962" s="128">
        <v>0.15408016473488573</v>
      </c>
      <c r="J962" s="128">
        <v>0.29410734222517942</v>
      </c>
      <c r="K962" s="104">
        <v>0.86996964669881538</v>
      </c>
      <c r="L962" s="105"/>
      <c r="M962" s="106">
        <v>961</v>
      </c>
      <c r="N962" s="140">
        <v>-3.5338926244681199E-2</v>
      </c>
      <c r="O962" s="140">
        <v>-0.23963816887504577</v>
      </c>
      <c r="P962" s="140">
        <v>8.5178631925813847E-2</v>
      </c>
      <c r="Q962" s="140">
        <v>-0.91553297873415485</v>
      </c>
      <c r="R962" s="140">
        <v>-1.687945094936173</v>
      </c>
      <c r="S962" s="140">
        <v>0.74507265967067982</v>
      </c>
      <c r="T962" s="140">
        <v>0.49248744855262205</v>
      </c>
      <c r="U962" s="128">
        <v>-1.0190898140465039</v>
      </c>
      <c r="V962" s="128">
        <v>-0.54142499277067913</v>
      </c>
      <c r="W962" s="98">
        <v>1.1262476568080557</v>
      </c>
      <c r="X962" s="60"/>
      <c r="Y962" s="99">
        <v>961</v>
      </c>
      <c r="Z962" s="128">
        <f>(幕後結果!$AB$2+幕後結果!$AB$4*幕後結果_最佳化!$N1963)*12/3</f>
        <v>-3.32891948284985E-2</v>
      </c>
      <c r="AA962" s="128">
        <f>(幕後結果!$AC$2+幕後結果!$AC$4*幕後結果_最佳化!$O1963)*12/3</f>
        <v>-2.6777313480619781E-2</v>
      </c>
      <c r="AB962" s="128">
        <f>(幕後結果!$AD$2+幕後結果!$AD$4*幕後結果_最佳化!$P1963)*12/3</f>
        <v>-2.3232076249325834E-3</v>
      </c>
      <c r="AC962" s="128">
        <f>(幕後結果!$AE$2+幕後結果!$AE$4*幕後結果_最佳化!$Q1963)*12/3</f>
        <v>-0.10337816108483451</v>
      </c>
      <c r="AD962" s="128">
        <f>(幕後結果!$AF$2+幕後結果!$AF$4*幕後結果_最佳化!$R1963)*12/3</f>
        <v>-0.32792230580025783</v>
      </c>
      <c r="AE962" s="128">
        <f>(幕後結果!$AG$2+幕後結果!$AG$4*幕後結果_最佳化!$S1963)*12/3</f>
        <v>3.9047902332240786E-2</v>
      </c>
      <c r="AF962" s="128">
        <f>(幕後結果!$AH$2+幕後結果!$AH$4*幕後結果_最佳化!$T1963)*12/3</f>
        <v>2.4798926671130234E-2</v>
      </c>
      <c r="AG962" s="128">
        <f>(幕後結果!$AI$2+幕後結果!$AI$4*幕後結果_最佳化!$U1963)*12/3</f>
        <v>-0.1642541053291692</v>
      </c>
      <c r="AH962" s="128">
        <f>(幕後結果!$AJ$2+幕後結果!$AJ$4*幕後結果_最佳化!$V1963)*12/3</f>
        <v>2.0113374814473405E-2</v>
      </c>
      <c r="AI962" s="100">
        <f>(幕後結果!$AK$2+幕後結果!$AK$4*幕後結果_最佳化!$W1963)*12/3</f>
        <v>-3.0018841243196412E-2</v>
      </c>
      <c r="AJ962" s="60"/>
      <c r="AK962" s="60"/>
      <c r="AL962" s="60"/>
      <c r="AM962" s="108">
        <v>961</v>
      </c>
      <c r="AN962" s="128">
        <f t="shared" si="183"/>
        <v>2.4531269544619827E-4</v>
      </c>
      <c r="AO962" s="128">
        <f t="shared" si="184"/>
        <v>0.1962908210765078</v>
      </c>
      <c r="AP962" s="128">
        <f t="shared" si="185"/>
        <v>0.14030471462488242</v>
      </c>
      <c r="AQ962" s="128">
        <f t="shared" si="186"/>
        <v>1.7642951880238185E-2</v>
      </c>
      <c r="AR962" s="128">
        <f t="shared" si="187"/>
        <v>0.19664044149764098</v>
      </c>
      <c r="AS962" s="128">
        <f t="shared" si="188"/>
        <v>0.14515727158826233</v>
      </c>
      <c r="AT962" s="128">
        <f t="shared" si="189"/>
        <v>0.18748382431655869</v>
      </c>
      <c r="AU962" s="128">
        <f t="shared" si="190"/>
        <v>6.310495425900188E-2</v>
      </c>
      <c r="AV962" s="128">
        <f t="shared" si="191"/>
        <v>3.6129025293798703E-2</v>
      </c>
      <c r="AW962" s="128">
        <f t="shared" si="192"/>
        <v>1.7000682767662915E-2</v>
      </c>
      <c r="AX962" s="128">
        <f t="shared" si="193"/>
        <v>0.99999999999999989</v>
      </c>
      <c r="AY962" s="128">
        <f>SUMPRODUCT(AN962:AW962,幕後結果_最佳化!$Z$1005:$AI$1005)</f>
        <v>3.0401956508349917E-3</v>
      </c>
      <c r="AZ962" s="128">
        <f>(SUMPRODUCT(AN962:AW962,MMULT(AN962:AW962,幕後結果!$AB$9:$AK$18)))</f>
        <v>2.8782470895150856E-4</v>
      </c>
      <c r="BA962" s="128">
        <f t="shared" si="194"/>
        <v>1.6965397400341337E-2</v>
      </c>
      <c r="BB962" s="102">
        <f t="shared" si="195"/>
        <v>-2.3494766086860452</v>
      </c>
      <c r="BC962" s="60"/>
      <c r="BD962" s="60"/>
    </row>
    <row r="963" spans="1:56">
      <c r="A963" s="95">
        <v>962</v>
      </c>
      <c r="B963" s="128">
        <v>0.70471667179165887</v>
      </c>
      <c r="C963" s="128">
        <v>0.74670905589240433</v>
      </c>
      <c r="D963" s="128">
        <v>0.44391529085471793</v>
      </c>
      <c r="E963" s="128">
        <v>0.18508456830300601</v>
      </c>
      <c r="F963" s="128">
        <v>0.30461690073968128</v>
      </c>
      <c r="G963" s="128">
        <v>0.32478764881744104</v>
      </c>
      <c r="H963" s="128">
        <v>0.78631051603311652</v>
      </c>
      <c r="I963" s="128">
        <v>0.15048226267744402</v>
      </c>
      <c r="J963" s="128">
        <v>0.51226484445270049</v>
      </c>
      <c r="K963" s="104">
        <v>0.90853675543863854</v>
      </c>
      <c r="L963" s="105"/>
      <c r="M963" s="106">
        <v>962</v>
      </c>
      <c r="N963" s="140">
        <v>0.53801505289828422</v>
      </c>
      <c r="O963" s="140">
        <v>0.66416941217556991</v>
      </c>
      <c r="P963" s="140">
        <v>-0.14104982423591358</v>
      </c>
      <c r="Q963" s="140">
        <v>-0.89615659008280735</v>
      </c>
      <c r="R963" s="140">
        <v>-0.51116746061652607</v>
      </c>
      <c r="S963" s="140">
        <v>-0.45435227361263347</v>
      </c>
      <c r="T963" s="140">
        <v>0.79368477135212645</v>
      </c>
      <c r="U963" s="128">
        <v>-1.0343672144900879</v>
      </c>
      <c r="V963" s="128">
        <v>3.0748250382705893E-2</v>
      </c>
      <c r="W963" s="98">
        <v>1.3317982623594113</v>
      </c>
      <c r="X963" s="60"/>
      <c r="Y963" s="99">
        <v>962</v>
      </c>
      <c r="Z963" s="128">
        <f>(幕後結果!$AB$2+幕後結果!$AB$4*幕後結果_最佳化!$N1964)*12/3</f>
        <v>2.8613905177743818E-2</v>
      </c>
      <c r="AA963" s="128">
        <f>(幕後結果!$AC$2+幕後結果!$AC$4*幕後結果_最佳化!$O1964)*12/3</f>
        <v>7.4986335822668559E-2</v>
      </c>
      <c r="AB963" s="128">
        <f>(幕後結果!$AD$2+幕後結果!$AD$4*幕後結果_最佳化!$P1964)*12/3</f>
        <v>2.3595922285090831E-2</v>
      </c>
      <c r="AC963" s="128">
        <f>(幕後結果!$AE$2+幕後結果!$AE$4*幕後結果_最佳化!$Q1964)*12/3</f>
        <v>-6.9277765771063357E-2</v>
      </c>
      <c r="AD963" s="128">
        <f>(幕後結果!$AF$2+幕後結果!$AF$4*幕後結果_最佳化!$R1964)*12/3</f>
        <v>-9.8161834570265893E-2</v>
      </c>
      <c r="AE963" s="128">
        <f>(幕後結果!$AG$2+幕後結果!$AG$4*幕後結果_最佳化!$S1964)*12/3</f>
        <v>-3.1654596635074583E-2</v>
      </c>
      <c r="AF963" s="128">
        <f>(幕後結果!$AH$2+幕後結果!$AH$4*幕後結果_最佳化!$T1964)*12/3</f>
        <v>0.10307691546914827</v>
      </c>
      <c r="AG963" s="128">
        <f>(幕後結果!$AI$2+幕後結果!$AI$4*幕後結果_最佳化!$U1964)*12/3</f>
        <v>-8.3848677664200053E-2</v>
      </c>
      <c r="AH963" s="128">
        <f>(幕後結果!$AJ$2+幕後結果!$AJ$4*幕後結果_最佳化!$V1964)*12/3</f>
        <v>4.843930209448858E-2</v>
      </c>
      <c r="AI963" s="100">
        <f>(幕後結果!$AK$2+幕後結果!$AK$4*幕後結果_最佳化!$W1964)*12/3</f>
        <v>6.7328190136106705E-2</v>
      </c>
      <c r="AJ963" s="60"/>
      <c r="AK963" s="60"/>
      <c r="AL963" s="60"/>
      <c r="AM963" s="108">
        <v>962</v>
      </c>
      <c r="AN963" s="128">
        <f t="shared" si="183"/>
        <v>0.13098371656913529</v>
      </c>
      <c r="AO963" s="128">
        <f t="shared" si="184"/>
        <v>7.9191383419320097E-2</v>
      </c>
      <c r="AP963" s="128">
        <f t="shared" si="185"/>
        <v>0.12439793459126246</v>
      </c>
      <c r="AQ963" s="128">
        <f t="shared" si="186"/>
        <v>0.10805897298910432</v>
      </c>
      <c r="AR963" s="128">
        <f t="shared" si="187"/>
        <v>8.5809787635566584E-2</v>
      </c>
      <c r="AS963" s="128">
        <f t="shared" si="188"/>
        <v>5.9593793151110439E-3</v>
      </c>
      <c r="AT963" s="128">
        <f t="shared" si="189"/>
        <v>0.11384380356898431</v>
      </c>
      <c r="AU963" s="128">
        <f t="shared" si="190"/>
        <v>0.13583961175828482</v>
      </c>
      <c r="AV963" s="128">
        <f t="shared" si="191"/>
        <v>0.13562378194854874</v>
      </c>
      <c r="AW963" s="128">
        <f t="shared" si="192"/>
        <v>8.0291628204682344E-2</v>
      </c>
      <c r="AX963" s="128">
        <f t="shared" si="193"/>
        <v>1</v>
      </c>
      <c r="AY963" s="128">
        <f>SUMPRODUCT(AN963:AW963,幕後結果_最佳化!$Z$1005:$AI$1005)</f>
        <v>-3.2550341892420842E-3</v>
      </c>
      <c r="AZ963" s="128">
        <f>(SUMPRODUCT(AN963:AW963,MMULT(AN963:AW963,幕後結果!$AB$9:$AK$18)))</f>
        <v>2.5326465947367695E-4</v>
      </c>
      <c r="BA963" s="128">
        <f t="shared" si="194"/>
        <v>1.5914291045273646E-2</v>
      </c>
      <c r="BB963" s="102">
        <f t="shared" si="195"/>
        <v>-2.9002255933323262</v>
      </c>
      <c r="BC963" s="60"/>
      <c r="BD963" s="60"/>
    </row>
    <row r="964" spans="1:56">
      <c r="A964" s="95">
        <v>963</v>
      </c>
      <c r="B964" s="128">
        <v>0.86253530953851332</v>
      </c>
      <c r="C964" s="128">
        <v>0.41474917163674907</v>
      </c>
      <c r="D964" s="128">
        <v>0.20536003160164529</v>
      </c>
      <c r="E964" s="128">
        <v>0.88036904854302889</v>
      </c>
      <c r="F964" s="128">
        <v>7.1847529259879916E-2</v>
      </c>
      <c r="G964" s="128">
        <v>0.77375408887913011</v>
      </c>
      <c r="H964" s="128">
        <v>0.64959003591713049</v>
      </c>
      <c r="I964" s="128">
        <v>0.12684952381864667</v>
      </c>
      <c r="J964" s="128">
        <v>0.61749859867071399</v>
      </c>
      <c r="K964" s="104">
        <v>0.29435977877727004</v>
      </c>
      <c r="L964" s="105"/>
      <c r="M964" s="106">
        <v>963</v>
      </c>
      <c r="N964" s="140">
        <v>1.0917809802911018</v>
      </c>
      <c r="O964" s="140">
        <v>-0.21534500553574279</v>
      </c>
      <c r="P964" s="140">
        <v>-0.82262713448776847</v>
      </c>
      <c r="Q964" s="140">
        <v>1.1768336648483972</v>
      </c>
      <c r="R964" s="140">
        <v>-1.4621684371614982</v>
      </c>
      <c r="S964" s="140">
        <v>0.75126727074448485</v>
      </c>
      <c r="T964" s="140">
        <v>0.38421388467848916</v>
      </c>
      <c r="U964" s="128">
        <v>-1.1414107154242985</v>
      </c>
      <c r="V964" s="128">
        <v>0.29891775098983953</v>
      </c>
      <c r="W964" s="98">
        <v>-0.54069248733074138</v>
      </c>
      <c r="X964" s="60"/>
      <c r="Y964" s="99">
        <v>963</v>
      </c>
      <c r="Z964" s="128">
        <f>(幕後結果!$AB$2+幕後結果!$AB$4*幕後結果_最佳化!$N1965)*12/3</f>
        <v>8.8402149142994921E-2</v>
      </c>
      <c r="AA964" s="128">
        <f>(幕後結果!$AC$2+幕後結果!$AC$4*幕後結果_最佳化!$O1965)*12/3</f>
        <v>-2.2092708871116837E-2</v>
      </c>
      <c r="AB964" s="128">
        <f>(幕後結果!$AD$2+幕後結果!$AD$4*幕後結果_最佳化!$P1965)*12/3</f>
        <v>-8.8746167433280398E-2</v>
      </c>
      <c r="AC964" s="128">
        <f>(幕後結果!$AE$2+幕後結果!$AE$4*幕後結果_最佳化!$Q1965)*12/3</f>
        <v>0.10538486670851775</v>
      </c>
      <c r="AD964" s="128">
        <f>(幕後結果!$AF$2+幕後結果!$AF$4*幕後結果_最佳化!$R1965)*12/3</f>
        <v>-0.24732794493103602</v>
      </c>
      <c r="AE964" s="128">
        <f>(幕後結果!$AG$2+幕後結果!$AG$4*幕後結果_最佳化!$S1965)*12/3</f>
        <v>9.845038853859002E-2</v>
      </c>
      <c r="AF964" s="128">
        <f>(幕後結果!$AH$2+幕後結果!$AH$4*幕後結果_最佳化!$T1965)*12/3</f>
        <v>4.5790097314310142E-2</v>
      </c>
      <c r="AG964" s="128">
        <f>(幕後結果!$AI$2+幕後結果!$AI$4*幕後結果_最佳化!$U1965)*12/3</f>
        <v>-0.17533078277578076</v>
      </c>
      <c r="AH964" s="128">
        <f>(幕後結果!$AJ$2+幕後結果!$AJ$4*幕後結果_最佳化!$V1965)*12/3</f>
        <v>0.12587346736777646</v>
      </c>
      <c r="AI964" s="100">
        <f>(幕後結果!$AK$2+幕後結果!$AK$4*幕後結果_最佳化!$W1965)*12/3</f>
        <v>-0.27119124673448552</v>
      </c>
      <c r="AJ964" s="60"/>
      <c r="AK964" s="60"/>
      <c r="AL964" s="60"/>
      <c r="AM964" s="108">
        <v>963</v>
      </c>
      <c r="AN964" s="128">
        <f t="shared" ref="AN964:AN1001" si="196">B1965/SUM($B1965:$K1965)</f>
        <v>0.15897507063591354</v>
      </c>
      <c r="AO964" s="128">
        <f t="shared" ref="AO964:AO1001" si="197">C1965/SUM($B1965:$K1965)</f>
        <v>2.9786121244408159E-2</v>
      </c>
      <c r="AP964" s="128">
        <f t="shared" ref="AP964:AP1001" si="198">D1965/SUM($B1965:$K1965)</f>
        <v>3.6423036945632092E-2</v>
      </c>
      <c r="AQ964" s="128">
        <f t="shared" ref="AQ964:AQ1001" si="199">E1965/SUM($B1965:$K1965)</f>
        <v>8.7285846029241027E-2</v>
      </c>
      <c r="AR964" s="128">
        <f t="shared" ref="AR964:AR1001" si="200">F1965/SUM($B1965:$K1965)</f>
        <v>0.14048518589364445</v>
      </c>
      <c r="AS964" s="128">
        <f t="shared" ref="AS964:AS1001" si="201">G1965/SUM($B1965:$K1965)</f>
        <v>0.11978779302308754</v>
      </c>
      <c r="AT964" s="128">
        <f t="shared" ref="AT964:AT1001" si="202">H1965/SUM($B1965:$K1965)</f>
        <v>9.4920202746177698E-2</v>
      </c>
      <c r="AU964" s="128">
        <f t="shared" ref="AU964:AU1001" si="203">I1965/SUM($B1965:$K1965)</f>
        <v>0.13750256868133809</v>
      </c>
      <c r="AV964" s="128">
        <f t="shared" ref="AV964:AV1001" si="204">J1965/SUM($B1965:$K1965)</f>
        <v>4.7616031702036481E-2</v>
      </c>
      <c r="AW964" s="128">
        <f t="shared" ref="AW964:AW1001" si="205">K1965/SUM($B1965:$K1965)</f>
        <v>0.14721814309852091</v>
      </c>
      <c r="AX964" s="128">
        <f t="shared" ref="AX964:AX1001" si="206">SUM(AN964:AW964)</f>
        <v>1</v>
      </c>
      <c r="AY964" s="128">
        <f>SUMPRODUCT(AN964:AW964,幕後結果_最佳化!$Z$1005:$AI$1005)</f>
        <v>-6.1076560100594458E-3</v>
      </c>
      <c r="AZ964" s="128">
        <f>(SUMPRODUCT(AN964:AW964,MMULT(AN964:AW964,幕後結果!$AB$9:$AK$18)))</f>
        <v>2.8741450536356268E-4</v>
      </c>
      <c r="BA964" s="128">
        <f t="shared" ref="BA964:BA1001" si="207">AZ964^0.5</f>
        <v>1.6953303671071389E-2</v>
      </c>
      <c r="BB964" s="102">
        <f t="shared" ref="BB964:BB1001" si="208">(AY964-$BC$2)/$BA964</f>
        <v>-2.8907437134913505</v>
      </c>
      <c r="BC964" s="60"/>
      <c r="BD964" s="60"/>
    </row>
    <row r="965" spans="1:56">
      <c r="A965" s="95">
        <v>964</v>
      </c>
      <c r="B965" s="128">
        <v>0.96364208000649043</v>
      </c>
      <c r="C965" s="128">
        <v>0.91445754442979221</v>
      </c>
      <c r="D965" s="128">
        <v>0.1739120900233313</v>
      </c>
      <c r="E965" s="128">
        <v>0.3212477977811774</v>
      </c>
      <c r="F965" s="128">
        <v>0.23298071416518895</v>
      </c>
      <c r="G965" s="128">
        <v>0.76983564083545786</v>
      </c>
      <c r="H965" s="128">
        <v>0.8346626033180391</v>
      </c>
      <c r="I965" s="128">
        <v>0.60808080563590172</v>
      </c>
      <c r="J965" s="128">
        <v>7.3150369383989666E-3</v>
      </c>
      <c r="K965" s="104">
        <v>0.46354005031109868</v>
      </c>
      <c r="L965" s="105"/>
      <c r="M965" s="106">
        <v>964</v>
      </c>
      <c r="N965" s="140">
        <v>1.7946101177943994</v>
      </c>
      <c r="O965" s="140">
        <v>1.3687260918538497</v>
      </c>
      <c r="P965" s="140">
        <v>-0.93881803033414513</v>
      </c>
      <c r="Q965" s="140">
        <v>-0.46421237550564975</v>
      </c>
      <c r="R965" s="140">
        <v>-0.72906577580148679</v>
      </c>
      <c r="S965" s="140">
        <v>0.73830567562161886</v>
      </c>
      <c r="T965" s="140">
        <v>0.97275558213564428</v>
      </c>
      <c r="U965" s="128">
        <v>0.27432042595606865</v>
      </c>
      <c r="V965" s="128">
        <v>-2.4414090272941147</v>
      </c>
      <c r="W965" s="98">
        <v>-9.1519137373355541E-2</v>
      </c>
      <c r="X965" s="60"/>
      <c r="Y965" s="99">
        <v>964</v>
      </c>
      <c r="Z965" s="128">
        <f>(幕後結果!$AB$2+幕後結果!$AB$4*幕後結果_最佳化!$N1966)*12/3</f>
        <v>0.16428424636189146</v>
      </c>
      <c r="AA965" s="128">
        <f>(幕後結果!$AC$2+幕後結果!$AC$4*幕後結果_最佳化!$O1966)*12/3</f>
        <v>0.15573512342099058</v>
      </c>
      <c r="AB965" s="128">
        <f>(幕後結果!$AD$2+幕後結果!$AD$4*幕後結果_最佳化!$P1966)*12/3</f>
        <v>-1.5384141497944414E-2</v>
      </c>
      <c r="AC965" s="128">
        <f>(幕後結果!$AE$2+幕後結果!$AE$4*幕後結果_最佳化!$Q1966)*12/3</f>
        <v>-1.4138766288214413E-2</v>
      </c>
      <c r="AD965" s="128">
        <f>(幕後結果!$AF$2+幕後結果!$AF$4*幕後結果_最佳化!$R1966)*12/3</f>
        <v>-0.13800627682026656</v>
      </c>
      <c r="AE965" s="128">
        <f>(幕後結果!$AG$2+幕後結果!$AG$4*幕後結果_最佳化!$S1966)*12/3</f>
        <v>8.7925824812104869E-2</v>
      </c>
      <c r="AF965" s="128">
        <f>(幕後結果!$AH$2+幕後結果!$AH$4*幕後結果_最佳化!$T1966)*12/3</f>
        <v>0.14975641769207568</v>
      </c>
      <c r="AG965" s="128">
        <f>(幕後結果!$AI$2+幕後結果!$AI$4*幕後結果_最佳化!$U1966)*12/3</f>
        <v>9.2865911604521775E-2</v>
      </c>
      <c r="AH965" s="128">
        <f>(幕後結果!$AJ$2+幕後結果!$AJ$4*幕後結果_最佳化!$V1966)*12/3</f>
        <v>-0.13283061944510588</v>
      </c>
      <c r="AI965" s="100">
        <f>(幕後結果!$AK$2+幕後結果!$AK$4*幕後結果_最佳化!$W1966)*12/3</f>
        <v>0.10088705904912521</v>
      </c>
      <c r="AJ965" s="60"/>
      <c r="AK965" s="60"/>
      <c r="AL965" s="60"/>
      <c r="AM965" s="108">
        <v>964</v>
      </c>
      <c r="AN965" s="128">
        <f t="shared" si="196"/>
        <v>1.8394869988185705E-2</v>
      </c>
      <c r="AO965" s="128">
        <f t="shared" si="197"/>
        <v>0.1660227711121082</v>
      </c>
      <c r="AP965" s="128">
        <f t="shared" si="198"/>
        <v>2.3974442211409878E-2</v>
      </c>
      <c r="AQ965" s="128">
        <f t="shared" si="199"/>
        <v>0.18685689735718841</v>
      </c>
      <c r="AR965" s="128">
        <f t="shared" si="200"/>
        <v>8.5363698100681631E-2</v>
      </c>
      <c r="AS965" s="128">
        <f t="shared" si="201"/>
        <v>0.10419684930309446</v>
      </c>
      <c r="AT965" s="128">
        <f t="shared" si="202"/>
        <v>0.14203597493586889</v>
      </c>
      <c r="AU965" s="128">
        <f t="shared" si="203"/>
        <v>8.543053710643779E-2</v>
      </c>
      <c r="AV965" s="128">
        <f t="shared" si="204"/>
        <v>0.11850681437741005</v>
      </c>
      <c r="AW965" s="128">
        <f t="shared" si="205"/>
        <v>6.921714550761493E-2</v>
      </c>
      <c r="AX965" s="128">
        <f t="shared" si="206"/>
        <v>1</v>
      </c>
      <c r="AY965" s="128">
        <f>SUMPRODUCT(AN965:AW965,幕後結果_最佳化!$Z$1005:$AI$1005)</f>
        <v>1.3585659930803516E-3</v>
      </c>
      <c r="AZ965" s="128">
        <f>(SUMPRODUCT(AN965:AW965,MMULT(AN965:AW965,幕後結果!$AB$9:$AK$18)))</f>
        <v>2.3407848053479791E-4</v>
      </c>
      <c r="BA965" s="128">
        <f t="shared" si="207"/>
        <v>1.5299623542257433E-2</v>
      </c>
      <c r="BB965" s="102">
        <f t="shared" si="208"/>
        <v>-2.7151932132305445</v>
      </c>
      <c r="BC965" s="60"/>
      <c r="BD965" s="60"/>
    </row>
    <row r="966" spans="1:56">
      <c r="A966" s="95">
        <v>965</v>
      </c>
      <c r="B966" s="128">
        <v>0.7233608628982966</v>
      </c>
      <c r="C966" s="128">
        <v>5.1323361057952432E-2</v>
      </c>
      <c r="D966" s="128">
        <v>0.33564752923393582</v>
      </c>
      <c r="E966" s="128">
        <v>0.87851406531275211</v>
      </c>
      <c r="F966" s="128">
        <v>0.81270256468792912</v>
      </c>
      <c r="G966" s="128">
        <v>0.4199949143177697</v>
      </c>
      <c r="H966" s="128">
        <v>0.38969787800167555</v>
      </c>
      <c r="I966" s="128">
        <v>0.84353929130095895</v>
      </c>
      <c r="J966" s="128">
        <v>0.34784979342181788</v>
      </c>
      <c r="K966" s="104">
        <v>0.18912329295703456</v>
      </c>
      <c r="L966" s="105"/>
      <c r="M966" s="106">
        <v>965</v>
      </c>
      <c r="N966" s="140">
        <v>0.59285488301435407</v>
      </c>
      <c r="O966" s="140">
        <v>-1.6321555493253075</v>
      </c>
      <c r="P966" s="140">
        <v>-0.42437128567507071</v>
      </c>
      <c r="Q966" s="140">
        <v>1.1675907840944837</v>
      </c>
      <c r="R966" s="140">
        <v>0.88789939421238762</v>
      </c>
      <c r="S966" s="140">
        <v>-0.20190648954813714</v>
      </c>
      <c r="T966" s="140">
        <v>-0.28010655469734114</v>
      </c>
      <c r="U966" s="128">
        <v>1.0091109702059247</v>
      </c>
      <c r="V966" s="128">
        <v>-0.3911321103089494</v>
      </c>
      <c r="W966" s="98">
        <v>-0.88113161765116632</v>
      </c>
      <c r="X966" s="60"/>
      <c r="Y966" s="99">
        <v>965</v>
      </c>
      <c r="Z966" s="128">
        <f>(幕後結果!$AB$2+幕後結果!$AB$4*幕後結果_最佳化!$N1967)*12/3</f>
        <v>3.453477711984633E-2</v>
      </c>
      <c r="AA966" s="128">
        <f>(幕後結果!$AC$2+幕後結果!$AC$4*幕後結果_最佳化!$O1967)*12/3</f>
        <v>-0.18091646126225677</v>
      </c>
      <c r="AB966" s="128">
        <f>(幕後結果!$AD$2+幕後結果!$AD$4*幕後結果_最佳化!$P1967)*12/3</f>
        <v>-0.1162779170214079</v>
      </c>
      <c r="AC966" s="128">
        <f>(幕後結果!$AE$2+幕後結果!$AE$4*幕後結果_最佳化!$Q1967)*12/3</f>
        <v>6.4176406832895092E-2</v>
      </c>
      <c r="AD966" s="128">
        <f>(幕後結果!$AF$2+幕後結果!$AF$4*幕後結果_最佳化!$R1967)*12/3</f>
        <v>0.20174285905045922</v>
      </c>
      <c r="AE966" s="128">
        <f>(幕後結果!$AG$2+幕後結果!$AG$4*幕後結果_最佳化!$S1967)*12/3</f>
        <v>-5.2202792887184497E-3</v>
      </c>
      <c r="AF966" s="128">
        <f>(幕後結果!$AH$2+幕後結果!$AH$4*幕後結果_最佳化!$T1967)*12/3</f>
        <v>-4.2501145703402431E-2</v>
      </c>
      <c r="AG966" s="128">
        <f>(幕後結果!$AI$2+幕後結果!$AI$4*幕後結果_最佳化!$U1967)*12/3</f>
        <v>1.4903820097948869E-2</v>
      </c>
      <c r="AH966" s="128">
        <f>(幕後結果!$AJ$2+幕後結果!$AJ$4*幕後結果_最佳化!$V1967)*12/3</f>
        <v>-3.4515882944519863E-2</v>
      </c>
      <c r="AI966" s="100">
        <f>(幕後結果!$AK$2+幕後結果!$AK$4*幕後結果_最佳化!$W1967)*12/3</f>
        <v>-0.11458527051718186</v>
      </c>
      <c r="AJ966" s="60"/>
      <c r="AK966" s="60"/>
      <c r="AL966" s="60"/>
      <c r="AM966" s="108">
        <v>965</v>
      </c>
      <c r="AN966" s="128">
        <f t="shared" si="196"/>
        <v>4.7256396449632039E-2</v>
      </c>
      <c r="AO966" s="128">
        <f t="shared" si="197"/>
        <v>2.9824829244691611E-2</v>
      </c>
      <c r="AP966" s="128">
        <f t="shared" si="198"/>
        <v>0.11331701683523582</v>
      </c>
      <c r="AQ966" s="128">
        <f t="shared" si="199"/>
        <v>9.8449327290818442E-2</v>
      </c>
      <c r="AR966" s="128">
        <f t="shared" si="200"/>
        <v>3.119253633487987E-2</v>
      </c>
      <c r="AS966" s="128">
        <f t="shared" si="201"/>
        <v>0.12444239242642958</v>
      </c>
      <c r="AT966" s="128">
        <f t="shared" si="202"/>
        <v>0.11897264140244489</v>
      </c>
      <c r="AU966" s="128">
        <f t="shared" si="203"/>
        <v>0.15153307973084512</v>
      </c>
      <c r="AV966" s="128">
        <f t="shared" si="204"/>
        <v>0.12312341189208711</v>
      </c>
      <c r="AW966" s="128">
        <f t="shared" si="205"/>
        <v>0.16188836839293549</v>
      </c>
      <c r="AX966" s="128">
        <f t="shared" si="206"/>
        <v>0.99999999999999989</v>
      </c>
      <c r="AY966" s="128">
        <f>SUMPRODUCT(AN966:AW966,幕後結果_最佳化!$Z$1005:$AI$1005)</f>
        <v>-4.1690258291662606E-3</v>
      </c>
      <c r="AZ966" s="128">
        <f>(SUMPRODUCT(AN966:AW966,MMULT(AN966:AW966,幕後結果!$AB$9:$AK$18)))</f>
        <v>2.4278817689234831E-4</v>
      </c>
      <c r="BA966" s="128">
        <f t="shared" si="207"/>
        <v>1.5581661557495989E-2</v>
      </c>
      <c r="BB966" s="102">
        <f t="shared" si="208"/>
        <v>-3.0207963159437519</v>
      </c>
      <c r="BC966" s="60"/>
      <c r="BD966" s="60"/>
    </row>
    <row r="967" spans="1:56">
      <c r="A967" s="95">
        <v>966</v>
      </c>
      <c r="B967" s="128">
        <v>0.6708795477940972</v>
      </c>
      <c r="C967" s="128">
        <v>0.65412358251142333</v>
      </c>
      <c r="D967" s="128">
        <v>0.53611266809346625</v>
      </c>
      <c r="E967" s="128">
        <v>0.89870976380003631</v>
      </c>
      <c r="F967" s="128">
        <v>5.1696690977172555E-2</v>
      </c>
      <c r="G967" s="128">
        <v>0.66840130137224496</v>
      </c>
      <c r="H967" s="128">
        <v>0.92600884850162513</v>
      </c>
      <c r="I967" s="128">
        <v>0.12981013276203268</v>
      </c>
      <c r="J967" s="128">
        <v>0.12639964550779448</v>
      </c>
      <c r="K967" s="104">
        <v>0.45930984076154258</v>
      </c>
      <c r="L967" s="105"/>
      <c r="M967" s="106">
        <v>966</v>
      </c>
      <c r="N967" s="140">
        <v>0.44234315869383739</v>
      </c>
      <c r="O967" s="140">
        <v>0.39647745692319614</v>
      </c>
      <c r="P967" s="140">
        <v>9.0645013146046866E-2</v>
      </c>
      <c r="Q967" s="140">
        <v>1.2742340749569301</v>
      </c>
      <c r="R967" s="140">
        <v>-1.6286204992094198</v>
      </c>
      <c r="S967" s="140">
        <v>0.43550295129014621</v>
      </c>
      <c r="T967" s="140">
        <v>1.446695222948329</v>
      </c>
      <c r="U967" s="128">
        <v>-1.1272891091601989</v>
      </c>
      <c r="V967" s="128">
        <v>-1.1435765508637761</v>
      </c>
      <c r="W967" s="98">
        <v>-0.10217259297730559</v>
      </c>
      <c r="X967" s="60"/>
      <c r="Y967" s="99">
        <v>966</v>
      </c>
      <c r="Z967" s="128">
        <f>(幕後結果!$AB$2+幕後結果!$AB$4*幕後結果_最佳化!$N1968)*12/3</f>
        <v>1.8284532660652133E-2</v>
      </c>
      <c r="AA967" s="128">
        <f>(幕後結果!$AC$2+幕後結果!$AC$4*幕後結果_最佳化!$O1968)*12/3</f>
        <v>4.497573831472277E-2</v>
      </c>
      <c r="AB967" s="128">
        <f>(幕後結果!$AD$2+幕後結果!$AD$4*幕後結果_最佳化!$P1968)*12/3</f>
        <v>3.7259410483139986E-2</v>
      </c>
      <c r="AC967" s="128">
        <f>(幕後結果!$AE$2+幕後結果!$AE$4*幕後結果_最佳化!$Q1968)*12/3</f>
        <v>0.17619215537459479</v>
      </c>
      <c r="AD967" s="128">
        <f>(幕後結果!$AF$2+幕後結果!$AF$4*幕後結果_最佳化!$R1968)*12/3</f>
        <v>-0.24402682764268349</v>
      </c>
      <c r="AE967" s="128">
        <f>(幕後結果!$AG$2+幕後結果!$AG$4*幕後結果_最佳化!$S1968)*12/3</f>
        <v>6.9926439774856922E-2</v>
      </c>
      <c r="AF967" s="128">
        <f>(幕後結果!$AH$2+幕後結果!$AH$4*幕後結果_最佳化!$T1968)*12/3</f>
        <v>0.1561955174779171</v>
      </c>
      <c r="AG967" s="128">
        <f>(幕後結果!$AI$2+幕後結果!$AI$4*幕後結果_最佳化!$U1968)*12/3</f>
        <v>-0.15229314964587037</v>
      </c>
      <c r="AH967" s="128">
        <f>(幕後結果!$AJ$2+幕後結果!$AJ$4*幕後結果_最佳化!$V1968)*12/3</f>
        <v>-3.0005062135661464E-2</v>
      </c>
      <c r="AI967" s="100">
        <f>(幕後結果!$AK$2+幕後結果!$AK$4*幕後結果_最佳化!$W1968)*12/3</f>
        <v>-0.16922277496131058</v>
      </c>
      <c r="AJ967" s="60"/>
      <c r="AK967" s="60"/>
      <c r="AL967" s="60"/>
      <c r="AM967" s="108">
        <v>966</v>
      </c>
      <c r="AN967" s="128">
        <f t="shared" si="196"/>
        <v>0.10246610694685146</v>
      </c>
      <c r="AO967" s="128">
        <f t="shared" si="197"/>
        <v>2.0469625506484759E-2</v>
      </c>
      <c r="AP967" s="128">
        <f t="shared" si="198"/>
        <v>0.1275817061891604</v>
      </c>
      <c r="AQ967" s="128">
        <f t="shared" si="199"/>
        <v>0.13151368616112641</v>
      </c>
      <c r="AR967" s="128">
        <f t="shared" si="200"/>
        <v>4.5133585783344858E-2</v>
      </c>
      <c r="AS967" s="128">
        <f t="shared" si="201"/>
        <v>0.14676862070787572</v>
      </c>
      <c r="AT967" s="128">
        <f t="shared" si="202"/>
        <v>0.10196637195081373</v>
      </c>
      <c r="AU967" s="128">
        <f t="shared" si="203"/>
        <v>0.16788265308571063</v>
      </c>
      <c r="AV967" s="128">
        <f t="shared" si="204"/>
        <v>1.1077451739219295E-2</v>
      </c>
      <c r="AW967" s="128">
        <f t="shared" si="205"/>
        <v>0.14514019192941296</v>
      </c>
      <c r="AX967" s="128">
        <f t="shared" si="206"/>
        <v>1</v>
      </c>
      <c r="AY967" s="128">
        <f>SUMPRODUCT(AN967:AW967,幕後結果_最佳化!$Z$1005:$AI$1005)</f>
        <v>-7.3523701500654726E-3</v>
      </c>
      <c r="AZ967" s="128">
        <f>(SUMPRODUCT(AN967:AW967,MMULT(AN967:AW967,幕後結果!$AB$9:$AK$18)))</f>
        <v>2.8602208380059941E-4</v>
      </c>
      <c r="BA967" s="128">
        <f t="shared" si="207"/>
        <v>1.6912187433936493E-2</v>
      </c>
      <c r="BB967" s="102">
        <f t="shared" si="208"/>
        <v>-2.9713702231816321</v>
      </c>
      <c r="BC967" s="60"/>
      <c r="BD967" s="60"/>
    </row>
    <row r="968" spans="1:56">
      <c r="A968" s="95">
        <v>967</v>
      </c>
      <c r="B968" s="128">
        <v>0.83421185898018479</v>
      </c>
      <c r="C968" s="128">
        <v>0.44236546269709898</v>
      </c>
      <c r="D968" s="128">
        <v>0.61505336052125803</v>
      </c>
      <c r="E968" s="128">
        <v>0.94029223998245004</v>
      </c>
      <c r="F968" s="128">
        <v>0.93573383342572858</v>
      </c>
      <c r="G968" s="128">
        <v>0.76574307545634923</v>
      </c>
      <c r="H968" s="128">
        <v>8.3175836904949563E-2</v>
      </c>
      <c r="I968" s="128">
        <v>0.62591419662292358</v>
      </c>
      <c r="J968" s="128">
        <v>0.24927082720819826</v>
      </c>
      <c r="K968" s="104">
        <v>0.26984111994974147</v>
      </c>
      <c r="L968" s="105"/>
      <c r="M968" s="106">
        <v>967</v>
      </c>
      <c r="N968" s="140">
        <v>0.97094376649849023</v>
      </c>
      <c r="O968" s="140">
        <v>-0.14497460097209625</v>
      </c>
      <c r="P968" s="140">
        <v>0.29251449489556591</v>
      </c>
      <c r="Q968" s="140">
        <v>1.5572315508717434</v>
      </c>
      <c r="R968" s="140">
        <v>1.5199150272820585</v>
      </c>
      <c r="S968" s="140">
        <v>0.72489923685950863</v>
      </c>
      <c r="T968" s="140">
        <v>-1.3840221458205291</v>
      </c>
      <c r="U968" s="128">
        <v>0.32105117912461484</v>
      </c>
      <c r="V968" s="128">
        <v>-0.67678613811668253</v>
      </c>
      <c r="W968" s="98">
        <v>-0.61329357654930217</v>
      </c>
      <c r="X968" s="60"/>
      <c r="Y968" s="99">
        <v>967</v>
      </c>
      <c r="Z968" s="128">
        <f>(幕後結果!$AB$2+幕後結果!$AB$4*幕後結果_最佳化!$N1969)*12/3</f>
        <v>7.535576174186287E-2</v>
      </c>
      <c r="AA968" s="128">
        <f>(幕後結果!$AC$2+幕後結果!$AC$4*幕後結果_最佳化!$O1969)*12/3</f>
        <v>-1.4459556253555148E-2</v>
      </c>
      <c r="AB968" s="128">
        <f>(幕後結果!$AD$2+幕後結果!$AD$4*幕後結果_最佳化!$P1969)*12/3</f>
        <v>4.6823459279837422E-2</v>
      </c>
      <c r="AC968" s="128">
        <f>(幕後結果!$AE$2+幕後結果!$AE$4*幕後結果_最佳化!$Q1969)*12/3</f>
        <v>0.20892652127747594</v>
      </c>
      <c r="AD968" s="128">
        <f>(幕後結果!$AF$2+幕後結果!$AF$4*幕後結果_最佳化!$R1969)*12/3</f>
        <v>0.37823947386136408</v>
      </c>
      <c r="AE968" s="128">
        <f>(幕後結果!$AG$2+幕後結果!$AG$4*幕後結果_最佳化!$S1969)*12/3</f>
        <v>7.3698568927461613E-2</v>
      </c>
      <c r="AF968" s="128">
        <f>(幕後結果!$AH$2+幕後結果!$AH$4*幕後結果_最佳化!$T1969)*12/3</f>
        <v>-0.10711226817610776</v>
      </c>
      <c r="AG968" s="128">
        <f>(幕後結果!$AI$2+幕後結果!$AI$4*幕後結果_最佳化!$U1969)*12/3</f>
        <v>8.9301089983179149E-2</v>
      </c>
      <c r="AH968" s="128">
        <f>(幕後結果!$AJ$2+幕後結果!$AJ$4*幕後結果_最佳化!$V1969)*12/3</f>
        <v>-4.0982127476355129E-2</v>
      </c>
      <c r="AI968" s="100">
        <f>(幕後結果!$AK$2+幕後結果!$AK$4*幕後結果_最佳化!$W1969)*12/3</f>
        <v>3.9280755086454386E-2</v>
      </c>
      <c r="AJ968" s="60"/>
      <c r="AK968" s="60"/>
      <c r="AL968" s="60"/>
      <c r="AM968" s="108">
        <v>967</v>
      </c>
      <c r="AN968" s="128">
        <f t="shared" si="196"/>
        <v>1.5548808122064793E-2</v>
      </c>
      <c r="AO968" s="128">
        <f t="shared" si="197"/>
        <v>0.15372739191211524</v>
      </c>
      <c r="AP968" s="128">
        <f t="shared" si="198"/>
        <v>3.7148920137333737E-2</v>
      </c>
      <c r="AQ968" s="128">
        <f t="shared" si="199"/>
        <v>1.0879176781760203E-2</v>
      </c>
      <c r="AR968" s="128">
        <f t="shared" si="200"/>
        <v>9.0668662226831356E-2</v>
      </c>
      <c r="AS968" s="128">
        <f t="shared" si="201"/>
        <v>0.14405252598292226</v>
      </c>
      <c r="AT968" s="128">
        <f t="shared" si="202"/>
        <v>0.15811911916064317</v>
      </c>
      <c r="AU968" s="128">
        <f t="shared" si="203"/>
        <v>8.5265401253504416E-2</v>
      </c>
      <c r="AV968" s="128">
        <f t="shared" si="204"/>
        <v>0.12156649435122949</v>
      </c>
      <c r="AW968" s="128">
        <f t="shared" si="205"/>
        <v>0.18302350007159535</v>
      </c>
      <c r="AX968" s="128">
        <f t="shared" si="206"/>
        <v>1</v>
      </c>
      <c r="AY968" s="128">
        <f>SUMPRODUCT(AN968:AW968,幕後結果_最佳化!$Z$1005:$AI$1005)</f>
        <v>-1.5811096508127186E-3</v>
      </c>
      <c r="AZ968" s="128">
        <f>(SUMPRODUCT(AN968:AW968,MMULT(AN968:AW968,幕後結果!$AB$9:$AK$18)))</f>
        <v>2.4715265951332529E-4</v>
      </c>
      <c r="BA968" s="128">
        <f t="shared" si="207"/>
        <v>1.5721089641412434E-2</v>
      </c>
      <c r="BB968" s="102">
        <f t="shared" si="208"/>
        <v>-2.8293910069465382</v>
      </c>
      <c r="BC968" s="60"/>
      <c r="BD968" s="60"/>
    </row>
    <row r="969" spans="1:56">
      <c r="A969" s="95">
        <v>968</v>
      </c>
      <c r="B969" s="128">
        <v>0.69529920314626881</v>
      </c>
      <c r="C969" s="128">
        <v>0.19036932332445278</v>
      </c>
      <c r="D969" s="128">
        <v>0.92737460684854844</v>
      </c>
      <c r="E969" s="128">
        <v>0.92396189557820718</v>
      </c>
      <c r="F969" s="128">
        <v>0.74217610817084489</v>
      </c>
      <c r="G969" s="128">
        <v>0.69880724675637218</v>
      </c>
      <c r="H969" s="128">
        <v>1.071049681345948E-2</v>
      </c>
      <c r="I969" s="128">
        <v>0.35610451257850895</v>
      </c>
      <c r="J969" s="128">
        <v>0.27281973141307758</v>
      </c>
      <c r="K969" s="104">
        <v>2.1856784673368379E-2</v>
      </c>
      <c r="L969" s="105"/>
      <c r="M969" s="106">
        <v>968</v>
      </c>
      <c r="N969" s="140">
        <v>0.51092782903221212</v>
      </c>
      <c r="O969" s="140">
        <v>-0.87653612478199794</v>
      </c>
      <c r="P969" s="140">
        <v>1.456513261520674</v>
      </c>
      <c r="Q969" s="140">
        <v>1.4322362912203941</v>
      </c>
      <c r="R969" s="140">
        <v>0.65006879682690855</v>
      </c>
      <c r="S969" s="140">
        <v>0.52097310596328295</v>
      </c>
      <c r="T969" s="140">
        <v>-2.3004808387617053</v>
      </c>
      <c r="U969" s="128">
        <v>-0.36889092862683331</v>
      </c>
      <c r="V969" s="128">
        <v>-0.60430713606989195</v>
      </c>
      <c r="W969" s="98">
        <v>-2.0168270087088174</v>
      </c>
      <c r="X969" s="60"/>
      <c r="Y969" s="99">
        <v>968</v>
      </c>
      <c r="Z969" s="128">
        <f>(幕後結果!$AB$2+幕後結果!$AB$4*幕後結果_最佳化!$N1970)*12/3</f>
        <v>2.5689388755307286E-2</v>
      </c>
      <c r="AA969" s="128">
        <f>(幕後結果!$AC$2+幕後結果!$AC$4*幕後結果_最佳化!$O1970)*12/3</f>
        <v>-9.6822133227820115E-2</v>
      </c>
      <c r="AB969" s="128">
        <f>(幕後結果!$AD$2+幕後結果!$AD$4*幕後結果_最佳化!$P1970)*12/3</f>
        <v>0.14437610652063532</v>
      </c>
      <c r="AC969" s="128">
        <f>(幕後結果!$AE$2+幕後結果!$AE$4*幕後結果_最佳化!$Q1970)*12/3</f>
        <v>0.22215267146106157</v>
      </c>
      <c r="AD969" s="128">
        <f>(幕後結果!$AF$2+幕後結果!$AF$4*幕後結果_最佳化!$R1970)*12/3</f>
        <v>0.24649687913706467</v>
      </c>
      <c r="AE969" s="128">
        <f>(幕後結果!$AG$2+幕後結果!$AG$4*幕後結果_最佳化!$S1970)*12/3</f>
        <v>3.8380636715455316E-2</v>
      </c>
      <c r="AF969" s="128">
        <f>(幕後結果!$AH$2+幕後結果!$AH$4*幕後結果_最佳化!$T1970)*12/3</f>
        <v>-0.22181522678015642</v>
      </c>
      <c r="AG969" s="128">
        <f>(幕後結果!$AI$2+幕後結果!$AI$4*幕後結果_最佳化!$U1970)*12/3</f>
        <v>-1.4976044621088291E-2</v>
      </c>
      <c r="AH969" s="128">
        <f>(幕後結果!$AJ$2+幕後結果!$AJ$4*幕後結果_最佳化!$V1970)*12/3</f>
        <v>-4.1393697539364963E-2</v>
      </c>
      <c r="AI969" s="100">
        <f>(幕後結果!$AK$2+幕後結果!$AK$4*幕後結果_最佳化!$W1970)*12/3</f>
        <v>-0.22522200981488996</v>
      </c>
      <c r="AJ969" s="60"/>
      <c r="AK969" s="60"/>
      <c r="AL969" s="60"/>
      <c r="AM969" s="108">
        <v>968</v>
      </c>
      <c r="AN969" s="128">
        <f t="shared" si="196"/>
        <v>7.9503035075697323E-2</v>
      </c>
      <c r="AO969" s="128">
        <f t="shared" si="197"/>
        <v>7.5634770570467399E-2</v>
      </c>
      <c r="AP969" s="128">
        <f t="shared" si="198"/>
        <v>0.10595522433054784</v>
      </c>
      <c r="AQ969" s="128">
        <f t="shared" si="199"/>
        <v>0.11829070417938636</v>
      </c>
      <c r="AR969" s="128">
        <f t="shared" si="200"/>
        <v>9.681736812483073E-2</v>
      </c>
      <c r="AS969" s="128">
        <f t="shared" si="201"/>
        <v>0.22786810808232058</v>
      </c>
      <c r="AT969" s="128">
        <f t="shared" si="202"/>
        <v>0.11189330234531406</v>
      </c>
      <c r="AU969" s="128">
        <f t="shared" si="203"/>
        <v>5.5477025667284921E-2</v>
      </c>
      <c r="AV969" s="128">
        <f t="shared" si="204"/>
        <v>5.7180722640378899E-2</v>
      </c>
      <c r="AW969" s="128">
        <f t="shared" si="205"/>
        <v>7.137973898377202E-2</v>
      </c>
      <c r="AX969" s="128">
        <f t="shared" si="206"/>
        <v>1</v>
      </c>
      <c r="AY969" s="128">
        <f>SUMPRODUCT(AN969:AW969,幕後結果_最佳化!$Z$1005:$AI$1005)</f>
        <v>-1.9286765273009998E-3</v>
      </c>
      <c r="AZ969" s="128">
        <f>(SUMPRODUCT(AN969:AW969,MMULT(AN969:AW969,幕後結果!$AB$9:$AK$18)))</f>
        <v>2.0946282998282958E-4</v>
      </c>
      <c r="BA969" s="128">
        <f t="shared" si="207"/>
        <v>1.4472830752234671E-2</v>
      </c>
      <c r="BB969" s="102">
        <f t="shared" si="208"/>
        <v>-3.0974366587116515</v>
      </c>
      <c r="BC969" s="60"/>
      <c r="BD969" s="60"/>
    </row>
    <row r="970" spans="1:56">
      <c r="A970" s="95">
        <v>969</v>
      </c>
      <c r="B970" s="128">
        <v>0.59009447082986233</v>
      </c>
      <c r="C970" s="128">
        <v>0.40960607846357222</v>
      </c>
      <c r="D970" s="128">
        <v>4.0252941401239806E-2</v>
      </c>
      <c r="E970" s="128">
        <v>0.94542379815902611</v>
      </c>
      <c r="F970" s="128">
        <v>6.0540952643822088E-2</v>
      </c>
      <c r="G970" s="128">
        <v>0.62593562877926834</v>
      </c>
      <c r="H970" s="128">
        <v>0.85260267356055586</v>
      </c>
      <c r="I970" s="128">
        <v>0.59607016448986938</v>
      </c>
      <c r="J970" s="128">
        <v>0.92650541048573065</v>
      </c>
      <c r="K970" s="104">
        <v>0.8574981900274592</v>
      </c>
      <c r="L970" s="105"/>
      <c r="M970" s="106">
        <v>969</v>
      </c>
      <c r="N970" s="140">
        <v>0.2277879971062472</v>
      </c>
      <c r="O970" s="140">
        <v>-0.22855840482510434</v>
      </c>
      <c r="P970" s="140">
        <v>-1.7477583349750583</v>
      </c>
      <c r="Q970" s="140">
        <v>1.6020144974074091</v>
      </c>
      <c r="R970" s="140">
        <v>-1.5502484071755769</v>
      </c>
      <c r="S970" s="140">
        <v>0.32110774336389419</v>
      </c>
      <c r="T970" s="140">
        <v>1.0476613670626314</v>
      </c>
      <c r="U970" s="128">
        <v>0.24318811807399385</v>
      </c>
      <c r="V970" s="128">
        <v>1.4502486997526312</v>
      </c>
      <c r="W970" s="98">
        <v>1.0691465921292356</v>
      </c>
      <c r="X970" s="60"/>
      <c r="Y970" s="99">
        <v>969</v>
      </c>
      <c r="Z970" s="128">
        <f>(幕後結果!$AB$2+幕後結果!$AB$4*幕後結果_最佳化!$N1971)*12/3</f>
        <v>-4.8802662380406266E-3</v>
      </c>
      <c r="AA970" s="128">
        <f>(幕後結果!$AC$2+幕後結果!$AC$4*幕後結果_最佳化!$O1971)*12/3</f>
        <v>-2.5080737839145596E-2</v>
      </c>
      <c r="AB970" s="128">
        <f>(幕後結果!$AD$2+幕後結果!$AD$4*幕後結果_最佳化!$P1971)*12/3</f>
        <v>-0.21800176422914311</v>
      </c>
      <c r="AC970" s="128">
        <f>(幕後結果!$AE$2+幕後結果!$AE$4*幕後結果_最佳化!$Q1971)*12/3</f>
        <v>8.6545424875972332E-2</v>
      </c>
      <c r="AD970" s="128">
        <f>(幕後結果!$AF$2+幕後結果!$AF$4*幕後結果_最佳化!$R1971)*12/3</f>
        <v>-0.30459194229452075</v>
      </c>
      <c r="AE970" s="128">
        <f>(幕後結果!$AG$2+幕後結果!$AG$4*幕後結果_最佳化!$S1971)*12/3</f>
        <v>7.7545432699326275E-2</v>
      </c>
      <c r="AF970" s="128">
        <f>(幕後結果!$AH$2+幕後結果!$AH$4*幕後結果_最佳化!$T1971)*12/3</f>
        <v>9.6188155924055885E-2</v>
      </c>
      <c r="AG970" s="128">
        <f>(幕後結果!$AI$2+幕後結果!$AI$4*幕後結果_最佳化!$U1971)*12/3</f>
        <v>-8.0508918508030936E-2</v>
      </c>
      <c r="AH970" s="128">
        <f>(幕後結果!$AJ$2+幕後結果!$AJ$4*幕後結果_最佳化!$V1971)*12/3</f>
        <v>0.19062240928663052</v>
      </c>
      <c r="AI970" s="100">
        <f>(幕後結果!$AK$2+幕後結果!$AK$4*幕後結果_最佳化!$W1971)*12/3</f>
        <v>-8.2844473327181867E-2</v>
      </c>
      <c r="AJ970" s="60"/>
      <c r="AK970" s="60"/>
      <c r="AL970" s="60"/>
      <c r="AM970" s="108">
        <v>969</v>
      </c>
      <c r="AN970" s="128">
        <f t="shared" si="196"/>
        <v>7.3531585212583864E-2</v>
      </c>
      <c r="AO970" s="128">
        <f t="shared" si="197"/>
        <v>8.944454446660717E-2</v>
      </c>
      <c r="AP970" s="128">
        <f t="shared" si="198"/>
        <v>0.14983059456710138</v>
      </c>
      <c r="AQ970" s="128">
        <f t="shared" si="199"/>
        <v>9.9080334214661975E-2</v>
      </c>
      <c r="AR970" s="128">
        <f t="shared" si="200"/>
        <v>6.8820038286414906E-2</v>
      </c>
      <c r="AS970" s="128">
        <f t="shared" si="201"/>
        <v>0.10378398533343744</v>
      </c>
      <c r="AT970" s="128">
        <f t="shared" si="202"/>
        <v>0.16176732400204227</v>
      </c>
      <c r="AU970" s="128">
        <f t="shared" si="203"/>
        <v>5.9458544360514023E-2</v>
      </c>
      <c r="AV970" s="128">
        <f t="shared" si="204"/>
        <v>0.14209164866357568</v>
      </c>
      <c r="AW970" s="128">
        <f t="shared" si="205"/>
        <v>5.2191400893061103E-2</v>
      </c>
      <c r="AX970" s="128">
        <f t="shared" si="206"/>
        <v>0.99999999999999989</v>
      </c>
      <c r="AY970" s="128">
        <f>SUMPRODUCT(AN970:AW970,幕後結果_最佳化!$Z$1005:$AI$1005)</f>
        <v>-2.8577121334291233E-4</v>
      </c>
      <c r="AZ970" s="128">
        <f>(SUMPRODUCT(AN970:AW970,MMULT(AN970:AW970,幕後結果!$AB$9:$AK$18)))</f>
        <v>2.0511693722331657E-4</v>
      </c>
      <c r="BA970" s="128">
        <f t="shared" si="207"/>
        <v>1.4321904106064827E-2</v>
      </c>
      <c r="BB970" s="102">
        <f t="shared" si="208"/>
        <v>-3.015365198197022</v>
      </c>
      <c r="BC970" s="60"/>
      <c r="BD970" s="60"/>
    </row>
    <row r="971" spans="1:56">
      <c r="A971" s="95">
        <v>970</v>
      </c>
      <c r="B971" s="128">
        <v>0.67673760966693242</v>
      </c>
      <c r="C971" s="128">
        <v>0.59214884738075924</v>
      </c>
      <c r="D971" s="128">
        <v>0.6672946365932706</v>
      </c>
      <c r="E971" s="128">
        <v>0.5648479079481199</v>
      </c>
      <c r="F971" s="128">
        <v>0.21362839384885657</v>
      </c>
      <c r="G971" s="128">
        <v>0.94548993750258536</v>
      </c>
      <c r="H971" s="128">
        <v>0.29220923083126027</v>
      </c>
      <c r="I971" s="128">
        <v>0.96445685723458552</v>
      </c>
      <c r="J971" s="128">
        <v>5.4976861007927313E-2</v>
      </c>
      <c r="K971" s="104">
        <v>2.9604358235685524E-2</v>
      </c>
      <c r="L971" s="105"/>
      <c r="M971" s="106">
        <v>970</v>
      </c>
      <c r="N971" s="140">
        <v>0.45859534414703174</v>
      </c>
      <c r="O971" s="140">
        <v>0.2330761103764929</v>
      </c>
      <c r="P971" s="140">
        <v>0.43245503394748025</v>
      </c>
      <c r="Q971" s="140">
        <v>0.1632721202999006</v>
      </c>
      <c r="R971" s="140">
        <v>-0.79389461016728413</v>
      </c>
      <c r="S971" s="140">
        <v>1.6026129856951667</v>
      </c>
      <c r="T971" s="140">
        <v>-0.54694217188789396</v>
      </c>
      <c r="U971" s="128">
        <v>1.8049258534516583</v>
      </c>
      <c r="V971" s="128">
        <v>-1.5984011808030227</v>
      </c>
      <c r="W971" s="98">
        <v>-1.8866403444863755</v>
      </c>
      <c r="X971" s="60"/>
      <c r="Y971" s="99">
        <v>970</v>
      </c>
      <c r="Z971" s="128">
        <f>(幕後結果!$AB$2+幕後結果!$AB$4*幕後結果_最佳化!$N1972)*12/3</f>
        <v>2.0039226441504448E-2</v>
      </c>
      <c r="AA971" s="128">
        <f>(幕後結果!$AC$2+幕後結果!$AC$4*幕後結果_最佳化!$O1972)*12/3</f>
        <v>2.6787922820808153E-2</v>
      </c>
      <c r="AB971" s="128">
        <f>(幕後結果!$AD$2+幕後結果!$AD$4*幕後結果_最佳化!$P1972)*12/3</f>
        <v>7.1260053819087066E-2</v>
      </c>
      <c r="AC971" s="128">
        <f>(幕後結果!$AE$2+幕後結果!$AE$4*幕後結果_最佳化!$Q1972)*12/3</f>
        <v>6.3739248145408767E-2</v>
      </c>
      <c r="AD971" s="128">
        <f>(幕後結果!$AF$2+幕後結果!$AF$4*幕後結果_最佳化!$R1972)*12/3</f>
        <v>-0.10205380152647164</v>
      </c>
      <c r="AE971" s="128">
        <f>(幕後結果!$AG$2+幕後結果!$AG$4*幕後結果_最佳化!$S1972)*12/3</f>
        <v>0.11881296123287356</v>
      </c>
      <c r="AF971" s="128">
        <f>(幕後結果!$AH$2+幕後結果!$AH$4*幕後結果_最佳化!$T1972)*12/3</f>
        <v>-5.2025981643158505E-2</v>
      </c>
      <c r="AG971" s="128">
        <f>(幕後結果!$AI$2+幕後結果!$AI$4*幕後結果_最佳化!$U1972)*12/3</f>
        <v>0.2043061560495596</v>
      </c>
      <c r="AH971" s="128">
        <f>(幕後結果!$AJ$2+幕後結果!$AJ$4*幕後結果_最佳化!$V1972)*12/3</f>
        <v>-0.10683991831445415</v>
      </c>
      <c r="AI971" s="100">
        <f>(幕後結果!$AK$2+幕後結果!$AK$4*幕後結果_最佳化!$W1972)*12/3</f>
        <v>-5.3614503040997186E-2</v>
      </c>
      <c r="AJ971" s="60"/>
      <c r="AK971" s="60"/>
      <c r="AL971" s="60"/>
      <c r="AM971" s="108">
        <v>970</v>
      </c>
      <c r="AN971" s="128">
        <f t="shared" si="196"/>
        <v>4.5274872277577698E-2</v>
      </c>
      <c r="AO971" s="128">
        <f t="shared" si="197"/>
        <v>7.284454528768386E-2</v>
      </c>
      <c r="AP971" s="128">
        <f t="shared" si="198"/>
        <v>7.1948902460535424E-2</v>
      </c>
      <c r="AQ971" s="128">
        <f t="shared" si="199"/>
        <v>0.18481756064524874</v>
      </c>
      <c r="AR971" s="128">
        <f t="shared" si="200"/>
        <v>3.4327607853266134E-2</v>
      </c>
      <c r="AS971" s="128">
        <f t="shared" si="201"/>
        <v>0.16044855918634954</v>
      </c>
      <c r="AT971" s="128">
        <f t="shared" si="202"/>
        <v>9.3628149214426901E-2</v>
      </c>
      <c r="AU971" s="128">
        <f t="shared" si="203"/>
        <v>0.14741647550684608</v>
      </c>
      <c r="AV971" s="128">
        <f t="shared" si="204"/>
        <v>9.1318645409787347E-2</v>
      </c>
      <c r="AW971" s="128">
        <f t="shared" si="205"/>
        <v>9.7974682158278592E-2</v>
      </c>
      <c r="AX971" s="128">
        <f t="shared" si="206"/>
        <v>1.0000000000000002</v>
      </c>
      <c r="AY971" s="128">
        <f>SUMPRODUCT(AN971:AW971,幕後結果_最佳化!$Z$1005:$AI$1005)</f>
        <v>-2.5524250877899434E-3</v>
      </c>
      <c r="AZ971" s="128">
        <f>(SUMPRODUCT(AN971:AW971,MMULT(AN971:AW971,幕後結果!$AB$9:$AK$18)))</f>
        <v>2.3572769487423191E-4</v>
      </c>
      <c r="BA971" s="128">
        <f t="shared" si="207"/>
        <v>1.5353426160770497E-2</v>
      </c>
      <c r="BB971" s="102">
        <f t="shared" si="208"/>
        <v>-2.9604092670810722</v>
      </c>
      <c r="BC971" s="60"/>
      <c r="BD971" s="60"/>
    </row>
    <row r="972" spans="1:56">
      <c r="A972" s="95">
        <v>971</v>
      </c>
      <c r="B972" s="128">
        <v>0.61831876011887488</v>
      </c>
      <c r="C972" s="128">
        <v>0.45838218517268392</v>
      </c>
      <c r="D972" s="128">
        <v>0.16277132597293464</v>
      </c>
      <c r="E972" s="128">
        <v>0.94726612207505068</v>
      </c>
      <c r="F972" s="128">
        <v>0.70301780890681953</v>
      </c>
      <c r="G972" s="128">
        <v>0.80441911758218065</v>
      </c>
      <c r="H972" s="128">
        <v>0.58193364711706219</v>
      </c>
      <c r="I972" s="128">
        <v>0.48327054487281629</v>
      </c>
      <c r="J972" s="128">
        <v>0.16265739775912036</v>
      </c>
      <c r="K972" s="104">
        <v>0.44828464048699512</v>
      </c>
      <c r="L972" s="105"/>
      <c r="M972" s="106">
        <v>971</v>
      </c>
      <c r="N972" s="140">
        <v>0.30106821262477373</v>
      </c>
      <c r="O972" s="140">
        <v>-0.10451033084732614</v>
      </c>
      <c r="P972" s="140">
        <v>-0.98313164396644104</v>
      </c>
      <c r="Q972" s="140">
        <v>1.6189047633162887</v>
      </c>
      <c r="R972" s="140">
        <v>0.53309996660688386</v>
      </c>
      <c r="S972" s="140">
        <v>0.85751239998152295</v>
      </c>
      <c r="T972" s="140">
        <v>0.20684270210476755</v>
      </c>
      <c r="U972" s="128">
        <v>-4.1946823152378535E-2</v>
      </c>
      <c r="V972" s="128">
        <v>-0.98359477437794596</v>
      </c>
      <c r="W972" s="98">
        <v>-0.12999639233109608</v>
      </c>
      <c r="X972" s="60"/>
      <c r="Y972" s="99">
        <v>971</v>
      </c>
      <c r="Z972" s="128">
        <f>(幕後結果!$AB$2+幕後結果!$AB$4*幕後結果_最佳化!$N1973)*12/3</f>
        <v>3.03155207096115E-3</v>
      </c>
      <c r="AA972" s="128">
        <f>(幕後結果!$AC$2+幕後結果!$AC$4*幕後結果_最佳化!$O1973)*12/3</f>
        <v>-1.1123113853176688E-2</v>
      </c>
      <c r="AB972" s="128">
        <f>(幕後結果!$AD$2+幕後結果!$AD$4*幕後結果_最佳化!$P1973)*12/3</f>
        <v>-0.11846376890063386</v>
      </c>
      <c r="AC972" s="128">
        <f>(幕後結果!$AE$2+幕後結果!$AE$4*幕後結果_最佳化!$Q1973)*12/3</f>
        <v>0.13577887908498393</v>
      </c>
      <c r="AD972" s="128">
        <f>(幕後結果!$AF$2+幕後結果!$AF$4*幕後結果_最佳化!$R1973)*12/3</f>
        <v>0.12772475656314938</v>
      </c>
      <c r="AE972" s="128">
        <f>(幕後結果!$AG$2+幕後結果!$AG$4*幕後結果_最佳化!$S1973)*12/3</f>
        <v>9.6086094986793824E-2</v>
      </c>
      <c r="AF972" s="128">
        <f>(幕後結果!$AH$2+幕後結果!$AH$4*幕後結果_最佳化!$T1973)*12/3</f>
        <v>2.581165872434249E-2</v>
      </c>
      <c r="AG972" s="128">
        <f>(幕後結果!$AI$2+幕後結果!$AI$4*幕後結果_最佳化!$U1973)*12/3</f>
        <v>-2.9928448124573504E-2</v>
      </c>
      <c r="AH972" s="128">
        <f>(幕後結果!$AJ$2+幕後結果!$AJ$4*幕後結果_最佳化!$V1973)*12/3</f>
        <v>-4.9861526884072277E-2</v>
      </c>
      <c r="AI972" s="100">
        <f>(幕後結果!$AK$2+幕後結果!$AK$4*幕後結果_最佳化!$W1973)*12/3</f>
        <v>-3.0706633688522889E-2</v>
      </c>
      <c r="AJ972" s="60"/>
      <c r="AK972" s="60"/>
      <c r="AL972" s="60"/>
      <c r="AM972" s="108">
        <v>971</v>
      </c>
      <c r="AN972" s="128">
        <f t="shared" si="196"/>
        <v>0.16489836851662926</v>
      </c>
      <c r="AO972" s="128">
        <f t="shared" si="197"/>
        <v>0.10306187802978053</v>
      </c>
      <c r="AP972" s="128">
        <f t="shared" si="198"/>
        <v>6.8403034449964709E-3</v>
      </c>
      <c r="AQ972" s="128">
        <f t="shared" si="199"/>
        <v>1.5073467957259532E-2</v>
      </c>
      <c r="AR972" s="128">
        <f t="shared" si="200"/>
        <v>0.10171886275202993</v>
      </c>
      <c r="AS972" s="128">
        <f t="shared" si="201"/>
        <v>0.18462332528082737</v>
      </c>
      <c r="AT972" s="128">
        <f t="shared" si="202"/>
        <v>0.15035775355624945</v>
      </c>
      <c r="AU972" s="128">
        <f t="shared" si="203"/>
        <v>0.11763588692517088</v>
      </c>
      <c r="AV972" s="128">
        <f t="shared" si="204"/>
        <v>0.10832632236293475</v>
      </c>
      <c r="AW972" s="128">
        <f t="shared" si="205"/>
        <v>4.7463831174121868E-2</v>
      </c>
      <c r="AX972" s="128">
        <f t="shared" si="206"/>
        <v>1</v>
      </c>
      <c r="AY972" s="128">
        <f>SUMPRODUCT(AN972:AW972,幕後結果_最佳化!$Z$1005:$AI$1005)</f>
        <v>-2.0520140671910197E-3</v>
      </c>
      <c r="AZ972" s="128">
        <f>(SUMPRODUCT(AN972:AW972,MMULT(AN972:AW972,幕後結果!$AB$9:$AK$18)))</f>
        <v>1.8427054291842338E-4</v>
      </c>
      <c r="BA972" s="128">
        <f t="shared" si="207"/>
        <v>1.3574628647532991E-2</v>
      </c>
      <c r="BB972" s="102">
        <f t="shared" si="208"/>
        <v>-3.3114728391012345</v>
      </c>
      <c r="BC972" s="60"/>
      <c r="BD972" s="60"/>
    </row>
    <row r="973" spans="1:56">
      <c r="A973" s="95">
        <v>972</v>
      </c>
      <c r="B973" s="128">
        <v>0.91398133608293608</v>
      </c>
      <c r="C973" s="128">
        <v>0.18454652083490619</v>
      </c>
      <c r="D973" s="128">
        <v>0.16821301744476402</v>
      </c>
      <c r="E973" s="128">
        <v>0.44813185760627605</v>
      </c>
      <c r="F973" s="128">
        <v>0.63309997304500132</v>
      </c>
      <c r="G973" s="128">
        <v>0.28369322110974426</v>
      </c>
      <c r="H973" s="128">
        <v>0.20991797186516115</v>
      </c>
      <c r="I973" s="128">
        <v>0.37358258888334017</v>
      </c>
      <c r="J973" s="128">
        <v>0.70643881413901588</v>
      </c>
      <c r="K973" s="104">
        <v>0.38619502795907867</v>
      </c>
      <c r="L973" s="105"/>
      <c r="M973" s="106">
        <v>972</v>
      </c>
      <c r="N973" s="140">
        <v>1.3656866769521321</v>
      </c>
      <c r="O973" s="140">
        <v>-0.89817353237484798</v>
      </c>
      <c r="P973" s="140">
        <v>-0.96125088857059204</v>
      </c>
      <c r="Q973" s="140">
        <v>-0.13038262155072475</v>
      </c>
      <c r="R973" s="140">
        <v>0.34007499225003035</v>
      </c>
      <c r="S973" s="140">
        <v>-0.57190484392957441</v>
      </c>
      <c r="T973" s="140">
        <v>-0.80670590068299786</v>
      </c>
      <c r="U973" s="128">
        <v>-0.32237954592162033</v>
      </c>
      <c r="V973" s="128">
        <v>0.54301079238043348</v>
      </c>
      <c r="W973" s="98">
        <v>-0.28925002076397383</v>
      </c>
      <c r="X973" s="60"/>
      <c r="Y973" s="99">
        <v>972</v>
      </c>
      <c r="Z973" s="128">
        <f>(幕後結果!$AB$2+幕後結果!$AB$4*幕後結果_最佳化!$N1974)*12/3</f>
        <v>0.11797482562120136</v>
      </c>
      <c r="AA973" s="128">
        <f>(幕後結果!$AC$2+幕後結果!$AC$4*幕後結果_最佳化!$O1974)*12/3</f>
        <v>-9.7735534412723701E-2</v>
      </c>
      <c r="AB973" s="128">
        <f>(幕後結果!$AD$2+幕後結果!$AD$4*幕後結果_最佳化!$P1974)*12/3</f>
        <v>-0.13185993359650414</v>
      </c>
      <c r="AC973" s="128">
        <f>(幕後結果!$AE$2+幕後結果!$AE$4*幕後結果_最佳化!$Q1974)*12/3</f>
        <v>-6.9537862658123187E-2</v>
      </c>
      <c r="AD973" s="128">
        <f>(幕後結果!$AF$2+幕後結果!$AF$4*幕後結果_最佳化!$R1974)*12/3</f>
        <v>5.4357369752159691E-2</v>
      </c>
      <c r="AE973" s="128">
        <f>(幕後結果!$AG$2+幕後結果!$AG$4*幕後結果_最佳化!$S1974)*12/3</f>
        <v>-2.9809062768896138E-2</v>
      </c>
      <c r="AF973" s="128">
        <f>(幕後結果!$AH$2+幕後結果!$AH$4*幕後結果_最佳化!$T1974)*12/3</f>
        <v>-6.7483300887555525E-2</v>
      </c>
      <c r="AG973" s="128">
        <f>(幕後結果!$AI$2+幕後結果!$AI$4*幕後結果_最佳化!$U1974)*12/3</f>
        <v>-6.7741413629264072E-2</v>
      </c>
      <c r="AH973" s="128">
        <f>(幕後結果!$AJ$2+幕後結果!$AJ$4*幕後結果_最佳化!$V1974)*12/3</f>
        <v>9.0750526230962095E-2</v>
      </c>
      <c r="AI973" s="100">
        <f>(幕後結果!$AK$2+幕後結果!$AK$4*幕後結果_最佳化!$W1974)*12/3</f>
        <v>-0.12435370833623138</v>
      </c>
      <c r="AJ973" s="60"/>
      <c r="AK973" s="60"/>
      <c r="AL973" s="60"/>
      <c r="AM973" s="108">
        <v>972</v>
      </c>
      <c r="AN973" s="128">
        <f t="shared" si="196"/>
        <v>4.0841018980115114E-2</v>
      </c>
      <c r="AO973" s="128">
        <f t="shared" si="197"/>
        <v>0.17064997716397484</v>
      </c>
      <c r="AP973" s="128">
        <f t="shared" si="198"/>
        <v>9.266081232597273E-2</v>
      </c>
      <c r="AQ973" s="128">
        <f t="shared" si="199"/>
        <v>6.2004394055286932E-2</v>
      </c>
      <c r="AR973" s="128">
        <f t="shared" si="200"/>
        <v>0.12455509637819681</v>
      </c>
      <c r="AS973" s="128">
        <f t="shared" si="201"/>
        <v>0.16970860024194884</v>
      </c>
      <c r="AT973" s="128">
        <f t="shared" si="202"/>
        <v>0.18749735531095674</v>
      </c>
      <c r="AU973" s="128">
        <f t="shared" si="203"/>
        <v>5.19132596138311E-2</v>
      </c>
      <c r="AV973" s="128">
        <f t="shared" si="204"/>
        <v>7.4590327768478057E-2</v>
      </c>
      <c r="AW973" s="128">
        <f t="shared" si="205"/>
        <v>2.5579158161238961E-2</v>
      </c>
      <c r="AX973" s="128">
        <f t="shared" si="206"/>
        <v>1</v>
      </c>
      <c r="AY973" s="128">
        <f>SUMPRODUCT(AN973:AW973,幕後結果_最佳化!$Z$1005:$AI$1005)</f>
        <v>1.7797867178770055E-3</v>
      </c>
      <c r="AZ973" s="128">
        <f>(SUMPRODUCT(AN973:AW973,MMULT(AN973:AW973,幕後結果!$AB$9:$AK$18)))</f>
        <v>2.1224491142016958E-4</v>
      </c>
      <c r="BA973" s="128">
        <f t="shared" si="207"/>
        <v>1.4568627643679057E-2</v>
      </c>
      <c r="BB973" s="102">
        <f t="shared" si="208"/>
        <v>-2.8225179672269247</v>
      </c>
      <c r="BC973" s="60"/>
      <c r="BD973" s="60"/>
    </row>
    <row r="974" spans="1:56">
      <c r="A974" s="95">
        <v>973</v>
      </c>
      <c r="B974" s="128">
        <v>0.63343831994824518</v>
      </c>
      <c r="C974" s="128">
        <v>0.29889562000980141</v>
      </c>
      <c r="D974" s="128">
        <v>0.26749685550957514</v>
      </c>
      <c r="E974" s="128">
        <v>0.15913469229677424</v>
      </c>
      <c r="F974" s="128">
        <v>8.6397384157023582E-2</v>
      </c>
      <c r="G974" s="128">
        <v>0.2543511570411976</v>
      </c>
      <c r="H974" s="128">
        <v>0.41885012116711118</v>
      </c>
      <c r="I974" s="128">
        <v>0.31240699575696662</v>
      </c>
      <c r="J974" s="128">
        <v>0.27992069729987246</v>
      </c>
      <c r="K974" s="104">
        <v>0.27510941008799095</v>
      </c>
      <c r="L974" s="105"/>
      <c r="M974" s="106">
        <v>973</v>
      </c>
      <c r="N974" s="140">
        <v>0.34097372767592832</v>
      </c>
      <c r="O974" s="140">
        <v>-0.52757947766302205</v>
      </c>
      <c r="P974" s="140">
        <v>-0.62040115679809471</v>
      </c>
      <c r="Q974" s="140">
        <v>-0.99802056910733261</v>
      </c>
      <c r="R974" s="140">
        <v>-1.3632784586887352</v>
      </c>
      <c r="S974" s="140">
        <v>-0.66085966661849127</v>
      </c>
      <c r="T974" s="140">
        <v>-0.20483602181986493</v>
      </c>
      <c r="U974" s="128">
        <v>-0.48903913380237235</v>
      </c>
      <c r="V974" s="128">
        <v>-0.58307710633759124</v>
      </c>
      <c r="W974" s="98">
        <v>-0.59743226094387358</v>
      </c>
      <c r="X974" s="60"/>
      <c r="Y974" s="99">
        <v>973</v>
      </c>
      <c r="Z974" s="128">
        <f>(幕後結果!$AB$2+幕後結果!$AB$4*幕後結果_最佳化!$N1975)*12/3</f>
        <v>7.3400162638926035E-3</v>
      </c>
      <c r="AA974" s="128">
        <f>(幕後結果!$AC$2+幕後結果!$AC$4*幕後結果_最佳化!$O1975)*12/3</f>
        <v>-5.8217746449175323E-2</v>
      </c>
      <c r="AB974" s="128">
        <f>(幕後結果!$AD$2+幕後結果!$AD$4*幕後結果_最佳化!$P1975)*12/3</f>
        <v>-9.3542913283087448E-2</v>
      </c>
      <c r="AC974" s="128">
        <f>(幕後結果!$AE$2+幕後結果!$AE$4*幕後結果_最佳化!$Q1975)*12/3</f>
        <v>-0.1544268458192872</v>
      </c>
      <c r="AD974" s="128">
        <f>(幕後結果!$AF$2+幕後結果!$AF$4*幕後結果_最佳化!$R1975)*12/3</f>
        <v>-0.29405592675171788</v>
      </c>
      <c r="AE974" s="128">
        <f>(幕後結果!$AG$2+幕後結果!$AG$4*幕後結果_最佳化!$S1975)*12/3</f>
        <v>-5.2157599598199988E-2</v>
      </c>
      <c r="AF974" s="128">
        <f>(幕後結果!$AH$2+幕後結果!$AH$4*幕後結果_最佳化!$T1975)*12/3</f>
        <v>-3.0130905102210049E-2</v>
      </c>
      <c r="AG974" s="128">
        <f>(幕後結果!$AI$2+幕後結果!$AI$4*幕後結果_最佳化!$U1975)*12/3</f>
        <v>-0.11386621829943179</v>
      </c>
      <c r="AH974" s="128">
        <f>(幕後結果!$AJ$2+幕後結果!$AJ$4*幕後結果_最佳化!$V1975)*12/3</f>
        <v>-1.573022712901849E-2</v>
      </c>
      <c r="AI974" s="100">
        <f>(幕後結果!$AK$2+幕後結果!$AK$4*幕後結果_最佳化!$W1975)*12/3</f>
        <v>-0.21064816663089045</v>
      </c>
      <c r="AJ974" s="60"/>
      <c r="AK974" s="60"/>
      <c r="AL974" s="60"/>
      <c r="AM974" s="108">
        <v>973</v>
      </c>
      <c r="AN974" s="128">
        <f t="shared" si="196"/>
        <v>4.911171934008049E-2</v>
      </c>
      <c r="AO974" s="128">
        <f t="shared" si="197"/>
        <v>4.1032095055641017E-2</v>
      </c>
      <c r="AP974" s="128">
        <f t="shared" si="198"/>
        <v>0.16399720221451441</v>
      </c>
      <c r="AQ974" s="128">
        <f t="shared" si="199"/>
        <v>0.10905041979586003</v>
      </c>
      <c r="AR974" s="128">
        <f t="shared" si="200"/>
        <v>6.8252401811914096E-2</v>
      </c>
      <c r="AS974" s="128">
        <f t="shared" si="201"/>
        <v>0.14926768686159883</v>
      </c>
      <c r="AT974" s="128">
        <f t="shared" si="202"/>
        <v>9.8280495266969886E-2</v>
      </c>
      <c r="AU974" s="128">
        <f t="shared" si="203"/>
        <v>0.14585307736470765</v>
      </c>
      <c r="AV974" s="128">
        <f t="shared" si="204"/>
        <v>0.14068861459080104</v>
      </c>
      <c r="AW974" s="128">
        <f t="shared" si="205"/>
        <v>3.4466287697912538E-2</v>
      </c>
      <c r="AX974" s="128">
        <f t="shared" si="206"/>
        <v>1</v>
      </c>
      <c r="AY974" s="128">
        <f>SUMPRODUCT(AN974:AW974,幕後結果_最佳化!$Z$1005:$AI$1005)</f>
        <v>-2.3970703850205216E-4</v>
      </c>
      <c r="AZ974" s="128">
        <f>(SUMPRODUCT(AN974:AW974,MMULT(AN974:AW974,幕後結果!$AB$9:$AK$18)))</f>
        <v>2.1421402245790818E-4</v>
      </c>
      <c r="BA974" s="128">
        <f t="shared" si="207"/>
        <v>1.4636052147280296E-2</v>
      </c>
      <c r="BB974" s="102">
        <f t="shared" si="208"/>
        <v>-2.9474961283544192</v>
      </c>
      <c r="BC974" s="60"/>
      <c r="BD974" s="60"/>
    </row>
    <row r="975" spans="1:56">
      <c r="A975" s="95">
        <v>974</v>
      </c>
      <c r="B975" s="128">
        <v>0.22484632768502788</v>
      </c>
      <c r="C975" s="128">
        <v>0.47735364771150746</v>
      </c>
      <c r="D975" s="128">
        <v>0.59802742098397577</v>
      </c>
      <c r="E975" s="128">
        <v>0.99304496764031591</v>
      </c>
      <c r="F975" s="128">
        <v>0.70426739736029953</v>
      </c>
      <c r="G975" s="128">
        <v>0.90470680967731298</v>
      </c>
      <c r="H975" s="128">
        <v>0.3562744186210316</v>
      </c>
      <c r="I975" s="128">
        <v>0.79736091938244202</v>
      </c>
      <c r="J975" s="128">
        <v>0.60770173815308204</v>
      </c>
      <c r="K975" s="104">
        <v>0.95630290545604346</v>
      </c>
      <c r="L975" s="105"/>
      <c r="M975" s="106">
        <v>974</v>
      </c>
      <c r="N975" s="140">
        <v>-0.75592751604521324</v>
      </c>
      <c r="O975" s="140">
        <v>-5.679650830003985E-2</v>
      </c>
      <c r="P975" s="140">
        <v>0.24824460290218531</v>
      </c>
      <c r="Q975" s="140">
        <v>2.4595775364879291</v>
      </c>
      <c r="R975" s="140">
        <v>0.53671396921467129</v>
      </c>
      <c r="S975" s="140">
        <v>1.3088464156252355</v>
      </c>
      <c r="T975" s="140">
        <v>-0.36843508932415553</v>
      </c>
      <c r="U975" s="128">
        <v>0.83223172267720469</v>
      </c>
      <c r="V975" s="128">
        <v>0.27333394553470142</v>
      </c>
      <c r="W975" s="98">
        <v>1.7093065045230207</v>
      </c>
      <c r="X975" s="60"/>
      <c r="Y975" s="99">
        <v>974</v>
      </c>
      <c r="Z975" s="128">
        <f>(幕後結果!$AB$2+幕後結果!$AB$4*幕後結果_最佳化!$N1976)*12/3</f>
        <v>-0.11108872035800882</v>
      </c>
      <c r="AA975" s="128">
        <f>(幕後結果!$AC$2+幕後結果!$AC$4*幕後結果_最佳化!$O1976)*12/3</f>
        <v>-7.6572743170256708E-3</v>
      </c>
      <c r="AB975" s="128">
        <f>(幕後結果!$AD$2+幕後結果!$AD$4*幕後結果_最佳化!$P1976)*12/3</f>
        <v>1.1754164575160214E-2</v>
      </c>
      <c r="AC975" s="128">
        <f>(幕後結果!$AE$2+幕後結果!$AE$4*幕後結果_最佳化!$Q1976)*12/3</f>
        <v>0.27907705535883098</v>
      </c>
      <c r="AD975" s="128">
        <f>(幕後結果!$AF$2+幕後結果!$AF$4*幕後結果_最佳化!$R1976)*12/3</f>
        <v>0.18812995172322408</v>
      </c>
      <c r="AE975" s="128">
        <f>(幕後結果!$AG$2+幕後結果!$AG$4*幕後結果_最佳化!$S1976)*12/3</f>
        <v>0.11913905930615649</v>
      </c>
      <c r="AF975" s="128">
        <f>(幕後結果!$AH$2+幕後結果!$AH$4*幕後結果_最佳化!$T1976)*12/3</f>
        <v>-4.5391095062026959E-2</v>
      </c>
      <c r="AG975" s="128">
        <f>(幕後結果!$AI$2+幕後結果!$AI$4*幕後結果_最佳化!$U1976)*12/3</f>
        <v>7.4768116042563157E-2</v>
      </c>
      <c r="AH975" s="128">
        <f>(幕後結果!$AJ$2+幕後結果!$AJ$4*幕後結果_最佳化!$V1976)*12/3</f>
        <v>2.4470371019798768E-2</v>
      </c>
      <c r="AI975" s="100">
        <f>(幕後結果!$AK$2+幕後結果!$AK$4*幕後結果_最佳化!$W1976)*12/3</f>
        <v>0.22476173244337927</v>
      </c>
      <c r="AJ975" s="60"/>
      <c r="AK975" s="60"/>
      <c r="AL975" s="60"/>
      <c r="AM975" s="108">
        <v>974</v>
      </c>
      <c r="AN975" s="128">
        <f t="shared" si="196"/>
        <v>5.5166518674766699E-2</v>
      </c>
      <c r="AO975" s="128">
        <f t="shared" si="197"/>
        <v>9.4168813486400008E-2</v>
      </c>
      <c r="AP975" s="128">
        <f t="shared" si="198"/>
        <v>2.0685169635591336E-2</v>
      </c>
      <c r="AQ975" s="128">
        <f t="shared" si="199"/>
        <v>5.556359856629718E-3</v>
      </c>
      <c r="AR975" s="128">
        <f t="shared" si="200"/>
        <v>0.19522263823116451</v>
      </c>
      <c r="AS975" s="128">
        <f t="shared" si="201"/>
        <v>0.20841132291477046</v>
      </c>
      <c r="AT975" s="128">
        <f t="shared" si="202"/>
        <v>7.4965828955777483E-2</v>
      </c>
      <c r="AU975" s="128">
        <f t="shared" si="203"/>
        <v>8.2609679667716693E-2</v>
      </c>
      <c r="AV975" s="128">
        <f t="shared" si="204"/>
        <v>0.10943224659448185</v>
      </c>
      <c r="AW975" s="128">
        <f t="shared" si="205"/>
        <v>0.15378142198270117</v>
      </c>
      <c r="AX975" s="128">
        <f t="shared" si="206"/>
        <v>1</v>
      </c>
      <c r="AY975" s="128">
        <f>SUMPRODUCT(AN975:AW975,幕後結果_最佳化!$Z$1005:$AI$1005)</f>
        <v>-9.5507818975918909E-4</v>
      </c>
      <c r="AZ975" s="128">
        <f>(SUMPRODUCT(AN975:AW975,MMULT(AN975:AW975,幕後結果!$AB$9:$AK$18)))</f>
        <v>2.7946801175085523E-4</v>
      </c>
      <c r="BA975" s="128">
        <f t="shared" si="207"/>
        <v>1.6717296783596781E-2</v>
      </c>
      <c r="BB975" s="102">
        <f t="shared" si="208"/>
        <v>-2.6233355043855138</v>
      </c>
      <c r="BC975" s="60"/>
      <c r="BD975" s="60"/>
    </row>
    <row r="976" spans="1:56">
      <c r="A976" s="95">
        <v>975</v>
      </c>
      <c r="B976" s="128">
        <v>0.7200085405666341</v>
      </c>
      <c r="C976" s="128">
        <v>0.70485827414689584</v>
      </c>
      <c r="D976" s="128">
        <v>0.67660135584149361</v>
      </c>
      <c r="E976" s="128">
        <v>0.23256158514507619</v>
      </c>
      <c r="F976" s="128">
        <v>0.47610438840476488</v>
      </c>
      <c r="G976" s="128">
        <v>0.89914291719886275</v>
      </c>
      <c r="H976" s="128">
        <v>0.26950865081503528</v>
      </c>
      <c r="I976" s="128">
        <v>0.42502876389540023</v>
      </c>
      <c r="J976" s="128">
        <v>0.54231065345172902</v>
      </c>
      <c r="K976" s="104">
        <v>0.8540563905077232</v>
      </c>
      <c r="L976" s="105"/>
      <c r="M976" s="106">
        <v>975</v>
      </c>
      <c r="N976" s="140">
        <v>0.58286687874325094</v>
      </c>
      <c r="O976" s="140">
        <v>0.53842531730085197</v>
      </c>
      <c r="P976" s="140">
        <v>0.45821596885914334</v>
      </c>
      <c r="Q976" s="140">
        <v>-0.73043689946313106</v>
      </c>
      <c r="R976" s="140">
        <v>-5.9933276371312919E-2</v>
      </c>
      <c r="S976" s="140">
        <v>1.2766830566660072</v>
      </c>
      <c r="T976" s="140">
        <v>-0.61429969867791356</v>
      </c>
      <c r="U976" s="128">
        <v>-0.18904502542750753</v>
      </c>
      <c r="V976" s="128">
        <v>0.10625669033594644</v>
      </c>
      <c r="W976" s="98">
        <v>1.0539906039468026</v>
      </c>
      <c r="X976" s="60"/>
      <c r="Y976" s="99">
        <v>975</v>
      </c>
      <c r="Z976" s="128">
        <f>(幕後結果!$AB$2+幕後結果!$AB$4*幕後結果_最佳化!$N1977)*12/3</f>
        <v>3.345640590459624E-2</v>
      </c>
      <c r="AA976" s="128">
        <f>(幕後結果!$AC$2+幕後結果!$AC$4*幕後結果_最佳化!$O1977)*12/3</f>
        <v>6.1046775163085355E-2</v>
      </c>
      <c r="AB976" s="128">
        <f>(幕後結果!$AD$2+幕後結果!$AD$4*幕後結果_最佳化!$P1977)*12/3</f>
        <v>9.0997604240819888E-2</v>
      </c>
      <c r="AC976" s="128">
        <f>(幕後結果!$AE$2+幕後結果!$AE$4*幕後結果_最佳化!$Q1977)*12/3</f>
        <v>-2.1980211650478493E-2</v>
      </c>
      <c r="AD976" s="128">
        <f>(幕後結果!$AF$2+幕後結果!$AF$4*幕後結果_最佳化!$R1977)*12/3</f>
        <v>1.7859549083994859E-2</v>
      </c>
      <c r="AE976" s="128">
        <f>(幕後結果!$AG$2+幕後結果!$AG$4*幕後結果_最佳化!$S1977)*12/3</f>
        <v>7.9800170412907656E-2</v>
      </c>
      <c r="AF976" s="128">
        <f>(幕後結果!$AH$2+幕後結果!$AH$4*幕後結果_最佳化!$T1977)*12/3</f>
        <v>-4.6843003356700531E-2</v>
      </c>
      <c r="AG976" s="128">
        <f>(幕後結果!$AI$2+幕後結果!$AI$4*幕後結果_最佳化!$U1977)*12/3</f>
        <v>4.0482115092275409E-2</v>
      </c>
      <c r="AH976" s="128">
        <f>(幕後結果!$AJ$2+幕後結果!$AJ$4*幕後結果_最佳化!$V1977)*12/3</f>
        <v>6.6716959736884851E-2</v>
      </c>
      <c r="AI976" s="100">
        <f>(幕後結果!$AK$2+幕後結果!$AK$4*幕後結果_最佳化!$W1977)*12/3</f>
        <v>0.16738087497897614</v>
      </c>
      <c r="AJ976" s="60"/>
      <c r="AK976" s="60"/>
      <c r="AL976" s="60"/>
      <c r="AM976" s="108">
        <v>975</v>
      </c>
      <c r="AN976" s="128">
        <f t="shared" si="196"/>
        <v>0.11709346116340061</v>
      </c>
      <c r="AO976" s="128">
        <f t="shared" si="197"/>
        <v>0.11591194181954087</v>
      </c>
      <c r="AP976" s="128">
        <f t="shared" si="198"/>
        <v>2.1636779307593213E-2</v>
      </c>
      <c r="AQ976" s="128">
        <f t="shared" si="199"/>
        <v>4.9559892186988745E-2</v>
      </c>
      <c r="AR976" s="128">
        <f t="shared" si="200"/>
        <v>0.15465012241431747</v>
      </c>
      <c r="AS976" s="128">
        <f t="shared" si="201"/>
        <v>4.8134327883145984E-2</v>
      </c>
      <c r="AT976" s="128">
        <f t="shared" si="202"/>
        <v>0.17060899944483576</v>
      </c>
      <c r="AU976" s="128">
        <f t="shared" si="203"/>
        <v>0.12109752781193822</v>
      </c>
      <c r="AV976" s="128">
        <f t="shared" si="204"/>
        <v>9.4150042648190463E-2</v>
      </c>
      <c r="AW976" s="128">
        <f t="shared" si="205"/>
        <v>0.10715690532004887</v>
      </c>
      <c r="AX976" s="128">
        <f t="shared" si="206"/>
        <v>1.0000000000000004</v>
      </c>
      <c r="AY976" s="128">
        <f>SUMPRODUCT(AN976:AW976,幕後結果_最佳化!$Z$1005:$AI$1005)</f>
        <v>-2.0712960904982159E-3</v>
      </c>
      <c r="AZ976" s="128">
        <f>(SUMPRODUCT(AN976:AW976,MMULT(AN976:AW976,幕後結果!$AB$9:$AK$18)))</f>
        <v>2.6699906000935564E-4</v>
      </c>
      <c r="BA976" s="128">
        <f t="shared" si="207"/>
        <v>1.634010587509627E-2</v>
      </c>
      <c r="BB976" s="102">
        <f t="shared" si="208"/>
        <v>-2.7522034700545204</v>
      </c>
      <c r="BC976" s="60"/>
      <c r="BD976" s="60"/>
    </row>
    <row r="977" spans="1:56">
      <c r="A977" s="95">
        <v>976</v>
      </c>
      <c r="B977" s="128">
        <v>0.21956275690409499</v>
      </c>
      <c r="C977" s="128">
        <v>0.95473760958931431</v>
      </c>
      <c r="D977" s="128">
        <v>0.98237831959789967</v>
      </c>
      <c r="E977" s="128">
        <v>7.1029197422728618E-2</v>
      </c>
      <c r="F977" s="128">
        <v>0.54987411292870347</v>
      </c>
      <c r="G977" s="128">
        <v>0.12052151936422195</v>
      </c>
      <c r="H977" s="128">
        <v>0.3327889639079693</v>
      </c>
      <c r="I977" s="128">
        <v>0.10261795030906273</v>
      </c>
      <c r="J977" s="128">
        <v>0.6352389119062074</v>
      </c>
      <c r="K977" s="104">
        <v>0.45827112456905605</v>
      </c>
      <c r="L977" s="105"/>
      <c r="M977" s="106">
        <v>976</v>
      </c>
      <c r="N977" s="140">
        <v>-0.77367076305636517</v>
      </c>
      <c r="O977" s="140">
        <v>1.6926359653581113</v>
      </c>
      <c r="P977" s="140">
        <v>2.1055511381659291</v>
      </c>
      <c r="Q977" s="140">
        <v>-1.4681687340494667</v>
      </c>
      <c r="R977" s="140">
        <v>0.12534329984589698</v>
      </c>
      <c r="S977" s="140">
        <v>-1.1723837049723065</v>
      </c>
      <c r="T977" s="140">
        <v>-0.43222494936644434</v>
      </c>
      <c r="U977" s="128">
        <v>-1.2667745891385045</v>
      </c>
      <c r="V977" s="128">
        <v>0.34576121382791503</v>
      </c>
      <c r="W977" s="98">
        <v>-0.10479024708545454</v>
      </c>
      <c r="X977" s="60"/>
      <c r="Y977" s="99">
        <v>976</v>
      </c>
      <c r="Z977" s="128">
        <f>(幕後結果!$AB$2+幕後結果!$AB$4*幕後結果_最佳化!$N1978)*12/3</f>
        <v>-0.11300439903840902</v>
      </c>
      <c r="AA977" s="128">
        <f>(幕後結果!$AC$2+幕後結果!$AC$4*幕後結果_最佳化!$O1978)*12/3</f>
        <v>0.18734188806588112</v>
      </c>
      <c r="AB977" s="128">
        <f>(幕後結果!$AD$2+幕後結果!$AD$4*幕後結果_最佳化!$P1978)*12/3</f>
        <v>0.31701064636187221</v>
      </c>
      <c r="AC977" s="128">
        <f>(幕後結果!$AE$2+幕後結果!$AE$4*幕後結果_最佳化!$Q1978)*12/3</f>
        <v>1.1862494720261507E-3</v>
      </c>
      <c r="AD977" s="128">
        <f>(幕後結果!$AF$2+幕後結果!$AF$4*幕後結果_最佳化!$R1978)*12/3</f>
        <v>8.8422457907008478E-2</v>
      </c>
      <c r="AE977" s="128">
        <f>(幕後結果!$AG$2+幕後結果!$AG$4*幕後結果_最佳化!$S1978)*12/3</f>
        <v>-0.1211702453097314</v>
      </c>
      <c r="AF977" s="128">
        <f>(幕後結果!$AH$2+幕後結果!$AH$4*幕後結果_最佳化!$T1978)*12/3</f>
        <v>-2.3782901658136587E-3</v>
      </c>
      <c r="AG977" s="128">
        <f>(幕後結果!$AI$2+幕後結果!$AI$4*幕後結果_最佳化!$U1978)*12/3</f>
        <v>1.5042067343607537E-2</v>
      </c>
      <c r="AH977" s="128">
        <f>(幕後結果!$AJ$2+幕後結果!$AJ$4*幕後結果_最佳化!$V1978)*12/3</f>
        <v>3.5845948773407885E-3</v>
      </c>
      <c r="AI977" s="100">
        <f>(幕後結果!$AK$2+幕後結果!$AK$4*幕後結果_最佳化!$W1978)*12/3</f>
        <v>1.1615334502040248E-2</v>
      </c>
      <c r="AJ977" s="60"/>
      <c r="AK977" s="60"/>
      <c r="AL977" s="60"/>
      <c r="AM977" s="108">
        <v>976</v>
      </c>
      <c r="AN977" s="128">
        <f t="shared" si="196"/>
        <v>3.0152437258184579E-2</v>
      </c>
      <c r="AO977" s="128">
        <f t="shared" si="197"/>
        <v>0.15050878947975163</v>
      </c>
      <c r="AP977" s="128">
        <f t="shared" si="198"/>
        <v>0.15576281832083927</v>
      </c>
      <c r="AQ977" s="128">
        <f t="shared" si="199"/>
        <v>7.2817267915931225E-2</v>
      </c>
      <c r="AR977" s="128">
        <f t="shared" si="200"/>
        <v>5.7665747519425846E-2</v>
      </c>
      <c r="AS977" s="128">
        <f t="shared" si="201"/>
        <v>7.1898507631099146E-2</v>
      </c>
      <c r="AT977" s="128">
        <f t="shared" si="202"/>
        <v>9.335913990681742E-2</v>
      </c>
      <c r="AU977" s="128">
        <f t="shared" si="203"/>
        <v>0.11424773817450637</v>
      </c>
      <c r="AV977" s="128">
        <f t="shared" si="204"/>
        <v>9.0173398335263791E-2</v>
      </c>
      <c r="AW977" s="128">
        <f t="shared" si="205"/>
        <v>0.16341415545818069</v>
      </c>
      <c r="AX977" s="128">
        <f t="shared" si="206"/>
        <v>1</v>
      </c>
      <c r="AY977" s="128">
        <f>SUMPRODUCT(AN977:AW977,幕後結果_最佳化!$Z$1005:$AI$1005)</f>
        <v>-4.0360505851797009E-3</v>
      </c>
      <c r="AZ977" s="128">
        <f>(SUMPRODUCT(AN977:AW977,MMULT(AN977:AW977,幕後結果!$AB$9:$AK$18)))</f>
        <v>2.9670929351544235E-4</v>
      </c>
      <c r="BA977" s="128">
        <f t="shared" si="207"/>
        <v>1.7225251624154649E-2</v>
      </c>
      <c r="BB977" s="102">
        <f t="shared" si="208"/>
        <v>-2.7248397648578995</v>
      </c>
      <c r="BC977" s="60"/>
      <c r="BD977" s="60"/>
    </row>
    <row r="978" spans="1:56">
      <c r="A978" s="95">
        <v>977</v>
      </c>
      <c r="B978" s="128">
        <v>0.90527903050640068</v>
      </c>
      <c r="C978" s="128">
        <v>0.90548643530883988</v>
      </c>
      <c r="D978" s="128">
        <v>0.77630841710233045</v>
      </c>
      <c r="E978" s="128">
        <v>0.85449635299823279</v>
      </c>
      <c r="F978" s="128">
        <v>0.56280918571270377</v>
      </c>
      <c r="G978" s="128">
        <v>0.31603210930186809</v>
      </c>
      <c r="H978" s="128">
        <v>0.97853090364302164</v>
      </c>
      <c r="I978" s="128">
        <v>0.58672764580825487</v>
      </c>
      <c r="J978" s="128">
        <v>0.30852896746183256</v>
      </c>
      <c r="K978" s="104">
        <v>0.50518181155115793</v>
      </c>
      <c r="L978" s="105"/>
      <c r="M978" s="106">
        <v>977</v>
      </c>
      <c r="N978" s="140">
        <v>1.3122317892023176</v>
      </c>
      <c r="O978" s="140">
        <v>1.3134625586124888</v>
      </c>
      <c r="P978" s="140">
        <v>0.75978490752348893</v>
      </c>
      <c r="Q978" s="140">
        <v>1.055914466934053</v>
      </c>
      <c r="R978" s="140">
        <v>0.15809539584078897</v>
      </c>
      <c r="S978" s="140">
        <v>-0.47882346982714868</v>
      </c>
      <c r="T978" s="140">
        <v>2.0243107064721007</v>
      </c>
      <c r="U978" s="128">
        <v>0.21913522959268225</v>
      </c>
      <c r="V978" s="128">
        <v>-0.50002434581218969</v>
      </c>
      <c r="W978" s="98">
        <v>1.2989240596947582E-2</v>
      </c>
      <c r="X978" s="60"/>
      <c r="Y978" s="99">
        <v>977</v>
      </c>
      <c r="Z978" s="128">
        <f>(幕後結果!$AB$2+幕後結果!$AB$4*幕後結果_最佳化!$N1979)*12/3</f>
        <v>0.11220348124657005</v>
      </c>
      <c r="AA978" s="128">
        <f>(幕後結果!$AC$2+幕後結果!$AC$4*幕後結果_最佳化!$O1979)*12/3</f>
        <v>0.14872840434546367</v>
      </c>
      <c r="AB978" s="128">
        <f>(幕後結果!$AD$2+幕後結果!$AD$4*幕後結果_最佳化!$P1979)*12/3</f>
        <v>0.1777242853179094</v>
      </c>
      <c r="AC978" s="128">
        <f>(幕後結果!$AE$2+幕後結果!$AE$4*幕後結果_最佳化!$Q1979)*12/3</f>
        <v>0.23799998385257801</v>
      </c>
      <c r="AD978" s="128">
        <f>(幕後結果!$AF$2+幕後結果!$AF$4*幕後結果_最佳化!$R1979)*12/3</f>
        <v>0.13794556195586671</v>
      </c>
      <c r="AE978" s="128">
        <f>(幕後結果!$AG$2+幕後結果!$AG$4*幕後結果_最佳化!$S1979)*12/3</f>
        <v>4.7707302416117306E-3</v>
      </c>
      <c r="AF978" s="128">
        <f>(幕後結果!$AH$2+幕後結果!$AH$4*幕後結果_最佳化!$T1979)*12/3</f>
        <v>0.26844401461135997</v>
      </c>
      <c r="AG978" s="128">
        <f>(幕後結果!$AI$2+幕後結果!$AI$4*幕後結果_最佳化!$U1979)*12/3</f>
        <v>9.901697688053597E-2</v>
      </c>
      <c r="AH978" s="128">
        <f>(幕後結果!$AJ$2+幕後結果!$AJ$4*幕後結果_最佳化!$V1979)*12/3</f>
        <v>-1.1949035319431325E-2</v>
      </c>
      <c r="AI978" s="100">
        <f>(幕後結果!$AK$2+幕後結果!$AK$4*幕後結果_最佳化!$W1979)*12/3</f>
        <v>6.9660538206970254E-2</v>
      </c>
      <c r="AJ978" s="60"/>
      <c r="AK978" s="60"/>
      <c r="AL978" s="60"/>
      <c r="AM978" s="108">
        <v>977</v>
      </c>
      <c r="AN978" s="128">
        <f t="shared" si="196"/>
        <v>0.14276717916517212</v>
      </c>
      <c r="AO978" s="128">
        <f t="shared" si="197"/>
        <v>9.2988031716667363E-2</v>
      </c>
      <c r="AP978" s="128">
        <f t="shared" si="198"/>
        <v>6.2850596050349539E-2</v>
      </c>
      <c r="AQ978" s="128">
        <f t="shared" si="199"/>
        <v>0.18727477495412653</v>
      </c>
      <c r="AR978" s="128">
        <f t="shared" si="200"/>
        <v>9.8070706746085187E-2</v>
      </c>
      <c r="AS978" s="128">
        <f t="shared" si="201"/>
        <v>4.8157515667251773E-2</v>
      </c>
      <c r="AT978" s="128">
        <f t="shared" si="202"/>
        <v>0.12257901389130467</v>
      </c>
      <c r="AU978" s="128">
        <f t="shared" si="203"/>
        <v>9.3207839864503386E-2</v>
      </c>
      <c r="AV978" s="128">
        <f t="shared" si="204"/>
        <v>0.10889641150531497</v>
      </c>
      <c r="AW978" s="128">
        <f t="shared" si="205"/>
        <v>4.3207930439224398E-2</v>
      </c>
      <c r="AX978" s="128">
        <f t="shared" si="206"/>
        <v>1</v>
      </c>
      <c r="AY978" s="128">
        <f>SUMPRODUCT(AN978:AW978,幕後結果_最佳化!$Z$1005:$AI$1005)</f>
        <v>-1.9773102594472357E-3</v>
      </c>
      <c r="AZ978" s="128">
        <f>(SUMPRODUCT(AN978:AW978,MMULT(AN978:AW978,幕後結果!$AB$9:$AK$18)))</f>
        <v>2.4043709200376206E-4</v>
      </c>
      <c r="BA978" s="128">
        <f t="shared" si="207"/>
        <v>1.5506034051418888E-2</v>
      </c>
      <c r="BB978" s="102">
        <f t="shared" si="208"/>
        <v>-2.8941836520306565</v>
      </c>
      <c r="BC978" s="60"/>
      <c r="BD978" s="60"/>
    </row>
    <row r="979" spans="1:56">
      <c r="A979" s="95">
        <v>978</v>
      </c>
      <c r="B979" s="128">
        <v>0.17432464043907614</v>
      </c>
      <c r="C979" s="128">
        <v>0.13937964786112222</v>
      </c>
      <c r="D979" s="128">
        <v>0.58495963999368072</v>
      </c>
      <c r="E979" s="128">
        <v>0.84354008762274102</v>
      </c>
      <c r="F979" s="128">
        <v>0.49818982858552752</v>
      </c>
      <c r="G979" s="128">
        <v>0.11521885876217119</v>
      </c>
      <c r="H979" s="128">
        <v>0.12793625497451511</v>
      </c>
      <c r="I979" s="128">
        <v>0.98634257804864078</v>
      </c>
      <c r="J979" s="128">
        <v>6.8543839138650808E-2</v>
      </c>
      <c r="K979" s="104">
        <v>4.751228466917401E-2</v>
      </c>
      <c r="L979" s="105"/>
      <c r="M979" s="106">
        <v>978</v>
      </c>
      <c r="N979" s="140">
        <v>-0.93721246169474326</v>
      </c>
      <c r="O979" s="140">
        <v>-1.0831106875152989</v>
      </c>
      <c r="P979" s="140">
        <v>0.21459804279203007</v>
      </c>
      <c r="Q979" s="140">
        <v>1.0091142914543989</v>
      </c>
      <c r="R979" s="140">
        <v>-4.5374424191650317E-3</v>
      </c>
      <c r="S979" s="140">
        <v>-1.199232077573454</v>
      </c>
      <c r="T979" s="140">
        <v>-1.136200861799187</v>
      </c>
      <c r="U979" s="128">
        <v>2.2069887701902453</v>
      </c>
      <c r="V979" s="128">
        <v>-1.4867241627083922</v>
      </c>
      <c r="W979" s="98">
        <v>-1.6694684935416739</v>
      </c>
      <c r="X979" s="60"/>
      <c r="Y979" s="99">
        <v>978</v>
      </c>
      <c r="Z979" s="128">
        <f>(幕後結果!$AB$2+幕後結果!$AB$4*幕後結果_最佳化!$N1980)*12/3</f>
        <v>-0.13066144598370966</v>
      </c>
      <c r="AA979" s="128">
        <f>(幕後結果!$AC$2+幕後結果!$AC$4*幕後結果_最佳化!$O1980)*12/3</f>
        <v>-0.12239073198536909</v>
      </c>
      <c r="AB979" s="128">
        <f>(幕後結果!$AD$2+幕後結果!$AD$4*幕後結果_最佳化!$P1980)*12/3</f>
        <v>-4.3562935764924864E-2</v>
      </c>
      <c r="AC979" s="128">
        <f>(幕後結果!$AE$2+幕後結果!$AE$4*幕後結果_最佳化!$Q1980)*12/3</f>
        <v>7.2453590561461612E-2</v>
      </c>
      <c r="AD979" s="128">
        <f>(幕後結果!$AF$2+幕後結果!$AF$4*幕後結果_最佳化!$R1980)*12/3</f>
        <v>3.3915316618924135E-2</v>
      </c>
      <c r="AE979" s="128">
        <f>(幕後結果!$AG$2+幕後結果!$AG$4*幕後結果_最佳化!$S1980)*12/3</f>
        <v>-8.7848882392201455E-2</v>
      </c>
      <c r="AF979" s="128">
        <f>(幕後結果!$AH$2+幕後結果!$AH$4*幕後結果_最佳化!$T1980)*12/3</f>
        <v>-0.13467867740782369</v>
      </c>
      <c r="AG979" s="128">
        <f>(幕後結果!$AI$2+幕後結果!$AI$4*幕後結果_最佳化!$U1980)*12/3</f>
        <v>0.15859751966645722</v>
      </c>
      <c r="AH979" s="128">
        <f>(幕後結果!$AJ$2+幕後結果!$AJ$4*幕後結果_最佳化!$V1980)*12/3</f>
        <v>-0.21122198675547388</v>
      </c>
      <c r="AI979" s="100">
        <f>(幕後結果!$AK$2+幕後結果!$AK$4*幕後結果_最佳化!$W1980)*12/3</f>
        <v>-0.11727415523590168</v>
      </c>
      <c r="AJ979" s="60"/>
      <c r="AK979" s="60"/>
      <c r="AL979" s="60"/>
      <c r="AM979" s="108">
        <v>978</v>
      </c>
      <c r="AN979" s="128">
        <f t="shared" si="196"/>
        <v>0.10309296604726702</v>
      </c>
      <c r="AO979" s="128">
        <f t="shared" si="197"/>
        <v>7.9998200822697818E-2</v>
      </c>
      <c r="AP979" s="128">
        <f t="shared" si="198"/>
        <v>0.11018363495216252</v>
      </c>
      <c r="AQ979" s="128">
        <f t="shared" si="199"/>
        <v>5.1626774165090039E-2</v>
      </c>
      <c r="AR979" s="128">
        <f t="shared" si="200"/>
        <v>0.22091432650270654</v>
      </c>
      <c r="AS979" s="128">
        <f t="shared" si="201"/>
        <v>0.14178467830324656</v>
      </c>
      <c r="AT979" s="128">
        <f t="shared" si="202"/>
        <v>4.7720674500537096E-2</v>
      </c>
      <c r="AU979" s="128">
        <f t="shared" si="203"/>
        <v>9.5303344949329113E-2</v>
      </c>
      <c r="AV979" s="128">
        <f t="shared" si="204"/>
        <v>0.1156919061830395</v>
      </c>
      <c r="AW979" s="128">
        <f t="shared" si="205"/>
        <v>3.368349357392391E-2</v>
      </c>
      <c r="AX979" s="128">
        <f t="shared" si="206"/>
        <v>1.0000000000000002</v>
      </c>
      <c r="AY979" s="128">
        <f>SUMPRODUCT(AN979:AW979,幕後結果_最佳化!$Z$1005:$AI$1005)</f>
        <v>5.2877187848429641E-4</v>
      </c>
      <c r="AZ979" s="128">
        <f>(SUMPRODUCT(AN979:AW979,MMULT(AN979:AW979,幕後結果!$AB$9:$AK$18)))</f>
        <v>2.8035425751130364E-4</v>
      </c>
      <c r="BA979" s="128">
        <f t="shared" si="207"/>
        <v>1.6743782652414704E-2</v>
      </c>
      <c r="BB979" s="102">
        <f t="shared" si="208"/>
        <v>-2.5305648670376844</v>
      </c>
      <c r="BC979" s="60"/>
      <c r="BD979" s="60"/>
    </row>
    <row r="980" spans="1:56">
      <c r="A980" s="95">
        <v>979</v>
      </c>
      <c r="B980" s="128">
        <v>0.87985613307949073</v>
      </c>
      <c r="C980" s="128">
        <v>0.53164677570381325</v>
      </c>
      <c r="D980" s="128">
        <v>0.90380155511645999</v>
      </c>
      <c r="E980" s="128">
        <v>0.7427283030686529</v>
      </c>
      <c r="F980" s="128">
        <v>0.4673299465465226</v>
      </c>
      <c r="G980" s="128">
        <v>0.6989331250246793</v>
      </c>
      <c r="H980" s="128">
        <v>0.12728187115729783</v>
      </c>
      <c r="I980" s="128">
        <v>0.9897463314385877</v>
      </c>
      <c r="J980" s="128">
        <v>0.40942123334228664</v>
      </c>
      <c r="K980" s="104">
        <v>0.54900480429191423</v>
      </c>
      <c r="L980" s="105"/>
      <c r="M980" s="106">
        <v>979</v>
      </c>
      <c r="N980" s="140">
        <v>1.1742679066789297</v>
      </c>
      <c r="O980" s="140">
        <v>7.9410083381470792E-2</v>
      </c>
      <c r="P980" s="140">
        <v>1.3035211815703218</v>
      </c>
      <c r="Q980" s="140">
        <v>0.6517795530782009</v>
      </c>
      <c r="R980" s="140">
        <v>-8.1983426159576989E-2</v>
      </c>
      <c r="S980" s="140">
        <v>0.52133453094616056</v>
      </c>
      <c r="T980" s="140">
        <v>-1.139334312101649</v>
      </c>
      <c r="U980" s="128">
        <v>2.3169338199082969</v>
      </c>
      <c r="V980" s="128">
        <v>-0.22903403028185196</v>
      </c>
      <c r="W980" s="98">
        <v>0.12314738196129066</v>
      </c>
      <c r="X980" s="60"/>
      <c r="Y980" s="99">
        <v>979</v>
      </c>
      <c r="Z980" s="128">
        <f>(幕後結果!$AB$2+幕後結果!$AB$4*幕後結果_最佳化!$N1981)*12/3</f>
        <v>9.7307985047414516E-2</v>
      </c>
      <c r="AA980" s="128">
        <f>(幕後結果!$AC$2+幕後結果!$AC$4*幕後結果_最佳化!$O1981)*12/3</f>
        <v>1.0911822332068105E-2</v>
      </c>
      <c r="AB980" s="128">
        <f>(幕後結果!$AD$2+幕後結果!$AD$4*幕後結果_最佳化!$P1981)*12/3</f>
        <v>0.18332516993952863</v>
      </c>
      <c r="AC980" s="128">
        <f>(幕後結果!$AE$2+幕後結果!$AE$4*幕後結果_最佳化!$Q1981)*12/3</f>
        <v>0.17368346195964032</v>
      </c>
      <c r="AD980" s="128">
        <f>(幕後結果!$AF$2+幕後結果!$AF$4*幕後結果_最佳化!$R1981)*12/3</f>
        <v>9.4300993040689063E-2</v>
      </c>
      <c r="AE980" s="128">
        <f>(幕後結果!$AG$2+幕後結果!$AG$4*幕後結果_最佳化!$S1981)*12/3</f>
        <v>4.7028235615179582E-2</v>
      </c>
      <c r="AF980" s="128">
        <f>(幕後結果!$AH$2+幕後結果!$AH$4*幕後結果_最佳化!$T1981)*12/3</f>
        <v>-8.1062135450010675E-2</v>
      </c>
      <c r="AG980" s="128">
        <f>(幕後結果!$AI$2+幕後結果!$AI$4*幕後結果_最佳化!$U1981)*12/3</f>
        <v>0.29926809249513509</v>
      </c>
      <c r="AH980" s="128">
        <f>(幕後結果!$AJ$2+幕後結果!$AJ$4*幕後結果_最佳化!$V1981)*12/3</f>
        <v>-1.2393764100259158E-2</v>
      </c>
      <c r="AI980" s="100">
        <f>(幕後結果!$AK$2+幕後結果!$AK$4*幕後結果_最佳化!$W1981)*12/3</f>
        <v>0.2192968671881402</v>
      </c>
      <c r="AJ980" s="60"/>
      <c r="AK980" s="60"/>
      <c r="AL980" s="60"/>
      <c r="AM980" s="108">
        <v>979</v>
      </c>
      <c r="AN980" s="128">
        <f t="shared" si="196"/>
        <v>0.16252415679129742</v>
      </c>
      <c r="AO980" s="128">
        <f t="shared" si="197"/>
        <v>2.9629606975843212E-3</v>
      </c>
      <c r="AP980" s="128">
        <f t="shared" si="198"/>
        <v>4.5237639012740007E-2</v>
      </c>
      <c r="AQ980" s="128">
        <f t="shared" si="199"/>
        <v>0.18130362299979438</v>
      </c>
      <c r="AR980" s="128">
        <f t="shared" si="200"/>
        <v>6.6020124239066599E-2</v>
      </c>
      <c r="AS980" s="128">
        <f t="shared" si="201"/>
        <v>0.14232077857585251</v>
      </c>
      <c r="AT980" s="128">
        <f t="shared" si="202"/>
        <v>6.494437449273649E-2</v>
      </c>
      <c r="AU980" s="128">
        <f t="shared" si="203"/>
        <v>8.7676379772814422E-2</v>
      </c>
      <c r="AV980" s="128">
        <f t="shared" si="204"/>
        <v>3.341762175900994E-2</v>
      </c>
      <c r="AW980" s="128">
        <f t="shared" si="205"/>
        <v>0.21359234165910401</v>
      </c>
      <c r="AX980" s="128">
        <f t="shared" si="206"/>
        <v>1</v>
      </c>
      <c r="AY980" s="128">
        <f>SUMPRODUCT(AN980:AW980,幕後結果_最佳化!$Z$1005:$AI$1005)</f>
        <v>-9.2998667543655444E-3</v>
      </c>
      <c r="AZ980" s="128">
        <f>(SUMPRODUCT(AN980:AW980,MMULT(AN980:AW980,幕後結果!$AB$9:$AK$18)))</f>
        <v>2.9541657700824571E-4</v>
      </c>
      <c r="BA980" s="128">
        <f t="shared" si="207"/>
        <v>1.7187686784679482E-2</v>
      </c>
      <c r="BB980" s="102">
        <f t="shared" si="208"/>
        <v>-3.0370501515593551</v>
      </c>
      <c r="BC980" s="60"/>
      <c r="BD980" s="60"/>
    </row>
    <row r="981" spans="1:56">
      <c r="A981" s="95">
        <v>980</v>
      </c>
      <c r="B981" s="128">
        <v>0.83230428146374624</v>
      </c>
      <c r="C981" s="128">
        <v>3.6233527749460537E-2</v>
      </c>
      <c r="D981" s="128">
        <v>7.5847670667255729E-2</v>
      </c>
      <c r="E981" s="128">
        <v>0.89566639949578764</v>
      </c>
      <c r="F981" s="128">
        <v>0.52133354452019454</v>
      </c>
      <c r="G981" s="128">
        <v>1.3532540749105149E-2</v>
      </c>
      <c r="H981" s="128">
        <v>0.35417720004235176</v>
      </c>
      <c r="I981" s="128">
        <v>0.43682496312143226</v>
      </c>
      <c r="J981" s="128">
        <v>0.9271072745483715</v>
      </c>
      <c r="K981" s="104">
        <v>0.64034089167665154</v>
      </c>
      <c r="L981" s="105"/>
      <c r="M981" s="106">
        <v>980</v>
      </c>
      <c r="N981" s="140">
        <v>0.9633110749997511</v>
      </c>
      <c r="O981" s="140">
        <v>-1.7961726973434038</v>
      </c>
      <c r="P981" s="140">
        <v>-1.4335688386161201</v>
      </c>
      <c r="Q981" s="140">
        <v>1.2572387348838852</v>
      </c>
      <c r="R981" s="140">
        <v>5.3500777780203526E-2</v>
      </c>
      <c r="S981" s="140">
        <v>-2.2105778863293963</v>
      </c>
      <c r="T981" s="140">
        <v>-0.37406709338330274</v>
      </c>
      <c r="U981" s="128">
        <v>-0.15902404940910767</v>
      </c>
      <c r="V981" s="128">
        <v>1.4545804342312043</v>
      </c>
      <c r="W981" s="98">
        <v>0.35937013058826339</v>
      </c>
      <c r="X981" s="60"/>
      <c r="Y981" s="99">
        <v>980</v>
      </c>
      <c r="Z981" s="128">
        <f>(幕後結果!$AB$2+幕後結果!$AB$4*幕後結果_最佳化!$N1982)*12/3</f>
        <v>7.4531685721897847E-2</v>
      </c>
      <c r="AA981" s="128">
        <f>(幕後結果!$AC$2+幕後結果!$AC$4*幕後結果_最佳化!$O1982)*12/3</f>
        <v>-0.19855184691038899</v>
      </c>
      <c r="AB981" s="128">
        <f>(幕後結果!$AD$2+幕後結果!$AD$4*幕後結果_最佳化!$P1982)*12/3</f>
        <v>-0.23851743978205783</v>
      </c>
      <c r="AC981" s="128">
        <f>(幕後結果!$AE$2+幕後結果!$AE$4*幕後結果_最佳化!$Q1982)*12/3</f>
        <v>2.0570211428619561E-2</v>
      </c>
      <c r="AD981" s="128">
        <f>(幕後結果!$AF$2+幕後結果!$AF$4*幕後結果_最佳化!$R1982)*12/3</f>
        <v>7.0014643374561626E-3</v>
      </c>
      <c r="AE981" s="128">
        <f>(幕後結果!$AG$2+幕後結果!$AG$4*幕後結果_最佳化!$S1982)*12/3</f>
        <v>-0.12296611356899534</v>
      </c>
      <c r="AF981" s="128">
        <f>(幕後結果!$AH$2+幕後結果!$AH$4*幕後結果_最佳化!$T1982)*12/3</f>
        <v>-3.5642738065550308E-2</v>
      </c>
      <c r="AG981" s="128">
        <f>(幕後結果!$AI$2+幕後結果!$AI$4*幕後結果_最佳化!$U1982)*12/3</f>
        <v>-0.14255915470446037</v>
      </c>
      <c r="AH981" s="128">
        <f>(幕後結果!$AJ$2+幕後結果!$AJ$4*幕後結果_最佳化!$V1982)*12/3</f>
        <v>0.13237410638353433</v>
      </c>
      <c r="AI981" s="100">
        <f>(幕後結果!$AK$2+幕後結果!$AK$4*幕後結果_最佳化!$W1982)*12/3</f>
        <v>-0.19833802346847981</v>
      </c>
      <c r="AJ981" s="60"/>
      <c r="AK981" s="60"/>
      <c r="AL981" s="60"/>
      <c r="AM981" s="108">
        <v>980</v>
      </c>
      <c r="AN981" s="128">
        <f t="shared" si="196"/>
        <v>0.16359230439525868</v>
      </c>
      <c r="AO981" s="128">
        <f t="shared" si="197"/>
        <v>9.6711913844662156E-2</v>
      </c>
      <c r="AP981" s="128">
        <f t="shared" si="198"/>
        <v>7.3182236794502559E-2</v>
      </c>
      <c r="AQ981" s="128">
        <f t="shared" si="199"/>
        <v>0.12718140449561616</v>
      </c>
      <c r="AR981" s="128">
        <f t="shared" si="200"/>
        <v>9.9743337835829721E-4</v>
      </c>
      <c r="AS981" s="128">
        <f t="shared" si="201"/>
        <v>6.766014797957598E-2</v>
      </c>
      <c r="AT981" s="128">
        <f t="shared" si="202"/>
        <v>0.13095548743398347</v>
      </c>
      <c r="AU981" s="128">
        <f t="shared" si="203"/>
        <v>0.11455614416018949</v>
      </c>
      <c r="AV981" s="128">
        <f t="shared" si="204"/>
        <v>6.0014607754129208E-2</v>
      </c>
      <c r="AW981" s="128">
        <f t="shared" si="205"/>
        <v>0.16514831976372388</v>
      </c>
      <c r="AX981" s="128">
        <f t="shared" si="206"/>
        <v>0.99999999999999989</v>
      </c>
      <c r="AY981" s="128">
        <f>SUMPRODUCT(AN981:AW981,幕後結果_最佳化!$Z$1005:$AI$1005)</f>
        <v>-8.3528784041184186E-3</v>
      </c>
      <c r="AZ981" s="128">
        <f>(SUMPRODUCT(AN981:AW981,MMULT(AN981:AW981,幕後結果!$AB$9:$AK$18)))</f>
        <v>2.597553221229889E-4</v>
      </c>
      <c r="BA981" s="128">
        <f t="shared" si="207"/>
        <v>1.6116926571868126E-2</v>
      </c>
      <c r="BB981" s="102">
        <f t="shared" si="208"/>
        <v>-3.1800652671322345</v>
      </c>
      <c r="BC981" s="60"/>
      <c r="BD981" s="60"/>
    </row>
    <row r="982" spans="1:56">
      <c r="A982" s="95">
        <v>981</v>
      </c>
      <c r="B982" s="128">
        <v>0.40329566229112745</v>
      </c>
      <c r="C982" s="128">
        <v>0.26202245186640916</v>
      </c>
      <c r="D982" s="128">
        <v>0.66537032396435158</v>
      </c>
      <c r="E982" s="128">
        <v>0.56420159752106569</v>
      </c>
      <c r="F982" s="128">
        <v>0.91598652167796413</v>
      </c>
      <c r="G982" s="128">
        <v>0.42607264819393897</v>
      </c>
      <c r="H982" s="128">
        <v>0.86067613165059287</v>
      </c>
      <c r="I982" s="128">
        <v>0.15884728354964039</v>
      </c>
      <c r="J982" s="128">
        <v>0.68823745983810558</v>
      </c>
      <c r="K982" s="104">
        <v>3.2452098358544124E-2</v>
      </c>
      <c r="L982" s="105"/>
      <c r="M982" s="106">
        <v>981</v>
      </c>
      <c r="N982" s="140">
        <v>-0.24482578920285802</v>
      </c>
      <c r="O982" s="140">
        <v>-0.63712273034247358</v>
      </c>
      <c r="P982" s="140">
        <v>0.42716472535978606</v>
      </c>
      <c r="Q982" s="140">
        <v>0.161630541426181</v>
      </c>
      <c r="R982" s="140">
        <v>1.3785713447401327</v>
      </c>
      <c r="S982" s="140">
        <v>-0.18638188604145633</v>
      </c>
      <c r="T982" s="140">
        <v>1.0833620876160257</v>
      </c>
      <c r="U982" s="128">
        <v>-0.99920670783221133</v>
      </c>
      <c r="V982" s="128">
        <v>0.49086055068468665</v>
      </c>
      <c r="W982" s="98">
        <v>-1.8459174211742768</v>
      </c>
      <c r="X982" s="60"/>
      <c r="Y982" s="99">
        <v>981</v>
      </c>
      <c r="Z982" s="128">
        <f>(幕後結果!$AB$2+幕後結果!$AB$4*幕後結果_最佳化!$N1983)*12/3</f>
        <v>-5.5906786577103885E-2</v>
      </c>
      <c r="AA982" s="128">
        <f>(幕後結果!$AC$2+幕後結果!$AC$4*幕後結果_最佳化!$O1983)*12/3</f>
        <v>-7.1457022908770429E-2</v>
      </c>
      <c r="AB982" s="128">
        <f>(幕後結果!$AD$2+幕後結果!$AD$4*幕後結果_最佳化!$P1983)*12/3</f>
        <v>1.6397222453040542E-2</v>
      </c>
      <c r="AC982" s="128">
        <f>(幕後結果!$AE$2+幕後結果!$AE$4*幕後結果_最佳化!$Q1983)*12/3</f>
        <v>1.7911572616739802E-2</v>
      </c>
      <c r="AD982" s="128">
        <f>(幕後結果!$AF$2+幕後結果!$AF$4*幕後結果_最佳化!$R1983)*12/3</f>
        <v>0.29643004323231653</v>
      </c>
      <c r="AE982" s="128">
        <f>(幕後結果!$AG$2+幕後結果!$AG$4*幕後結果_最佳化!$S1983)*12/3</f>
        <v>-3.3006044212815402E-2</v>
      </c>
      <c r="AF982" s="128">
        <f>(幕後結果!$AH$2+幕後結果!$AH$4*幕後結果_最佳化!$T1983)*12/3</f>
        <v>9.6739261335530013E-2</v>
      </c>
      <c r="AG982" s="128">
        <f>(幕後結果!$AI$2+幕後結果!$AI$4*幕後結果_最佳化!$U1983)*12/3</f>
        <v>-0.13861118666211977</v>
      </c>
      <c r="AH982" s="128">
        <f>(幕後結果!$AJ$2+幕後結果!$AJ$4*幕後結果_最佳化!$V1983)*12/3</f>
        <v>5.1335291111225666E-2</v>
      </c>
      <c r="AI982" s="100">
        <f>(幕後結果!$AK$2+幕後結果!$AK$4*幕後結果_最佳化!$W1983)*12/3</f>
        <v>-0.30745139469740074</v>
      </c>
      <c r="AJ982" s="60"/>
      <c r="AK982" s="60"/>
      <c r="AL982" s="60"/>
      <c r="AM982" s="108">
        <v>981</v>
      </c>
      <c r="AN982" s="128">
        <f t="shared" si="196"/>
        <v>0.1442521906377939</v>
      </c>
      <c r="AO982" s="128">
        <f t="shared" si="197"/>
        <v>2.5244127375454218E-2</v>
      </c>
      <c r="AP982" s="128">
        <f t="shared" si="198"/>
        <v>9.0303285259257945E-2</v>
      </c>
      <c r="AQ982" s="128">
        <f t="shared" si="199"/>
        <v>5.3920691301123938E-2</v>
      </c>
      <c r="AR982" s="128">
        <f t="shared" si="200"/>
        <v>0.12682033443521087</v>
      </c>
      <c r="AS982" s="128">
        <f t="shared" si="201"/>
        <v>0.1104789115073993</v>
      </c>
      <c r="AT982" s="128">
        <f t="shared" si="202"/>
        <v>0.13303246693104381</v>
      </c>
      <c r="AU982" s="128">
        <f t="shared" si="203"/>
        <v>0.11411036245662147</v>
      </c>
      <c r="AV982" s="128">
        <f t="shared" si="204"/>
        <v>0.13469369720671767</v>
      </c>
      <c r="AW982" s="128">
        <f t="shared" si="205"/>
        <v>6.7143932889376728E-2</v>
      </c>
      <c r="AX982" s="128">
        <f t="shared" si="206"/>
        <v>0.99999999999999978</v>
      </c>
      <c r="AY982" s="128">
        <f>SUMPRODUCT(AN982:AW982,幕後結果_最佳化!$Z$1005:$AI$1005)</f>
        <v>-2.1379761646534625E-3</v>
      </c>
      <c r="AZ982" s="128">
        <f>(SUMPRODUCT(AN982:AW982,MMULT(AN982:AW982,幕後結果!$AB$9:$AK$18)))</f>
        <v>2.1575581835020909E-4</v>
      </c>
      <c r="BA982" s="128">
        <f t="shared" si="207"/>
        <v>1.4688628879177563E-2</v>
      </c>
      <c r="BB982" s="102">
        <f t="shared" si="208"/>
        <v>-3.0661797323029107</v>
      </c>
      <c r="BC982" s="60"/>
      <c r="BD982" s="60"/>
    </row>
    <row r="983" spans="1:56">
      <c r="A983" s="95">
        <v>982</v>
      </c>
      <c r="B983" s="128">
        <v>0.93529509519836673</v>
      </c>
      <c r="C983" s="128">
        <v>0.49408247669828032</v>
      </c>
      <c r="D983" s="128">
        <v>0.12414706140281173</v>
      </c>
      <c r="E983" s="128">
        <v>0.94702821371667034</v>
      </c>
      <c r="F983" s="128">
        <v>0.56319084161334021</v>
      </c>
      <c r="G983" s="128">
        <v>0.96422204973308712</v>
      </c>
      <c r="H983" s="128">
        <v>0.79174425455263275</v>
      </c>
      <c r="I983" s="128">
        <v>0.60360692421212314</v>
      </c>
      <c r="J983" s="128">
        <v>0.17891641132434843</v>
      </c>
      <c r="K983" s="104">
        <v>0.71282065345615142</v>
      </c>
      <c r="L983" s="105"/>
      <c r="M983" s="106">
        <v>982</v>
      </c>
      <c r="N983" s="140">
        <v>1.5164333575852815</v>
      </c>
      <c r="O983" s="140">
        <v>-1.4833575190094261E-2</v>
      </c>
      <c r="P983" s="140">
        <v>-1.1545027230810567</v>
      </c>
      <c r="Q983" s="140">
        <v>1.6166975984917389</v>
      </c>
      <c r="R983" s="140">
        <v>0.15906417023754993</v>
      </c>
      <c r="S983" s="140">
        <v>1.8019332983626453</v>
      </c>
      <c r="T983" s="140">
        <v>0.81248831136966981</v>
      </c>
      <c r="U983" s="128">
        <v>0.2626943764139274</v>
      </c>
      <c r="V983" s="128">
        <v>-0.91950245398828601</v>
      </c>
      <c r="W983" s="98">
        <v>0.56164385705388986</v>
      </c>
      <c r="X983" s="60"/>
      <c r="Y983" s="99">
        <v>982</v>
      </c>
      <c r="Z983" s="128">
        <f>(幕後結果!$AB$2+幕後結果!$AB$4*幕後結果_最佳化!$N1984)*12/3</f>
        <v>0.13425043752293037</v>
      </c>
      <c r="AA983" s="128">
        <f>(幕後結果!$AC$2+幕後結果!$AC$4*幕後結果_最佳化!$O1984)*12/3</f>
        <v>1.0053200328943759E-3</v>
      </c>
      <c r="AB983" s="128">
        <f>(幕後結果!$AD$2+幕後結果!$AD$4*幕後結果_最佳化!$P1984)*12/3</f>
        <v>-0.11118686532579231</v>
      </c>
      <c r="AC983" s="128">
        <f>(幕後結果!$AE$2+幕後結果!$AE$4*幕後結果_最佳化!$Q1984)*12/3</f>
        <v>0.15238422194796672</v>
      </c>
      <c r="AD983" s="128">
        <f>(幕後結果!$AF$2+幕後結果!$AF$4*幕後結果_最佳化!$R1984)*12/3</f>
        <v>6.8092423958492174E-2</v>
      </c>
      <c r="AE983" s="128">
        <f>(幕後結果!$AG$2+幕後結果!$AG$4*幕後結果_最佳化!$S1984)*12/3</f>
        <v>0.17840302264767308</v>
      </c>
      <c r="AF983" s="128">
        <f>(幕後結果!$AH$2+幕後結果!$AH$4*幕後結果_最佳化!$T1984)*12/3</f>
        <v>9.8872709965885319E-2</v>
      </c>
      <c r="AG983" s="128">
        <f>(幕後結果!$AI$2+幕後結果!$AI$4*幕後結果_最佳化!$U1984)*12/3</f>
        <v>5.6120584268010863E-3</v>
      </c>
      <c r="AH983" s="128">
        <f>(幕後結果!$AJ$2+幕後結果!$AJ$4*幕後結果_最佳化!$V1984)*12/3</f>
        <v>1.1725318128283655E-2</v>
      </c>
      <c r="AI983" s="100">
        <f>(幕後結果!$AK$2+幕後結果!$AK$4*幕後結果_最佳化!$W1984)*12/3</f>
        <v>7.7651907361425798E-2</v>
      </c>
      <c r="AJ983" s="60"/>
      <c r="AK983" s="60"/>
      <c r="AL983" s="60"/>
      <c r="AM983" s="108">
        <v>982</v>
      </c>
      <c r="AN983" s="128">
        <f t="shared" si="196"/>
        <v>4.3399994038605949E-2</v>
      </c>
      <c r="AO983" s="128">
        <f t="shared" si="197"/>
        <v>7.8028351747141747E-2</v>
      </c>
      <c r="AP983" s="128">
        <f t="shared" si="198"/>
        <v>0.17539692372001658</v>
      </c>
      <c r="AQ983" s="128">
        <f t="shared" si="199"/>
        <v>7.6932989947376434E-2</v>
      </c>
      <c r="AR983" s="128">
        <f t="shared" si="200"/>
        <v>0.14306575645191769</v>
      </c>
      <c r="AS983" s="128">
        <f t="shared" si="201"/>
        <v>9.610874290490487E-2</v>
      </c>
      <c r="AT983" s="128">
        <f t="shared" si="202"/>
        <v>5.3395117164488715E-3</v>
      </c>
      <c r="AU983" s="128">
        <f t="shared" si="203"/>
        <v>0.10131612865644443</v>
      </c>
      <c r="AV983" s="128">
        <f t="shared" si="204"/>
        <v>0.13174617130601998</v>
      </c>
      <c r="AW983" s="128">
        <f t="shared" si="205"/>
        <v>0.14866542951112346</v>
      </c>
      <c r="AX983" s="128">
        <f t="shared" si="206"/>
        <v>1</v>
      </c>
      <c r="AY983" s="128">
        <f>SUMPRODUCT(AN983:AW983,幕後結果_最佳化!$Z$1005:$AI$1005)</f>
        <v>-2.6957928873941944E-3</v>
      </c>
      <c r="AZ983" s="128">
        <f>(SUMPRODUCT(AN983:AW983,MMULT(AN983:AW983,幕後結果!$AB$9:$AK$18)))</f>
        <v>3.162897931997603E-4</v>
      </c>
      <c r="BA983" s="128">
        <f t="shared" si="207"/>
        <v>1.7784538037288466E-2</v>
      </c>
      <c r="BB983" s="102">
        <f t="shared" si="208"/>
        <v>-2.5637884319398379</v>
      </c>
      <c r="BC983" s="60"/>
      <c r="BD983" s="60"/>
    </row>
    <row r="984" spans="1:56">
      <c r="A984" s="95">
        <v>983</v>
      </c>
      <c r="B984" s="128">
        <v>0.45350063724061029</v>
      </c>
      <c r="C984" s="128">
        <v>0.34373160374023803</v>
      </c>
      <c r="D984" s="128">
        <v>0.89956680652684917</v>
      </c>
      <c r="E984" s="128">
        <v>9.3573279340517734E-2</v>
      </c>
      <c r="F984" s="128">
        <v>0.69028194013826161</v>
      </c>
      <c r="G984" s="128">
        <v>0.53123181128279695</v>
      </c>
      <c r="H984" s="128">
        <v>0.5040892357706257</v>
      </c>
      <c r="I984" s="128">
        <v>0.96678196547109163</v>
      </c>
      <c r="J984" s="128">
        <v>0.50170075844325623</v>
      </c>
      <c r="K984" s="104">
        <v>0.68522324293409498</v>
      </c>
      <c r="L984" s="105"/>
      <c r="M984" s="106">
        <v>983</v>
      </c>
      <c r="N984" s="140">
        <v>-0.11682179198932743</v>
      </c>
      <c r="O984" s="140">
        <v>-0.40230006409733304</v>
      </c>
      <c r="P984" s="140">
        <v>1.2790870966254779</v>
      </c>
      <c r="Q984" s="140">
        <v>-1.3190674657027912</v>
      </c>
      <c r="R984" s="140">
        <v>0.49664967054112863</v>
      </c>
      <c r="S984" s="140">
        <v>7.8366680084168208E-2</v>
      </c>
      <c r="T984" s="140">
        <v>1.0250373502845985E-2</v>
      </c>
      <c r="U984" s="128">
        <v>1.8354700752397464</v>
      </c>
      <c r="V984" s="128">
        <v>4.2631821158397309E-3</v>
      </c>
      <c r="W984" s="98">
        <v>0.48235537780785609</v>
      </c>
      <c r="X984" s="60"/>
      <c r="Y984" s="99">
        <v>983</v>
      </c>
      <c r="Z984" s="128">
        <f>(幕後結果!$AB$2+幕後結果!$AB$4*幕後結果_最佳化!$N1985)*12/3</f>
        <v>-4.2086625683562508E-2</v>
      </c>
      <c r="AA984" s="128">
        <f>(幕後結果!$AC$2+幕後結果!$AC$4*幕後結果_最佳化!$O1985)*12/3</f>
        <v>-4.5054067417691669E-2</v>
      </c>
      <c r="AB984" s="128">
        <f>(幕後結果!$AD$2+幕後結果!$AD$4*幕後結果_最佳化!$P1985)*12/3</f>
        <v>0.13269774671598913</v>
      </c>
      <c r="AC984" s="128">
        <f>(幕後結果!$AE$2+幕後結果!$AE$4*幕後結果_最佳化!$Q1985)*12/3</f>
        <v>-9.1801886172159106E-2</v>
      </c>
      <c r="AD984" s="128">
        <f>(幕後結果!$AF$2+幕後結果!$AF$4*幕後結果_最佳化!$R1985)*12/3</f>
        <v>0.12602447791824301</v>
      </c>
      <c r="AE984" s="128">
        <f>(幕後結果!$AG$2+幕後結果!$AG$4*幕後結果_最佳化!$S1985)*12/3</f>
        <v>-4.1880805405204669E-2</v>
      </c>
      <c r="AF984" s="128">
        <f>(幕後結果!$AH$2+幕後結果!$AH$4*幕後結果_最佳化!$T1985)*12/3</f>
        <v>-1.0241411573679518E-2</v>
      </c>
      <c r="AG984" s="128">
        <f>(幕後結果!$AI$2+幕後結果!$AI$4*幕後結果_最佳化!$U1985)*12/3</f>
        <v>0.19542180438795231</v>
      </c>
      <c r="AH984" s="128">
        <f>(幕後結果!$AJ$2+幕後結果!$AJ$4*幕後結果_最佳化!$V1985)*12/3</f>
        <v>-2.2468594824053136E-2</v>
      </c>
      <c r="AI984" s="100">
        <f>(幕後結果!$AK$2+幕後結果!$AK$4*幕後結果_最佳化!$W1985)*12/3</f>
        <v>0.20516645227310423</v>
      </c>
      <c r="AJ984" s="60"/>
      <c r="AK984" s="60"/>
      <c r="AL984" s="60"/>
      <c r="AM984" s="108">
        <v>983</v>
      </c>
      <c r="AN984" s="128">
        <f t="shared" si="196"/>
        <v>0.17127739659216967</v>
      </c>
      <c r="AO984" s="128">
        <f t="shared" si="197"/>
        <v>0.1187603965303404</v>
      </c>
      <c r="AP984" s="128">
        <f t="shared" si="198"/>
        <v>0.11519248906303371</v>
      </c>
      <c r="AQ984" s="128">
        <f t="shared" si="199"/>
        <v>0.13139739732409064</v>
      </c>
      <c r="AR984" s="128">
        <f t="shared" si="200"/>
        <v>5.539834065412582E-2</v>
      </c>
      <c r="AS984" s="128">
        <f t="shared" si="201"/>
        <v>8.6340849382662802E-2</v>
      </c>
      <c r="AT984" s="128">
        <f t="shared" si="202"/>
        <v>0.11552078069854878</v>
      </c>
      <c r="AU984" s="128">
        <f t="shared" si="203"/>
        <v>0.12035901764832944</v>
      </c>
      <c r="AV984" s="128">
        <f t="shared" si="204"/>
        <v>3.3116231622459608E-2</v>
      </c>
      <c r="AW984" s="128">
        <f t="shared" si="205"/>
        <v>5.2637100484239259E-2</v>
      </c>
      <c r="AX984" s="128">
        <f t="shared" si="206"/>
        <v>1.0000000000000002</v>
      </c>
      <c r="AY984" s="128">
        <f>SUMPRODUCT(AN984:AW984,幕後結果_最佳化!$Z$1005:$AI$1005)</f>
        <v>-5.5263732811327718E-3</v>
      </c>
      <c r="AZ984" s="128">
        <f>(SUMPRODUCT(AN984:AW984,MMULT(AN984:AW984,幕後結果!$AB$9:$AK$18)))</f>
        <v>2.4718313920881949E-4</v>
      </c>
      <c r="BA984" s="128">
        <f t="shared" si="207"/>
        <v>1.5722059000296988E-2</v>
      </c>
      <c r="BB984" s="102">
        <f t="shared" si="208"/>
        <v>-3.0801546591459807</v>
      </c>
      <c r="BC984" s="60"/>
      <c r="BD984" s="60"/>
    </row>
    <row r="985" spans="1:56">
      <c r="A985" s="95">
        <v>984</v>
      </c>
      <c r="B985" s="128">
        <v>0.48521609762171991</v>
      </c>
      <c r="C985" s="128">
        <v>0.9340495152579662</v>
      </c>
      <c r="D985" s="128">
        <v>0.42885123096134259</v>
      </c>
      <c r="E985" s="128">
        <v>0.48201370227460028</v>
      </c>
      <c r="F985" s="128">
        <v>0.92988974148739145</v>
      </c>
      <c r="G985" s="128">
        <v>0.39915562930137738</v>
      </c>
      <c r="H985" s="128">
        <v>0.39403421937890126</v>
      </c>
      <c r="I985" s="128">
        <v>6.9553726110294756E-2</v>
      </c>
      <c r="J985" s="128">
        <v>0.4151532906536517</v>
      </c>
      <c r="K985" s="104">
        <v>0.70741207583455323</v>
      </c>
      <c r="L985" s="105"/>
      <c r="M985" s="106">
        <v>984</v>
      </c>
      <c r="N985" s="140">
        <v>-3.7066233546631397E-2</v>
      </c>
      <c r="O985" s="140">
        <v>1.506647756074593</v>
      </c>
      <c r="P985" s="140">
        <v>-0.17929959871926993</v>
      </c>
      <c r="Q985" s="140">
        <v>-4.5100246997095889E-2</v>
      </c>
      <c r="R985" s="140">
        <v>1.4749703424001179</v>
      </c>
      <c r="S985" s="140">
        <v>-0.25553325958949419</v>
      </c>
      <c r="T985" s="140">
        <v>-0.26881969222366864</v>
      </c>
      <c r="U985" s="128">
        <v>-1.4791229696717558</v>
      </c>
      <c r="V985" s="128">
        <v>-0.21430838288029219</v>
      </c>
      <c r="W985" s="98">
        <v>0.54584011132942889</v>
      </c>
      <c r="X985" s="60"/>
      <c r="Y985" s="99">
        <v>984</v>
      </c>
      <c r="Z985" s="128">
        <f>(幕後結果!$AB$2+幕後結果!$AB$4*幕後結果_最佳化!$N1986)*12/3</f>
        <v>-3.3475686386146654E-2</v>
      </c>
      <c r="AA985" s="128">
        <f>(幕後結果!$AC$2+幕後結果!$AC$4*幕後結果_最佳化!$O1986)*12/3</f>
        <v>0.16789914850420543</v>
      </c>
      <c r="AB985" s="128">
        <f>(幕後結果!$AD$2+幕後結果!$AD$4*幕後結果_最佳化!$P1986)*12/3</f>
        <v>4.68721568655713E-2</v>
      </c>
      <c r="AC985" s="128">
        <f>(幕後結果!$AE$2+幕後結果!$AE$4*幕後結果_最佳化!$Q1986)*12/3</f>
        <v>4.4907862818555522E-2</v>
      </c>
      <c r="AD985" s="128">
        <f>(幕後結果!$AF$2+幕後結果!$AF$4*幕後結果_最佳化!$R1986)*12/3</f>
        <v>0.29942006018356732</v>
      </c>
      <c r="AE985" s="128">
        <f>(幕後結果!$AG$2+幕後結果!$AG$4*幕後結果_最佳化!$S1986)*12/3</f>
        <v>-1.1338243090880605E-2</v>
      </c>
      <c r="AF985" s="128">
        <f>(幕後結果!$AH$2+幕後結果!$AH$4*幕後結果_最佳化!$T1986)*12/3</f>
        <v>2.1337919659769666E-2</v>
      </c>
      <c r="AG985" s="128">
        <f>(幕後結果!$AI$2+幕後結果!$AI$4*幕後結果_最佳化!$U1986)*12/3</f>
        <v>-3.0888963205558801E-2</v>
      </c>
      <c r="AH985" s="128">
        <f>(幕後結果!$AJ$2+幕後結果!$AJ$4*幕後結果_最佳化!$V1986)*12/3</f>
        <v>-9.0438633902226E-3</v>
      </c>
      <c r="AI985" s="100">
        <f>(幕後結果!$AK$2+幕後結果!$AK$4*幕後結果_最佳化!$W1986)*12/3</f>
        <v>9.2643985165319798E-2</v>
      </c>
      <c r="AJ985" s="60"/>
      <c r="AK985" s="60"/>
      <c r="AL985" s="60"/>
      <c r="AM985" s="108">
        <v>984</v>
      </c>
      <c r="AN985" s="128">
        <f t="shared" si="196"/>
        <v>6.3505176275653191E-2</v>
      </c>
      <c r="AO985" s="128">
        <f t="shared" si="197"/>
        <v>0.12521621063088947</v>
      </c>
      <c r="AP985" s="128">
        <f t="shared" si="198"/>
        <v>5.2883605044862329E-2</v>
      </c>
      <c r="AQ985" s="128">
        <f t="shared" si="199"/>
        <v>4.1581532481552094E-2</v>
      </c>
      <c r="AR985" s="128">
        <f t="shared" si="200"/>
        <v>0.12881001298251152</v>
      </c>
      <c r="AS985" s="128">
        <f t="shared" si="201"/>
        <v>0.1177072061560781</v>
      </c>
      <c r="AT985" s="128">
        <f t="shared" si="202"/>
        <v>0.16028498204111047</v>
      </c>
      <c r="AU985" s="128">
        <f t="shared" si="203"/>
        <v>0.14280574019238348</v>
      </c>
      <c r="AV985" s="128">
        <f t="shared" si="204"/>
        <v>4.2806988979255993E-2</v>
      </c>
      <c r="AW985" s="128">
        <f t="shared" si="205"/>
        <v>0.12439854521570341</v>
      </c>
      <c r="AX985" s="128">
        <f t="shared" si="206"/>
        <v>0.99999999999999989</v>
      </c>
      <c r="AY985" s="128">
        <f>SUMPRODUCT(AN985:AW985,幕後結果_最佳化!$Z$1005:$AI$1005)</f>
        <v>-2.7193208425380739E-3</v>
      </c>
      <c r="AZ985" s="128">
        <f>(SUMPRODUCT(AN985:AW985,MMULT(AN985:AW985,幕後結果!$AB$9:$AK$18)))</f>
        <v>2.75343696935584E-4</v>
      </c>
      <c r="BA985" s="128">
        <f t="shared" si="207"/>
        <v>1.6593483568424806E-2</v>
      </c>
      <c r="BB985" s="102">
        <f t="shared" si="208"/>
        <v>-2.7492310854693329</v>
      </c>
      <c r="BC985" s="60"/>
      <c r="BD985" s="60"/>
    </row>
    <row r="986" spans="1:56">
      <c r="A986" s="95">
        <v>985</v>
      </c>
      <c r="B986" s="128">
        <v>9.6597832646394544E-3</v>
      </c>
      <c r="C986" s="128">
        <v>0.8813414264766215</v>
      </c>
      <c r="D986" s="128">
        <v>0.68149252139613092</v>
      </c>
      <c r="E986" s="128">
        <v>0.20587712529031044</v>
      </c>
      <c r="F986" s="128">
        <v>0.94483185461813401</v>
      </c>
      <c r="G986" s="128">
        <v>0.28637640681183352</v>
      </c>
      <c r="H986" s="128">
        <v>0.2228851267398495</v>
      </c>
      <c r="I986" s="128">
        <v>0.36469567209869003</v>
      </c>
      <c r="J986" s="128">
        <v>0.98043566023336215</v>
      </c>
      <c r="K986" s="104">
        <v>0.93734883517720125</v>
      </c>
      <c r="L986" s="105"/>
      <c r="M986" s="106">
        <v>985</v>
      </c>
      <c r="N986" s="140">
        <v>-2.3393066937190543</v>
      </c>
      <c r="O986" s="140">
        <v>1.1817191756865542</v>
      </c>
      <c r="P986" s="140">
        <v>0.47187647972616997</v>
      </c>
      <c r="Q986" s="140">
        <v>-0.82081044068736109</v>
      </c>
      <c r="R986" s="140">
        <v>1.5966834313734755</v>
      </c>
      <c r="S986" s="140">
        <v>-0.56400193740370019</v>
      </c>
      <c r="T986" s="140">
        <v>-0.76248556794097466</v>
      </c>
      <c r="U986" s="128">
        <v>-0.34593529311068183</v>
      </c>
      <c r="V986" s="128">
        <v>2.0628310851334448</v>
      </c>
      <c r="W986" s="98">
        <v>1.5328925587266813</v>
      </c>
      <c r="X986" s="60"/>
      <c r="Y986" s="99">
        <v>985</v>
      </c>
      <c r="Z986" s="128">
        <f>(幕後結果!$AB$2+幕後結果!$AB$4*幕後結果_最佳化!$N1987)*12/3</f>
        <v>-0.28204084269237789</v>
      </c>
      <c r="AA986" s="128">
        <f>(幕後結果!$AC$2+幕後結果!$AC$4*幕後結果_最佳化!$O1987)*12/3</f>
        <v>0.12763857835739448</v>
      </c>
      <c r="AB986" s="128">
        <f>(幕後結果!$AD$2+幕後結果!$AD$4*幕後結果_最佳化!$P1987)*12/3</f>
        <v>6.5315275095683703E-2</v>
      </c>
      <c r="AC986" s="128">
        <f>(幕後結果!$AE$2+幕後結果!$AE$4*幕後結果_最佳化!$Q1987)*12/3</f>
        <v>-6.2508115764968869E-2</v>
      </c>
      <c r="AD986" s="128">
        <f>(幕後結果!$AF$2+幕後結果!$AF$4*幕後結果_最佳化!$R1987)*12/3</f>
        <v>0.29142342411873279</v>
      </c>
      <c r="AE986" s="128">
        <f>(幕後結果!$AG$2+幕後結果!$AG$4*幕後結果_最佳化!$S1987)*12/3</f>
        <v>-8.2149594889855376E-2</v>
      </c>
      <c r="AF986" s="128">
        <f>(幕後結果!$AH$2+幕後結果!$AH$4*幕後結果_最佳化!$T1987)*12/3</f>
        <v>-7.7352265044442967E-2</v>
      </c>
      <c r="AG986" s="128">
        <f>(幕後結果!$AI$2+幕後結果!$AI$4*幕後結果_最佳化!$U1987)*12/3</f>
        <v>5.3172637032458621E-2</v>
      </c>
      <c r="AH986" s="128">
        <f>(幕後結果!$AJ$2+幕後結果!$AJ$4*幕後結果_最佳化!$V1987)*12/3</f>
        <v>0.11406134695549515</v>
      </c>
      <c r="AI986" s="100">
        <f>(幕後結果!$AK$2+幕後結果!$AK$4*幕後結果_最佳化!$W1987)*12/3</f>
        <v>0.20426803139708416</v>
      </c>
      <c r="AJ986" s="60"/>
      <c r="AK986" s="60"/>
      <c r="AL986" s="60"/>
      <c r="AM986" s="108">
        <v>985</v>
      </c>
      <c r="AN986" s="128">
        <f t="shared" si="196"/>
        <v>1.9189417537268782E-2</v>
      </c>
      <c r="AO986" s="128">
        <f t="shared" si="197"/>
        <v>0.17806230937994794</v>
      </c>
      <c r="AP986" s="128">
        <f t="shared" si="198"/>
        <v>5.4813366284365422E-2</v>
      </c>
      <c r="AQ986" s="128">
        <f t="shared" si="199"/>
        <v>0.15068304800821589</v>
      </c>
      <c r="AR986" s="128">
        <f t="shared" si="200"/>
        <v>5.2790311508538593E-2</v>
      </c>
      <c r="AS986" s="128">
        <f t="shared" si="201"/>
        <v>0.12268464269759527</v>
      </c>
      <c r="AT986" s="128">
        <f t="shared" si="202"/>
        <v>0.11549004799812673</v>
      </c>
      <c r="AU986" s="128">
        <f t="shared" si="203"/>
        <v>0.13715192236426058</v>
      </c>
      <c r="AV986" s="128">
        <f t="shared" si="204"/>
        <v>4.7642656890020778E-2</v>
      </c>
      <c r="AW986" s="128">
        <f t="shared" si="205"/>
        <v>0.12149227733166006</v>
      </c>
      <c r="AX986" s="128">
        <f t="shared" si="206"/>
        <v>0.99999999999999978</v>
      </c>
      <c r="AY986" s="128">
        <f>SUMPRODUCT(AN986:AW986,幕後結果_最佳化!$Z$1005:$AI$1005)</f>
        <v>-2.5557628363516282E-3</v>
      </c>
      <c r="AZ986" s="128">
        <f>(SUMPRODUCT(AN986:AW986,MMULT(AN986:AW986,幕後結果!$AB$9:$AK$18)))</f>
        <v>2.7776061230468254E-4</v>
      </c>
      <c r="BA986" s="128">
        <f t="shared" si="207"/>
        <v>1.6666151694517919E-2</v>
      </c>
      <c r="BB986" s="102">
        <f t="shared" si="208"/>
        <v>-2.7274300432116925</v>
      </c>
      <c r="BC986" s="60"/>
      <c r="BD986" s="60"/>
    </row>
    <row r="987" spans="1:56">
      <c r="A987" s="95">
        <v>986</v>
      </c>
      <c r="B987" s="128">
        <v>0.47966032039725004</v>
      </c>
      <c r="C987" s="128">
        <v>0.63151037836249513</v>
      </c>
      <c r="D987" s="128">
        <v>0.92943080170796954</v>
      </c>
      <c r="E987" s="128">
        <v>0.98805723473387741</v>
      </c>
      <c r="F987" s="128">
        <v>0.84774133258904394</v>
      </c>
      <c r="G987" s="128">
        <v>8.665914894363258E-2</v>
      </c>
      <c r="H987" s="128">
        <v>0.29383758150555717</v>
      </c>
      <c r="I987" s="128">
        <v>0.86333526345530687</v>
      </c>
      <c r="J987" s="128">
        <v>0.32213799490236261</v>
      </c>
      <c r="K987" s="104">
        <v>1.4457392236347122E-2</v>
      </c>
      <c r="L987" s="105"/>
      <c r="M987" s="106">
        <v>986</v>
      </c>
      <c r="N987" s="140">
        <v>-5.1006123826041881E-2</v>
      </c>
      <c r="O987" s="140">
        <v>0.33585628541599838</v>
      </c>
      <c r="P987" s="140">
        <v>1.4715649490014788</v>
      </c>
      <c r="Q987" s="140">
        <v>2.2589655076261672</v>
      </c>
      <c r="R987" s="140">
        <v>1.0267942981603266</v>
      </c>
      <c r="S987" s="140">
        <v>-1.3616185502240945</v>
      </c>
      <c r="T987" s="140">
        <v>-0.54220808969633194</v>
      </c>
      <c r="U987" s="128">
        <v>1.0954273143051414</v>
      </c>
      <c r="V987" s="128">
        <v>-0.46172855672909979</v>
      </c>
      <c r="W987" s="98">
        <v>-2.1846463802991276</v>
      </c>
      <c r="X987" s="60"/>
      <c r="Y987" s="99">
        <v>986</v>
      </c>
      <c r="Z987" s="128">
        <f>(幕後結果!$AB$2+幕後結果!$AB$4*幕後結果_最佳化!$N1988)*12/3</f>
        <v>-3.498072943709446E-2</v>
      </c>
      <c r="AA987" s="128">
        <f>(幕後結果!$AC$2+幕後結果!$AC$4*幕後結果_最佳化!$O1988)*12/3</f>
        <v>3.735250180782862E-2</v>
      </c>
      <c r="AB987" s="128">
        <f>(幕後結果!$AD$2+幕後結果!$AD$4*幕後結果_最佳化!$P1988)*12/3</f>
        <v>0.19154026897433116</v>
      </c>
      <c r="AC987" s="128">
        <f>(幕後結果!$AE$2+幕後結果!$AE$4*幕後結果_最佳化!$Q1988)*12/3</f>
        <v>0.35039508660894808</v>
      </c>
      <c r="AD987" s="128">
        <f>(幕後結果!$AF$2+幕後結果!$AF$4*幕後結果_最佳化!$R1988)*12/3</f>
        <v>0.3408556924065182</v>
      </c>
      <c r="AE987" s="128">
        <f>(幕後結果!$AG$2+幕後結果!$AG$4*幕後結果_最佳化!$S1988)*12/3</f>
        <v>-7.0423687118177342E-2</v>
      </c>
      <c r="AF987" s="128">
        <f>(幕後結果!$AH$2+幕後結果!$AH$4*幕後結果_最佳化!$T1988)*12/3</f>
        <v>-9.397816161026985E-3</v>
      </c>
      <c r="AG987" s="128">
        <f>(幕後結果!$AI$2+幕後結果!$AI$4*幕後結果_最佳化!$U1988)*12/3</f>
        <v>0.17698857073858579</v>
      </c>
      <c r="AH987" s="128">
        <f>(幕後結果!$AJ$2+幕後結果!$AJ$4*幕後結果_最佳化!$V1988)*12/3</f>
        <v>-0.10408627956307741</v>
      </c>
      <c r="AI987" s="100">
        <f>(幕後結果!$AK$2+幕後結果!$AK$4*幕後結果_最佳化!$W1988)*12/3</f>
        <v>-0.1372345938332179</v>
      </c>
      <c r="AJ987" s="60"/>
      <c r="AK987" s="60"/>
      <c r="AL987" s="60"/>
      <c r="AM987" s="108">
        <v>986</v>
      </c>
      <c r="AN987" s="128">
        <f t="shared" si="196"/>
        <v>4.7683585435169075E-2</v>
      </c>
      <c r="AO987" s="128">
        <f t="shared" si="197"/>
        <v>5.8397714473958744E-2</v>
      </c>
      <c r="AP987" s="128">
        <f t="shared" si="198"/>
        <v>7.3147110216702366E-2</v>
      </c>
      <c r="AQ987" s="128">
        <f t="shared" si="199"/>
        <v>0.16751195554796466</v>
      </c>
      <c r="AR987" s="128">
        <f t="shared" si="200"/>
        <v>4.9690560691150361E-2</v>
      </c>
      <c r="AS987" s="128">
        <f t="shared" si="201"/>
        <v>0.17357738258265881</v>
      </c>
      <c r="AT987" s="128">
        <f t="shared" si="202"/>
        <v>0.22805107838798203</v>
      </c>
      <c r="AU987" s="128">
        <f t="shared" si="203"/>
        <v>0.11931442237351432</v>
      </c>
      <c r="AV987" s="128">
        <f t="shared" si="204"/>
        <v>6.001097777460928E-2</v>
      </c>
      <c r="AW987" s="128">
        <f t="shared" si="205"/>
        <v>2.2615212516290336E-2</v>
      </c>
      <c r="AX987" s="128">
        <f t="shared" si="206"/>
        <v>0.99999999999999989</v>
      </c>
      <c r="AY987" s="128">
        <f>SUMPRODUCT(AN987:AW987,幕後結果_最佳化!$Z$1005:$AI$1005)</f>
        <v>8.7115588015939781E-5</v>
      </c>
      <c r="AZ987" s="128">
        <f>(SUMPRODUCT(AN987:AW987,MMULT(AN987:AW987,幕後結果!$AB$9:$AK$18)))</f>
        <v>2.0758931385905839E-4</v>
      </c>
      <c r="BA987" s="128">
        <f t="shared" si="207"/>
        <v>1.4407960086669397E-2</v>
      </c>
      <c r="BB987" s="102">
        <f t="shared" si="208"/>
        <v>-2.9714743901598957</v>
      </c>
      <c r="BC987" s="60"/>
      <c r="BD987" s="60"/>
    </row>
    <row r="988" spans="1:56">
      <c r="A988" s="95">
        <v>987</v>
      </c>
      <c r="B988" s="128">
        <v>0.61865172432728133</v>
      </c>
      <c r="C988" s="128">
        <v>0.69994753119667852</v>
      </c>
      <c r="D988" s="128">
        <v>0.6579868795985282</v>
      </c>
      <c r="E988" s="128">
        <v>4.326482768257045E-2</v>
      </c>
      <c r="F988" s="128">
        <v>0.72618042248008763</v>
      </c>
      <c r="G988" s="128">
        <v>0.3189250193410067</v>
      </c>
      <c r="H988" s="128">
        <v>0.97035681089190584</v>
      </c>
      <c r="I988" s="128">
        <v>0.65071986193390985</v>
      </c>
      <c r="J988" s="128">
        <v>0.60420396564834844</v>
      </c>
      <c r="K988" s="104">
        <v>0.75729718933768098</v>
      </c>
      <c r="L988" s="105"/>
      <c r="M988" s="106">
        <v>987</v>
      </c>
      <c r="N988" s="140">
        <v>0.30194164103994514</v>
      </c>
      <c r="O988" s="140">
        <v>0.52424961296088768</v>
      </c>
      <c r="P988" s="140">
        <v>0.40697514848321886</v>
      </c>
      <c r="Q988" s="140">
        <v>-1.7139949389488547</v>
      </c>
      <c r="R988" s="140">
        <v>0.60130155352757564</v>
      </c>
      <c r="S988" s="140">
        <v>-0.47070692471239289</v>
      </c>
      <c r="T988" s="140">
        <v>1.8860636480417696</v>
      </c>
      <c r="U988" s="128">
        <v>0.38726467266132136</v>
      </c>
      <c r="V988" s="128">
        <v>0.26424379204072834</v>
      </c>
      <c r="W988" s="98">
        <v>0.69763478590891914</v>
      </c>
      <c r="X988" s="60"/>
      <c r="Y988" s="99">
        <v>987</v>
      </c>
      <c r="Z988" s="128">
        <f>(幕後結果!$AB$2+幕後結果!$AB$4*幕後結果_最佳化!$N1989)*12/3</f>
        <v>3.1258531981870723E-3</v>
      </c>
      <c r="AA988" s="128">
        <f>(幕後結果!$AC$2+幕後結果!$AC$4*幕後結果_最佳化!$O1989)*12/3</f>
        <v>5.8973849293537876E-2</v>
      </c>
      <c r="AB988" s="128">
        <f>(幕後結果!$AD$2+幕後結果!$AD$4*幕後結果_最佳化!$P1989)*12/3</f>
        <v>7.864874659881689E-2</v>
      </c>
      <c r="AC988" s="128">
        <f>(幕後結果!$AE$2+幕後結果!$AE$4*幕後結果_最佳化!$Q1989)*12/3</f>
        <v>-0.14140444010530273</v>
      </c>
      <c r="AD988" s="128">
        <f>(幕後結果!$AF$2+幕後結果!$AF$4*幕後結果_最佳化!$R1989)*12/3</f>
        <v>0.11003339431925807</v>
      </c>
      <c r="AE988" s="128">
        <f>(幕後結果!$AG$2+幕後結果!$AG$4*幕後結果_最佳化!$S1989)*12/3</f>
        <v>-6.42652390575775E-2</v>
      </c>
      <c r="AF988" s="128">
        <f>(幕後結果!$AH$2+幕後結果!$AH$4*幕後結果_最佳化!$T1989)*12/3</f>
        <v>0.20292152643346503</v>
      </c>
      <c r="AG988" s="128">
        <f>(幕後結果!$AI$2+幕後結果!$AI$4*幕後結果_最佳化!$U1989)*12/3</f>
        <v>6.566324852179363E-2</v>
      </c>
      <c r="AH988" s="128">
        <f>(幕後結果!$AJ$2+幕後結果!$AJ$4*幕後結果_最佳化!$V1989)*12/3</f>
        <v>3.4004109167748264E-2</v>
      </c>
      <c r="AI988" s="100">
        <f>(幕後結果!$AK$2+幕後結果!$AK$4*幕後結果_最佳化!$W1989)*12/3</f>
        <v>0.13698695340156475</v>
      </c>
      <c r="AJ988" s="60"/>
      <c r="AK988" s="60"/>
      <c r="AL988" s="60"/>
      <c r="AM988" s="108">
        <v>987</v>
      </c>
      <c r="AN988" s="128">
        <f t="shared" si="196"/>
        <v>0.12401470162250866</v>
      </c>
      <c r="AO988" s="128">
        <f t="shared" si="197"/>
        <v>0.14359609789673439</v>
      </c>
      <c r="AP988" s="128">
        <f t="shared" si="198"/>
        <v>0.10894381257605389</v>
      </c>
      <c r="AQ988" s="128">
        <f t="shared" si="199"/>
        <v>0.14067861149385885</v>
      </c>
      <c r="AR988" s="128">
        <f t="shared" si="200"/>
        <v>0.14786579294883967</v>
      </c>
      <c r="AS988" s="128">
        <f t="shared" si="201"/>
        <v>4.8979058755098365E-2</v>
      </c>
      <c r="AT988" s="128">
        <f t="shared" si="202"/>
        <v>0.12683043203917796</v>
      </c>
      <c r="AU988" s="128">
        <f t="shared" si="203"/>
        <v>2.0077172895165946E-2</v>
      </c>
      <c r="AV988" s="128">
        <f t="shared" si="204"/>
        <v>0.12149323629701385</v>
      </c>
      <c r="AW988" s="128">
        <f t="shared" si="205"/>
        <v>1.7521083475548396E-2</v>
      </c>
      <c r="AX988" s="128">
        <f t="shared" si="206"/>
        <v>1</v>
      </c>
      <c r="AY988" s="128">
        <f>SUMPRODUCT(AN988:AW988,幕後結果_最佳化!$Z$1005:$AI$1005)</f>
        <v>4.4340201374147526E-4</v>
      </c>
      <c r="AZ988" s="128">
        <f>(SUMPRODUCT(AN988:AW988,MMULT(AN988:AW988,幕後結果!$AB$9:$AK$18)))</f>
        <v>2.5133260103046059E-4</v>
      </c>
      <c r="BA988" s="128">
        <f t="shared" si="207"/>
        <v>1.5853472838165794E-2</v>
      </c>
      <c r="BB988" s="102">
        <f t="shared" si="208"/>
        <v>-2.6780629342012765</v>
      </c>
      <c r="BC988" s="60"/>
      <c r="BD988" s="60"/>
    </row>
    <row r="989" spans="1:56">
      <c r="A989" s="95">
        <v>988</v>
      </c>
      <c r="B989" s="128">
        <v>0.4995662140670083</v>
      </c>
      <c r="C989" s="128">
        <v>0.9185507940816382</v>
      </c>
      <c r="D989" s="128">
        <v>0.57094947456719813</v>
      </c>
      <c r="E989" s="128">
        <v>0.49344018995082028</v>
      </c>
      <c r="F989" s="128">
        <v>0.69302561091184289</v>
      </c>
      <c r="G989" s="128">
        <v>0.76728903130977755</v>
      </c>
      <c r="H989" s="128">
        <v>0.10223809433034403</v>
      </c>
      <c r="I989" s="128">
        <v>0.33468981653255758</v>
      </c>
      <c r="J989" s="128">
        <v>0.52834117222720645</v>
      </c>
      <c r="K989" s="104">
        <v>0.30635314761797949</v>
      </c>
      <c r="L989" s="105"/>
      <c r="M989" s="106">
        <v>988</v>
      </c>
      <c r="N989" s="140">
        <v>-1.0873402990361789E-3</v>
      </c>
      <c r="O989" s="140">
        <v>1.3953895135291225</v>
      </c>
      <c r="P989" s="140">
        <v>0.1787919697896983</v>
      </c>
      <c r="Q989" s="140">
        <v>-1.6443746371478572E-2</v>
      </c>
      <c r="R989" s="140">
        <v>0.50444489224089939</v>
      </c>
      <c r="S989" s="140">
        <v>0.72994805410839214</v>
      </c>
      <c r="T989" s="140">
        <v>-1.268901524159568</v>
      </c>
      <c r="U989" s="128">
        <v>-0.42699958074274758</v>
      </c>
      <c r="V989" s="128">
        <v>7.1100644108460759E-2</v>
      </c>
      <c r="W989" s="98">
        <v>-0.5062141890256433</v>
      </c>
      <c r="X989" s="60"/>
      <c r="Y989" s="99">
        <v>988</v>
      </c>
      <c r="Z989" s="128">
        <f>(幕後結果!$AB$2+幕後結果!$AB$4*幕後結果_最佳化!$N1990)*12/3</f>
        <v>-2.9591166337730887E-2</v>
      </c>
      <c r="AA989" s="128">
        <f>(幕後結果!$AC$2+幕後結果!$AC$4*幕後結果_最佳化!$O1990)*12/3</f>
        <v>0.15555894170841761</v>
      </c>
      <c r="AB989" s="128">
        <f>(幕後結果!$AD$2+幕後結果!$AD$4*幕後結果_最佳化!$P1990)*12/3</f>
        <v>8.5648957435484799E-2</v>
      </c>
      <c r="AC989" s="128">
        <f>(幕後結果!$AE$2+幕後結果!$AE$4*幕後結果_最佳化!$Q1990)*12/3</f>
        <v>6.4077019148815306E-2</v>
      </c>
      <c r="AD989" s="128">
        <f>(幕後結果!$AF$2+幕後結果!$AF$4*幕後結果_最佳化!$R1990)*12/3</f>
        <v>0.129978792696051</v>
      </c>
      <c r="AE989" s="128">
        <f>(幕後結果!$AG$2+幕後結果!$AG$4*幕後結果_最佳化!$S1990)*12/3</f>
        <v>5.7887065850849274E-2</v>
      </c>
      <c r="AF989" s="128">
        <f>(幕後結果!$AH$2+幕後結果!$AH$4*幕後結果_最佳化!$T1990)*12/3</f>
        <v>-8.9650979792871968E-2</v>
      </c>
      <c r="AG989" s="128">
        <f>(幕後結果!$AI$2+幕後結果!$AI$4*幕後結果_最佳化!$U1990)*12/3</f>
        <v>7.6210416805758102E-2</v>
      </c>
      <c r="AH989" s="128">
        <f>(幕後結果!$AJ$2+幕後結果!$AJ$4*幕後結果_最佳化!$V1990)*12/3</f>
        <v>2.9465611256226515E-2</v>
      </c>
      <c r="AI989" s="100">
        <f>(幕後結果!$AK$2+幕後結果!$AK$4*幕後結果_最佳化!$W1990)*12/3</f>
        <v>2.3158947663508688E-2</v>
      </c>
      <c r="AJ989" s="60"/>
      <c r="AK989" s="60"/>
      <c r="AL989" s="60"/>
      <c r="AM989" s="108">
        <v>988</v>
      </c>
      <c r="AN989" s="128">
        <f t="shared" si="196"/>
        <v>0.11160160822125664</v>
      </c>
      <c r="AO989" s="128">
        <f t="shared" si="197"/>
        <v>0.19057993640830234</v>
      </c>
      <c r="AP989" s="128">
        <f t="shared" si="198"/>
        <v>6.6855682030040817E-2</v>
      </c>
      <c r="AQ989" s="128">
        <f t="shared" si="199"/>
        <v>8.1227609279676163E-2</v>
      </c>
      <c r="AR989" s="128">
        <f t="shared" si="200"/>
        <v>0.12707068745994471</v>
      </c>
      <c r="AS989" s="128">
        <f t="shared" si="201"/>
        <v>0.12777254712964914</v>
      </c>
      <c r="AT989" s="128">
        <f t="shared" si="202"/>
        <v>7.2217146237177149E-2</v>
      </c>
      <c r="AU989" s="128">
        <f t="shared" si="203"/>
        <v>0.13036975316923349</v>
      </c>
      <c r="AV989" s="128">
        <f t="shared" si="204"/>
        <v>2.0769984104534709E-2</v>
      </c>
      <c r="AW989" s="128">
        <f t="shared" si="205"/>
        <v>7.1535045960184687E-2</v>
      </c>
      <c r="AX989" s="128">
        <f t="shared" si="206"/>
        <v>0.99999999999999978</v>
      </c>
      <c r="AY989" s="128">
        <f>SUMPRODUCT(AN989:AW989,幕後結果_最佳化!$Z$1005:$AI$1005)</f>
        <v>-3.3975700881749369E-3</v>
      </c>
      <c r="AZ989" s="128">
        <f>(SUMPRODUCT(AN989:AW989,MMULT(AN989:AW989,幕後結果!$AB$9:$AK$18)))</f>
        <v>2.7449256270719208E-4</v>
      </c>
      <c r="BA989" s="128">
        <f t="shared" si="207"/>
        <v>1.6567817077309616E-2</v>
      </c>
      <c r="BB989" s="102">
        <f t="shared" si="208"/>
        <v>-2.7944278882449503</v>
      </c>
      <c r="BC989" s="60"/>
      <c r="BD989" s="60"/>
    </row>
    <row r="990" spans="1:56">
      <c r="A990" s="95">
        <v>989</v>
      </c>
      <c r="B990" s="128">
        <v>0.34229497497129913</v>
      </c>
      <c r="C990" s="128">
        <v>0.63593699049997632</v>
      </c>
      <c r="D990" s="128">
        <v>0.48550321763032556</v>
      </c>
      <c r="E990" s="128">
        <v>0.80260660374042203</v>
      </c>
      <c r="F990" s="128">
        <v>0.3192688239909276</v>
      </c>
      <c r="G990" s="128">
        <v>0.68007296028397479</v>
      </c>
      <c r="H990" s="128">
        <v>7.5409580904230555E-2</v>
      </c>
      <c r="I990" s="128">
        <v>0.73235956022638571</v>
      </c>
      <c r="J990" s="128">
        <v>0.1039515376266551</v>
      </c>
      <c r="K990" s="104">
        <v>0.23545026840864192</v>
      </c>
      <c r="L990" s="105"/>
      <c r="M990" s="106">
        <v>989</v>
      </c>
      <c r="N990" s="140">
        <v>-0.40620776390007002</v>
      </c>
      <c r="O990" s="140">
        <v>0.34761942105005839</v>
      </c>
      <c r="P990" s="140">
        <v>-3.6346045393304618E-2</v>
      </c>
      <c r="Q990" s="140">
        <v>0.85096860559741749</v>
      </c>
      <c r="R990" s="140">
        <v>-0.46974439179444288</v>
      </c>
      <c r="S990" s="140">
        <v>0.46790283024315804</v>
      </c>
      <c r="T990" s="140">
        <v>-1.4366440446870721</v>
      </c>
      <c r="U990" s="128">
        <v>0.61996492484305554</v>
      </c>
      <c r="V990" s="128">
        <v>-1.2593523973474035</v>
      </c>
      <c r="W990" s="98">
        <v>-0.72101459217794628</v>
      </c>
      <c r="X990" s="60"/>
      <c r="Y990" s="99">
        <v>989</v>
      </c>
      <c r="Z990" s="128">
        <f>(幕後結果!$AB$2+幕後結果!$AB$4*幕後結果_最佳化!$N1991)*12/3</f>
        <v>-7.3330655395140595E-2</v>
      </c>
      <c r="AA990" s="128">
        <f>(幕後結果!$AC$2+幕後結果!$AC$4*幕後結果_最佳化!$O1991)*12/3</f>
        <v>3.804105004016984E-2</v>
      </c>
      <c r="AB990" s="128">
        <f>(幕後結果!$AD$2+幕後結果!$AD$4*幕後結果_最佳化!$P1991)*12/3</f>
        <v>3.0335709471212735E-3</v>
      </c>
      <c r="AC990" s="128">
        <f>(幕後結果!$AE$2+幕後結果!$AE$4*幕後結果_最佳化!$Q1991)*12/3</f>
        <v>0.1038828846586043</v>
      </c>
      <c r="AD990" s="128">
        <f>(幕後結果!$AF$2+幕後結果!$AF$4*幕後結果_最佳化!$R1991)*12/3</f>
        <v>-5.3252926410807068E-2</v>
      </c>
      <c r="AE990" s="128">
        <f>(幕後結果!$AG$2+幕後結果!$AG$4*幕後結果_最佳化!$S1991)*12/3</f>
        <v>4.8926993949414389E-2</v>
      </c>
      <c r="AF990" s="128">
        <f>(幕後結果!$AH$2+幕後結果!$AH$4*幕後結果_最佳化!$T1991)*12/3</f>
        <v>-0.13741989703109592</v>
      </c>
      <c r="AG990" s="128">
        <f>(幕後結果!$AI$2+幕後結果!$AI$4*幕後結果_最佳化!$U1991)*12/3</f>
        <v>8.6529806291895495E-2</v>
      </c>
      <c r="AH990" s="128">
        <f>(幕後結果!$AJ$2+幕後結果!$AJ$4*幕後結果_最佳化!$V1991)*12/3</f>
        <v>-0.11255962030731081</v>
      </c>
      <c r="AI990" s="100">
        <f>(幕後結果!$AK$2+幕後結果!$AK$4*幕後結果_最佳化!$W1991)*12/3</f>
        <v>-2.8258855056306806E-2</v>
      </c>
      <c r="AJ990" s="60"/>
      <c r="AK990" s="60"/>
      <c r="AL990" s="60"/>
      <c r="AM990" s="108">
        <v>989</v>
      </c>
      <c r="AN990" s="128">
        <f t="shared" si="196"/>
        <v>1.3565078255809385E-3</v>
      </c>
      <c r="AO990" s="128">
        <f t="shared" si="197"/>
        <v>0.16525202142295098</v>
      </c>
      <c r="AP990" s="128">
        <f t="shared" si="198"/>
        <v>0.13891246208070321</v>
      </c>
      <c r="AQ990" s="128">
        <f t="shared" si="199"/>
        <v>5.2324199405522721E-2</v>
      </c>
      <c r="AR990" s="128">
        <f t="shared" si="200"/>
        <v>0.16164376869955932</v>
      </c>
      <c r="AS990" s="128">
        <f t="shared" si="201"/>
        <v>6.4636761174181892E-2</v>
      </c>
      <c r="AT990" s="128">
        <f t="shared" si="202"/>
        <v>0.12006945453379621</v>
      </c>
      <c r="AU990" s="128">
        <f t="shared" si="203"/>
        <v>1.5137406958067213E-2</v>
      </c>
      <c r="AV990" s="128">
        <f t="shared" si="204"/>
        <v>9.2875933674578748E-2</v>
      </c>
      <c r="AW990" s="128">
        <f t="shared" si="205"/>
        <v>0.18779148422505887</v>
      </c>
      <c r="AX990" s="128">
        <f t="shared" si="206"/>
        <v>1.0000000000000004</v>
      </c>
      <c r="AY990" s="128">
        <f>SUMPRODUCT(AN990:AW990,幕後結果_最佳化!$Z$1005:$AI$1005)</f>
        <v>-1.4370188550644081E-3</v>
      </c>
      <c r="AZ990" s="128">
        <f>(SUMPRODUCT(AN990:AW990,MMULT(AN990:AW990,幕後結果!$AB$9:$AK$18)))</f>
        <v>3.3299297492918729E-4</v>
      </c>
      <c r="BA990" s="128">
        <f t="shared" si="207"/>
        <v>1.8248095104124906E-2</v>
      </c>
      <c r="BB990" s="102">
        <f t="shared" si="208"/>
        <v>-2.4296792954044943</v>
      </c>
      <c r="BC990" s="60"/>
      <c r="BD990" s="60"/>
    </row>
    <row r="991" spans="1:56">
      <c r="A991" s="95">
        <v>990</v>
      </c>
      <c r="B991" s="128">
        <v>8.3583348017555625E-2</v>
      </c>
      <c r="C991" s="128">
        <v>0.21554429536429831</v>
      </c>
      <c r="D991" s="128">
        <v>0.13883812250457983</v>
      </c>
      <c r="E991" s="128">
        <v>0.40682085493914122</v>
      </c>
      <c r="F991" s="128">
        <v>7.7320998079210446E-2</v>
      </c>
      <c r="G991" s="128">
        <v>0.54673791523860094</v>
      </c>
      <c r="H991" s="128">
        <v>0.7415443962502879</v>
      </c>
      <c r="I991" s="128">
        <v>2.0940348040061396E-2</v>
      </c>
      <c r="J991" s="128">
        <v>0.62115040943290967</v>
      </c>
      <c r="K991" s="104">
        <v>0.50819408795515275</v>
      </c>
      <c r="L991" s="105"/>
      <c r="M991" s="106">
        <v>990</v>
      </c>
      <c r="N991" s="140">
        <v>-1.3813652137649535</v>
      </c>
      <c r="O991" s="140">
        <v>-0.78733020777604579</v>
      </c>
      <c r="P991" s="140">
        <v>-1.085554261119571</v>
      </c>
      <c r="Q991" s="140">
        <v>-0.23573061764041583</v>
      </c>
      <c r="R991" s="140">
        <v>-1.4233248855048619</v>
      </c>
      <c r="S991" s="140">
        <v>0.11742386983675193</v>
      </c>
      <c r="T991" s="140">
        <v>0.64811401880632369</v>
      </c>
      <c r="U991" s="128">
        <v>-2.0347036961009608</v>
      </c>
      <c r="V991" s="128">
        <v>0.30850357398633282</v>
      </c>
      <c r="W991" s="98">
        <v>2.0540976943452152E-2</v>
      </c>
      <c r="X991" s="60"/>
      <c r="Y991" s="99">
        <v>990</v>
      </c>
      <c r="Z991" s="128">
        <f>(幕後結果!$AB$2+幕後結果!$AB$4*幕後結果_最佳化!$N1992)*12/3</f>
        <v>-0.17861512421674106</v>
      </c>
      <c r="AA991" s="128">
        <f>(幕後結果!$AC$2+幕後結果!$AC$4*幕後結果_最佳化!$O1992)*12/3</f>
        <v>-9.0195326898065017E-2</v>
      </c>
      <c r="AB991" s="128">
        <f>(幕後結果!$AD$2+幕後結果!$AD$4*幕後結果_最佳化!$P1992)*12/3</f>
        <v>-0.19552147671628753</v>
      </c>
      <c r="AC991" s="128">
        <f>(幕後結果!$AE$2+幕後結果!$AE$4*幕後結果_最佳化!$Q1992)*12/3</f>
        <v>-0.13560457822468888</v>
      </c>
      <c r="AD991" s="128">
        <f>(幕後結果!$AF$2+幕後結果!$AF$4*幕後結果_最佳化!$R1992)*12/3</f>
        <v>-0.33166608657477326</v>
      </c>
      <c r="AE991" s="128">
        <f>(幕後結果!$AG$2+幕後結果!$AG$4*幕後結果_最佳化!$S1992)*12/3</f>
        <v>-1.0035926502780226E-3</v>
      </c>
      <c r="AF991" s="128">
        <f>(幕後結果!$AH$2+幕後結果!$AH$4*幕後結果_最佳化!$T1992)*12/3</f>
        <v>7.7709658545022479E-3</v>
      </c>
      <c r="AG991" s="128">
        <f>(幕後結果!$AI$2+幕後結果!$AI$4*幕後結果_最佳化!$U1992)*12/3</f>
        <v>-0.348736918711888</v>
      </c>
      <c r="AH991" s="128">
        <f>(幕後結果!$AJ$2+幕後結果!$AJ$4*幕後結果_最佳化!$V1992)*12/3</f>
        <v>6.974655050382253E-2</v>
      </c>
      <c r="AI991" s="100">
        <f>(幕後結果!$AK$2+幕後結果!$AK$4*幕後結果_最佳化!$W1992)*12/3</f>
        <v>-0.33945440905741225</v>
      </c>
      <c r="AJ991" s="60"/>
      <c r="AK991" s="60"/>
      <c r="AL991" s="60"/>
      <c r="AM991" s="108">
        <v>990</v>
      </c>
      <c r="AN991" s="128">
        <f t="shared" si="196"/>
        <v>6.4232635241251402E-3</v>
      </c>
      <c r="AO991" s="128">
        <f t="shared" si="197"/>
        <v>0.11431428892061607</v>
      </c>
      <c r="AP991" s="128">
        <f t="shared" si="198"/>
        <v>0.16094385637954017</v>
      </c>
      <c r="AQ991" s="128">
        <f t="shared" si="199"/>
        <v>0.14161278639610692</v>
      </c>
      <c r="AR991" s="128">
        <f t="shared" si="200"/>
        <v>0.11593122695702676</v>
      </c>
      <c r="AS991" s="128">
        <f t="shared" si="201"/>
        <v>1.1152965859477915E-2</v>
      </c>
      <c r="AT991" s="128">
        <f t="shared" si="202"/>
        <v>6.4298998836393728E-2</v>
      </c>
      <c r="AU991" s="128">
        <f t="shared" si="203"/>
        <v>7.2149381026615902E-2</v>
      </c>
      <c r="AV991" s="128">
        <f t="shared" si="204"/>
        <v>0.1904013257494975</v>
      </c>
      <c r="AW991" s="128">
        <f t="shared" si="205"/>
        <v>0.12277190635060001</v>
      </c>
      <c r="AX991" s="128">
        <f t="shared" si="206"/>
        <v>1.0000000000000002</v>
      </c>
      <c r="AY991" s="128">
        <f>SUMPRODUCT(AN991:AW991,幕後結果_最佳化!$Z$1005:$AI$1005)</f>
        <v>3.2375787926476824E-4</v>
      </c>
      <c r="AZ991" s="128">
        <f>(SUMPRODUCT(AN991:AW991,MMULT(AN991:AW991,幕後結果!$AB$9:$AK$18)))</f>
        <v>2.9298195360185134E-4</v>
      </c>
      <c r="BA991" s="128">
        <f t="shared" si="207"/>
        <v>1.7116715619588104E-2</v>
      </c>
      <c r="BB991" s="102">
        <f t="shared" si="208"/>
        <v>-2.4874072261860589</v>
      </c>
      <c r="BC991" s="60"/>
      <c r="BD991" s="60"/>
    </row>
    <row r="992" spans="1:56">
      <c r="A992" s="95">
        <v>991</v>
      </c>
      <c r="B992" s="128">
        <v>0.9925398861826642</v>
      </c>
      <c r="C992" s="128">
        <v>0.84704163221483308</v>
      </c>
      <c r="D992" s="128">
        <v>0.99547482052549929</v>
      </c>
      <c r="E992" s="128">
        <v>0.62352549144062142</v>
      </c>
      <c r="F992" s="128">
        <v>0.97579894652232735</v>
      </c>
      <c r="G992" s="128">
        <v>0.95262461225157802</v>
      </c>
      <c r="H992" s="128">
        <v>0.62208052169624795</v>
      </c>
      <c r="I992" s="128">
        <v>0.11134052924304427</v>
      </c>
      <c r="J992" s="128">
        <v>0.31629737015851012</v>
      </c>
      <c r="K992" s="104">
        <v>0.40072946239619167</v>
      </c>
      <c r="L992" s="105"/>
      <c r="M992" s="106">
        <v>991</v>
      </c>
      <c r="N992" s="140">
        <v>2.4343095889264497</v>
      </c>
      <c r="O992" s="140">
        <v>1.0238275493185536</v>
      </c>
      <c r="P992" s="140">
        <v>2.6101459929005992</v>
      </c>
      <c r="Q992" s="140">
        <v>0.31475324047893766</v>
      </c>
      <c r="R992" s="140">
        <v>1.9738209398515463</v>
      </c>
      <c r="S992" s="140">
        <v>1.6708527035186629</v>
      </c>
      <c r="T992" s="140">
        <v>0.31094957401025647</v>
      </c>
      <c r="U992" s="128">
        <v>-1.2194299228845478</v>
      </c>
      <c r="V992" s="128">
        <v>-0.47807792907755303</v>
      </c>
      <c r="W992" s="98">
        <v>-0.25145943001609172</v>
      </c>
      <c r="X992" s="60"/>
      <c r="Y992" s="99">
        <v>991</v>
      </c>
      <c r="Z992" s="128">
        <f>(幕後結果!$AB$2+幕後結果!$AB$4*幕後結果_最佳化!$N1993)*12/3</f>
        <v>0.23335044591041423</v>
      </c>
      <c r="AA992" s="128">
        <f>(幕後結果!$AC$2+幕後結果!$AC$4*幕後結果_最佳化!$O1993)*12/3</f>
        <v>0.11840681953231973</v>
      </c>
      <c r="AB992" s="128">
        <f>(幕後結果!$AD$2+幕後結果!$AD$4*幕後結果_最佳化!$P1993)*12/3</f>
        <v>0.40968970412628386</v>
      </c>
      <c r="AC992" s="128">
        <f>(幕後結果!$AE$2+幕後結果!$AE$4*幕後結果_最佳化!$Q1993)*12/3</f>
        <v>0.26494070888702187</v>
      </c>
      <c r="AD992" s="128">
        <f>(幕後結果!$AF$2+幕後結果!$AF$4*幕後結果_最佳化!$R1993)*12/3</f>
        <v>0.5573671159665653</v>
      </c>
      <c r="AE992" s="128">
        <f>(幕後結果!$AG$2+幕後結果!$AG$4*幕後結果_最佳化!$S1993)*12/3</f>
        <v>0.1167614853251781</v>
      </c>
      <c r="AF992" s="128">
        <f>(幕後結果!$AH$2+幕後結果!$AH$4*幕後結果_最佳化!$T1993)*12/3</f>
        <v>0.1065892685068222</v>
      </c>
      <c r="AG992" s="128">
        <f>(幕後結果!$AI$2+幕後結果!$AI$4*幕後結果_最佳化!$U1993)*12/3</f>
        <v>5.4955186939365686E-2</v>
      </c>
      <c r="AH992" s="128">
        <f>(幕後結果!$AJ$2+幕後結果!$AJ$4*幕後結果_最佳化!$V1993)*12/3</f>
        <v>4.6298631159864538E-2</v>
      </c>
      <c r="AI992" s="100">
        <f>(幕後結果!$AK$2+幕後結果!$AK$4*幕後結果_最佳化!$W1993)*12/3</f>
        <v>0.14150540492992172</v>
      </c>
      <c r="AJ992" s="60"/>
      <c r="AK992" s="60"/>
      <c r="AL992" s="60"/>
      <c r="AM992" s="108">
        <v>991</v>
      </c>
      <c r="AN992" s="128">
        <f t="shared" si="196"/>
        <v>8.8493242914462727E-2</v>
      </c>
      <c r="AO992" s="128">
        <f t="shared" si="197"/>
        <v>0.21655772934093828</v>
      </c>
      <c r="AP992" s="128">
        <f t="shared" si="198"/>
        <v>7.7917618278236095E-3</v>
      </c>
      <c r="AQ992" s="128">
        <f t="shared" si="199"/>
        <v>3.4143422892988003E-2</v>
      </c>
      <c r="AR992" s="128">
        <f t="shared" si="200"/>
        <v>0.10171507943233167</v>
      </c>
      <c r="AS992" s="128">
        <f t="shared" si="201"/>
        <v>5.3315752350715735E-2</v>
      </c>
      <c r="AT992" s="128">
        <f t="shared" si="202"/>
        <v>8.5524970937093284E-2</v>
      </c>
      <c r="AU992" s="128">
        <f t="shared" si="203"/>
        <v>0.10867549557692181</v>
      </c>
      <c r="AV992" s="128">
        <f t="shared" si="204"/>
        <v>0.221348881921857</v>
      </c>
      <c r="AW992" s="128">
        <f t="shared" si="205"/>
        <v>8.2433662804867927E-2</v>
      </c>
      <c r="AX992" s="128">
        <f t="shared" si="206"/>
        <v>1</v>
      </c>
      <c r="AY992" s="128">
        <f>SUMPRODUCT(AN992:AW992,幕後結果_最佳化!$Z$1005:$AI$1005)</f>
        <v>8.2812869279926026E-4</v>
      </c>
      <c r="AZ992" s="128">
        <f>(SUMPRODUCT(AN992:AW992,MMULT(AN992:AW992,幕後結果!$AB$9:$AK$18)))</f>
        <v>2.1888513010520633E-4</v>
      </c>
      <c r="BA992" s="128">
        <f t="shared" si="207"/>
        <v>1.4794766983809049E-2</v>
      </c>
      <c r="BB992" s="102">
        <f t="shared" si="208"/>
        <v>-2.8436994886937348</v>
      </c>
      <c r="BC992" s="60"/>
      <c r="BD992" s="60"/>
    </row>
    <row r="993" spans="1:56">
      <c r="A993" s="95">
        <v>992</v>
      </c>
      <c r="B993" s="128">
        <v>0.88291158454574692</v>
      </c>
      <c r="C993" s="128">
        <v>0.76023723651427333</v>
      </c>
      <c r="D993" s="128">
        <v>0.13420363186880824</v>
      </c>
      <c r="E993" s="128">
        <v>0.9121627345018013</v>
      </c>
      <c r="F993" s="128">
        <v>0.41977409502683027</v>
      </c>
      <c r="G993" s="128">
        <v>0.72991739990113857</v>
      </c>
      <c r="H993" s="128">
        <v>0.22210069805575272</v>
      </c>
      <c r="I993" s="128">
        <v>0.15618583967267985</v>
      </c>
      <c r="J993" s="128">
        <v>0.41348266529456223</v>
      </c>
      <c r="K993" s="104">
        <v>0.90054824577139447</v>
      </c>
      <c r="L993" s="105"/>
      <c r="M993" s="106">
        <v>992</v>
      </c>
      <c r="N993" s="140">
        <v>1.1896681946276746</v>
      </c>
      <c r="O993" s="140">
        <v>0.70706589818277532</v>
      </c>
      <c r="P993" s="140">
        <v>-1.106737900968068</v>
      </c>
      <c r="Q993" s="140">
        <v>1.3541938800516717</v>
      </c>
      <c r="R993" s="140">
        <v>-0.20247143174124813</v>
      </c>
      <c r="S993" s="140">
        <v>0.61256319547193683</v>
      </c>
      <c r="T993" s="140">
        <v>-0.76511780886551528</v>
      </c>
      <c r="U993" s="128">
        <v>-1.0102580384895616</v>
      </c>
      <c r="V993" s="128">
        <v>-0.21859527911843049</v>
      </c>
      <c r="W993" s="98">
        <v>1.2846817779435402</v>
      </c>
      <c r="X993" s="60"/>
      <c r="Y993" s="99">
        <v>992</v>
      </c>
      <c r="Z993" s="128">
        <f>(幕後結果!$AB$2+幕後結果!$AB$4*幕後結果_最佳化!$N1994)*12/3</f>
        <v>9.8970702321028073E-2</v>
      </c>
      <c r="AA993" s="128">
        <f>(幕後結果!$AC$2+幕後結果!$AC$4*幕後結果_最佳化!$O1994)*12/3</f>
        <v>8.0911167129997547E-2</v>
      </c>
      <c r="AB993" s="128">
        <f>(幕後結果!$AD$2+幕後結果!$AD$4*幕後結果_最佳化!$P1994)*12/3</f>
        <v>-7.8264557105962917E-2</v>
      </c>
      <c r="AC993" s="128">
        <f>(幕後結果!$AE$2+幕後結果!$AE$4*幕後結果_最佳化!$Q1994)*12/3</f>
        <v>0.1459222350135494</v>
      </c>
      <c r="AD993" s="128">
        <f>(幕後結果!$AF$2+幕後結果!$AF$4*幕後結果_最佳化!$R1994)*12/3</f>
        <v>-6.9046395804332299E-3</v>
      </c>
      <c r="AE993" s="128">
        <f>(幕後結果!$AG$2+幕後結果!$AG$4*幕後結果_最佳化!$S1994)*12/3</f>
        <v>9.8200130544017897E-2</v>
      </c>
      <c r="AF993" s="128">
        <f>(幕後結果!$AH$2+幕後結果!$AH$4*幕後結果_最佳化!$T1994)*12/3</f>
        <v>-3.3591283057626528E-2</v>
      </c>
      <c r="AG993" s="128">
        <f>(幕後結果!$AI$2+幕後結果!$AI$4*幕後結果_最佳化!$U1994)*12/3</f>
        <v>-6.0624395623665263E-2</v>
      </c>
      <c r="AH993" s="128">
        <f>(幕後結果!$AJ$2+幕後結果!$AJ$4*幕後結果_最佳化!$V1994)*12/3</f>
        <v>5.538813364520187E-2</v>
      </c>
      <c r="AI993" s="100">
        <f>(幕後結果!$AK$2+幕後結果!$AK$4*幕後結果_最佳化!$W1994)*12/3</f>
        <v>8.3040024512101879E-2</v>
      </c>
      <c r="AJ993" s="60"/>
      <c r="AK993" s="60"/>
      <c r="AL993" s="60"/>
      <c r="AM993" s="108">
        <v>992</v>
      </c>
      <c r="AN993" s="128">
        <f t="shared" si="196"/>
        <v>8.6843345625788188E-2</v>
      </c>
      <c r="AO993" s="128">
        <f t="shared" si="197"/>
        <v>7.9402476843467254E-2</v>
      </c>
      <c r="AP993" s="128">
        <f t="shared" si="198"/>
        <v>6.5658476958481343E-2</v>
      </c>
      <c r="AQ993" s="128">
        <f t="shared" si="199"/>
        <v>0.11093227301272399</v>
      </c>
      <c r="AR993" s="128">
        <f t="shared" si="200"/>
        <v>0.19584342451879563</v>
      </c>
      <c r="AS993" s="128">
        <f t="shared" si="201"/>
        <v>5.7261365155452881E-2</v>
      </c>
      <c r="AT993" s="128">
        <f t="shared" si="202"/>
        <v>9.2721383769676161E-2</v>
      </c>
      <c r="AU993" s="128">
        <f t="shared" si="203"/>
        <v>7.4089477996884659E-2</v>
      </c>
      <c r="AV993" s="128">
        <f t="shared" si="204"/>
        <v>0.19831401240176003</v>
      </c>
      <c r="AW993" s="128">
        <f t="shared" si="205"/>
        <v>3.8933763716969924E-2</v>
      </c>
      <c r="AX993" s="128">
        <f t="shared" si="206"/>
        <v>1.0000000000000002</v>
      </c>
      <c r="AY993" s="128">
        <f>SUMPRODUCT(AN993:AW993,幕後結果_最佳化!$Z$1005:$AI$1005)</f>
        <v>2.6037685907947376E-3</v>
      </c>
      <c r="AZ993" s="128">
        <f>(SUMPRODUCT(AN993:AW993,MMULT(AN993:AW993,幕後結果!$AB$9:$AK$18)))</f>
        <v>2.572501748000388E-4</v>
      </c>
      <c r="BA993" s="128">
        <f t="shared" si="207"/>
        <v>1.6039020381558182E-2</v>
      </c>
      <c r="BB993" s="102">
        <f t="shared" si="208"/>
        <v>-2.5123873185882508</v>
      </c>
      <c r="BC993" s="60"/>
      <c r="BD993" s="60"/>
    </row>
    <row r="994" spans="1:56">
      <c r="A994" s="95">
        <v>993</v>
      </c>
      <c r="B994" s="128">
        <v>0.61548871013927697</v>
      </c>
      <c r="C994" s="128">
        <v>0.73840748689606817</v>
      </c>
      <c r="D994" s="128">
        <v>0.4886520661782463</v>
      </c>
      <c r="E994" s="128">
        <v>0.24988612926733622</v>
      </c>
      <c r="F994" s="128">
        <v>1.7366243151365257E-2</v>
      </c>
      <c r="G994" s="128">
        <v>0.97081510575829633</v>
      </c>
      <c r="H994" s="128">
        <v>0.76763663681952288</v>
      </c>
      <c r="I994" s="128">
        <v>0.51021477406099947</v>
      </c>
      <c r="J994" s="128">
        <v>0.696031430091262</v>
      </c>
      <c r="K994" s="104">
        <v>0.98548954987473847</v>
      </c>
      <c r="L994" s="105"/>
      <c r="M994" s="106">
        <v>993</v>
      </c>
      <c r="N994" s="140">
        <v>0.29365364432277469</v>
      </c>
      <c r="O994" s="140">
        <v>0.63844349351690532</v>
      </c>
      <c r="P994" s="140">
        <v>-2.8448888777580828E-2</v>
      </c>
      <c r="Q994" s="140">
        <v>-0.6748481293468328</v>
      </c>
      <c r="R994" s="140">
        <v>-2.1114635665925845</v>
      </c>
      <c r="S994" s="140">
        <v>1.8929103811037815</v>
      </c>
      <c r="T994" s="140">
        <v>0.73108583414354111</v>
      </c>
      <c r="U994" s="128">
        <v>2.5607439846276579E-2</v>
      </c>
      <c r="V994" s="128">
        <v>0.51302027270263628</v>
      </c>
      <c r="W994" s="98">
        <v>2.1832025067375027</v>
      </c>
      <c r="X994" s="60"/>
      <c r="Y994" s="99">
        <v>993</v>
      </c>
      <c r="Z994" s="128">
        <f>(幕後結果!$AB$2+幕後結果!$AB$4*幕後結果_最佳化!$N1995)*12/3</f>
        <v>2.2310260786451326E-3</v>
      </c>
      <c r="AA994" s="128">
        <f>(幕後結果!$AC$2+幕後結果!$AC$4*幕後結果_最佳化!$O1995)*12/3</f>
        <v>7.1689881688324297E-2</v>
      </c>
      <c r="AB994" s="128">
        <f>(幕後結果!$AD$2+幕後結果!$AD$4*幕後結果_最佳化!$P1995)*12/3</f>
        <v>3.1212002136742589E-2</v>
      </c>
      <c r="AC994" s="128">
        <f>(幕後結果!$AE$2+幕後結果!$AE$4*幕後結果_最佳化!$Q1995)*12/3</f>
        <v>-4.3779429317727971E-2</v>
      </c>
      <c r="AD994" s="128">
        <f>(幕後結果!$AF$2+幕後結果!$AF$4*幕後結果_最佳化!$R1995)*12/3</f>
        <v>-0.39656250176252666</v>
      </c>
      <c r="AE994" s="128">
        <f>(幕後結果!$AG$2+幕後結果!$AG$4*幕後結果_最佳化!$S1995)*12/3</f>
        <v>0.1382233833514146</v>
      </c>
      <c r="AF994" s="128">
        <f>(幕後結果!$AH$2+幕後結果!$AH$4*幕後結果_最佳化!$T1995)*12/3</f>
        <v>6.4081298122220687E-2</v>
      </c>
      <c r="AG994" s="128">
        <f>(幕後結果!$AI$2+幕後結果!$AI$4*幕後結果_最佳化!$U1995)*12/3</f>
        <v>-1.1332471993875971E-2</v>
      </c>
      <c r="AH994" s="128">
        <f>(幕後結果!$AJ$2+幕後結果!$AJ$4*幕後結果_最佳化!$V1995)*12/3</f>
        <v>0.1418828023856194</v>
      </c>
      <c r="AI994" s="100">
        <f>(幕後結果!$AK$2+幕後結果!$AK$4*幕後結果_最佳化!$W1995)*12/3</f>
        <v>0.18068396760340119</v>
      </c>
      <c r="AJ994" s="60"/>
      <c r="AK994" s="60"/>
      <c r="AL994" s="60"/>
      <c r="AM994" s="108">
        <v>993</v>
      </c>
      <c r="AN994" s="128">
        <f t="shared" si="196"/>
        <v>0.18532234692198626</v>
      </c>
      <c r="AO994" s="128">
        <f t="shared" si="197"/>
        <v>0.13087771620420766</v>
      </c>
      <c r="AP994" s="128">
        <f t="shared" si="198"/>
        <v>3.9691356222338936E-2</v>
      </c>
      <c r="AQ994" s="128">
        <f t="shared" si="199"/>
        <v>9.3132715613235662E-2</v>
      </c>
      <c r="AR994" s="128">
        <f t="shared" si="200"/>
        <v>5.7457426173856449E-2</v>
      </c>
      <c r="AS994" s="128">
        <f t="shared" si="201"/>
        <v>1.7799769751722504E-2</v>
      </c>
      <c r="AT994" s="128">
        <f t="shared" si="202"/>
        <v>0.19477086423251663</v>
      </c>
      <c r="AU994" s="128">
        <f t="shared" si="203"/>
        <v>8.6436986617211067E-2</v>
      </c>
      <c r="AV994" s="128">
        <f t="shared" si="204"/>
        <v>0.13718142360566601</v>
      </c>
      <c r="AW994" s="128">
        <f t="shared" si="205"/>
        <v>5.7329394657258656E-2</v>
      </c>
      <c r="AX994" s="128">
        <f t="shared" si="206"/>
        <v>0.99999999999999978</v>
      </c>
      <c r="AY994" s="128">
        <f>SUMPRODUCT(AN994:AW994,幕後結果_最佳化!$Z$1005:$AI$1005)</f>
        <v>-2.9307960505382839E-3</v>
      </c>
      <c r="AZ994" s="128">
        <f>(SUMPRODUCT(AN994:AW994,MMULT(AN994:AW994,幕後結果!$AB$9:$AK$18)))</f>
        <v>2.1030539773537216E-4</v>
      </c>
      <c r="BA994" s="128">
        <f t="shared" si="207"/>
        <v>1.4501910140921856E-2</v>
      </c>
      <c r="BB994" s="102">
        <f t="shared" si="208"/>
        <v>-3.1603282329830322</v>
      </c>
      <c r="BC994" s="60"/>
      <c r="BD994" s="60"/>
    </row>
    <row r="995" spans="1:56">
      <c r="A995" s="95">
        <v>994</v>
      </c>
      <c r="B995" s="128">
        <v>0.68664069106191472</v>
      </c>
      <c r="C995" s="128">
        <v>0.18757582554735786</v>
      </c>
      <c r="D995" s="128">
        <v>0.30575574081169732</v>
      </c>
      <c r="E995" s="128">
        <v>6.8155611517422887E-2</v>
      </c>
      <c r="F995" s="128">
        <v>0.84599158793349183</v>
      </c>
      <c r="G995" s="128">
        <v>0.43964544532551786</v>
      </c>
      <c r="H995" s="128">
        <v>0.98831856782154426</v>
      </c>
      <c r="I995" s="128">
        <v>0.38793608667445278</v>
      </c>
      <c r="J995" s="128">
        <v>0.70959808697393623</v>
      </c>
      <c r="K995" s="104">
        <v>0.22636546835021387</v>
      </c>
      <c r="L995" s="105"/>
      <c r="M995" s="106">
        <v>994</v>
      </c>
      <c r="N995" s="140">
        <v>0.48635058767390454</v>
      </c>
      <c r="O995" s="140">
        <v>-0.8868648813553649</v>
      </c>
      <c r="P995" s="140">
        <v>-0.50791710051494177</v>
      </c>
      <c r="Q995" s="140">
        <v>-1.4896692526463793</v>
      </c>
      <c r="R995" s="140">
        <v>1.0193921653731528</v>
      </c>
      <c r="S995" s="140">
        <v>-0.15186819923224845</v>
      </c>
      <c r="T995" s="140">
        <v>2.2674481265358999</v>
      </c>
      <c r="U995" s="128">
        <v>-0.28470237184697889</v>
      </c>
      <c r="V995" s="128">
        <v>0.55221096018844784</v>
      </c>
      <c r="W995" s="98">
        <v>-0.75086993337303587</v>
      </c>
      <c r="X995" s="60"/>
      <c r="Y995" s="99">
        <v>994</v>
      </c>
      <c r="Z995" s="128">
        <f>(幕後結果!$AB$2+幕後結果!$AB$4*幕後結果_最佳化!$N1996)*12/3</f>
        <v>2.3035866699081173E-2</v>
      </c>
      <c r="AA995" s="128">
        <f>(幕後結果!$AC$2+幕後結果!$AC$4*幕後結果_最佳化!$O1996)*12/3</f>
        <v>-9.8016699000612426E-2</v>
      </c>
      <c r="AB995" s="128">
        <f>(幕後結果!$AD$2+幕後結果!$AD$4*幕後結果_最佳化!$P1996)*12/3</f>
        <v>-9.3811629722933706E-2</v>
      </c>
      <c r="AC995" s="128">
        <f>(幕後結果!$AE$2+幕後結果!$AE$4*幕後結果_最佳化!$Q1996)*12/3</f>
        <v>-0.21430002872811901</v>
      </c>
      <c r="AD995" s="128">
        <f>(幕後結果!$AF$2+幕後結果!$AF$4*幕後結果_最佳化!$R1996)*12/3</f>
        <v>0.15182238087536362</v>
      </c>
      <c r="AE995" s="128">
        <f>(幕後結果!$AG$2+幕後結果!$AG$4*幕後結果_最佳化!$S1996)*12/3</f>
        <v>-4.4415032062047922E-2</v>
      </c>
      <c r="AF995" s="128">
        <f>(幕後結果!$AH$2+幕後結果!$AH$4*幕後結果_最佳化!$T1996)*12/3</f>
        <v>0.20601140394509596</v>
      </c>
      <c r="AG995" s="128">
        <f>(幕後結果!$AI$2+幕後結果!$AI$4*幕後結果_最佳化!$U1996)*12/3</f>
        <v>-0.10741254620017519</v>
      </c>
      <c r="AH995" s="128">
        <f>(幕後結果!$AJ$2+幕後結果!$AJ$4*幕後結果_最佳化!$V1996)*12/3</f>
        <v>8.5864067223555982E-2</v>
      </c>
      <c r="AI995" s="100">
        <f>(幕後結果!$AK$2+幕後結果!$AK$4*幕後結果_最佳化!$W1996)*12/3</f>
        <v>-0.16568752461581104</v>
      </c>
      <c r="AJ995" s="60"/>
      <c r="AK995" s="60"/>
      <c r="AL995" s="60"/>
      <c r="AM995" s="108">
        <v>994</v>
      </c>
      <c r="AN995" s="128">
        <f t="shared" si="196"/>
        <v>0.10378383227630091</v>
      </c>
      <c r="AO995" s="128">
        <f t="shared" si="197"/>
        <v>2.0251094524040569E-2</v>
      </c>
      <c r="AP995" s="128">
        <f t="shared" si="198"/>
        <v>0.16395881153952582</v>
      </c>
      <c r="AQ995" s="128">
        <f t="shared" si="199"/>
        <v>4.0835907254910535E-2</v>
      </c>
      <c r="AR995" s="128">
        <f t="shared" si="200"/>
        <v>3.4503899011040112E-3</v>
      </c>
      <c r="AS995" s="128">
        <f t="shared" si="201"/>
        <v>8.2572424325964761E-2</v>
      </c>
      <c r="AT995" s="128">
        <f t="shared" si="202"/>
        <v>0.17491945895262659</v>
      </c>
      <c r="AU995" s="128">
        <f t="shared" si="203"/>
        <v>0.10619709456423031</v>
      </c>
      <c r="AV995" s="128">
        <f t="shared" si="204"/>
        <v>0.16781435318589813</v>
      </c>
      <c r="AW995" s="128">
        <f t="shared" si="205"/>
        <v>0.13621663347539839</v>
      </c>
      <c r="AX995" s="128">
        <f t="shared" si="206"/>
        <v>1</v>
      </c>
      <c r="AY995" s="128">
        <f>SUMPRODUCT(AN995:AW995,幕後結果_最佳化!$Z$1005:$AI$1005)</f>
        <v>-4.4104860739961269E-3</v>
      </c>
      <c r="AZ995" s="128">
        <f>(SUMPRODUCT(AN995:AW995,MMULT(AN995:AW995,幕後結果!$AB$9:$AK$18)))</f>
        <v>2.1315777884857071E-4</v>
      </c>
      <c r="BA995" s="128">
        <f t="shared" si="207"/>
        <v>1.4599923932972072E-2</v>
      </c>
      <c r="BB995" s="102">
        <f t="shared" si="208"/>
        <v>-3.2404611346742302</v>
      </c>
      <c r="BC995" s="60"/>
      <c r="BD995" s="60"/>
    </row>
    <row r="996" spans="1:56">
      <c r="A996" s="95">
        <v>995</v>
      </c>
      <c r="B996" s="128">
        <v>0.49494684327620719</v>
      </c>
      <c r="C996" s="128">
        <v>0.16569101797533281</v>
      </c>
      <c r="D996" s="128">
        <v>9.3773828732976572E-2</v>
      </c>
      <c r="E996" s="128">
        <v>0.68535963279515788</v>
      </c>
      <c r="F996" s="128">
        <v>0.66237716624536724</v>
      </c>
      <c r="G996" s="128">
        <v>9.485756557825864E-2</v>
      </c>
      <c r="H996" s="128">
        <v>0.26886002527260078</v>
      </c>
      <c r="I996" s="128">
        <v>0.34205813418395281</v>
      </c>
      <c r="J996" s="128">
        <v>0.49294767792751681</v>
      </c>
      <c r="K996" s="104">
        <v>0.11551008319333844</v>
      </c>
      <c r="L996" s="105"/>
      <c r="M996" s="106">
        <v>995</v>
      </c>
      <c r="N996" s="140">
        <v>-1.2666724232516472E-2</v>
      </c>
      <c r="O996" s="140">
        <v>-0.97133389357436239</v>
      </c>
      <c r="P996" s="140">
        <v>-1.3178685438311766</v>
      </c>
      <c r="Q996" s="140">
        <v>0.48273946974987958</v>
      </c>
      <c r="R996" s="140">
        <v>0.41895958727461025</v>
      </c>
      <c r="S996" s="140">
        <v>-1.3114222931548536</v>
      </c>
      <c r="T996" s="140">
        <v>-0.61626436990920008</v>
      </c>
      <c r="U996" s="128">
        <v>-0.4068525767176594</v>
      </c>
      <c r="V996" s="128">
        <v>-1.7678470702667728E-2</v>
      </c>
      <c r="W996" s="98">
        <v>-1.1977350839121323</v>
      </c>
      <c r="X996" s="60"/>
      <c r="Y996" s="99">
        <v>995</v>
      </c>
      <c r="Z996" s="128">
        <f>(幕後結果!$AB$2+幕後結果!$AB$4*幕後結果_最佳化!$N1997)*12/3</f>
        <v>-3.0841353460730119E-2</v>
      </c>
      <c r="AA996" s="128">
        <f>(幕後結果!$AC$2+幕後結果!$AC$4*幕後結果_最佳化!$O1997)*12/3</f>
        <v>-0.10830847970857482</v>
      </c>
      <c r="AB996" s="128">
        <f>(幕後結果!$AD$2+幕後結果!$AD$4*幕後結果_最佳化!$P1997)*12/3</f>
        <v>-0.2053217414140818</v>
      </c>
      <c r="AC996" s="128">
        <f>(幕後結果!$AE$2+幕後結果!$AE$4*幕後結果_最佳化!$Q1997)*12/3</f>
        <v>-4.8304554975502047E-2</v>
      </c>
      <c r="AD996" s="128">
        <f>(幕後結果!$AF$2+幕後結果!$AF$4*幕後結果_最佳化!$R1997)*12/3</f>
        <v>5.0042032252431763E-2</v>
      </c>
      <c r="AE996" s="128">
        <f>(幕後結果!$AG$2+幕後結果!$AG$4*幕後結果_最佳化!$S1997)*12/3</f>
        <v>-8.1235678485899465E-2</v>
      </c>
      <c r="AF996" s="128">
        <f>(幕後結果!$AH$2+幕後結果!$AH$4*幕後結果_最佳化!$T1997)*12/3</f>
        <v>-6.7952291645556259E-2</v>
      </c>
      <c r="AG996" s="128">
        <f>(幕後結果!$AI$2+幕後結果!$AI$4*幕後結果_最佳化!$U1997)*12/3</f>
        <v>-0.11534964194640722</v>
      </c>
      <c r="AH996" s="128">
        <f>(幕後結果!$AJ$2+幕後結果!$AJ$4*幕後結果_最佳化!$V1997)*12/3</f>
        <v>-9.4919387615180137E-3</v>
      </c>
      <c r="AI996" s="100">
        <f>(幕後結果!$AK$2+幕後結果!$AK$4*幕後結果_最佳化!$W1997)*12/3</f>
        <v>-0.2757280152923689</v>
      </c>
      <c r="AJ996" s="60"/>
      <c r="AK996" s="60"/>
      <c r="AL996" s="60"/>
      <c r="AM996" s="108">
        <v>995</v>
      </c>
      <c r="AN996" s="128">
        <f t="shared" si="196"/>
        <v>6.9148227488449343E-2</v>
      </c>
      <c r="AO996" s="128">
        <f t="shared" si="197"/>
        <v>0.16986971938694412</v>
      </c>
      <c r="AP996" s="128">
        <f t="shared" si="198"/>
        <v>7.1200189428995322E-2</v>
      </c>
      <c r="AQ996" s="128">
        <f t="shared" si="199"/>
        <v>3.0077319289512809E-4</v>
      </c>
      <c r="AR996" s="128">
        <f t="shared" si="200"/>
        <v>0.16986276924896782</v>
      </c>
      <c r="AS996" s="128">
        <f t="shared" si="201"/>
        <v>0.21104846246732323</v>
      </c>
      <c r="AT996" s="128">
        <f t="shared" si="202"/>
        <v>3.4870948716652764E-2</v>
      </c>
      <c r="AU996" s="128">
        <f t="shared" si="203"/>
        <v>0.10247678062732371</v>
      </c>
      <c r="AV996" s="128">
        <f t="shared" si="204"/>
        <v>3.6252664109093787E-2</v>
      </c>
      <c r="AW996" s="128">
        <f t="shared" si="205"/>
        <v>0.13496946533335474</v>
      </c>
      <c r="AX996" s="128">
        <f t="shared" si="206"/>
        <v>0.99999999999999989</v>
      </c>
      <c r="AY996" s="128">
        <f>SUMPRODUCT(AN996:AW996,幕後結果_最佳化!$Z$1005:$AI$1005)</f>
        <v>-3.111621809051575E-3</v>
      </c>
      <c r="AZ996" s="128">
        <f>(SUMPRODUCT(AN996:AW996,MMULT(AN996:AW996,幕後結果!$AB$9:$AK$18)))</f>
        <v>2.9956248395574729E-4</v>
      </c>
      <c r="BA996" s="128">
        <f t="shared" si="207"/>
        <v>1.7307873467175199E-2</v>
      </c>
      <c r="BB996" s="102">
        <f t="shared" si="208"/>
        <v>-2.6584214344017325</v>
      </c>
      <c r="BC996" s="60"/>
      <c r="BD996" s="60"/>
    </row>
    <row r="997" spans="1:56">
      <c r="A997" s="95">
        <v>996</v>
      </c>
      <c r="B997" s="128">
        <v>0.10483645985839374</v>
      </c>
      <c r="C997" s="128">
        <v>0.20400574479700539</v>
      </c>
      <c r="D997" s="128">
        <v>0.63516563141058024</v>
      </c>
      <c r="E997" s="128">
        <v>0.45971600034660276</v>
      </c>
      <c r="F997" s="128">
        <v>0.45050918086231984</v>
      </c>
      <c r="G997" s="128">
        <v>0.68462757293426013</v>
      </c>
      <c r="H997" s="128">
        <v>0.54024812703916214</v>
      </c>
      <c r="I997" s="128">
        <v>0.21216900237400504</v>
      </c>
      <c r="J997" s="128">
        <v>0.70433567857747215</v>
      </c>
      <c r="K997" s="104">
        <v>0.5319583220793922</v>
      </c>
      <c r="L997" s="105"/>
      <c r="M997" s="106">
        <v>996</v>
      </c>
      <c r="N997" s="140">
        <v>-1.2544653300424202</v>
      </c>
      <c r="O997" s="140">
        <v>-0.82739804273064532</v>
      </c>
      <c r="P997" s="140">
        <v>0.34556621867122278</v>
      </c>
      <c r="Q997" s="140">
        <v>-0.1011492272612818</v>
      </c>
      <c r="R997" s="140">
        <v>-0.12437500634063485</v>
      </c>
      <c r="S997" s="140">
        <v>0.4806787248792545</v>
      </c>
      <c r="T997" s="140">
        <v>0.10105884719689133</v>
      </c>
      <c r="U997" s="128">
        <v>-0.79891792449176591</v>
      </c>
      <c r="V997" s="128">
        <v>0.53691165073545366</v>
      </c>
      <c r="W997" s="98">
        <v>8.0193504929942108E-2</v>
      </c>
      <c r="X997" s="60"/>
      <c r="Y997" s="99">
        <v>996</v>
      </c>
      <c r="Z997" s="128">
        <f>(幕後結果!$AB$2+幕後結果!$AB$4*幕後結果_最佳化!$N1998)*12/3</f>
        <v>-0.16491417074189349</v>
      </c>
      <c r="AA997" s="128">
        <f>(幕後結果!$AC$2+幕後結果!$AC$4*幕後結果_最佳化!$O1998)*12/3</f>
        <v>-9.4439657083483827E-2</v>
      </c>
      <c r="AB997" s="128">
        <f>(幕後結果!$AD$2+幕後結果!$AD$4*幕後結果_最佳化!$P1998)*12/3</f>
        <v>-2.2075097495254561E-2</v>
      </c>
      <c r="AC997" s="128">
        <f>(幕後結果!$AE$2+幕後結果!$AE$4*幕後結果_最佳化!$Q1998)*12/3</f>
        <v>-4.2102568309852817E-2</v>
      </c>
      <c r="AD997" s="128">
        <f>(幕後結果!$AF$2+幕後結果!$AF$4*幕後結果_最佳化!$R1998)*12/3</f>
        <v>-1.7787717847014724E-2</v>
      </c>
      <c r="AE997" s="128">
        <f>(幕後結果!$AG$2+幕後結果!$AG$4*幕後結果_最佳化!$S1998)*12/3</f>
        <v>4.7820050749143419E-3</v>
      </c>
      <c r="AF997" s="128">
        <f>(幕後結果!$AH$2+幕後結果!$AH$4*幕後結果_最佳化!$T1998)*12/3</f>
        <v>-3.6648202351627017E-2</v>
      </c>
      <c r="AG997" s="128">
        <f>(幕後結果!$AI$2+幕後結果!$AI$4*幕後結果_最佳化!$U1998)*12/3</f>
        <v>-0.15995538854723632</v>
      </c>
      <c r="AH997" s="128">
        <f>(幕後結果!$AJ$2+幕後結果!$AJ$4*幕後結果_最佳化!$V1998)*12/3</f>
        <v>5.6700399416652926E-2</v>
      </c>
      <c r="AI997" s="100">
        <f>(幕後結果!$AK$2+幕後結果!$AK$4*幕後結果_最佳化!$W1998)*12/3</f>
        <v>-0.14598640915502642</v>
      </c>
      <c r="AJ997" s="60"/>
      <c r="AK997" s="60"/>
      <c r="AL997" s="60"/>
      <c r="AM997" s="108">
        <v>996</v>
      </c>
      <c r="AN997" s="128">
        <f t="shared" si="196"/>
        <v>0.14491991377317681</v>
      </c>
      <c r="AO997" s="128">
        <f t="shared" si="197"/>
        <v>4.2261899833823863E-2</v>
      </c>
      <c r="AP997" s="128">
        <f t="shared" si="198"/>
        <v>0.15147033802529006</v>
      </c>
      <c r="AQ997" s="128">
        <f t="shared" si="199"/>
        <v>0.1055287107072818</v>
      </c>
      <c r="AR997" s="128">
        <f t="shared" si="200"/>
        <v>0.16251718564844295</v>
      </c>
      <c r="AS997" s="128">
        <f t="shared" si="201"/>
        <v>0.11371936692237924</v>
      </c>
      <c r="AT997" s="128">
        <f t="shared" si="202"/>
        <v>4.2182381281619136E-2</v>
      </c>
      <c r="AU997" s="128">
        <f t="shared" si="203"/>
        <v>9.0241230691620461E-2</v>
      </c>
      <c r="AV997" s="128">
        <f t="shared" si="204"/>
        <v>2.7566582010786021E-2</v>
      </c>
      <c r="AW997" s="128">
        <f t="shared" si="205"/>
        <v>0.1195923911055797</v>
      </c>
      <c r="AX997" s="128">
        <f t="shared" si="206"/>
        <v>1</v>
      </c>
      <c r="AY997" s="128">
        <f>SUMPRODUCT(AN997:AW997,幕後結果_最佳化!$Z$1005:$AI$1005)</f>
        <v>-5.8506724849581426E-3</v>
      </c>
      <c r="AZ997" s="128">
        <f>(SUMPRODUCT(AN997:AW997,MMULT(AN997:AW997,幕後結果!$AB$9:$AK$18)))</f>
        <v>3.2521958078204455E-4</v>
      </c>
      <c r="BA997" s="128">
        <f t="shared" si="207"/>
        <v>1.8033845424147467E-2</v>
      </c>
      <c r="BB997" s="102">
        <f t="shared" si="208"/>
        <v>-2.7032876981234737</v>
      </c>
      <c r="BC997" s="60"/>
      <c r="BD997" s="60"/>
    </row>
    <row r="998" spans="1:56">
      <c r="A998" s="95">
        <v>997</v>
      </c>
      <c r="B998" s="128">
        <v>0.17152811794924894</v>
      </c>
      <c r="C998" s="128">
        <v>0.10349485845662221</v>
      </c>
      <c r="D998" s="128">
        <v>0.26280581418493587</v>
      </c>
      <c r="E998" s="128">
        <v>0.5030085206664483</v>
      </c>
      <c r="F998" s="128">
        <v>0.52058250689746943</v>
      </c>
      <c r="G998" s="128">
        <v>0.84299897007352764</v>
      </c>
      <c r="H998" s="128">
        <v>0.24513186693896816</v>
      </c>
      <c r="I998" s="128">
        <v>0.16758935355961402</v>
      </c>
      <c r="J998" s="128">
        <v>6.3328549747094787E-3</v>
      </c>
      <c r="K998" s="104">
        <v>0.14161558416463138</v>
      </c>
      <c r="L998" s="105"/>
      <c r="M998" s="106">
        <v>997</v>
      </c>
      <c r="N998" s="140">
        <v>-0.94814383358187571</v>
      </c>
      <c r="O998" s="140">
        <v>-1.2618862596785063</v>
      </c>
      <c r="P998" s="140">
        <v>-0.63471910916096586</v>
      </c>
      <c r="Q998" s="140">
        <v>7.5413144476026367E-3</v>
      </c>
      <c r="R998" s="140">
        <v>5.1615603390716067E-2</v>
      </c>
      <c r="S998" s="140">
        <v>1.0068599929796904</v>
      </c>
      <c r="T998" s="140">
        <v>-0.68988941336762333</v>
      </c>
      <c r="U998" s="128">
        <v>-0.96373518943051473</v>
      </c>
      <c r="V998" s="128">
        <v>-2.4930329288455009</v>
      </c>
      <c r="W998" s="98">
        <v>-1.0730890392482622</v>
      </c>
      <c r="X998" s="60"/>
      <c r="Y998" s="99">
        <v>997</v>
      </c>
      <c r="Z998" s="128">
        <f>(幕後結果!$AB$2+幕後結果!$AB$4*幕後結果_最佳化!$N1999)*12/3</f>
        <v>-0.13184166942638303</v>
      </c>
      <c r="AA998" s="128">
        <f>(幕後結果!$AC$2+幕後結果!$AC$4*幕後結果_最佳化!$O1999)*12/3</f>
        <v>-0.14234016241363526</v>
      </c>
      <c r="AB998" s="128">
        <f>(幕後結果!$AD$2+幕後結果!$AD$4*幕後結果_最佳化!$P1999)*12/3</f>
        <v>-0.154650833840875</v>
      </c>
      <c r="AC998" s="128">
        <f>(幕後結果!$AE$2+幕後結果!$AE$4*幕後結果_最佳化!$Q1999)*12/3</f>
        <v>-9.3195646252108535E-2</v>
      </c>
      <c r="AD998" s="128">
        <f>(幕後結果!$AF$2+幕後結果!$AF$4*幕後結果_最佳化!$R1999)*12/3</f>
        <v>-2.0505415916083583E-2</v>
      </c>
      <c r="AE998" s="128">
        <f>(幕後結果!$AG$2+幕後結果!$AG$4*幕後結果_最佳化!$S1999)*12/3</f>
        <v>5.0284680254835588E-2</v>
      </c>
      <c r="AF998" s="128">
        <f>(幕後結果!$AH$2+幕後結果!$AH$4*幕後結果_最佳化!$T1999)*12/3</f>
        <v>-0.12412533048944425</v>
      </c>
      <c r="AG998" s="128">
        <f>(幕後結果!$AI$2+幕後結果!$AI$4*幕後結果_最佳化!$U1999)*12/3</f>
        <v>-0.20015167282176705</v>
      </c>
      <c r="AH998" s="128">
        <f>(幕後結果!$AJ$2+幕後結果!$AJ$4*幕後結果_最佳化!$V1999)*12/3</f>
        <v>-0.20010247225393085</v>
      </c>
      <c r="AI998" s="100">
        <f>(幕後結果!$AK$2+幕後結果!$AK$4*幕後結果_最佳化!$W1999)*12/3</f>
        <v>-0.22635841699438833</v>
      </c>
      <c r="AJ998" s="60"/>
      <c r="AK998" s="60"/>
      <c r="AL998" s="60"/>
      <c r="AM998" s="108">
        <v>997</v>
      </c>
      <c r="AN998" s="128">
        <f t="shared" si="196"/>
        <v>8.4112551617424744E-2</v>
      </c>
      <c r="AO998" s="128">
        <f t="shared" si="197"/>
        <v>0.12352860215259488</v>
      </c>
      <c r="AP998" s="128">
        <f t="shared" si="198"/>
        <v>4.74765388653519E-2</v>
      </c>
      <c r="AQ998" s="128">
        <f t="shared" si="199"/>
        <v>0.13189194066162857</v>
      </c>
      <c r="AR998" s="128">
        <f t="shared" si="200"/>
        <v>0.15356743029118347</v>
      </c>
      <c r="AS998" s="128">
        <f t="shared" si="201"/>
        <v>0.1092064552220143</v>
      </c>
      <c r="AT998" s="128">
        <f t="shared" si="202"/>
        <v>0.15689185895716121</v>
      </c>
      <c r="AU998" s="128">
        <f t="shared" si="203"/>
        <v>7.509239650351314E-2</v>
      </c>
      <c r="AV998" s="128">
        <f t="shared" si="204"/>
        <v>3.5761377836642391E-2</v>
      </c>
      <c r="AW998" s="128">
        <f t="shared" si="205"/>
        <v>8.2470847892485377E-2</v>
      </c>
      <c r="AX998" s="128">
        <f t="shared" si="206"/>
        <v>1</v>
      </c>
      <c r="AY998" s="128">
        <f>SUMPRODUCT(AN998:AW998,幕後結果_最佳化!$Z$1005:$AI$1005)</f>
        <v>-1.432320851834214E-3</v>
      </c>
      <c r="AZ998" s="128">
        <f>(SUMPRODUCT(AN998:AW998,MMULT(AN998:AW998,幕後結果!$AB$9:$AK$18)))</f>
        <v>2.6965071717334601E-4</v>
      </c>
      <c r="BA998" s="128">
        <f t="shared" si="207"/>
        <v>1.6421044947668405E-2</v>
      </c>
      <c r="BB998" s="102">
        <f t="shared" si="208"/>
        <v>-2.6997259305431038</v>
      </c>
      <c r="BC998" s="60"/>
      <c r="BD998" s="60"/>
    </row>
    <row r="999" spans="1:56">
      <c r="A999" s="95">
        <v>998</v>
      </c>
      <c r="B999" s="128">
        <v>0.54150943904309057</v>
      </c>
      <c r="C999" s="128">
        <v>0.51299178691220781</v>
      </c>
      <c r="D999" s="128">
        <v>4.9845022481735946E-2</v>
      </c>
      <c r="E999" s="128">
        <v>0.82517384167676067</v>
      </c>
      <c r="F999" s="128">
        <v>0.39670547900086373</v>
      </c>
      <c r="G999" s="128">
        <v>4.8875396893842904E-2</v>
      </c>
      <c r="H999" s="128">
        <v>0.59359141388097458</v>
      </c>
      <c r="I999" s="128">
        <v>0.79590809591764633</v>
      </c>
      <c r="J999" s="128">
        <v>0.79209596948742655</v>
      </c>
      <c r="K999" s="104">
        <v>0.86158131486561329</v>
      </c>
      <c r="L999" s="105"/>
      <c r="M999" s="106">
        <v>998</v>
      </c>
      <c r="N999" s="140">
        <v>0.10423718930019639</v>
      </c>
      <c r="O999" s="140">
        <v>3.257133860839645E-2</v>
      </c>
      <c r="P999" s="140">
        <v>-1.6463581448624252</v>
      </c>
      <c r="Q999" s="140">
        <v>0.93526389610735838</v>
      </c>
      <c r="R999" s="140">
        <v>-0.26188389285446823</v>
      </c>
      <c r="S999" s="140">
        <v>-1.6558569387110533</v>
      </c>
      <c r="T999" s="140">
        <v>0.23679327080292797</v>
      </c>
      <c r="U999" s="128">
        <v>0.82709395864958846</v>
      </c>
      <c r="V999" s="128">
        <v>0.8137153106217333</v>
      </c>
      <c r="W999" s="98">
        <v>1.0874513900244005</v>
      </c>
      <c r="X999" s="60"/>
      <c r="Y999" s="99">
        <v>998</v>
      </c>
      <c r="Z999" s="128">
        <f>(幕後結果!$AB$2+幕後結果!$AB$4*幕後結果_最佳化!$N2000)*12/3</f>
        <v>-1.8219631254574192E-2</v>
      </c>
      <c r="AA999" s="128">
        <f>(幕後結果!$AC$2+幕後結果!$AC$4*幕後結果_最佳化!$O2000)*12/3</f>
        <v>3.8138939554296825E-3</v>
      </c>
      <c r="AB999" s="128">
        <f>(幕後結果!$AD$2+幕後結果!$AD$4*幕後結果_最佳化!$P2000)*12/3</f>
        <v>-0.1960390271594509</v>
      </c>
      <c r="AC999" s="128">
        <f>(幕後結果!$AE$2+幕後結果!$AE$4*幕後結果_最佳化!$Q2000)*12/3</f>
        <v>2.4212970872922582E-2</v>
      </c>
      <c r="AD999" s="128">
        <f>(幕後結果!$AF$2+幕後結果!$AF$4*幕後結果_最佳化!$R2000)*12/3</f>
        <v>-7.3351406145499815E-2</v>
      </c>
      <c r="AE999" s="128">
        <f>(幕後結果!$AG$2+幕後結果!$AG$4*幕後結果_最佳化!$S2000)*12/3</f>
        <v>-7.70950097487344E-2</v>
      </c>
      <c r="AF999" s="128">
        <f>(幕後結果!$AH$2+幕後結果!$AH$4*幕後結果_最佳化!$T2000)*12/3</f>
        <v>4.3034670512284441E-2</v>
      </c>
      <c r="AG999" s="128">
        <f>(幕後結果!$AI$2+幕後結果!$AI$4*幕後結果_最佳化!$U2000)*12/3</f>
        <v>4.1062211679053974E-2</v>
      </c>
      <c r="AH999" s="128">
        <f>(幕後結果!$AJ$2+幕後結果!$AJ$4*幕後結果_最佳化!$V2000)*12/3</f>
        <v>5.724326469724942E-2</v>
      </c>
      <c r="AI999" s="100">
        <f>(幕後結果!$AK$2+幕後結果!$AK$4*幕後結果_最佳化!$W2000)*12/3</f>
        <v>4.5199395527835889E-2</v>
      </c>
      <c r="AJ999" s="60"/>
      <c r="AK999" s="60"/>
      <c r="AL999" s="60"/>
      <c r="AM999" s="108">
        <v>998</v>
      </c>
      <c r="AN999" s="128">
        <f t="shared" si="196"/>
        <v>9.2604798833844648E-3</v>
      </c>
      <c r="AO999" s="128">
        <f t="shared" si="197"/>
        <v>0.21286029555229999</v>
      </c>
      <c r="AP999" s="128">
        <f t="shared" si="198"/>
        <v>0.14701485562807659</v>
      </c>
      <c r="AQ999" s="128">
        <f t="shared" si="199"/>
        <v>8.8109715959697285E-2</v>
      </c>
      <c r="AR999" s="128">
        <f t="shared" si="200"/>
        <v>4.7327960557074701E-2</v>
      </c>
      <c r="AS999" s="128">
        <f t="shared" si="201"/>
        <v>0.10170862115313091</v>
      </c>
      <c r="AT999" s="128">
        <f t="shared" si="202"/>
        <v>7.4571109550789716E-2</v>
      </c>
      <c r="AU999" s="128">
        <f t="shared" si="203"/>
        <v>0.1131096769185384</v>
      </c>
      <c r="AV999" s="128">
        <f t="shared" si="204"/>
        <v>0.19189142217615096</v>
      </c>
      <c r="AW999" s="128">
        <f t="shared" si="205"/>
        <v>1.4145862620856804E-2</v>
      </c>
      <c r="AX999" s="128">
        <f t="shared" si="206"/>
        <v>0.99999999999999978</v>
      </c>
      <c r="AY999" s="128">
        <f>SUMPRODUCT(AN999:AW999,幕後結果_最佳化!$Z$1005:$AI$1005)</f>
        <v>2.5028899874285368E-3</v>
      </c>
      <c r="AZ999" s="128">
        <f>(SUMPRODUCT(AN999:AW999,MMULT(AN999:AW999,幕後結果!$AB$9:$AK$18)))</f>
        <v>2.2620590515100403E-4</v>
      </c>
      <c r="BA999" s="128">
        <f t="shared" si="207"/>
        <v>1.5040143122690157E-2</v>
      </c>
      <c r="BB999" s="102">
        <f t="shared" si="208"/>
        <v>-2.6859524994563904</v>
      </c>
      <c r="BC999" s="60"/>
      <c r="BD999" s="60"/>
    </row>
    <row r="1000" spans="1:56">
      <c r="A1000" s="95">
        <v>999</v>
      </c>
      <c r="B1000" s="128">
        <v>0.97502244050838538</v>
      </c>
      <c r="C1000" s="128">
        <v>0.28704480357567363</v>
      </c>
      <c r="D1000" s="128">
        <v>0.91731888087418567</v>
      </c>
      <c r="E1000" s="128">
        <v>0.8830719327550447</v>
      </c>
      <c r="F1000" s="128">
        <v>3.0895258865675901E-2</v>
      </c>
      <c r="G1000" s="128">
        <v>0.50543667047675145</v>
      </c>
      <c r="H1000" s="128">
        <v>0.92470328680977754</v>
      </c>
      <c r="I1000" s="128">
        <v>0.64686417413705555</v>
      </c>
      <c r="J1000" s="128">
        <v>0.44223638757766182</v>
      </c>
      <c r="K1000" s="104">
        <v>0.95259624949537502</v>
      </c>
      <c r="L1000" s="105"/>
      <c r="M1000" s="106">
        <v>999</v>
      </c>
      <c r="N1000" s="140">
        <v>1.9603480880582032</v>
      </c>
      <c r="O1000" s="140">
        <v>-0.56203876590488655</v>
      </c>
      <c r="P1000" s="140">
        <v>1.3872608441056795</v>
      </c>
      <c r="Q1000" s="140">
        <v>1.1904842049141857</v>
      </c>
      <c r="R1000" s="140">
        <v>-1.8677959533703983</v>
      </c>
      <c r="S1000" s="140">
        <v>1.3628133774988921E-2</v>
      </c>
      <c r="T1000" s="140">
        <v>1.4374385334154858</v>
      </c>
      <c r="U1000" s="128">
        <v>0.37686806939955686</v>
      </c>
      <c r="V1000" s="128">
        <v>-0.14530157005724403</v>
      </c>
      <c r="W1000" s="98">
        <v>1.6705656553630106</v>
      </c>
      <c r="X1000" s="60"/>
      <c r="Y1000" s="99">
        <v>999</v>
      </c>
      <c r="Z1000" s="128">
        <f>(幕後結果!$AB$2+幕後結果!$AB$4*幕後結果_最佳化!$N2001)*12/3</f>
        <v>0.18217841736495624</v>
      </c>
      <c r="AA1000" s="128">
        <f>(幕後結果!$AC$2+幕後結果!$AC$4*幕後結果_最佳化!$O2001)*12/3</f>
        <v>-5.9219838271093249E-2</v>
      </c>
      <c r="AB1000" s="128">
        <f>(幕後結果!$AD$2+幕後結果!$AD$4*幕後結果_最佳化!$P2001)*12/3</f>
        <v>0.17901876949404746</v>
      </c>
      <c r="AC1000" s="128">
        <f>(幕後結果!$AE$2+幕後結果!$AE$4*幕後結果_最佳化!$Q2001)*12/3</f>
        <v>0.22998477658482486</v>
      </c>
      <c r="AD1000" s="128">
        <f>(幕後結果!$AF$2+幕後結果!$AF$4*幕後結果_最佳化!$R2001)*12/3</f>
        <v>-0.2198267129953578</v>
      </c>
      <c r="AE1000" s="128">
        <f>(幕後結果!$AG$2+幕後結果!$AG$4*幕後結果_最佳化!$S2001)*12/3</f>
        <v>3.4120595210820184E-2</v>
      </c>
      <c r="AF1000" s="128">
        <f>(幕後結果!$AH$2+幕後結果!$AH$4*幕後結果_最佳化!$T2001)*12/3</f>
        <v>0.16691944016702073</v>
      </c>
      <c r="AG1000" s="128">
        <f>(幕後結果!$AI$2+幕後結果!$AI$4*幕後結果_最佳化!$U2001)*12/3</f>
        <v>-1.2529869158859694E-2</v>
      </c>
      <c r="AH1000" s="128">
        <f>(幕後結果!$AJ$2+幕後結果!$AJ$4*幕後結果_最佳化!$V2001)*12/3</f>
        <v>6.4412170768984048E-2</v>
      </c>
      <c r="AI1000" s="100">
        <f>(幕後結果!$AK$2+幕後結果!$AK$4*幕後結果_最佳化!$W2001)*12/3</f>
        <v>9.5982731833470766E-2</v>
      </c>
      <c r="AJ1000" s="60"/>
      <c r="AK1000" s="60"/>
      <c r="AL1000" s="60"/>
      <c r="AM1000" s="108">
        <v>999</v>
      </c>
      <c r="AN1000" s="128">
        <f t="shared" si="196"/>
        <v>0.13313389942795367</v>
      </c>
      <c r="AO1000" s="128">
        <f t="shared" si="197"/>
        <v>4.7658009578152062E-2</v>
      </c>
      <c r="AP1000" s="128">
        <f t="shared" si="198"/>
        <v>9.0505742110151034E-3</v>
      </c>
      <c r="AQ1000" s="128">
        <f t="shared" si="199"/>
        <v>0.1489302158709091</v>
      </c>
      <c r="AR1000" s="128">
        <f t="shared" si="200"/>
        <v>0.12655771631110871</v>
      </c>
      <c r="AS1000" s="128">
        <f t="shared" si="201"/>
        <v>0.13786169967692843</v>
      </c>
      <c r="AT1000" s="128">
        <f t="shared" si="202"/>
        <v>3.6479313357837342E-2</v>
      </c>
      <c r="AU1000" s="128">
        <f t="shared" si="203"/>
        <v>0.15122847369337028</v>
      </c>
      <c r="AV1000" s="128">
        <f t="shared" si="204"/>
        <v>9.2678216855898179E-2</v>
      </c>
      <c r="AW1000" s="128">
        <f t="shared" si="205"/>
        <v>0.11642188101682707</v>
      </c>
      <c r="AX1000" s="128">
        <f t="shared" si="206"/>
        <v>0.99999999999999989</v>
      </c>
      <c r="AY1000" s="128">
        <f>SUMPRODUCT(AN1000:AW1000,幕後結果_最佳化!$Z$1005:$AI$1005)</f>
        <v>-4.0949377550167044E-3</v>
      </c>
      <c r="AZ1000" s="128">
        <f>(SUMPRODUCT(AN1000:AW1000,MMULT(AN1000:AW1000,幕後結果!$AB$9:$AK$18)))</f>
        <v>2.6569741161324134E-4</v>
      </c>
      <c r="BA1000" s="128">
        <f t="shared" si="207"/>
        <v>1.6300227348513927E-2</v>
      </c>
      <c r="BB1000" s="102">
        <f t="shared" si="208"/>
        <v>-2.8830848030657177</v>
      </c>
      <c r="BC1000" s="60"/>
      <c r="BD1000" s="60"/>
    </row>
    <row r="1001" spans="1:56" ht="17.5" thickBot="1">
      <c r="A1001" s="122">
        <v>1000</v>
      </c>
      <c r="B1001" s="128">
        <v>0.58635921315417394</v>
      </c>
      <c r="C1001" s="128">
        <v>0.51017664392953121</v>
      </c>
      <c r="D1001" s="128">
        <v>0.47352984133193532</v>
      </c>
      <c r="E1001" s="128">
        <v>0.91939953587374967</v>
      </c>
      <c r="F1001" s="128">
        <v>0.97957651308077898</v>
      </c>
      <c r="G1001" s="128">
        <v>0.65028696741921532</v>
      </c>
      <c r="H1001" s="128">
        <v>0.84583673211017985</v>
      </c>
      <c r="I1001" s="128">
        <v>0.79980615650234421</v>
      </c>
      <c r="J1001" s="128">
        <v>6.8227684665585375E-2</v>
      </c>
      <c r="K1001" s="104">
        <v>0.50214663227796597</v>
      </c>
      <c r="L1001" s="105"/>
      <c r="M1001" s="109">
        <v>1000</v>
      </c>
      <c r="N1001" s="140">
        <v>0.2181893615150835</v>
      </c>
      <c r="O1001" s="140">
        <v>2.551183055515301E-2</v>
      </c>
      <c r="P1001" s="140">
        <v>-6.6399607526072421E-2</v>
      </c>
      <c r="Q1001" s="140">
        <v>1.4010439588082511</v>
      </c>
      <c r="R1001" s="140">
        <v>2.0450799782594271</v>
      </c>
      <c r="S1001" s="140">
        <v>0.38609533428501974</v>
      </c>
      <c r="T1001" s="140">
        <v>1.0187397504415556</v>
      </c>
      <c r="U1001" s="128">
        <v>0.84092904280867797</v>
      </c>
      <c r="V1001" s="128">
        <v>-1.4891215298112577</v>
      </c>
      <c r="W1001" s="98">
        <v>5.3808351286389654E-3</v>
      </c>
      <c r="X1001" s="60"/>
      <c r="Y1001" s="110">
        <v>1000</v>
      </c>
      <c r="Z1001" s="111">
        <f>(幕後結果!$AB$2+幕後結果!$AB$4*幕後結果_最佳化!$N2002)*12/3</f>
        <v>-5.9165986269977162E-3</v>
      </c>
      <c r="AA1001" s="111">
        <f>(幕後結果!$AC$2+幕後結果!$AC$4*幕後結果_最佳化!$O2002)*12/3</f>
        <v>3.226695663066092E-3</v>
      </c>
      <c r="AB1001" s="111">
        <f>(幕後結果!$AD$2+幕後結果!$AD$4*幕後結果_最佳化!$P2002)*12/3</f>
        <v>-3.3381895388938441E-3</v>
      </c>
      <c r="AC1001" s="111">
        <f>(幕後結果!$AE$2+幕後結果!$AE$4*幕後結果_最佳化!$Q2002)*12/3</f>
        <v>0.16407336429328706</v>
      </c>
      <c r="AD1001" s="111">
        <f>(幕後結果!$AF$2+幕後結果!$AF$4*幕後結果_最佳化!$R2002)*12/3</f>
        <v>0.44849274749900753</v>
      </c>
      <c r="AE1001" s="111">
        <f>(幕後結果!$AG$2+幕後結果!$AG$4*幕後結果_最佳化!$S2002)*12/3</f>
        <v>4.1871584066686306E-2</v>
      </c>
      <c r="AF1001" s="111">
        <f>(幕後結果!$AH$2+幕後結果!$AH$4*幕後結果_最佳化!$T2002)*12/3</f>
        <v>0.11829370341874608</v>
      </c>
      <c r="AG1001" s="111">
        <f>(幕後結果!$AI$2+幕後結果!$AI$4*幕後結果_最佳化!$U2002)*12/3</f>
        <v>0.10142078945194406</v>
      </c>
      <c r="AH1001" s="111">
        <f>(幕後結果!$AJ$2+幕後結果!$AJ$4*幕後結果_最佳化!$V2002)*12/3</f>
        <v>-0.14121404311454508</v>
      </c>
      <c r="AI1001" s="112">
        <f>(幕後結果!$AK$2+幕後結果!$AK$4*幕後結果_最佳化!$W2002)*12/3</f>
        <v>0.14232101707092296</v>
      </c>
      <c r="AJ1001" s="60"/>
      <c r="AK1001" s="60"/>
      <c r="AL1001" s="60"/>
      <c r="AM1001" s="113">
        <v>1000</v>
      </c>
      <c r="AN1001" s="114">
        <f t="shared" si="196"/>
        <v>1.4621030551660098E-2</v>
      </c>
      <c r="AO1001" s="114">
        <f t="shared" si="197"/>
        <v>9.2144967756030663E-2</v>
      </c>
      <c r="AP1001" s="114">
        <f t="shared" si="198"/>
        <v>0.18739895980966628</v>
      </c>
      <c r="AQ1001" s="114">
        <f t="shared" si="199"/>
        <v>4.1579040810199662E-2</v>
      </c>
      <c r="AR1001" s="114">
        <f t="shared" si="200"/>
        <v>6.9721425904159501E-2</v>
      </c>
      <c r="AS1001" s="114">
        <f t="shared" si="201"/>
        <v>9.2655527948719896E-2</v>
      </c>
      <c r="AT1001" s="114">
        <f t="shared" si="202"/>
        <v>3.4498338374611026E-2</v>
      </c>
      <c r="AU1001" s="114">
        <f t="shared" si="203"/>
        <v>0.13889848759005149</v>
      </c>
      <c r="AV1001" s="114">
        <f t="shared" si="204"/>
        <v>0.16975663742561817</v>
      </c>
      <c r="AW1001" s="114">
        <f t="shared" si="205"/>
        <v>0.15872558382928331</v>
      </c>
      <c r="AX1001" s="114">
        <f t="shared" si="206"/>
        <v>1.0000000000000002</v>
      </c>
      <c r="AY1001" s="114">
        <f>SUMPRODUCT(AN1001:AW1001,幕後結果_最佳化!$Z$1005:$AI$1005)</f>
        <v>-2.6919028478472667E-3</v>
      </c>
      <c r="AZ1001" s="114">
        <f>(SUMPRODUCT(AN1001:AW1001,MMULT(AN1001:AW1001,幕後結果!$AB$9:$AK$18)))</f>
        <v>2.8409851077399026E-4</v>
      </c>
      <c r="BA1001" s="114">
        <f t="shared" si="207"/>
        <v>1.6855222062434842E-2</v>
      </c>
      <c r="BB1001" s="115">
        <f t="shared" si="208"/>
        <v>-2.7049126187104791</v>
      </c>
      <c r="BC1001" s="60"/>
      <c r="BD1001" s="60"/>
    </row>
    <row r="1002" spans="1:56" ht="19.5" thickTop="1">
      <c r="A1002" s="73" t="s">
        <v>725</v>
      </c>
      <c r="B1002" s="74" t="s">
        <v>764</v>
      </c>
      <c r="C1002" s="75" t="s">
        <v>765</v>
      </c>
      <c r="D1002" s="76" t="s">
        <v>742</v>
      </c>
      <c r="E1002" s="75" t="s">
        <v>766</v>
      </c>
      <c r="F1002" s="76" t="s">
        <v>767</v>
      </c>
      <c r="G1002" s="74" t="s">
        <v>768</v>
      </c>
      <c r="H1002" s="75" t="s">
        <v>769</v>
      </c>
      <c r="I1002" s="76" t="s">
        <v>770</v>
      </c>
      <c r="J1002" s="75" t="s">
        <v>771</v>
      </c>
      <c r="K1002" s="77" t="s">
        <v>743</v>
      </c>
      <c r="M1002" s="56" t="s">
        <v>708</v>
      </c>
      <c r="N1002" s="118" t="s">
        <v>756</v>
      </c>
      <c r="O1002" s="119" t="s">
        <v>757</v>
      </c>
      <c r="P1002" s="120" t="s">
        <v>740</v>
      </c>
      <c r="Q1002" s="119" t="s">
        <v>758</v>
      </c>
      <c r="R1002" s="120" t="s">
        <v>759</v>
      </c>
      <c r="S1002" s="118" t="s">
        <v>760</v>
      </c>
      <c r="T1002" s="119" t="s">
        <v>761</v>
      </c>
      <c r="U1002" s="120" t="s">
        <v>762</v>
      </c>
      <c r="V1002" s="119" t="s">
        <v>763</v>
      </c>
      <c r="W1002" s="121" t="s">
        <v>741</v>
      </c>
    </row>
    <row r="1003" spans="1:56" ht="19.5" thickBot="1">
      <c r="A1003" s="95">
        <v>1</v>
      </c>
      <c r="B1003" s="139">
        <v>0</v>
      </c>
      <c r="C1003" s="139">
        <v>0</v>
      </c>
      <c r="D1003" s="139">
        <v>0</v>
      </c>
      <c r="E1003" s="139">
        <v>0</v>
      </c>
      <c r="F1003" s="139">
        <v>0</v>
      </c>
      <c r="G1003" s="139">
        <v>0</v>
      </c>
      <c r="H1003" s="139">
        <v>0</v>
      </c>
      <c r="I1003" s="139">
        <v>0</v>
      </c>
      <c r="J1003" s="139">
        <v>0</v>
      </c>
      <c r="K1003" s="58">
        <v>0</v>
      </c>
      <c r="M1003" s="51">
        <v>1</v>
      </c>
      <c r="N1003" s="139" cm="1">
        <f t="array" ref="N1003:W1003">(TRANSPOSE(MMULT(幕後結果!$AB$37:$AK$46, TRANSPOSE(N2:W2))))</f>
        <v>-0.17917032015578147</v>
      </c>
      <c r="O1003" s="139">
        <v>0.88902767310327657</v>
      </c>
      <c r="P1003" s="139">
        <v>1.0785791436823358</v>
      </c>
      <c r="Q1003" s="139">
        <v>1.2278700938446501</v>
      </c>
      <c r="R1003" s="139">
        <v>-1.5382763553918988E-2</v>
      </c>
      <c r="S1003" s="139">
        <v>1.4429389454657395</v>
      </c>
      <c r="T1003" s="139">
        <v>0.89699298938113703</v>
      </c>
      <c r="U1003" s="139">
        <v>0.93501186092276511</v>
      </c>
      <c r="V1003" s="139">
        <v>-0.65902829489832748</v>
      </c>
      <c r="W1003" s="50">
        <v>0.65101095681020515</v>
      </c>
    </row>
    <row r="1004" spans="1:56" ht="19.5" thickTop="1">
      <c r="A1004" s="95">
        <v>2</v>
      </c>
      <c r="B1004" s="139">
        <v>0.97550422345375765</v>
      </c>
      <c r="C1004" s="139">
        <v>0.39622134719953683</v>
      </c>
      <c r="D1004" s="139">
        <v>0.65120011575108916</v>
      </c>
      <c r="E1004" s="139">
        <v>8.3822596373599234E-2</v>
      </c>
      <c r="F1004" s="139">
        <v>0.42983131388652818</v>
      </c>
      <c r="G1004" s="139">
        <v>0.31340515447728023</v>
      </c>
      <c r="H1004" s="139">
        <v>0.97992604204385536</v>
      </c>
      <c r="I1004" s="139">
        <v>0.56816387103728694</v>
      </c>
      <c r="J1004" s="139">
        <v>0.63439307650464949</v>
      </c>
      <c r="K1004" s="58">
        <v>0.69617691826923611</v>
      </c>
      <c r="M1004" s="51">
        <v>2</v>
      </c>
      <c r="N1004" s="139" cm="1">
        <f t="array" ref="N1004:W1004">(TRANSPOSE(MMULT(幕後結果!$AB$37:$AK$46, TRANSPOSE(N3:W3))))</f>
        <v>-0.15115925032714253</v>
      </c>
      <c r="O1004" s="139">
        <v>-0.98117016630752496</v>
      </c>
      <c r="P1004" s="139">
        <v>-1.6238571907550137</v>
      </c>
      <c r="Q1004" s="139">
        <v>-0.68855675798493554</v>
      </c>
      <c r="R1004" s="139">
        <v>-0.59433822372152167</v>
      </c>
      <c r="S1004" s="139">
        <v>0.71994212351322184</v>
      </c>
      <c r="T1004" s="139">
        <v>1.7632681155465495</v>
      </c>
      <c r="U1004" s="139">
        <v>0.26141134970673741</v>
      </c>
      <c r="V1004" s="139">
        <v>-0.44338903748115482</v>
      </c>
      <c r="W1004" s="50">
        <v>-0.40802739351383732</v>
      </c>
      <c r="Y1004" s="55"/>
      <c r="Z1004" s="84" t="s">
        <v>764</v>
      </c>
      <c r="AA1004" s="85" t="s">
        <v>765</v>
      </c>
      <c r="AB1004" s="86" t="s">
        <v>742</v>
      </c>
      <c r="AC1004" s="85" t="s">
        <v>766</v>
      </c>
      <c r="AD1004" s="86" t="s">
        <v>767</v>
      </c>
      <c r="AE1004" s="84" t="s">
        <v>768</v>
      </c>
      <c r="AF1004" s="85" t="s">
        <v>769</v>
      </c>
      <c r="AG1004" s="86" t="s">
        <v>770</v>
      </c>
      <c r="AH1004" s="85" t="s">
        <v>771</v>
      </c>
      <c r="AI1004" s="87" t="s">
        <v>743</v>
      </c>
    </row>
    <row r="1005" spans="1:56" ht="19.5" thickBot="1">
      <c r="A1005" s="95">
        <v>3</v>
      </c>
      <c r="B1005" s="139">
        <v>0.64118184054633831</v>
      </c>
      <c r="C1005" s="139">
        <v>0.55289239413682023</v>
      </c>
      <c r="D1005" s="139">
        <v>0.64173085309170874</v>
      </c>
      <c r="E1005" s="139">
        <v>0.82410500724462077</v>
      </c>
      <c r="F1005" s="139">
        <v>0.5832772500706358</v>
      </c>
      <c r="G1005" s="139">
        <v>0.32161311963976513</v>
      </c>
      <c r="H1005" s="139">
        <v>0.64569549797076498</v>
      </c>
      <c r="I1005" s="139">
        <v>0.24400620601635437</v>
      </c>
      <c r="J1005" s="139">
        <v>5.8577897607384521E-2</v>
      </c>
      <c r="K1005" s="58">
        <v>0.86671829586213156</v>
      </c>
      <c r="M1005" s="51">
        <v>3</v>
      </c>
      <c r="N1005" s="139" cm="1">
        <f t="array" ref="N1005:W1005">(TRANSPOSE(MMULT(幕後結果!$AB$37:$AK$46, TRANSPOSE(N4:W4))))</f>
        <v>-1.9187521901418338</v>
      </c>
      <c r="O1005" s="139">
        <v>3.5437678953050986E-2</v>
      </c>
      <c r="P1005" s="139">
        <v>0.96347694704688058</v>
      </c>
      <c r="Q1005" s="139">
        <v>-0.46168521887484215</v>
      </c>
      <c r="R1005" s="139">
        <v>-0.32504994087972588</v>
      </c>
      <c r="S1005" s="139">
        <v>-1.3627321381370074</v>
      </c>
      <c r="T1005" s="139">
        <v>-0.14358635478065224</v>
      </c>
      <c r="U1005" s="139">
        <v>0.42961671230006382</v>
      </c>
      <c r="V1005" s="139">
        <v>1.1514981077661943</v>
      </c>
      <c r="W1005" s="50">
        <v>0.14437054766949647</v>
      </c>
      <c r="Y1005" s="54" t="s">
        <v>707</v>
      </c>
      <c r="Z1005" s="53">
        <f>AVERAGE(Z2:Z1001)</f>
        <v>-2.7482389989400977E-2</v>
      </c>
      <c r="AA1005" s="53">
        <f t="shared" ref="AA1005:AI1005" si="209">AVERAGE(AA2:AA1001)</f>
        <v>1.7012358505407868E-3</v>
      </c>
      <c r="AB1005" s="53">
        <f t="shared" si="209"/>
        <v>-7.6314886954852714E-3</v>
      </c>
      <c r="AC1005" s="53">
        <f t="shared" si="209"/>
        <v>-7.0291848840108861E-5</v>
      </c>
      <c r="AD1005" s="53">
        <f t="shared" si="209"/>
        <v>1.414939707448876E-2</v>
      </c>
      <c r="AE1005" s="53">
        <f t="shared" si="209"/>
        <v>1.1626549614813218E-3</v>
      </c>
      <c r="AF1005" s="53">
        <f t="shared" si="209"/>
        <v>5.7718254263028606E-3</v>
      </c>
      <c r="AG1005" s="53">
        <f t="shared" si="209"/>
        <v>-6.7383356985587298E-3</v>
      </c>
      <c r="AH1005" s="53">
        <f t="shared" si="209"/>
        <v>1.8043702816815284E-2</v>
      </c>
      <c r="AI1005" s="52">
        <f t="shared" si="209"/>
        <v>-2.7936524811494688E-2</v>
      </c>
    </row>
    <row r="1006" spans="1:56" ht="19.5" thickTop="1">
      <c r="A1006" s="95">
        <v>4</v>
      </c>
      <c r="B1006" s="139">
        <v>0.97873102872664175</v>
      </c>
      <c r="C1006" s="139">
        <v>0.63522698247203713</v>
      </c>
      <c r="D1006" s="139">
        <v>0.96826261506058131</v>
      </c>
      <c r="E1006" s="139">
        <v>0.17057525726981093</v>
      </c>
      <c r="F1006" s="139">
        <v>3.9136919243485391E-3</v>
      </c>
      <c r="G1006" s="139">
        <v>0.44483211714464121</v>
      </c>
      <c r="H1006" s="139">
        <v>8.9189831018293919E-2</v>
      </c>
      <c r="I1006" s="139">
        <v>0.64663133412302387</v>
      </c>
      <c r="J1006" s="139">
        <v>0.94604631502960457</v>
      </c>
      <c r="K1006" s="58">
        <v>0.34423488804606683</v>
      </c>
      <c r="M1006" s="51">
        <v>4</v>
      </c>
      <c r="N1006" s="139" cm="1">
        <f t="array" ref="N1006:W1006">(TRANSPOSE(MMULT(幕後結果!$AB$37:$AK$46, TRANSPOSE(N5:W5))))</f>
        <v>0.57807734094652075</v>
      </c>
      <c r="O1006" s="139">
        <v>-1.3898250550415319</v>
      </c>
      <c r="P1006" s="139">
        <v>9.4115053738127341E-2</v>
      </c>
      <c r="Q1006" s="139">
        <v>-0.61335247491479183</v>
      </c>
      <c r="R1006" s="139">
        <v>-0.86612204758651534</v>
      </c>
      <c r="S1006" s="139">
        <v>0.87741344720741687</v>
      </c>
      <c r="T1006" s="139">
        <v>0.45881569148360984</v>
      </c>
      <c r="U1006" s="139">
        <v>-1.6080677676323554</v>
      </c>
      <c r="V1006" s="139">
        <v>0.88635866227707394</v>
      </c>
      <c r="W1006" s="50">
        <v>-1.6906243084941988</v>
      </c>
    </row>
    <row r="1007" spans="1:56" ht="19">
      <c r="A1007" s="95">
        <v>5</v>
      </c>
      <c r="B1007" s="139">
        <v>0.24205995801136559</v>
      </c>
      <c r="C1007" s="139">
        <v>0.42142357539981234</v>
      </c>
      <c r="D1007" s="139">
        <v>0.10944878202631214</v>
      </c>
      <c r="E1007" s="139">
        <v>0.52458338349674394</v>
      </c>
      <c r="F1007" s="139">
        <v>0.65686459454137336</v>
      </c>
      <c r="G1007" s="139">
        <v>0.2428116141971024</v>
      </c>
      <c r="H1007" s="139">
        <v>0.94811537629368026</v>
      </c>
      <c r="I1007" s="139">
        <v>0.36381245112823679</v>
      </c>
      <c r="J1007" s="139">
        <v>0.81001435424405899</v>
      </c>
      <c r="K1007" s="58">
        <v>0.6602128981782398</v>
      </c>
      <c r="M1007" s="51">
        <v>5</v>
      </c>
      <c r="N1007" s="139" cm="1">
        <f t="array" ref="N1007:W1007">(TRANSPOSE(MMULT(幕後結果!$AB$37:$AK$46, TRANSPOSE(N6:W6))))</f>
        <v>0.44862870504212554</v>
      </c>
      <c r="O1007" s="139">
        <v>0.16919174115669069</v>
      </c>
      <c r="P1007" s="139">
        <v>-0.39581241111216059</v>
      </c>
      <c r="Q1007" s="139">
        <v>-0.11226552656612462</v>
      </c>
      <c r="R1007" s="139">
        <v>0.11737672392978464</v>
      </c>
      <c r="S1007" s="139">
        <v>1.3391759208235181</v>
      </c>
      <c r="T1007" s="139">
        <v>0.23561057352458445</v>
      </c>
      <c r="U1007" s="139">
        <v>9.8691265121355454E-2</v>
      </c>
      <c r="V1007" s="139">
        <v>-1.8222181922204657</v>
      </c>
      <c r="W1007" s="50">
        <v>0.35661758324691062</v>
      </c>
    </row>
    <row r="1008" spans="1:56" ht="19">
      <c r="A1008" s="95">
        <v>6</v>
      </c>
      <c r="B1008" s="139">
        <v>0.27693203824962342</v>
      </c>
      <c r="C1008" s="139">
        <v>0.78646693216847896</v>
      </c>
      <c r="D1008" s="139">
        <v>2.0132541477376531E-2</v>
      </c>
      <c r="E1008" s="139">
        <v>0.60160510959270952</v>
      </c>
      <c r="F1008" s="139">
        <v>0.88848091818544717</v>
      </c>
      <c r="G1008" s="139">
        <v>0.91766694792515069</v>
      </c>
      <c r="H1008" s="139">
        <v>0.20215410899504294</v>
      </c>
      <c r="I1008" s="139">
        <v>0.31650800039745253</v>
      </c>
      <c r="J1008" s="139">
        <v>0.96451759376092827</v>
      </c>
      <c r="K1008" s="58">
        <v>0.48445054972191626</v>
      </c>
      <c r="M1008" s="51">
        <v>6</v>
      </c>
      <c r="N1008" s="139" cm="1">
        <f t="array" ref="N1008:W1008">(TRANSPOSE(MMULT(幕後結果!$AB$37:$AK$46, TRANSPOSE(N7:W7))))</f>
        <v>-0.17134409782684082</v>
      </c>
      <c r="O1008" s="139">
        <v>-0.5955435381218539</v>
      </c>
      <c r="P1008" s="139">
        <v>-0.23353235531486771</v>
      </c>
      <c r="Q1008" s="139">
        <v>-0.35719418367676448</v>
      </c>
      <c r="R1008" s="139">
        <v>-0.10122759226302909</v>
      </c>
      <c r="S1008" s="139">
        <v>-1.0023707383231648</v>
      </c>
      <c r="T1008" s="139">
        <v>-2.2140193060332103</v>
      </c>
      <c r="U1008" s="139">
        <v>-1.2157996625888521</v>
      </c>
      <c r="V1008" s="139">
        <v>-0.57363193497898468</v>
      </c>
      <c r="W1008" s="50">
        <v>-0.39349179003408363</v>
      </c>
    </row>
    <row r="1009" spans="1:23" ht="19">
      <c r="A1009" s="95">
        <v>7</v>
      </c>
      <c r="B1009" s="139">
        <v>0.18210901487143416</v>
      </c>
      <c r="C1009" s="139">
        <v>3.8728604005261236E-2</v>
      </c>
      <c r="D1009" s="139">
        <v>0.66199543644891645</v>
      </c>
      <c r="E1009" s="139">
        <v>0.57507551477257457</v>
      </c>
      <c r="F1009" s="139">
        <v>0.41712082907321091</v>
      </c>
      <c r="G1009" s="139">
        <v>2.9713079395432773E-2</v>
      </c>
      <c r="H1009" s="139">
        <v>0.4077598045863724</v>
      </c>
      <c r="I1009" s="139">
        <v>7.7369817474599145E-2</v>
      </c>
      <c r="J1009" s="139">
        <v>0.41380436541480536</v>
      </c>
      <c r="K1009" s="58">
        <v>0.63147026117622507</v>
      </c>
      <c r="M1009" s="51">
        <v>7</v>
      </c>
      <c r="N1009" s="139" cm="1">
        <f t="array" ref="N1009:W1009">(TRANSPOSE(MMULT(幕後結果!$AB$37:$AK$46, TRANSPOSE(N8:W8))))</f>
        <v>0.96991983948576133</v>
      </c>
      <c r="O1009" s="139">
        <v>1.5505451128863526</v>
      </c>
      <c r="P1009" s="139">
        <v>0.34151626947049074</v>
      </c>
      <c r="Q1009" s="139">
        <v>1.7363372619362489</v>
      </c>
      <c r="R1009" s="139">
        <v>0.27751662340343553</v>
      </c>
      <c r="S1009" s="139">
        <v>0.63833206923595887</v>
      </c>
      <c r="T1009" s="139">
        <v>1.1399195083807045</v>
      </c>
      <c r="U1009" s="139">
        <v>-0.45447975114722949</v>
      </c>
      <c r="V1009" s="139">
        <v>1.3013865037034544</v>
      </c>
      <c r="W1009" s="50">
        <v>-0.30182240061076626</v>
      </c>
    </row>
    <row r="1010" spans="1:23" ht="19">
      <c r="A1010" s="95">
        <v>8</v>
      </c>
      <c r="B1010" s="139">
        <v>9.7358203723261205E-2</v>
      </c>
      <c r="C1010" s="139">
        <v>0.98459622032336669</v>
      </c>
      <c r="D1010" s="139">
        <v>0.37230387141988031</v>
      </c>
      <c r="E1010" s="139">
        <v>0.71770673050513567</v>
      </c>
      <c r="F1010" s="139">
        <v>0.50658658982697991</v>
      </c>
      <c r="G1010" s="139">
        <v>0.8228996700118929</v>
      </c>
      <c r="H1010" s="139">
        <v>0.48900025350916199</v>
      </c>
      <c r="I1010" s="139">
        <v>0.94303912078307794</v>
      </c>
      <c r="J1010" s="139">
        <v>0.66240708537572845</v>
      </c>
      <c r="K1010" s="58">
        <v>0.17083648679163188</v>
      </c>
      <c r="M1010" s="51">
        <v>8</v>
      </c>
      <c r="N1010" s="139" cm="1">
        <f t="array" ref="N1010:W1010">(TRANSPOSE(MMULT(幕後結果!$AB$37:$AK$46, TRANSPOSE(N9:W9))))</f>
        <v>1.8246905416758725</v>
      </c>
      <c r="O1010" s="139">
        <v>-8.3120905117827631E-2</v>
      </c>
      <c r="P1010" s="139">
        <v>-0.90407782760783251</v>
      </c>
      <c r="Q1010" s="139">
        <v>-0.25031639922294563</v>
      </c>
      <c r="R1010" s="139">
        <v>0.93774622394309026</v>
      </c>
      <c r="S1010" s="139">
        <v>1.1854336210492842</v>
      </c>
      <c r="T1010" s="139">
        <v>-0.37400826356493505</v>
      </c>
      <c r="U1010" s="139">
        <v>-0.85133990153821748</v>
      </c>
      <c r="V1010" s="139">
        <v>0.60566617340967177</v>
      </c>
      <c r="W1010" s="50">
        <v>-0.26223176668011905</v>
      </c>
    </row>
    <row r="1011" spans="1:23" ht="19">
      <c r="A1011" s="95">
        <v>9</v>
      </c>
      <c r="B1011" s="139">
        <v>0.48739709241868034</v>
      </c>
      <c r="C1011" s="139">
        <v>0.8768581491316858</v>
      </c>
      <c r="D1011" s="139">
        <v>0.77692070542879588</v>
      </c>
      <c r="E1011" s="139">
        <v>0.65202048642670718</v>
      </c>
      <c r="F1011" s="139">
        <v>7.665627596044966E-2</v>
      </c>
      <c r="G1011" s="139">
        <v>0.87504216163372539</v>
      </c>
      <c r="H1011" s="139">
        <v>0.52773304156281631</v>
      </c>
      <c r="I1011" s="139">
        <v>0.59047642497728181</v>
      </c>
      <c r="J1011" s="139">
        <v>0.52220794722401997</v>
      </c>
      <c r="K1011" s="58">
        <v>0.86813855274374574</v>
      </c>
      <c r="M1011" s="51">
        <v>9</v>
      </c>
      <c r="N1011" s="139" cm="1">
        <f t="array" ref="N1011:W1011">(TRANSPOSE(MMULT(幕後結果!$AB$37:$AK$46, TRANSPOSE(N10:W10))))</f>
        <v>0.9156028032315161</v>
      </c>
      <c r="O1011" s="139">
        <v>-1.4321477217722185</v>
      </c>
      <c r="P1011" s="139">
        <v>-0.41524017682035691</v>
      </c>
      <c r="Q1011" s="139">
        <v>-1.5831172603817811</v>
      </c>
      <c r="R1011" s="139">
        <v>0.50902234170997906</v>
      </c>
      <c r="S1011" s="139">
        <v>0.29798721802341954</v>
      </c>
      <c r="T1011" s="139">
        <v>-1.0838136110949965</v>
      </c>
      <c r="U1011" s="139">
        <v>-0.47729623609409783</v>
      </c>
      <c r="V1011" s="139">
        <v>-0.84433957668190485</v>
      </c>
      <c r="W1011" s="50">
        <v>0.34934698007044251</v>
      </c>
    </row>
    <row r="1012" spans="1:23" ht="19">
      <c r="A1012" s="95">
        <v>10</v>
      </c>
      <c r="B1012" s="139">
        <v>0.31530173944867323</v>
      </c>
      <c r="C1012" s="139">
        <v>0.42709889297176429</v>
      </c>
      <c r="D1012" s="139">
        <v>0.93986257198135914</v>
      </c>
      <c r="E1012" s="139">
        <v>0.27454143530268937</v>
      </c>
      <c r="F1012" s="139">
        <v>0.62846544784620062</v>
      </c>
      <c r="G1012" s="139">
        <v>0.11430323323065084</v>
      </c>
      <c r="H1012" s="139">
        <v>0.96852928077084788</v>
      </c>
      <c r="I1012" s="139">
        <v>0.18976738806437554</v>
      </c>
      <c r="J1012" s="139">
        <v>0.57350303085359244</v>
      </c>
      <c r="K1012" s="58">
        <v>0.65128918649715017</v>
      </c>
      <c r="M1012" s="51">
        <v>10</v>
      </c>
      <c r="N1012" s="139" cm="1">
        <f t="array" ref="N1012:W1012">(TRANSPOSE(MMULT(幕後結果!$AB$37:$AK$46, TRANSPOSE(N11:W11))))</f>
        <v>-0.14989545527731085</v>
      </c>
      <c r="O1012" s="139">
        <v>0.93666052441155134</v>
      </c>
      <c r="P1012" s="139">
        <v>0.32038729469296567</v>
      </c>
      <c r="Q1012" s="139">
        <v>0.24109097191383461</v>
      </c>
      <c r="R1012" s="139">
        <v>0.78682411866790569</v>
      </c>
      <c r="S1012" s="139">
        <v>-0.55226057080426894</v>
      </c>
      <c r="T1012" s="139">
        <v>1.0995441209881145</v>
      </c>
      <c r="U1012" s="139">
        <v>0.11109955995542864</v>
      </c>
      <c r="V1012" s="139">
        <v>-0.15937713102676559</v>
      </c>
      <c r="W1012" s="50">
        <v>-0.35682729706769811</v>
      </c>
    </row>
    <row r="1013" spans="1:23" ht="19">
      <c r="A1013" s="95">
        <v>11</v>
      </c>
      <c r="B1013" s="139">
        <v>0.56646500326322391</v>
      </c>
      <c r="C1013" s="139">
        <v>0.21006529315080691</v>
      </c>
      <c r="D1013" s="139">
        <v>0.79439243765191248</v>
      </c>
      <c r="E1013" s="139">
        <v>0.7025948537188389</v>
      </c>
      <c r="F1013" s="139">
        <v>0.77194774515848064</v>
      </c>
      <c r="G1013" s="139">
        <v>0.11149396777941245</v>
      </c>
      <c r="H1013" s="139">
        <v>0.49184007217867065</v>
      </c>
      <c r="I1013" s="139">
        <v>0.99711405835094191</v>
      </c>
      <c r="J1013" s="139">
        <v>0.79119903426176807</v>
      </c>
      <c r="K1013" s="58">
        <v>0.59693438011082867</v>
      </c>
      <c r="M1013" s="51">
        <v>11</v>
      </c>
      <c r="N1013" s="139" cm="1">
        <f t="array" ref="N1013:W1013">(TRANSPOSE(MMULT(幕後結果!$AB$37:$AK$46, TRANSPOSE(N12:W12))))</f>
        <v>0.18660902682163472</v>
      </c>
      <c r="O1013" s="139">
        <v>1.498683612630612</v>
      </c>
      <c r="P1013" s="139">
        <v>0.81313206223640311</v>
      </c>
      <c r="Q1013" s="139">
        <v>-0.34548401219265068</v>
      </c>
      <c r="R1013" s="139">
        <v>-4.6437202473157593E-2</v>
      </c>
      <c r="S1013" s="139">
        <v>1.5638685023823273</v>
      </c>
      <c r="T1013" s="139">
        <v>-3.627578913507476E-2</v>
      </c>
      <c r="U1013" s="139">
        <v>0.30388255301960954</v>
      </c>
      <c r="V1013" s="139">
        <v>0.44565715673803014</v>
      </c>
      <c r="W1013" s="50">
        <v>1.2686871952934093</v>
      </c>
    </row>
    <row r="1014" spans="1:23" ht="19">
      <c r="A1014" s="95">
        <v>12</v>
      </c>
      <c r="B1014" s="139">
        <v>0.99619466886861852</v>
      </c>
      <c r="C1014" s="139">
        <v>0.30081845155294484</v>
      </c>
      <c r="D1014" s="139">
        <v>0.18375352799826339</v>
      </c>
      <c r="E1014" s="139">
        <v>0.55373787865212409</v>
      </c>
      <c r="F1014" s="139">
        <v>0.68646123466314757</v>
      </c>
      <c r="G1014" s="139">
        <v>0.82262790424628585</v>
      </c>
      <c r="H1014" s="139">
        <v>0.89646994966151383</v>
      </c>
      <c r="I1014" s="139">
        <v>0.17740117114795129</v>
      </c>
      <c r="J1014" s="139">
        <v>0.98707035431253165</v>
      </c>
      <c r="K1014" s="58">
        <v>0.33920249193298324</v>
      </c>
      <c r="M1014" s="51">
        <v>12</v>
      </c>
      <c r="N1014" s="139" cm="1">
        <f t="array" ref="N1014:W1014">(TRANSPOSE(MMULT(幕後結果!$AB$37:$AK$46, TRANSPOSE(N13:W13))))</f>
        <v>-0.89848190482366042</v>
      </c>
      <c r="O1014" s="139">
        <v>0.3602753080264503</v>
      </c>
      <c r="P1014" s="139">
        <v>0.36128619933451928</v>
      </c>
      <c r="Q1014" s="139">
        <v>0.16982246780172769</v>
      </c>
      <c r="R1014" s="139">
        <v>-0.30171339805252839</v>
      </c>
      <c r="S1014" s="139">
        <v>-0.3464108506727418</v>
      </c>
      <c r="T1014" s="139">
        <v>1.112734700692815</v>
      </c>
      <c r="U1014" s="139">
        <v>-1.8599585130033931</v>
      </c>
      <c r="V1014" s="139">
        <v>0.19442432062021897</v>
      </c>
      <c r="W1014" s="50">
        <v>-0.13516066663457005</v>
      </c>
    </row>
    <row r="1015" spans="1:23" ht="19">
      <c r="A1015" s="95">
        <v>13</v>
      </c>
      <c r="B1015" s="139">
        <v>0.54983512393412504</v>
      </c>
      <c r="C1015" s="139">
        <v>0.77406771948719388</v>
      </c>
      <c r="D1015" s="139">
        <v>9.0679292017500579E-2</v>
      </c>
      <c r="E1015" s="139">
        <v>0.33401059784005138</v>
      </c>
      <c r="F1015" s="139">
        <v>0.24438710686630749</v>
      </c>
      <c r="G1015" s="139">
        <v>0.48594786035942672</v>
      </c>
      <c r="H1015" s="139">
        <v>0.68684347662485057</v>
      </c>
      <c r="I1015" s="139">
        <v>0.98286269012471417</v>
      </c>
      <c r="J1015" s="139">
        <v>0.52649592902434561</v>
      </c>
      <c r="K1015" s="58">
        <v>0.45564932324356455</v>
      </c>
      <c r="M1015" s="51">
        <v>13</v>
      </c>
      <c r="N1015" s="139" cm="1">
        <f t="array" ref="N1015:W1015">(TRANSPOSE(MMULT(幕後結果!$AB$37:$AK$46, TRANSPOSE(N14:W14))))</f>
        <v>-1.5152717221833027</v>
      </c>
      <c r="O1015" s="139">
        <v>-1.349390725396737</v>
      </c>
      <c r="P1015" s="139">
        <v>-0.7360499504160416</v>
      </c>
      <c r="Q1015" s="139">
        <v>-0.23046399095749326</v>
      </c>
      <c r="R1015" s="139">
        <v>0.57457348451607848</v>
      </c>
      <c r="S1015" s="139">
        <v>-0.67581547214323201</v>
      </c>
      <c r="T1015" s="139">
        <v>-1.1074159127058478</v>
      </c>
      <c r="U1015" s="139">
        <v>-1.1767434963815908</v>
      </c>
      <c r="V1015" s="139">
        <v>-1.5328770215525847</v>
      </c>
      <c r="W1015" s="50">
        <v>6.7556643689179574E-2</v>
      </c>
    </row>
    <row r="1016" spans="1:23" ht="19">
      <c r="A1016" s="95">
        <v>14</v>
      </c>
      <c r="B1016" s="139">
        <v>0.46965287980375359</v>
      </c>
      <c r="C1016" s="139">
        <v>0.86853197277548833</v>
      </c>
      <c r="D1016" s="139">
        <v>0.47502456370809343</v>
      </c>
      <c r="E1016" s="139">
        <v>0.80806553040823448</v>
      </c>
      <c r="F1016" s="139">
        <v>0.88143700068170538</v>
      </c>
      <c r="G1016" s="139">
        <v>0.57713165443705572</v>
      </c>
      <c r="H1016" s="139">
        <v>0.56569334424119089</v>
      </c>
      <c r="I1016" s="139">
        <v>0.15055054881027496</v>
      </c>
      <c r="J1016" s="139">
        <v>0.24418819546517168</v>
      </c>
      <c r="K1016" s="58">
        <v>0.92921535721307702</v>
      </c>
      <c r="M1016" s="51">
        <v>14</v>
      </c>
      <c r="N1016" s="139" cm="1">
        <f t="array" ref="N1016:W1016">(TRANSPOSE(MMULT(幕後結果!$AB$37:$AK$46, TRANSPOSE(N15:W15))))</f>
        <v>0.41485733130972668</v>
      </c>
      <c r="O1016" s="139">
        <v>-0.11535299226250229</v>
      </c>
      <c r="P1016" s="139">
        <v>0.46965116507299981</v>
      </c>
      <c r="Q1016" s="139">
        <v>-1.2406235740764937E-2</v>
      </c>
      <c r="R1016" s="139">
        <v>-0.39473905335811232</v>
      </c>
      <c r="S1016" s="139">
        <v>-1.2535093556118451</v>
      </c>
      <c r="T1016" s="139">
        <v>-0.40214735877780372</v>
      </c>
      <c r="U1016" s="139">
        <v>1.3772278549055561</v>
      </c>
      <c r="V1016" s="139">
        <v>-2.9218336731509975</v>
      </c>
      <c r="W1016" s="50">
        <v>1.4900704741912181</v>
      </c>
    </row>
    <row r="1017" spans="1:23" ht="19">
      <c r="A1017" s="95">
        <v>15</v>
      </c>
      <c r="B1017" s="139">
        <v>0.28116401617386333</v>
      </c>
      <c r="C1017" s="139">
        <v>0.56393572159180771</v>
      </c>
      <c r="D1017" s="139">
        <v>0.41705129377769468</v>
      </c>
      <c r="E1017" s="139">
        <v>0.226588354403221</v>
      </c>
      <c r="F1017" s="139">
        <v>0.59609587130448882</v>
      </c>
      <c r="G1017" s="139">
        <v>0.84543169989488098</v>
      </c>
      <c r="H1017" s="139">
        <v>0.67477235428285964</v>
      </c>
      <c r="I1017" s="139">
        <v>0.69886116923600339</v>
      </c>
      <c r="J1017" s="139">
        <v>0.49084176550749792</v>
      </c>
      <c r="K1017" s="58">
        <v>0.33637209088449116</v>
      </c>
      <c r="M1017" s="51">
        <v>15</v>
      </c>
      <c r="N1017" s="139" cm="1">
        <f t="array" ref="N1017:W1017">(TRANSPOSE(MMULT(幕後結果!$AB$37:$AK$46, TRANSPOSE(N16:W16))))</f>
        <v>1.707287179358542</v>
      </c>
      <c r="O1017" s="139">
        <v>0.79264733634835194</v>
      </c>
      <c r="P1017" s="139">
        <v>1.1536685592401628</v>
      </c>
      <c r="Q1017" s="139">
        <v>1.3098855547760757</v>
      </c>
      <c r="R1017" s="139">
        <v>2.1414006623824293</v>
      </c>
      <c r="S1017" s="139">
        <v>3.1738766122721918E-2</v>
      </c>
      <c r="T1017" s="139">
        <v>0.13488955788427326</v>
      </c>
      <c r="U1017" s="139">
        <v>2.5289582347036959</v>
      </c>
      <c r="V1017" s="139">
        <v>0.21136760606135682</v>
      </c>
      <c r="W1017" s="50">
        <v>1.3372479735453213</v>
      </c>
    </row>
    <row r="1018" spans="1:23" ht="19">
      <c r="A1018" s="95">
        <v>16</v>
      </c>
      <c r="B1018" s="139">
        <v>0.82861672507771966</v>
      </c>
      <c r="C1018" s="139">
        <v>0.88285001854962974</v>
      </c>
      <c r="D1018" s="139">
        <v>0.57421980507284043</v>
      </c>
      <c r="E1018" s="139">
        <v>0.11042160924421585</v>
      </c>
      <c r="F1018" s="139">
        <v>0.11971296606737791</v>
      </c>
      <c r="G1018" s="139">
        <v>0.19640009960387883</v>
      </c>
      <c r="H1018" s="139">
        <v>0.89385787356722646</v>
      </c>
      <c r="I1018" s="139">
        <v>0.55494919569560919</v>
      </c>
      <c r="J1018" s="139">
        <v>0.23099213620966208</v>
      </c>
      <c r="K1018" s="58">
        <v>0.46859094556525749</v>
      </c>
      <c r="M1018" s="51">
        <v>16</v>
      </c>
      <c r="N1018" s="139" cm="1">
        <f t="array" ref="N1018:W1018">(TRANSPOSE(MMULT(幕後結果!$AB$37:$AK$46, TRANSPOSE(N17:W17))))</f>
        <v>2.4514425422721366</v>
      </c>
      <c r="O1018" s="139">
        <v>-1.4832028429673194</v>
      </c>
      <c r="P1018" s="139">
        <v>-1.1741732336324249</v>
      </c>
      <c r="Q1018" s="139">
        <v>-0.75486044343837022</v>
      </c>
      <c r="R1018" s="139">
        <v>-1.0240035846972013</v>
      </c>
      <c r="S1018" s="139">
        <v>1.3240228378236427</v>
      </c>
      <c r="T1018" s="139">
        <v>0.99986665260357888</v>
      </c>
      <c r="U1018" s="139">
        <v>-1.8835076867963108</v>
      </c>
      <c r="V1018" s="139">
        <v>0.56106383234162605</v>
      </c>
      <c r="W1018" s="50">
        <v>-2.8826306183027159</v>
      </c>
    </row>
    <row r="1019" spans="1:23" ht="19">
      <c r="A1019" s="95">
        <v>17</v>
      </c>
      <c r="B1019" s="139">
        <v>0.20947226984934941</v>
      </c>
      <c r="C1019" s="139">
        <v>0.38730085604924325</v>
      </c>
      <c r="D1019" s="139">
        <v>0.90960463125840363</v>
      </c>
      <c r="E1019" s="139">
        <v>0.8793835943569972</v>
      </c>
      <c r="F1019" s="139">
        <v>0.51207162646232329</v>
      </c>
      <c r="G1019" s="139">
        <v>0.54369309264209353</v>
      </c>
      <c r="H1019" s="139">
        <v>0.4857025755156299</v>
      </c>
      <c r="I1019" s="139">
        <v>0.29658057264653515</v>
      </c>
      <c r="J1019" s="139">
        <v>0.31123092727975021</v>
      </c>
      <c r="K1019" s="58">
        <v>0.1362409820703574</v>
      </c>
      <c r="M1019" s="51">
        <v>17</v>
      </c>
      <c r="N1019" s="139" cm="1">
        <f t="array" ref="N1019:W1019">(TRANSPOSE(MMULT(幕後結果!$AB$37:$AK$46, TRANSPOSE(N18:W18))))</f>
        <v>-0.94329725747501247</v>
      </c>
      <c r="O1019" s="139">
        <v>-1.6435104415195199</v>
      </c>
      <c r="P1019" s="139">
        <v>0.63026684098821095</v>
      </c>
      <c r="Q1019" s="139">
        <v>-0.49056041176156773</v>
      </c>
      <c r="R1019" s="139">
        <v>9.6373808388690446E-3</v>
      </c>
      <c r="S1019" s="139">
        <v>2.8230831434317261E-2</v>
      </c>
      <c r="T1019" s="139">
        <v>1.3932732211827261</v>
      </c>
      <c r="U1019" s="139">
        <v>-0.33347357893482943</v>
      </c>
      <c r="V1019" s="139">
        <v>-1.248725927143616</v>
      </c>
      <c r="W1019" s="50">
        <v>0.1572695987591419</v>
      </c>
    </row>
    <row r="1020" spans="1:23" ht="19">
      <c r="A1020" s="95">
        <v>18</v>
      </c>
      <c r="B1020" s="139">
        <v>0.79848610373426876</v>
      </c>
      <c r="C1020" s="139">
        <v>8.2942448746975872E-2</v>
      </c>
      <c r="D1020" s="139">
        <v>2.4050852749557317E-2</v>
      </c>
      <c r="E1020" s="139">
        <v>0.25914927374473473</v>
      </c>
      <c r="F1020" s="139">
        <v>0.31678839964028627</v>
      </c>
      <c r="G1020" s="139">
        <v>5.8576329157666196E-2</v>
      </c>
      <c r="H1020" s="139">
        <v>0.51117656006580003</v>
      </c>
      <c r="I1020" s="139">
        <v>0.52460524144776333</v>
      </c>
      <c r="J1020" s="139">
        <v>9.7719154114390916E-2</v>
      </c>
      <c r="K1020" s="58">
        <v>1.6962049057421158E-2</v>
      </c>
      <c r="M1020" s="51">
        <v>18</v>
      </c>
      <c r="N1020" s="139" cm="1">
        <f t="array" ref="N1020:W1020">(TRANSPOSE(MMULT(幕後結果!$AB$37:$AK$46, TRANSPOSE(N19:W19))))</f>
        <v>0.42679311932190667</v>
      </c>
      <c r="O1020" s="139">
        <v>0.36435708442260578</v>
      </c>
      <c r="P1020" s="139">
        <v>0.24177914892755292</v>
      </c>
      <c r="Q1020" s="139">
        <v>-0.57416190801691824</v>
      </c>
      <c r="R1020" s="139">
        <v>1.0942466847145822</v>
      </c>
      <c r="S1020" s="139">
        <v>-0.73722448354416181</v>
      </c>
      <c r="T1020" s="139">
        <v>0.23907281934472285</v>
      </c>
      <c r="U1020" s="139">
        <v>0.61509359988987877</v>
      </c>
      <c r="V1020" s="139">
        <v>0.76919338512671287</v>
      </c>
      <c r="W1020" s="50">
        <v>1.5724935751995521</v>
      </c>
    </row>
    <row r="1021" spans="1:23" ht="19">
      <c r="A1021" s="95">
        <v>19</v>
      </c>
      <c r="B1021" s="139">
        <v>8.1528645869341609E-2</v>
      </c>
      <c r="C1021" s="139">
        <v>0.39464230682779755</v>
      </c>
      <c r="D1021" s="139">
        <v>0.17938213536509329</v>
      </c>
      <c r="E1021" s="139">
        <v>0.13023829161749512</v>
      </c>
      <c r="F1021" s="139">
        <v>0.96491400468000377</v>
      </c>
      <c r="G1021" s="139">
        <v>0.66028018296893287</v>
      </c>
      <c r="H1021" s="139">
        <v>0.63620384285528231</v>
      </c>
      <c r="I1021" s="139">
        <v>0.41610434649238526</v>
      </c>
      <c r="J1021" s="139">
        <v>0.68710019211214202</v>
      </c>
      <c r="K1021" s="58">
        <v>0.42007636866952724</v>
      </c>
      <c r="M1021" s="51">
        <v>19</v>
      </c>
      <c r="N1021" s="139" cm="1">
        <f t="array" ref="N1021:W1021">(TRANSPOSE(MMULT(幕後結果!$AB$37:$AK$46, TRANSPOSE(N20:W20))))</f>
        <v>1.8167909331112657</v>
      </c>
      <c r="O1021" s="139">
        <v>-1.1175416925030437</v>
      </c>
      <c r="P1021" s="139">
        <v>0.32255442663144901</v>
      </c>
      <c r="Q1021" s="139">
        <v>-1.0225894959536777</v>
      </c>
      <c r="R1021" s="139">
        <v>-0.50487193484918436</v>
      </c>
      <c r="S1021" s="139">
        <v>-1.0534189162754095</v>
      </c>
      <c r="T1021" s="139">
        <v>0.94333985399197218</v>
      </c>
      <c r="U1021" s="139">
        <v>-0.90765072582048245</v>
      </c>
      <c r="V1021" s="139">
        <v>1.74568120144063</v>
      </c>
      <c r="W1021" s="50">
        <v>2.5143758267912819E-2</v>
      </c>
    </row>
    <row r="1022" spans="1:23" ht="19">
      <c r="A1022" s="95">
        <v>20</v>
      </c>
      <c r="B1022" s="139">
        <v>0.86556324700998766</v>
      </c>
      <c r="C1022" s="139">
        <v>0.79806646100322221</v>
      </c>
      <c r="D1022" s="139">
        <v>0.78232450570624024</v>
      </c>
      <c r="E1022" s="139">
        <v>0.34129801729268383</v>
      </c>
      <c r="F1022" s="139">
        <v>0.79169620074575064</v>
      </c>
      <c r="G1022" s="139">
        <v>0.5820369808831567</v>
      </c>
      <c r="H1022" s="139">
        <v>0.62508310342127871</v>
      </c>
      <c r="I1022" s="139">
        <v>3.5567345395496108E-2</v>
      </c>
      <c r="J1022" s="139">
        <v>0.81353115038625123</v>
      </c>
      <c r="K1022" s="58">
        <v>0.12364172272039298</v>
      </c>
      <c r="M1022" s="51">
        <v>20</v>
      </c>
      <c r="N1022" s="139" cm="1">
        <f t="array" ref="N1022:W1022">(TRANSPOSE(MMULT(幕後結果!$AB$37:$AK$46, TRANSPOSE(N21:W21))))</f>
        <v>-0.8153556938959361</v>
      </c>
      <c r="O1022" s="139">
        <v>0.18364027692959259</v>
      </c>
      <c r="P1022" s="139">
        <v>0.86033051012451955</v>
      </c>
      <c r="Q1022" s="139">
        <v>1.8318026998284391</v>
      </c>
      <c r="R1022" s="139">
        <v>1.1273118693734507</v>
      </c>
      <c r="S1022" s="139">
        <v>7.781801029135324E-2</v>
      </c>
      <c r="T1022" s="139">
        <v>0.33489107293734643</v>
      </c>
      <c r="U1022" s="139">
        <v>-7.343422817243736E-2</v>
      </c>
      <c r="V1022" s="139">
        <v>-0.14568253457864314</v>
      </c>
      <c r="W1022" s="50">
        <v>0.3115220142033287</v>
      </c>
    </row>
    <row r="1023" spans="1:23" ht="19">
      <c r="A1023" s="95">
        <v>21</v>
      </c>
      <c r="B1023" s="139">
        <v>0.58221853170731164</v>
      </c>
      <c r="C1023" s="139">
        <v>5.0090695677809993E-2</v>
      </c>
      <c r="D1023" s="139">
        <v>5.721344733996192E-2</v>
      </c>
      <c r="E1023" s="139">
        <v>0.87684611873276652</v>
      </c>
      <c r="F1023" s="139">
        <v>0.76923604134797086</v>
      </c>
      <c r="G1023" s="139">
        <v>3.6645172481653665E-2</v>
      </c>
      <c r="H1023" s="139">
        <v>0.98320933829322521</v>
      </c>
      <c r="I1023" s="139">
        <v>0.44782298283485966</v>
      </c>
      <c r="J1023" s="139">
        <v>0.67614509836213754</v>
      </c>
      <c r="K1023" s="58">
        <v>0.43029229928335688</v>
      </c>
      <c r="M1023" s="51">
        <v>21</v>
      </c>
      <c r="N1023" s="139" cm="1">
        <f t="array" ref="N1023:W1023">(TRANSPOSE(MMULT(幕後結果!$AB$37:$AK$46, TRANSPOSE(N22:W22))))</f>
        <v>-1.9847038022324341</v>
      </c>
      <c r="O1023" s="139">
        <v>-4.6011510034446937E-2</v>
      </c>
      <c r="P1023" s="139">
        <v>0.33527754071025651</v>
      </c>
      <c r="Q1023" s="139">
        <v>-1.1164102363131125</v>
      </c>
      <c r="R1023" s="139">
        <v>-1.8312673624358915</v>
      </c>
      <c r="S1023" s="139">
        <v>-0.93869639520333914</v>
      </c>
      <c r="T1023" s="139">
        <v>1.4536211935616214</v>
      </c>
      <c r="U1023" s="139">
        <v>-0.46755417622820861</v>
      </c>
      <c r="V1023" s="139">
        <v>-0.84864588042032174</v>
      </c>
      <c r="W1023" s="50">
        <v>-0.55090306860117644</v>
      </c>
    </row>
    <row r="1024" spans="1:23" ht="19">
      <c r="A1024" s="95">
        <v>22</v>
      </c>
      <c r="B1024" s="139">
        <v>0.441468199277534</v>
      </c>
      <c r="C1024" s="139">
        <v>0.66544868528652779</v>
      </c>
      <c r="D1024" s="139">
        <v>0.78204887468141182</v>
      </c>
      <c r="E1024" s="139">
        <v>0.75858672850614717</v>
      </c>
      <c r="F1024" s="139">
        <v>0.41154177047495111</v>
      </c>
      <c r="G1024" s="139">
        <v>0.87831108777630007</v>
      </c>
      <c r="H1024" s="139">
        <v>0.44126139024048827</v>
      </c>
      <c r="I1024" s="139">
        <v>8.2682113809898317E-2</v>
      </c>
      <c r="J1024" s="139">
        <v>0.50934564982328689</v>
      </c>
      <c r="K1024" s="58">
        <v>0.8712166912970285</v>
      </c>
      <c r="M1024" s="51">
        <v>22</v>
      </c>
      <c r="N1024" s="139" cm="1">
        <f t="array" ref="N1024:W1024">(TRANSPOSE(MMULT(幕後結果!$AB$37:$AK$46, TRANSPOSE(N23:W23))))</f>
        <v>-7.8949853045321663E-2</v>
      </c>
      <c r="O1024" s="139">
        <v>-0.92096028015100062</v>
      </c>
      <c r="P1024" s="139">
        <v>-1.5442882265780387</v>
      </c>
      <c r="Q1024" s="139">
        <v>-0.87262250551959719</v>
      </c>
      <c r="R1024" s="139">
        <v>0.79583753656486778</v>
      </c>
      <c r="S1024" s="139">
        <v>1.8113811120625813</v>
      </c>
      <c r="T1024" s="139">
        <v>-0.68481224290606169</v>
      </c>
      <c r="U1024" s="139">
        <v>-0.95526397318567635</v>
      </c>
      <c r="V1024" s="139">
        <v>0.73986119147535689</v>
      </c>
      <c r="W1024" s="50">
        <v>-0.69462844762789333</v>
      </c>
    </row>
    <row r="1025" spans="1:23" ht="19">
      <c r="A1025" s="95">
        <v>23</v>
      </c>
      <c r="B1025" s="139">
        <v>0.75293901576320699</v>
      </c>
      <c r="C1025" s="139">
        <v>0.43741604675404533</v>
      </c>
      <c r="D1025" s="139">
        <v>0.22552825360347306</v>
      </c>
      <c r="E1025" s="139">
        <v>0.48672658002293279</v>
      </c>
      <c r="F1025" s="139">
        <v>0.65947886398889644</v>
      </c>
      <c r="G1025" s="139">
        <v>0.46071711838096685</v>
      </c>
      <c r="H1025" s="139">
        <v>0.69863164918434251</v>
      </c>
      <c r="I1025" s="139">
        <v>0.46162033626621035</v>
      </c>
      <c r="J1025" s="139">
        <v>0.18150143991044465</v>
      </c>
      <c r="K1025" s="58">
        <v>0.53012027074902335</v>
      </c>
      <c r="M1025" s="51">
        <v>23</v>
      </c>
      <c r="N1025" s="139" cm="1">
        <f t="array" ref="N1025:W1025">(TRANSPOSE(MMULT(幕後結果!$AB$37:$AK$46, TRANSPOSE(N24:W24))))</f>
        <v>0.16876648643637723</v>
      </c>
      <c r="O1025" s="139">
        <v>1.0616206305137956</v>
      </c>
      <c r="P1025" s="139">
        <v>0.60470770890700309</v>
      </c>
      <c r="Q1025" s="139">
        <v>-0.65313535946653944</v>
      </c>
      <c r="R1025" s="139">
        <v>0.9623422658605626</v>
      </c>
      <c r="S1025" s="139">
        <v>-1.7356058402165333</v>
      </c>
      <c r="T1025" s="139">
        <v>-0.33485762898778659</v>
      </c>
      <c r="U1025" s="139">
        <v>1.3769539831547093</v>
      </c>
      <c r="V1025" s="139">
        <v>-0.94348023879961285</v>
      </c>
      <c r="W1025" s="50">
        <v>0.76687342202965314</v>
      </c>
    </row>
    <row r="1026" spans="1:23" ht="19">
      <c r="A1026" s="95">
        <v>24</v>
      </c>
      <c r="B1026" s="139">
        <v>0.42694435621177274</v>
      </c>
      <c r="C1026" s="139">
        <v>4.8461233884100174E-2</v>
      </c>
      <c r="D1026" s="139">
        <v>0.44338274584621673</v>
      </c>
      <c r="E1026" s="139">
        <v>0.49047263620252424</v>
      </c>
      <c r="F1026" s="139">
        <v>0.31458753796410743</v>
      </c>
      <c r="G1026" s="139">
        <v>0.85295143057516376</v>
      </c>
      <c r="H1026" s="139">
        <v>0.9879370244795358</v>
      </c>
      <c r="I1026" s="139">
        <v>0.22348866475009954</v>
      </c>
      <c r="J1026" s="139">
        <v>0.24299973414797615</v>
      </c>
      <c r="K1026" s="58">
        <v>0.60746259981492323</v>
      </c>
      <c r="M1026" s="51">
        <v>24</v>
      </c>
      <c r="N1026" s="139" cm="1">
        <f t="array" ref="N1026:W1026">(TRANSPOSE(MMULT(幕後結果!$AB$37:$AK$46, TRANSPOSE(N25:W25))))</f>
        <v>-0.43412152548175592</v>
      </c>
      <c r="O1026" s="139">
        <v>-0.61322715255307336</v>
      </c>
      <c r="P1026" s="139">
        <v>-0.19236814884384923</v>
      </c>
      <c r="Q1026" s="139">
        <v>0.10901829639013888</v>
      </c>
      <c r="R1026" s="139">
        <v>-0.78420599111248368</v>
      </c>
      <c r="S1026" s="139">
        <v>0.18125557035645176</v>
      </c>
      <c r="T1026" s="139">
        <v>-1.1831640540491453</v>
      </c>
      <c r="U1026" s="139">
        <v>-0.15637300224971409</v>
      </c>
      <c r="V1026" s="139">
        <v>-2.0583318653747233E-2</v>
      </c>
      <c r="W1026" s="50">
        <v>-1.1056419498426875</v>
      </c>
    </row>
    <row r="1027" spans="1:23" ht="19">
      <c r="A1027" s="95">
        <v>25</v>
      </c>
      <c r="B1027" s="139">
        <v>0.1548771717001709</v>
      </c>
      <c r="C1027" s="139">
        <v>0.28563732982326928</v>
      </c>
      <c r="D1027" s="139">
        <v>0.32598517403017668</v>
      </c>
      <c r="E1027" s="139">
        <v>0.6467937918802813</v>
      </c>
      <c r="F1027" s="139">
        <v>0.34032367055172519</v>
      </c>
      <c r="G1027" s="139">
        <v>0.28448463599183293</v>
      </c>
      <c r="H1027" s="139">
        <v>0.49635813194486</v>
      </c>
      <c r="I1027" s="139">
        <v>0.71772366634822182</v>
      </c>
      <c r="J1027" s="139">
        <v>0.79703908771477727</v>
      </c>
      <c r="K1027" s="58">
        <v>2.167749543116182E-2</v>
      </c>
      <c r="M1027" s="51">
        <v>25</v>
      </c>
      <c r="N1027" s="139" cm="1">
        <f t="array" ref="N1027:W1027">(TRANSPOSE(MMULT(幕後結果!$AB$37:$AK$46, TRANSPOSE(N26:W26))))</f>
        <v>-2.0184071140743689</v>
      </c>
      <c r="O1027" s="139">
        <v>-0.74545839978438788</v>
      </c>
      <c r="P1027" s="139">
        <v>-0.40508018125924267</v>
      </c>
      <c r="Q1027" s="139">
        <v>0.32891153298149162</v>
      </c>
      <c r="R1027" s="139">
        <v>0.66455202524948542</v>
      </c>
      <c r="S1027" s="139">
        <v>-0.30215650007606382</v>
      </c>
      <c r="T1027" s="139">
        <v>-0.34584104893129597</v>
      </c>
      <c r="U1027" s="139">
        <v>-0.88423388406004211</v>
      </c>
      <c r="V1027" s="139">
        <v>-0.88019441925711028</v>
      </c>
      <c r="W1027" s="50">
        <v>0.43668971270544182</v>
      </c>
    </row>
    <row r="1028" spans="1:23" ht="19">
      <c r="A1028" s="95">
        <v>26</v>
      </c>
      <c r="B1028" s="139">
        <v>0.10129068165999233</v>
      </c>
      <c r="C1028" s="139">
        <v>0.42345099151938403</v>
      </c>
      <c r="D1028" s="139">
        <v>0.98191453228258063</v>
      </c>
      <c r="E1028" s="139">
        <v>7.860442494619635E-2</v>
      </c>
      <c r="F1028" s="139">
        <v>0.93406324903390936</v>
      </c>
      <c r="G1028" s="139">
        <v>0.6842398498263158</v>
      </c>
      <c r="H1028" s="139">
        <v>0.6626542494896539</v>
      </c>
      <c r="I1028" s="139">
        <v>0.34189482060403575</v>
      </c>
      <c r="J1028" s="139">
        <v>0.77198255605746469</v>
      </c>
      <c r="K1028" s="58">
        <v>0.90198417744046244</v>
      </c>
      <c r="M1028" s="51">
        <v>26</v>
      </c>
      <c r="N1028" s="139" cm="1">
        <f t="array" ref="N1028:W1028">(TRANSPOSE(MMULT(幕後結果!$AB$37:$AK$46, TRANSPOSE(N27:W27))))</f>
        <v>1.2172256390796099</v>
      </c>
      <c r="O1028" s="139">
        <v>-1.0997680334432705</v>
      </c>
      <c r="P1028" s="139">
        <v>-0.71949981081457715</v>
      </c>
      <c r="Q1028" s="139">
        <v>-0.70364841173232673</v>
      </c>
      <c r="R1028" s="139">
        <v>-0.87367295253059629</v>
      </c>
      <c r="S1028" s="139">
        <v>-1.9802179891869232</v>
      </c>
      <c r="T1028" s="139">
        <v>1.2037952906987823</v>
      </c>
      <c r="U1028" s="139">
        <v>-2.4959521135390492</v>
      </c>
      <c r="V1028" s="139">
        <v>-0.28476007015923044</v>
      </c>
      <c r="W1028" s="50">
        <v>-1.4136897994194875</v>
      </c>
    </row>
    <row r="1029" spans="1:23" ht="19">
      <c r="A1029" s="95">
        <v>27</v>
      </c>
      <c r="B1029" s="139">
        <v>0.48240640355934561</v>
      </c>
      <c r="C1029" s="139">
        <v>0.93560501802541496</v>
      </c>
      <c r="D1029" s="139">
        <v>0.93541592501539639</v>
      </c>
      <c r="E1029" s="139">
        <v>0.58121331800619247</v>
      </c>
      <c r="F1029" s="139">
        <v>9.8698585183347731E-3</v>
      </c>
      <c r="G1029" s="139">
        <v>0.75035786014246231</v>
      </c>
      <c r="H1029" s="139">
        <v>0.45039224598366689</v>
      </c>
      <c r="I1029" s="139">
        <v>0.47632500057377736</v>
      </c>
      <c r="J1029" s="139">
        <v>0.6555009344921876</v>
      </c>
      <c r="K1029" s="58">
        <v>0.67543522327126926</v>
      </c>
      <c r="M1029" s="51">
        <v>27</v>
      </c>
      <c r="N1029" s="139" cm="1">
        <f t="array" ref="N1029:W1029">(TRANSPOSE(MMULT(幕後結果!$AB$37:$AK$46, TRANSPOSE(N28:W28))))</f>
        <v>0.10574810813866369</v>
      </c>
      <c r="O1029" s="139">
        <v>-6.94750360920766E-2</v>
      </c>
      <c r="P1029" s="139">
        <v>1.4091742470268853</v>
      </c>
      <c r="Q1029" s="139">
        <v>1.598095037407214</v>
      </c>
      <c r="R1029" s="139">
        <v>3.4630531832605504E-2</v>
      </c>
      <c r="S1029" s="139">
        <v>2.0284180897420314</v>
      </c>
      <c r="T1029" s="139">
        <v>-1.5215046441709452</v>
      </c>
      <c r="U1029" s="139">
        <v>1.0877075569408972</v>
      </c>
      <c r="V1029" s="139">
        <v>0.45977534450491525</v>
      </c>
      <c r="W1029" s="50">
        <v>-0.45910001924758648</v>
      </c>
    </row>
    <row r="1030" spans="1:23" ht="19">
      <c r="A1030" s="95">
        <v>28</v>
      </c>
      <c r="B1030" s="139">
        <v>4.9118191408341616E-3</v>
      </c>
      <c r="C1030" s="139">
        <v>0.83625567349089902</v>
      </c>
      <c r="D1030" s="139">
        <v>0.18341113624253924</v>
      </c>
      <c r="E1030" s="139">
        <v>0.90704734189082625</v>
      </c>
      <c r="F1030" s="139">
        <v>0.99230345480119064</v>
      </c>
      <c r="G1030" s="139">
        <v>0.47907926152670388</v>
      </c>
      <c r="H1030" s="139">
        <v>0.89476965863633939</v>
      </c>
      <c r="I1030" s="139">
        <v>1.01023170073542E-2</v>
      </c>
      <c r="J1030" s="139">
        <v>0.53467664649342361</v>
      </c>
      <c r="K1030" s="58">
        <v>0.26679909422461057</v>
      </c>
      <c r="M1030" s="51">
        <v>28</v>
      </c>
      <c r="N1030" s="139" cm="1">
        <f t="array" ref="N1030:W1030">(TRANSPOSE(MMULT(幕後結果!$AB$37:$AK$46, TRANSPOSE(N29:W29))))</f>
        <v>1.5634123808371037</v>
      </c>
      <c r="O1030" s="139">
        <v>1.3161757783204373</v>
      </c>
      <c r="P1030" s="139">
        <v>0.64264811703618274</v>
      </c>
      <c r="Q1030" s="139">
        <v>1.3197314598702641</v>
      </c>
      <c r="R1030" s="139">
        <v>-1.2404110826096724</v>
      </c>
      <c r="S1030" s="139">
        <v>0.61548388179854086</v>
      </c>
      <c r="T1030" s="139">
        <v>0.42995490392549179</v>
      </c>
      <c r="U1030" s="139">
        <v>-3.8838674615502611E-2</v>
      </c>
      <c r="V1030" s="139">
        <v>0.35219739099175285</v>
      </c>
      <c r="W1030" s="50">
        <v>0.48428446154861637</v>
      </c>
    </row>
    <row r="1031" spans="1:23" ht="19">
      <c r="A1031" s="95">
        <v>29</v>
      </c>
      <c r="B1031" s="139">
        <v>0.48545104652799598</v>
      </c>
      <c r="C1031" s="139">
        <v>0.33115050801936663</v>
      </c>
      <c r="D1031" s="139">
        <v>0.63327099164569378</v>
      </c>
      <c r="E1031" s="139">
        <v>0.6029677395109041</v>
      </c>
      <c r="F1031" s="139">
        <v>0.66359633064244772</v>
      </c>
      <c r="G1031" s="139">
        <v>0.75539095332287687</v>
      </c>
      <c r="H1031" s="139">
        <v>0.42971303342215239</v>
      </c>
      <c r="I1031" s="139">
        <v>0.83515809374538397</v>
      </c>
      <c r="J1031" s="139">
        <v>0.90510282309872858</v>
      </c>
      <c r="K1031" s="58">
        <v>3.1707305413803288E-2</v>
      </c>
      <c r="M1031" s="51">
        <v>29</v>
      </c>
      <c r="N1031" s="139" cm="1">
        <f t="array" ref="N1031:W1031">(TRANSPOSE(MMULT(幕後結果!$AB$37:$AK$46, TRANSPOSE(N30:W30))))</f>
        <v>1.801007315407424</v>
      </c>
      <c r="O1031" s="139">
        <v>-0.66147805225172807</v>
      </c>
      <c r="P1031" s="139">
        <v>-0.40055363810342159</v>
      </c>
      <c r="Q1031" s="139">
        <v>-0.96547522453713719</v>
      </c>
      <c r="R1031" s="139">
        <v>0.85368170246477815</v>
      </c>
      <c r="S1031" s="139">
        <v>-0.52890853510656621</v>
      </c>
      <c r="T1031" s="139">
        <v>-0.99809675276297138</v>
      </c>
      <c r="U1031" s="139">
        <v>-6.7744606409311264E-2</v>
      </c>
      <c r="V1031" s="139">
        <v>1.5148949573362063</v>
      </c>
      <c r="W1031" s="50">
        <v>0.51483682068335646</v>
      </c>
    </row>
    <row r="1032" spans="1:23" ht="19">
      <c r="A1032" s="95">
        <v>30</v>
      </c>
      <c r="B1032" s="139">
        <v>0.24572348533143962</v>
      </c>
      <c r="C1032" s="139">
        <v>0.87863511076362188</v>
      </c>
      <c r="D1032" s="139">
        <v>0.23638854788817421</v>
      </c>
      <c r="E1032" s="139">
        <v>0.56771384906476707</v>
      </c>
      <c r="F1032" s="139">
        <v>0.81161234961441631</v>
      </c>
      <c r="G1032" s="139">
        <v>5.7292847172168759E-2</v>
      </c>
      <c r="H1032" s="139">
        <v>0.5395036345370039</v>
      </c>
      <c r="I1032" s="139">
        <v>0.88596397330491206</v>
      </c>
      <c r="J1032" s="139">
        <v>0.1505088463826969</v>
      </c>
      <c r="K1032" s="58">
        <v>0.90381377086133896</v>
      </c>
      <c r="M1032" s="51">
        <v>30</v>
      </c>
      <c r="N1032" s="139" cm="1">
        <f t="array" ref="N1032:W1032">(TRANSPOSE(MMULT(幕後結果!$AB$37:$AK$46, TRANSPOSE(N31:W31))))</f>
        <v>-0.23826384949386831</v>
      </c>
      <c r="O1032" s="139">
        <v>-1.4609351702297828</v>
      </c>
      <c r="P1032" s="139">
        <v>0.32577982395181493</v>
      </c>
      <c r="Q1032" s="139">
        <v>-0.95355018759788546</v>
      </c>
      <c r="R1032" s="139">
        <v>-0.44107310204742062</v>
      </c>
      <c r="S1032" s="139">
        <v>-1.4152271957621605</v>
      </c>
      <c r="T1032" s="139">
        <v>0.6347669362923114</v>
      </c>
      <c r="U1032" s="139">
        <v>-0.74104455882343212</v>
      </c>
      <c r="V1032" s="139">
        <v>-0.64645973887351882</v>
      </c>
      <c r="W1032" s="50">
        <v>-0.83362093548291316</v>
      </c>
    </row>
    <row r="1033" spans="1:23" ht="19">
      <c r="A1033" s="95">
        <v>31</v>
      </c>
      <c r="B1033" s="139">
        <v>8.6256123728722489E-2</v>
      </c>
      <c r="C1033" s="139">
        <v>0.71590161768024907</v>
      </c>
      <c r="D1033" s="139">
        <v>6.1827813200800996E-3</v>
      </c>
      <c r="E1033" s="139">
        <v>4.6256550523091633E-3</v>
      </c>
      <c r="F1033" s="139">
        <v>0.70080187964383445</v>
      </c>
      <c r="G1033" s="139">
        <v>0.81040344577316614</v>
      </c>
      <c r="H1033" s="139">
        <v>0.32923824001920865</v>
      </c>
      <c r="I1033" s="139">
        <v>0.83594095441293659</v>
      </c>
      <c r="J1033" s="139">
        <v>0.31402528129733209</v>
      </c>
      <c r="K1033" s="58">
        <v>5.7189858023247719E-3</v>
      </c>
      <c r="M1033" s="51">
        <v>31</v>
      </c>
      <c r="N1033" s="139" cm="1">
        <f t="array" ref="N1033:W1033">(TRANSPOSE(MMULT(幕後結果!$AB$37:$AK$46, TRANSPOSE(N32:W32))))</f>
        <v>-1.120225865137402</v>
      </c>
      <c r="O1033" s="139">
        <v>-2.5105259853856303</v>
      </c>
      <c r="P1033" s="139">
        <v>-1.6355527536523007</v>
      </c>
      <c r="Q1033" s="139">
        <v>-2.5769640933948161</v>
      </c>
      <c r="R1033" s="139">
        <v>-0.9798066107376826</v>
      </c>
      <c r="S1033" s="139">
        <v>1.5637809375550387</v>
      </c>
      <c r="T1033" s="139">
        <v>-2.1078023446793193</v>
      </c>
      <c r="U1033" s="139">
        <v>-2.4676474754749496</v>
      </c>
      <c r="V1033" s="139">
        <v>3.1837455755015704</v>
      </c>
      <c r="W1033" s="50">
        <v>-1.2512532878645877</v>
      </c>
    </row>
    <row r="1034" spans="1:23" ht="19">
      <c r="A1034" s="95">
        <v>32</v>
      </c>
      <c r="B1034" s="139">
        <v>0.72548748502892257</v>
      </c>
      <c r="C1034" s="139">
        <v>0.41086789605211549</v>
      </c>
      <c r="D1034" s="139">
        <v>0.17456488701545259</v>
      </c>
      <c r="E1034" s="139">
        <v>0.58773474191868358</v>
      </c>
      <c r="F1034" s="139">
        <v>0.46551206794004751</v>
      </c>
      <c r="G1034" s="139">
        <v>0.20391814919789786</v>
      </c>
      <c r="H1034" s="139">
        <v>1.669737178113051E-2</v>
      </c>
      <c r="I1034" s="139">
        <v>0.32713122286270524</v>
      </c>
      <c r="J1034" s="139">
        <v>0.89111144211047066</v>
      </c>
      <c r="K1034" s="58">
        <v>0.30399008897681812</v>
      </c>
      <c r="M1034" s="51">
        <v>32</v>
      </c>
      <c r="N1034" s="139" cm="1">
        <f t="array" ref="N1034:W1034">(TRANSPOSE(MMULT(幕後結果!$AB$37:$AK$46, TRANSPOSE(N33:W33))))</f>
        <v>-0.24397168461343535</v>
      </c>
      <c r="O1034" s="139">
        <v>-1.4812523867665353</v>
      </c>
      <c r="P1034" s="139">
        <v>0.16204401009250746</v>
      </c>
      <c r="Q1034" s="139">
        <v>-0.26257650544017708</v>
      </c>
      <c r="R1034" s="139">
        <v>-1.5946389078791197</v>
      </c>
      <c r="S1034" s="139">
        <v>-1.3694727232812354</v>
      </c>
      <c r="T1034" s="139">
        <v>0.56016430492499247</v>
      </c>
      <c r="U1034" s="139">
        <v>-0.50955428561044258</v>
      </c>
      <c r="V1034" s="139">
        <v>0.24238180421631428</v>
      </c>
      <c r="W1034" s="50">
        <v>-0.85837300447517395</v>
      </c>
    </row>
    <row r="1035" spans="1:23" ht="19">
      <c r="A1035" s="95">
        <v>33</v>
      </c>
      <c r="B1035" s="139">
        <v>0.33367848480106455</v>
      </c>
      <c r="C1035" s="139">
        <v>0.50838452346394969</v>
      </c>
      <c r="D1035" s="139">
        <v>0.33599465988747101</v>
      </c>
      <c r="E1035" s="139">
        <v>0.66999658334891476</v>
      </c>
      <c r="F1035" s="139">
        <v>0.46613840187732958</v>
      </c>
      <c r="G1035" s="139">
        <v>0.46279359252254415</v>
      </c>
      <c r="H1035" s="139">
        <v>0.1923180893730585</v>
      </c>
      <c r="I1035" s="139">
        <v>0.72006317040398171</v>
      </c>
      <c r="J1035" s="139">
        <v>0.1038962230912126</v>
      </c>
      <c r="K1035" s="58">
        <v>0.35885592518624621</v>
      </c>
      <c r="M1035" s="51">
        <v>33</v>
      </c>
      <c r="N1035" s="139" cm="1">
        <f t="array" ref="N1035:W1035">(TRANSPOSE(MMULT(幕後結果!$AB$37:$AK$46, TRANSPOSE(N34:W34))))</f>
        <v>0.52475911965458311</v>
      </c>
      <c r="O1035" s="139">
        <v>-1.2961741533963638</v>
      </c>
      <c r="P1035" s="139">
        <v>0.59915024356076374</v>
      </c>
      <c r="Q1035" s="139">
        <v>0.15066396777296462</v>
      </c>
      <c r="R1035" s="139">
        <v>1.0741037151333876</v>
      </c>
      <c r="S1035" s="139">
        <v>1.5244183043216419</v>
      </c>
      <c r="T1035" s="139">
        <v>0.14813443288454098</v>
      </c>
      <c r="U1035" s="139">
        <v>-0.92539808309894722</v>
      </c>
      <c r="V1035" s="139">
        <v>1.8804065165658848</v>
      </c>
      <c r="W1035" s="50">
        <v>-0.91834057048443707</v>
      </c>
    </row>
    <row r="1036" spans="1:23" ht="19">
      <c r="A1036" s="95">
        <v>34</v>
      </c>
      <c r="B1036" s="139">
        <v>0.23649302002328976</v>
      </c>
      <c r="C1036" s="139">
        <v>0.74060028256520405</v>
      </c>
      <c r="D1036" s="139">
        <v>0.74837044024188759</v>
      </c>
      <c r="E1036" s="139">
        <v>0.6373811363398425</v>
      </c>
      <c r="F1036" s="139">
        <v>2.9354559430845084E-2</v>
      </c>
      <c r="G1036" s="139">
        <v>0.73431258428106916</v>
      </c>
      <c r="H1036" s="139">
        <v>0.44939802572339205</v>
      </c>
      <c r="I1036" s="139">
        <v>0.46981613971428726</v>
      </c>
      <c r="J1036" s="139">
        <v>0.84529385958077374</v>
      </c>
      <c r="K1036" s="58">
        <v>0.35203080215909033</v>
      </c>
      <c r="M1036" s="51">
        <v>34</v>
      </c>
      <c r="N1036" s="139" cm="1">
        <f t="array" ref="N1036:W1036">(TRANSPOSE(MMULT(幕後結果!$AB$37:$AK$46, TRANSPOSE(N35:W35))))</f>
        <v>-2.0843732278441069</v>
      </c>
      <c r="O1036" s="139">
        <v>-0.2024125378562808</v>
      </c>
      <c r="P1036" s="139">
        <v>-2.5633813623181005</v>
      </c>
      <c r="Q1036" s="139">
        <v>-2.1562584740321644</v>
      </c>
      <c r="R1036" s="139">
        <v>0.75545635762546093</v>
      </c>
      <c r="S1036" s="139">
        <v>-0.93310184873668933</v>
      </c>
      <c r="T1036" s="139">
        <v>-6.3739852491289162E-2</v>
      </c>
      <c r="U1036" s="139">
        <v>-1.9121765901447849</v>
      </c>
      <c r="V1036" s="139">
        <v>0.65697427885375459</v>
      </c>
      <c r="W1036" s="50">
        <v>0.1418738809037694</v>
      </c>
    </row>
    <row r="1037" spans="1:23" ht="19">
      <c r="A1037" s="95">
        <v>35</v>
      </c>
      <c r="B1037" s="139">
        <v>0.25985749075856801</v>
      </c>
      <c r="C1037" s="139">
        <v>7.1762861241388087E-2</v>
      </c>
      <c r="D1037" s="139">
        <v>0.93916879306211754</v>
      </c>
      <c r="E1037" s="139">
        <v>0.52339240472702064</v>
      </c>
      <c r="F1037" s="139">
        <v>0.18921696662024279</v>
      </c>
      <c r="G1037" s="139">
        <v>7.7358635501215245E-2</v>
      </c>
      <c r="H1037" s="139">
        <v>0.79249668987641808</v>
      </c>
      <c r="I1037" s="139">
        <v>0.82467751614537654</v>
      </c>
      <c r="J1037" s="139">
        <v>7.7742844790065879E-2</v>
      </c>
      <c r="K1037" s="58">
        <v>0.90093964405792604</v>
      </c>
      <c r="M1037" s="51">
        <v>35</v>
      </c>
      <c r="N1037" s="139" cm="1">
        <f t="array" ref="N1037:W1037">(TRANSPOSE(MMULT(幕後結果!$AB$37:$AK$46, TRANSPOSE(N36:W36))))</f>
        <v>-1.3805930231449701</v>
      </c>
      <c r="O1037" s="139">
        <v>0.22038498269166615</v>
      </c>
      <c r="P1037" s="139">
        <v>0.87937476888371013</v>
      </c>
      <c r="Q1037" s="139">
        <v>-0.59111302150421108</v>
      </c>
      <c r="R1037" s="139">
        <v>-1.2514424672830717</v>
      </c>
      <c r="S1037" s="139">
        <v>0.2867980147137944</v>
      </c>
      <c r="T1037" s="139">
        <v>-1.7605864865769383</v>
      </c>
      <c r="U1037" s="139">
        <v>2.3590935225481599E-2</v>
      </c>
      <c r="V1037" s="139">
        <v>-0.53436145030993543</v>
      </c>
      <c r="W1037" s="50">
        <v>0.87654789376408093</v>
      </c>
    </row>
    <row r="1038" spans="1:23" ht="19">
      <c r="A1038" s="95">
        <v>36</v>
      </c>
      <c r="B1038" s="139">
        <v>0.31654019462232919</v>
      </c>
      <c r="C1038" s="139">
        <v>0.39962789757768546</v>
      </c>
      <c r="D1038" s="139">
        <v>0.83519063002121552</v>
      </c>
      <c r="E1038" s="139">
        <v>0.45593873151333741</v>
      </c>
      <c r="F1038" s="139">
        <v>0.17362075804643307</v>
      </c>
      <c r="G1038" s="139">
        <v>0.13156521997625625</v>
      </c>
      <c r="H1038" s="139">
        <v>0.32445264309350352</v>
      </c>
      <c r="I1038" s="139">
        <v>0.17367608883343788</v>
      </c>
      <c r="J1038" s="139">
        <v>0.63140922194946203</v>
      </c>
      <c r="K1038" s="58">
        <v>0.79379878267536164</v>
      </c>
      <c r="M1038" s="51">
        <v>36</v>
      </c>
      <c r="N1038" s="139" cm="1">
        <f t="array" ref="N1038:W1038">(TRANSPOSE(MMULT(幕後結果!$AB$37:$AK$46, TRANSPOSE(N37:W37))))</f>
        <v>1.3093772361379743</v>
      </c>
      <c r="O1038" s="139">
        <v>0.69813321420477115</v>
      </c>
      <c r="P1038" s="139">
        <v>1.2842579643611658</v>
      </c>
      <c r="Q1038" s="139">
        <v>0.91284677800046998</v>
      </c>
      <c r="R1038" s="139">
        <v>1.2257448204160901</v>
      </c>
      <c r="S1038" s="139">
        <v>-0.81030032270958141</v>
      </c>
      <c r="T1038" s="139">
        <v>0.21480656018025107</v>
      </c>
      <c r="U1038" s="139">
        <v>0.82768160851467754</v>
      </c>
      <c r="V1038" s="139">
        <v>0.69945460954209648</v>
      </c>
      <c r="W1038" s="50">
        <v>-0.26685813344097453</v>
      </c>
    </row>
    <row r="1039" spans="1:23" ht="19">
      <c r="A1039" s="95">
        <v>37</v>
      </c>
      <c r="B1039" s="139">
        <v>0.64513927989777953</v>
      </c>
      <c r="C1039" s="139">
        <v>0.61404940763980953</v>
      </c>
      <c r="D1039" s="139">
        <v>0.3991070036005282</v>
      </c>
      <c r="E1039" s="139">
        <v>0.39312865017028487</v>
      </c>
      <c r="F1039" s="139">
        <v>8.4168678413927278E-2</v>
      </c>
      <c r="G1039" s="139">
        <v>0.12164649872828015</v>
      </c>
      <c r="H1039" s="139">
        <v>0.38667388128112434</v>
      </c>
      <c r="I1039" s="139">
        <v>3.9835338329215819E-2</v>
      </c>
      <c r="J1039" s="139">
        <v>0.98984777012697323</v>
      </c>
      <c r="K1039" s="58">
        <v>0.69038645148838751</v>
      </c>
      <c r="M1039" s="51">
        <v>37</v>
      </c>
      <c r="N1039" s="139" cm="1">
        <f t="array" ref="N1039:W1039">(TRANSPOSE(MMULT(幕後結果!$AB$37:$AK$46, TRANSPOSE(N38:W38))))</f>
        <v>-0.3436839049126254</v>
      </c>
      <c r="O1039" s="139">
        <v>-0.18993632626229862</v>
      </c>
      <c r="P1039" s="139">
        <v>2.5669749419013224</v>
      </c>
      <c r="Q1039" s="139">
        <v>0.77788547615824599</v>
      </c>
      <c r="R1039" s="139">
        <v>-0.82850407899072509</v>
      </c>
      <c r="S1039" s="139">
        <v>-1.0812122908978055</v>
      </c>
      <c r="T1039" s="139">
        <v>0.61397420756840348</v>
      </c>
      <c r="U1039" s="139">
        <v>-0.10513988349269943</v>
      </c>
      <c r="V1039" s="139">
        <v>-0.45691139610196985</v>
      </c>
      <c r="W1039" s="50">
        <v>-0.3801109745109596</v>
      </c>
    </row>
    <row r="1040" spans="1:23" ht="19">
      <c r="A1040" s="95">
        <v>38</v>
      </c>
      <c r="B1040" s="139">
        <v>0.60334506034743951</v>
      </c>
      <c r="C1040" s="139">
        <v>0.18912601043300437</v>
      </c>
      <c r="D1040" s="139">
        <v>9.8086417371372026E-2</v>
      </c>
      <c r="E1040" s="139">
        <v>0.98072265063424635</v>
      </c>
      <c r="F1040" s="139">
        <v>0.64620210485674012</v>
      </c>
      <c r="G1040" s="139">
        <v>0.85267611150453981</v>
      </c>
      <c r="H1040" s="139">
        <v>0.51310884767024101</v>
      </c>
      <c r="I1040" s="139">
        <v>0.99185568639039245</v>
      </c>
      <c r="J1040" s="139">
        <v>0.30397441262980163</v>
      </c>
      <c r="K1040" s="58">
        <v>7.1827797301737162E-2</v>
      </c>
      <c r="M1040" s="51">
        <v>38</v>
      </c>
      <c r="N1040" s="139" cm="1">
        <f t="array" ref="N1040:W1040">(TRANSPOSE(MMULT(幕後結果!$AB$37:$AK$46, TRANSPOSE(N39:W39))))</f>
        <v>0.61966875564918622</v>
      </c>
      <c r="O1040" s="139">
        <v>5.7091658844474015E-2</v>
      </c>
      <c r="P1040" s="139">
        <v>1.7195843352048119</v>
      </c>
      <c r="Q1040" s="139">
        <v>1.0271424871790307</v>
      </c>
      <c r="R1040" s="139">
        <v>-0.73024005479002208</v>
      </c>
      <c r="S1040" s="139">
        <v>-6.1321227620966257E-3</v>
      </c>
      <c r="T1040" s="139">
        <v>-1.5319592546814931</v>
      </c>
      <c r="U1040" s="139">
        <v>0.5754904982903446</v>
      </c>
      <c r="V1040" s="139">
        <v>-0.56149246949220555</v>
      </c>
      <c r="W1040" s="50">
        <v>-0.76411820523383334</v>
      </c>
    </row>
    <row r="1041" spans="1:23" ht="19">
      <c r="A1041" s="95">
        <v>39</v>
      </c>
      <c r="B1041" s="139">
        <v>0.49299843563640788</v>
      </c>
      <c r="C1041" s="139">
        <v>0.67835340790808907</v>
      </c>
      <c r="D1041" s="139">
        <v>0.49810996538340602</v>
      </c>
      <c r="E1041" s="139">
        <v>0.74218547494911857</v>
      </c>
      <c r="F1041" s="139">
        <v>0.24092163208708262</v>
      </c>
      <c r="G1041" s="139">
        <v>0.67231953087847374</v>
      </c>
      <c r="H1041" s="139">
        <v>0.57997330736878161</v>
      </c>
      <c r="I1041" s="139">
        <v>0.2620125392343664</v>
      </c>
      <c r="J1041" s="139">
        <v>7.7673066891516207E-2</v>
      </c>
      <c r="K1041" s="58">
        <v>0.3772135543330748</v>
      </c>
      <c r="M1041" s="51">
        <v>39</v>
      </c>
      <c r="N1041" s="139" cm="1">
        <f t="array" ref="N1041:W1041">(TRANSPOSE(MMULT(幕後結果!$AB$37:$AK$46, TRANSPOSE(N40:W40))))</f>
        <v>-0.22389048539247727</v>
      </c>
      <c r="O1041" s="139">
        <v>1.2249236031777566</v>
      </c>
      <c r="P1041" s="139">
        <v>2.7607717286875313</v>
      </c>
      <c r="Q1041" s="139">
        <v>1.0169457461997267</v>
      </c>
      <c r="R1041" s="139">
        <v>1.4129827494496179</v>
      </c>
      <c r="S1041" s="139">
        <v>-0.50102409696193695</v>
      </c>
      <c r="T1041" s="139">
        <v>-0.1006416438397375</v>
      </c>
      <c r="U1041" s="139">
        <v>1.1360675383323389</v>
      </c>
      <c r="V1041" s="139">
        <v>-0.15845990703502802</v>
      </c>
      <c r="W1041" s="50">
        <v>0.86212453772212583</v>
      </c>
    </row>
    <row r="1042" spans="1:23" ht="19">
      <c r="A1042" s="95">
        <v>40</v>
      </c>
      <c r="B1042" s="139">
        <v>0.65744826793836308</v>
      </c>
      <c r="C1042" s="139">
        <v>0.58493973416682432</v>
      </c>
      <c r="D1042" s="139">
        <v>0.62084556891416232</v>
      </c>
      <c r="E1042" s="139">
        <v>0.18159832152539757</v>
      </c>
      <c r="F1042" s="139">
        <v>0.66153355510485046</v>
      </c>
      <c r="G1042" s="139">
        <v>0.24777606334085145</v>
      </c>
      <c r="H1042" s="139">
        <v>0.25664864240777696</v>
      </c>
      <c r="I1042" s="139">
        <v>0.78410585704136393</v>
      </c>
      <c r="J1042" s="139">
        <v>0.84247628709098499</v>
      </c>
      <c r="K1042" s="58">
        <v>0.90432184575743602</v>
      </c>
      <c r="M1042" s="51">
        <v>40</v>
      </c>
      <c r="N1042" s="139" cm="1">
        <f t="array" ref="N1042:W1042">(TRANSPOSE(MMULT(幕後結果!$AB$37:$AK$46, TRANSPOSE(N41:W41))))</f>
        <v>0.29365640364957929</v>
      </c>
      <c r="O1042" s="139">
        <v>-0.13569328682878168</v>
      </c>
      <c r="P1042" s="139">
        <v>-0.66318178130293848</v>
      </c>
      <c r="Q1042" s="139">
        <v>-0.22964941368896791</v>
      </c>
      <c r="R1042" s="139">
        <v>-1.2437940511661687</v>
      </c>
      <c r="S1042" s="139">
        <v>-0.91382495618126658</v>
      </c>
      <c r="T1042" s="139">
        <v>-1.9564278105754743E-2</v>
      </c>
      <c r="U1042" s="139">
        <v>0.67214856043814941</v>
      </c>
      <c r="V1042" s="139">
        <v>-0.53229808303670034</v>
      </c>
      <c r="W1042" s="50">
        <v>0.97894554376940002</v>
      </c>
    </row>
    <row r="1043" spans="1:23" ht="19">
      <c r="A1043" s="95">
        <v>41</v>
      </c>
      <c r="B1043" s="139">
        <v>0.22913867769887131</v>
      </c>
      <c r="C1043" s="139">
        <v>0.81476319336372716</v>
      </c>
      <c r="D1043" s="139">
        <v>4.6148244006424033E-2</v>
      </c>
      <c r="E1043" s="139">
        <v>0.79042959816195979</v>
      </c>
      <c r="F1043" s="139">
        <v>0.77079309044050248</v>
      </c>
      <c r="G1043" s="139">
        <v>1.8481775543991441E-2</v>
      </c>
      <c r="H1043" s="139">
        <v>0.85188305011304433</v>
      </c>
      <c r="I1043" s="139">
        <v>0.61708482616288496</v>
      </c>
      <c r="J1043" s="139">
        <v>0.48527379838500906</v>
      </c>
      <c r="K1043" s="58">
        <v>7.7923074047513863E-2</v>
      </c>
      <c r="M1043" s="51">
        <v>41</v>
      </c>
      <c r="N1043" s="139" cm="1">
        <f t="array" ref="N1043:W1043">(TRANSPOSE(MMULT(幕後結果!$AB$37:$AK$46, TRANSPOSE(N42:W42))))</f>
        <v>-1.2577622805331095</v>
      </c>
      <c r="O1043" s="139">
        <v>0.21262229587288095</v>
      </c>
      <c r="P1043" s="139">
        <v>-0.15751179160937015</v>
      </c>
      <c r="Q1043" s="139">
        <v>0.70000586308620216</v>
      </c>
      <c r="R1043" s="139">
        <v>-2.1728191550956857</v>
      </c>
      <c r="S1043" s="139">
        <v>-0.19739348049650524</v>
      </c>
      <c r="T1043" s="139">
        <v>-7.2624035711415236E-2</v>
      </c>
      <c r="U1043" s="139">
        <v>-0.21014836609546794</v>
      </c>
      <c r="V1043" s="139">
        <v>-0.53750422612047111</v>
      </c>
      <c r="W1043" s="50">
        <v>-0.6049039254497276</v>
      </c>
    </row>
    <row r="1044" spans="1:23" ht="19">
      <c r="A1044" s="95">
        <v>42</v>
      </c>
      <c r="B1044" s="139">
        <v>0.56427936624382724</v>
      </c>
      <c r="C1044" s="139">
        <v>0.74194968353439839</v>
      </c>
      <c r="D1044" s="139">
        <v>8.1503049467170241E-2</v>
      </c>
      <c r="E1044" s="139">
        <v>0.41624013292468143</v>
      </c>
      <c r="F1044" s="139">
        <v>0.33973445101458455</v>
      </c>
      <c r="G1044" s="139">
        <v>0.62585827515818293</v>
      </c>
      <c r="H1044" s="139">
        <v>0.14886896033968822</v>
      </c>
      <c r="I1044" s="139">
        <v>0.10064449069770443</v>
      </c>
      <c r="J1044" s="139">
        <v>6.2486549872369679E-2</v>
      </c>
      <c r="K1044" s="58">
        <v>0.25611837092393164</v>
      </c>
      <c r="M1044" s="51">
        <v>42</v>
      </c>
      <c r="N1044" s="139" cm="1">
        <f t="array" ref="N1044:W1044">(TRANSPOSE(MMULT(幕後結果!$AB$37:$AK$46, TRANSPOSE(N43:W43))))</f>
        <v>-1.302220772542914</v>
      </c>
      <c r="O1044" s="139">
        <v>1.2716083341719389</v>
      </c>
      <c r="P1044" s="139">
        <v>-0.67017269084520292</v>
      </c>
      <c r="Q1044" s="139">
        <v>-0.29624919336203615</v>
      </c>
      <c r="R1044" s="139">
        <v>0.58544407984361801</v>
      </c>
      <c r="S1044" s="139">
        <v>0.33344847610009593</v>
      </c>
      <c r="T1044" s="139">
        <v>1.1006287250369813</v>
      </c>
      <c r="U1044" s="139">
        <v>1.3056193258862161</v>
      </c>
      <c r="V1044" s="139">
        <v>0.5703295821754919</v>
      </c>
      <c r="W1044" s="50">
        <v>0.53830770699360675</v>
      </c>
    </row>
    <row r="1045" spans="1:23" ht="19">
      <c r="A1045" s="95">
        <v>43</v>
      </c>
      <c r="B1045" s="139">
        <v>0.46870644224063773</v>
      </c>
      <c r="C1045" s="139">
        <v>0.60879916297944625</v>
      </c>
      <c r="D1045" s="139">
        <v>0.23177053133737968</v>
      </c>
      <c r="E1045" s="139">
        <v>0.29905567194922633</v>
      </c>
      <c r="F1045" s="139">
        <v>0.12557927862780338</v>
      </c>
      <c r="G1045" s="139">
        <v>0.30787639003662437</v>
      </c>
      <c r="H1045" s="139">
        <v>0.32197352518761391</v>
      </c>
      <c r="I1045" s="139">
        <v>7.4064308888974528E-2</v>
      </c>
      <c r="J1045" s="139">
        <v>0.79555407045879023</v>
      </c>
      <c r="K1045" s="58">
        <v>0.24005412766484069</v>
      </c>
      <c r="M1045" s="51">
        <v>43</v>
      </c>
      <c r="N1045" s="139" cm="1">
        <f t="array" ref="N1045:W1045">(TRANSPOSE(MMULT(幕後結果!$AB$37:$AK$46, TRANSPOSE(N44:W44))))</f>
        <v>2.0595021855417777</v>
      </c>
      <c r="O1045" s="139">
        <v>0.44711588020063453</v>
      </c>
      <c r="P1045" s="139">
        <v>-1.1852793136373663</v>
      </c>
      <c r="Q1045" s="139">
        <v>-0.68026166507099106</v>
      </c>
      <c r="R1045" s="139">
        <v>-0.76486179652613617</v>
      </c>
      <c r="S1045" s="139">
        <v>1.3309606052429552</v>
      </c>
      <c r="T1045" s="139">
        <v>-0.21069861775494014</v>
      </c>
      <c r="U1045" s="139">
        <v>1.2449016953698346</v>
      </c>
      <c r="V1045" s="139">
        <v>1.7830210568458786</v>
      </c>
      <c r="W1045" s="50">
        <v>-8.6503693344254229E-2</v>
      </c>
    </row>
    <row r="1046" spans="1:23" ht="19">
      <c r="A1046" s="95">
        <v>44</v>
      </c>
      <c r="B1046" s="139">
        <v>0.87280968539139625</v>
      </c>
      <c r="C1046" s="139">
        <v>0.99316699108053341</v>
      </c>
      <c r="D1046" s="139">
        <v>0.74030831234342043</v>
      </c>
      <c r="E1046" s="139">
        <v>0.19918470149592316</v>
      </c>
      <c r="F1046" s="139">
        <v>0.10909395064895788</v>
      </c>
      <c r="G1046" s="139">
        <v>0.5875859253589899</v>
      </c>
      <c r="H1046" s="139">
        <v>0.79950247663054475</v>
      </c>
      <c r="I1046" s="139">
        <v>0.80362555791785217</v>
      </c>
      <c r="J1046" s="139">
        <v>0.44018708873010182</v>
      </c>
      <c r="K1046" s="58">
        <v>0.70568911386716282</v>
      </c>
      <c r="M1046" s="51">
        <v>44</v>
      </c>
      <c r="N1046" s="139" cm="1">
        <f t="array" ref="N1046:W1046">(TRANSPOSE(MMULT(幕後結果!$AB$37:$AK$46, TRANSPOSE(N45:W45))))</f>
        <v>-3.2747566518770796E-2</v>
      </c>
      <c r="O1046" s="139">
        <v>0.54144261663292848</v>
      </c>
      <c r="P1046" s="139">
        <v>0.2619648706174415</v>
      </c>
      <c r="Q1046" s="139">
        <v>-0.39218330545790375</v>
      </c>
      <c r="R1046" s="139">
        <v>1.117251257808935E-2</v>
      </c>
      <c r="S1046" s="139">
        <v>-0.68761935377941485</v>
      </c>
      <c r="T1046" s="139">
        <v>-0.74560380612932398</v>
      </c>
      <c r="U1046" s="139">
        <v>-0.18805750421437473</v>
      </c>
      <c r="V1046" s="139">
        <v>0.11545442239157763</v>
      </c>
      <c r="W1046" s="50">
        <v>1.1186779572297088</v>
      </c>
    </row>
    <row r="1047" spans="1:23" ht="19">
      <c r="A1047" s="95">
        <v>45</v>
      </c>
      <c r="B1047" s="139">
        <v>0.77088282135877284</v>
      </c>
      <c r="C1047" s="139">
        <v>0.58859105555912605</v>
      </c>
      <c r="D1047" s="139">
        <v>0.29027062601105991</v>
      </c>
      <c r="E1047" s="139">
        <v>0.13144124214596098</v>
      </c>
      <c r="F1047" s="139">
        <v>0.53304593126063105</v>
      </c>
      <c r="G1047" s="139">
        <v>0.24396201581322097</v>
      </c>
      <c r="H1047" s="139">
        <v>0.97814604441423447</v>
      </c>
      <c r="I1047" s="139">
        <v>0.44835702580609915</v>
      </c>
      <c r="J1047" s="139">
        <v>0.33430903130249767</v>
      </c>
      <c r="K1047" s="58">
        <v>0.56841231642069512</v>
      </c>
      <c r="M1047" s="51">
        <v>45</v>
      </c>
      <c r="N1047" s="139" cm="1">
        <f t="array" ref="N1047:W1047">(TRANSPOSE(MMULT(幕後結果!$AB$37:$AK$46, TRANSPOSE(N46:W46))))</f>
        <v>-0.40003410665372507</v>
      </c>
      <c r="O1047" s="139">
        <v>0.28864741653174047</v>
      </c>
      <c r="P1047" s="139">
        <v>0.79181102600979514</v>
      </c>
      <c r="Q1047" s="139">
        <v>0.50546620156505762</v>
      </c>
      <c r="R1047" s="139">
        <v>1.1893495450078297</v>
      </c>
      <c r="S1047" s="139">
        <v>9.1322185984181514E-2</v>
      </c>
      <c r="T1047" s="139">
        <v>-1.3537592728989509</v>
      </c>
      <c r="U1047" s="139">
        <v>-0.69191883149509559</v>
      </c>
      <c r="V1047" s="139">
        <v>0.37450467825497757</v>
      </c>
      <c r="W1047" s="50">
        <v>-0.86916164418211461</v>
      </c>
    </row>
    <row r="1048" spans="1:23" ht="19">
      <c r="A1048" s="95">
        <v>46</v>
      </c>
      <c r="B1048" s="139">
        <v>0.29520746556439659</v>
      </c>
      <c r="C1048" s="139">
        <v>0.46208298586645946</v>
      </c>
      <c r="D1048" s="139">
        <v>0.13518466959991082</v>
      </c>
      <c r="E1048" s="139">
        <v>0.51663807893128011</v>
      </c>
      <c r="F1048" s="139">
        <v>0.73789631349979334</v>
      </c>
      <c r="G1048" s="139">
        <v>0.5238074062378173</v>
      </c>
      <c r="H1048" s="139">
        <v>0.83327068821134165</v>
      </c>
      <c r="I1048" s="139">
        <v>0.6714197126720487</v>
      </c>
      <c r="J1048" s="139">
        <v>0.94482197194968043</v>
      </c>
      <c r="K1048" s="58">
        <v>0.53424899743699994</v>
      </c>
      <c r="M1048" s="51">
        <v>46</v>
      </c>
      <c r="N1048" s="139" cm="1">
        <f t="array" ref="N1048:W1048">(TRANSPOSE(MMULT(幕後結果!$AB$37:$AK$46, TRANSPOSE(N47:W47))))</f>
        <v>1.0351449271236901</v>
      </c>
      <c r="O1048" s="139">
        <v>-1.4831491785630575</v>
      </c>
      <c r="P1048" s="139">
        <v>1.1900285098096446</v>
      </c>
      <c r="Q1048" s="139">
        <v>0.19652141803514425</v>
      </c>
      <c r="R1048" s="139">
        <v>1.6934409490006042</v>
      </c>
      <c r="S1048" s="139">
        <v>-1.264435669447789</v>
      </c>
      <c r="T1048" s="139">
        <v>0.6017847234470739</v>
      </c>
      <c r="U1048" s="139">
        <v>-0.25570939352472527</v>
      </c>
      <c r="V1048" s="139">
        <v>0.78922200126111353</v>
      </c>
      <c r="W1048" s="50">
        <v>-0.63896303874616001</v>
      </c>
    </row>
    <row r="1049" spans="1:23" ht="19">
      <c r="A1049" s="95">
        <v>47</v>
      </c>
      <c r="B1049" s="139">
        <v>0.26488322352411808</v>
      </c>
      <c r="C1049" s="139">
        <v>0.99132980609745958</v>
      </c>
      <c r="D1049" s="139">
        <v>0.68129454144575363</v>
      </c>
      <c r="E1049" s="139">
        <v>0.45207870780836923</v>
      </c>
      <c r="F1049" s="139">
        <v>0.97039127875472997</v>
      </c>
      <c r="G1049" s="139">
        <v>0.36328195553727105</v>
      </c>
      <c r="H1049" s="139">
        <v>0.65175286548085798</v>
      </c>
      <c r="I1049" s="139">
        <v>0.53164239698494908</v>
      </c>
      <c r="J1049" s="139">
        <v>0.63509543340847352</v>
      </c>
      <c r="K1049" s="58">
        <v>7.1168545286052431E-2</v>
      </c>
      <c r="M1049" s="51">
        <v>47</v>
      </c>
      <c r="N1049" s="139" cm="1">
        <f t="array" ref="N1049:W1049">(TRANSPOSE(MMULT(幕後結果!$AB$37:$AK$46, TRANSPOSE(N48:W48))))</f>
        <v>0.60923836840648771</v>
      </c>
      <c r="O1049" s="139">
        <v>0.49240622808065421</v>
      </c>
      <c r="P1049" s="139">
        <v>-4.4566680260150981E-2</v>
      </c>
      <c r="Q1049" s="139">
        <v>0.15614588512590288</v>
      </c>
      <c r="R1049" s="139">
        <v>0.30861530674782711</v>
      </c>
      <c r="S1049" s="139">
        <v>-3.7075209398586245E-2</v>
      </c>
      <c r="T1049" s="139">
        <v>0.26732391507878994</v>
      </c>
      <c r="U1049" s="139">
        <v>0.89281277022022376</v>
      </c>
      <c r="V1049" s="139">
        <v>-0.9574751646434887</v>
      </c>
      <c r="W1049" s="50">
        <v>-2.4145695994700844E-2</v>
      </c>
    </row>
    <row r="1050" spans="1:23" ht="19">
      <c r="A1050" s="95">
        <v>48</v>
      </c>
      <c r="B1050" s="139">
        <v>0.31855209816681529</v>
      </c>
      <c r="C1050" s="139">
        <v>0.168756057445963</v>
      </c>
      <c r="D1050" s="139">
        <v>0.38887312887114289</v>
      </c>
      <c r="E1050" s="139">
        <v>0.21654487344833062</v>
      </c>
      <c r="F1050" s="139">
        <v>4.1927614462961671E-2</v>
      </c>
      <c r="G1050" s="139">
        <v>6.52653726006025E-3</v>
      </c>
      <c r="H1050" s="139">
        <v>0.63536078180412559</v>
      </c>
      <c r="I1050" s="139">
        <v>0.51701548153525834</v>
      </c>
      <c r="J1050" s="139">
        <v>0.60036258452784708</v>
      </c>
      <c r="K1050" s="58">
        <v>0.89145773114676885</v>
      </c>
      <c r="M1050" s="51">
        <v>48</v>
      </c>
      <c r="N1050" s="139" cm="1">
        <f t="array" ref="N1050:W1050">(TRANSPOSE(MMULT(幕後結果!$AB$37:$AK$46, TRANSPOSE(N49:W49))))</f>
        <v>-0.22022887398071495</v>
      </c>
      <c r="O1050" s="139">
        <v>-0.98152980255933497</v>
      </c>
      <c r="P1050" s="139">
        <v>-1.9560072403724471</v>
      </c>
      <c r="Q1050" s="139">
        <v>-0.85731332308144093</v>
      </c>
      <c r="R1050" s="139">
        <v>-1.029629412992489</v>
      </c>
      <c r="S1050" s="139">
        <v>0.30088995268862828</v>
      </c>
      <c r="T1050" s="139">
        <v>-1.991537478569511</v>
      </c>
      <c r="U1050" s="139">
        <v>0.31819155473743688</v>
      </c>
      <c r="V1050" s="139">
        <v>-0.95227231134882917</v>
      </c>
      <c r="W1050" s="50">
        <v>0.71891008814929291</v>
      </c>
    </row>
    <row r="1051" spans="1:23" ht="19">
      <c r="A1051" s="95">
        <v>49</v>
      </c>
      <c r="B1051" s="139">
        <v>0.27888112935709364</v>
      </c>
      <c r="C1051" s="139">
        <v>0.36165945856245574</v>
      </c>
      <c r="D1051" s="139">
        <v>0.48438288470263746</v>
      </c>
      <c r="E1051" s="139">
        <v>0.5266737784870934</v>
      </c>
      <c r="F1051" s="139">
        <v>0.41916199749750072</v>
      </c>
      <c r="G1051" s="139">
        <v>0.70516144147738546</v>
      </c>
      <c r="H1051" s="139">
        <v>0.61955487112341956</v>
      </c>
      <c r="I1051" s="139">
        <v>0.19097012600227448</v>
      </c>
      <c r="J1051" s="139">
        <v>0.20153310017552362</v>
      </c>
      <c r="K1051" s="58">
        <v>0.95330331885714892</v>
      </c>
      <c r="M1051" s="51">
        <v>49</v>
      </c>
      <c r="N1051" s="139" cm="1">
        <f t="array" ref="N1051:W1051">(TRANSPOSE(MMULT(幕後結果!$AB$37:$AK$46, TRANSPOSE(N50:W50))))</f>
        <v>-2.4400917293902133</v>
      </c>
      <c r="O1051" s="139">
        <v>-0.76328523823621808</v>
      </c>
      <c r="P1051" s="139">
        <v>-1.6703471720299476</v>
      </c>
      <c r="Q1051" s="139">
        <v>-2.2547210413315679</v>
      </c>
      <c r="R1051" s="139">
        <v>-1.703013089114779</v>
      </c>
      <c r="S1051" s="139">
        <v>-0.13542236732717727</v>
      </c>
      <c r="T1051" s="139">
        <v>-1.5855588177101489</v>
      </c>
      <c r="U1051" s="139">
        <v>-0.23393844365793437</v>
      </c>
      <c r="V1051" s="139">
        <v>0.8348306993146779</v>
      </c>
      <c r="W1051" s="50">
        <v>-2.0749003003632582</v>
      </c>
    </row>
    <row r="1052" spans="1:23" ht="19">
      <c r="A1052" s="95">
        <v>50</v>
      </c>
      <c r="B1052" s="139">
        <v>0.80909712782504739</v>
      </c>
      <c r="C1052" s="139">
        <v>0.58366647669084171</v>
      </c>
      <c r="D1052" s="139">
        <v>0.63164310125505962</v>
      </c>
      <c r="E1052" s="139">
        <v>0.41960497755848136</v>
      </c>
      <c r="F1052" s="139">
        <v>0.23514058057970733</v>
      </c>
      <c r="G1052" s="139">
        <v>0.3811527939059014</v>
      </c>
      <c r="H1052" s="139">
        <v>0.64137209352094238</v>
      </c>
      <c r="I1052" s="139">
        <v>0.9498619513676303</v>
      </c>
      <c r="J1052" s="139">
        <v>1.7318438468734376E-2</v>
      </c>
      <c r="K1052" s="58">
        <v>0.51145295863112272</v>
      </c>
      <c r="M1052" s="51">
        <v>50</v>
      </c>
      <c r="N1052" s="139" cm="1">
        <f t="array" ref="N1052:W1052">(TRANSPOSE(MMULT(幕後結果!$AB$37:$AK$46, TRANSPOSE(N51:W51))))</f>
        <v>0.9282289824679828</v>
      </c>
      <c r="O1052" s="139">
        <v>6.4164987475878704E-2</v>
      </c>
      <c r="P1052" s="139">
        <v>-0.12160792579344629</v>
      </c>
      <c r="Q1052" s="139">
        <v>0.96462324021307333</v>
      </c>
      <c r="R1052" s="139">
        <v>-0.63260723982885003</v>
      </c>
      <c r="S1052" s="139">
        <v>0.29315901766141617</v>
      </c>
      <c r="T1052" s="139">
        <v>0.27711649694676849</v>
      </c>
      <c r="U1052" s="139">
        <v>-0.23349632177093005</v>
      </c>
      <c r="V1052" s="139">
        <v>1.5436823534588329</v>
      </c>
      <c r="W1052" s="50">
        <v>-1.1046532254538157</v>
      </c>
    </row>
    <row r="1053" spans="1:23" ht="19">
      <c r="A1053" s="95">
        <v>51</v>
      </c>
      <c r="B1053" s="139">
        <v>0.78916152932316952</v>
      </c>
      <c r="C1053" s="139">
        <v>0.92025667336369898</v>
      </c>
      <c r="D1053" s="139">
        <v>0.43941663381614116</v>
      </c>
      <c r="E1053" s="139">
        <v>0.26343857612522381</v>
      </c>
      <c r="F1053" s="139">
        <v>0.57271530494747047</v>
      </c>
      <c r="G1053" s="139">
        <v>5.9211786775652309E-2</v>
      </c>
      <c r="H1053" s="139">
        <v>0.73842488847017851</v>
      </c>
      <c r="I1053" s="139">
        <v>0.98971399238820967</v>
      </c>
      <c r="J1053" s="139">
        <v>0.69545540026210739</v>
      </c>
      <c r="K1053" s="58">
        <v>0.64357006781776538</v>
      </c>
      <c r="M1053" s="51">
        <v>51</v>
      </c>
      <c r="N1053" s="139" cm="1">
        <f t="array" ref="N1053:W1053">(TRANSPOSE(MMULT(幕後結果!$AB$37:$AK$46, TRANSPOSE(N52:W52))))</f>
        <v>-0.98411210059048793</v>
      </c>
      <c r="O1053" s="139">
        <v>-1.6834092083296746</v>
      </c>
      <c r="P1053" s="139">
        <v>-1.4939721340144971</v>
      </c>
      <c r="Q1053" s="139">
        <v>-0.96448171582009967</v>
      </c>
      <c r="R1053" s="139">
        <v>0.48019726766503779</v>
      </c>
      <c r="S1053" s="139">
        <v>-0.67535054701911101</v>
      </c>
      <c r="T1053" s="139">
        <v>-0.8477497469676234</v>
      </c>
      <c r="U1053" s="139">
        <v>-1.5792949091160624</v>
      </c>
      <c r="V1053" s="139">
        <v>-1.4953569989926776</v>
      </c>
      <c r="W1053" s="50">
        <v>-3.0510979847748643E-2</v>
      </c>
    </row>
    <row r="1054" spans="1:23" ht="19">
      <c r="A1054" s="95">
        <v>52</v>
      </c>
      <c r="B1054" s="139">
        <v>0.92109732433484282</v>
      </c>
      <c r="C1054" s="139">
        <v>0.52025324902833292</v>
      </c>
      <c r="D1054" s="139">
        <v>0.7465204643185066</v>
      </c>
      <c r="E1054" s="139">
        <v>0.61888424940759057</v>
      </c>
      <c r="F1054" s="139">
        <v>0.5011688833603003</v>
      </c>
      <c r="G1054" s="139">
        <v>0.94154862073541068</v>
      </c>
      <c r="H1054" s="139">
        <v>0.82767248505363589</v>
      </c>
      <c r="I1054" s="139">
        <v>0.57872895102195576</v>
      </c>
      <c r="J1054" s="139">
        <v>0.41070220870403129</v>
      </c>
      <c r="K1054" s="58">
        <v>0.86019972799242983</v>
      </c>
      <c r="M1054" s="51">
        <v>52</v>
      </c>
      <c r="N1054" s="139" cm="1">
        <f t="array" ref="N1054:W1054">(TRANSPOSE(MMULT(幕後結果!$AB$37:$AK$46, TRANSPOSE(N53:W53))))</f>
        <v>-7.2110848190223537E-2</v>
      </c>
      <c r="O1054" s="139">
        <v>0.37688056832582223</v>
      </c>
      <c r="P1054" s="139">
        <v>-1.1285527812333325</v>
      </c>
      <c r="Q1054" s="139">
        <v>-3.1675499113231367</v>
      </c>
      <c r="R1054" s="139">
        <v>-0.51167897392797634</v>
      </c>
      <c r="S1054" s="139">
        <v>0.99285602702024822</v>
      </c>
      <c r="T1054" s="139">
        <v>1.1440642143402799</v>
      </c>
      <c r="U1054" s="139">
        <v>-1.6542494617497139</v>
      </c>
      <c r="V1054" s="139">
        <v>3.3120843869407017</v>
      </c>
      <c r="W1054" s="50">
        <v>-1.8329602393327229</v>
      </c>
    </row>
    <row r="1055" spans="1:23" ht="19">
      <c r="A1055" s="95">
        <v>53</v>
      </c>
      <c r="B1055" s="139">
        <v>0.48995912860339397</v>
      </c>
      <c r="C1055" s="139">
        <v>0.15150050213681165</v>
      </c>
      <c r="D1055" s="139">
        <v>0.53032138686334429</v>
      </c>
      <c r="E1055" s="139">
        <v>0.62871686866044962</v>
      </c>
      <c r="F1055" s="139">
        <v>0.75944627496486272</v>
      </c>
      <c r="G1055" s="139">
        <v>0.8514494184813366</v>
      </c>
      <c r="H1055" s="139">
        <v>7.3584251494485109E-3</v>
      </c>
      <c r="I1055" s="139">
        <v>0.85772816041068056</v>
      </c>
      <c r="J1055" s="139">
        <v>0.32978714936600451</v>
      </c>
      <c r="K1055" s="58">
        <v>1.0033467106889349E-2</v>
      </c>
      <c r="M1055" s="51">
        <v>53</v>
      </c>
      <c r="N1055" s="139" cm="1">
        <f t="array" ref="N1055:W1055">(TRANSPOSE(MMULT(幕後結果!$AB$37:$AK$46, TRANSPOSE(N54:W54))))</f>
        <v>1.4401239707730591</v>
      </c>
      <c r="O1055" s="139">
        <v>-0.62149142736098972</v>
      </c>
      <c r="P1055" s="139">
        <v>2.2987207247796966E-2</v>
      </c>
      <c r="Q1055" s="139">
        <v>1.1475353507791912</v>
      </c>
      <c r="R1055" s="139">
        <v>1.0851130769154815</v>
      </c>
      <c r="S1055" s="139">
        <v>2.1293389437444379</v>
      </c>
      <c r="T1055" s="139">
        <v>-0.5455415145029332</v>
      </c>
      <c r="U1055" s="139">
        <v>-0.78121230083785476</v>
      </c>
      <c r="V1055" s="139">
        <v>1.5877574725379597</v>
      </c>
      <c r="W1055" s="50">
        <v>-0.6624209609453714</v>
      </c>
    </row>
    <row r="1056" spans="1:23" ht="19">
      <c r="A1056" s="95">
        <v>54</v>
      </c>
      <c r="B1056" s="139">
        <v>8.5632397654048065E-2</v>
      </c>
      <c r="C1056" s="139">
        <v>0.64689427335077676</v>
      </c>
      <c r="D1056" s="139">
        <v>0.58053306092872403</v>
      </c>
      <c r="E1056" s="139">
        <v>0.55603586770432023</v>
      </c>
      <c r="F1056" s="139">
        <v>0.4294845848328499</v>
      </c>
      <c r="G1056" s="139">
        <v>0.92714036684364998</v>
      </c>
      <c r="H1056" s="139">
        <v>0.49301782963024454</v>
      </c>
      <c r="I1056" s="139">
        <v>0.45520242344153017</v>
      </c>
      <c r="J1056" s="139">
        <v>0.27685069775932902</v>
      </c>
      <c r="K1056" s="58">
        <v>0.3876492080919447</v>
      </c>
      <c r="M1056" s="51">
        <v>54</v>
      </c>
      <c r="N1056" s="139" cm="1">
        <f t="array" ref="N1056:W1056">(TRANSPOSE(MMULT(幕後結果!$AB$37:$AK$46, TRANSPOSE(N55:W55))))</f>
        <v>0.75492083209842809</v>
      </c>
      <c r="O1056" s="139">
        <v>-3.1036792796334005</v>
      </c>
      <c r="P1056" s="139">
        <v>-1.7865240053336908</v>
      </c>
      <c r="Q1056" s="139">
        <v>-0.59279904810286632</v>
      </c>
      <c r="R1056" s="139">
        <v>0.98121840906680502</v>
      </c>
      <c r="S1056" s="139">
        <v>-0.27750640000136562</v>
      </c>
      <c r="T1056" s="139">
        <v>-1.6579593353938251</v>
      </c>
      <c r="U1056" s="139">
        <v>-0.78576959444131955</v>
      </c>
      <c r="V1056" s="139">
        <v>-0.92951211526448163</v>
      </c>
      <c r="W1056" s="50">
        <v>0.75455232886350376</v>
      </c>
    </row>
    <row r="1057" spans="1:23" ht="19">
      <c r="A1057" s="95">
        <v>55</v>
      </c>
      <c r="B1057" s="139">
        <v>0.12554322417192987</v>
      </c>
      <c r="C1057" s="139">
        <v>0.49249879617718739</v>
      </c>
      <c r="D1057" s="139">
        <v>0.19621249598629609</v>
      </c>
      <c r="E1057" s="139">
        <v>0.94836073217418937</v>
      </c>
      <c r="F1057" s="139">
        <v>0.51187311607591846</v>
      </c>
      <c r="G1057" s="139">
        <v>0.8982796272204645</v>
      </c>
      <c r="H1057" s="139">
        <v>0.52982977683986898</v>
      </c>
      <c r="I1057" s="139">
        <v>0.29785910627275158</v>
      </c>
      <c r="J1057" s="139">
        <v>0.90606680532425066</v>
      </c>
      <c r="K1057" s="58">
        <v>0.55795247588085028</v>
      </c>
      <c r="M1057" s="51">
        <v>55</v>
      </c>
      <c r="N1057" s="139" cm="1">
        <f t="array" ref="N1057:W1057">(TRANSPOSE(MMULT(幕後結果!$AB$37:$AK$46, TRANSPOSE(N56:W56))))</f>
        <v>1.1874831007119109</v>
      </c>
      <c r="O1057" s="139">
        <v>-1.3498925614342951</v>
      </c>
      <c r="P1057" s="139">
        <v>-1.931071935124447</v>
      </c>
      <c r="Q1057" s="139">
        <v>-0.13818094585450791</v>
      </c>
      <c r="R1057" s="139">
        <v>0.37333381032951141</v>
      </c>
      <c r="S1057" s="139">
        <v>-0.51102160544225972</v>
      </c>
      <c r="T1057" s="139">
        <v>0.4309469653724754</v>
      </c>
      <c r="U1057" s="139">
        <v>-1.8348826697657601</v>
      </c>
      <c r="V1057" s="139">
        <v>1.300592302052666</v>
      </c>
      <c r="W1057" s="50">
        <v>-0.24947456697331338</v>
      </c>
    </row>
    <row r="1058" spans="1:23" ht="19">
      <c r="A1058" s="95">
        <v>56</v>
      </c>
      <c r="B1058" s="139">
        <v>0.4442573615050347</v>
      </c>
      <c r="C1058" s="139">
        <v>0.49163714990548391</v>
      </c>
      <c r="D1058" s="139">
        <v>0.51711277271343725</v>
      </c>
      <c r="E1058" s="139">
        <v>0.11489404819650106</v>
      </c>
      <c r="F1058" s="139">
        <v>0.99960621936420013</v>
      </c>
      <c r="G1058" s="139">
        <v>0.64049085917819415</v>
      </c>
      <c r="H1058" s="139">
        <v>0.29333859062319756</v>
      </c>
      <c r="I1058" s="139">
        <v>0.2019994096576323</v>
      </c>
      <c r="J1058" s="139">
        <v>0.58077282277107778</v>
      </c>
      <c r="K1058" s="58">
        <v>0.65655906282850007</v>
      </c>
      <c r="M1058" s="51">
        <v>56</v>
      </c>
      <c r="N1058" s="139" cm="1">
        <f t="array" ref="N1058:W1058">(TRANSPOSE(MMULT(幕後結果!$AB$37:$AK$46, TRANSPOSE(N57:W57))))</f>
        <v>0.60172031625956135</v>
      </c>
      <c r="O1058" s="139">
        <v>2.0746742954325565</v>
      </c>
      <c r="P1058" s="139">
        <v>0.47325781026882235</v>
      </c>
      <c r="Q1058" s="139">
        <v>0.42879537282860247</v>
      </c>
      <c r="R1058" s="139">
        <v>0.43324096185233835</v>
      </c>
      <c r="S1058" s="139">
        <v>0.6852522051203136</v>
      </c>
      <c r="T1058" s="139">
        <v>0.59655105274435172</v>
      </c>
      <c r="U1058" s="139">
        <v>0.34348036584214736</v>
      </c>
      <c r="V1058" s="139">
        <v>-1.773065391971927</v>
      </c>
      <c r="W1058" s="50">
        <v>1.9496420603424376</v>
      </c>
    </row>
    <row r="1059" spans="1:23" ht="19">
      <c r="A1059" s="95">
        <v>57</v>
      </c>
      <c r="B1059" s="139">
        <v>2.532000163336745E-2</v>
      </c>
      <c r="C1059" s="139">
        <v>0.50946741680761187</v>
      </c>
      <c r="D1059" s="139">
        <v>0.61454132308135367</v>
      </c>
      <c r="E1059" s="139">
        <v>0.86665082067776367</v>
      </c>
      <c r="F1059" s="139">
        <v>0.82372227248601915</v>
      </c>
      <c r="G1059" s="139">
        <v>5.6228221794704103E-2</v>
      </c>
      <c r="H1059" s="139">
        <v>1.1558311280096101E-2</v>
      </c>
      <c r="I1059" s="139">
        <v>0.39523103292002304</v>
      </c>
      <c r="J1059" s="139">
        <v>0.13205062711789095</v>
      </c>
      <c r="K1059" s="58">
        <v>0.4607689402984434</v>
      </c>
      <c r="M1059" s="51">
        <v>57</v>
      </c>
      <c r="N1059" s="139" cm="1">
        <f t="array" ref="N1059:W1059">(TRANSPOSE(MMULT(幕後結果!$AB$37:$AK$46, TRANSPOSE(N58:W58))))</f>
        <v>-0.66559359283673514</v>
      </c>
      <c r="O1059" s="139">
        <v>-1.0026350486034896E-2</v>
      </c>
      <c r="P1059" s="139">
        <v>-0.18627317199823834</v>
      </c>
      <c r="Q1059" s="139">
        <v>-0.60047914539879454</v>
      </c>
      <c r="R1059" s="139">
        <v>-1.7131132979600765</v>
      </c>
      <c r="S1059" s="139">
        <v>-0.36137764669461719</v>
      </c>
      <c r="T1059" s="139">
        <v>1.599073156866933</v>
      </c>
      <c r="U1059" s="139">
        <v>-1.5625046436780108</v>
      </c>
      <c r="V1059" s="139">
        <v>0.80485101954393912</v>
      </c>
      <c r="W1059" s="50">
        <v>-0.82818251294626299</v>
      </c>
    </row>
    <row r="1060" spans="1:23" ht="19">
      <c r="A1060" s="95">
        <v>58</v>
      </c>
      <c r="B1060" s="139">
        <v>0.14617059228819063</v>
      </c>
      <c r="C1060" s="139">
        <v>0.47963152238018436</v>
      </c>
      <c r="D1060" s="139">
        <v>0.62666161141642718</v>
      </c>
      <c r="E1060" s="139">
        <v>3.4287733742803361E-2</v>
      </c>
      <c r="F1060" s="139">
        <v>0.83617084671963471</v>
      </c>
      <c r="G1060" s="139">
        <v>0.79418102259936285</v>
      </c>
      <c r="H1060" s="139">
        <v>0.53164481281510412</v>
      </c>
      <c r="I1060" s="139">
        <v>0.88088724800715901</v>
      </c>
      <c r="J1060" s="139">
        <v>9.2859211611804993E-2</v>
      </c>
      <c r="K1060" s="58">
        <v>0.67199092724337794</v>
      </c>
      <c r="M1060" s="51">
        <v>58</v>
      </c>
      <c r="N1060" s="139" cm="1">
        <f t="array" ref="N1060:W1060">(TRANSPOSE(MMULT(幕後結果!$AB$37:$AK$46, TRANSPOSE(N59:W59))))</f>
        <v>-1.0396926614793476</v>
      </c>
      <c r="O1060" s="139">
        <v>0.15649654597051182</v>
      </c>
      <c r="P1060" s="139">
        <v>-4.7988052482753889E-2</v>
      </c>
      <c r="Q1060" s="139">
        <v>0.58282796551217209</v>
      </c>
      <c r="R1060" s="139">
        <v>-1.210039192094911</v>
      </c>
      <c r="S1060" s="139">
        <v>1.2023446429881186</v>
      </c>
      <c r="T1060" s="139">
        <v>-0.74715542948960212</v>
      </c>
      <c r="U1060" s="139">
        <v>0.24675151594939942</v>
      </c>
      <c r="V1060" s="139">
        <v>1.0444462043023581</v>
      </c>
      <c r="W1060" s="50">
        <v>-0.47200844805189257</v>
      </c>
    </row>
    <row r="1061" spans="1:23" ht="19">
      <c r="A1061" s="95">
        <v>59</v>
      </c>
      <c r="B1061" s="139">
        <v>0.99510181341904258</v>
      </c>
      <c r="C1061" s="139">
        <v>5.2054704512564998E-2</v>
      </c>
      <c r="D1061" s="139">
        <v>0.80077052482336564</v>
      </c>
      <c r="E1061" s="139">
        <v>0.82018753352368345</v>
      </c>
      <c r="F1061" s="139">
        <v>0.16639972255063129</v>
      </c>
      <c r="G1061" s="139">
        <v>0.50975238562678493</v>
      </c>
      <c r="H1061" s="139">
        <v>0.85240389952924933</v>
      </c>
      <c r="I1061" s="139">
        <v>0.80260941339733649</v>
      </c>
      <c r="J1061" s="139">
        <v>0.93643090233018533</v>
      </c>
      <c r="K1061" s="58">
        <v>0.67869613395649564</v>
      </c>
      <c r="M1061" s="51">
        <v>59</v>
      </c>
      <c r="N1061" s="139" cm="1">
        <f t="array" ref="N1061:W1061">(TRANSPOSE(MMULT(幕後結果!$AB$37:$AK$46, TRANSPOSE(N60:W60))))</f>
        <v>-0.74256287381430208</v>
      </c>
      <c r="O1061" s="139">
        <v>0.50648608307772003</v>
      </c>
      <c r="P1061" s="139">
        <v>1.6882274247886584</v>
      </c>
      <c r="Q1061" s="139">
        <v>0.47886478577538716</v>
      </c>
      <c r="R1061" s="139">
        <v>0.8090939638696838</v>
      </c>
      <c r="S1061" s="139">
        <v>-0.55346220094557452</v>
      </c>
      <c r="T1061" s="139">
        <v>-0.52460664235016929</v>
      </c>
      <c r="U1061" s="139">
        <v>1.2030570490120704</v>
      </c>
      <c r="V1061" s="139">
        <v>-0.62698952430812582</v>
      </c>
      <c r="W1061" s="50">
        <v>2.4153874373944548</v>
      </c>
    </row>
    <row r="1062" spans="1:23" ht="19">
      <c r="A1062" s="95">
        <v>60</v>
      </c>
      <c r="B1062" s="139">
        <v>0.66975104592900614</v>
      </c>
      <c r="C1062" s="139">
        <v>0.90657226857900075</v>
      </c>
      <c r="D1062" s="139">
        <v>0.4915034939236036</v>
      </c>
      <c r="E1062" s="139">
        <v>0.62130455749536906</v>
      </c>
      <c r="F1062" s="139">
        <v>0.8869790881653643</v>
      </c>
      <c r="G1062" s="139">
        <v>0.854333256615734</v>
      </c>
      <c r="H1062" s="139">
        <v>0.60148846285811453</v>
      </c>
      <c r="I1062" s="139">
        <v>8.0701020811634994E-2</v>
      </c>
      <c r="J1062" s="139">
        <v>0.72406226085616954</v>
      </c>
      <c r="K1062" s="58">
        <v>0.69170393906485028</v>
      </c>
      <c r="M1062" s="51">
        <v>60</v>
      </c>
      <c r="N1062" s="139" cm="1">
        <f t="array" ref="N1062:W1062">(TRANSPOSE(MMULT(幕後結果!$AB$37:$AK$46, TRANSPOSE(N61:W61))))</f>
        <v>0.58182825292338824</v>
      </c>
      <c r="O1062" s="139">
        <v>1.2589688779923012</v>
      </c>
      <c r="P1062" s="139">
        <v>1.8517199295263223</v>
      </c>
      <c r="Q1062" s="139">
        <v>0.99340941185699694</v>
      </c>
      <c r="R1062" s="139">
        <v>-0.98213091509123718</v>
      </c>
      <c r="S1062" s="139">
        <v>-0.78418624042385654</v>
      </c>
      <c r="T1062" s="139">
        <v>-1.371397051402107</v>
      </c>
      <c r="U1062" s="139">
        <v>0.64331387302287024</v>
      </c>
      <c r="V1062" s="139">
        <v>0.52970383526101428</v>
      </c>
      <c r="W1062" s="50">
        <v>0.98618434889727657</v>
      </c>
    </row>
    <row r="1063" spans="1:23" ht="19">
      <c r="A1063" s="95">
        <v>61</v>
      </c>
      <c r="B1063" s="139">
        <v>0.55691682800253783</v>
      </c>
      <c r="C1063" s="139">
        <v>0.67807876904476805</v>
      </c>
      <c r="D1063" s="139">
        <v>7.1023133121745019E-2</v>
      </c>
      <c r="E1063" s="139">
        <v>0.625927471994141</v>
      </c>
      <c r="F1063" s="139">
        <v>0.61638741547253195</v>
      </c>
      <c r="G1063" s="139">
        <v>0.56927330080929783</v>
      </c>
      <c r="H1063" s="139">
        <v>0.14642979260475086</v>
      </c>
      <c r="I1063" s="139">
        <v>0.80726087082817011</v>
      </c>
      <c r="J1063" s="139">
        <v>0.93307361348983231</v>
      </c>
      <c r="K1063" s="58">
        <v>0.15918150429716582</v>
      </c>
      <c r="M1063" s="51">
        <v>61</v>
      </c>
      <c r="N1063" s="139" cm="1">
        <f t="array" ref="N1063:W1063">(TRANSPOSE(MMULT(幕後結果!$AB$37:$AK$46, TRANSPOSE(N62:W62))))</f>
        <v>-2.9383207584522517</v>
      </c>
      <c r="O1063" s="139">
        <v>0.46311671897998963</v>
      </c>
      <c r="P1063" s="139">
        <v>-0.41337745848417168</v>
      </c>
      <c r="Q1063" s="139">
        <v>0.64004619124217221</v>
      </c>
      <c r="R1063" s="139">
        <v>1.0007712575339887</v>
      </c>
      <c r="S1063" s="139">
        <v>-0.68942240282753831</v>
      </c>
      <c r="T1063" s="139">
        <v>0.16168816211966652</v>
      </c>
      <c r="U1063" s="139">
        <v>-0.72046942883451759</v>
      </c>
      <c r="V1063" s="139">
        <v>-2.2361289666598294</v>
      </c>
      <c r="W1063" s="50">
        <v>0.10230575592083493</v>
      </c>
    </row>
    <row r="1064" spans="1:23" ht="19">
      <c r="A1064" s="95">
        <v>62</v>
      </c>
      <c r="B1064" s="139">
        <v>0.59765553092602919</v>
      </c>
      <c r="C1064" s="139">
        <v>0.30252551180300213</v>
      </c>
      <c r="D1064" s="139">
        <v>0.88585056913491589</v>
      </c>
      <c r="E1064" s="139">
        <v>0.59009816800328685</v>
      </c>
      <c r="F1064" s="139">
        <v>0.83567451105991153</v>
      </c>
      <c r="G1064" s="139">
        <v>0.73277814727730584</v>
      </c>
      <c r="H1064" s="139">
        <v>0.20622808521071567</v>
      </c>
      <c r="I1064" s="139">
        <v>0.15201301140635648</v>
      </c>
      <c r="J1064" s="139">
        <v>0.65475376248329664</v>
      </c>
      <c r="K1064" s="58">
        <v>8.3369836779954687E-2</v>
      </c>
      <c r="M1064" s="51">
        <v>62</v>
      </c>
      <c r="N1064" s="139" cm="1">
        <f t="array" ref="N1064:W1064">(TRANSPOSE(MMULT(幕後結果!$AB$37:$AK$46, TRANSPOSE(N63:W63))))</f>
        <v>1.0609134367495128</v>
      </c>
      <c r="O1064" s="139">
        <v>0.22156770659642988</v>
      </c>
      <c r="P1064" s="139">
        <v>0.68792028878893263</v>
      </c>
      <c r="Q1064" s="139">
        <v>-0.51161117197596151</v>
      </c>
      <c r="R1064" s="139">
        <v>-0.4281086461963256</v>
      </c>
      <c r="S1064" s="139">
        <v>0.89584373033855846</v>
      </c>
      <c r="T1064" s="139">
        <v>-0.72497142871172005</v>
      </c>
      <c r="U1064" s="139">
        <v>-0.83559235444484448</v>
      </c>
      <c r="V1064" s="139">
        <v>3.2297463894095904</v>
      </c>
      <c r="W1064" s="50">
        <v>9.952888136005944E-2</v>
      </c>
    </row>
    <row r="1065" spans="1:23" ht="19">
      <c r="A1065" s="95">
        <v>63</v>
      </c>
      <c r="B1065" s="139">
        <v>0.26769212843957479</v>
      </c>
      <c r="C1065" s="139">
        <v>0.12927664505417757</v>
      </c>
      <c r="D1065" s="139">
        <v>0.2539727633086486</v>
      </c>
      <c r="E1065" s="139">
        <v>0.34687580407994179</v>
      </c>
      <c r="F1065" s="139">
        <v>0.9586604825803029</v>
      </c>
      <c r="G1065" s="139">
        <v>0.74942542654687849</v>
      </c>
      <c r="H1065" s="139">
        <v>0.62357736522095597</v>
      </c>
      <c r="I1065" s="139">
        <v>0.41018653392469395</v>
      </c>
      <c r="J1065" s="139">
        <v>0.88070752445832934</v>
      </c>
      <c r="K1065" s="58">
        <v>0.16019222103536923</v>
      </c>
      <c r="M1065" s="51">
        <v>63</v>
      </c>
      <c r="N1065" s="139" cm="1">
        <f t="array" ref="N1065:W1065">(TRANSPOSE(MMULT(幕後結果!$AB$37:$AK$46, TRANSPOSE(N64:W64))))</f>
        <v>0.71161752691013125</v>
      </c>
      <c r="O1065" s="139">
        <v>0.12561027287168827</v>
      </c>
      <c r="P1065" s="139">
        <v>0.43452832419180465</v>
      </c>
      <c r="Q1065" s="139">
        <v>0.59205124182951385</v>
      </c>
      <c r="R1065" s="139">
        <v>-0.35986637084077155</v>
      </c>
      <c r="S1065" s="139">
        <v>2.0647206935128097</v>
      </c>
      <c r="T1065" s="139">
        <v>0.78914808219549681</v>
      </c>
      <c r="U1065" s="139">
        <v>1.4687963807985989</v>
      </c>
      <c r="V1065" s="139">
        <v>2.7940942081003834</v>
      </c>
      <c r="W1065" s="50">
        <v>8.5661753576588839E-2</v>
      </c>
    </row>
    <row r="1066" spans="1:23" ht="19">
      <c r="A1066" s="95">
        <v>64</v>
      </c>
      <c r="B1066" s="139">
        <v>0.63733965415827254</v>
      </c>
      <c r="C1066" s="139">
        <v>0.62096792528908007</v>
      </c>
      <c r="D1066" s="139">
        <v>0.57963267223634074</v>
      </c>
      <c r="E1066" s="139">
        <v>0.75604774458083313</v>
      </c>
      <c r="F1066" s="139">
        <v>0.29349161612417651</v>
      </c>
      <c r="G1066" s="139">
        <v>0.80074588790011458</v>
      </c>
      <c r="H1066" s="139">
        <v>0.44488216301538985</v>
      </c>
      <c r="I1066" s="139">
        <v>0.20392074270853455</v>
      </c>
      <c r="J1066" s="139">
        <v>0.7999193667175637</v>
      </c>
      <c r="K1066" s="58">
        <v>0.15871366737043124</v>
      </c>
      <c r="M1066" s="51">
        <v>64</v>
      </c>
      <c r="N1066" s="139" cm="1">
        <f t="array" ref="N1066:W1066">(TRANSPOSE(MMULT(幕後結果!$AB$37:$AK$46, TRANSPOSE(N65:W65))))</f>
        <v>0.10523332806779451</v>
      </c>
      <c r="O1066" s="139">
        <v>0.46543415123403764</v>
      </c>
      <c r="P1066" s="139">
        <v>-0.11013061165449425</v>
      </c>
      <c r="Q1066" s="139">
        <v>-1.1257866396457694</v>
      </c>
      <c r="R1066" s="139">
        <v>-0.37623150160828134</v>
      </c>
      <c r="S1066" s="139">
        <v>-0.37624896254682516</v>
      </c>
      <c r="T1066" s="139">
        <v>1.8566726193557919</v>
      </c>
      <c r="U1066" s="139">
        <v>1.1188408243968535</v>
      </c>
      <c r="V1066" s="139">
        <v>-0.1849757300676948</v>
      </c>
      <c r="W1066" s="50">
        <v>-0.33373875018073162</v>
      </c>
    </row>
    <row r="1067" spans="1:23" ht="19">
      <c r="A1067" s="95">
        <v>65</v>
      </c>
      <c r="B1067" s="139">
        <v>0.51261748814063179</v>
      </c>
      <c r="C1067" s="139">
        <v>0.3361679014904746</v>
      </c>
      <c r="D1067" s="139">
        <v>0.50065771569704376</v>
      </c>
      <c r="E1067" s="139">
        <v>9.1599573158078318E-2</v>
      </c>
      <c r="F1067" s="139">
        <v>0.14505453633204057</v>
      </c>
      <c r="G1067" s="139">
        <v>0.56815607443046656</v>
      </c>
      <c r="H1067" s="139">
        <v>0.96795784053684231</v>
      </c>
      <c r="I1067" s="139">
        <v>0.8494188410616168</v>
      </c>
      <c r="J1067" s="139">
        <v>0.75544820950234981</v>
      </c>
      <c r="K1067" s="58">
        <v>0.60068328512808988</v>
      </c>
      <c r="M1067" s="51">
        <v>65</v>
      </c>
      <c r="N1067" s="139" cm="1">
        <f t="array" ref="N1067:W1067">(TRANSPOSE(MMULT(幕後結果!$AB$37:$AK$46, TRANSPOSE(N66:W66))))</f>
        <v>-1.1494027782486513</v>
      </c>
      <c r="O1067" s="139">
        <v>0.6657390199357679</v>
      </c>
      <c r="P1067" s="139">
        <v>0.28679130646375905</v>
      </c>
      <c r="Q1067" s="139">
        <v>0.15001193595030279</v>
      </c>
      <c r="R1067" s="139">
        <v>6.0140551524900221E-2</v>
      </c>
      <c r="S1067" s="139">
        <v>0.15774331515144263</v>
      </c>
      <c r="T1067" s="139">
        <v>0.67244648095198001</v>
      </c>
      <c r="U1067" s="139">
        <v>-0.53807302032652737</v>
      </c>
      <c r="V1067" s="139">
        <v>-0.78753875756521408</v>
      </c>
      <c r="W1067" s="50">
        <v>0.50538731790383706</v>
      </c>
    </row>
    <row r="1068" spans="1:23" ht="19">
      <c r="A1068" s="95">
        <v>66</v>
      </c>
      <c r="B1068" s="139">
        <v>0.9794790840942047</v>
      </c>
      <c r="C1068" s="139">
        <v>3.1090681654838859E-2</v>
      </c>
      <c r="D1068" s="139">
        <v>0.94993444750599609</v>
      </c>
      <c r="E1068" s="139">
        <v>0.37279121747180444</v>
      </c>
      <c r="F1068" s="139">
        <v>0.62881788331121413</v>
      </c>
      <c r="G1068" s="139">
        <v>0.82592898651414792</v>
      </c>
      <c r="H1068" s="139">
        <v>0.93848000643313245</v>
      </c>
      <c r="I1068" s="139">
        <v>0.12009858263551765</v>
      </c>
      <c r="J1068" s="139">
        <v>4.7708315659732214E-2</v>
      </c>
      <c r="K1068" s="58">
        <v>0.43340768312187583</v>
      </c>
      <c r="M1068" s="51">
        <v>66</v>
      </c>
      <c r="N1068" s="139" cm="1">
        <f t="array" ref="N1068:W1068">(TRANSPOSE(MMULT(幕後結果!$AB$37:$AK$46, TRANSPOSE(N67:W67))))</f>
        <v>-1.6638590119390322</v>
      </c>
      <c r="O1068" s="139">
        <v>2.0608808864854666E-2</v>
      </c>
      <c r="P1068" s="139">
        <v>-0.58421825484113143</v>
      </c>
      <c r="Q1068" s="139">
        <v>-1.2890567765648344</v>
      </c>
      <c r="R1068" s="139">
        <v>1.1169718994672087</v>
      </c>
      <c r="S1068" s="139">
        <v>0.77175123125137379</v>
      </c>
      <c r="T1068" s="139">
        <v>-1.4378785291785725</v>
      </c>
      <c r="U1068" s="139">
        <v>0.47255592534986374</v>
      </c>
      <c r="V1068" s="139">
        <v>1.6194465471159938</v>
      </c>
      <c r="W1068" s="50">
        <v>0.49988549371795027</v>
      </c>
    </row>
    <row r="1069" spans="1:23" ht="19">
      <c r="A1069" s="95">
        <v>67</v>
      </c>
      <c r="B1069" s="139">
        <v>0.26249255285802064</v>
      </c>
      <c r="C1069" s="139">
        <v>0.92371466432518856</v>
      </c>
      <c r="D1069" s="139">
        <v>0.23530100446216462</v>
      </c>
      <c r="E1069" s="139">
        <v>0.1492818999568688</v>
      </c>
      <c r="F1069" s="139">
        <v>0.1486271466321738</v>
      </c>
      <c r="G1069" s="139">
        <v>0.81412583665546445</v>
      </c>
      <c r="H1069" s="139">
        <v>0.90398442415313518</v>
      </c>
      <c r="I1069" s="139">
        <v>0.68234221259084804</v>
      </c>
      <c r="J1069" s="139">
        <v>0.10863782871220273</v>
      </c>
      <c r="K1069" s="58">
        <v>0.61742247240795556</v>
      </c>
      <c r="M1069" s="51">
        <v>67</v>
      </c>
      <c r="N1069" s="139" cm="1">
        <f t="array" ref="N1069:W1069">(TRANSPOSE(MMULT(幕後結果!$AB$37:$AK$46, TRANSPOSE(N68:W68))))</f>
        <v>-0.89798540246352876</v>
      </c>
      <c r="O1069" s="139">
        <v>0.24443840601620967</v>
      </c>
      <c r="P1069" s="139">
        <v>-8.4681211167530593E-2</v>
      </c>
      <c r="Q1069" s="139">
        <v>-0.35449401575296025</v>
      </c>
      <c r="R1069" s="139">
        <v>0.86811633888219353</v>
      </c>
      <c r="S1069" s="139">
        <v>-0.1007617275318623</v>
      </c>
      <c r="T1069" s="139">
        <v>0.48738653478728283</v>
      </c>
      <c r="U1069" s="139">
        <v>6.0294384316607975E-2</v>
      </c>
      <c r="V1069" s="139">
        <v>0.53228515073795346</v>
      </c>
      <c r="W1069" s="50">
        <v>1.1935289623255756</v>
      </c>
    </row>
    <row r="1070" spans="1:23" ht="19">
      <c r="A1070" s="95">
        <v>68</v>
      </c>
      <c r="B1070" s="139">
        <v>0.60564984631943664</v>
      </c>
      <c r="C1070" s="139">
        <v>2.9987214697811515E-2</v>
      </c>
      <c r="D1070" s="139">
        <v>0.58572849543137306</v>
      </c>
      <c r="E1070" s="139">
        <v>0.20491386241010234</v>
      </c>
      <c r="F1070" s="139">
        <v>0.94160611536594807</v>
      </c>
      <c r="G1070" s="139">
        <v>0.87532529012742355</v>
      </c>
      <c r="H1070" s="139">
        <v>0.31178244171435909</v>
      </c>
      <c r="I1070" s="139">
        <v>0.17767720015938449</v>
      </c>
      <c r="J1070" s="139">
        <v>0.12061652632761444</v>
      </c>
      <c r="K1070" s="58">
        <v>6.2087269625664021E-2</v>
      </c>
      <c r="M1070" s="51">
        <v>68</v>
      </c>
      <c r="N1070" s="139" cm="1">
        <f t="array" ref="N1070:W1070">(TRANSPOSE(MMULT(幕後結果!$AB$37:$AK$46, TRANSPOSE(N69:W69))))</f>
        <v>-5.4321058229387764E-2</v>
      </c>
      <c r="O1070" s="139">
        <v>-8.6798391993848645E-2</v>
      </c>
      <c r="P1070" s="139">
        <v>-0.33564308547437038</v>
      </c>
      <c r="Q1070" s="139">
        <v>-0.84192809589442874</v>
      </c>
      <c r="R1070" s="139">
        <v>-0.54412868394683866</v>
      </c>
      <c r="S1070" s="139">
        <v>-1.1989564672691591</v>
      </c>
      <c r="T1070" s="139">
        <v>-8.0080074554363306E-2</v>
      </c>
      <c r="U1070" s="139">
        <v>-9.9938919608449348E-2</v>
      </c>
      <c r="V1070" s="139">
        <v>-0.17705116346730276</v>
      </c>
      <c r="W1070" s="50">
        <v>0.31493821232744923</v>
      </c>
    </row>
    <row r="1071" spans="1:23" ht="19">
      <c r="A1071" s="95">
        <v>69</v>
      </c>
      <c r="B1071" s="139">
        <v>0.40936831603371515</v>
      </c>
      <c r="C1071" s="139">
        <v>0.37216773020960892</v>
      </c>
      <c r="D1071" s="139">
        <v>0.84449763821673574</v>
      </c>
      <c r="E1071" s="139">
        <v>0.2599325389423639</v>
      </c>
      <c r="F1071" s="139">
        <v>0.65261879225865949</v>
      </c>
      <c r="G1071" s="139">
        <v>0.87884102429697997</v>
      </c>
      <c r="H1071" s="139">
        <v>0.29247329022648105</v>
      </c>
      <c r="I1071" s="139">
        <v>2.6020301776430887E-2</v>
      </c>
      <c r="J1071" s="139">
        <v>0.76227292573814975</v>
      </c>
      <c r="K1071" s="58">
        <v>0.4642640141025578</v>
      </c>
      <c r="M1071" s="51">
        <v>69</v>
      </c>
      <c r="N1071" s="139" cm="1">
        <f t="array" ref="N1071:W1071">(TRANSPOSE(MMULT(幕後結果!$AB$37:$AK$46, TRANSPOSE(N70:W70))))</f>
        <v>1.8280454149726311</v>
      </c>
      <c r="O1071" s="139">
        <v>0.51086934875691203</v>
      </c>
      <c r="P1071" s="139">
        <v>-1.037698620066706</v>
      </c>
      <c r="Q1071" s="139">
        <v>-1.3448220523182786E-2</v>
      </c>
      <c r="R1071" s="139">
        <v>0.49917951426690904</v>
      </c>
      <c r="S1071" s="139">
        <v>1.166840045428847</v>
      </c>
      <c r="T1071" s="139">
        <v>-4.599065340077052E-2</v>
      </c>
      <c r="U1071" s="139">
        <v>0.91297281629037119</v>
      </c>
      <c r="V1071" s="139">
        <v>-0.10863718398287736</v>
      </c>
      <c r="W1071" s="50">
        <v>0.69222454969129021</v>
      </c>
    </row>
    <row r="1072" spans="1:23" ht="19">
      <c r="A1072" s="95">
        <v>70</v>
      </c>
      <c r="B1072" s="139">
        <v>5.4981970858235307E-2</v>
      </c>
      <c r="C1072" s="139">
        <v>0.70074462420407824</v>
      </c>
      <c r="D1072" s="139">
        <v>0.28616862620289618</v>
      </c>
      <c r="E1072" s="139">
        <v>0.64667680404559214</v>
      </c>
      <c r="F1072" s="139">
        <v>0.68807694832478328</v>
      </c>
      <c r="G1072" s="139">
        <v>1.8053861363262813E-2</v>
      </c>
      <c r="H1072" s="139">
        <v>0.56387639105973286</v>
      </c>
      <c r="I1072" s="139">
        <v>0.83670380375159459</v>
      </c>
      <c r="J1072" s="139">
        <v>0.67034509656821184</v>
      </c>
      <c r="K1072" s="58">
        <v>6.3400195627405287E-2</v>
      </c>
      <c r="M1072" s="51">
        <v>70</v>
      </c>
      <c r="N1072" s="139" cm="1">
        <f t="array" ref="N1072:W1072">(TRANSPOSE(MMULT(幕後結果!$AB$37:$AK$46, TRANSPOSE(N71:W71))))</f>
        <v>-1.1288057916935921</v>
      </c>
      <c r="O1072" s="139">
        <v>0.2555694162539488</v>
      </c>
      <c r="P1072" s="139">
        <v>1.5111182463617276</v>
      </c>
      <c r="Q1072" s="139">
        <v>0.68773759119319955</v>
      </c>
      <c r="R1072" s="139">
        <v>-0.52383444539950386</v>
      </c>
      <c r="S1072" s="139">
        <v>0.47641192910308039</v>
      </c>
      <c r="T1072" s="139">
        <v>1.7230397984470514E-2</v>
      </c>
      <c r="U1072" s="139">
        <v>0.45000082213090792</v>
      </c>
      <c r="V1072" s="139">
        <v>-1.015951945554473</v>
      </c>
      <c r="W1072" s="50">
        <v>-0.53652253965355423</v>
      </c>
    </row>
    <row r="1073" spans="1:23" ht="19">
      <c r="A1073" s="95">
        <v>71</v>
      </c>
      <c r="B1073" s="139">
        <v>0.80550082687608104</v>
      </c>
      <c r="C1073" s="139">
        <v>0.8375569413967392</v>
      </c>
      <c r="D1073" s="139">
        <v>7.8672658759955549E-2</v>
      </c>
      <c r="E1073" s="139">
        <v>1.1856289890194383E-2</v>
      </c>
      <c r="F1073" s="139">
        <v>0.81919498207990493</v>
      </c>
      <c r="G1073" s="139">
        <v>0.86339478686576454</v>
      </c>
      <c r="H1073" s="139">
        <v>0.46261423401592916</v>
      </c>
      <c r="I1073" s="139">
        <v>0.92767601683579026</v>
      </c>
      <c r="J1073" s="139">
        <v>7.1770431630025611E-2</v>
      </c>
      <c r="K1073" s="58">
        <v>0.7871359705859815</v>
      </c>
      <c r="M1073" s="51">
        <v>71</v>
      </c>
      <c r="N1073" s="139" cm="1">
        <f t="array" ref="N1073:W1073">(TRANSPOSE(MMULT(幕後結果!$AB$37:$AK$46, TRANSPOSE(N72:W72))))</f>
        <v>-0.37065801457988956</v>
      </c>
      <c r="O1073" s="139">
        <v>-1.6715614745161249</v>
      </c>
      <c r="P1073" s="139">
        <v>0.78398896364935333</v>
      </c>
      <c r="Q1073" s="139">
        <v>0.69610623862992493</v>
      </c>
      <c r="R1073" s="139">
        <v>0.7723443998839421</v>
      </c>
      <c r="S1073" s="139">
        <v>-0.72040785367063076</v>
      </c>
      <c r="T1073" s="139">
        <v>-0.79414378729968527</v>
      </c>
      <c r="U1073" s="139">
        <v>0.11908476114451594</v>
      </c>
      <c r="V1073" s="139">
        <v>0.19072837165730461</v>
      </c>
      <c r="W1073" s="50">
        <v>-1.0090232597698205</v>
      </c>
    </row>
    <row r="1074" spans="1:23" ht="19">
      <c r="A1074" s="95">
        <v>72</v>
      </c>
      <c r="B1074" s="139">
        <v>0.6200477491276235</v>
      </c>
      <c r="C1074" s="139">
        <v>0.94663974845256438</v>
      </c>
      <c r="D1074" s="139">
        <v>0.58184914084080419</v>
      </c>
      <c r="E1074" s="139">
        <v>0.67239757027147351</v>
      </c>
      <c r="F1074" s="139">
        <v>0.85608364180707808</v>
      </c>
      <c r="G1074" s="139">
        <v>0.59809684191463641</v>
      </c>
      <c r="H1074" s="139">
        <v>0.82012670757332806</v>
      </c>
      <c r="I1074" s="139">
        <v>0.70141533500988462</v>
      </c>
      <c r="J1074" s="139">
        <v>0.65938296297116805</v>
      </c>
      <c r="K1074" s="58">
        <v>0.74044634480432792</v>
      </c>
      <c r="M1074" s="51">
        <v>72</v>
      </c>
      <c r="N1074" s="139" cm="1">
        <f t="array" ref="N1074:W1074">(TRANSPOSE(MMULT(幕後結果!$AB$37:$AK$46, TRANSPOSE(N73:W73))))</f>
        <v>-0.51517515338705133</v>
      </c>
      <c r="O1074" s="139">
        <v>-1.0984627237326083</v>
      </c>
      <c r="P1074" s="139">
        <v>-2.4204452325045072</v>
      </c>
      <c r="Q1074" s="139">
        <v>-2.208540844575904</v>
      </c>
      <c r="R1074" s="139">
        <v>-1.1291226648232859</v>
      </c>
      <c r="S1074" s="139">
        <v>0.12472716771479331</v>
      </c>
      <c r="T1074" s="139">
        <v>0.32530839972139303</v>
      </c>
      <c r="U1074" s="139">
        <v>-1.2926270712584937</v>
      </c>
      <c r="V1074" s="139">
        <v>-0.49159616183903265</v>
      </c>
      <c r="W1074" s="50">
        <v>-0.86278217319492922</v>
      </c>
    </row>
    <row r="1075" spans="1:23" ht="19">
      <c r="A1075" s="95">
        <v>73</v>
      </c>
      <c r="B1075" s="139">
        <v>0.61554107008059789</v>
      </c>
      <c r="C1075" s="139">
        <v>0.69601214857808413</v>
      </c>
      <c r="D1075" s="139">
        <v>0.74300752806184533</v>
      </c>
      <c r="E1075" s="139">
        <v>0.58687577242906341</v>
      </c>
      <c r="F1075" s="139">
        <v>0.98145659258287621</v>
      </c>
      <c r="G1075" s="139">
        <v>0.36154375639387948</v>
      </c>
      <c r="H1075" s="139">
        <v>0.77730351660275399</v>
      </c>
      <c r="I1075" s="139">
        <v>0.82360452118739924</v>
      </c>
      <c r="J1075" s="139">
        <v>0.93753198716010178</v>
      </c>
      <c r="K1075" s="58">
        <v>0.21238141378072806</v>
      </c>
      <c r="M1075" s="51">
        <v>73</v>
      </c>
      <c r="N1075" s="139" cm="1">
        <f t="array" ref="N1075:W1075">(TRANSPOSE(MMULT(幕後結果!$AB$37:$AK$46, TRANSPOSE(N74:W74))))</f>
        <v>-0.80249122920246085</v>
      </c>
      <c r="O1075" s="139">
        <v>0.86627552907514271</v>
      </c>
      <c r="P1075" s="139">
        <v>-5.4577481775367032E-2</v>
      </c>
      <c r="Q1075" s="139">
        <v>6.6640752115098734E-2</v>
      </c>
      <c r="R1075" s="139">
        <v>0.88815368422632746</v>
      </c>
      <c r="S1075" s="139">
        <v>-0.98148560616428004</v>
      </c>
      <c r="T1075" s="139">
        <v>-1.0862185198321415</v>
      </c>
      <c r="U1075" s="139">
        <v>1.1671080465508448</v>
      </c>
      <c r="V1075" s="139">
        <v>-1.2669182746515013</v>
      </c>
      <c r="W1075" s="50">
        <v>-8.3504451969198534E-3</v>
      </c>
    </row>
    <row r="1076" spans="1:23" ht="19">
      <c r="A1076" s="95">
        <v>74</v>
      </c>
      <c r="B1076" s="139">
        <v>0.67841588262668262</v>
      </c>
      <c r="C1076" s="139">
        <v>0.46307500888754283</v>
      </c>
      <c r="D1076" s="139">
        <v>5.2457104137593191E-4</v>
      </c>
      <c r="E1076" s="139">
        <v>0.2650663348764295</v>
      </c>
      <c r="F1076" s="139">
        <v>0.12543183301107463</v>
      </c>
      <c r="G1076" s="139">
        <v>0.96043092426017518</v>
      </c>
      <c r="H1076" s="139">
        <v>0.6111316600904424</v>
      </c>
      <c r="I1076" s="139">
        <v>0.62460538844587021</v>
      </c>
      <c r="J1076" s="139">
        <v>0.74862939613544444</v>
      </c>
      <c r="K1076" s="58">
        <v>0.9458641471821625</v>
      </c>
      <c r="M1076" s="51">
        <v>74</v>
      </c>
      <c r="N1076" s="139" cm="1">
        <f t="array" ref="N1076:W1076">(TRANSPOSE(MMULT(幕後結果!$AB$37:$AK$46, TRANSPOSE(N75:W75))))</f>
        <v>-1.4757857216346275</v>
      </c>
      <c r="O1076" s="139">
        <v>-4.3753140689772832E-2</v>
      </c>
      <c r="P1076" s="139">
        <v>-1.4107749153737166</v>
      </c>
      <c r="Q1076" s="139">
        <v>-0.21469432619764106</v>
      </c>
      <c r="R1076" s="139">
        <v>1.2013127600200737</v>
      </c>
      <c r="S1076" s="139">
        <v>-1.0573729797086491</v>
      </c>
      <c r="T1076" s="139">
        <v>-0.39192828546271574</v>
      </c>
      <c r="U1076" s="139">
        <v>-0.46238259810642313</v>
      </c>
      <c r="V1076" s="139">
        <v>-0.40637888790607563</v>
      </c>
      <c r="W1076" s="50">
        <v>-0.39059805576635231</v>
      </c>
    </row>
    <row r="1077" spans="1:23" ht="19">
      <c r="A1077" s="95">
        <v>75</v>
      </c>
      <c r="B1077" s="139">
        <v>0.63454602037705943</v>
      </c>
      <c r="C1077" s="139">
        <v>0.48197331326817805</v>
      </c>
      <c r="D1077" s="139">
        <v>0.33580763873041097</v>
      </c>
      <c r="E1077" s="139">
        <v>0.4843975175112345</v>
      </c>
      <c r="F1077" s="139">
        <v>0.92647674547263192</v>
      </c>
      <c r="G1077" s="139">
        <v>0.40448885402561174</v>
      </c>
      <c r="H1077" s="139">
        <v>0.94748179387045228</v>
      </c>
      <c r="I1077" s="139">
        <v>0.53346658885290976</v>
      </c>
      <c r="J1077" s="139">
        <v>0.42798936045227465</v>
      </c>
      <c r="K1077" s="58">
        <v>0.1776148525546053</v>
      </c>
      <c r="M1077" s="51">
        <v>75</v>
      </c>
      <c r="N1077" s="139" cm="1">
        <f t="array" ref="N1077:W1077">(TRANSPOSE(MMULT(幕後結果!$AB$37:$AK$46, TRANSPOSE(N76:W76))))</f>
        <v>-1.0403956145505888</v>
      </c>
      <c r="O1077" s="139">
        <v>0.105616912207579</v>
      </c>
      <c r="P1077" s="139">
        <v>0.57188311399937852</v>
      </c>
      <c r="Q1077" s="139">
        <v>0.29827559280593041</v>
      </c>
      <c r="R1077" s="139">
        <v>0.54898288084301017</v>
      </c>
      <c r="S1077" s="139">
        <v>-2.1255008941791491</v>
      </c>
      <c r="T1077" s="139">
        <v>0.23255267159370918</v>
      </c>
      <c r="U1077" s="139">
        <v>1.7050101474046855E-2</v>
      </c>
      <c r="V1077" s="139">
        <v>-1.4219568970550567</v>
      </c>
      <c r="W1077" s="50">
        <v>0.33425765158953985</v>
      </c>
    </row>
    <row r="1078" spans="1:23" ht="19">
      <c r="A1078" s="95">
        <v>76</v>
      </c>
      <c r="B1078" s="139">
        <v>0.86005890787906836</v>
      </c>
      <c r="C1078" s="139">
        <v>0.79856061347069729</v>
      </c>
      <c r="D1078" s="139">
        <v>0.83468259082502727</v>
      </c>
      <c r="E1078" s="139">
        <v>0.75714814740103886</v>
      </c>
      <c r="F1078" s="139">
        <v>0.20187813023800261</v>
      </c>
      <c r="G1078" s="139">
        <v>0.91740883508637383</v>
      </c>
      <c r="H1078" s="139">
        <v>0.54860969326178521</v>
      </c>
      <c r="I1078" s="139">
        <v>0.16740490547430298</v>
      </c>
      <c r="J1078" s="139">
        <v>0.7300715484537017</v>
      </c>
      <c r="K1078" s="58">
        <v>0.13604797709659877</v>
      </c>
      <c r="M1078" s="51">
        <v>76</v>
      </c>
      <c r="N1078" s="139" cm="1">
        <f t="array" ref="N1078:W1078">(TRANSPOSE(MMULT(幕後結果!$AB$37:$AK$46, TRANSPOSE(N77:W77))))</f>
        <v>0.25535992736817054</v>
      </c>
      <c r="O1078" s="139">
        <v>1.2738492770327132</v>
      </c>
      <c r="P1078" s="139">
        <v>0.48716560663619279</v>
      </c>
      <c r="Q1078" s="139">
        <v>-0.19223078833810731</v>
      </c>
      <c r="R1078" s="139">
        <v>-0.40937441659966889</v>
      </c>
      <c r="S1078" s="139">
        <v>-7.041798426793569E-2</v>
      </c>
      <c r="T1078" s="139">
        <v>0.21720119898288537</v>
      </c>
      <c r="U1078" s="139">
        <v>2.8909873123787566E-2</v>
      </c>
      <c r="V1078" s="139">
        <v>1.8114792431096201</v>
      </c>
      <c r="W1078" s="50">
        <v>-0.1389716575774837</v>
      </c>
    </row>
    <row r="1079" spans="1:23" ht="19">
      <c r="A1079" s="95">
        <v>77</v>
      </c>
      <c r="B1079" s="139">
        <v>6.4508009738292627E-2</v>
      </c>
      <c r="C1079" s="139">
        <v>0.49511638353126997</v>
      </c>
      <c r="D1079" s="139">
        <v>0.79188851785362568</v>
      </c>
      <c r="E1079" s="139">
        <v>0.72998953143859624</v>
      </c>
      <c r="F1079" s="139">
        <v>0.51996981530917141</v>
      </c>
      <c r="G1079" s="139">
        <v>0.85359018233318862</v>
      </c>
      <c r="H1079" s="139">
        <v>0.72384993516878726</v>
      </c>
      <c r="I1079" s="139">
        <v>0.35058405989586916</v>
      </c>
      <c r="J1079" s="139">
        <v>0.16743332487347429</v>
      </c>
      <c r="K1079" s="58">
        <v>0.29586044946106527</v>
      </c>
      <c r="M1079" s="51">
        <v>77</v>
      </c>
      <c r="N1079" s="139" cm="1">
        <f t="array" ref="N1079:W1079">(TRANSPOSE(MMULT(幕後結果!$AB$37:$AK$46, TRANSPOSE(N78:W78))))</f>
        <v>-0.26318607874964145</v>
      </c>
      <c r="O1079" s="139">
        <v>-0.92564381838132692</v>
      </c>
      <c r="P1079" s="139">
        <v>0.53641939116851456</v>
      </c>
      <c r="Q1079" s="139">
        <v>1.2303428272349428</v>
      </c>
      <c r="R1079" s="139">
        <v>-0.4422004893835888</v>
      </c>
      <c r="S1079" s="139">
        <v>0.46575439497499305</v>
      </c>
      <c r="T1079" s="139">
        <v>-0.58862276476983166</v>
      </c>
      <c r="U1079" s="139">
        <v>-1.2975062417399041</v>
      </c>
      <c r="V1079" s="139">
        <v>-4.3431312175848003E-2</v>
      </c>
      <c r="W1079" s="50">
        <v>0.67993201166447215</v>
      </c>
    </row>
    <row r="1080" spans="1:23" ht="19">
      <c r="A1080" s="95">
        <v>78</v>
      </c>
      <c r="B1080" s="139">
        <v>0.72431126746073726</v>
      </c>
      <c r="C1080" s="139">
        <v>9.9050614742679288E-2</v>
      </c>
      <c r="D1080" s="139">
        <v>0.90991560301791652</v>
      </c>
      <c r="E1080" s="139">
        <v>0.13056114388363116</v>
      </c>
      <c r="F1080" s="139">
        <v>0.54867908696240053</v>
      </c>
      <c r="G1080" s="139">
        <v>0.75203143489496904</v>
      </c>
      <c r="H1080" s="139">
        <v>0.60086719794203303</v>
      </c>
      <c r="I1080" s="139">
        <v>0.93447435808294843</v>
      </c>
      <c r="J1080" s="139">
        <v>0.19443142174571748</v>
      </c>
      <c r="K1080" s="58">
        <v>0.23376818353099971</v>
      </c>
      <c r="M1080" s="51">
        <v>78</v>
      </c>
      <c r="N1080" s="139" cm="1">
        <f t="array" ref="N1080:W1080">(TRANSPOSE(MMULT(幕後結果!$AB$37:$AK$46, TRANSPOSE(N79:W79))))</f>
        <v>-0.52341294903649049</v>
      </c>
      <c r="O1080" s="139">
        <v>0.4742433960883109</v>
      </c>
      <c r="P1080" s="139">
        <v>0.85130286449463755</v>
      </c>
      <c r="Q1080" s="139">
        <v>-0.37969696232494798</v>
      </c>
      <c r="R1080" s="139">
        <v>1.9462052212604712E-3</v>
      </c>
      <c r="S1080" s="139">
        <v>-2.837167042799817</v>
      </c>
      <c r="T1080" s="139">
        <v>-1.6140794549644095</v>
      </c>
      <c r="U1080" s="139">
        <v>-0.23539437078275394</v>
      </c>
      <c r="V1080" s="139">
        <v>-1.8266780158314462</v>
      </c>
      <c r="W1080" s="50">
        <v>-0.24883153138704348</v>
      </c>
    </row>
    <row r="1081" spans="1:23" ht="19">
      <c r="A1081" s="95">
        <v>79</v>
      </c>
      <c r="B1081" s="139">
        <v>0.81872291458319402</v>
      </c>
      <c r="C1081" s="139">
        <v>0.41379652698552016</v>
      </c>
      <c r="D1081" s="139">
        <v>0.50029939430702242</v>
      </c>
      <c r="E1081" s="139">
        <v>0.19783861351146625</v>
      </c>
      <c r="F1081" s="139">
        <v>0.75174008588703045</v>
      </c>
      <c r="G1081" s="139">
        <v>0.6152907219435213</v>
      </c>
      <c r="H1081" s="139">
        <v>0.64180676912816348</v>
      </c>
      <c r="I1081" s="139">
        <v>0.69186735249727427</v>
      </c>
      <c r="J1081" s="139">
        <v>2.7288589430651378E-2</v>
      </c>
      <c r="K1081" s="58">
        <v>0.23846461005691055</v>
      </c>
      <c r="M1081" s="51">
        <v>79</v>
      </c>
      <c r="N1081" s="139" cm="1">
        <f t="array" ref="N1081:W1081">(TRANSPOSE(MMULT(幕後結果!$AB$37:$AK$46, TRANSPOSE(N80:W80))))</f>
        <v>-0.73394661816628992</v>
      </c>
      <c r="O1081" s="139">
        <v>-0.93341488170973164</v>
      </c>
      <c r="P1081" s="139">
        <v>-1.3819186283657581</v>
      </c>
      <c r="Q1081" s="139">
        <v>1.5668507691166191</v>
      </c>
      <c r="R1081" s="139">
        <v>1.0668692427907707</v>
      </c>
      <c r="S1081" s="139">
        <v>1.6189590699841709</v>
      </c>
      <c r="T1081" s="139">
        <v>-7.9983228198860556E-2</v>
      </c>
      <c r="U1081" s="139">
        <v>0.18764326175749624</v>
      </c>
      <c r="V1081" s="139">
        <v>-0.27088059260140884</v>
      </c>
      <c r="W1081" s="50">
        <v>-0.26587996213150034</v>
      </c>
    </row>
    <row r="1082" spans="1:23" ht="19">
      <c r="A1082" s="95">
        <v>80</v>
      </c>
      <c r="B1082" s="139">
        <v>0.24002471510956025</v>
      </c>
      <c r="C1082" s="139">
        <v>0.24271802952640997</v>
      </c>
      <c r="D1082" s="139">
        <v>0.63402988667745652</v>
      </c>
      <c r="E1082" s="139">
        <v>3.4001101992642724E-2</v>
      </c>
      <c r="F1082" s="139">
        <v>0.55216301693907055</v>
      </c>
      <c r="G1082" s="139">
        <v>0.43110061690127388</v>
      </c>
      <c r="H1082" s="139">
        <v>0.63282348876448125</v>
      </c>
      <c r="I1082" s="139">
        <v>8.4422750036638128E-2</v>
      </c>
      <c r="J1082" s="139">
        <v>0.74285964429617968</v>
      </c>
      <c r="K1082" s="58">
        <v>0.12778529289651863</v>
      </c>
      <c r="M1082" s="51">
        <v>80</v>
      </c>
      <c r="N1082" s="139" cm="1">
        <f t="array" ref="N1082:W1082">(TRANSPOSE(MMULT(幕後結果!$AB$37:$AK$46, TRANSPOSE(N81:W81))))</f>
        <v>0.5844352147080315</v>
      </c>
      <c r="O1082" s="139">
        <v>0.93765771014834765</v>
      </c>
      <c r="P1082" s="139">
        <v>0.42873623847547909</v>
      </c>
      <c r="Q1082" s="139">
        <v>0.3982201475845365</v>
      </c>
      <c r="R1082" s="139">
        <v>-2.0366492281302735</v>
      </c>
      <c r="S1082" s="139">
        <v>-4.9895825600461574E-2</v>
      </c>
      <c r="T1082" s="139">
        <v>0.18904851162470915</v>
      </c>
      <c r="U1082" s="139">
        <v>0.40365150831533392</v>
      </c>
      <c r="V1082" s="139">
        <v>-8.7961760814563555E-2</v>
      </c>
      <c r="W1082" s="50">
        <v>0.38147106630865768</v>
      </c>
    </row>
    <row r="1083" spans="1:23" ht="19">
      <c r="A1083" s="95">
        <v>81</v>
      </c>
      <c r="B1083" s="139">
        <v>0.68169726891365046</v>
      </c>
      <c r="C1083" s="139">
        <v>0.66684786450538747</v>
      </c>
      <c r="D1083" s="139">
        <v>0.82433006401688425</v>
      </c>
      <c r="E1083" s="139">
        <v>0.71299194769616414</v>
      </c>
      <c r="F1083" s="139">
        <v>0.76419164096925685</v>
      </c>
      <c r="G1083" s="139">
        <v>0.56833092698675269</v>
      </c>
      <c r="H1083" s="139">
        <v>0.481553627988484</v>
      </c>
      <c r="I1083" s="139">
        <v>0.4846666941048956</v>
      </c>
      <c r="J1083" s="139">
        <v>0.44316206169445715</v>
      </c>
      <c r="K1083" s="58">
        <v>0.30149083369672613</v>
      </c>
      <c r="M1083" s="51">
        <v>81</v>
      </c>
      <c r="N1083" s="139" cm="1">
        <f t="array" ref="N1083:W1083">(TRANSPOSE(MMULT(幕後結果!$AB$37:$AK$46, TRANSPOSE(N82:W82))))</f>
        <v>-0.83488181646610993</v>
      </c>
      <c r="O1083" s="139">
        <v>1.5927911673757358E-2</v>
      </c>
      <c r="P1083" s="139">
        <v>-1.3667240421949445</v>
      </c>
      <c r="Q1083" s="139">
        <v>-1.5069231084221935</v>
      </c>
      <c r="R1083" s="139">
        <v>3.5641520426701545E-2</v>
      </c>
      <c r="S1083" s="139">
        <v>0.53625633051524702</v>
      </c>
      <c r="T1083" s="139">
        <v>0.30395546772612886</v>
      </c>
      <c r="U1083" s="139">
        <v>-0.75007945895624561</v>
      </c>
      <c r="V1083" s="139">
        <v>-0.87701801844880478</v>
      </c>
      <c r="W1083" s="50">
        <v>0.22765707082536948</v>
      </c>
    </row>
    <row r="1084" spans="1:23" ht="19">
      <c r="A1084" s="95">
        <v>82</v>
      </c>
      <c r="B1084" s="139">
        <v>0.23547971280133018</v>
      </c>
      <c r="C1084" s="139">
        <v>0.68125523726328696</v>
      </c>
      <c r="D1084" s="139">
        <v>0.79390468008783777</v>
      </c>
      <c r="E1084" s="139">
        <v>0.15307427662956852</v>
      </c>
      <c r="F1084" s="139">
        <v>0.72301641478987988</v>
      </c>
      <c r="G1084" s="139">
        <v>0.10578499871415414</v>
      </c>
      <c r="H1084" s="139">
        <v>0.10745814967491851</v>
      </c>
      <c r="I1084" s="139">
        <v>0.7243048232979048</v>
      </c>
      <c r="J1084" s="139">
        <v>8.0602075503416026E-2</v>
      </c>
      <c r="K1084" s="58">
        <v>0.19502833694426824</v>
      </c>
      <c r="M1084" s="51">
        <v>82</v>
      </c>
      <c r="N1084" s="139" cm="1">
        <f t="array" ref="N1084:W1084">(TRANSPOSE(MMULT(幕後結果!$AB$37:$AK$46, TRANSPOSE(N83:W83))))</f>
        <v>2.4055253596510111E-2</v>
      </c>
      <c r="O1084" s="139">
        <v>-0.25693833716300918</v>
      </c>
      <c r="P1084" s="139">
        <v>-0.67706464405085232</v>
      </c>
      <c r="Q1084" s="139">
        <v>-0.50611707174950704</v>
      </c>
      <c r="R1084" s="139">
        <v>-0.37644396548008002</v>
      </c>
      <c r="S1084" s="139">
        <v>0.53297322264066849</v>
      </c>
      <c r="T1084" s="139">
        <v>-1.9699100141874379</v>
      </c>
      <c r="U1084" s="139">
        <v>0.4115541235771592</v>
      </c>
      <c r="V1084" s="139">
        <v>1.2164383069770821</v>
      </c>
      <c r="W1084" s="50">
        <v>0.52699318041931842</v>
      </c>
    </row>
    <row r="1085" spans="1:23" ht="19">
      <c r="A1085" s="95">
        <v>83</v>
      </c>
      <c r="B1085" s="139">
        <v>0.78424023831859579</v>
      </c>
      <c r="C1085" s="139">
        <v>0.15464261274674529</v>
      </c>
      <c r="D1085" s="139">
        <v>0.82900856435737613</v>
      </c>
      <c r="E1085" s="139">
        <v>0.39030691581820753</v>
      </c>
      <c r="F1085" s="139">
        <v>0.80984217644709178</v>
      </c>
      <c r="G1085" s="139">
        <v>0.71670710105008961</v>
      </c>
      <c r="H1085" s="139">
        <v>0.72177384919864496</v>
      </c>
      <c r="I1085" s="139">
        <v>0.85608676168842912</v>
      </c>
      <c r="J1085" s="139">
        <v>0.33478997657398191</v>
      </c>
      <c r="K1085" s="58">
        <v>0.13000853025342751</v>
      </c>
      <c r="M1085" s="51">
        <v>83</v>
      </c>
      <c r="N1085" s="139" cm="1">
        <f t="array" ref="N1085:W1085">(TRANSPOSE(MMULT(幕後結果!$AB$37:$AK$46, TRANSPOSE(N84:W84))))</f>
        <v>-0.63873352173347298</v>
      </c>
      <c r="O1085" s="139">
        <v>-0.65303874672544093</v>
      </c>
      <c r="P1085" s="139">
        <v>0.56048927757382239</v>
      </c>
      <c r="Q1085" s="139">
        <v>1.1892923458457116</v>
      </c>
      <c r="R1085" s="139">
        <v>1.1101127086348166</v>
      </c>
      <c r="S1085" s="139">
        <v>0.91521631820317983</v>
      </c>
      <c r="T1085" s="139">
        <v>-1.4457674114553494</v>
      </c>
      <c r="U1085" s="139">
        <v>0.35490000560278911</v>
      </c>
      <c r="V1085" s="139">
        <v>-1.4496704103304134</v>
      </c>
      <c r="W1085" s="50">
        <v>0.15119325531860406</v>
      </c>
    </row>
    <row r="1086" spans="1:23" ht="19">
      <c r="A1086" s="95">
        <v>84</v>
      </c>
      <c r="B1086" s="139">
        <v>0.4030715146488224</v>
      </c>
      <c r="C1086" s="139">
        <v>0.32376675441841352</v>
      </c>
      <c r="D1086" s="139">
        <v>0.95351506871070857</v>
      </c>
      <c r="E1086" s="139">
        <v>0.71761257691248148</v>
      </c>
      <c r="F1086" s="139">
        <v>0.1166750361495863</v>
      </c>
      <c r="G1086" s="139">
        <v>0.31572580962052998</v>
      </c>
      <c r="H1086" s="139">
        <v>0.8811435814584283</v>
      </c>
      <c r="I1086" s="139">
        <v>0.96544372647340415</v>
      </c>
      <c r="J1086" s="139">
        <v>0.15948293005812131</v>
      </c>
      <c r="K1086" s="58">
        <v>8.7178926953810132E-2</v>
      </c>
      <c r="M1086" s="51">
        <v>84</v>
      </c>
      <c r="N1086" s="139" cm="1">
        <f t="array" ref="N1086:W1086">(TRANSPOSE(MMULT(幕後結果!$AB$37:$AK$46, TRANSPOSE(N85:W85))))</f>
        <v>1.0014939845338993</v>
      </c>
      <c r="O1086" s="139">
        <v>-1.2397932690107791</v>
      </c>
      <c r="P1086" s="139">
        <v>-0.77171963732645776</v>
      </c>
      <c r="Q1086" s="139">
        <v>0.69706704544133835</v>
      </c>
      <c r="R1086" s="139">
        <v>-0.29899730648722611</v>
      </c>
      <c r="S1086" s="139">
        <v>-0.64472274208282143</v>
      </c>
      <c r="T1086" s="139">
        <v>-0.87002150291047076</v>
      </c>
      <c r="U1086" s="139">
        <v>-0.76021253168157676</v>
      </c>
      <c r="V1086" s="139">
        <v>-1.3062046531582805</v>
      </c>
      <c r="W1086" s="50">
        <v>-0.96145486870987173</v>
      </c>
    </row>
    <row r="1087" spans="1:23" ht="19">
      <c r="A1087" s="95">
        <v>85</v>
      </c>
      <c r="B1087" s="139">
        <v>0.26311765973578627</v>
      </c>
      <c r="C1087" s="139">
        <v>0.35817494123301574</v>
      </c>
      <c r="D1087" s="139">
        <v>0.43269179521486012</v>
      </c>
      <c r="E1087" s="139">
        <v>0.94325684433860157</v>
      </c>
      <c r="F1087" s="139">
        <v>0.35243305571805061</v>
      </c>
      <c r="G1087" s="139">
        <v>0.52771980657661799</v>
      </c>
      <c r="H1087" s="139">
        <v>0.66413625181085267</v>
      </c>
      <c r="I1087" s="139">
        <v>0.81489649399394515</v>
      </c>
      <c r="J1087" s="139">
        <v>0.23205370031262951</v>
      </c>
      <c r="K1087" s="58">
        <v>0.84915632954781683</v>
      </c>
      <c r="M1087" s="51">
        <v>85</v>
      </c>
      <c r="N1087" s="139" cm="1">
        <f t="array" ref="N1087:W1087">(TRANSPOSE(MMULT(幕後結果!$AB$37:$AK$46, TRANSPOSE(N86:W86))))</f>
        <v>0.66218660361358206</v>
      </c>
      <c r="O1087" s="139">
        <v>-1.5206975662236684</v>
      </c>
      <c r="P1087" s="139">
        <v>-0.13511692777217965</v>
      </c>
      <c r="Q1087" s="139">
        <v>7.470835174962917E-2</v>
      </c>
      <c r="R1087" s="139">
        <v>1.5395264753866202</v>
      </c>
      <c r="S1087" s="139">
        <v>1.5432686123307846</v>
      </c>
      <c r="T1087" s="139">
        <v>0.58404487873488975</v>
      </c>
      <c r="U1087" s="139">
        <v>-0.34872293181936176</v>
      </c>
      <c r="V1087" s="139">
        <v>1.1282017547221717</v>
      </c>
      <c r="W1087" s="50">
        <v>0.14906471007096017</v>
      </c>
    </row>
    <row r="1088" spans="1:23" ht="19">
      <c r="A1088" s="95">
        <v>86</v>
      </c>
      <c r="B1088" s="139">
        <v>0.3424166979666905</v>
      </c>
      <c r="C1088" s="139">
        <v>0.39991584904273969</v>
      </c>
      <c r="D1088" s="139">
        <v>0.36563317225002723</v>
      </c>
      <c r="E1088" s="139">
        <v>0.76181314325789495</v>
      </c>
      <c r="F1088" s="139">
        <v>0.48762229902961507</v>
      </c>
      <c r="G1088" s="139">
        <v>0.17435334380898881</v>
      </c>
      <c r="H1088" s="139">
        <v>0.5025018087001234</v>
      </c>
      <c r="I1088" s="139">
        <v>0.63136108466985386</v>
      </c>
      <c r="J1088" s="139">
        <v>0.22511269940217704</v>
      </c>
      <c r="K1088" s="58">
        <v>0.49341240236567652</v>
      </c>
      <c r="M1088" s="51">
        <v>86</v>
      </c>
      <c r="N1088" s="139" cm="1">
        <f t="array" ref="N1088:W1088">(TRANSPOSE(MMULT(幕後結果!$AB$37:$AK$46, TRANSPOSE(N87:W87))))</f>
        <v>1.4072682618041159</v>
      </c>
      <c r="O1088" s="139">
        <v>0.72831975834470264</v>
      </c>
      <c r="P1088" s="139">
        <v>-0.24124064562302083</v>
      </c>
      <c r="Q1088" s="139">
        <v>0.7732141933280996</v>
      </c>
      <c r="R1088" s="139">
        <v>-1.0293363160107287</v>
      </c>
      <c r="S1088" s="139">
        <v>0.15289971696826465</v>
      </c>
      <c r="T1088" s="139">
        <v>0.77017291396641485</v>
      </c>
      <c r="U1088" s="139">
        <v>0.64695075739236174</v>
      </c>
      <c r="V1088" s="139">
        <v>-0.12432540631884226</v>
      </c>
      <c r="W1088" s="50">
        <v>0.10532547007591106</v>
      </c>
    </row>
    <row r="1089" spans="1:23" ht="19">
      <c r="A1089" s="95">
        <v>87</v>
      </c>
      <c r="B1089" s="139">
        <v>0.56039716617663982</v>
      </c>
      <c r="C1089" s="139">
        <v>0.36336520217185253</v>
      </c>
      <c r="D1089" s="139">
        <v>1.3188037495247107E-2</v>
      </c>
      <c r="E1089" s="139">
        <v>0.35619448966414868</v>
      </c>
      <c r="F1089" s="139">
        <v>4.9941710244621795E-2</v>
      </c>
      <c r="G1089" s="139">
        <v>0.69377206276096337</v>
      </c>
      <c r="H1089" s="139">
        <v>0.95311353179063785</v>
      </c>
      <c r="I1089" s="139">
        <v>0.86537235806188773</v>
      </c>
      <c r="J1089" s="139">
        <v>0.32619296978503276</v>
      </c>
      <c r="K1089" s="58">
        <v>0.18317517530701299</v>
      </c>
      <c r="M1089" s="51">
        <v>87</v>
      </c>
      <c r="N1089" s="139" cm="1">
        <f t="array" ref="N1089:W1089">(TRANSPOSE(MMULT(幕後結果!$AB$37:$AK$46, TRANSPOSE(N88:W88))))</f>
        <v>-1.6485841564166348</v>
      </c>
      <c r="O1089" s="139">
        <v>0.62495388455858891</v>
      </c>
      <c r="P1089" s="139">
        <v>-2.8951391528088843E-2</v>
      </c>
      <c r="Q1089" s="139">
        <v>-0.33086892979447891</v>
      </c>
      <c r="R1089" s="139">
        <v>0.88647628124168576</v>
      </c>
      <c r="S1089" s="139">
        <v>1.5703495437670663</v>
      </c>
      <c r="T1089" s="139">
        <v>-2.2730967177828991</v>
      </c>
      <c r="U1089" s="139">
        <v>-0.16319351429117268</v>
      </c>
      <c r="V1089" s="139">
        <v>-0.2257964876086539</v>
      </c>
      <c r="W1089" s="50">
        <v>0.11904503162891716</v>
      </c>
    </row>
    <row r="1090" spans="1:23" ht="19">
      <c r="A1090" s="95">
        <v>88</v>
      </c>
      <c r="B1090" s="139">
        <v>0.56214008013991257</v>
      </c>
      <c r="C1090" s="139">
        <v>0.6678279749272289</v>
      </c>
      <c r="D1090" s="139">
        <v>0.91591350302870644</v>
      </c>
      <c r="E1090" s="139">
        <v>0.74964493732318482</v>
      </c>
      <c r="F1090" s="139">
        <v>0.30093775966097303</v>
      </c>
      <c r="G1090" s="139">
        <v>3.9519603290978367E-2</v>
      </c>
      <c r="H1090" s="139">
        <v>0.67064731622249396</v>
      </c>
      <c r="I1090" s="139">
        <v>0.71757816309682321</v>
      </c>
      <c r="J1090" s="139">
        <v>0.32567435819726653</v>
      </c>
      <c r="K1090" s="58">
        <v>0.62744100243149803</v>
      </c>
      <c r="M1090" s="51">
        <v>88</v>
      </c>
      <c r="N1090" s="139" cm="1">
        <f t="array" ref="N1090:W1090">(TRANSPOSE(MMULT(幕後結果!$AB$37:$AK$46, TRANSPOSE(N89:W89))))</f>
        <v>-0.82588797809351178</v>
      </c>
      <c r="O1090" s="139">
        <v>-6.4066114951012457E-2</v>
      </c>
      <c r="P1090" s="139">
        <v>0.93702141937114836</v>
      </c>
      <c r="Q1090" s="139">
        <v>0.61913886649116701</v>
      </c>
      <c r="R1090" s="139">
        <v>0.17370647793167895</v>
      </c>
      <c r="S1090" s="139">
        <v>-3.3495931113998456E-2</v>
      </c>
      <c r="T1090" s="139">
        <v>-0.6993382936436181</v>
      </c>
      <c r="U1090" s="139">
        <v>0.75318334101987472</v>
      </c>
      <c r="V1090" s="139">
        <v>0.20838685781806521</v>
      </c>
      <c r="W1090" s="50">
        <v>0.84963413402889154</v>
      </c>
    </row>
    <row r="1091" spans="1:23" ht="19">
      <c r="A1091" s="95">
        <v>89</v>
      </c>
      <c r="B1091" s="139">
        <v>0.88915512355834481</v>
      </c>
      <c r="C1091" s="139">
        <v>0.59264372647438868</v>
      </c>
      <c r="D1091" s="139">
        <v>0.93820934590321792</v>
      </c>
      <c r="E1091" s="139">
        <v>8.9976859075524551E-3</v>
      </c>
      <c r="F1091" s="139">
        <v>0.75865205811958325</v>
      </c>
      <c r="G1091" s="139">
        <v>0.67470062150083332</v>
      </c>
      <c r="H1091" s="139">
        <v>1.1784680824733496E-2</v>
      </c>
      <c r="I1091" s="139">
        <v>0.95776257308925317</v>
      </c>
      <c r="J1091" s="139">
        <v>0.52094753171278207</v>
      </c>
      <c r="K1091" s="58">
        <v>0.58084378327701169</v>
      </c>
      <c r="M1091" s="51">
        <v>89</v>
      </c>
      <c r="N1091" s="139" cm="1">
        <f t="array" ref="N1091:W1091">(TRANSPOSE(MMULT(幕後結果!$AB$37:$AK$46, TRANSPOSE(N90:W90))))</f>
        <v>1.1504446083306792</v>
      </c>
      <c r="O1091" s="139">
        <v>-0.13080007558269902</v>
      </c>
      <c r="P1091" s="139">
        <v>1.7541985970983081</v>
      </c>
      <c r="Q1091" s="139">
        <v>2.2489080263997634</v>
      </c>
      <c r="R1091" s="139">
        <v>1.7966620124178605</v>
      </c>
      <c r="S1091" s="139">
        <v>-0.56097206095658203</v>
      </c>
      <c r="T1091" s="139">
        <v>0.88190420882138931</v>
      </c>
      <c r="U1091" s="139">
        <v>1.0643146625217323</v>
      </c>
      <c r="V1091" s="139">
        <v>-1.5848501792193024</v>
      </c>
      <c r="W1091" s="50">
        <v>0.92342573258287164</v>
      </c>
    </row>
    <row r="1092" spans="1:23" ht="19">
      <c r="A1092" s="95">
        <v>90</v>
      </c>
      <c r="B1092" s="139">
        <v>0.78380198659542333</v>
      </c>
      <c r="C1092" s="139">
        <v>0.47275131580456931</v>
      </c>
      <c r="D1092" s="139">
        <v>0.61367376213770775</v>
      </c>
      <c r="E1092" s="139">
        <v>0.18855250424528003</v>
      </c>
      <c r="F1092" s="139">
        <v>0.61282757123569453</v>
      </c>
      <c r="G1092" s="139">
        <v>0.68758266189843487</v>
      </c>
      <c r="H1092" s="139">
        <v>0.81737601758807577</v>
      </c>
      <c r="I1092" s="139">
        <v>0.7213019080454075</v>
      </c>
      <c r="J1092" s="139">
        <v>0.52892101226273991</v>
      </c>
      <c r="K1092" s="58">
        <v>0.50604602173646351</v>
      </c>
      <c r="M1092" s="51">
        <v>90</v>
      </c>
      <c r="N1092" s="139" cm="1">
        <f t="array" ref="N1092:W1092">(TRANSPOSE(MMULT(幕後結果!$AB$37:$AK$46, TRANSPOSE(N91:W91))))</f>
        <v>3.5071714407084904E-2</v>
      </c>
      <c r="O1092" s="139">
        <v>0.5932958955307418</v>
      </c>
      <c r="P1092" s="139">
        <v>0.15286449055355628</v>
      </c>
      <c r="Q1092" s="139">
        <v>7.1450939856201309E-2</v>
      </c>
      <c r="R1092" s="139">
        <v>-0.21892186482376247</v>
      </c>
      <c r="S1092" s="139">
        <v>-6.371539327449649E-2</v>
      </c>
      <c r="T1092" s="139">
        <v>0.53912630249671545</v>
      </c>
      <c r="U1092" s="139">
        <v>0.27479331846441502</v>
      </c>
      <c r="V1092" s="139">
        <v>1.4269150971627187</v>
      </c>
      <c r="W1092" s="50">
        <v>0.63652865550038951</v>
      </c>
    </row>
    <row r="1093" spans="1:23" ht="19">
      <c r="A1093" s="95">
        <v>91</v>
      </c>
      <c r="B1093" s="139">
        <v>0.48135881468714459</v>
      </c>
      <c r="C1093" s="139">
        <v>0.70999825415929618</v>
      </c>
      <c r="D1093" s="139">
        <v>0.71845440254659598</v>
      </c>
      <c r="E1093" s="139">
        <v>0.29629960925803944</v>
      </c>
      <c r="F1093" s="139">
        <v>9.2223453036085923E-2</v>
      </c>
      <c r="G1093" s="139">
        <v>0.24794012199950344</v>
      </c>
      <c r="H1093" s="139">
        <v>0.59549354505517349</v>
      </c>
      <c r="I1093" s="139">
        <v>0.74830876911179867</v>
      </c>
      <c r="J1093" s="139">
        <v>0.60844346858818299</v>
      </c>
      <c r="K1093" s="58">
        <v>0.10172322405319556</v>
      </c>
      <c r="M1093" s="51">
        <v>91</v>
      </c>
      <c r="N1093" s="139" cm="1">
        <f t="array" ref="N1093:W1093">(TRANSPOSE(MMULT(幕後結果!$AB$37:$AK$46, TRANSPOSE(N92:W92))))</f>
        <v>0.69996226992023869</v>
      </c>
      <c r="O1093" s="139">
        <v>-1.2515697452255792</v>
      </c>
      <c r="P1093" s="139">
        <v>1.0201711543134764</v>
      </c>
      <c r="Q1093" s="139">
        <v>1.8572111005250913E-2</v>
      </c>
      <c r="R1093" s="139">
        <v>1.7234149913842034E-2</v>
      </c>
      <c r="S1093" s="139">
        <v>-0.22768969940663394</v>
      </c>
      <c r="T1093" s="139">
        <v>-0.89371186018393289</v>
      </c>
      <c r="U1093" s="139">
        <v>-0.37884577899327798</v>
      </c>
      <c r="V1093" s="139">
        <v>-5.0929569227371851E-2</v>
      </c>
      <c r="W1093" s="50">
        <v>0.74758350783095762</v>
      </c>
    </row>
    <row r="1094" spans="1:23" ht="19">
      <c r="A1094" s="95">
        <v>92</v>
      </c>
      <c r="B1094" s="139">
        <v>0.63435056315087479</v>
      </c>
      <c r="C1094" s="139">
        <v>0.11208555353975158</v>
      </c>
      <c r="D1094" s="139">
        <v>0.83553532487850068</v>
      </c>
      <c r="E1094" s="139">
        <v>0.13262409548742315</v>
      </c>
      <c r="F1094" s="139">
        <v>3.7464458251251997E-2</v>
      </c>
      <c r="G1094" s="139">
        <v>0.61935385947857902</v>
      </c>
      <c r="H1094" s="139">
        <v>0.66487650318455493</v>
      </c>
      <c r="I1094" s="139">
        <v>0.1732484694986367</v>
      </c>
      <c r="J1094" s="139">
        <v>0.60085940243520319</v>
      </c>
      <c r="K1094" s="58">
        <v>0.11107219781202171</v>
      </c>
      <c r="M1094" s="51">
        <v>92</v>
      </c>
      <c r="N1094" s="139" cm="1">
        <f t="array" ref="N1094:W1094">(TRANSPOSE(MMULT(幕後結果!$AB$37:$AK$46, TRANSPOSE(N93:W93))))</f>
        <v>0.58434393639775095</v>
      </c>
      <c r="O1094" s="139">
        <v>-1.2142777599602497</v>
      </c>
      <c r="P1094" s="139">
        <v>-1.2008768028843972</v>
      </c>
      <c r="Q1094" s="139">
        <v>-0.83492448922933671</v>
      </c>
      <c r="R1094" s="139">
        <v>0.5880635537597525</v>
      </c>
      <c r="S1094" s="139">
        <v>0.28405644982150446</v>
      </c>
      <c r="T1094" s="139">
        <v>-1.1325692867556763</v>
      </c>
      <c r="U1094" s="139">
        <v>-0.59383933531267696</v>
      </c>
      <c r="V1094" s="139">
        <v>1.1724411081271806</v>
      </c>
      <c r="W1094" s="50">
        <v>1.0553632144168485</v>
      </c>
    </row>
    <row r="1095" spans="1:23" ht="19">
      <c r="A1095" s="95">
        <v>93</v>
      </c>
      <c r="B1095" s="139">
        <v>0.56421122687799907</v>
      </c>
      <c r="C1095" s="139">
        <v>0.27537689064170623</v>
      </c>
      <c r="D1095" s="139">
        <v>0.5747735789067534</v>
      </c>
      <c r="E1095" s="139">
        <v>0.57603079831141879</v>
      </c>
      <c r="F1095" s="139">
        <v>0.62447156560378692</v>
      </c>
      <c r="G1095" s="139">
        <v>0.79341597084497062</v>
      </c>
      <c r="H1095" s="139">
        <v>0.49114099678439938</v>
      </c>
      <c r="I1095" s="139">
        <v>0.99332720600600632</v>
      </c>
      <c r="J1095" s="139">
        <v>0.21197128644117269</v>
      </c>
      <c r="K1095" s="58">
        <v>0.73591375346314969</v>
      </c>
      <c r="M1095" s="51">
        <v>93</v>
      </c>
      <c r="N1095" s="139" cm="1">
        <f t="array" ref="N1095:W1095">(TRANSPOSE(MMULT(幕後結果!$AB$37:$AK$46, TRANSPOSE(N94:W94))))</f>
        <v>-0.22677761474706248</v>
      </c>
      <c r="O1095" s="139">
        <v>-0.21536057258184507</v>
      </c>
      <c r="P1095" s="139">
        <v>-0.90394402598742862</v>
      </c>
      <c r="Q1095" s="139">
        <v>0.90571462194184882</v>
      </c>
      <c r="R1095" s="139">
        <v>0.67084485023133977</v>
      </c>
      <c r="S1095" s="139">
        <v>0.9397432854960408</v>
      </c>
      <c r="T1095" s="139">
        <v>-1.007600980049786</v>
      </c>
      <c r="U1095" s="139">
        <v>1.3928954512315221</v>
      </c>
      <c r="V1095" s="139">
        <v>-1.8521403793256963</v>
      </c>
      <c r="W1095" s="50">
        <v>1.0795737255375086</v>
      </c>
    </row>
    <row r="1096" spans="1:23" ht="19">
      <c r="A1096" s="95">
        <v>94</v>
      </c>
      <c r="B1096" s="139">
        <v>0.70014619875505146</v>
      </c>
      <c r="C1096" s="139">
        <v>7.9278469573729193E-3</v>
      </c>
      <c r="D1096" s="139">
        <v>0.25967020191163459</v>
      </c>
      <c r="E1096" s="139">
        <v>0.76406075949703922</v>
      </c>
      <c r="F1096" s="139">
        <v>0.56374747397585856</v>
      </c>
      <c r="G1096" s="139">
        <v>0.81866446261464398</v>
      </c>
      <c r="H1096" s="139">
        <v>0.84384312839514863</v>
      </c>
      <c r="I1096" s="139">
        <v>3.113472310565002E-2</v>
      </c>
      <c r="J1096" s="139">
        <v>6.7843284571849072E-3</v>
      </c>
      <c r="K1096" s="58">
        <v>0.66536573285394107</v>
      </c>
      <c r="M1096" s="51">
        <v>94</v>
      </c>
      <c r="N1096" s="139" cm="1">
        <f t="array" ref="N1096:W1096">(TRANSPOSE(MMULT(幕後結果!$AB$37:$AK$46, TRANSPOSE(N95:W95))))</f>
        <v>-0.30874481931127007</v>
      </c>
      <c r="O1096" s="139">
        <v>-0.1879655066582831</v>
      </c>
      <c r="P1096" s="139">
        <v>-1.2664942861769415</v>
      </c>
      <c r="Q1096" s="139">
        <v>-1.1636226324839944</v>
      </c>
      <c r="R1096" s="139">
        <v>-0.15506876354945837</v>
      </c>
      <c r="S1096" s="139">
        <v>0.14707380002385645</v>
      </c>
      <c r="T1096" s="139">
        <v>0.54280677362981922</v>
      </c>
      <c r="U1096" s="139">
        <v>-0.60347895187383127</v>
      </c>
      <c r="V1096" s="139">
        <v>0.13112654344212787</v>
      </c>
      <c r="W1096" s="50">
        <v>-0.13638795099913806</v>
      </c>
    </row>
    <row r="1097" spans="1:23" ht="19">
      <c r="A1097" s="95">
        <v>95</v>
      </c>
      <c r="B1097" s="139">
        <v>0.61918197124992469</v>
      </c>
      <c r="C1097" s="139">
        <v>0.55295678655683211</v>
      </c>
      <c r="D1097" s="139">
        <v>0.62815412985430208</v>
      </c>
      <c r="E1097" s="139">
        <v>0.55411824952557254</v>
      </c>
      <c r="F1097" s="139">
        <v>0.78864356816593517</v>
      </c>
      <c r="G1097" s="139">
        <v>0.22697431382078181</v>
      </c>
      <c r="H1097" s="139">
        <v>0.42081365371986967</v>
      </c>
      <c r="I1097" s="139">
        <v>0.47544771108359551</v>
      </c>
      <c r="J1097" s="139">
        <v>0.19380429282830747</v>
      </c>
      <c r="K1097" s="58">
        <v>0.15793810901045524</v>
      </c>
      <c r="M1097" s="51">
        <v>95</v>
      </c>
      <c r="N1097" s="139" cm="1">
        <f t="array" ref="N1097:W1097">(TRANSPOSE(MMULT(幕後結果!$AB$37:$AK$46, TRANSPOSE(N96:W96))))</f>
        <v>1.2710422161110233</v>
      </c>
      <c r="O1097" s="139">
        <v>0.62736760576541772</v>
      </c>
      <c r="P1097" s="139">
        <v>-1.3388006611560133</v>
      </c>
      <c r="Q1097" s="139">
        <v>-1.3577684623631348</v>
      </c>
      <c r="R1097" s="139">
        <v>-0.25893533425646792</v>
      </c>
      <c r="S1097" s="139">
        <v>-1.0756332560671562</v>
      </c>
      <c r="T1097" s="139">
        <v>-0.70954442493438852</v>
      </c>
      <c r="U1097" s="139">
        <v>0.34626117144418028</v>
      </c>
      <c r="V1097" s="139">
        <v>0.64715099682460742</v>
      </c>
      <c r="W1097" s="50">
        <v>-2.2247292486075345</v>
      </c>
    </row>
    <row r="1098" spans="1:23" ht="19">
      <c r="A1098" s="95">
        <v>96</v>
      </c>
      <c r="B1098" s="139">
        <v>0.52501649640592074</v>
      </c>
      <c r="C1098" s="139">
        <v>0.47087052844789223</v>
      </c>
      <c r="D1098" s="139">
        <v>3.5274915950270325E-2</v>
      </c>
      <c r="E1098" s="139">
        <v>0.54156775367047949</v>
      </c>
      <c r="F1098" s="139">
        <v>0.60071950734066148</v>
      </c>
      <c r="G1098" s="139">
        <v>0.54004290561443491</v>
      </c>
      <c r="H1098" s="139">
        <v>0.23330547416416003</v>
      </c>
      <c r="I1098" s="139">
        <v>1.9983029434821775E-2</v>
      </c>
      <c r="J1098" s="139">
        <v>0.57478658980278596</v>
      </c>
      <c r="K1098" s="58">
        <v>0.14521754248544849</v>
      </c>
      <c r="M1098" s="51">
        <v>96</v>
      </c>
      <c r="N1098" s="139" cm="1">
        <f t="array" ref="N1098:W1098">(TRANSPOSE(MMULT(幕後結果!$AB$37:$AK$46, TRANSPOSE(N97:W97))))</f>
        <v>-0.58567103738194126</v>
      </c>
      <c r="O1098" s="139">
        <v>-0.29931377287985228</v>
      </c>
      <c r="P1098" s="139">
        <v>-0.96258263893284812</v>
      </c>
      <c r="Q1098" s="139">
        <v>-0.59214596199320535</v>
      </c>
      <c r="R1098" s="139">
        <v>-1.1079743841260685</v>
      </c>
      <c r="S1098" s="139">
        <v>-1.2697024476558358</v>
      </c>
      <c r="T1098" s="139">
        <v>-1.4952438604513241</v>
      </c>
      <c r="U1098" s="139">
        <v>-0.17289709569280565</v>
      </c>
      <c r="V1098" s="139">
        <v>1.5695360855500136</v>
      </c>
      <c r="W1098" s="50">
        <v>-0.6687638884184719</v>
      </c>
    </row>
    <row r="1099" spans="1:23" ht="19">
      <c r="A1099" s="95">
        <v>97</v>
      </c>
      <c r="B1099" s="139">
        <v>0.53330206523873591</v>
      </c>
      <c r="C1099" s="139">
        <v>0.26148234038565676</v>
      </c>
      <c r="D1099" s="139">
        <v>0.16190371353165967</v>
      </c>
      <c r="E1099" s="139">
        <v>0.48514181136758361</v>
      </c>
      <c r="F1099" s="139">
        <v>0.19499248005459946</v>
      </c>
      <c r="G1099" s="139">
        <v>0.71802513773028043</v>
      </c>
      <c r="H1099" s="139">
        <v>4.5661709043910648E-2</v>
      </c>
      <c r="I1099" s="139">
        <v>0.55052194722091397</v>
      </c>
      <c r="J1099" s="139">
        <v>9.9271511864994499E-2</v>
      </c>
      <c r="K1099" s="58">
        <v>0.71111770178058653</v>
      </c>
      <c r="M1099" s="51">
        <v>97</v>
      </c>
      <c r="N1099" s="139" cm="1">
        <f t="array" ref="N1099:W1099">(TRANSPOSE(MMULT(幕後結果!$AB$37:$AK$46, TRANSPOSE(N98:W98))))</f>
        <v>0.22789608629829475</v>
      </c>
      <c r="O1099" s="139">
        <v>-1.0043643119769741</v>
      </c>
      <c r="P1099" s="139">
        <v>0.26154124002244256</v>
      </c>
      <c r="Q1099" s="139">
        <v>-1.3880556498261936</v>
      </c>
      <c r="R1099" s="139">
        <v>0.54658424690801077</v>
      </c>
      <c r="S1099" s="139">
        <v>-1.7586389492288954</v>
      </c>
      <c r="T1099" s="139">
        <v>0.83167680497067376</v>
      </c>
      <c r="U1099" s="139">
        <v>-0.93703523073906547</v>
      </c>
      <c r="V1099" s="139">
        <v>-0.82538097713943237</v>
      </c>
      <c r="W1099" s="50">
        <v>8.3913171888560734E-2</v>
      </c>
    </row>
    <row r="1100" spans="1:23" ht="19">
      <c r="A1100" s="95">
        <v>98</v>
      </c>
      <c r="B1100" s="139">
        <v>0.34597607864588631</v>
      </c>
      <c r="C1100" s="139">
        <v>0.57500238402243165</v>
      </c>
      <c r="D1100" s="139">
        <v>0.10008880103967588</v>
      </c>
      <c r="E1100" s="139">
        <v>0.60935728572122017</v>
      </c>
      <c r="F1100" s="139">
        <v>0.33162121067894468</v>
      </c>
      <c r="G1100" s="139">
        <v>0.1223980595768408</v>
      </c>
      <c r="H1100" s="139">
        <v>0.5498595456391342</v>
      </c>
      <c r="I1100" s="139">
        <v>0.33321690017385674</v>
      </c>
      <c r="J1100" s="139">
        <v>0.92896818778953683</v>
      </c>
      <c r="K1100" s="58">
        <v>0.46666448223962664</v>
      </c>
      <c r="M1100" s="51">
        <v>98</v>
      </c>
      <c r="N1100" s="139" cm="1">
        <f t="array" ref="N1100:W1100">(TRANSPOSE(MMULT(幕後結果!$AB$37:$AK$46, TRANSPOSE(N99:W99))))</f>
        <v>-0.38458826628353859</v>
      </c>
      <c r="O1100" s="139">
        <v>0.33551191086061799</v>
      </c>
      <c r="P1100" s="139">
        <v>0.43552806992511622</v>
      </c>
      <c r="Q1100" s="139">
        <v>0.63867783299147918</v>
      </c>
      <c r="R1100" s="139">
        <v>1.0725796412288249</v>
      </c>
      <c r="S1100" s="139">
        <v>2.3598660951886098E-2</v>
      </c>
      <c r="T1100" s="139">
        <v>-0.28779533463802554</v>
      </c>
      <c r="U1100" s="139">
        <v>0.3393213354372655</v>
      </c>
      <c r="V1100" s="139">
        <v>0.62759765591659011</v>
      </c>
      <c r="W1100" s="50">
        <v>-0.13069841653195535</v>
      </c>
    </row>
    <row r="1101" spans="1:23" ht="19">
      <c r="A1101" s="95">
        <v>99</v>
      </c>
      <c r="B1101" s="139">
        <v>0.54368929677639177</v>
      </c>
      <c r="C1101" s="139">
        <v>0.35576450875251586</v>
      </c>
      <c r="D1101" s="139">
        <v>0.35643314214237765</v>
      </c>
      <c r="E1101" s="139">
        <v>0.66815691004022115</v>
      </c>
      <c r="F1101" s="139">
        <v>1.0063885477759049E-2</v>
      </c>
      <c r="G1101" s="139">
        <v>0.33529897467392411</v>
      </c>
      <c r="H1101" s="139">
        <v>0.64511429465791159</v>
      </c>
      <c r="I1101" s="139">
        <v>0.94173244484475949</v>
      </c>
      <c r="J1101" s="139">
        <v>0.74424841851462897</v>
      </c>
      <c r="K1101" s="58">
        <v>0.96340802616459698</v>
      </c>
      <c r="M1101" s="51">
        <v>99</v>
      </c>
      <c r="N1101" s="139" cm="1">
        <f t="array" ref="N1101:W1101">(TRANSPOSE(MMULT(幕後結果!$AB$37:$AK$46, TRANSPOSE(N100:W100))))</f>
        <v>0.34612924090488301</v>
      </c>
      <c r="O1101" s="139">
        <v>2.1649015138144598</v>
      </c>
      <c r="P1101" s="139">
        <v>1.5780801256507555</v>
      </c>
      <c r="Q1101" s="139">
        <v>1.2909694785308727</v>
      </c>
      <c r="R1101" s="139">
        <v>3.3018574611127172E-2</v>
      </c>
      <c r="S1101" s="139">
        <v>0.52375630185799849</v>
      </c>
      <c r="T1101" s="139">
        <v>0.8251746231528877</v>
      </c>
      <c r="U1101" s="139">
        <v>2.4644670263365489</v>
      </c>
      <c r="V1101" s="139">
        <v>-0.28197005933006358</v>
      </c>
      <c r="W1101" s="50">
        <v>1.8468438470929607</v>
      </c>
    </row>
    <row r="1102" spans="1:23" ht="19">
      <c r="A1102" s="95">
        <v>100</v>
      </c>
      <c r="B1102" s="139">
        <v>0.20997288958244797</v>
      </c>
      <c r="C1102" s="139">
        <v>0.3427015313944537</v>
      </c>
      <c r="D1102" s="139">
        <v>0.30983977262992735</v>
      </c>
      <c r="E1102" s="139">
        <v>0.80833369697633106</v>
      </c>
      <c r="F1102" s="139">
        <v>0.27402950172106477</v>
      </c>
      <c r="G1102" s="139">
        <v>0.36543852371975927</v>
      </c>
      <c r="H1102" s="139">
        <v>0.23591969299438942</v>
      </c>
      <c r="I1102" s="139">
        <v>0.66132652053289687</v>
      </c>
      <c r="J1102" s="139">
        <v>0.66676512041017899</v>
      </c>
      <c r="K1102" s="58">
        <v>0.34579324201773098</v>
      </c>
      <c r="M1102" s="51">
        <v>100</v>
      </c>
      <c r="N1102" s="139" cm="1">
        <f t="array" ref="N1102:W1102">(TRANSPOSE(MMULT(幕後結果!$AB$37:$AK$46, TRANSPOSE(N101:W101))))</f>
        <v>-1.8664225324817025</v>
      </c>
      <c r="O1102" s="139">
        <v>-0.48069737605295704</v>
      </c>
      <c r="P1102" s="139">
        <v>0.35533176982399972</v>
      </c>
      <c r="Q1102" s="139">
        <v>0.75957894534182047</v>
      </c>
      <c r="R1102" s="139">
        <v>-1.0682387206556858</v>
      </c>
      <c r="S1102" s="139">
        <v>0.73087369885077225</v>
      </c>
      <c r="T1102" s="139">
        <v>-0.57008660232251063</v>
      </c>
      <c r="U1102" s="139">
        <v>-1.1108863047649731</v>
      </c>
      <c r="V1102" s="139">
        <v>0.5787532403432446</v>
      </c>
      <c r="W1102" s="50">
        <v>-0.45052826276246394</v>
      </c>
    </row>
    <row r="1103" spans="1:23" ht="19">
      <c r="A1103" s="95">
        <v>101</v>
      </c>
      <c r="B1103" s="139">
        <v>0.16254939843473282</v>
      </c>
      <c r="C1103" s="139">
        <v>0.30510882349031765</v>
      </c>
      <c r="D1103" s="139">
        <v>0.13659625630803607</v>
      </c>
      <c r="E1103" s="139">
        <v>0.98051321826047477</v>
      </c>
      <c r="F1103" s="139">
        <v>0.52008735096468861</v>
      </c>
      <c r="G1103" s="139">
        <v>0.35284460847312471</v>
      </c>
      <c r="H1103" s="139">
        <v>0.56537680268530877</v>
      </c>
      <c r="I1103" s="139">
        <v>0.36831230151627259</v>
      </c>
      <c r="J1103" s="139">
        <v>0.64741060034204545</v>
      </c>
      <c r="K1103" s="58">
        <v>0.34383418614365313</v>
      </c>
      <c r="M1103" s="51">
        <v>101</v>
      </c>
      <c r="N1103" s="139" cm="1">
        <f t="array" ref="N1103:W1103">(TRANSPOSE(MMULT(幕後結果!$AB$37:$AK$46, TRANSPOSE(N102:W102))))</f>
        <v>5.1639253659992009E-2</v>
      </c>
      <c r="O1103" s="139">
        <v>3.5991576093860667E-2</v>
      </c>
      <c r="P1103" s="139">
        <v>-0.75004954437330273</v>
      </c>
      <c r="Q1103" s="139">
        <v>1.1446830649019188</v>
      </c>
      <c r="R1103" s="139">
        <v>-0.14830297645155235</v>
      </c>
      <c r="S1103" s="139">
        <v>1.1227685037421302</v>
      </c>
      <c r="T1103" s="139">
        <v>-0.19692533278476426</v>
      </c>
      <c r="U1103" s="139">
        <v>-2.2631007687079592</v>
      </c>
      <c r="V1103" s="139">
        <v>-0.19566493224717818</v>
      </c>
      <c r="W1103" s="50">
        <v>-1.4837862929724903</v>
      </c>
    </row>
    <row r="1104" spans="1:23" ht="19">
      <c r="A1104" s="95">
        <v>102</v>
      </c>
      <c r="B1104" s="139">
        <v>0.67067329204513837</v>
      </c>
      <c r="C1104" s="139">
        <v>0.47553176576193512</v>
      </c>
      <c r="D1104" s="139">
        <v>0.80243155955275269</v>
      </c>
      <c r="E1104" s="139">
        <v>0.4631619750222522</v>
      </c>
      <c r="F1104" s="139">
        <v>0.73986896379720291</v>
      </c>
      <c r="G1104" s="139">
        <v>0.77378573613498314</v>
      </c>
      <c r="H1104" s="139">
        <v>0.72109486596825567</v>
      </c>
      <c r="I1104" s="139">
        <v>0.90035825392804703</v>
      </c>
      <c r="J1104" s="139">
        <v>0.84755522602731093</v>
      </c>
      <c r="K1104" s="58">
        <v>0.80297388450743612</v>
      </c>
      <c r="M1104" s="51">
        <v>102</v>
      </c>
      <c r="N1104" s="139" cm="1">
        <f t="array" ref="N1104:W1104">(TRANSPOSE(MMULT(幕後結果!$AB$37:$AK$46, TRANSPOSE(N103:W103))))</f>
        <v>-1.1135281448899712</v>
      </c>
      <c r="O1104" s="139">
        <v>-1.8019032822268786</v>
      </c>
      <c r="P1104" s="139">
        <v>-1.9344673140568944</v>
      </c>
      <c r="Q1104" s="139">
        <v>-1.6203317241031918</v>
      </c>
      <c r="R1104" s="139">
        <v>-0.56888187527240619</v>
      </c>
      <c r="S1104" s="139">
        <v>-1.7699409418678069</v>
      </c>
      <c r="T1104" s="139">
        <v>0.29386958712722266</v>
      </c>
      <c r="U1104" s="139">
        <v>-2.7805527416996076</v>
      </c>
      <c r="V1104" s="139">
        <v>-0.88536362982283645</v>
      </c>
      <c r="W1104" s="50">
        <v>-2.1041685414690474</v>
      </c>
    </row>
    <row r="1105" spans="1:23" ht="19">
      <c r="A1105" s="95">
        <v>103</v>
      </c>
      <c r="B1105" s="139">
        <v>0.42918917317620231</v>
      </c>
      <c r="C1105" s="139">
        <v>0.83665664003199436</v>
      </c>
      <c r="D1105" s="139">
        <v>0.77851799938683519</v>
      </c>
      <c r="E1105" s="139">
        <v>0.5897865215954039</v>
      </c>
      <c r="F1105" s="139">
        <v>7.5763070710739067E-2</v>
      </c>
      <c r="G1105" s="139">
        <v>7.2708434257367394E-2</v>
      </c>
      <c r="H1105" s="139">
        <v>0.60805080605981709</v>
      </c>
      <c r="I1105" s="139">
        <v>0.59170473096892384</v>
      </c>
      <c r="J1105" s="139">
        <v>0.45120261460907818</v>
      </c>
      <c r="K1105" s="58">
        <v>0.81838056193054731</v>
      </c>
      <c r="M1105" s="51">
        <v>103</v>
      </c>
      <c r="N1105" s="139" cm="1">
        <f t="array" ref="N1105:W1105">(TRANSPOSE(MMULT(幕後結果!$AB$37:$AK$46, TRANSPOSE(N104:W104))))</f>
        <v>0.67332740209010433</v>
      </c>
      <c r="O1105" s="139">
        <v>-1.1355844281315568</v>
      </c>
      <c r="P1105" s="139">
        <v>0.14255645075500112</v>
      </c>
      <c r="Q1105" s="139">
        <v>1.3048567511206826</v>
      </c>
      <c r="R1105" s="139">
        <v>0.8727811713277458</v>
      </c>
      <c r="S1105" s="139">
        <v>0.75686448755577473</v>
      </c>
      <c r="T1105" s="139">
        <v>-0.47382188781024603</v>
      </c>
      <c r="U1105" s="139">
        <v>0.35467690715608224</v>
      </c>
      <c r="V1105" s="139">
        <v>-0.72924731694863176</v>
      </c>
      <c r="W1105" s="50">
        <v>0.32345810109895234</v>
      </c>
    </row>
    <row r="1106" spans="1:23" ht="19">
      <c r="A1106" s="95">
        <v>104</v>
      </c>
      <c r="B1106" s="139">
        <v>0.59038121356533702</v>
      </c>
      <c r="C1106" s="139">
        <v>0.45818106905377998</v>
      </c>
      <c r="D1106" s="139">
        <v>0.51380203914788503</v>
      </c>
      <c r="E1106" s="139">
        <v>0.30882405185944051</v>
      </c>
      <c r="F1106" s="139">
        <v>0.44853879420834852</v>
      </c>
      <c r="G1106" s="139">
        <v>0.45330949948571009</v>
      </c>
      <c r="H1106" s="139">
        <v>0.47618865899375806</v>
      </c>
      <c r="I1106" s="139">
        <v>0.23183710874471442</v>
      </c>
      <c r="J1106" s="139">
        <v>0.52340794261443446</v>
      </c>
      <c r="K1106" s="58">
        <v>0.15514317023239399</v>
      </c>
      <c r="M1106" s="51">
        <v>104</v>
      </c>
      <c r="N1106" s="139" cm="1">
        <f t="array" ref="N1106:W1106">(TRANSPOSE(MMULT(幕後結果!$AB$37:$AK$46, TRANSPOSE(N105:W105))))</f>
        <v>1.6520303458226837</v>
      </c>
      <c r="O1106" s="139">
        <v>0.25734195442809388</v>
      </c>
      <c r="P1106" s="139">
        <v>0.28320289721504233</v>
      </c>
      <c r="Q1106" s="139">
        <v>1.8109666756018852</v>
      </c>
      <c r="R1106" s="139">
        <v>1.761163459010044</v>
      </c>
      <c r="S1106" s="139">
        <v>4.191276669703492E-2</v>
      </c>
      <c r="T1106" s="139">
        <v>-2.0921033919153009E-2</v>
      </c>
      <c r="U1106" s="139">
        <v>1.6098814784641018</v>
      </c>
      <c r="V1106" s="139">
        <v>-0.71485517624345962</v>
      </c>
      <c r="W1106" s="50">
        <v>-0.21059517544517248</v>
      </c>
    </row>
    <row r="1107" spans="1:23" ht="19">
      <c r="A1107" s="95">
        <v>105</v>
      </c>
      <c r="B1107" s="139">
        <v>0.2304570025304904</v>
      </c>
      <c r="C1107" s="139">
        <v>0.56668730311352733</v>
      </c>
      <c r="D1107" s="139">
        <v>1.3428152139985716E-2</v>
      </c>
      <c r="E1107" s="139">
        <v>0.21409196729587987</v>
      </c>
      <c r="F1107" s="139">
        <v>0.1535131012469535</v>
      </c>
      <c r="G1107" s="139">
        <v>0.53054310724634979</v>
      </c>
      <c r="H1107" s="139">
        <v>0.39673547966622524</v>
      </c>
      <c r="I1107" s="139">
        <v>0.62494953097538497</v>
      </c>
      <c r="J1107" s="139">
        <v>0.55505020915875392</v>
      </c>
      <c r="K1107" s="58">
        <v>0.50190464538421131</v>
      </c>
      <c r="M1107" s="51">
        <v>105</v>
      </c>
      <c r="N1107" s="139" cm="1">
        <f t="array" ref="N1107:W1107">(TRANSPOSE(MMULT(幕後結果!$AB$37:$AK$46, TRANSPOSE(N106:W106))))</f>
        <v>-0.62085846758919183</v>
      </c>
      <c r="O1107" s="139">
        <v>7.3588852445474265E-2</v>
      </c>
      <c r="P1107" s="139">
        <v>0.81466409889598257</v>
      </c>
      <c r="Q1107" s="139">
        <v>-0.94358105278757887</v>
      </c>
      <c r="R1107" s="139">
        <v>-1.3409702033361091</v>
      </c>
      <c r="S1107" s="139">
        <v>-0.88211273191395156</v>
      </c>
      <c r="T1107" s="139">
        <v>-0.42828299988835705</v>
      </c>
      <c r="U1107" s="139">
        <v>-0.50366163300592004</v>
      </c>
      <c r="V1107" s="139">
        <v>1.5255559344995098</v>
      </c>
      <c r="W1107" s="50">
        <v>-0.95282576160171173</v>
      </c>
    </row>
    <row r="1108" spans="1:23" ht="19">
      <c r="A1108" s="95">
        <v>106</v>
      </c>
      <c r="B1108" s="139">
        <v>0.16901760770191654</v>
      </c>
      <c r="C1108" s="139">
        <v>0.29672139250464435</v>
      </c>
      <c r="D1108" s="139">
        <v>0.34500096337279396</v>
      </c>
      <c r="E1108" s="139">
        <v>0.66857606505746592</v>
      </c>
      <c r="F1108" s="139">
        <v>0.89501912287699636</v>
      </c>
      <c r="G1108" s="139">
        <v>0.39561969815629205</v>
      </c>
      <c r="H1108" s="139">
        <v>0.21268501812862173</v>
      </c>
      <c r="I1108" s="139">
        <v>0.64874545570735798</v>
      </c>
      <c r="J1108" s="139">
        <v>0.27559962931527004</v>
      </c>
      <c r="K1108" s="58">
        <v>0.64701088378800331</v>
      </c>
      <c r="M1108" s="51">
        <v>106</v>
      </c>
      <c r="N1108" s="139" cm="1">
        <f t="array" ref="N1108:W1108">(TRANSPOSE(MMULT(幕後結果!$AB$37:$AK$46, TRANSPOSE(N107:W107))))</f>
        <v>1.1039512599200172</v>
      </c>
      <c r="O1108" s="139">
        <v>0.79288390461789049</v>
      </c>
      <c r="P1108" s="139">
        <v>-1.0531170889680801</v>
      </c>
      <c r="Q1108" s="139">
        <v>-0.16075818959455376</v>
      </c>
      <c r="R1108" s="139">
        <v>-0.27527832879942232</v>
      </c>
      <c r="S1108" s="139">
        <v>0.74794427742268155</v>
      </c>
      <c r="T1108" s="139">
        <v>-8.4358331434286615E-2</v>
      </c>
      <c r="U1108" s="139">
        <v>-0.59747090175043494</v>
      </c>
      <c r="V1108" s="139">
        <v>1.0026689379947384</v>
      </c>
      <c r="W1108" s="50">
        <v>0.9167289077881865</v>
      </c>
    </row>
    <row r="1109" spans="1:23" ht="19">
      <c r="A1109" s="95">
        <v>107</v>
      </c>
      <c r="B1109" s="139">
        <v>0.86097752886370338</v>
      </c>
      <c r="C1109" s="139">
        <v>0.43832901771356725</v>
      </c>
      <c r="D1109" s="139">
        <v>0.37002206489716527</v>
      </c>
      <c r="E1109" s="139">
        <v>0.89456335493053785</v>
      </c>
      <c r="F1109" s="139">
        <v>0.8977271282151682</v>
      </c>
      <c r="G1109" s="139">
        <v>0.12836917256913982</v>
      </c>
      <c r="H1109" s="139">
        <v>9.9263954239198871E-2</v>
      </c>
      <c r="I1109" s="139">
        <v>0.80049665306527462</v>
      </c>
      <c r="J1109" s="139">
        <v>0.46078885602903674</v>
      </c>
      <c r="K1109" s="58">
        <v>0.76154556936360995</v>
      </c>
      <c r="M1109" s="51">
        <v>107</v>
      </c>
      <c r="N1109" s="139" cm="1">
        <f t="array" ref="N1109:W1109">(TRANSPOSE(MMULT(幕後結果!$AB$37:$AK$46, TRANSPOSE(N108:W108))))</f>
        <v>-0.55639453169296338</v>
      </c>
      <c r="O1109" s="139">
        <v>0.7089493499229893</v>
      </c>
      <c r="P1109" s="139">
        <v>-0.26560614253310677</v>
      </c>
      <c r="Q1109" s="139">
        <v>-1.5457237413515827</v>
      </c>
      <c r="R1109" s="139">
        <v>0.81161134845245742</v>
      </c>
      <c r="S1109" s="139">
        <v>0.67715089564494058</v>
      </c>
      <c r="T1109" s="139">
        <v>0.9347825227556823</v>
      </c>
      <c r="U1109" s="139">
        <v>1.1148169895543123</v>
      </c>
      <c r="V1109" s="139">
        <v>1.6555533633462884</v>
      </c>
      <c r="W1109" s="50">
        <v>0.19044109284833488</v>
      </c>
    </row>
    <row r="1110" spans="1:23" ht="19">
      <c r="A1110" s="95">
        <v>108</v>
      </c>
      <c r="B1110" s="139">
        <v>0.92890700929969916</v>
      </c>
      <c r="C1110" s="139">
        <v>0.81420729863751751</v>
      </c>
      <c r="D1110" s="139">
        <v>0.53192410877061236</v>
      </c>
      <c r="E1110" s="139">
        <v>0.80298668093653003</v>
      </c>
      <c r="F1110" s="139">
        <v>0.63725680487866998</v>
      </c>
      <c r="G1110" s="139">
        <v>0.37186799649926794</v>
      </c>
      <c r="H1110" s="139">
        <v>0.36106851965855968</v>
      </c>
      <c r="I1110" s="139">
        <v>0.46914881218760773</v>
      </c>
      <c r="J1110" s="139">
        <v>0.20904036604452236</v>
      </c>
      <c r="K1110" s="58">
        <v>0.22768645554571765</v>
      </c>
      <c r="M1110" s="51">
        <v>108</v>
      </c>
      <c r="N1110" s="139" cm="1">
        <f t="array" ref="N1110:W1110">(TRANSPOSE(MMULT(幕後結果!$AB$37:$AK$46, TRANSPOSE(N109:W109))))</f>
        <v>0.52257467962564419</v>
      </c>
      <c r="O1110" s="139">
        <v>0.12159195273667985</v>
      </c>
      <c r="P1110" s="139">
        <v>-1.0040239354175615</v>
      </c>
      <c r="Q1110" s="139">
        <v>-0.43726120586248801</v>
      </c>
      <c r="R1110" s="139">
        <v>-0.66736954556244843</v>
      </c>
      <c r="S1110" s="139">
        <v>-1.0316003119672483</v>
      </c>
      <c r="T1110" s="139">
        <v>0.83326713469356783</v>
      </c>
      <c r="U1110" s="139">
        <v>0.67206803908259105</v>
      </c>
      <c r="V1110" s="139">
        <v>-0.3514375969314526</v>
      </c>
      <c r="W1110" s="50">
        <v>-0.13468759766567068</v>
      </c>
    </row>
    <row r="1111" spans="1:23" ht="19">
      <c r="A1111" s="95">
        <v>109</v>
      </c>
      <c r="B1111" s="139">
        <v>0.6365163284072235</v>
      </c>
      <c r="C1111" s="139">
        <v>0.57314933399891643</v>
      </c>
      <c r="D1111" s="139">
        <v>0.96111258709450387</v>
      </c>
      <c r="E1111" s="139">
        <v>0.99617467422392925</v>
      </c>
      <c r="F1111" s="139">
        <v>0.48801492301818938</v>
      </c>
      <c r="G1111" s="139">
        <v>0.57868912572319053</v>
      </c>
      <c r="H1111" s="139">
        <v>0.52233630224573391</v>
      </c>
      <c r="I1111" s="139">
        <v>0.73417895724414994</v>
      </c>
      <c r="J1111" s="139">
        <v>0.46532747321222234</v>
      </c>
      <c r="K1111" s="58">
        <v>0.65539349554531712</v>
      </c>
      <c r="M1111" s="51">
        <v>109</v>
      </c>
      <c r="N1111" s="139" cm="1">
        <f t="array" ref="N1111:W1111">(TRANSPOSE(MMULT(幕後結果!$AB$37:$AK$46, TRANSPOSE(N110:W110))))</f>
        <v>1.2659826020093816</v>
      </c>
      <c r="O1111" s="139">
        <v>1.5218836796934874</v>
      </c>
      <c r="P1111" s="139">
        <v>1.738673514738196</v>
      </c>
      <c r="Q1111" s="139">
        <v>0.94257127267936991</v>
      </c>
      <c r="R1111" s="139">
        <v>0.75769595359580455</v>
      </c>
      <c r="S1111" s="139">
        <v>-1.6651066128576484</v>
      </c>
      <c r="T1111" s="139">
        <v>-0.12730056714015747</v>
      </c>
      <c r="U1111" s="139">
        <v>1.138749347345136</v>
      </c>
      <c r="V1111" s="139">
        <v>-0.69229601863694101</v>
      </c>
      <c r="W1111" s="50">
        <v>-0.36375291515211483</v>
      </c>
    </row>
    <row r="1112" spans="1:23" ht="19">
      <c r="A1112" s="95">
        <v>110</v>
      </c>
      <c r="B1112" s="139">
        <v>0.23852216622877043</v>
      </c>
      <c r="C1112" s="139">
        <v>0.95695230131804854</v>
      </c>
      <c r="D1112" s="139">
        <v>0.49719395262155119</v>
      </c>
      <c r="E1112" s="139">
        <v>0.86504950919698009</v>
      </c>
      <c r="F1112" s="139">
        <v>0.82984754052887277</v>
      </c>
      <c r="G1112" s="139">
        <v>0.7172260795911618</v>
      </c>
      <c r="H1112" s="139">
        <v>0.41011859599134115</v>
      </c>
      <c r="I1112" s="139">
        <v>0.29442591603779245</v>
      </c>
      <c r="J1112" s="139">
        <v>0.55877515786009435</v>
      </c>
      <c r="K1112" s="58">
        <v>0.17250198188405119</v>
      </c>
      <c r="M1112" s="51">
        <v>110</v>
      </c>
      <c r="N1112" s="139" cm="1">
        <f t="array" ref="N1112:W1112">(TRANSPOSE(MMULT(幕後結果!$AB$37:$AK$46, TRANSPOSE(N111:W111))))</f>
        <v>0.66654603281397251</v>
      </c>
      <c r="O1112" s="139">
        <v>1.3961053085504396</v>
      </c>
      <c r="P1112" s="139">
        <v>0.99490149342283829</v>
      </c>
      <c r="Q1112" s="139">
        <v>-8.5976093411234022E-2</v>
      </c>
      <c r="R1112" s="139">
        <v>-0.73086440039620126</v>
      </c>
      <c r="S1112" s="139">
        <v>-0.84812042251414876</v>
      </c>
      <c r="T1112" s="139">
        <v>1.5039676103083583</v>
      </c>
      <c r="U1112" s="139">
        <v>1.3130726871228937</v>
      </c>
      <c r="V1112" s="139">
        <v>1.9641015194769598</v>
      </c>
      <c r="W1112" s="50">
        <v>0.77064350994872166</v>
      </c>
    </row>
    <row r="1113" spans="1:23" ht="19">
      <c r="A1113" s="95">
        <v>111</v>
      </c>
      <c r="B1113" s="139">
        <v>0.9860767551690488</v>
      </c>
      <c r="C1113" s="139">
        <v>0.19043177887412699</v>
      </c>
      <c r="D1113" s="139">
        <v>0.17031640740134701</v>
      </c>
      <c r="E1113" s="139">
        <v>0.79368109475821425</v>
      </c>
      <c r="F1113" s="139">
        <v>0.95928223125773426</v>
      </c>
      <c r="G1113" s="139">
        <v>0.72238485993314017</v>
      </c>
      <c r="H1113" s="139">
        <v>0.55790862747922843</v>
      </c>
      <c r="I1113" s="139">
        <v>0.60683704182432296</v>
      </c>
      <c r="J1113" s="139">
        <v>0.62892722799133671</v>
      </c>
      <c r="K1113" s="58">
        <v>0.9934456846327353</v>
      </c>
      <c r="M1113" s="51">
        <v>111</v>
      </c>
      <c r="N1113" s="139" cm="1">
        <f t="array" ref="N1113:W1113">(TRANSPOSE(MMULT(幕後結果!$AB$37:$AK$46, TRANSPOSE(N112:W112))))</f>
        <v>0.66160054157275594</v>
      </c>
      <c r="O1113" s="139">
        <v>-0.24989342937878653</v>
      </c>
      <c r="P1113" s="139">
        <v>-9.9957411254050083E-3</v>
      </c>
      <c r="Q1113" s="139">
        <v>-0.67620603838718718</v>
      </c>
      <c r="R1113" s="139">
        <v>-0.4413256154956508</v>
      </c>
      <c r="S1113" s="139">
        <v>0.53464902369024636</v>
      </c>
      <c r="T1113" s="139">
        <v>1.0141153281122599</v>
      </c>
      <c r="U1113" s="139">
        <v>-0.66281466037353476</v>
      </c>
      <c r="V1113" s="139">
        <v>1.0840126077815624</v>
      </c>
      <c r="W1113" s="50">
        <v>-0.44065505584239711</v>
      </c>
    </row>
    <row r="1114" spans="1:23" ht="19">
      <c r="A1114" s="95">
        <v>112</v>
      </c>
      <c r="B1114" s="139">
        <v>0.65089469553103929</v>
      </c>
      <c r="C1114" s="139">
        <v>0.95422744463283449</v>
      </c>
      <c r="D1114" s="139">
        <v>0.31757032768435201</v>
      </c>
      <c r="E1114" s="139">
        <v>0.72605842741815918</v>
      </c>
      <c r="F1114" s="139">
        <v>0.60150763937443541</v>
      </c>
      <c r="G1114" s="139">
        <v>0.4982469054135894</v>
      </c>
      <c r="H1114" s="139">
        <v>0.79880060145255505</v>
      </c>
      <c r="I1114" s="139">
        <v>0.29077302605584232</v>
      </c>
      <c r="J1114" s="139">
        <v>0.14727988710436524</v>
      </c>
      <c r="K1114" s="58">
        <v>0.7476339783741166</v>
      </c>
      <c r="M1114" s="51">
        <v>112</v>
      </c>
      <c r="N1114" s="139" cm="1">
        <f t="array" ref="N1114:W1114">(TRANSPOSE(MMULT(幕後結果!$AB$37:$AK$46, TRANSPOSE(N113:W113))))</f>
        <v>-1.2408245995732186</v>
      </c>
      <c r="O1114" s="139">
        <v>-0.8674398331001606</v>
      </c>
      <c r="P1114" s="139">
        <v>-0.74937049327369731</v>
      </c>
      <c r="Q1114" s="139">
        <v>-9.9668996605960791E-2</v>
      </c>
      <c r="R1114" s="139">
        <v>-0.79700269252697964</v>
      </c>
      <c r="S1114" s="139">
        <v>-1.8850437225183423</v>
      </c>
      <c r="T1114" s="139">
        <v>-0.2617645961785604</v>
      </c>
      <c r="U1114" s="139">
        <v>0.34240926355634183</v>
      </c>
      <c r="V1114" s="139">
        <v>-0.79015165396638631</v>
      </c>
      <c r="W1114" s="50">
        <v>-0.2080808750076158</v>
      </c>
    </row>
    <row r="1115" spans="1:23" ht="19">
      <c r="A1115" s="95">
        <v>113</v>
      </c>
      <c r="B1115" s="139">
        <v>0.44947697938161424</v>
      </c>
      <c r="C1115" s="139">
        <v>0.48809704318453928</v>
      </c>
      <c r="D1115" s="139">
        <v>0.49758604598439726</v>
      </c>
      <c r="E1115" s="139">
        <v>0.31194268809824366</v>
      </c>
      <c r="F1115" s="139">
        <v>0.5577198112626609</v>
      </c>
      <c r="G1115" s="139">
        <v>0.81837740909999779</v>
      </c>
      <c r="H1115" s="139">
        <v>0.53142640559410714</v>
      </c>
      <c r="I1115" s="139">
        <v>0.35117699758212373</v>
      </c>
      <c r="J1115" s="139">
        <v>0.39081254604909277</v>
      </c>
      <c r="K1115" s="58">
        <v>0.25576156290592311</v>
      </c>
      <c r="M1115" s="51">
        <v>113</v>
      </c>
      <c r="N1115" s="139" cm="1">
        <f t="array" ref="N1115:W1115">(TRANSPOSE(MMULT(幕後結果!$AB$37:$AK$46, TRANSPOSE(N114:W114))))</f>
        <v>2.0811846425825928</v>
      </c>
      <c r="O1115" s="139">
        <v>2.1304454753524951</v>
      </c>
      <c r="P1115" s="139">
        <v>0.95380081450006604</v>
      </c>
      <c r="Q1115" s="139">
        <v>2.1962504889828107</v>
      </c>
      <c r="R1115" s="139">
        <v>2.2190803284969776</v>
      </c>
      <c r="S1115" s="139">
        <v>0.64945225957649499</v>
      </c>
      <c r="T1115" s="139">
        <v>1.5690817501308798</v>
      </c>
      <c r="U1115" s="139">
        <v>0.50228140693883894</v>
      </c>
      <c r="V1115" s="139">
        <v>-1.1082871573057809</v>
      </c>
      <c r="W1115" s="50">
        <v>-0.1077958575714657</v>
      </c>
    </row>
    <row r="1116" spans="1:23" ht="19">
      <c r="A1116" s="95">
        <v>114</v>
      </c>
      <c r="B1116" s="139">
        <v>0.37672609370719323</v>
      </c>
      <c r="C1116" s="139">
        <v>0.24689617608947967</v>
      </c>
      <c r="D1116" s="139">
        <v>0.93863717187424101</v>
      </c>
      <c r="E1116" s="139">
        <v>0.48380683651024481</v>
      </c>
      <c r="F1116" s="139">
        <v>0.58046201714181</v>
      </c>
      <c r="G1116" s="139">
        <v>9.2523319608492693E-2</v>
      </c>
      <c r="H1116" s="139">
        <v>0.21236486595557746</v>
      </c>
      <c r="I1116" s="139">
        <v>0.18423890109216101</v>
      </c>
      <c r="J1116" s="139">
        <v>0.28956154697404335</v>
      </c>
      <c r="K1116" s="58">
        <v>0.12376380061049175</v>
      </c>
      <c r="M1116" s="51">
        <v>114</v>
      </c>
      <c r="N1116" s="139" cm="1">
        <f t="array" ref="N1116:W1116">(TRANSPOSE(MMULT(幕後結果!$AB$37:$AK$46, TRANSPOSE(N115:W115))))</f>
        <v>0.31527937984919008</v>
      </c>
      <c r="O1116" s="139">
        <v>1.4375452974592524</v>
      </c>
      <c r="P1116" s="139">
        <v>-0.71525545293130621</v>
      </c>
      <c r="Q1116" s="139">
        <v>0.846323081748108</v>
      </c>
      <c r="R1116" s="139">
        <v>-0.81407112762387401</v>
      </c>
      <c r="S1116" s="139">
        <v>0.18283905951958834</v>
      </c>
      <c r="T1116" s="139">
        <v>1.5674768106750749</v>
      </c>
      <c r="U1116" s="139">
        <v>3.0132255703014046</v>
      </c>
      <c r="V1116" s="139">
        <v>5.6898783513710638E-2</v>
      </c>
      <c r="W1116" s="50">
        <v>2.0129326797717555</v>
      </c>
    </row>
    <row r="1117" spans="1:23" ht="19">
      <c r="A1117" s="95">
        <v>115</v>
      </c>
      <c r="B1117" s="139">
        <v>3.5881957700831801E-3</v>
      </c>
      <c r="C1117" s="139">
        <v>0.78083891264420857</v>
      </c>
      <c r="D1117" s="139">
        <v>0.87307664989564548</v>
      </c>
      <c r="E1117" s="139">
        <v>0.91787386541657767</v>
      </c>
      <c r="F1117" s="139">
        <v>0.78450636955511932</v>
      </c>
      <c r="G1117" s="139">
        <v>0.34118766473263618</v>
      </c>
      <c r="H1117" s="139">
        <v>3.4996759834926561E-3</v>
      </c>
      <c r="I1117" s="139">
        <v>0.81662597035049034</v>
      </c>
      <c r="J1117" s="139">
        <v>0.54702057348360134</v>
      </c>
      <c r="K1117" s="58">
        <v>0.1120707218376924</v>
      </c>
      <c r="M1117" s="51">
        <v>115</v>
      </c>
      <c r="N1117" s="139" cm="1">
        <f t="array" ref="N1117:W1117">(TRANSPOSE(MMULT(幕後結果!$AB$37:$AK$46, TRANSPOSE(N116:W116))))</f>
        <v>0.52448605063488807</v>
      </c>
      <c r="O1117" s="139">
        <v>0.21270679067371834</v>
      </c>
      <c r="P1117" s="139">
        <v>0.7681878503711066</v>
      </c>
      <c r="Q1117" s="139">
        <v>1.087753694013281</v>
      </c>
      <c r="R1117" s="139">
        <v>0.57128002052029347</v>
      </c>
      <c r="S1117" s="139">
        <v>1.1100109463176042</v>
      </c>
      <c r="T1117" s="139">
        <v>0.65963786461262186</v>
      </c>
      <c r="U1117" s="139">
        <v>0.24618341830748008</v>
      </c>
      <c r="V1117" s="139">
        <v>-0.38515010871542249</v>
      </c>
      <c r="W1117" s="50">
        <v>-1.1664140659532685</v>
      </c>
    </row>
    <row r="1118" spans="1:23" ht="19">
      <c r="A1118" s="95">
        <v>116</v>
      </c>
      <c r="B1118" s="139">
        <v>0.62675038077757494</v>
      </c>
      <c r="C1118" s="139">
        <v>0.83259667511636981</v>
      </c>
      <c r="D1118" s="139">
        <v>0.53970059619045219</v>
      </c>
      <c r="E1118" s="139">
        <v>0.66190554181954031</v>
      </c>
      <c r="F1118" s="139">
        <v>0.90663853511842141</v>
      </c>
      <c r="G1118" s="139">
        <v>0.48006276548245563</v>
      </c>
      <c r="H1118" s="139">
        <v>0.2000163508312649</v>
      </c>
      <c r="I1118" s="139">
        <v>0.62908616267822981</v>
      </c>
      <c r="J1118" s="139">
        <v>0.95767873415418947</v>
      </c>
      <c r="K1118" s="58">
        <v>0.16615213348443936</v>
      </c>
      <c r="M1118" s="51">
        <v>116</v>
      </c>
      <c r="N1118" s="139" cm="1">
        <f t="array" ref="N1118:W1118">(TRANSPOSE(MMULT(幕後結果!$AB$37:$AK$46, TRANSPOSE(N117:W117))))</f>
        <v>-0.72943817144281475</v>
      </c>
      <c r="O1118" s="139">
        <v>-2.3768465106452075</v>
      </c>
      <c r="P1118" s="139">
        <v>-3.6850162061183123</v>
      </c>
      <c r="Q1118" s="139">
        <v>-2.3178321522076222</v>
      </c>
      <c r="R1118" s="139">
        <v>-0.59571469932366217</v>
      </c>
      <c r="S1118" s="139">
        <v>0.32176791780327041</v>
      </c>
      <c r="T1118" s="139">
        <v>-1.3153671298733016</v>
      </c>
      <c r="U1118" s="139">
        <v>-1.3384124525295795</v>
      </c>
      <c r="V1118" s="139">
        <v>1.0178948361156543</v>
      </c>
      <c r="W1118" s="50">
        <v>-1.5514811972678688</v>
      </c>
    </row>
    <row r="1119" spans="1:23" ht="19">
      <c r="A1119" s="95">
        <v>117</v>
      </c>
      <c r="B1119" s="139">
        <v>0.94686030311050295</v>
      </c>
      <c r="C1119" s="139">
        <v>0.93969911778106296</v>
      </c>
      <c r="D1119" s="139">
        <v>4.5949950244495552E-2</v>
      </c>
      <c r="E1119" s="139">
        <v>0.47468713871319923</v>
      </c>
      <c r="F1119" s="139">
        <v>0.25677306804089306</v>
      </c>
      <c r="G1119" s="139">
        <v>0.7178775950583911</v>
      </c>
      <c r="H1119" s="139">
        <v>0.16601801659874726</v>
      </c>
      <c r="I1119" s="139">
        <v>0.8883860535718322</v>
      </c>
      <c r="J1119" s="139">
        <v>0.90740966252465927</v>
      </c>
      <c r="K1119" s="58">
        <v>0.5815326648409489</v>
      </c>
      <c r="M1119" s="51">
        <v>117</v>
      </c>
      <c r="N1119" s="139" cm="1">
        <f t="array" ref="N1119:W1119">(TRANSPOSE(MMULT(幕後結果!$AB$37:$AK$46, TRANSPOSE(N118:W118))))</f>
        <v>0.10618638684038745</v>
      </c>
      <c r="O1119" s="139">
        <v>2.4582973669245688E-2</v>
      </c>
      <c r="P1119" s="139">
        <v>0.74662324306213868</v>
      </c>
      <c r="Q1119" s="139">
        <v>0.91959313131410925</v>
      </c>
      <c r="R1119" s="139">
        <v>-0.74776566123530896</v>
      </c>
      <c r="S1119" s="139">
        <v>0.27067198335194986</v>
      </c>
      <c r="T1119" s="139">
        <v>0.84983393884358405</v>
      </c>
      <c r="U1119" s="139">
        <v>-0.195797226628561</v>
      </c>
      <c r="V1119" s="139">
        <v>-0.54205740435070049</v>
      </c>
      <c r="W1119" s="50">
        <v>-0.49451268946054233</v>
      </c>
    </row>
    <row r="1120" spans="1:23" ht="19">
      <c r="A1120" s="95">
        <v>118</v>
      </c>
      <c r="B1120" s="139">
        <v>0.3278166073350488</v>
      </c>
      <c r="C1120" s="139">
        <v>0.82993102791025763</v>
      </c>
      <c r="D1120" s="139">
        <v>0.72052613862496173</v>
      </c>
      <c r="E1120" s="139">
        <v>0.33421783766208368</v>
      </c>
      <c r="F1120" s="139">
        <v>0.53643650248576313</v>
      </c>
      <c r="G1120" s="139">
        <v>0.51222707935044398</v>
      </c>
      <c r="H1120" s="139">
        <v>0.77582281358058491</v>
      </c>
      <c r="I1120" s="139">
        <v>0.40907484738735311</v>
      </c>
      <c r="J1120" s="139">
        <v>0.54730416767464907</v>
      </c>
      <c r="K1120" s="58">
        <v>0.31583327424688101</v>
      </c>
      <c r="M1120" s="51">
        <v>118</v>
      </c>
      <c r="N1120" s="139" cm="1">
        <f t="array" ref="N1120:W1120">(TRANSPOSE(MMULT(幕後結果!$AB$37:$AK$46, TRANSPOSE(N119:W119))))</f>
        <v>4.7127478398000217E-2</v>
      </c>
      <c r="O1120" s="139">
        <v>1.2214080099099129</v>
      </c>
      <c r="P1120" s="139">
        <v>0.85557803984561587</v>
      </c>
      <c r="Q1120" s="139">
        <v>2.6014405048716895</v>
      </c>
      <c r="R1120" s="139">
        <v>0.74489337805681699</v>
      </c>
      <c r="S1120" s="139">
        <v>0.19036108122698403</v>
      </c>
      <c r="T1120" s="139">
        <v>-0.75874319259170298</v>
      </c>
      <c r="U1120" s="139">
        <v>1.9680168609418818</v>
      </c>
      <c r="V1120" s="139">
        <v>-0.17961089449131712</v>
      </c>
      <c r="W1120" s="50">
        <v>2.1515018012671465</v>
      </c>
    </row>
    <row r="1121" spans="1:23" ht="19">
      <c r="A1121" s="95">
        <v>119</v>
      </c>
      <c r="B1121" s="139">
        <v>0.6677777708604562</v>
      </c>
      <c r="C1121" s="139">
        <v>0.69867940163027109</v>
      </c>
      <c r="D1121" s="139">
        <v>0.22905846872031943</v>
      </c>
      <c r="E1121" s="139">
        <v>0.75597417785085375</v>
      </c>
      <c r="F1121" s="139">
        <v>0.83878814986591155</v>
      </c>
      <c r="G1121" s="139">
        <v>0.68455116170773689</v>
      </c>
      <c r="H1121" s="139">
        <v>0.8659160465085427</v>
      </c>
      <c r="I1121" s="139">
        <v>0.53009611297710335</v>
      </c>
      <c r="J1121" s="139">
        <v>0.68062942852432395</v>
      </c>
      <c r="K1121" s="58">
        <v>0.26428758827290677</v>
      </c>
      <c r="M1121" s="51">
        <v>119</v>
      </c>
      <c r="N1121" s="139" cm="1">
        <f t="array" ref="N1121:W1121">(TRANSPOSE(MMULT(幕後結果!$AB$37:$AK$46, TRANSPOSE(N120:W120))))</f>
        <v>-0.7813417922612429</v>
      </c>
      <c r="O1121" s="139">
        <v>0.28866503289650297</v>
      </c>
      <c r="P1121" s="139">
        <v>1.0975789178145616</v>
      </c>
      <c r="Q1121" s="139">
        <v>-1.1023376650885814</v>
      </c>
      <c r="R1121" s="139">
        <v>2.0998806943248436</v>
      </c>
      <c r="S1121" s="139">
        <v>-0.39552182146122949</v>
      </c>
      <c r="T1121" s="139">
        <v>-1.9148636681294051</v>
      </c>
      <c r="U1121" s="139">
        <v>0.29965984597474749</v>
      </c>
      <c r="V1121" s="139">
        <v>-1.7488228920746964</v>
      </c>
      <c r="W1121" s="50">
        <v>2.6176000797941024E-2</v>
      </c>
    </row>
    <row r="1122" spans="1:23" ht="19">
      <c r="A1122" s="95">
        <v>120</v>
      </c>
      <c r="B1122" s="139">
        <v>0.70509487048711916</v>
      </c>
      <c r="C1122" s="139">
        <v>0.28875388336748942</v>
      </c>
      <c r="D1122" s="139">
        <v>0.11778170987049541</v>
      </c>
      <c r="E1122" s="139">
        <v>0.57838638967935219</v>
      </c>
      <c r="F1122" s="139">
        <v>0.65149910663582311</v>
      </c>
      <c r="G1122" s="139">
        <v>0.22930037046527074</v>
      </c>
      <c r="H1122" s="139">
        <v>0.77725188654647925</v>
      </c>
      <c r="I1122" s="139">
        <v>0.2591447701166949</v>
      </c>
      <c r="J1122" s="139">
        <v>0.65827455168708893</v>
      </c>
      <c r="K1122" s="58">
        <v>0.6746078541256153</v>
      </c>
      <c r="M1122" s="51">
        <v>120</v>
      </c>
      <c r="N1122" s="139" cm="1">
        <f t="array" ref="N1122:W1122">(TRANSPOSE(MMULT(幕後結果!$AB$37:$AK$46, TRANSPOSE(N121:W121))))</f>
        <v>1.05501212464884</v>
      </c>
      <c r="O1122" s="139">
        <v>0.77087239498528537</v>
      </c>
      <c r="P1122" s="139">
        <v>0.81242380108273493</v>
      </c>
      <c r="Q1122" s="139">
        <v>-0.54519688490552798</v>
      </c>
      <c r="R1122" s="139">
        <v>-0.16126905482124237</v>
      </c>
      <c r="S1122" s="139">
        <v>-1.1978737206745151</v>
      </c>
      <c r="T1122" s="139">
        <v>0.64039976001840859</v>
      </c>
      <c r="U1122" s="139">
        <v>0.44532028384189398</v>
      </c>
      <c r="V1122" s="139">
        <v>-0.6134648740751304</v>
      </c>
      <c r="W1122" s="50">
        <v>0.43837613131466124</v>
      </c>
    </row>
    <row r="1123" spans="1:23" ht="19">
      <c r="A1123" s="95">
        <v>121</v>
      </c>
      <c r="B1123" s="139">
        <v>0.70199960727316069</v>
      </c>
      <c r="C1123" s="139">
        <v>0.61664653218130772</v>
      </c>
      <c r="D1123" s="139">
        <v>0.59680873282597857</v>
      </c>
      <c r="E1123" s="139">
        <v>0.89341962712430023</v>
      </c>
      <c r="F1123" s="139">
        <v>0.55637162382519745</v>
      </c>
      <c r="G1123" s="139">
        <v>0.72177253182905954</v>
      </c>
      <c r="H1123" s="139">
        <v>0.15915066279454804</v>
      </c>
      <c r="I1123" s="139">
        <v>0.9937515161119479</v>
      </c>
      <c r="J1123" s="139">
        <v>0.74436799180925761</v>
      </c>
      <c r="K1123" s="58">
        <v>0.58632370825310298</v>
      </c>
      <c r="M1123" s="51">
        <v>121</v>
      </c>
      <c r="N1123" s="139" cm="1">
        <f t="array" ref="N1123:W1123">(TRANSPOSE(MMULT(幕後結果!$AB$37:$AK$46, TRANSPOSE(N122:W122))))</f>
        <v>0.65062756121153031</v>
      </c>
      <c r="O1123" s="139">
        <v>-0.81559987137052514</v>
      </c>
      <c r="P1123" s="139">
        <v>-6.2879515675706432E-3</v>
      </c>
      <c r="Q1123" s="139">
        <v>-1.3459790546516381</v>
      </c>
      <c r="R1123" s="139">
        <v>-1.3090533762396523</v>
      </c>
      <c r="S1123" s="139">
        <v>-0.94504824535632659</v>
      </c>
      <c r="T1123" s="139">
        <v>-3.5335807895478369E-2</v>
      </c>
      <c r="U1123" s="139">
        <v>-0.72150914866864113</v>
      </c>
      <c r="V1123" s="139">
        <v>1.1273692663059203</v>
      </c>
      <c r="W1123" s="50">
        <v>-1.0689819869421369</v>
      </c>
    </row>
    <row r="1124" spans="1:23" ht="19">
      <c r="A1124" s="95">
        <v>122</v>
      </c>
      <c r="B1124" s="139">
        <v>0.6269678723522456</v>
      </c>
      <c r="C1124" s="139">
        <v>0.32409828236360694</v>
      </c>
      <c r="D1124" s="139">
        <v>0.73314038028732531</v>
      </c>
      <c r="E1124" s="139">
        <v>0.45209561086586092</v>
      </c>
      <c r="F1124" s="139">
        <v>0.99546022870317152</v>
      </c>
      <c r="G1124" s="139">
        <v>0.22817469282562253</v>
      </c>
      <c r="H1124" s="139">
        <v>0.22000983542746799</v>
      </c>
      <c r="I1124" s="139">
        <v>0.18920328740411274</v>
      </c>
      <c r="J1124" s="139">
        <v>0.11932793849513601</v>
      </c>
      <c r="K1124" s="58">
        <v>9.9811596363651889E-2</v>
      </c>
      <c r="M1124" s="51">
        <v>122</v>
      </c>
      <c r="N1124" s="139" cm="1">
        <f t="array" ref="N1124:W1124">(TRANSPOSE(MMULT(幕後結果!$AB$37:$AK$46, TRANSPOSE(N123:W123))))</f>
        <v>4.754523112326739E-2</v>
      </c>
      <c r="O1124" s="139">
        <v>-0.19230448778737549</v>
      </c>
      <c r="P1124" s="139">
        <v>-0.44631116789930486</v>
      </c>
      <c r="Q1124" s="139">
        <v>1.0011592874427937</v>
      </c>
      <c r="R1124" s="139">
        <v>-1.4523971936961688</v>
      </c>
      <c r="S1124" s="139">
        <v>-1.2672028110692193</v>
      </c>
      <c r="T1124" s="139">
        <v>-0.35818776417075038</v>
      </c>
      <c r="U1124" s="139">
        <v>0.53332702388528841</v>
      </c>
      <c r="V1124" s="139">
        <v>-0.78527917082662024</v>
      </c>
      <c r="W1124" s="50">
        <v>-1.4374188467259239</v>
      </c>
    </row>
    <row r="1125" spans="1:23" ht="19">
      <c r="A1125" s="95">
        <v>123</v>
      </c>
      <c r="B1125" s="139">
        <v>0.88868690499981695</v>
      </c>
      <c r="C1125" s="139">
        <v>0.89711695101265754</v>
      </c>
      <c r="D1125" s="139">
        <v>0.25113299196620242</v>
      </c>
      <c r="E1125" s="139">
        <v>0.57801791710009631</v>
      </c>
      <c r="F1125" s="139">
        <v>0.68141207501409418</v>
      </c>
      <c r="G1125" s="139">
        <v>0.94323339863649003</v>
      </c>
      <c r="H1125" s="139">
        <v>0.66497260324848528</v>
      </c>
      <c r="I1125" s="139">
        <v>0.47722244471632735</v>
      </c>
      <c r="J1125" s="139">
        <v>0.47237404660233651</v>
      </c>
      <c r="K1125" s="58">
        <v>0.86329692801154634</v>
      </c>
      <c r="M1125" s="51">
        <v>123</v>
      </c>
      <c r="N1125" s="139" cm="1">
        <f t="array" ref="N1125:W1125">(TRANSPOSE(MMULT(幕後結果!$AB$37:$AK$46, TRANSPOSE(N124:W124))))</f>
        <v>2.2539583587548855E-2</v>
      </c>
      <c r="O1125" s="139">
        <v>0.48022980346396887</v>
      </c>
      <c r="P1125" s="139">
        <v>0.88323729568502118</v>
      </c>
      <c r="Q1125" s="139">
        <v>-0.39128959046384992</v>
      </c>
      <c r="R1125" s="139">
        <v>-0.34783716149491228</v>
      </c>
      <c r="S1125" s="139">
        <v>-2.9011327067333736</v>
      </c>
      <c r="T1125" s="139">
        <v>0.10572436544766578</v>
      </c>
      <c r="U1125" s="139">
        <v>0.69617854730432738</v>
      </c>
      <c r="V1125" s="139">
        <v>-0.10419792677151296</v>
      </c>
      <c r="W1125" s="50">
        <v>-0.24332539240974566</v>
      </c>
    </row>
    <row r="1126" spans="1:23" ht="19">
      <c r="A1126" s="95">
        <v>124</v>
      </c>
      <c r="B1126" s="139">
        <v>0.59707913789601208</v>
      </c>
      <c r="C1126" s="139">
        <v>0.76351517998661533</v>
      </c>
      <c r="D1126" s="139">
        <v>0.1071737515938842</v>
      </c>
      <c r="E1126" s="139">
        <v>8.9522702170590218E-2</v>
      </c>
      <c r="F1126" s="139">
        <v>0.40140807646551924</v>
      </c>
      <c r="G1126" s="139">
        <v>3.18982986131775E-2</v>
      </c>
      <c r="H1126" s="139">
        <v>0.54887542303720949</v>
      </c>
      <c r="I1126" s="139">
        <v>0.7297391447066488</v>
      </c>
      <c r="J1126" s="139">
        <v>0.72744246868208728</v>
      </c>
      <c r="K1126" s="58">
        <v>0.20102415817172781</v>
      </c>
      <c r="M1126" s="51">
        <v>124</v>
      </c>
      <c r="N1126" s="139" cm="1">
        <f t="array" ref="N1126:W1126">(TRANSPOSE(MMULT(幕後結果!$AB$37:$AK$46, TRANSPOSE(N125:W125))))</f>
        <v>0.55502689579402997</v>
      </c>
      <c r="O1126" s="139">
        <v>1.5955952429479092</v>
      </c>
      <c r="P1126" s="139">
        <v>-0.28432095079702968</v>
      </c>
      <c r="Q1126" s="139">
        <v>-0.57121096109705771</v>
      </c>
      <c r="R1126" s="139">
        <v>-0.43433154001456198</v>
      </c>
      <c r="S1126" s="139">
        <v>0.99503786786903614</v>
      </c>
      <c r="T1126" s="139">
        <v>1.0313751285636905</v>
      </c>
      <c r="U1126" s="139">
        <v>3.0562969604657542E-2</v>
      </c>
      <c r="V1126" s="139">
        <v>0.1030326018745315</v>
      </c>
      <c r="W1126" s="50">
        <v>2.9341436896942135</v>
      </c>
    </row>
    <row r="1127" spans="1:23" ht="19">
      <c r="A1127" s="95">
        <v>125</v>
      </c>
      <c r="B1127" s="139">
        <v>0.90781867388276094</v>
      </c>
      <c r="C1127" s="139">
        <v>0.22383348779208978</v>
      </c>
      <c r="D1127" s="139">
        <v>0.38629230367616407</v>
      </c>
      <c r="E1127" s="139">
        <v>5.5036563760868518E-3</v>
      </c>
      <c r="F1127" s="139">
        <v>0.22468716461498484</v>
      </c>
      <c r="G1127" s="139">
        <v>0.91749442607594323</v>
      </c>
      <c r="H1127" s="139">
        <v>0.88695328801769113</v>
      </c>
      <c r="I1127" s="139">
        <v>0.78790532966557381</v>
      </c>
      <c r="J1127" s="139">
        <v>0.23097667186811766</v>
      </c>
      <c r="K1127" s="58">
        <v>0.17220367350174981</v>
      </c>
      <c r="M1127" s="51">
        <v>125</v>
      </c>
      <c r="N1127" s="139" cm="1">
        <f t="array" ref="N1127:W1127">(TRANSPOSE(MMULT(幕後結果!$AB$37:$AK$46, TRANSPOSE(N126:W126))))</f>
        <v>-0.451416448375209</v>
      </c>
      <c r="O1127" s="139">
        <v>-1.4208859376021898</v>
      </c>
      <c r="P1127" s="139">
        <v>1.514502562135478E-3</v>
      </c>
      <c r="Q1127" s="139">
        <v>-0.28884906838559249</v>
      </c>
      <c r="R1127" s="139">
        <v>-0.2706104814836246</v>
      </c>
      <c r="S1127" s="139">
        <v>-0.51651180550873077</v>
      </c>
      <c r="T1127" s="139">
        <v>-1.6973547404103118</v>
      </c>
      <c r="U1127" s="139">
        <v>-0.94087771064842518</v>
      </c>
      <c r="V1127" s="139">
        <v>0.46764907804655542</v>
      </c>
      <c r="W1127" s="50">
        <v>-0.46262294910884005</v>
      </c>
    </row>
    <row r="1128" spans="1:23" ht="19">
      <c r="A1128" s="95">
        <v>126</v>
      </c>
      <c r="B1128" s="139">
        <v>0.80496936462761459</v>
      </c>
      <c r="C1128" s="139">
        <v>8.6748670918739501E-2</v>
      </c>
      <c r="D1128" s="139">
        <v>0.89425285129391141</v>
      </c>
      <c r="E1128" s="139">
        <v>0.96052552143619652</v>
      </c>
      <c r="F1128" s="139">
        <v>0.48321053521385271</v>
      </c>
      <c r="G1128" s="139">
        <v>0.67379422246467424</v>
      </c>
      <c r="H1128" s="139">
        <v>0.13445275514716792</v>
      </c>
      <c r="I1128" s="139">
        <v>0.73138737194742487</v>
      </c>
      <c r="J1128" s="139">
        <v>0.12602542502597824</v>
      </c>
      <c r="K1128" s="58">
        <v>0.31551222040634075</v>
      </c>
      <c r="M1128" s="51">
        <v>126</v>
      </c>
      <c r="N1128" s="139" cm="1">
        <f t="array" ref="N1128:W1128">(TRANSPOSE(MMULT(幕後結果!$AB$37:$AK$46, TRANSPOSE(N127:W127))))</f>
        <v>1.2416849244974706</v>
      </c>
      <c r="O1128" s="139">
        <v>-0.35115063257840989</v>
      </c>
      <c r="P1128" s="139">
        <v>-0.91002797754125253</v>
      </c>
      <c r="Q1128" s="139">
        <v>0.6587878131270769</v>
      </c>
      <c r="R1128" s="139">
        <v>-1.0865944412515323</v>
      </c>
      <c r="S1128" s="139">
        <v>0.55620246630624759</v>
      </c>
      <c r="T1128" s="139">
        <v>1.0172177478288476</v>
      </c>
      <c r="U1128" s="139">
        <v>1.0197013961244172E-2</v>
      </c>
      <c r="V1128" s="139">
        <v>-0.25694730358663365</v>
      </c>
      <c r="W1128" s="50">
        <v>-1.0066406573353426</v>
      </c>
    </row>
    <row r="1129" spans="1:23" ht="19">
      <c r="A1129" s="95">
        <v>127</v>
      </c>
      <c r="B1129" s="139">
        <v>0.71103747346266344</v>
      </c>
      <c r="C1129" s="139">
        <v>0.67477849837142512</v>
      </c>
      <c r="D1129" s="139">
        <v>0.12048769449866681</v>
      </c>
      <c r="E1129" s="139">
        <v>0.64884991611521148</v>
      </c>
      <c r="F1129" s="139">
        <v>0.30048770045598583</v>
      </c>
      <c r="G1129" s="139">
        <v>0.51036300997396311</v>
      </c>
      <c r="H1129" s="139">
        <v>0.15570115090187908</v>
      </c>
      <c r="I1129" s="139">
        <v>0.96694702969783819</v>
      </c>
      <c r="J1129" s="139">
        <v>0.2142861629627395</v>
      </c>
      <c r="K1129" s="58">
        <v>0.39685099198472673</v>
      </c>
      <c r="M1129" s="51">
        <v>127</v>
      </c>
      <c r="N1129" s="139" cm="1">
        <f t="array" ref="N1129:W1129">(TRANSPOSE(MMULT(幕後結果!$AB$37:$AK$46, TRANSPOSE(N128:W128))))</f>
        <v>0.47052743458908169</v>
      </c>
      <c r="O1129" s="139">
        <v>-1.0677932692123775</v>
      </c>
      <c r="P1129" s="139">
        <v>0.23924225863215576</v>
      </c>
      <c r="Q1129" s="139">
        <v>-0.22350859045184268</v>
      </c>
      <c r="R1129" s="139">
        <v>-0.92455392204609654</v>
      </c>
      <c r="S1129" s="139">
        <v>-9.6374784205750158E-2</v>
      </c>
      <c r="T1129" s="139">
        <v>1.2518688630619473E-2</v>
      </c>
      <c r="U1129" s="139">
        <v>-0.60116036368629155</v>
      </c>
      <c r="V1129" s="139">
        <v>1.1125079142422714</v>
      </c>
      <c r="W1129" s="50">
        <v>-0.62870919589015939</v>
      </c>
    </row>
    <row r="1130" spans="1:23" ht="19">
      <c r="A1130" s="95">
        <v>128</v>
      </c>
      <c r="B1130" s="139">
        <v>4.8751279949288184E-2</v>
      </c>
      <c r="C1130" s="139">
        <v>4.8279559865407329E-2</v>
      </c>
      <c r="D1130" s="139">
        <v>0.97590397649307747</v>
      </c>
      <c r="E1130" s="139">
        <v>0.11101485593836058</v>
      </c>
      <c r="F1130" s="139">
        <v>0.62759108813788433</v>
      </c>
      <c r="G1130" s="139">
        <v>1.543633219374918E-2</v>
      </c>
      <c r="H1130" s="139">
        <v>6.7930497301556425E-2</v>
      </c>
      <c r="I1130" s="139">
        <v>0.19676676485309885</v>
      </c>
      <c r="J1130" s="139">
        <v>0.70666201487708569</v>
      </c>
      <c r="K1130" s="58">
        <v>0.4286216381233825</v>
      </c>
      <c r="M1130" s="51">
        <v>128</v>
      </c>
      <c r="N1130" s="139" cm="1">
        <f t="array" ref="N1130:W1130">(TRANSPOSE(MMULT(幕後結果!$AB$37:$AK$46, TRANSPOSE(N129:W129))))</f>
        <v>0.70130258810303137</v>
      </c>
      <c r="O1130" s="139">
        <v>-0.92903677671096341</v>
      </c>
      <c r="P1130" s="139">
        <v>-2.8945025038759398E-2</v>
      </c>
      <c r="Q1130" s="139">
        <v>0.4767029980268957</v>
      </c>
      <c r="R1130" s="139">
        <v>0.63822173262610171</v>
      </c>
      <c r="S1130" s="139">
        <v>5.5208430579456617E-2</v>
      </c>
      <c r="T1130" s="139">
        <v>-1.0799031372415111</v>
      </c>
      <c r="U1130" s="139">
        <v>0.84960917356539678</v>
      </c>
      <c r="V1130" s="139">
        <v>-0.99659156196252408</v>
      </c>
      <c r="W1130" s="50">
        <v>0.37770637425392334</v>
      </c>
    </row>
    <row r="1131" spans="1:23" ht="19">
      <c r="A1131" s="95">
        <v>129</v>
      </c>
      <c r="B1131" s="139">
        <v>0.76333685486288805</v>
      </c>
      <c r="C1131" s="139">
        <v>6.6733716047728375E-2</v>
      </c>
      <c r="D1131" s="139">
        <v>0.45773870233812963</v>
      </c>
      <c r="E1131" s="139">
        <v>0.90395715199303939</v>
      </c>
      <c r="F1131" s="139">
        <v>0.72844650559577651</v>
      </c>
      <c r="G1131" s="139">
        <v>0.32459348108514097</v>
      </c>
      <c r="H1131" s="139">
        <v>0.1624051748870099</v>
      </c>
      <c r="I1131" s="139">
        <v>0.21027972288639885</v>
      </c>
      <c r="J1131" s="139">
        <v>0.90567260231713109</v>
      </c>
      <c r="K1131" s="58">
        <v>0.45337053692619</v>
      </c>
      <c r="M1131" s="51">
        <v>129</v>
      </c>
      <c r="N1131" s="139" cm="1">
        <f t="array" ref="N1131:W1131">(TRANSPOSE(MMULT(幕後結果!$AB$37:$AK$46, TRANSPOSE(N130:W130))))</f>
        <v>1.5322967748572949</v>
      </c>
      <c r="O1131" s="139">
        <v>0.55126630792321585</v>
      </c>
      <c r="P1131" s="139">
        <v>-0.29226757249887997</v>
      </c>
      <c r="Q1131" s="139">
        <v>-0.35344380975401729</v>
      </c>
      <c r="R1131" s="139">
        <v>0.20023102148257862</v>
      </c>
      <c r="S1131" s="139">
        <v>1.5244335890769198</v>
      </c>
      <c r="T1131" s="139">
        <v>1.924369067551233</v>
      </c>
      <c r="U1131" s="139">
        <v>1.462931058774894</v>
      </c>
      <c r="V1131" s="139">
        <v>0.21870543390611363</v>
      </c>
      <c r="W1131" s="50">
        <v>1.2780821722237758</v>
      </c>
    </row>
    <row r="1132" spans="1:23" ht="19">
      <c r="A1132" s="95">
        <v>130</v>
      </c>
      <c r="B1132" s="139">
        <v>0.33069956943750256</v>
      </c>
      <c r="C1132" s="139">
        <v>3.0127734106671022E-2</v>
      </c>
      <c r="D1132" s="139">
        <v>0.2725258550767482</v>
      </c>
      <c r="E1132" s="139">
        <v>0.90779803004119297</v>
      </c>
      <c r="F1132" s="139">
        <v>0.91823531344124842</v>
      </c>
      <c r="G1132" s="139">
        <v>0.80369818282452488</v>
      </c>
      <c r="H1132" s="139">
        <v>0.82328497437391435</v>
      </c>
      <c r="I1132" s="139">
        <v>0.21668418558645786</v>
      </c>
      <c r="J1132" s="139">
        <v>0.66999320582783328</v>
      </c>
      <c r="K1132" s="58">
        <v>2.3888796838549275E-2</v>
      </c>
      <c r="M1132" s="51">
        <v>130</v>
      </c>
      <c r="N1132" s="139" cm="1">
        <f t="array" ref="N1132:W1132">(TRANSPOSE(MMULT(幕後結果!$AB$37:$AK$46, TRANSPOSE(N131:W131))))</f>
        <v>1.9265552458844144</v>
      </c>
      <c r="O1132" s="139">
        <v>-1.9448338897687045</v>
      </c>
      <c r="P1132" s="139">
        <v>-1.1005867914940228</v>
      </c>
      <c r="Q1132" s="139">
        <v>-1.2251750370270234</v>
      </c>
      <c r="R1132" s="139">
        <v>-0.80678354326248414</v>
      </c>
      <c r="S1132" s="139">
        <v>0.46921409784644352</v>
      </c>
      <c r="T1132" s="139">
        <v>0.71693345315819546</v>
      </c>
      <c r="U1132" s="139">
        <v>-1.1209645338193959</v>
      </c>
      <c r="V1132" s="139">
        <v>1.0103364864379303</v>
      </c>
      <c r="W1132" s="50">
        <v>-1.0567383897085847</v>
      </c>
    </row>
    <row r="1133" spans="1:23" ht="19">
      <c r="A1133" s="95">
        <v>131</v>
      </c>
      <c r="B1133" s="139">
        <v>0.76859447999613373</v>
      </c>
      <c r="C1133" s="139">
        <v>0.63177099857369501</v>
      </c>
      <c r="D1133" s="139">
        <v>2.8973950434794116E-2</v>
      </c>
      <c r="E1133" s="139">
        <v>0.27028775839402353</v>
      </c>
      <c r="F1133" s="139">
        <v>0.71977493917681046</v>
      </c>
      <c r="G1133" s="139">
        <v>0.75224315316845258</v>
      </c>
      <c r="H1133" s="139">
        <v>0.51753417933394052</v>
      </c>
      <c r="I1133" s="139">
        <v>0.42901302361142823</v>
      </c>
      <c r="J1133" s="139">
        <v>0.57612692196985771</v>
      </c>
      <c r="K1133" s="58">
        <v>0.59080330790356239</v>
      </c>
      <c r="M1133" s="51">
        <v>131</v>
      </c>
      <c r="N1133" s="139" cm="1">
        <f t="array" ref="N1133:W1133">(TRANSPOSE(MMULT(幕後結果!$AB$37:$AK$46, TRANSPOSE(N132:W132))))</f>
        <v>0.78551501709327509</v>
      </c>
      <c r="O1133" s="139">
        <v>0.58546239060731997</v>
      </c>
      <c r="P1133" s="139">
        <v>-0.30046542229641093</v>
      </c>
      <c r="Q1133" s="139">
        <v>-6.1741594045479395E-2</v>
      </c>
      <c r="R1133" s="139">
        <v>0.57152512068826611</v>
      </c>
      <c r="S1133" s="139">
        <v>2.7062658031201281E-2</v>
      </c>
      <c r="T1133" s="139">
        <v>1.4465069120119045</v>
      </c>
      <c r="U1133" s="139">
        <v>-0.71684494325054549</v>
      </c>
      <c r="V1133" s="139">
        <v>0.62416089110447559</v>
      </c>
      <c r="W1133" s="50">
        <v>0.44420216076440039</v>
      </c>
    </row>
    <row r="1134" spans="1:23" ht="19">
      <c r="A1134" s="95">
        <v>132</v>
      </c>
      <c r="B1134" s="139">
        <v>0.41188582634954796</v>
      </c>
      <c r="C1134" s="139">
        <v>0.90841321230220129</v>
      </c>
      <c r="D1134" s="139">
        <v>0.39106487596160711</v>
      </c>
      <c r="E1134" s="139">
        <v>0.22247816205838977</v>
      </c>
      <c r="F1134" s="139">
        <v>0.5151524624145849</v>
      </c>
      <c r="G1134" s="139">
        <v>0.47204689158223712</v>
      </c>
      <c r="H1134" s="139">
        <v>0.74414865965052823</v>
      </c>
      <c r="I1134" s="139">
        <v>0.24103881537452998</v>
      </c>
      <c r="J1134" s="139">
        <v>0.12614956705186064</v>
      </c>
      <c r="K1134" s="58">
        <v>0.27476810372292615</v>
      </c>
      <c r="M1134" s="51">
        <v>132</v>
      </c>
      <c r="N1134" s="139" cm="1">
        <f t="array" ref="N1134:W1134">(TRANSPOSE(MMULT(幕後結果!$AB$37:$AK$46, TRANSPOSE(N133:W133))))</f>
        <v>-0.10642122223818998</v>
      </c>
      <c r="O1134" s="139">
        <v>0.27795605262519052</v>
      </c>
      <c r="P1134" s="139">
        <v>-0.3241112399825703</v>
      </c>
      <c r="Q1134" s="139">
        <v>-0.73262967887297592</v>
      </c>
      <c r="R1134" s="139">
        <v>-0.92445856918496394</v>
      </c>
      <c r="S1134" s="139">
        <v>-7.7310519738540223E-2</v>
      </c>
      <c r="T1134" s="139">
        <v>-2.9906858833878469</v>
      </c>
      <c r="U1134" s="139">
        <v>1.3229336374514511E-3</v>
      </c>
      <c r="V1134" s="139">
        <v>0.37354710157680809</v>
      </c>
      <c r="W1134" s="50">
        <v>-0.90062377436869567</v>
      </c>
    </row>
    <row r="1135" spans="1:23" ht="19">
      <c r="A1135" s="95">
        <v>133</v>
      </c>
      <c r="B1135" s="139">
        <v>5.0689479696752082E-2</v>
      </c>
      <c r="C1135" s="139">
        <v>0.70671287076683087</v>
      </c>
      <c r="D1135" s="139">
        <v>0.55260137239452067</v>
      </c>
      <c r="E1135" s="139">
        <v>0.62558919647153033</v>
      </c>
      <c r="F1135" s="139">
        <v>8.4689644222125438E-2</v>
      </c>
      <c r="G1135" s="139">
        <v>0.92445491647439137</v>
      </c>
      <c r="H1135" s="139">
        <v>0.46267725992768316</v>
      </c>
      <c r="I1135" s="139">
        <v>0.85469412813878365</v>
      </c>
      <c r="J1135" s="139">
        <v>0.95155395031238088</v>
      </c>
      <c r="K1135" s="58">
        <v>0.78589073972786605</v>
      </c>
      <c r="M1135" s="51">
        <v>133</v>
      </c>
      <c r="N1135" s="139" cm="1">
        <f t="array" ref="N1135:W1135">(TRANSPOSE(MMULT(幕後結果!$AB$37:$AK$46, TRANSPOSE(N134:W134))))</f>
        <v>7.6243007287947369E-3</v>
      </c>
      <c r="O1135" s="139">
        <v>-2.1414913774701287</v>
      </c>
      <c r="P1135" s="139">
        <v>-2.0158762294342329</v>
      </c>
      <c r="Q1135" s="139">
        <v>-1.3128928267546345</v>
      </c>
      <c r="R1135" s="139">
        <v>-1.2915020518137901</v>
      </c>
      <c r="S1135" s="139">
        <v>-0.98474751762171042</v>
      </c>
      <c r="T1135" s="139">
        <v>-1.9431453818916564</v>
      </c>
      <c r="U1135" s="139">
        <v>-1.0589081742427702</v>
      </c>
      <c r="V1135" s="139">
        <v>-0.4579117413304713</v>
      </c>
      <c r="W1135" s="50">
        <v>-2.4629659148739043</v>
      </c>
    </row>
    <row r="1136" spans="1:23" ht="19">
      <c r="A1136" s="95">
        <v>134</v>
      </c>
      <c r="B1136" s="139">
        <v>0.73093181308814392</v>
      </c>
      <c r="C1136" s="139">
        <v>0.45929225685433472</v>
      </c>
      <c r="D1136" s="139">
        <v>3.7444909791084502E-3</v>
      </c>
      <c r="E1136" s="139">
        <v>0.46093172285132078</v>
      </c>
      <c r="F1136" s="139">
        <v>0.70319541021977283</v>
      </c>
      <c r="G1136" s="139">
        <v>0.96480319924025659</v>
      </c>
      <c r="H1136" s="139">
        <v>0.8356496979936654</v>
      </c>
      <c r="I1136" s="139">
        <v>1.6624347295264963E-2</v>
      </c>
      <c r="J1136" s="139">
        <v>0.88946213142786679</v>
      </c>
      <c r="K1136" s="58">
        <v>0.23025244561494906</v>
      </c>
      <c r="M1136" s="51">
        <v>134</v>
      </c>
      <c r="N1136" s="139" cm="1">
        <f t="array" ref="N1136:W1136">(TRANSPOSE(MMULT(幕後結果!$AB$37:$AK$46, TRANSPOSE(N135:W135))))</f>
        <v>0.18849288914597509</v>
      </c>
      <c r="O1136" s="139">
        <v>5.0337380973148875E-2</v>
      </c>
      <c r="P1136" s="139">
        <v>1.3217729145996411</v>
      </c>
      <c r="Q1136" s="139">
        <v>2.0100244311720701</v>
      </c>
      <c r="R1136" s="139">
        <v>-7.0651762081015645E-2</v>
      </c>
      <c r="S1136" s="139">
        <v>-0.16483409137012156</v>
      </c>
      <c r="T1136" s="139">
        <v>-1.1261084791487157</v>
      </c>
      <c r="U1136" s="139">
        <v>0.3196548994792579</v>
      </c>
      <c r="V1136" s="139">
        <v>-0.90071711179809166</v>
      </c>
      <c r="W1136" s="50">
        <v>-0.93329696164774811</v>
      </c>
    </row>
    <row r="1137" spans="1:23" ht="19">
      <c r="A1137" s="95">
        <v>135</v>
      </c>
      <c r="B1137" s="139">
        <v>5.7288810389174438E-2</v>
      </c>
      <c r="C1137" s="139">
        <v>0.94851449153377732</v>
      </c>
      <c r="D1137" s="139">
        <v>0.3544195696713579</v>
      </c>
      <c r="E1137" s="139">
        <v>0.37449034668390224</v>
      </c>
      <c r="F1137" s="139">
        <v>0.26280727463596509</v>
      </c>
      <c r="G1137" s="139">
        <v>4.75603996295626E-3</v>
      </c>
      <c r="H1137" s="139">
        <v>5.4502886810031681E-2</v>
      </c>
      <c r="I1137" s="139">
        <v>0.89305108733589367</v>
      </c>
      <c r="J1137" s="139">
        <v>0.5945923497203458</v>
      </c>
      <c r="K1137" s="58">
        <v>0.14615138335034739</v>
      </c>
      <c r="M1137" s="51">
        <v>135</v>
      </c>
      <c r="N1137" s="139" cm="1">
        <f t="array" ref="N1137:W1137">(TRANSPOSE(MMULT(幕後結果!$AB$37:$AK$46, TRANSPOSE(N136:W136))))</f>
        <v>-0.28052577250506006</v>
      </c>
      <c r="O1137" s="139">
        <v>0.24206467627412448</v>
      </c>
      <c r="P1137" s="139">
        <v>0.24726962109293138</v>
      </c>
      <c r="Q1137" s="139">
        <v>-0.6641939986988068</v>
      </c>
      <c r="R1137" s="139">
        <v>0.58735718650740132</v>
      </c>
      <c r="S1137" s="139">
        <v>0.31607353550757039</v>
      </c>
      <c r="T1137" s="139">
        <v>0.29800471236984727</v>
      </c>
      <c r="U1137" s="139">
        <v>-0.23938416217219141</v>
      </c>
      <c r="V1137" s="139">
        <v>-0.82708549018524513</v>
      </c>
      <c r="W1137" s="50">
        <v>1.0709117871269007</v>
      </c>
    </row>
    <row r="1138" spans="1:23" ht="19">
      <c r="A1138" s="95">
        <v>136</v>
      </c>
      <c r="B1138" s="139">
        <v>9.3898101714781967E-2</v>
      </c>
      <c r="C1138" s="139">
        <v>0.43785139844248522</v>
      </c>
      <c r="D1138" s="139">
        <v>0.78151038204741852</v>
      </c>
      <c r="E1138" s="139">
        <v>0.26598752561266403</v>
      </c>
      <c r="F1138" s="139">
        <v>0.12502420923739854</v>
      </c>
      <c r="G1138" s="139">
        <v>0.92338073751753802</v>
      </c>
      <c r="H1138" s="139">
        <v>0.80143488852654055</v>
      </c>
      <c r="I1138" s="139">
        <v>0.4599800925948474</v>
      </c>
      <c r="J1138" s="139">
        <v>0.97879219511232107</v>
      </c>
      <c r="K1138" s="58">
        <v>0.17640363604389653</v>
      </c>
      <c r="M1138" s="51">
        <v>136</v>
      </c>
      <c r="N1138" s="139" cm="1">
        <f t="array" ref="N1138:W1138">(TRANSPOSE(MMULT(幕後結果!$AB$37:$AK$46, TRANSPOSE(N137:W137))))</f>
        <v>-0.8642590231308549</v>
      </c>
      <c r="O1138" s="139">
        <v>2.0860481307104599E-2</v>
      </c>
      <c r="P1138" s="139">
        <v>-1.3535850746020552</v>
      </c>
      <c r="Q1138" s="139">
        <v>0.51127650215577991</v>
      </c>
      <c r="R1138" s="139">
        <v>0.25631492227027053</v>
      </c>
      <c r="S1138" s="139">
        <v>-0.75065966109099502</v>
      </c>
      <c r="T1138" s="139">
        <v>1.1575036048316503</v>
      </c>
      <c r="U1138" s="139">
        <v>-1.2088685498836111</v>
      </c>
      <c r="V1138" s="139">
        <v>-1.6736542935045056</v>
      </c>
      <c r="W1138" s="50">
        <v>-0.3209059654058205</v>
      </c>
    </row>
    <row r="1139" spans="1:23" ht="19">
      <c r="A1139" s="95">
        <v>137</v>
      </c>
      <c r="B1139" s="139">
        <v>0.34222603266731855</v>
      </c>
      <c r="C1139" s="139">
        <v>0.2111505178767783</v>
      </c>
      <c r="D1139" s="139">
        <v>0.15551478439534661</v>
      </c>
      <c r="E1139" s="139">
        <v>0.60778137053115233</v>
      </c>
      <c r="F1139" s="139">
        <v>0.60489168931181037</v>
      </c>
      <c r="G1139" s="139">
        <v>0.51160849561008148</v>
      </c>
      <c r="H1139" s="139">
        <v>0.25372304208812779</v>
      </c>
      <c r="I1139" s="139">
        <v>0.9253708729649146</v>
      </c>
      <c r="J1139" s="139">
        <v>0.82982457801221643</v>
      </c>
      <c r="K1139" s="58">
        <v>0.32158980173799745</v>
      </c>
      <c r="M1139" s="51">
        <v>137</v>
      </c>
      <c r="N1139" s="139" cm="1">
        <f t="array" ref="N1139:W1139">(TRANSPOSE(MMULT(幕後結果!$AB$37:$AK$46, TRANSPOSE(N138:W138))))</f>
        <v>-0.61210053298331168</v>
      </c>
      <c r="O1139" s="139">
        <v>0.54987158535524228</v>
      </c>
      <c r="P1139" s="139">
        <v>1.7021174758542528</v>
      </c>
      <c r="Q1139" s="139">
        <v>1.921293641483302</v>
      </c>
      <c r="R1139" s="139">
        <v>0.72041893389196476</v>
      </c>
      <c r="S1139" s="139">
        <v>-0.41858501859544822</v>
      </c>
      <c r="T1139" s="139">
        <v>0.85566433359547101</v>
      </c>
      <c r="U1139" s="139">
        <v>0.15413239972159293</v>
      </c>
      <c r="V1139" s="139">
        <v>-1.4546461366233383</v>
      </c>
      <c r="W1139" s="50">
        <v>0.16735365986441281</v>
      </c>
    </row>
    <row r="1140" spans="1:23" ht="19">
      <c r="A1140" s="95">
        <v>138</v>
      </c>
      <c r="B1140" s="139">
        <v>0.13328334982166767</v>
      </c>
      <c r="C1140" s="139">
        <v>0.84688100932149557</v>
      </c>
      <c r="D1140" s="139">
        <v>0.32754678243226776</v>
      </c>
      <c r="E1140" s="139">
        <v>5.4604248713749914E-3</v>
      </c>
      <c r="F1140" s="139">
        <v>0.73610800558827805</v>
      </c>
      <c r="G1140" s="139">
        <v>0.61072995472324076</v>
      </c>
      <c r="H1140" s="139">
        <v>0.63757125165393269</v>
      </c>
      <c r="I1140" s="139">
        <v>0.95571846047881892</v>
      </c>
      <c r="J1140" s="139">
        <v>0.33506385858622623</v>
      </c>
      <c r="K1140" s="58">
        <v>6.2714652101719448E-2</v>
      </c>
      <c r="M1140" s="51">
        <v>138</v>
      </c>
      <c r="N1140" s="139" cm="1">
        <f t="array" ref="N1140:W1140">(TRANSPOSE(MMULT(幕後結果!$AB$37:$AK$46, TRANSPOSE(N139:W139))))</f>
        <v>-0.47514055095171759</v>
      </c>
      <c r="O1140" s="139">
        <v>-0.64252039389232984</v>
      </c>
      <c r="P1140" s="139">
        <v>-1.6232151594760058</v>
      </c>
      <c r="Q1140" s="139">
        <v>-1.9132678768646096</v>
      </c>
      <c r="R1140" s="139">
        <v>-0.91329597589545752</v>
      </c>
      <c r="S1140" s="139">
        <v>-0.47531427531548276</v>
      </c>
      <c r="T1140" s="139">
        <v>-1.5286534104903651</v>
      </c>
      <c r="U1140" s="139">
        <v>-0.66867712956112824</v>
      </c>
      <c r="V1140" s="139">
        <v>-0.77626311489104394</v>
      </c>
      <c r="W1140" s="50">
        <v>1.0012049338170645</v>
      </c>
    </row>
    <row r="1141" spans="1:23" ht="19">
      <c r="A1141" s="95">
        <v>139</v>
      </c>
      <c r="B1141" s="139">
        <v>0.7710784636579926</v>
      </c>
      <c r="C1141" s="139">
        <v>0.55399694951173406</v>
      </c>
      <c r="D1141" s="139">
        <v>0.75573221151395842</v>
      </c>
      <c r="E1141" s="139">
        <v>0.23087273470276237</v>
      </c>
      <c r="F1141" s="139">
        <v>7.5743969058509553E-2</v>
      </c>
      <c r="G1141" s="139">
        <v>0.27207994521498713</v>
      </c>
      <c r="H1141" s="139">
        <v>0.53918830092068704</v>
      </c>
      <c r="I1141" s="139">
        <v>1.3009483813601452E-2</v>
      </c>
      <c r="J1141" s="139">
        <v>8.7112052111888438E-2</v>
      </c>
      <c r="K1141" s="58">
        <v>0.32306929276407303</v>
      </c>
      <c r="M1141" s="51">
        <v>139</v>
      </c>
      <c r="N1141" s="139" cm="1">
        <f t="array" ref="N1141:W1141">(TRANSPOSE(MMULT(幕後結果!$AB$37:$AK$46, TRANSPOSE(N140:W140))))</f>
        <v>-1.1886392013935065</v>
      </c>
      <c r="O1141" s="139">
        <v>0.9474905276331127</v>
      </c>
      <c r="P1141" s="139">
        <v>2.2904515862660584</v>
      </c>
      <c r="Q1141" s="139">
        <v>1.6585803939269292</v>
      </c>
      <c r="R1141" s="139">
        <v>4.9314825729462886E-3</v>
      </c>
      <c r="S1141" s="139">
        <v>0.11150267151773419</v>
      </c>
      <c r="T1141" s="139">
        <v>0.68825240124518439</v>
      </c>
      <c r="U1141" s="139">
        <v>-0.53569035522558972</v>
      </c>
      <c r="V1141" s="139">
        <v>-2.2471310237427242</v>
      </c>
      <c r="W1141" s="50">
        <v>-0.21334641302572466</v>
      </c>
    </row>
    <row r="1142" spans="1:23" ht="19">
      <c r="A1142" s="95">
        <v>140</v>
      </c>
      <c r="B1142" s="139">
        <v>0.99248411362425526</v>
      </c>
      <c r="C1142" s="139">
        <v>0.48780250138980175</v>
      </c>
      <c r="D1142" s="139">
        <v>7.8810895360749367E-2</v>
      </c>
      <c r="E1142" s="139">
        <v>0.37722073300572156</v>
      </c>
      <c r="F1142" s="139">
        <v>0.41642223494301955</v>
      </c>
      <c r="G1142" s="139">
        <v>0.87627488522384533</v>
      </c>
      <c r="H1142" s="139">
        <v>0.79359815456721883</v>
      </c>
      <c r="I1142" s="139">
        <v>0.69127643546707818</v>
      </c>
      <c r="J1142" s="139">
        <v>0.59137270493412908</v>
      </c>
      <c r="K1142" s="58">
        <v>0.5752453726036082</v>
      </c>
      <c r="M1142" s="51">
        <v>140</v>
      </c>
      <c r="N1142" s="139" cm="1">
        <f t="array" ref="N1142:W1142">(TRANSPOSE(MMULT(幕後結果!$AB$37:$AK$46, TRANSPOSE(N141:W141))))</f>
        <v>-1.2989493285171771</v>
      </c>
      <c r="O1142" s="139">
        <v>-0.26932213854031761</v>
      </c>
      <c r="P1142" s="139">
        <v>-0.75350407776584838</v>
      </c>
      <c r="Q1142" s="139">
        <v>-0.36568303769953864</v>
      </c>
      <c r="R1142" s="139">
        <v>-0.42405615955074538</v>
      </c>
      <c r="S1142" s="139">
        <v>0.84329756361244446</v>
      </c>
      <c r="T1142" s="139">
        <v>-0.81291063117983953</v>
      </c>
      <c r="U1142" s="139">
        <v>-0.94741603346296177</v>
      </c>
      <c r="V1142" s="139">
        <v>0.87546498346107982</v>
      </c>
      <c r="W1142" s="50">
        <v>-0.65984200825504136</v>
      </c>
    </row>
    <row r="1143" spans="1:23" ht="19">
      <c r="A1143" s="95">
        <v>141</v>
      </c>
      <c r="B1143" s="139">
        <v>0.41119928714127663</v>
      </c>
      <c r="C1143" s="139">
        <v>0.88524229408435295</v>
      </c>
      <c r="D1143" s="139">
        <v>5.0349824432271095E-2</v>
      </c>
      <c r="E1143" s="139">
        <v>0.80364653479383508</v>
      </c>
      <c r="F1143" s="139">
        <v>0.38854179032719682</v>
      </c>
      <c r="G1143" s="139">
        <v>0.6566417451601505</v>
      </c>
      <c r="H1143" s="139">
        <v>0.33344576748600763</v>
      </c>
      <c r="I1143" s="139">
        <v>0.83237489447440205</v>
      </c>
      <c r="J1143" s="139">
        <v>0.79518613768335755</v>
      </c>
      <c r="K1143" s="58">
        <v>0.31267954713484802</v>
      </c>
      <c r="M1143" s="51">
        <v>141</v>
      </c>
      <c r="N1143" s="139" cm="1">
        <f t="array" ref="N1143:W1143">(TRANSPOSE(MMULT(幕後結果!$AB$37:$AK$46, TRANSPOSE(N142:W142))))</f>
        <v>-1.1768737089405827</v>
      </c>
      <c r="O1143" s="139">
        <v>-0.29235390385035925</v>
      </c>
      <c r="P1143" s="139">
        <v>-0.26767805958176133</v>
      </c>
      <c r="Q1143" s="139">
        <v>1.9354942464689467E-2</v>
      </c>
      <c r="R1143" s="139">
        <v>0.33477570309357801</v>
      </c>
      <c r="S1143" s="139">
        <v>-0.36049966953419871</v>
      </c>
      <c r="T1143" s="139">
        <v>-0.73093082834992951</v>
      </c>
      <c r="U1143" s="139">
        <v>1.0474798617014496</v>
      </c>
      <c r="V1143" s="139">
        <v>-0.89266274615075203</v>
      </c>
      <c r="W1143" s="50">
        <v>6.3289206466690562E-2</v>
      </c>
    </row>
    <row r="1144" spans="1:23" ht="19">
      <c r="A1144" s="95">
        <v>142</v>
      </c>
      <c r="B1144" s="139">
        <v>0.62691124441835111</v>
      </c>
      <c r="C1144" s="139">
        <v>0.88325968272666211</v>
      </c>
      <c r="D1144" s="139">
        <v>0.76844370974577725</v>
      </c>
      <c r="E1144" s="139">
        <v>0.1256957893248245</v>
      </c>
      <c r="F1144" s="139">
        <v>0.66144671735809735</v>
      </c>
      <c r="G1144" s="139">
        <v>0.30022425191464253</v>
      </c>
      <c r="H1144" s="139">
        <v>0.96110434551506096</v>
      </c>
      <c r="I1144" s="139">
        <v>0.55999230369610054</v>
      </c>
      <c r="J1144" s="139">
        <v>0.82288139647346958</v>
      </c>
      <c r="K1144" s="58">
        <v>0.55051369202984302</v>
      </c>
      <c r="M1144" s="51">
        <v>142</v>
      </c>
      <c r="N1144" s="139" cm="1">
        <f t="array" ref="N1144:W1144">(TRANSPOSE(MMULT(幕後結果!$AB$37:$AK$46, TRANSPOSE(N143:W143))))</f>
        <v>-1.6784331394691459</v>
      </c>
      <c r="O1144" s="139">
        <v>0.55457318433831992</v>
      </c>
      <c r="P1144" s="139">
        <v>0.94939262259023294</v>
      </c>
      <c r="Q1144" s="139">
        <v>1.081059086077492</v>
      </c>
      <c r="R1144" s="139">
        <v>1.2371515478338582</v>
      </c>
      <c r="S1144" s="139">
        <v>0.49190036209577265</v>
      </c>
      <c r="T1144" s="139">
        <v>-1.3633146434562176</v>
      </c>
      <c r="U1144" s="139">
        <v>1.2269681845329545</v>
      </c>
      <c r="V1144" s="139">
        <v>-0.44700088621274636</v>
      </c>
      <c r="W1144" s="50">
        <v>1.7248322576334534</v>
      </c>
    </row>
    <row r="1145" spans="1:23" ht="19">
      <c r="A1145" s="95">
        <v>143</v>
      </c>
      <c r="B1145" s="139">
        <v>0.5368447339426401</v>
      </c>
      <c r="C1145" s="139">
        <v>0.12541372627849823</v>
      </c>
      <c r="D1145" s="139">
        <v>0.22977335551640299</v>
      </c>
      <c r="E1145" s="139">
        <v>0.69932229287268788</v>
      </c>
      <c r="F1145" s="139">
        <v>0.77149362821778245</v>
      </c>
      <c r="G1145" s="139">
        <v>3.4601050195826266E-2</v>
      </c>
      <c r="H1145" s="139">
        <v>0.81447123843376268</v>
      </c>
      <c r="I1145" s="139">
        <v>0.39402017278355905</v>
      </c>
      <c r="J1145" s="139">
        <v>0.82567188041945627</v>
      </c>
      <c r="K1145" s="58">
        <v>0.60551278576034862</v>
      </c>
      <c r="M1145" s="51">
        <v>143</v>
      </c>
      <c r="N1145" s="139" cm="1">
        <f t="array" ref="N1145:W1145">(TRANSPOSE(MMULT(幕後結果!$AB$37:$AK$46, TRANSPOSE(N144:W144))))</f>
        <v>-1.8484293653370445</v>
      </c>
      <c r="O1145" s="139">
        <v>0.40386695819037821</v>
      </c>
      <c r="P1145" s="139">
        <v>-1.019203291398374</v>
      </c>
      <c r="Q1145" s="139">
        <v>-1.1496818137291505</v>
      </c>
      <c r="R1145" s="139">
        <v>-0.49642332117911303</v>
      </c>
      <c r="S1145" s="139">
        <v>-0.32274728714518952</v>
      </c>
      <c r="T1145" s="139">
        <v>-1.1782782060806483</v>
      </c>
      <c r="U1145" s="139">
        <v>1.2691697849184467</v>
      </c>
      <c r="V1145" s="139">
        <v>-0.50263105893729509</v>
      </c>
      <c r="W1145" s="50">
        <v>1.0322331547442891</v>
      </c>
    </row>
    <row r="1146" spans="1:23" ht="19">
      <c r="A1146" s="95">
        <v>144</v>
      </c>
      <c r="B1146" s="139">
        <v>0.47076327358662651</v>
      </c>
      <c r="C1146" s="139">
        <v>0.54554609214386685</v>
      </c>
      <c r="D1146" s="139">
        <v>0.13282128949091487</v>
      </c>
      <c r="E1146" s="139">
        <v>0.16688890532261258</v>
      </c>
      <c r="F1146" s="139">
        <v>9.9687396943265449E-2</v>
      </c>
      <c r="G1146" s="139">
        <v>0.78293070130686515</v>
      </c>
      <c r="H1146" s="139">
        <v>0.74531181196454921</v>
      </c>
      <c r="I1146" s="139">
        <v>0.94057980544246922</v>
      </c>
      <c r="J1146" s="139">
        <v>2.5050086762421042E-2</v>
      </c>
      <c r="K1146" s="58">
        <v>0.41968375268836766</v>
      </c>
      <c r="M1146" s="51">
        <v>144</v>
      </c>
      <c r="N1146" s="139" cm="1">
        <f t="array" ref="N1146:W1146">(TRANSPOSE(MMULT(幕後結果!$AB$37:$AK$46, TRANSPOSE(N145:W145))))</f>
        <v>-1.4012638473694816</v>
      </c>
      <c r="O1146" s="139">
        <v>-0.79598706142112341</v>
      </c>
      <c r="P1146" s="139">
        <v>-1.5723953987830357</v>
      </c>
      <c r="Q1146" s="139">
        <v>-1.1822721061780288</v>
      </c>
      <c r="R1146" s="139">
        <v>0.8635471161516789</v>
      </c>
      <c r="S1146" s="139">
        <v>0.34435636529651864</v>
      </c>
      <c r="T1146" s="139">
        <v>-0.97688240060433662</v>
      </c>
      <c r="U1146" s="139">
        <v>-1.0734089954626205</v>
      </c>
      <c r="V1146" s="139">
        <v>0.69636063110666213</v>
      </c>
      <c r="W1146" s="50">
        <v>-9.4612824163587739E-2</v>
      </c>
    </row>
    <row r="1147" spans="1:23" ht="19">
      <c r="A1147" s="95">
        <v>145</v>
      </c>
      <c r="B1147" s="139">
        <v>0.94945342314081715</v>
      </c>
      <c r="C1147" s="139">
        <v>0.7607103082332396</v>
      </c>
      <c r="D1147" s="139">
        <v>0.77561537224703003</v>
      </c>
      <c r="E1147" s="139">
        <v>0.43641798062427739</v>
      </c>
      <c r="F1147" s="139">
        <v>0.35096253395163157</v>
      </c>
      <c r="G1147" s="139">
        <v>0.89482538833568825</v>
      </c>
      <c r="H1147" s="139">
        <v>0.83204798435545402</v>
      </c>
      <c r="I1147" s="139">
        <v>7.2743914940682997E-2</v>
      </c>
      <c r="J1147" s="139">
        <v>0.42660371284070919</v>
      </c>
      <c r="K1147" s="58">
        <v>0.44786018666330052</v>
      </c>
      <c r="M1147" s="51">
        <v>145</v>
      </c>
      <c r="N1147" s="139" cm="1">
        <f t="array" ref="N1147:W1147">(TRANSPOSE(MMULT(幕後結果!$AB$37:$AK$46, TRANSPOSE(N146:W146))))</f>
        <v>0.22680865003897771</v>
      </c>
      <c r="O1147" s="139">
        <v>-1.5316094839295682</v>
      </c>
      <c r="P1147" s="139">
        <v>-0.74051822986385152</v>
      </c>
      <c r="Q1147" s="139">
        <v>2.6852426069154389E-2</v>
      </c>
      <c r="R1147" s="139">
        <v>-2.2276681912921985</v>
      </c>
      <c r="S1147" s="139">
        <v>1.5638004106615886</v>
      </c>
      <c r="T1147" s="139">
        <v>0.3843655899102395</v>
      </c>
      <c r="U1147" s="139">
        <v>2.8596218707761301E-2</v>
      </c>
      <c r="V1147" s="139">
        <v>0.56354002112578394</v>
      </c>
      <c r="W1147" s="50">
        <v>-1.8960758289425619</v>
      </c>
    </row>
    <row r="1148" spans="1:23" ht="19">
      <c r="A1148" s="95">
        <v>146</v>
      </c>
      <c r="B1148" s="139">
        <v>2.7440511146683555E-3</v>
      </c>
      <c r="C1148" s="139">
        <v>0.73862589598446782</v>
      </c>
      <c r="D1148" s="139">
        <v>0.31590144905423601</v>
      </c>
      <c r="E1148" s="139">
        <v>0.9921575630361672</v>
      </c>
      <c r="F1148" s="139">
        <v>0.83351905563617601</v>
      </c>
      <c r="G1148" s="139">
        <v>6.4111557587758439E-2</v>
      </c>
      <c r="H1148" s="139">
        <v>0.40384772292250504</v>
      </c>
      <c r="I1148" s="139">
        <v>0.38394159977405029</v>
      </c>
      <c r="J1148" s="139">
        <v>0.7145815087621139</v>
      </c>
      <c r="K1148" s="58">
        <v>0.78224184054378565</v>
      </c>
      <c r="M1148" s="51">
        <v>146</v>
      </c>
      <c r="N1148" s="139" cm="1">
        <f t="array" ref="N1148:W1148">(TRANSPOSE(MMULT(幕後結果!$AB$37:$AK$46, TRANSPOSE(N147:W147))))</f>
        <v>1.0389761160923292</v>
      </c>
      <c r="O1148" s="139">
        <v>1.5154900073197042</v>
      </c>
      <c r="P1148" s="139">
        <v>0.49791719771234172</v>
      </c>
      <c r="Q1148" s="139">
        <v>0.72742658636989332</v>
      </c>
      <c r="R1148" s="139">
        <v>4.7364725884319031E-2</v>
      </c>
      <c r="S1148" s="139">
        <v>1.5911734977215537</v>
      </c>
      <c r="T1148" s="139">
        <v>0.44765549932560028</v>
      </c>
      <c r="U1148" s="139">
        <v>0.44175197611695333</v>
      </c>
      <c r="V1148" s="139">
        <v>1.7881978053547178</v>
      </c>
      <c r="W1148" s="50">
        <v>0.20465934270770988</v>
      </c>
    </row>
    <row r="1149" spans="1:23" ht="19">
      <c r="A1149" s="95">
        <v>147</v>
      </c>
      <c r="B1149" s="139">
        <v>0.93378009579717092</v>
      </c>
      <c r="C1149" s="139">
        <v>0.13361718483259932</v>
      </c>
      <c r="D1149" s="139">
        <v>0.99839782946931943</v>
      </c>
      <c r="E1149" s="139">
        <v>0.63304394630684047</v>
      </c>
      <c r="F1149" s="139">
        <v>9.4731411179056257E-2</v>
      </c>
      <c r="G1149" s="139">
        <v>0.31118549859056865</v>
      </c>
      <c r="H1149" s="139">
        <v>0.27968662326762606</v>
      </c>
      <c r="I1149" s="139">
        <v>5.5079979286049907E-2</v>
      </c>
      <c r="J1149" s="139">
        <v>0.26128040427751187</v>
      </c>
      <c r="K1149" s="58">
        <v>0.71178659493324559</v>
      </c>
      <c r="M1149" s="51">
        <v>147</v>
      </c>
      <c r="N1149" s="139" cm="1">
        <f t="array" ref="N1149:W1149">(TRANSPOSE(MMULT(幕後結果!$AB$37:$AK$46, TRANSPOSE(N148:W148))))</f>
        <v>1.8906796486153004</v>
      </c>
      <c r="O1149" s="139">
        <v>3.1664414641439396E-2</v>
      </c>
      <c r="P1149" s="139">
        <v>-1.7182661255043215</v>
      </c>
      <c r="Q1149" s="139">
        <v>-0.89161559616489405</v>
      </c>
      <c r="R1149" s="139">
        <v>1.0101337239981367</v>
      </c>
      <c r="S1149" s="139">
        <v>1.5945334105427083</v>
      </c>
      <c r="T1149" s="139">
        <v>0.67525415286705659</v>
      </c>
      <c r="U1149" s="139">
        <v>0.2281204209758233</v>
      </c>
      <c r="V1149" s="139">
        <v>0.44081210098644047</v>
      </c>
      <c r="W1149" s="50">
        <v>0.70353082791251031</v>
      </c>
    </row>
    <row r="1150" spans="1:23" ht="19">
      <c r="A1150" s="95">
        <v>148</v>
      </c>
      <c r="B1150" s="139">
        <v>0.26114084705941276</v>
      </c>
      <c r="C1150" s="139">
        <v>0.62205947066309197</v>
      </c>
      <c r="D1150" s="139">
        <v>0.5749248436580392</v>
      </c>
      <c r="E1150" s="139">
        <v>0.68648433606626114</v>
      </c>
      <c r="F1150" s="139">
        <v>0.51249974057205372</v>
      </c>
      <c r="G1150" s="139">
        <v>0.92074831421564007</v>
      </c>
      <c r="H1150" s="139">
        <v>0.67143142328569416</v>
      </c>
      <c r="I1150" s="139">
        <v>0.43566208794323957</v>
      </c>
      <c r="J1150" s="139">
        <v>0.66705492860152127</v>
      </c>
      <c r="K1150" s="58">
        <v>0.42114679142680411</v>
      </c>
      <c r="M1150" s="51">
        <v>148</v>
      </c>
      <c r="N1150" s="139" cm="1">
        <f t="array" ref="N1150:W1150">(TRANSPOSE(MMULT(幕後結果!$AB$37:$AK$46, TRANSPOSE(N149:W149))))</f>
        <v>0.97506175533590955</v>
      </c>
      <c r="O1150" s="139">
        <v>0.24296929520003813</v>
      </c>
      <c r="P1150" s="139">
        <v>-1.0281240623705719</v>
      </c>
      <c r="Q1150" s="139">
        <v>-0.38408223011678366</v>
      </c>
      <c r="R1150" s="139">
        <v>-0.71123955217814272</v>
      </c>
      <c r="S1150" s="139">
        <v>0.67862881380820428</v>
      </c>
      <c r="T1150" s="139">
        <v>-5.3266243422429221E-2</v>
      </c>
      <c r="U1150" s="139">
        <v>-4.9864453062408887E-2</v>
      </c>
      <c r="V1150" s="139">
        <v>-0.38123697518911442</v>
      </c>
      <c r="W1150" s="50">
        <v>-0.60727918770917744</v>
      </c>
    </row>
    <row r="1151" spans="1:23" ht="19">
      <c r="A1151" s="95">
        <v>149</v>
      </c>
      <c r="B1151" s="139">
        <v>0.42025128399122869</v>
      </c>
      <c r="C1151" s="139">
        <v>0.85692856768322501</v>
      </c>
      <c r="D1151" s="139">
        <v>0.58818252400508464</v>
      </c>
      <c r="E1151" s="139">
        <v>0.65485081126496381</v>
      </c>
      <c r="F1151" s="139">
        <v>0.18744843483347973</v>
      </c>
      <c r="G1151" s="139">
        <v>0.60834351404078535</v>
      </c>
      <c r="H1151" s="139">
        <v>0.746418402321672</v>
      </c>
      <c r="I1151" s="139">
        <v>0.76576109876433729</v>
      </c>
      <c r="J1151" s="139">
        <v>0.68561251229998987</v>
      </c>
      <c r="K1151" s="58">
        <v>0.71056087846980498</v>
      </c>
      <c r="M1151" s="51">
        <v>149</v>
      </c>
      <c r="N1151" s="139" cm="1">
        <f t="array" ref="N1151:W1151">(TRANSPOSE(MMULT(幕後結果!$AB$37:$AK$46, TRANSPOSE(N150:W150))))</f>
        <v>2.0586372065313863</v>
      </c>
      <c r="O1151" s="139">
        <v>-1.6861062707518308</v>
      </c>
      <c r="P1151" s="139">
        <v>1.148500479717053</v>
      </c>
      <c r="Q1151" s="139">
        <v>-1.1568860679129613</v>
      </c>
      <c r="R1151" s="139">
        <v>1.0430768589776553</v>
      </c>
      <c r="S1151" s="139">
        <v>-2.8498054926455274</v>
      </c>
      <c r="T1151" s="139">
        <v>0.24348257215083871</v>
      </c>
      <c r="U1151" s="139">
        <v>-0.90074897724450853</v>
      </c>
      <c r="V1151" s="139">
        <v>-0.2087606198762518</v>
      </c>
      <c r="W1151" s="50">
        <v>-1.6743252917640503</v>
      </c>
    </row>
    <row r="1152" spans="1:23" ht="19">
      <c r="A1152" s="95">
        <v>150</v>
      </c>
      <c r="B1152" s="139">
        <v>0.7008848438242381</v>
      </c>
      <c r="C1152" s="139">
        <v>0.74390566597067176</v>
      </c>
      <c r="D1152" s="139">
        <v>0.17380306849560556</v>
      </c>
      <c r="E1152" s="139">
        <v>0.90101923985783272</v>
      </c>
      <c r="F1152" s="139">
        <v>0.805622588430148</v>
      </c>
      <c r="G1152" s="139">
        <v>0.42669804022282487</v>
      </c>
      <c r="H1152" s="139">
        <v>0.54838130168952914</v>
      </c>
      <c r="I1152" s="139">
        <v>0.35726887329195578</v>
      </c>
      <c r="J1152" s="139">
        <v>0.55235135063712382</v>
      </c>
      <c r="K1152" s="58">
        <v>0.33707016579303417</v>
      </c>
      <c r="M1152" s="51">
        <v>150</v>
      </c>
      <c r="N1152" s="139" cm="1">
        <f t="array" ref="N1152:W1152">(TRANSPOSE(MMULT(幕後結果!$AB$37:$AK$46, TRANSPOSE(N151:W151))))</f>
        <v>0.44696583475296059</v>
      </c>
      <c r="O1152" s="139">
        <v>0.93847049044755038</v>
      </c>
      <c r="P1152" s="139">
        <v>-1.0672587376097673</v>
      </c>
      <c r="Q1152" s="139">
        <v>3.2768605931965511E-2</v>
      </c>
      <c r="R1152" s="139">
        <v>-1.5700612942625383</v>
      </c>
      <c r="S1152" s="139">
        <v>1.6220717763643679</v>
      </c>
      <c r="T1152" s="139">
        <v>0.2653554756257735</v>
      </c>
      <c r="U1152" s="139">
        <v>1.4114859554982062</v>
      </c>
      <c r="V1152" s="139">
        <v>-0.75641134031303991</v>
      </c>
      <c r="W1152" s="50">
        <v>-8.1547406504033915E-2</v>
      </c>
    </row>
    <row r="1153" spans="1:23" ht="19">
      <c r="A1153" s="95">
        <v>151</v>
      </c>
      <c r="B1153" s="139">
        <v>0.38531049530036143</v>
      </c>
      <c r="C1153" s="139">
        <v>0.89923663205962034</v>
      </c>
      <c r="D1153" s="139">
        <v>0.37007698788626331</v>
      </c>
      <c r="E1153" s="139">
        <v>0.19553327083057881</v>
      </c>
      <c r="F1153" s="139">
        <v>0.54938177865398607</v>
      </c>
      <c r="G1153" s="139">
        <v>0.15682073164699006</v>
      </c>
      <c r="H1153" s="139">
        <v>9.5688452685301684E-2</v>
      </c>
      <c r="I1153" s="139">
        <v>0.98503900072556849</v>
      </c>
      <c r="J1153" s="139">
        <v>0.35903149259602696</v>
      </c>
      <c r="K1153" s="58">
        <v>0.56863648485614338</v>
      </c>
      <c r="M1153" s="51">
        <v>151</v>
      </c>
      <c r="N1153" s="139" cm="1">
        <f t="array" ref="N1153:W1153">(TRANSPOSE(MMULT(幕後結果!$AB$37:$AK$46, TRANSPOSE(N152:W152))))</f>
        <v>1.789523487953127</v>
      </c>
      <c r="O1153" s="139">
        <v>0.89766200911344551</v>
      </c>
      <c r="P1153" s="139">
        <v>2.0358633184783015</v>
      </c>
      <c r="Q1153" s="139">
        <v>0.77175202619882399</v>
      </c>
      <c r="R1153" s="139">
        <v>-0.67796228294054595</v>
      </c>
      <c r="S1153" s="139">
        <v>0.55951609972344207</v>
      </c>
      <c r="T1153" s="139">
        <v>1.2976777692763526</v>
      </c>
      <c r="U1153" s="139">
        <v>0.90164846377716368</v>
      </c>
      <c r="V1153" s="139">
        <v>0.15278734127674548</v>
      </c>
      <c r="W1153" s="50">
        <v>1.0046818752231255</v>
      </c>
    </row>
    <row r="1154" spans="1:23" ht="19">
      <c r="A1154" s="95">
        <v>152</v>
      </c>
      <c r="B1154" s="139">
        <v>0.69736243434013456</v>
      </c>
      <c r="C1154" s="139">
        <v>0.27648950290120533</v>
      </c>
      <c r="D1154" s="139">
        <v>0.38414561035258155</v>
      </c>
      <c r="E1154" s="139">
        <v>7.4229527663742356E-2</v>
      </c>
      <c r="F1154" s="139">
        <v>0.15319974113663393</v>
      </c>
      <c r="G1154" s="139">
        <v>0.1395467285300791</v>
      </c>
      <c r="H1154" s="139">
        <v>0.42382775796581429</v>
      </c>
      <c r="I1154" s="139">
        <v>0.64178555946924054</v>
      </c>
      <c r="J1154" s="139">
        <v>0.9996485296702402</v>
      </c>
      <c r="K1154" s="58">
        <v>0.9766656200540369</v>
      </c>
      <c r="M1154" s="51">
        <v>152</v>
      </c>
      <c r="N1154" s="139" cm="1">
        <f t="array" ref="N1154:W1154">(TRANSPOSE(MMULT(幕後結果!$AB$37:$AK$46, TRANSPOSE(N153:W153))))</f>
        <v>8.2836402761629319E-2</v>
      </c>
      <c r="O1154" s="139">
        <v>-0.74493618291395813</v>
      </c>
      <c r="P1154" s="139">
        <v>-2.8047104287269509</v>
      </c>
      <c r="Q1154" s="139">
        <v>-0.34723802559880101</v>
      </c>
      <c r="R1154" s="139">
        <v>1.0489894831739064</v>
      </c>
      <c r="S1154" s="139">
        <v>0.22918739532877103</v>
      </c>
      <c r="T1154" s="139">
        <v>1.9487882334390048</v>
      </c>
      <c r="U1154" s="139">
        <v>0.5551780016876362</v>
      </c>
      <c r="V1154" s="139">
        <v>1.280792219916373</v>
      </c>
      <c r="W1154" s="50">
        <v>-0.53902510470934906</v>
      </c>
    </row>
    <row r="1155" spans="1:23" ht="19">
      <c r="A1155" s="95">
        <v>153</v>
      </c>
      <c r="B1155" s="139">
        <v>9.4761819760108335E-2</v>
      </c>
      <c r="C1155" s="139">
        <v>0.73535662556719728</v>
      </c>
      <c r="D1155" s="139">
        <v>0.18907692769053352</v>
      </c>
      <c r="E1155" s="139">
        <v>7.4152429429294342E-2</v>
      </c>
      <c r="F1155" s="139">
        <v>0.96456090796382865</v>
      </c>
      <c r="G1155" s="139">
        <v>5.3512709738859909E-2</v>
      </c>
      <c r="H1155" s="139">
        <v>0.66664905087965431</v>
      </c>
      <c r="I1155" s="139">
        <v>0.76611315825751136</v>
      </c>
      <c r="J1155" s="139">
        <v>0.74195448673495412</v>
      </c>
      <c r="K1155" s="58">
        <v>2.2406019687044365E-2</v>
      </c>
      <c r="M1155" s="51">
        <v>153</v>
      </c>
      <c r="N1155" s="139" cm="1">
        <f t="array" ref="N1155:W1155">(TRANSPOSE(MMULT(幕後結果!$AB$37:$AK$46, TRANSPOSE(N154:W154))))</f>
        <v>-0.90387103087621934</v>
      </c>
      <c r="O1155" s="139">
        <v>0.21922057697208958</v>
      </c>
      <c r="P1155" s="139">
        <v>0.27903166565505672</v>
      </c>
      <c r="Q1155" s="139">
        <v>-0.20481395089363347</v>
      </c>
      <c r="R1155" s="139">
        <v>-0.21270741131480903</v>
      </c>
      <c r="S1155" s="139">
        <v>-1.0936089911801312</v>
      </c>
      <c r="T1155" s="139">
        <v>0.88209834847692348</v>
      </c>
      <c r="U1155" s="139">
        <v>0.32508924516006776</v>
      </c>
      <c r="V1155" s="139">
        <v>-0.60771906978437162</v>
      </c>
      <c r="W1155" s="50">
        <v>0.76343242785792831</v>
      </c>
    </row>
    <row r="1156" spans="1:23" ht="19">
      <c r="A1156" s="95">
        <v>154</v>
      </c>
      <c r="B1156" s="139">
        <v>0.98416668800227836</v>
      </c>
      <c r="C1156" s="139">
        <v>0.87000326523802385</v>
      </c>
      <c r="D1156" s="139">
        <v>0.30848583546633113</v>
      </c>
      <c r="E1156" s="139">
        <v>1.1013179443396526E-2</v>
      </c>
      <c r="F1156" s="139">
        <v>4.5888900130673926E-2</v>
      </c>
      <c r="G1156" s="139">
        <v>0.81598611544368249</v>
      </c>
      <c r="H1156" s="139">
        <v>6.2098215292433645E-2</v>
      </c>
      <c r="I1156" s="139">
        <v>3.262912529720241E-2</v>
      </c>
      <c r="J1156" s="139">
        <v>0.4990626051119349</v>
      </c>
      <c r="K1156" s="58">
        <v>0.27546463492315643</v>
      </c>
      <c r="M1156" s="51">
        <v>154</v>
      </c>
      <c r="N1156" s="139" cm="1">
        <f t="array" ref="N1156:W1156">(TRANSPOSE(MMULT(幕後結果!$AB$37:$AK$46, TRANSPOSE(N155:W155))))</f>
        <v>-0.21328510305577525</v>
      </c>
      <c r="O1156" s="139">
        <v>-0.6083361569138831</v>
      </c>
      <c r="P1156" s="139">
        <v>-4.5158430532877936E-2</v>
      </c>
      <c r="Q1156" s="139">
        <v>9.4062561327321603E-2</v>
      </c>
      <c r="R1156" s="139">
        <v>-0.30569446460082139</v>
      </c>
      <c r="S1156" s="139">
        <v>2.4212528230034573</v>
      </c>
      <c r="T1156" s="139">
        <v>0.11847913205595906</v>
      </c>
      <c r="U1156" s="139">
        <v>-1.6114896324884112</v>
      </c>
      <c r="V1156" s="139">
        <v>1.1634821860864204</v>
      </c>
      <c r="W1156" s="50">
        <v>-0.82796917688343008</v>
      </c>
    </row>
    <row r="1157" spans="1:23" ht="19">
      <c r="A1157" s="95">
        <v>155</v>
      </c>
      <c r="B1157" s="139">
        <v>0.24330203614586932</v>
      </c>
      <c r="C1157" s="139">
        <v>0.43639238951697235</v>
      </c>
      <c r="D1157" s="139">
        <v>0.19307525501187861</v>
      </c>
      <c r="E1157" s="139">
        <v>0.6514442281113122</v>
      </c>
      <c r="F1157" s="139">
        <v>0.33400628587031567</v>
      </c>
      <c r="G1157" s="139">
        <v>0.98903094744716324</v>
      </c>
      <c r="H1157" s="139">
        <v>0.32553433296090217</v>
      </c>
      <c r="I1157" s="139">
        <v>7.3208386108445378E-3</v>
      </c>
      <c r="J1157" s="139">
        <v>0.99677596499532206</v>
      </c>
      <c r="K1157" s="58">
        <v>3.3637719787324105E-2</v>
      </c>
      <c r="M1157" s="51">
        <v>155</v>
      </c>
      <c r="N1157" s="139" cm="1">
        <f t="array" ref="N1157:W1157">(TRANSPOSE(MMULT(幕後結果!$AB$37:$AK$46, TRANSPOSE(N156:W156))))</f>
        <v>-2.9379345563690137E-2</v>
      </c>
      <c r="O1157" s="139">
        <v>0.4618564660335972</v>
      </c>
      <c r="P1157" s="139">
        <v>-0.2783807529019876</v>
      </c>
      <c r="Q1157" s="139">
        <v>1.0544801999295066</v>
      </c>
      <c r="R1157" s="139">
        <v>-8.318836708863997E-2</v>
      </c>
      <c r="S1157" s="139">
        <v>1.0290122922920304</v>
      </c>
      <c r="T1157" s="139">
        <v>-1.0064724498739037</v>
      </c>
      <c r="U1157" s="139">
        <v>-0.34277969369864397</v>
      </c>
      <c r="V1157" s="139">
        <v>0.48258463536236657</v>
      </c>
      <c r="W1157" s="50">
        <v>-1.2816111038589826</v>
      </c>
    </row>
    <row r="1158" spans="1:23" ht="19">
      <c r="A1158" s="95">
        <v>156</v>
      </c>
      <c r="B1158" s="139">
        <v>0.97863627401074083</v>
      </c>
      <c r="C1158" s="139">
        <v>0.4270085678176172</v>
      </c>
      <c r="D1158" s="139">
        <v>0.72345262048923042</v>
      </c>
      <c r="E1158" s="139">
        <v>0.65402483157766356</v>
      </c>
      <c r="F1158" s="139">
        <v>0.65192939705857267</v>
      </c>
      <c r="G1158" s="139">
        <v>0.83186073550188411</v>
      </c>
      <c r="H1158" s="139">
        <v>0.76686898363728817</v>
      </c>
      <c r="I1158" s="139">
        <v>9.2592114841971718E-3</v>
      </c>
      <c r="J1158" s="139">
        <v>0.89834028836512991</v>
      </c>
      <c r="K1158" s="58">
        <v>0.49340147895774833</v>
      </c>
      <c r="M1158" s="51">
        <v>156</v>
      </c>
      <c r="N1158" s="139" cm="1">
        <f t="array" ref="N1158:W1158">(TRANSPOSE(MMULT(幕後結果!$AB$37:$AK$46, TRANSPOSE(N157:W157))))</f>
        <v>-0.19209751254325153</v>
      </c>
      <c r="O1158" s="139">
        <v>1.101890350906503</v>
      </c>
      <c r="P1158" s="139">
        <v>-2.879480373980714E-2</v>
      </c>
      <c r="Q1158" s="139">
        <v>0.88501359297216475</v>
      </c>
      <c r="R1158" s="139">
        <v>0.26451735180923935</v>
      </c>
      <c r="S1158" s="139">
        <v>-0.42950055620029887</v>
      </c>
      <c r="T1158" s="139">
        <v>-1.0310954110111701</v>
      </c>
      <c r="U1158" s="139">
        <v>0.32267631046367101</v>
      </c>
      <c r="V1158" s="139">
        <v>-0.51100618293048317</v>
      </c>
      <c r="W1158" s="50">
        <v>-3.6788589656416959E-2</v>
      </c>
    </row>
    <row r="1159" spans="1:23" ht="19">
      <c r="A1159" s="95">
        <v>157</v>
      </c>
      <c r="B1159" s="139">
        <v>0.86428272125908712</v>
      </c>
      <c r="C1159" s="139">
        <v>4.1832959275004411E-2</v>
      </c>
      <c r="D1159" s="139">
        <v>0.67531307801931062</v>
      </c>
      <c r="E1159" s="139">
        <v>4.1861980972247137E-2</v>
      </c>
      <c r="F1159" s="139">
        <v>0.96220411706915621</v>
      </c>
      <c r="G1159" s="139">
        <v>0.5080549112768713</v>
      </c>
      <c r="H1159" s="139">
        <v>0.99985857102647957</v>
      </c>
      <c r="I1159" s="139">
        <v>0.41295732741547342</v>
      </c>
      <c r="J1159" s="139">
        <v>2.4821855575729579E-3</v>
      </c>
      <c r="K1159" s="58">
        <v>0.79963666979854264</v>
      </c>
      <c r="M1159" s="51">
        <v>157</v>
      </c>
      <c r="N1159" s="139" cm="1">
        <f t="array" ref="N1159:W1159">(TRANSPOSE(MMULT(幕後結果!$AB$37:$AK$46, TRANSPOSE(N158:W158))))</f>
        <v>0.7140762383592576</v>
      </c>
      <c r="O1159" s="139">
        <v>1.2331932596162749</v>
      </c>
      <c r="P1159" s="139">
        <v>-0.61707040003969205</v>
      </c>
      <c r="Q1159" s="139">
        <v>2.4494579090432054</v>
      </c>
      <c r="R1159" s="139">
        <v>-0.97303885372029653</v>
      </c>
      <c r="S1159" s="139">
        <v>0.79217660189655159</v>
      </c>
      <c r="T1159" s="139">
        <v>-0.37341113766669543</v>
      </c>
      <c r="U1159" s="139">
        <v>-0.18774430337024184</v>
      </c>
      <c r="V1159" s="139">
        <v>-2.648226202338877E-2</v>
      </c>
      <c r="W1159" s="50">
        <v>0.43058109812890932</v>
      </c>
    </row>
    <row r="1160" spans="1:23" ht="19">
      <c r="A1160" s="95">
        <v>158</v>
      </c>
      <c r="B1160" s="139">
        <v>0.30356191213984252</v>
      </c>
      <c r="C1160" s="139">
        <v>0.37708396505651431</v>
      </c>
      <c r="D1160" s="139">
        <v>1.4184398529131892E-2</v>
      </c>
      <c r="E1160" s="139">
        <v>0.84474449314793487</v>
      </c>
      <c r="F1160" s="139">
        <v>4.5258839710182297E-2</v>
      </c>
      <c r="G1160" s="139">
        <v>0.45044349846009801</v>
      </c>
      <c r="H1160" s="139">
        <v>0.49723386966938365</v>
      </c>
      <c r="I1160" s="139">
        <v>0.63325385665815181</v>
      </c>
      <c r="J1160" s="139">
        <v>0.10818213227173668</v>
      </c>
      <c r="K1160" s="58">
        <v>0.85048275802089646</v>
      </c>
      <c r="M1160" s="51">
        <v>158</v>
      </c>
      <c r="N1160" s="139" cm="1">
        <f t="array" ref="N1160:W1160">(TRANSPOSE(MMULT(幕後結果!$AB$37:$AK$46, TRANSPOSE(N159:W159))))</f>
        <v>-1.6504466897455434</v>
      </c>
      <c r="O1160" s="139">
        <v>-0.91316965981781428</v>
      </c>
      <c r="P1160" s="139">
        <v>-0.49850642896848307</v>
      </c>
      <c r="Q1160" s="139">
        <v>-0.779928668566505</v>
      </c>
      <c r="R1160" s="139">
        <v>0.47545202185974367</v>
      </c>
      <c r="S1160" s="139">
        <v>0.37586689521629346</v>
      </c>
      <c r="T1160" s="139">
        <v>-1.871409666505667</v>
      </c>
      <c r="U1160" s="139">
        <v>1.0851724595317886</v>
      </c>
      <c r="V1160" s="139">
        <v>-1.2301493582529273</v>
      </c>
      <c r="W1160" s="50">
        <v>0.30736209311233675</v>
      </c>
    </row>
    <row r="1161" spans="1:23" ht="19">
      <c r="A1161" s="95">
        <v>159</v>
      </c>
      <c r="B1161" s="139">
        <v>0.63632464597092286</v>
      </c>
      <c r="C1161" s="139">
        <v>0.7804750493956889</v>
      </c>
      <c r="D1161" s="139">
        <v>0.12252023216260466</v>
      </c>
      <c r="E1161" s="139">
        <v>0.63060950181018938</v>
      </c>
      <c r="F1161" s="139">
        <v>0.75771109429751204</v>
      </c>
      <c r="G1161" s="139">
        <v>0.70936195153828185</v>
      </c>
      <c r="H1161" s="139">
        <v>0.6745970376336583</v>
      </c>
      <c r="I1161" s="139">
        <v>0.387157596355171</v>
      </c>
      <c r="J1161" s="139">
        <v>0.80184324925928152</v>
      </c>
      <c r="K1161" s="58">
        <v>0.76756250630803047</v>
      </c>
      <c r="M1161" s="51">
        <v>159</v>
      </c>
      <c r="N1161" s="139" cm="1">
        <f t="array" ref="N1161:W1161">(TRANSPOSE(MMULT(幕後結果!$AB$37:$AK$46, TRANSPOSE(N160:W160))))</f>
        <v>0.43465675044714053</v>
      </c>
      <c r="O1161" s="139">
        <v>2.0957104694906734</v>
      </c>
      <c r="P1161" s="139">
        <v>0.80396109170513164</v>
      </c>
      <c r="Q1161" s="139">
        <v>1.4235476769961037</v>
      </c>
      <c r="R1161" s="139">
        <v>0.21714733229674199</v>
      </c>
      <c r="S1161" s="139">
        <v>1.6799042810567428</v>
      </c>
      <c r="T1161" s="139">
        <v>0.59204168486102871</v>
      </c>
      <c r="U1161" s="139">
        <v>0.67896037631086159</v>
      </c>
      <c r="V1161" s="139">
        <v>1.1855596298896287</v>
      </c>
      <c r="W1161" s="50">
        <v>-0.30515849074327173</v>
      </c>
    </row>
    <row r="1162" spans="1:23" ht="19">
      <c r="A1162" s="95">
        <v>160</v>
      </c>
      <c r="B1162" s="139">
        <v>0.45316984636643687</v>
      </c>
      <c r="C1162" s="139">
        <v>0.2520390666363681</v>
      </c>
      <c r="D1162" s="139">
        <v>0.50561379530874184</v>
      </c>
      <c r="E1162" s="139">
        <v>0.99523550342520473</v>
      </c>
      <c r="F1162" s="139">
        <v>0.44959656636493905</v>
      </c>
      <c r="G1162" s="139">
        <v>0.54384845729613218</v>
      </c>
      <c r="H1162" s="139">
        <v>0.88478502193560726</v>
      </c>
      <c r="I1162" s="139">
        <v>0.24263234853033078</v>
      </c>
      <c r="J1162" s="139">
        <v>0.74742975698158332</v>
      </c>
      <c r="K1162" s="58">
        <v>0.25749257939428594</v>
      </c>
      <c r="M1162" s="51">
        <v>160</v>
      </c>
      <c r="N1162" s="139" cm="1">
        <f t="array" ref="N1162:W1162">(TRANSPOSE(MMULT(幕後結果!$AB$37:$AK$46, TRANSPOSE(N161:W161))))</f>
        <v>0.74871390605319188</v>
      </c>
      <c r="O1162" s="139">
        <v>-0.35862122339803409</v>
      </c>
      <c r="P1162" s="139">
        <v>0.56124997260143117</v>
      </c>
      <c r="Q1162" s="139">
        <v>-0.59611247177250304</v>
      </c>
      <c r="R1162" s="139">
        <v>-0.43291747879208375</v>
      </c>
      <c r="S1162" s="139">
        <v>1.1188640359171771</v>
      </c>
      <c r="T1162" s="139">
        <v>0.40108687250494068</v>
      </c>
      <c r="U1162" s="139">
        <v>0.87535411652833084</v>
      </c>
      <c r="V1162" s="139">
        <v>0.95920831598669887</v>
      </c>
      <c r="W1162" s="50">
        <v>2.1748001869920457</v>
      </c>
    </row>
    <row r="1163" spans="1:23" ht="19">
      <c r="A1163" s="95">
        <v>161</v>
      </c>
      <c r="B1163" s="139">
        <v>0.82113585292183688</v>
      </c>
      <c r="C1163" s="139">
        <v>0.73318208381031491</v>
      </c>
      <c r="D1163" s="139">
        <v>0.47735607367236566</v>
      </c>
      <c r="E1163" s="139">
        <v>0.77995892326689509</v>
      </c>
      <c r="F1163" s="139">
        <v>0.69806601155379089</v>
      </c>
      <c r="G1163" s="139">
        <v>0.22491057644438772</v>
      </c>
      <c r="H1163" s="139">
        <v>0.22884546100421455</v>
      </c>
      <c r="I1163" s="139">
        <v>0.37303324944700034</v>
      </c>
      <c r="J1163" s="139">
        <v>0.41295221352865275</v>
      </c>
      <c r="K1163" s="58">
        <v>0.24112070192644919</v>
      </c>
      <c r="M1163" s="51">
        <v>161</v>
      </c>
      <c r="N1163" s="139" cm="1">
        <f t="array" ref="N1163:W1163">(TRANSPOSE(MMULT(幕後結果!$AB$37:$AK$46, TRANSPOSE(N162:W162))))</f>
        <v>0.26138727595225797</v>
      </c>
      <c r="O1163" s="139">
        <v>-1.6309263376048078</v>
      </c>
      <c r="P1163" s="139">
        <v>-0.58554237640020035</v>
      </c>
      <c r="Q1163" s="139">
        <v>-0.86941289044883074</v>
      </c>
      <c r="R1163" s="139">
        <v>-0.54558697141500934</v>
      </c>
      <c r="S1163" s="139">
        <v>8.6041407073523979E-2</v>
      </c>
      <c r="T1163" s="139">
        <v>-1.5528866334112437</v>
      </c>
      <c r="U1163" s="139">
        <v>-1.6772606560196048</v>
      </c>
      <c r="V1163" s="139">
        <v>2.0212472380162092</v>
      </c>
      <c r="W1163" s="50">
        <v>-1.4789905068743379</v>
      </c>
    </row>
    <row r="1164" spans="1:23" ht="19">
      <c r="A1164" s="95">
        <v>162</v>
      </c>
      <c r="B1164" s="139">
        <v>0.73335420601049028</v>
      </c>
      <c r="C1164" s="139">
        <v>0.4173028018532674</v>
      </c>
      <c r="D1164" s="139">
        <v>0.55791059252947006</v>
      </c>
      <c r="E1164" s="139">
        <v>0.1039555451926526</v>
      </c>
      <c r="F1164" s="139">
        <v>5.9034543156907482E-2</v>
      </c>
      <c r="G1164" s="139">
        <v>0.5991623719225776</v>
      </c>
      <c r="H1164" s="139">
        <v>0.69562701533734606</v>
      </c>
      <c r="I1164" s="139">
        <v>0.98561613792144165</v>
      </c>
      <c r="J1164" s="139">
        <v>0.77810352344911515</v>
      </c>
      <c r="K1164" s="58">
        <v>0.38934990744582887</v>
      </c>
      <c r="M1164" s="51">
        <v>162</v>
      </c>
      <c r="N1164" s="139" cm="1">
        <f t="array" ref="N1164:W1164">(TRANSPOSE(MMULT(幕後結果!$AB$37:$AK$46, TRANSPOSE(N163:W163))))</f>
        <v>0.23334093832202532</v>
      </c>
      <c r="O1164" s="139">
        <v>1.2856464386482294</v>
      </c>
      <c r="P1164" s="139">
        <v>0.89468375162372016</v>
      </c>
      <c r="Q1164" s="139">
        <v>0.59496491307964128</v>
      </c>
      <c r="R1164" s="139">
        <v>-0.34029752901185994</v>
      </c>
      <c r="S1164" s="139">
        <v>-0.16947885729615347</v>
      </c>
      <c r="T1164" s="139">
        <v>1.5505430468474231</v>
      </c>
      <c r="U1164" s="139">
        <v>-0.51606105383573886</v>
      </c>
      <c r="V1164" s="139">
        <v>0.31137744656025401</v>
      </c>
      <c r="W1164" s="50">
        <v>-0.87524882702736728</v>
      </c>
    </row>
    <row r="1165" spans="1:23" ht="19">
      <c r="A1165" s="95">
        <v>163</v>
      </c>
      <c r="B1165" s="139">
        <v>0.33929469911309917</v>
      </c>
      <c r="C1165" s="139">
        <v>0.99138339755151783</v>
      </c>
      <c r="D1165" s="139">
        <v>0.2802371723954149</v>
      </c>
      <c r="E1165" s="139">
        <v>0.29833228851136462</v>
      </c>
      <c r="F1165" s="139">
        <v>0.97720876249639077</v>
      </c>
      <c r="G1165" s="139">
        <v>0.9452665071375328</v>
      </c>
      <c r="H1165" s="139">
        <v>0.7128978587225876</v>
      </c>
      <c r="I1165" s="139">
        <v>0.12457323064730286</v>
      </c>
      <c r="J1165" s="139">
        <v>9.5055651657131701E-2</v>
      </c>
      <c r="K1165" s="58">
        <v>0.60345983925670277</v>
      </c>
      <c r="M1165" s="51">
        <v>163</v>
      </c>
      <c r="N1165" s="139" cm="1">
        <f t="array" ref="N1165:W1165">(TRANSPOSE(MMULT(幕後結果!$AB$37:$AK$46, TRANSPOSE(N164:W164))))</f>
        <v>0.34479573530721569</v>
      </c>
      <c r="O1165" s="139">
        <v>-2.3519411793914817</v>
      </c>
      <c r="P1165" s="139">
        <v>0.22702378181497218</v>
      </c>
      <c r="Q1165" s="139">
        <v>-0.83979680139783452</v>
      </c>
      <c r="R1165" s="139">
        <v>-2.2648245206561043E-2</v>
      </c>
      <c r="S1165" s="139">
        <v>-0.27128103454601499</v>
      </c>
      <c r="T1165" s="139">
        <v>-0.33163455508794148</v>
      </c>
      <c r="U1165" s="139">
        <v>-1.0843354915957295</v>
      </c>
      <c r="V1165" s="139">
        <v>0.12729340869776087</v>
      </c>
      <c r="W1165" s="50">
        <v>-1.0484964026405306</v>
      </c>
    </row>
    <row r="1166" spans="1:23" ht="19">
      <c r="A1166" s="95">
        <v>164</v>
      </c>
      <c r="B1166" s="139">
        <v>0.17153746962592487</v>
      </c>
      <c r="C1166" s="139">
        <v>0.22891695866443529</v>
      </c>
      <c r="D1166" s="139">
        <v>0.7508079297252459</v>
      </c>
      <c r="E1166" s="139">
        <v>0.12514481486966367</v>
      </c>
      <c r="F1166" s="139">
        <v>9.0293597527648206E-2</v>
      </c>
      <c r="G1166" s="139">
        <v>0.51930265509111839</v>
      </c>
      <c r="H1166" s="139">
        <v>0.41430830984447731</v>
      </c>
      <c r="I1166" s="139">
        <v>0.19009059133573225</v>
      </c>
      <c r="J1166" s="139">
        <v>1.3991950874392645E-2</v>
      </c>
      <c r="K1166" s="58">
        <v>0.55118734690942195</v>
      </c>
      <c r="M1166" s="51">
        <v>164</v>
      </c>
      <c r="N1166" s="139" cm="1">
        <f t="array" ref="N1166:W1166">(TRANSPOSE(MMULT(幕後結果!$AB$37:$AK$46, TRANSPOSE(N165:W165))))</f>
        <v>0.52138693688022419</v>
      </c>
      <c r="O1166" s="139">
        <v>-0.10726200652054824</v>
      </c>
      <c r="P1166" s="139">
        <v>0.74811920965724144</v>
      </c>
      <c r="Q1166" s="139">
        <v>-0.9934534804458921</v>
      </c>
      <c r="R1166" s="139">
        <v>-0.36419632980063099</v>
      </c>
      <c r="S1166" s="139">
        <v>-0.22786330221894119</v>
      </c>
      <c r="T1166" s="139">
        <v>1.1760830992837978E-2</v>
      </c>
      <c r="U1166" s="139">
        <v>0.10345514241223509</v>
      </c>
      <c r="V1166" s="139">
        <v>0.60971477285798759</v>
      </c>
      <c r="W1166" s="50">
        <v>-0.2381152744697646</v>
      </c>
    </row>
    <row r="1167" spans="1:23" ht="19">
      <c r="A1167" s="95">
        <v>165</v>
      </c>
      <c r="B1167" s="139">
        <v>0.55149384404060875</v>
      </c>
      <c r="C1167" s="139">
        <v>0.97559757373323142</v>
      </c>
      <c r="D1167" s="139">
        <v>8.573038791795029E-2</v>
      </c>
      <c r="E1167" s="139">
        <v>0.25412866360120612</v>
      </c>
      <c r="F1167" s="139">
        <v>0.35962294149977847</v>
      </c>
      <c r="G1167" s="139">
        <v>0.17350754141293057</v>
      </c>
      <c r="H1167" s="139">
        <v>0.92878641522743344</v>
      </c>
      <c r="I1167" s="139">
        <v>0.98473073154862334</v>
      </c>
      <c r="J1167" s="139">
        <v>0.90329857918067002</v>
      </c>
      <c r="K1167" s="58">
        <v>0.29929664039938242</v>
      </c>
      <c r="M1167" s="51">
        <v>165</v>
      </c>
      <c r="N1167" s="139" cm="1">
        <f t="array" ref="N1167:W1167">(TRANSPOSE(MMULT(幕後結果!$AB$37:$AK$46, TRANSPOSE(N166:W166))))</f>
        <v>-0.15146902755038583</v>
      </c>
      <c r="O1167" s="139">
        <v>-6.6736681774681686E-2</v>
      </c>
      <c r="P1167" s="139">
        <v>-0.4130520667694968</v>
      </c>
      <c r="Q1167" s="139">
        <v>-1.9166189262677324E-2</v>
      </c>
      <c r="R1167" s="139">
        <v>0.51252057272434937</v>
      </c>
      <c r="S1167" s="139">
        <v>0.2184766224817471</v>
      </c>
      <c r="T1167" s="139">
        <v>0.1922024892513445</v>
      </c>
      <c r="U1167" s="139">
        <v>-0.95477904489874121</v>
      </c>
      <c r="V1167" s="139">
        <v>0.2580967889342819</v>
      </c>
      <c r="W1167" s="50">
        <v>-0.82099103895714864</v>
      </c>
    </row>
    <row r="1168" spans="1:23" ht="19">
      <c r="A1168" s="95">
        <v>166</v>
      </c>
      <c r="B1168" s="139">
        <v>0.213663724296004</v>
      </c>
      <c r="C1168" s="139">
        <v>0.56491475558596194</v>
      </c>
      <c r="D1168" s="139">
        <v>0.47715165544724703</v>
      </c>
      <c r="E1168" s="139">
        <v>0.93534752611637773</v>
      </c>
      <c r="F1168" s="139">
        <v>0.97152704750341834</v>
      </c>
      <c r="G1168" s="139">
        <v>0.21654803087501051</v>
      </c>
      <c r="H1168" s="139">
        <v>0.67367887201794097</v>
      </c>
      <c r="I1168" s="139">
        <v>0.18958315292610339</v>
      </c>
      <c r="J1168" s="139">
        <v>0.70887522206179732</v>
      </c>
      <c r="K1168" s="58">
        <v>0.55748242170369888</v>
      </c>
      <c r="M1168" s="51">
        <v>166</v>
      </c>
      <c r="N1168" s="139" cm="1">
        <f t="array" ref="N1168:W1168">(TRANSPOSE(MMULT(幕後結果!$AB$37:$AK$46, TRANSPOSE(N167:W167))))</f>
        <v>-0.47278838344029761</v>
      </c>
      <c r="O1168" s="139">
        <v>0.49753598676162919</v>
      </c>
      <c r="P1168" s="139">
        <v>4.6394839061832102E-2</v>
      </c>
      <c r="Q1168" s="139">
        <v>0.38083158446232496</v>
      </c>
      <c r="R1168" s="139">
        <v>0.76003421172608521</v>
      </c>
      <c r="S1168" s="139">
        <v>0.33923685239341339</v>
      </c>
      <c r="T1168" s="139">
        <v>0.5459930422687147</v>
      </c>
      <c r="U1168" s="139">
        <v>-1.1933143385423384</v>
      </c>
      <c r="V1168" s="139">
        <v>-0.17493190947292214</v>
      </c>
      <c r="W1168" s="50">
        <v>-1.0184043081400365</v>
      </c>
    </row>
    <row r="1169" spans="1:23" ht="19">
      <c r="A1169" s="95">
        <v>167</v>
      </c>
      <c r="B1169" s="139">
        <v>0.87429006929416042</v>
      </c>
      <c r="C1169" s="139">
        <v>7.3309980811144371E-2</v>
      </c>
      <c r="D1169" s="139">
        <v>0.42461969099892927</v>
      </c>
      <c r="E1169" s="139">
        <v>0.39731346285073843</v>
      </c>
      <c r="F1169" s="139">
        <v>0.7301636407617409</v>
      </c>
      <c r="G1169" s="139">
        <v>0.40310115490637921</v>
      </c>
      <c r="H1169" s="139">
        <v>0.65783920108129723</v>
      </c>
      <c r="I1169" s="139">
        <v>0.48094916717562275</v>
      </c>
      <c r="J1169" s="139">
        <v>0.58568682286903107</v>
      </c>
      <c r="K1169" s="58">
        <v>0.23442062726697932</v>
      </c>
      <c r="M1169" s="51">
        <v>167</v>
      </c>
      <c r="N1169" s="139" cm="1">
        <f t="array" ref="N1169:W1169">(TRANSPOSE(MMULT(幕後結果!$AB$37:$AK$46, TRANSPOSE(N168:W168))))</f>
        <v>0.46367046230080389</v>
      </c>
      <c r="O1169" s="139">
        <v>0.68859086216506604</v>
      </c>
      <c r="P1169" s="139">
        <v>1.3409676069496221</v>
      </c>
      <c r="Q1169" s="139">
        <v>0.93085850347699317</v>
      </c>
      <c r="R1169" s="139">
        <v>0.36341436261179461</v>
      </c>
      <c r="S1169" s="139">
        <v>1.2402549873219664</v>
      </c>
      <c r="T1169" s="139">
        <v>-0.12792775852232663</v>
      </c>
      <c r="U1169" s="139">
        <v>0.86465468876707419</v>
      </c>
      <c r="V1169" s="139">
        <v>-0.56587365521849531</v>
      </c>
      <c r="W1169" s="50">
        <v>0.43807139031777453</v>
      </c>
    </row>
    <row r="1170" spans="1:23" ht="19">
      <c r="A1170" s="95">
        <v>168</v>
      </c>
      <c r="B1170" s="139">
        <v>0.5977046502561203</v>
      </c>
      <c r="C1170" s="139">
        <v>0.388609992014602</v>
      </c>
      <c r="D1170" s="139">
        <v>0.74825248260742905</v>
      </c>
      <c r="E1170" s="139">
        <v>0.92295903675588553</v>
      </c>
      <c r="F1170" s="139">
        <v>0.91876724442871649</v>
      </c>
      <c r="G1170" s="139">
        <v>0.94831274472349425</v>
      </c>
      <c r="H1170" s="139">
        <v>9.4027265770658675E-2</v>
      </c>
      <c r="I1170" s="139">
        <v>0.88633509969020308</v>
      </c>
      <c r="J1170" s="139">
        <v>0.4628349625038759</v>
      </c>
      <c r="K1170" s="58">
        <v>0.4783031965393103</v>
      </c>
      <c r="M1170" s="51">
        <v>168</v>
      </c>
      <c r="N1170" s="139" cm="1">
        <f t="array" ref="N1170:W1170">(TRANSPOSE(MMULT(幕後結果!$AB$37:$AK$46, TRANSPOSE(N169:W169))))</f>
        <v>-0.53426066338572997</v>
      </c>
      <c r="O1170" s="139">
        <v>-9.7827389975083195E-2</v>
      </c>
      <c r="P1170" s="139">
        <v>-0.27998121117655189</v>
      </c>
      <c r="Q1170" s="139">
        <v>3.2158032192012159E-2</v>
      </c>
      <c r="R1170" s="139">
        <v>-0.12285675316873565</v>
      </c>
      <c r="S1170" s="139">
        <v>-0.31202359568481913</v>
      </c>
      <c r="T1170" s="139">
        <v>1.3759314472450814</v>
      </c>
      <c r="U1170" s="139">
        <v>-0.35227530139460439</v>
      </c>
      <c r="V1170" s="139">
        <v>0.12332868854871352</v>
      </c>
      <c r="W1170" s="50">
        <v>-0.81906171966406516</v>
      </c>
    </row>
    <row r="1171" spans="1:23" ht="19">
      <c r="A1171" s="95">
        <v>169</v>
      </c>
      <c r="B1171" s="139">
        <v>0.21933112772196917</v>
      </c>
      <c r="C1171" s="139">
        <v>0.27404484820271158</v>
      </c>
      <c r="D1171" s="139">
        <v>0.83026921973687573</v>
      </c>
      <c r="E1171" s="139">
        <v>0.10627941951617337</v>
      </c>
      <c r="F1171" s="139">
        <v>0.13162411160195076</v>
      </c>
      <c r="G1171" s="139">
        <v>0.2687142544564014</v>
      </c>
      <c r="H1171" s="139">
        <v>0.33139128405747775</v>
      </c>
      <c r="I1171" s="139">
        <v>0.92698326369082418</v>
      </c>
      <c r="J1171" s="139">
        <v>0.24994431205077361</v>
      </c>
      <c r="K1171" s="58">
        <v>0.79525994292556468</v>
      </c>
      <c r="M1171" s="51">
        <v>169</v>
      </c>
      <c r="N1171" s="139" cm="1">
        <f t="array" ref="N1171:W1171">(TRANSPOSE(MMULT(幕後結果!$AB$37:$AK$46, TRANSPOSE(N170:W170))))</f>
        <v>0.16913241341352495</v>
      </c>
      <c r="O1171" s="139">
        <v>-1.6491527352677058</v>
      </c>
      <c r="P1171" s="139">
        <v>-2.5775590490844671</v>
      </c>
      <c r="Q1171" s="139">
        <v>-2.9712714944872403</v>
      </c>
      <c r="R1171" s="139">
        <v>-3.8064601382467518</v>
      </c>
      <c r="S1171" s="139">
        <v>-0.26578763646573844</v>
      </c>
      <c r="T1171" s="139">
        <v>-1.5789382068832234</v>
      </c>
      <c r="U1171" s="139">
        <v>-0.45285756899759988</v>
      </c>
      <c r="V1171" s="139">
        <v>0.70384979789631341</v>
      </c>
      <c r="W1171" s="50">
        <v>0.25136677552953635</v>
      </c>
    </row>
    <row r="1172" spans="1:23" ht="19">
      <c r="A1172" s="95">
        <v>170</v>
      </c>
      <c r="B1172" s="139">
        <v>0.18725886060589647</v>
      </c>
      <c r="C1172" s="139">
        <v>8.254752173447355E-2</v>
      </c>
      <c r="D1172" s="139">
        <v>0.44525319908989536</v>
      </c>
      <c r="E1172" s="139">
        <v>0.55643545998193389</v>
      </c>
      <c r="F1172" s="139">
        <v>0.89611669019132623</v>
      </c>
      <c r="G1172" s="139">
        <v>0.80961780507307401</v>
      </c>
      <c r="H1172" s="139">
        <v>2.2285046654781926E-3</v>
      </c>
      <c r="I1172" s="139">
        <v>0.3620431199104841</v>
      </c>
      <c r="J1172" s="139">
        <v>0.65680379953768875</v>
      </c>
      <c r="K1172" s="58">
        <v>0.50384342800455317</v>
      </c>
      <c r="M1172" s="51">
        <v>170</v>
      </c>
      <c r="N1172" s="139" cm="1">
        <f t="array" ref="N1172:W1172">(TRANSPOSE(MMULT(幕後結果!$AB$37:$AK$46, TRANSPOSE(N171:W171))))</f>
        <v>-0.74957565474231802</v>
      </c>
      <c r="O1172" s="139">
        <v>0.5614311430864819</v>
      </c>
      <c r="P1172" s="139">
        <v>0.51451477073962792</v>
      </c>
      <c r="Q1172" s="139">
        <v>1.0165130241931528</v>
      </c>
      <c r="R1172" s="139">
        <v>-0.12550019477334221</v>
      </c>
      <c r="S1172" s="139">
        <v>-1.4649839445886681</v>
      </c>
      <c r="T1172" s="139">
        <v>0.84639089646105736</v>
      </c>
      <c r="U1172" s="139">
        <v>0.5751592727342737</v>
      </c>
      <c r="V1172" s="139">
        <v>-1.4881670297479048</v>
      </c>
      <c r="W1172" s="50">
        <v>0.68801678026352042</v>
      </c>
    </row>
    <row r="1173" spans="1:23" ht="19">
      <c r="A1173" s="95">
        <v>171</v>
      </c>
      <c r="B1173" s="139">
        <v>0.49444129893838307</v>
      </c>
      <c r="C1173" s="139">
        <v>0.39055414937926169</v>
      </c>
      <c r="D1173" s="139">
        <v>0.93447126813391912</v>
      </c>
      <c r="E1173" s="139">
        <v>0.82072942426665363</v>
      </c>
      <c r="F1173" s="139">
        <v>0.37188158624814127</v>
      </c>
      <c r="G1173" s="139">
        <v>0.34622900527978517</v>
      </c>
      <c r="H1173" s="139">
        <v>0.71376240866380236</v>
      </c>
      <c r="I1173" s="139">
        <v>0.43837837546744152</v>
      </c>
      <c r="J1173" s="139">
        <v>0.23552016247326057</v>
      </c>
      <c r="K1173" s="58">
        <v>1.3717240410019427E-2</v>
      </c>
      <c r="M1173" s="51">
        <v>171</v>
      </c>
      <c r="N1173" s="139" cm="1">
        <f t="array" ref="N1173:W1173">(TRANSPOSE(MMULT(幕後結果!$AB$37:$AK$46, TRANSPOSE(N172:W172))))</f>
        <v>-0.43979664936354074</v>
      </c>
      <c r="O1173" s="139">
        <v>-0.66419237504922757</v>
      </c>
      <c r="P1173" s="139">
        <v>-0.11220339435242674</v>
      </c>
      <c r="Q1173" s="139">
        <v>-5.9050874845580983E-2</v>
      </c>
      <c r="R1173" s="139">
        <v>-0.55446658328996123</v>
      </c>
      <c r="S1173" s="139">
        <v>0.18444137015558143</v>
      </c>
      <c r="T1173" s="139">
        <v>-0.74767770007826595</v>
      </c>
      <c r="U1173" s="139">
        <v>-0.47212217436541248</v>
      </c>
      <c r="V1173" s="139">
        <v>0.6402363164439131</v>
      </c>
      <c r="W1173" s="50">
        <v>-0.76356134390456654</v>
      </c>
    </row>
    <row r="1174" spans="1:23" ht="19">
      <c r="A1174" s="95">
        <v>172</v>
      </c>
      <c r="B1174" s="139">
        <v>0.59330783628288808</v>
      </c>
      <c r="C1174" s="139">
        <v>9.8414665888630903E-2</v>
      </c>
      <c r="D1174" s="139">
        <v>0.42963428354083222</v>
      </c>
      <c r="E1174" s="139">
        <v>0.94154107374062557</v>
      </c>
      <c r="F1174" s="139">
        <v>0.24652964450953485</v>
      </c>
      <c r="G1174" s="139">
        <v>0.49066667095545324</v>
      </c>
      <c r="H1174" s="139">
        <v>0.2307010713570119</v>
      </c>
      <c r="I1174" s="139">
        <v>0.16822727380197877</v>
      </c>
      <c r="J1174" s="139">
        <v>0.82796123127847054</v>
      </c>
      <c r="K1174" s="58">
        <v>3.1797758176033142E-3</v>
      </c>
      <c r="M1174" s="51">
        <v>172</v>
      </c>
      <c r="N1174" s="139" cm="1">
        <f t="array" ref="N1174:W1174">(TRANSPOSE(MMULT(幕後結果!$AB$37:$AK$46, TRANSPOSE(N173:W173))))</f>
        <v>1.3225203498653364</v>
      </c>
      <c r="O1174" s="139">
        <v>0.74273640088821402</v>
      </c>
      <c r="P1174" s="139">
        <v>-1.0435063346874538</v>
      </c>
      <c r="Q1174" s="139">
        <v>-0.81622065850523984</v>
      </c>
      <c r="R1174" s="139">
        <v>1.0821558495538108</v>
      </c>
      <c r="S1174" s="139">
        <v>3.4639326298740118</v>
      </c>
      <c r="T1174" s="139">
        <v>-0.34896841145993979</v>
      </c>
      <c r="U1174" s="139">
        <v>0.19583299124680609</v>
      </c>
      <c r="V1174" s="139">
        <v>1.8173956692219599</v>
      </c>
      <c r="W1174" s="50">
        <v>1.888717358406931</v>
      </c>
    </row>
    <row r="1175" spans="1:23" ht="19">
      <c r="A1175" s="95">
        <v>173</v>
      </c>
      <c r="B1175" s="139">
        <v>0.27544245742992701</v>
      </c>
      <c r="C1175" s="139">
        <v>0.14371769427867909</v>
      </c>
      <c r="D1175" s="139">
        <v>0.81377870821553944</v>
      </c>
      <c r="E1175" s="139">
        <v>0.28936441389573919</v>
      </c>
      <c r="F1175" s="139">
        <v>0.78731311712398289</v>
      </c>
      <c r="G1175" s="139">
        <v>0.1824819836092717</v>
      </c>
      <c r="H1175" s="139">
        <v>0.24527338360460638</v>
      </c>
      <c r="I1175" s="139">
        <v>0.46459696014692908</v>
      </c>
      <c r="J1175" s="139">
        <v>0.42986949485249437</v>
      </c>
      <c r="K1175" s="58">
        <v>0.45680389810779221</v>
      </c>
      <c r="M1175" s="51">
        <v>173</v>
      </c>
      <c r="N1175" s="139" cm="1">
        <f t="array" ref="N1175:W1175">(TRANSPOSE(MMULT(幕後結果!$AB$37:$AK$46, TRANSPOSE(N174:W174))))</f>
        <v>-1.0077817956153989</v>
      </c>
      <c r="O1175" s="139">
        <v>-1.1687945090612895</v>
      </c>
      <c r="P1175" s="139">
        <v>-0.25557250002317022</v>
      </c>
      <c r="Q1175" s="139">
        <v>0.27168532170842441</v>
      </c>
      <c r="R1175" s="139">
        <v>-1.7731588133217722</v>
      </c>
      <c r="S1175" s="139">
        <v>-1.2357747005676551</v>
      </c>
      <c r="T1175" s="139">
        <v>-1.2370511379784297</v>
      </c>
      <c r="U1175" s="139">
        <v>-0.18601424906920028</v>
      </c>
      <c r="V1175" s="139">
        <v>-0.77116307533520123</v>
      </c>
      <c r="W1175" s="50">
        <v>-1.5601677753345311E-2</v>
      </c>
    </row>
    <row r="1176" spans="1:23" ht="19">
      <c r="A1176" s="95">
        <v>174</v>
      </c>
      <c r="B1176" s="139">
        <v>7.2885951205135413E-2</v>
      </c>
      <c r="C1176" s="139">
        <v>0.44967064892046271</v>
      </c>
      <c r="D1176" s="139">
        <v>0.78763223848731267</v>
      </c>
      <c r="E1176" s="139">
        <v>6.3247355184471443E-2</v>
      </c>
      <c r="F1176" s="139">
        <v>0.61304046221065001</v>
      </c>
      <c r="G1176" s="139">
        <v>0.75483601422745017</v>
      </c>
      <c r="H1176" s="139">
        <v>0.29876961017964954</v>
      </c>
      <c r="I1176" s="139">
        <v>0.38263372349073621</v>
      </c>
      <c r="J1176" s="139">
        <v>0.17013325214679931</v>
      </c>
      <c r="K1176" s="58">
        <v>0.84864449290394917</v>
      </c>
      <c r="M1176" s="51">
        <v>174</v>
      </c>
      <c r="N1176" s="139" cm="1">
        <f t="array" ref="N1176:W1176">(TRANSPOSE(MMULT(幕後結果!$AB$37:$AK$46, TRANSPOSE(N175:W175))))</f>
        <v>-0.16156833597173556</v>
      </c>
      <c r="O1176" s="139">
        <v>-5.4333989981815566E-2</v>
      </c>
      <c r="P1176" s="139">
        <v>0.80980911441509973</v>
      </c>
      <c r="Q1176" s="139">
        <v>-0.66765226614270534</v>
      </c>
      <c r="R1176" s="139">
        <v>-0.10460829057924384</v>
      </c>
      <c r="S1176" s="139">
        <v>-0.31793756489349573</v>
      </c>
      <c r="T1176" s="139">
        <v>0.18702938416247794</v>
      </c>
      <c r="U1176" s="139">
        <v>-0.9020907629679501</v>
      </c>
      <c r="V1176" s="139">
        <v>-0.31961007430331234</v>
      </c>
      <c r="W1176" s="50">
        <v>-0.76450190095053949</v>
      </c>
    </row>
    <row r="1177" spans="1:23" ht="19">
      <c r="A1177" s="95">
        <v>175</v>
      </c>
      <c r="B1177" s="139">
        <v>0.7344605532946813</v>
      </c>
      <c r="C1177" s="139">
        <v>0.61974912824552741</v>
      </c>
      <c r="D1177" s="139">
        <v>0.37244440717391503</v>
      </c>
      <c r="E1177" s="139">
        <v>0.24476275856502583</v>
      </c>
      <c r="F1177" s="139">
        <v>0.93851928238200322</v>
      </c>
      <c r="G1177" s="139">
        <v>0.33827501789042391</v>
      </c>
      <c r="H1177" s="139">
        <v>6.8628622158238173E-2</v>
      </c>
      <c r="I1177" s="139">
        <v>0.56387421693160267</v>
      </c>
      <c r="J1177" s="139">
        <v>0.59768761918334734</v>
      </c>
      <c r="K1177" s="58">
        <v>0.43689799339315538</v>
      </c>
      <c r="M1177" s="51">
        <v>175</v>
      </c>
      <c r="N1177" s="139" cm="1">
        <f t="array" ref="N1177:W1177">(TRANSPOSE(MMULT(幕後結果!$AB$37:$AK$46, TRANSPOSE(N176:W176))))</f>
        <v>-0.4517498356292598</v>
      </c>
      <c r="O1177" s="139">
        <v>-0.79490803526282239</v>
      </c>
      <c r="P1177" s="139">
        <v>0.68609471118274934</v>
      </c>
      <c r="Q1177" s="139">
        <v>-0.2652608866414749</v>
      </c>
      <c r="R1177" s="139">
        <v>-0.19186287169796248</v>
      </c>
      <c r="S1177" s="139">
        <v>-1.9230811538223103</v>
      </c>
      <c r="T1177" s="139">
        <v>-1.5135969012417974</v>
      </c>
      <c r="U1177" s="139">
        <v>-0.23837942329652625</v>
      </c>
      <c r="V1177" s="139">
        <v>-0.85814161062865157</v>
      </c>
      <c r="W1177" s="50">
        <v>-1.5547987416639697</v>
      </c>
    </row>
    <row r="1178" spans="1:23" ht="19">
      <c r="A1178" s="95">
        <v>176</v>
      </c>
      <c r="B1178" s="139">
        <v>0.69054633685619238</v>
      </c>
      <c r="C1178" s="139">
        <v>0.24927734532403201</v>
      </c>
      <c r="D1178" s="139">
        <v>0.53512177347260725</v>
      </c>
      <c r="E1178" s="139">
        <v>0.95296035378213939</v>
      </c>
      <c r="F1178" s="139">
        <v>0.67099669922862981</v>
      </c>
      <c r="G1178" s="139">
        <v>0.89951219718615616</v>
      </c>
      <c r="H1178" s="139">
        <v>0.5194637609593864</v>
      </c>
      <c r="I1178" s="139">
        <v>0.29673057511610801</v>
      </c>
      <c r="J1178" s="139">
        <v>2.4819846483210783E-2</v>
      </c>
      <c r="K1178" s="58">
        <v>0.19059233250794638</v>
      </c>
      <c r="M1178" s="51">
        <v>176</v>
      </c>
      <c r="N1178" s="139" cm="1">
        <f t="array" ref="N1178:W1178">(TRANSPOSE(MMULT(幕後結果!$AB$37:$AK$46, TRANSPOSE(N177:W177))))</f>
        <v>8.0404937564946169E-2</v>
      </c>
      <c r="O1178" s="139">
        <v>-0.10187602080772365</v>
      </c>
      <c r="P1178" s="139">
        <v>-0.46780376289939801</v>
      </c>
      <c r="Q1178" s="139">
        <v>0.3020143265565764</v>
      </c>
      <c r="R1178" s="139">
        <v>-2.4126813163963714</v>
      </c>
      <c r="S1178" s="139">
        <v>-0.4949532414038802</v>
      </c>
      <c r="T1178" s="139">
        <v>-7.7592593380026262E-2</v>
      </c>
      <c r="U1178" s="139">
        <v>0.47504294451143791</v>
      </c>
      <c r="V1178" s="139">
        <v>0.23532513022828871</v>
      </c>
      <c r="W1178" s="50">
        <v>-1.4962167088732805</v>
      </c>
    </row>
    <row r="1179" spans="1:23" ht="19">
      <c r="A1179" s="95">
        <v>177</v>
      </c>
      <c r="B1179" s="139">
        <v>0.20575093982303927</v>
      </c>
      <c r="C1179" s="139">
        <v>0.6973894810582415</v>
      </c>
      <c r="D1179" s="139">
        <v>0.74338267381761747</v>
      </c>
      <c r="E1179" s="139">
        <v>0.93327256065453756</v>
      </c>
      <c r="F1179" s="139">
        <v>0.14346103351926764</v>
      </c>
      <c r="G1179" s="139">
        <v>0.25299553646673778</v>
      </c>
      <c r="H1179" s="139">
        <v>0.8103247353700076</v>
      </c>
      <c r="I1179" s="139">
        <v>0.1884007461567474</v>
      </c>
      <c r="J1179" s="139">
        <v>0.85625364878180932</v>
      </c>
      <c r="K1179" s="58">
        <v>0.6192312432075171</v>
      </c>
      <c r="M1179" s="51">
        <v>177</v>
      </c>
      <c r="N1179" s="139" cm="1">
        <f t="array" ref="N1179:W1179">(TRANSPOSE(MMULT(幕後結果!$AB$37:$AK$46, TRANSPOSE(N178:W178))))</f>
        <v>-1.0381338207592554</v>
      </c>
      <c r="O1179" s="139">
        <v>1.0922555633395246</v>
      </c>
      <c r="P1179" s="139">
        <v>-0.19973121691604659</v>
      </c>
      <c r="Q1179" s="139">
        <v>-2.6550144270786807E-2</v>
      </c>
      <c r="R1179" s="139">
        <v>-8.1760571699110884E-2</v>
      </c>
      <c r="S1179" s="139">
        <v>-0.48235756706624178</v>
      </c>
      <c r="T1179" s="139">
        <v>1.0872899256145709</v>
      </c>
      <c r="U1179" s="139">
        <v>1.087622301822726</v>
      </c>
      <c r="V1179" s="139">
        <v>-2.6460230079530502</v>
      </c>
      <c r="W1179" s="50">
        <v>1.2192673476069738</v>
      </c>
    </row>
    <row r="1180" spans="1:23" ht="19">
      <c r="A1180" s="95">
        <v>178</v>
      </c>
      <c r="B1180" s="139">
        <v>0.86165000640703471</v>
      </c>
      <c r="C1180" s="139">
        <v>0.98434601349799489</v>
      </c>
      <c r="D1180" s="139">
        <v>0.80092833034147803</v>
      </c>
      <c r="E1180" s="139">
        <v>0.39654919224035279</v>
      </c>
      <c r="F1180" s="139">
        <v>0.86709157105739143</v>
      </c>
      <c r="G1180" s="139">
        <v>0.93931637504072496</v>
      </c>
      <c r="H1180" s="139">
        <v>0.93599511425495008</v>
      </c>
      <c r="I1180" s="139">
        <v>0.62305956876019986</v>
      </c>
      <c r="J1180" s="139">
        <v>3.753972709206721E-2</v>
      </c>
      <c r="K1180" s="58">
        <v>0.92185491228889638</v>
      </c>
      <c r="M1180" s="51">
        <v>178</v>
      </c>
      <c r="N1180" s="139" cm="1">
        <f t="array" ref="N1180:W1180">(TRANSPOSE(MMULT(幕後結果!$AB$37:$AK$46, TRANSPOSE(N179:W179))))</f>
        <v>-1.1252994639761722</v>
      </c>
      <c r="O1180" s="139">
        <v>-0.147537651482612</v>
      </c>
      <c r="P1180" s="139">
        <v>0.39472519536017381</v>
      </c>
      <c r="Q1180" s="139">
        <v>1.0194301319381807</v>
      </c>
      <c r="R1180" s="139">
        <v>0.35717389553964951</v>
      </c>
      <c r="S1180" s="139">
        <v>1.4775747443104401E-2</v>
      </c>
      <c r="T1180" s="139">
        <v>0.5779825098032324</v>
      </c>
      <c r="U1180" s="139">
        <v>0.60126896009104391</v>
      </c>
      <c r="V1180" s="139">
        <v>-1.5525287994798278</v>
      </c>
      <c r="W1180" s="50">
        <v>0.59082776292756212</v>
      </c>
    </row>
    <row r="1181" spans="1:23" ht="19">
      <c r="A1181" s="95">
        <v>179</v>
      </c>
      <c r="B1181" s="139">
        <v>0.12114551205312907</v>
      </c>
      <c r="C1181" s="139">
        <v>0.40076792663064986</v>
      </c>
      <c r="D1181" s="139">
        <v>0.98092290831603823</v>
      </c>
      <c r="E1181" s="139">
        <v>0.3626261542228606</v>
      </c>
      <c r="F1181" s="139">
        <v>0.34143064914516663</v>
      </c>
      <c r="G1181" s="139">
        <v>0.17430162306338293</v>
      </c>
      <c r="H1181" s="139">
        <v>0.96654834826336167</v>
      </c>
      <c r="I1181" s="139">
        <v>0.64736268174157918</v>
      </c>
      <c r="J1181" s="139">
        <v>0.59118954299650084</v>
      </c>
      <c r="K1181" s="58">
        <v>0.20387451383583866</v>
      </c>
      <c r="M1181" s="51">
        <v>179</v>
      </c>
      <c r="N1181" s="139" cm="1">
        <f t="array" ref="N1181:W1181">(TRANSPOSE(MMULT(幕後結果!$AB$37:$AK$46, TRANSPOSE(N180:W180))))</f>
        <v>0.93318498746151135</v>
      </c>
      <c r="O1181" s="139">
        <v>-0.87846996598431459</v>
      </c>
      <c r="P1181" s="139">
        <v>-2.4548452697661163</v>
      </c>
      <c r="Q1181" s="139">
        <v>-0.45150750249787464</v>
      </c>
      <c r="R1181" s="139">
        <v>-1.9975052990003304</v>
      </c>
      <c r="S1181" s="139">
        <v>6.8282127604318843E-3</v>
      </c>
      <c r="T1181" s="139">
        <v>2.4241878001274447E-2</v>
      </c>
      <c r="U1181" s="139">
        <v>-1.1180467102488898</v>
      </c>
      <c r="V1181" s="139">
        <v>0.26258520222345655</v>
      </c>
      <c r="W1181" s="50">
        <v>-1.3913061141089709</v>
      </c>
    </row>
    <row r="1182" spans="1:23" ht="19">
      <c r="A1182" s="95">
        <v>180</v>
      </c>
      <c r="B1182" s="139">
        <v>0.75002612772435096</v>
      </c>
      <c r="C1182" s="139">
        <v>0.22986107972218406</v>
      </c>
      <c r="D1182" s="139">
        <v>0.11953321966015129</v>
      </c>
      <c r="E1182" s="139">
        <v>0.84847199490956582</v>
      </c>
      <c r="F1182" s="139">
        <v>6.3461382221603246E-2</v>
      </c>
      <c r="G1182" s="139">
        <v>7.0800074397192603E-2</v>
      </c>
      <c r="H1182" s="139">
        <v>0.63727787621867771</v>
      </c>
      <c r="I1182" s="139">
        <v>0.41403459800554865</v>
      </c>
      <c r="J1182" s="139">
        <v>0.56493540973596401</v>
      </c>
      <c r="K1182" s="58">
        <v>0.32152077221357001</v>
      </c>
      <c r="M1182" s="51">
        <v>180</v>
      </c>
      <c r="N1182" s="139" cm="1">
        <f t="array" ref="N1182:W1182">(TRANSPOSE(MMULT(幕後結果!$AB$37:$AK$46, TRANSPOSE(N181:W181))))</f>
        <v>1.9854630219174487</v>
      </c>
      <c r="O1182" s="139">
        <v>1.5501538337863618</v>
      </c>
      <c r="P1182" s="139">
        <v>1.3520375899528119</v>
      </c>
      <c r="Q1182" s="139">
        <v>0.16254228561263218</v>
      </c>
      <c r="R1182" s="139">
        <v>-0.63459949403492499</v>
      </c>
      <c r="S1182" s="139">
        <v>1.0923571383299884</v>
      </c>
      <c r="T1182" s="139">
        <v>0.93019292676162513</v>
      </c>
      <c r="U1182" s="139">
        <v>1.3579573975117993</v>
      </c>
      <c r="V1182" s="139">
        <v>-1.7875860459324655E-2</v>
      </c>
      <c r="W1182" s="50">
        <v>0.28875812611757168</v>
      </c>
    </row>
    <row r="1183" spans="1:23" ht="19">
      <c r="A1183" s="95">
        <v>181</v>
      </c>
      <c r="B1183" s="139">
        <v>8.883200424496307E-2</v>
      </c>
      <c r="C1183" s="139">
        <v>0.28687995520309251</v>
      </c>
      <c r="D1183" s="139">
        <v>0.96697384794196739</v>
      </c>
      <c r="E1183" s="139">
        <v>0.5866574723231861</v>
      </c>
      <c r="F1183" s="139">
        <v>0.48309987065474513</v>
      </c>
      <c r="G1183" s="139">
        <v>0.9368033266904725</v>
      </c>
      <c r="H1183" s="139">
        <v>6.2148397660475752E-2</v>
      </c>
      <c r="I1183" s="139">
        <v>7.7410685677628654E-2</v>
      </c>
      <c r="J1183" s="139">
        <v>0.98082087298136433</v>
      </c>
      <c r="K1183" s="58">
        <v>0.56039288408720922</v>
      </c>
      <c r="M1183" s="51">
        <v>181</v>
      </c>
      <c r="N1183" s="139" cm="1">
        <f t="array" ref="N1183:W1183">(TRANSPOSE(MMULT(幕後結果!$AB$37:$AK$46, TRANSPOSE(N182:W182))))</f>
        <v>-1.0041296329487466</v>
      </c>
      <c r="O1183" s="139">
        <v>0.69745863647030992</v>
      </c>
      <c r="P1183" s="139">
        <v>-0.65276320347362993</v>
      </c>
      <c r="Q1183" s="139">
        <v>-0.41854170764597076</v>
      </c>
      <c r="R1183" s="139">
        <v>0.49243156414220934</v>
      </c>
      <c r="S1183" s="139">
        <v>1.475593136874553</v>
      </c>
      <c r="T1183" s="139">
        <v>-0.57138152998177238</v>
      </c>
      <c r="U1183" s="139">
        <v>0.38025737137019822</v>
      </c>
      <c r="V1183" s="139">
        <v>-0.61916742009269021</v>
      </c>
      <c r="W1183" s="50">
        <v>2.8256992579002049E-2</v>
      </c>
    </row>
    <row r="1184" spans="1:23" ht="19">
      <c r="A1184" s="95">
        <v>182</v>
      </c>
      <c r="B1184" s="139">
        <v>0.6665490985576783</v>
      </c>
      <c r="C1184" s="139">
        <v>0.69091143812509959</v>
      </c>
      <c r="D1184" s="139">
        <v>0.74686552628016156</v>
      </c>
      <c r="E1184" s="139">
        <v>0.16031639541548603</v>
      </c>
      <c r="F1184" s="139">
        <v>0.31652988932813431</v>
      </c>
      <c r="G1184" s="139">
        <v>0.5233287374205029</v>
      </c>
      <c r="H1184" s="139">
        <v>0.71960396065309129</v>
      </c>
      <c r="I1184" s="139">
        <v>0.36723509634976814</v>
      </c>
      <c r="J1184" s="139">
        <v>0.56178946226824511</v>
      </c>
      <c r="K1184" s="58">
        <v>0.45726709407810073</v>
      </c>
      <c r="M1184" s="51">
        <v>182</v>
      </c>
      <c r="N1184" s="139" cm="1">
        <f t="array" ref="N1184:W1184">(TRANSPOSE(MMULT(幕後結果!$AB$37:$AK$46, TRANSPOSE(N183:W183))))</f>
        <v>2.1390456871626573</v>
      </c>
      <c r="O1184" s="139">
        <v>-2.3198364002860246E-2</v>
      </c>
      <c r="P1184" s="139">
        <v>-0.11129652694635972</v>
      </c>
      <c r="Q1184" s="139">
        <v>-3.0585187859745622E-2</v>
      </c>
      <c r="R1184" s="139">
        <v>-0.3294814407697409</v>
      </c>
      <c r="S1184" s="139">
        <v>-0.22196862908290799</v>
      </c>
      <c r="T1184" s="139">
        <v>1.1450912729780516</v>
      </c>
      <c r="U1184" s="139">
        <v>-0.42063728680737955</v>
      </c>
      <c r="V1184" s="139">
        <v>-0.81955995199017395</v>
      </c>
      <c r="W1184" s="50">
        <v>-1.0521717109424811</v>
      </c>
    </row>
    <row r="1185" spans="1:23" ht="19">
      <c r="A1185" s="95">
        <v>183</v>
      </c>
      <c r="B1185" s="139">
        <v>0.54163547052002081</v>
      </c>
      <c r="C1185" s="139">
        <v>0.45346901740247003</v>
      </c>
      <c r="D1185" s="139">
        <v>1.9841977206005446E-3</v>
      </c>
      <c r="E1185" s="139">
        <v>0.43058487093899389</v>
      </c>
      <c r="F1185" s="139">
        <v>0.54288646576915989</v>
      </c>
      <c r="G1185" s="139">
        <v>0.14893527627480041</v>
      </c>
      <c r="H1185" s="139">
        <v>0.96429721831885695</v>
      </c>
      <c r="I1185" s="139">
        <v>0.81868885695431981</v>
      </c>
      <c r="J1185" s="139">
        <v>0.80413781154386843</v>
      </c>
      <c r="K1185" s="58">
        <v>0.72909480543418637</v>
      </c>
      <c r="M1185" s="51">
        <v>183</v>
      </c>
      <c r="N1185" s="139" cm="1">
        <f t="array" ref="N1185:W1185">(TRANSPOSE(MMULT(幕後結果!$AB$37:$AK$46, TRANSPOSE(N184:W184))))</f>
        <v>1.2483413020399272</v>
      </c>
      <c r="O1185" s="139">
        <v>-1.5747239291830684</v>
      </c>
      <c r="P1185" s="139">
        <v>-0.48845361791888292</v>
      </c>
      <c r="Q1185" s="139">
        <v>-2.1698457306928516</v>
      </c>
      <c r="R1185" s="139">
        <v>0.66048367219832971</v>
      </c>
      <c r="S1185" s="139">
        <v>-0.48454676706168609</v>
      </c>
      <c r="T1185" s="139">
        <v>0.19386591918946361</v>
      </c>
      <c r="U1185" s="139">
        <v>-1.09830251646717E-2</v>
      </c>
      <c r="V1185" s="139">
        <v>0.26277055374390862</v>
      </c>
      <c r="W1185" s="50">
        <v>-0.20543195603446623</v>
      </c>
    </row>
    <row r="1186" spans="1:23" ht="19">
      <c r="A1186" s="95">
        <v>184</v>
      </c>
      <c r="B1186" s="139">
        <v>0.76441679744422464</v>
      </c>
      <c r="C1186" s="139">
        <v>0.60349544986250847</v>
      </c>
      <c r="D1186" s="139">
        <v>0.72429505926278193</v>
      </c>
      <c r="E1186" s="139">
        <v>0.18814989198897503</v>
      </c>
      <c r="F1186" s="139">
        <v>6.6546312562033583E-2</v>
      </c>
      <c r="G1186" s="139">
        <v>0.86892448910347864</v>
      </c>
      <c r="H1186" s="139">
        <v>0.58768393357329218</v>
      </c>
      <c r="I1186" s="139">
        <v>0.70952458958977083</v>
      </c>
      <c r="J1186" s="139">
        <v>0.97373106521935426</v>
      </c>
      <c r="K1186" s="58">
        <v>0.51589385634428608</v>
      </c>
      <c r="M1186" s="51">
        <v>184</v>
      </c>
      <c r="N1186" s="139" cm="1">
        <f t="array" ref="N1186:W1186">(TRANSPOSE(MMULT(幕後結果!$AB$37:$AK$46, TRANSPOSE(N185:W185))))</f>
        <v>-0.14049957427515183</v>
      </c>
      <c r="O1186" s="139">
        <v>0.14224079301454792</v>
      </c>
      <c r="P1186" s="139">
        <v>1.76277119721752</v>
      </c>
      <c r="Q1186" s="139">
        <v>1.3638643339744281</v>
      </c>
      <c r="R1186" s="139">
        <v>0.87925793823663168</v>
      </c>
      <c r="S1186" s="139">
        <v>-1.6311273896906795</v>
      </c>
      <c r="T1186" s="139">
        <v>0.11111640090513841</v>
      </c>
      <c r="U1186" s="139">
        <v>-7.6401121879197731E-2</v>
      </c>
      <c r="V1186" s="139">
        <v>6.8300525770300546E-2</v>
      </c>
      <c r="W1186" s="50">
        <v>1.0921981159941621</v>
      </c>
    </row>
    <row r="1187" spans="1:23" ht="19">
      <c r="A1187" s="95">
        <v>185</v>
      </c>
      <c r="B1187" s="139">
        <v>0.65389512298228736</v>
      </c>
      <c r="C1187" s="139">
        <v>2.4598987033287667E-2</v>
      </c>
      <c r="D1187" s="139">
        <v>0.98791999410234044</v>
      </c>
      <c r="E1187" s="139">
        <v>0.8485752555289805</v>
      </c>
      <c r="F1187" s="139">
        <v>0.58915922100515972</v>
      </c>
      <c r="G1187" s="139">
        <v>0.14889081044369412</v>
      </c>
      <c r="H1187" s="139">
        <v>0.21644608481920757</v>
      </c>
      <c r="I1187" s="139">
        <v>0.2079916367238499</v>
      </c>
      <c r="J1187" s="139">
        <v>0.19997549453098107</v>
      </c>
      <c r="K1187" s="58">
        <v>0.26480840995269506</v>
      </c>
      <c r="M1187" s="51">
        <v>185</v>
      </c>
      <c r="N1187" s="139" cm="1">
        <f t="array" ref="N1187:W1187">(TRANSPOSE(MMULT(幕後結果!$AB$37:$AK$46, TRANSPOSE(N186:W186))))</f>
        <v>-3.5687393742870597E-3</v>
      </c>
      <c r="O1187" s="139">
        <v>1.3827375397500068</v>
      </c>
      <c r="P1187" s="139">
        <v>1.3383548350148979</v>
      </c>
      <c r="Q1187" s="139">
        <v>3.4475067235011814E-2</v>
      </c>
      <c r="R1187" s="139">
        <v>-1.2960091146596444</v>
      </c>
      <c r="S1187" s="139">
        <v>-0.74626087240913708</v>
      </c>
      <c r="T1187" s="139">
        <v>1.6690128569633662</v>
      </c>
      <c r="U1187" s="139">
        <v>0.35966197329852945</v>
      </c>
      <c r="V1187" s="139">
        <v>1.4193189276604881</v>
      </c>
      <c r="W1187" s="50">
        <v>-1.0695045440373814</v>
      </c>
    </row>
    <row r="1188" spans="1:23" ht="19">
      <c r="A1188" s="95">
        <v>186</v>
      </c>
      <c r="B1188" s="139">
        <v>0.554697866911388</v>
      </c>
      <c r="C1188" s="139">
        <v>0.40161661090103107</v>
      </c>
      <c r="D1188" s="139">
        <v>0.53859386694236111</v>
      </c>
      <c r="E1188" s="139">
        <v>0.54239081916788101</v>
      </c>
      <c r="F1188" s="139">
        <v>0.44517091570631351</v>
      </c>
      <c r="G1188" s="139">
        <v>0.93781298363147436</v>
      </c>
      <c r="H1188" s="139">
        <v>0.99408798784021424</v>
      </c>
      <c r="I1188" s="139">
        <v>0.39937832326043132</v>
      </c>
      <c r="J1188" s="139">
        <v>1.0263265692388002E-2</v>
      </c>
      <c r="K1188" s="58">
        <v>0.32160054037835595</v>
      </c>
      <c r="M1188" s="51">
        <v>186</v>
      </c>
      <c r="N1188" s="139" cm="1">
        <f t="array" ref="N1188:W1188">(TRANSPOSE(MMULT(幕後結果!$AB$37:$AK$46, TRANSPOSE(N187:W187))))</f>
        <v>1.2134000147566579</v>
      </c>
      <c r="O1188" s="139">
        <v>2.152440871058392</v>
      </c>
      <c r="P1188" s="139">
        <v>-0.37738115291395369</v>
      </c>
      <c r="Q1188" s="139">
        <v>3.5144855492605875E-2</v>
      </c>
      <c r="R1188" s="139">
        <v>7.6622349291723152E-2</v>
      </c>
      <c r="S1188" s="139">
        <v>-0.6939980362222895</v>
      </c>
      <c r="T1188" s="139">
        <v>1.3098396308741855</v>
      </c>
      <c r="U1188" s="139">
        <v>-0.22325501544067472</v>
      </c>
      <c r="V1188" s="139">
        <v>0.37386395395079403</v>
      </c>
      <c r="W1188" s="50">
        <v>-1.4727325648500529</v>
      </c>
    </row>
    <row r="1189" spans="1:23" ht="19">
      <c r="A1189" s="95">
        <v>187</v>
      </c>
      <c r="B1189" s="139">
        <v>0.68699833647122333</v>
      </c>
      <c r="C1189" s="139">
        <v>0.39035812724010466</v>
      </c>
      <c r="D1189" s="139">
        <v>0.88964398295239899</v>
      </c>
      <c r="E1189" s="139">
        <v>0.27862853497999773</v>
      </c>
      <c r="F1189" s="139">
        <v>0.52612820106195657</v>
      </c>
      <c r="G1189" s="139">
        <v>5.2430777806167228E-4</v>
      </c>
      <c r="H1189" s="139">
        <v>0.32166534895494725</v>
      </c>
      <c r="I1189" s="139">
        <v>0.77535629795197347</v>
      </c>
      <c r="J1189" s="139">
        <v>0.82764164586512723</v>
      </c>
      <c r="K1189" s="58">
        <v>0.90486674401427747</v>
      </c>
      <c r="M1189" s="51">
        <v>187</v>
      </c>
      <c r="N1189" s="139" cm="1">
        <f t="array" ref="N1189:W1189">(TRANSPOSE(MMULT(幕後結果!$AB$37:$AK$46, TRANSPOSE(N188:W188))))</f>
        <v>1.8625937482201793</v>
      </c>
      <c r="O1189" s="139">
        <v>0.79984646660844361</v>
      </c>
      <c r="P1189" s="139">
        <v>-1.1938561241120749</v>
      </c>
      <c r="Q1189" s="139">
        <v>-3.7823314575381795E-2</v>
      </c>
      <c r="R1189" s="139">
        <v>0.84194913056949683</v>
      </c>
      <c r="S1189" s="139">
        <v>1.2973175769313796</v>
      </c>
      <c r="T1189" s="139">
        <v>1.0000520420172676</v>
      </c>
      <c r="U1189" s="139">
        <v>0.99880382506741716</v>
      </c>
      <c r="V1189" s="139">
        <v>1.1045374864649384</v>
      </c>
      <c r="W1189" s="50">
        <v>1.4533812744419163</v>
      </c>
    </row>
    <row r="1190" spans="1:23" ht="19">
      <c r="A1190" s="95">
        <v>188</v>
      </c>
      <c r="B1190" s="139">
        <v>0.32720790436757419</v>
      </c>
      <c r="C1190" s="139">
        <v>0.14384476304164151</v>
      </c>
      <c r="D1190" s="139">
        <v>0.43050035804990494</v>
      </c>
      <c r="E1190" s="139">
        <v>0.9284158924303525</v>
      </c>
      <c r="F1190" s="139">
        <v>0.21683304961466998</v>
      </c>
      <c r="G1190" s="139">
        <v>0.59709401724529076</v>
      </c>
      <c r="H1190" s="139">
        <v>0.92917287400888693</v>
      </c>
      <c r="I1190" s="139">
        <v>0.32994679786444392</v>
      </c>
      <c r="J1190" s="139">
        <v>0.20343428274891684</v>
      </c>
      <c r="K1190" s="58">
        <v>0.56245648329702314</v>
      </c>
      <c r="M1190" s="51">
        <v>188</v>
      </c>
      <c r="N1190" s="139" cm="1">
        <f t="array" ref="N1190:W1190">(TRANSPOSE(MMULT(幕後結果!$AB$37:$AK$46, TRANSPOSE(N189:W189))))</f>
        <v>0.69801546843185558</v>
      </c>
      <c r="O1190" s="139">
        <v>-0.64983312639715707</v>
      </c>
      <c r="P1190" s="139">
        <v>-1.2558653538513882</v>
      </c>
      <c r="Q1190" s="139">
        <v>0.97434068743601909</v>
      </c>
      <c r="R1190" s="139">
        <v>-0.66052203723887959</v>
      </c>
      <c r="S1190" s="139">
        <v>0.48042009359051074</v>
      </c>
      <c r="T1190" s="139">
        <v>-0.82562434590519607</v>
      </c>
      <c r="U1190" s="139">
        <v>-8.1385150479890089E-2</v>
      </c>
      <c r="V1190" s="139">
        <v>0.68747327351805954</v>
      </c>
      <c r="W1190" s="50">
        <v>-0.3157233406890394</v>
      </c>
    </row>
    <row r="1191" spans="1:23" ht="19">
      <c r="A1191" s="95">
        <v>189</v>
      </c>
      <c r="B1191" s="139">
        <v>0.59227776714441593</v>
      </c>
      <c r="C1191" s="139">
        <v>0.78797029382733363</v>
      </c>
      <c r="D1191" s="139">
        <v>0.69901137136192504</v>
      </c>
      <c r="E1191" s="139">
        <v>0.32822801834014625</v>
      </c>
      <c r="F1191" s="139">
        <v>0.21642452317649008</v>
      </c>
      <c r="G1191" s="139">
        <v>0.51563082855137465</v>
      </c>
      <c r="H1191" s="139">
        <v>0.89511252114717044</v>
      </c>
      <c r="I1191" s="139">
        <v>0.9287423315338923</v>
      </c>
      <c r="J1191" s="139">
        <v>0.13372440821575182</v>
      </c>
      <c r="K1191" s="58">
        <v>0.86569931577135706</v>
      </c>
      <c r="M1191" s="51">
        <v>189</v>
      </c>
      <c r="N1191" s="139" cm="1">
        <f t="array" ref="N1191:W1191">(TRANSPOSE(MMULT(幕後結果!$AB$37:$AK$46, TRANSPOSE(N190:W190))))</f>
        <v>1.0882691831775444</v>
      </c>
      <c r="O1191" s="139">
        <v>-1.4720650003472266</v>
      </c>
      <c r="P1191" s="139">
        <v>-0.89605450082356508</v>
      </c>
      <c r="Q1191" s="139">
        <v>-0.32472605625107193</v>
      </c>
      <c r="R1191" s="139">
        <v>0.67826281737983252</v>
      </c>
      <c r="S1191" s="139">
        <v>0.27168826388012379</v>
      </c>
      <c r="T1191" s="139">
        <v>0.40260813912649662</v>
      </c>
      <c r="U1191" s="139">
        <v>-1.5451790564052028</v>
      </c>
      <c r="V1191" s="139">
        <v>1.5093153622245745</v>
      </c>
      <c r="W1191" s="50">
        <v>-1.8311676630886415</v>
      </c>
    </row>
    <row r="1192" spans="1:23" ht="19">
      <c r="A1192" s="95">
        <v>190</v>
      </c>
      <c r="B1192" s="139">
        <v>7.8952151627496248E-2</v>
      </c>
      <c r="C1192" s="139">
        <v>0.46290821433973739</v>
      </c>
      <c r="D1192" s="139">
        <v>0.3000875953944413</v>
      </c>
      <c r="E1192" s="139">
        <v>0.51403449543394175</v>
      </c>
      <c r="F1192" s="139">
        <v>0.30780780838193911</v>
      </c>
      <c r="G1192" s="139">
        <v>0.29811971613788568</v>
      </c>
      <c r="H1192" s="139">
        <v>0.28545076858686413</v>
      </c>
      <c r="I1192" s="139">
        <v>0.15196380565776302</v>
      </c>
      <c r="J1192" s="139">
        <v>0.6560460094626166</v>
      </c>
      <c r="K1192" s="58">
        <v>0.77152668726880003</v>
      </c>
      <c r="M1192" s="51">
        <v>190</v>
      </c>
      <c r="N1192" s="139" cm="1">
        <f t="array" ref="N1192:W1192">(TRANSPOSE(MMULT(幕後結果!$AB$37:$AK$46, TRANSPOSE(N191:W191))))</f>
        <v>-0.3837858984651274</v>
      </c>
      <c r="O1192" s="139">
        <v>1.8984661000498659</v>
      </c>
      <c r="P1192" s="139">
        <v>-1.253689331952708</v>
      </c>
      <c r="Q1192" s="139">
        <v>-0.16215465857284556</v>
      </c>
      <c r="R1192" s="139">
        <v>-0.20851284302747003</v>
      </c>
      <c r="S1192" s="139">
        <v>1.9889974669516852</v>
      </c>
      <c r="T1192" s="139">
        <v>-0.50482694014019014</v>
      </c>
      <c r="U1192" s="139">
        <v>1.2580081944695536</v>
      </c>
      <c r="V1192" s="139">
        <v>1.621443994308335</v>
      </c>
      <c r="W1192" s="50">
        <v>0.82534436030223912</v>
      </c>
    </row>
    <row r="1193" spans="1:23" ht="19">
      <c r="A1193" s="95">
        <v>191</v>
      </c>
      <c r="B1193" s="139">
        <v>0.97203884607175617</v>
      </c>
      <c r="C1193" s="139">
        <v>9.0536780296741615E-3</v>
      </c>
      <c r="D1193" s="139">
        <v>0.83353794221786681</v>
      </c>
      <c r="E1193" s="139">
        <v>6.1507575691651661E-2</v>
      </c>
      <c r="F1193" s="139">
        <v>0.54057862474876961</v>
      </c>
      <c r="G1193" s="139">
        <v>0.31450751354147388</v>
      </c>
      <c r="H1193" s="139">
        <v>0.62565166924678417</v>
      </c>
      <c r="I1193" s="139">
        <v>0.41032051361276412</v>
      </c>
      <c r="J1193" s="139">
        <v>3.8810514444264754E-2</v>
      </c>
      <c r="K1193" s="58">
        <v>0.23954735922228765</v>
      </c>
      <c r="M1193" s="51">
        <v>191</v>
      </c>
      <c r="N1193" s="139" cm="1">
        <f t="array" ref="N1193:W1193">(TRANSPOSE(MMULT(幕後結果!$AB$37:$AK$46, TRANSPOSE(N192:W192))))</f>
        <v>-0.71041216603555957</v>
      </c>
      <c r="O1193" s="139">
        <v>0.81774420568345374</v>
      </c>
      <c r="P1193" s="139">
        <v>-0.93640985254486164</v>
      </c>
      <c r="Q1193" s="139">
        <v>0.21816661903471246</v>
      </c>
      <c r="R1193" s="139">
        <v>-0.16427133850776501</v>
      </c>
      <c r="S1193" s="139">
        <v>0.31210292635954856</v>
      </c>
      <c r="T1193" s="139">
        <v>-1.4037385762557584</v>
      </c>
      <c r="U1193" s="139">
        <v>0.82186459601524908</v>
      </c>
      <c r="V1193" s="139">
        <v>-0.64314646060281566</v>
      </c>
      <c r="W1193" s="50">
        <v>2.7579771252545728</v>
      </c>
    </row>
    <row r="1194" spans="1:23" ht="19">
      <c r="A1194" s="95">
        <v>192</v>
      </c>
      <c r="B1194" s="139">
        <v>0.1204540390584028</v>
      </c>
      <c r="C1194" s="139">
        <v>0.32420135245970183</v>
      </c>
      <c r="D1194" s="139">
        <v>0.81426518890031319</v>
      </c>
      <c r="E1194" s="139">
        <v>0.97615297807680035</v>
      </c>
      <c r="F1194" s="139">
        <v>1.7824896338139107E-2</v>
      </c>
      <c r="G1194" s="139">
        <v>0.97712721204548592</v>
      </c>
      <c r="H1194" s="139">
        <v>0.18696802510372801</v>
      </c>
      <c r="I1194" s="139">
        <v>9.8659638869105448E-2</v>
      </c>
      <c r="J1194" s="139">
        <v>0.27922909100165461</v>
      </c>
      <c r="K1194" s="58">
        <v>0.10022418709952685</v>
      </c>
      <c r="M1194" s="51">
        <v>192</v>
      </c>
      <c r="N1194" s="139" cm="1">
        <f t="array" ref="N1194:W1194">(TRANSPOSE(MMULT(幕後結果!$AB$37:$AK$46, TRANSPOSE(N193:W193))))</f>
        <v>-0.41104910261197636</v>
      </c>
      <c r="O1194" s="139">
        <v>-1.5621386563433863</v>
      </c>
      <c r="P1194" s="139">
        <v>0.72170350347643264</v>
      </c>
      <c r="Q1194" s="139">
        <v>1.0248787453998527</v>
      </c>
      <c r="R1194" s="139">
        <v>0.72720294574277522</v>
      </c>
      <c r="S1194" s="139">
        <v>0.33042830712126015</v>
      </c>
      <c r="T1194" s="139">
        <v>-4.1299083194757003E-2</v>
      </c>
      <c r="U1194" s="139">
        <v>-1.7447951470845391</v>
      </c>
      <c r="V1194" s="139">
        <v>-0.84982773504502629</v>
      </c>
      <c r="W1194" s="50">
        <v>-1.7202812760301502</v>
      </c>
    </row>
    <row r="1195" spans="1:23" ht="19">
      <c r="A1195" s="95">
        <v>193</v>
      </c>
      <c r="B1195" s="139">
        <v>0.7003226849781401</v>
      </c>
      <c r="C1195" s="139">
        <v>0.46159553756445071</v>
      </c>
      <c r="D1195" s="139">
        <v>0.11826540846976141</v>
      </c>
      <c r="E1195" s="139">
        <v>0.72016749447440165</v>
      </c>
      <c r="F1195" s="139">
        <v>7.401501159376167E-2</v>
      </c>
      <c r="G1195" s="139">
        <v>0.70404020149761593</v>
      </c>
      <c r="H1195" s="139">
        <v>0.83992941330917104</v>
      </c>
      <c r="I1195" s="139">
        <v>0.90316566848170887</v>
      </c>
      <c r="J1195" s="139">
        <v>0.27267845692757642</v>
      </c>
      <c r="K1195" s="58">
        <v>0.34410724639602619</v>
      </c>
      <c r="M1195" s="51">
        <v>193</v>
      </c>
      <c r="N1195" s="139" cm="1">
        <f t="array" ref="N1195:W1195">(TRANSPOSE(MMULT(幕後結果!$AB$37:$AK$46, TRANSPOSE(N194:W194))))</f>
        <v>0.99856067624402556</v>
      </c>
      <c r="O1195" s="139">
        <v>1.1079058097227323</v>
      </c>
      <c r="P1195" s="139">
        <v>1.5744037830949442</v>
      </c>
      <c r="Q1195" s="139">
        <v>1.1006669093083923</v>
      </c>
      <c r="R1195" s="139">
        <v>0.2242397920808053</v>
      </c>
      <c r="S1195" s="139">
        <v>0.56310931249670371</v>
      </c>
      <c r="T1195" s="139">
        <v>-0.81771114451113847</v>
      </c>
      <c r="U1195" s="139">
        <v>0.37285655131608331</v>
      </c>
      <c r="V1195" s="139">
        <v>0.91549849327081301</v>
      </c>
      <c r="W1195" s="50">
        <v>0.48640710091751449</v>
      </c>
    </row>
    <row r="1196" spans="1:23" ht="19">
      <c r="A1196" s="95">
        <v>194</v>
      </c>
      <c r="B1196" s="139">
        <v>0.79887549116614331</v>
      </c>
      <c r="C1196" s="139">
        <v>0.51498058007912739</v>
      </c>
      <c r="D1196" s="139">
        <v>0.15320564734435482</v>
      </c>
      <c r="E1196" s="139">
        <v>0.24377507353319783</v>
      </c>
      <c r="F1196" s="139">
        <v>0.25947372272175362</v>
      </c>
      <c r="G1196" s="139">
        <v>0.4288595480764783</v>
      </c>
      <c r="H1196" s="139">
        <v>0.64763111961856046</v>
      </c>
      <c r="I1196" s="139">
        <v>0.45545417883765782</v>
      </c>
      <c r="J1196" s="139">
        <v>2.3523392593036707E-2</v>
      </c>
      <c r="K1196" s="58">
        <v>0.74954698047940305</v>
      </c>
      <c r="M1196" s="51">
        <v>194</v>
      </c>
      <c r="N1196" s="139" cm="1">
        <f t="array" ref="N1196:W1196">(TRANSPOSE(MMULT(幕後結果!$AB$37:$AK$46, TRANSPOSE(N195:W195))))</f>
        <v>1.375524845659547</v>
      </c>
      <c r="O1196" s="139">
        <v>-3.9050593087346305E-2</v>
      </c>
      <c r="P1196" s="139">
        <v>0.6656606610348198</v>
      </c>
      <c r="Q1196" s="139">
        <v>0.64118649224322199</v>
      </c>
      <c r="R1196" s="139">
        <v>1.6009497823778898</v>
      </c>
      <c r="S1196" s="139">
        <v>-0.64526092965856219</v>
      </c>
      <c r="T1196" s="139">
        <v>-0.98680124972780359</v>
      </c>
      <c r="U1196" s="139">
        <v>1.2893657687667419</v>
      </c>
      <c r="V1196" s="139">
        <v>-1.2207997007189626</v>
      </c>
      <c r="W1196" s="50">
        <v>2.8015068709042561</v>
      </c>
    </row>
    <row r="1197" spans="1:23" ht="19">
      <c r="A1197" s="95">
        <v>195</v>
      </c>
      <c r="B1197" s="139">
        <v>0.42095297961024869</v>
      </c>
      <c r="C1197" s="139">
        <v>0.12420053128014708</v>
      </c>
      <c r="D1197" s="139">
        <v>0.64463536902182828</v>
      </c>
      <c r="E1197" s="139">
        <v>4.1955211845058127E-2</v>
      </c>
      <c r="F1197" s="139">
        <v>0.9020348285894304</v>
      </c>
      <c r="G1197" s="139">
        <v>0.35685918278079343</v>
      </c>
      <c r="H1197" s="139">
        <v>0.28212185169161352</v>
      </c>
      <c r="I1197" s="139">
        <v>0.66391604211513777</v>
      </c>
      <c r="J1197" s="139">
        <v>0.62860286346121641</v>
      </c>
      <c r="K1197" s="58">
        <v>0.47284517764601142</v>
      </c>
      <c r="M1197" s="51">
        <v>195</v>
      </c>
      <c r="N1197" s="139" cm="1">
        <f t="array" ref="N1197:W1197">(TRANSPOSE(MMULT(幕後結果!$AB$37:$AK$46, TRANSPOSE(N196:W196))))</f>
        <v>2.5042911363675105E-2</v>
      </c>
      <c r="O1197" s="139">
        <v>1.215237266901271</v>
      </c>
      <c r="P1197" s="139">
        <v>0.74471984661537038</v>
      </c>
      <c r="Q1197" s="139">
        <v>-0.39483799523459606</v>
      </c>
      <c r="R1197" s="139">
        <v>0.51990933289933317</v>
      </c>
      <c r="S1197" s="139">
        <v>0.73846529033162878</v>
      </c>
      <c r="T1197" s="139">
        <v>0.21179736235802205</v>
      </c>
      <c r="U1197" s="139">
        <v>0.63413297372913791</v>
      </c>
      <c r="V1197" s="139">
        <v>-0.43295366672604596</v>
      </c>
      <c r="W1197" s="50">
        <v>1.7678436879849968</v>
      </c>
    </row>
    <row r="1198" spans="1:23" ht="19">
      <c r="A1198" s="95">
        <v>196</v>
      </c>
      <c r="B1198" s="139">
        <v>0.21059041551144597</v>
      </c>
      <c r="C1198" s="139">
        <v>0.25577936269777801</v>
      </c>
      <c r="D1198" s="139">
        <v>6.5504966323983949E-2</v>
      </c>
      <c r="E1198" s="139">
        <v>0.41907854908773667</v>
      </c>
      <c r="F1198" s="139">
        <v>0.92200885783698916</v>
      </c>
      <c r="G1198" s="139">
        <v>0.86586515414470466</v>
      </c>
      <c r="H1198" s="139">
        <v>0.80929948142318597</v>
      </c>
      <c r="I1198" s="139">
        <v>0.95616114662080354</v>
      </c>
      <c r="J1198" s="139">
        <v>0.50960085364192609</v>
      </c>
      <c r="K1198" s="58">
        <v>0.99335250841394096</v>
      </c>
      <c r="M1198" s="51">
        <v>196</v>
      </c>
      <c r="N1198" s="139" cm="1">
        <f t="array" ref="N1198:W1198">(TRANSPOSE(MMULT(幕後結果!$AB$37:$AK$46, TRANSPOSE(N197:W197))))</f>
        <v>0.50042415030326559</v>
      </c>
      <c r="O1198" s="139">
        <v>1.240576877956189</v>
      </c>
      <c r="P1198" s="139">
        <v>1.2247923168412593</v>
      </c>
      <c r="Q1198" s="139">
        <v>0.8823606960890753</v>
      </c>
      <c r="R1198" s="139">
        <v>-0.70260259200207587</v>
      </c>
      <c r="S1198" s="139">
        <v>0.973674893086381</v>
      </c>
      <c r="T1198" s="139">
        <v>0.13815557721035229</v>
      </c>
      <c r="U1198" s="139">
        <v>0.81529277779777354</v>
      </c>
      <c r="V1198" s="139">
        <v>-0.13660434194895654</v>
      </c>
      <c r="W1198" s="50">
        <v>0.23234541324904551</v>
      </c>
    </row>
    <row r="1199" spans="1:23" ht="19">
      <c r="A1199" s="95">
        <v>197</v>
      </c>
      <c r="B1199" s="139">
        <v>0.56559141865911</v>
      </c>
      <c r="C1199" s="139">
        <v>0.32625150800351044</v>
      </c>
      <c r="D1199" s="139">
        <v>0.6695948277545849</v>
      </c>
      <c r="E1199" s="139">
        <v>0.60398894133548953</v>
      </c>
      <c r="F1199" s="139">
        <v>0.87083561792496522</v>
      </c>
      <c r="G1199" s="139">
        <v>5.4001972608644477E-2</v>
      </c>
      <c r="H1199" s="139">
        <v>5.2533041467526465E-2</v>
      </c>
      <c r="I1199" s="139">
        <v>0.74698591308307294</v>
      </c>
      <c r="J1199" s="139">
        <v>0.63774986074294704</v>
      </c>
      <c r="K1199" s="58">
        <v>0.18445004182307234</v>
      </c>
      <c r="M1199" s="51">
        <v>197</v>
      </c>
      <c r="N1199" s="139" cm="1">
        <f t="array" ref="N1199:W1199">(TRANSPOSE(MMULT(幕後結果!$AB$37:$AK$46, TRANSPOSE(N198:W198))))</f>
        <v>-1.5927061957627556E-2</v>
      </c>
      <c r="O1199" s="139">
        <v>1.1907588335500614</v>
      </c>
      <c r="P1199" s="139">
        <v>-1.5154562662969657</v>
      </c>
      <c r="Q1199" s="139">
        <v>0.22097065019801732</v>
      </c>
      <c r="R1199" s="139">
        <v>-1.6116954976601292</v>
      </c>
      <c r="S1199" s="139">
        <v>-0.161786650857495</v>
      </c>
      <c r="T1199" s="139">
        <v>1.2018854213442289</v>
      </c>
      <c r="U1199" s="139">
        <v>-0.39910044820896889</v>
      </c>
      <c r="V1199" s="139">
        <v>-2.0105057563604314</v>
      </c>
      <c r="W1199" s="50">
        <v>-0.62629698568866332</v>
      </c>
    </row>
    <row r="1200" spans="1:23" ht="19">
      <c r="A1200" s="95">
        <v>198</v>
      </c>
      <c r="B1200" s="139">
        <v>0.98481614363463832</v>
      </c>
      <c r="C1200" s="139">
        <v>0.56881396669488549</v>
      </c>
      <c r="D1200" s="139">
        <v>0.18215921750211428</v>
      </c>
      <c r="E1200" s="139">
        <v>0.65291230991519411</v>
      </c>
      <c r="F1200" s="139">
        <v>0.56049741168069156</v>
      </c>
      <c r="G1200" s="139">
        <v>0.1561811451218813</v>
      </c>
      <c r="H1200" s="139">
        <v>0.5919725241877134</v>
      </c>
      <c r="I1200" s="139">
        <v>1.1872560526417164E-2</v>
      </c>
      <c r="J1200" s="139">
        <v>0.21283661084117256</v>
      </c>
      <c r="K1200" s="58">
        <v>0.35756664158426554</v>
      </c>
      <c r="M1200" s="51">
        <v>198</v>
      </c>
      <c r="N1200" s="139" cm="1">
        <f t="array" ref="N1200:W1200">(TRANSPOSE(MMULT(幕後結果!$AB$37:$AK$46, TRANSPOSE(N199:W199))))</f>
        <v>-0.37910481185300576</v>
      </c>
      <c r="O1200" s="139">
        <v>1.9255424888256303</v>
      </c>
      <c r="P1200" s="139">
        <v>0.44540880303357672</v>
      </c>
      <c r="Q1200" s="139">
        <v>-0.2249208586983717</v>
      </c>
      <c r="R1200" s="139">
        <v>-1.1020081221202207</v>
      </c>
      <c r="S1200" s="139">
        <v>0.80016339990979946</v>
      </c>
      <c r="T1200" s="139">
        <v>1.5885655970270474</v>
      </c>
      <c r="U1200" s="139">
        <v>2.9381833761252438</v>
      </c>
      <c r="V1200" s="139">
        <v>-0.55061399712599712</v>
      </c>
      <c r="W1200" s="50">
        <v>2.1070006791087232</v>
      </c>
    </row>
    <row r="1201" spans="1:23" ht="19">
      <c r="A1201" s="95">
        <v>199</v>
      </c>
      <c r="B1201" s="139">
        <v>0.63039917559371705</v>
      </c>
      <c r="C1201" s="139">
        <v>0.20144659818847943</v>
      </c>
      <c r="D1201" s="139">
        <v>0.97491208514386063</v>
      </c>
      <c r="E1201" s="139">
        <v>0.91338381234046762</v>
      </c>
      <c r="F1201" s="139">
        <v>0.69178454792342281</v>
      </c>
      <c r="G1201" s="139">
        <v>0.57200936322904217</v>
      </c>
      <c r="H1201" s="139">
        <v>0.24909771800817304</v>
      </c>
      <c r="I1201" s="139">
        <v>0.23026985140735623</v>
      </c>
      <c r="J1201" s="139">
        <v>0.77635533255806233</v>
      </c>
      <c r="K1201" s="58">
        <v>0.87893259591763062</v>
      </c>
      <c r="M1201" s="51">
        <v>199</v>
      </c>
      <c r="N1201" s="139" cm="1">
        <f t="array" ref="N1201:W1201">(TRANSPOSE(MMULT(幕後結果!$AB$37:$AK$46, TRANSPOSE(N200:W200))))</f>
        <v>1.1524059448139352</v>
      </c>
      <c r="O1201" s="139">
        <v>-6.3419121294943218E-2</v>
      </c>
      <c r="P1201" s="139">
        <v>-0.59167407459091825</v>
      </c>
      <c r="Q1201" s="139">
        <v>0.37834820806922309</v>
      </c>
      <c r="R1201" s="139">
        <v>-0.97612475121535414</v>
      </c>
      <c r="S1201" s="139">
        <v>9.413869465018454E-2</v>
      </c>
      <c r="T1201" s="139">
        <v>7.6926647845117685E-2</v>
      </c>
      <c r="U1201" s="139">
        <v>-0.6463851712155162</v>
      </c>
      <c r="V1201" s="139">
        <v>-0.87241677549867414</v>
      </c>
      <c r="W1201" s="50">
        <v>1.0794844954313012</v>
      </c>
    </row>
    <row r="1202" spans="1:23" ht="19">
      <c r="A1202" s="95">
        <v>200</v>
      </c>
      <c r="B1202" s="139">
        <v>9.4153993347398268E-2</v>
      </c>
      <c r="C1202" s="139">
        <v>0.17418979727873185</v>
      </c>
      <c r="D1202" s="139">
        <v>0.63184310929729048</v>
      </c>
      <c r="E1202" s="139">
        <v>0.8197116812366616</v>
      </c>
      <c r="F1202" s="139">
        <v>0.45306785168904451</v>
      </c>
      <c r="G1202" s="139">
        <v>0.61752944229003259</v>
      </c>
      <c r="H1202" s="139">
        <v>0.9920234116334179</v>
      </c>
      <c r="I1202" s="139">
        <v>0.2227195236867221</v>
      </c>
      <c r="J1202" s="139">
        <v>0.65253340069563248</v>
      </c>
      <c r="K1202" s="58">
        <v>0.28276664880744007</v>
      </c>
      <c r="M1202" s="51">
        <v>200</v>
      </c>
      <c r="N1202" s="139" cm="1">
        <f t="array" ref="N1202:W1202">(TRANSPOSE(MMULT(幕後結果!$AB$37:$AK$46, TRANSPOSE(N201:W201))))</f>
        <v>-0.92639105163549573</v>
      </c>
      <c r="O1202" s="139">
        <v>1.7333289043708375</v>
      </c>
      <c r="P1202" s="139">
        <v>2.8109723241945535</v>
      </c>
      <c r="Q1202" s="139">
        <v>0.69578972563248043</v>
      </c>
      <c r="R1202" s="139">
        <v>-0.58159583902768519</v>
      </c>
      <c r="S1202" s="139">
        <v>-0.12243942305409802</v>
      </c>
      <c r="T1202" s="139">
        <v>0.7211568011072913</v>
      </c>
      <c r="U1202" s="139">
        <v>0.98007230597254658</v>
      </c>
      <c r="V1202" s="139">
        <v>-0.84834299923597301</v>
      </c>
      <c r="W1202" s="50">
        <v>0.77247358865680593</v>
      </c>
    </row>
    <row r="1203" spans="1:23" ht="19">
      <c r="A1203" s="95">
        <v>201</v>
      </c>
      <c r="B1203" s="139">
        <v>2.0196805449843147E-2</v>
      </c>
      <c r="C1203" s="139">
        <v>0.78366278622982244</v>
      </c>
      <c r="D1203" s="139">
        <v>0.86248414543571661</v>
      </c>
      <c r="E1203" s="139">
        <v>1.3543861541558178E-2</v>
      </c>
      <c r="F1203" s="139">
        <v>0.3776063616100378</v>
      </c>
      <c r="G1203" s="139">
        <v>0.18507943547296213</v>
      </c>
      <c r="H1203" s="139">
        <v>0.37176869711425997</v>
      </c>
      <c r="I1203" s="139">
        <v>0.40083289755398144</v>
      </c>
      <c r="J1203" s="139">
        <v>0.22088346428772132</v>
      </c>
      <c r="K1203" s="58">
        <v>0.55361281122607719</v>
      </c>
      <c r="M1203" s="51">
        <v>201</v>
      </c>
      <c r="N1203" s="139" cm="1">
        <f t="array" ref="N1203:W1203">(TRANSPOSE(MMULT(幕後結果!$AB$37:$AK$46, TRANSPOSE(N202:W202))))</f>
        <v>-0.12578511578420812</v>
      </c>
      <c r="O1203" s="139">
        <v>0.63329073253027179</v>
      </c>
      <c r="P1203" s="139">
        <v>1.4081017587289428</v>
      </c>
      <c r="Q1203" s="139">
        <v>-2.1181244264255605E-3</v>
      </c>
      <c r="R1203" s="139">
        <v>-5.3834186666571054E-2</v>
      </c>
      <c r="S1203" s="139">
        <v>0.53011297030925875</v>
      </c>
      <c r="T1203" s="139">
        <v>0.48412267820761345</v>
      </c>
      <c r="U1203" s="139">
        <v>-5.7723311538820876E-2</v>
      </c>
      <c r="V1203" s="139">
        <v>1.6243462095234107</v>
      </c>
      <c r="W1203" s="50">
        <v>-0.82405955054453628</v>
      </c>
    </row>
    <row r="1204" spans="1:23" ht="19">
      <c r="A1204" s="95">
        <v>202</v>
      </c>
      <c r="B1204" s="139">
        <v>0.89036242933954268</v>
      </c>
      <c r="C1204" s="139">
        <v>0.34868928954711786</v>
      </c>
      <c r="D1204" s="139">
        <v>0.91852074874069101</v>
      </c>
      <c r="E1204" s="139">
        <v>0.83955532173427949</v>
      </c>
      <c r="F1204" s="139">
        <v>5.494302136467466E-2</v>
      </c>
      <c r="G1204" s="139">
        <v>0.30545769206062778</v>
      </c>
      <c r="H1204" s="139">
        <v>0.38904646822729938</v>
      </c>
      <c r="I1204" s="139">
        <v>0.49223264618525309</v>
      </c>
      <c r="J1204" s="139">
        <v>0.28255654585900691</v>
      </c>
      <c r="K1204" s="58">
        <v>0.71138119959604529</v>
      </c>
      <c r="M1204" s="51">
        <v>202</v>
      </c>
      <c r="N1204" s="139" cm="1">
        <f t="array" ref="N1204:W1204">(TRANSPOSE(MMULT(幕後結果!$AB$37:$AK$46, TRANSPOSE(N203:W203))))</f>
        <v>0.25069862100148277</v>
      </c>
      <c r="O1204" s="139">
        <v>-1.1715768848093224</v>
      </c>
      <c r="P1204" s="139">
        <v>-0.77053495114487869</v>
      </c>
      <c r="Q1204" s="139">
        <v>-1.1905723231517658</v>
      </c>
      <c r="R1204" s="139">
        <v>1.4731293466903002</v>
      </c>
      <c r="S1204" s="139">
        <v>-1.0948936075257301</v>
      </c>
      <c r="T1204" s="139">
        <v>-0.33994685657082507</v>
      </c>
      <c r="U1204" s="139">
        <v>-0.49947933680478807</v>
      </c>
      <c r="V1204" s="139">
        <v>-1.3192772144603169</v>
      </c>
      <c r="W1204" s="50">
        <v>1.4275056920312743</v>
      </c>
    </row>
    <row r="1205" spans="1:23" ht="19">
      <c r="A1205" s="95">
        <v>203</v>
      </c>
      <c r="B1205" s="139">
        <v>0.96969070141205194</v>
      </c>
      <c r="C1205" s="139">
        <v>0.43060552790638296</v>
      </c>
      <c r="D1205" s="139">
        <v>0.30068534345089226</v>
      </c>
      <c r="E1205" s="139">
        <v>0.87103637732002381</v>
      </c>
      <c r="F1205" s="139">
        <v>0.93513896458000811</v>
      </c>
      <c r="G1205" s="139">
        <v>0.83841086121310315</v>
      </c>
      <c r="H1205" s="139">
        <v>0.28255370518360801</v>
      </c>
      <c r="I1205" s="139">
        <v>0.32650410476886971</v>
      </c>
      <c r="J1205" s="139">
        <v>0.46443162660914883</v>
      </c>
      <c r="K1205" s="58">
        <v>0.3326481991128265</v>
      </c>
      <c r="M1205" s="51">
        <v>203</v>
      </c>
      <c r="N1205" s="139" cm="1">
        <f t="array" ref="N1205:W1205">(TRANSPOSE(MMULT(幕後結果!$AB$37:$AK$46, TRANSPOSE(N204:W204))))</f>
        <v>-0.58307731148913622</v>
      </c>
      <c r="O1205" s="139">
        <v>-0.2170094195369876</v>
      </c>
      <c r="P1205" s="139">
        <v>-0.8109158908877292</v>
      </c>
      <c r="Q1205" s="139">
        <v>-0.29389828828815889</v>
      </c>
      <c r="R1205" s="139">
        <v>0.43930986683016404</v>
      </c>
      <c r="S1205" s="139">
        <v>0.10913431113108149</v>
      </c>
      <c r="T1205" s="139">
        <v>-0.88414527696822021</v>
      </c>
      <c r="U1205" s="139">
        <v>-7.2914593908522382E-2</v>
      </c>
      <c r="V1205" s="139">
        <v>-1.4824611375806447</v>
      </c>
      <c r="W1205" s="50">
        <v>-0.42124753294142031</v>
      </c>
    </row>
    <row r="1206" spans="1:23" ht="19">
      <c r="A1206" s="95">
        <v>204</v>
      </c>
      <c r="B1206" s="139">
        <v>0.52824629311561733</v>
      </c>
      <c r="C1206" s="139">
        <v>0.77656458597421674</v>
      </c>
      <c r="D1206" s="139">
        <v>0.40910399271175546</v>
      </c>
      <c r="E1206" s="139">
        <v>0.40873384356228293</v>
      </c>
      <c r="F1206" s="139">
        <v>0.27053097874235332</v>
      </c>
      <c r="G1206" s="139">
        <v>0.19198703697225339</v>
      </c>
      <c r="H1206" s="139">
        <v>0.26338581080122947</v>
      </c>
      <c r="I1206" s="139">
        <v>0.3536617619036535</v>
      </c>
      <c r="J1206" s="139">
        <v>0.93646254077345081</v>
      </c>
      <c r="K1206" s="58">
        <v>0.25408031747811455</v>
      </c>
      <c r="M1206" s="51">
        <v>204</v>
      </c>
      <c r="N1206" s="139" cm="1">
        <f t="array" ref="N1206:W1206">(TRANSPOSE(MMULT(幕後結果!$AB$37:$AK$46, TRANSPOSE(N205:W205))))</f>
        <v>0.39414579351832862</v>
      </c>
      <c r="O1206" s="139">
        <v>-0.55866807599070178</v>
      </c>
      <c r="P1206" s="139">
        <v>-0.56445200512678639</v>
      </c>
      <c r="Q1206" s="139">
        <v>-0.73018629587027839</v>
      </c>
      <c r="R1206" s="139">
        <v>0.3674277400618855</v>
      </c>
      <c r="S1206" s="139">
        <v>-0.73188491976913994</v>
      </c>
      <c r="T1206" s="139">
        <v>-1.0568750901461743</v>
      </c>
      <c r="U1206" s="139">
        <v>-1.9795870344004229</v>
      </c>
      <c r="V1206" s="139">
        <v>-0.20918798776569994</v>
      </c>
      <c r="W1206" s="50">
        <v>-0.99570212785339307</v>
      </c>
    </row>
    <row r="1207" spans="1:23" ht="19">
      <c r="A1207" s="95">
        <v>205</v>
      </c>
      <c r="B1207" s="139">
        <v>0.54219749373585535</v>
      </c>
      <c r="C1207" s="139">
        <v>0.95546537315800517</v>
      </c>
      <c r="D1207" s="139">
        <v>0.73585865600733036</v>
      </c>
      <c r="E1207" s="139">
        <v>0.52038233316688465</v>
      </c>
      <c r="F1207" s="139">
        <v>0.41452288132516624</v>
      </c>
      <c r="G1207" s="139">
        <v>9.6487246237082491E-2</v>
      </c>
      <c r="H1207" s="139">
        <v>0.40851525786914844</v>
      </c>
      <c r="I1207" s="139">
        <v>0.3517768600943687</v>
      </c>
      <c r="J1207" s="139">
        <v>0.18800490395365266</v>
      </c>
      <c r="K1207" s="58">
        <v>0.74260365038742671</v>
      </c>
      <c r="M1207" s="51">
        <v>205</v>
      </c>
      <c r="N1207" s="139" cm="1">
        <f t="array" ref="N1207:W1207">(TRANSPOSE(MMULT(幕後結果!$AB$37:$AK$46, TRANSPOSE(N206:W206))))</f>
        <v>-0.73132973128780565</v>
      </c>
      <c r="O1207" s="139">
        <v>0.77153124042780552</v>
      </c>
      <c r="P1207" s="139">
        <v>7.3040290564126434E-2</v>
      </c>
      <c r="Q1207" s="139">
        <v>-0.18334978209036942</v>
      </c>
      <c r="R1207" s="139">
        <v>1.76626656526951</v>
      </c>
      <c r="S1207" s="139">
        <v>0.50236896121587749</v>
      </c>
      <c r="T1207" s="139">
        <v>1.3027743701866836</v>
      </c>
      <c r="U1207" s="139">
        <v>0.33160172223470813</v>
      </c>
      <c r="V1207" s="139">
        <v>0.45856482445943425</v>
      </c>
      <c r="W1207" s="50">
        <v>1.386471632540041</v>
      </c>
    </row>
    <row r="1208" spans="1:23" ht="19">
      <c r="A1208" s="95">
        <v>206</v>
      </c>
      <c r="B1208" s="139">
        <v>8.193372259940146E-2</v>
      </c>
      <c r="C1208" s="139">
        <v>0.6444015971765864</v>
      </c>
      <c r="D1208" s="139">
        <v>0.4511580671339066</v>
      </c>
      <c r="E1208" s="139">
        <v>0.91628906797056575</v>
      </c>
      <c r="F1208" s="139">
        <v>0.39601216191745281</v>
      </c>
      <c r="G1208" s="139">
        <v>0.49393480390563771</v>
      </c>
      <c r="H1208" s="139">
        <v>0.22906800471432187</v>
      </c>
      <c r="I1208" s="139">
        <v>0.31376443370991458</v>
      </c>
      <c r="J1208" s="139">
        <v>3.8406845261353961E-3</v>
      </c>
      <c r="K1208" s="58">
        <v>0.13407607177436986</v>
      </c>
      <c r="M1208" s="51">
        <v>206</v>
      </c>
      <c r="N1208" s="139" cm="1">
        <f t="array" ref="N1208:W1208">(TRANSPOSE(MMULT(幕後結果!$AB$37:$AK$46, TRANSPOSE(N207:W207))))</f>
        <v>-0.64937808383365314</v>
      </c>
      <c r="O1208" s="139">
        <v>0.63868478627762437</v>
      </c>
      <c r="P1208" s="139">
        <v>-0.86131491466496191</v>
      </c>
      <c r="Q1208" s="139">
        <v>-9.9538958720458426E-2</v>
      </c>
      <c r="R1208" s="139">
        <v>1.0150929023487856</v>
      </c>
      <c r="S1208" s="139">
        <v>-0.67331242524059798</v>
      </c>
      <c r="T1208" s="139">
        <v>-1.849534774302553</v>
      </c>
      <c r="U1208" s="139">
        <v>1.1507171985423876</v>
      </c>
      <c r="V1208" s="139">
        <v>-1.9486666046920731</v>
      </c>
      <c r="W1208" s="50">
        <v>1.5974869303341153</v>
      </c>
    </row>
    <row r="1209" spans="1:23" ht="19">
      <c r="A1209" s="95">
        <v>207</v>
      </c>
      <c r="B1209" s="139">
        <v>0.17026664531667079</v>
      </c>
      <c r="C1209" s="139">
        <v>0.40022837556542057</v>
      </c>
      <c r="D1209" s="139">
        <v>0.24157914782015322</v>
      </c>
      <c r="E1209" s="139">
        <v>0.77982802633628201</v>
      </c>
      <c r="F1209" s="139">
        <v>0.49432900662323709</v>
      </c>
      <c r="G1209" s="139">
        <v>0.90077999653479512</v>
      </c>
      <c r="H1209" s="139">
        <v>0.18445654488371543</v>
      </c>
      <c r="I1209" s="139">
        <v>0.93759396459939826</v>
      </c>
      <c r="J1209" s="139">
        <v>6.8803512205456219E-2</v>
      </c>
      <c r="K1209" s="58">
        <v>1.1011337922443243E-2</v>
      </c>
      <c r="M1209" s="51">
        <v>207</v>
      </c>
      <c r="N1209" s="139" cm="1">
        <f t="array" ref="N1209:W1209">(TRANSPOSE(MMULT(幕後結果!$AB$37:$AK$46, TRANSPOSE(N208:W208))))</f>
        <v>1.1349917904546782</v>
      </c>
      <c r="O1209" s="139">
        <v>-1.0330585393199694</v>
      </c>
      <c r="P1209" s="139">
        <v>6.9859617349793984E-2</v>
      </c>
      <c r="Q1209" s="139">
        <v>-2.155773424970947E-2</v>
      </c>
      <c r="R1209" s="139">
        <v>-3.678788115284852E-2</v>
      </c>
      <c r="S1209" s="139">
        <v>-0.28445422269770421</v>
      </c>
      <c r="T1209" s="139">
        <v>0.56532830358196984</v>
      </c>
      <c r="U1209" s="139">
        <v>-0.99555741764935723</v>
      </c>
      <c r="V1209" s="139">
        <v>0.68935060317956176</v>
      </c>
      <c r="W1209" s="50">
        <v>-9.7645449349245683E-2</v>
      </c>
    </row>
    <row r="1210" spans="1:23" ht="19">
      <c r="A1210" s="95">
        <v>208</v>
      </c>
      <c r="B1210" s="139">
        <v>0.86994593115348451</v>
      </c>
      <c r="C1210" s="139">
        <v>1.9447039874657568E-2</v>
      </c>
      <c r="D1210" s="139">
        <v>0.27618599963867729</v>
      </c>
      <c r="E1210" s="139">
        <v>0.95059379526878374</v>
      </c>
      <c r="F1210" s="139">
        <v>0.82870227365550186</v>
      </c>
      <c r="G1210" s="139">
        <v>0.53476644924022443</v>
      </c>
      <c r="H1210" s="139">
        <v>0.89959795115778118</v>
      </c>
      <c r="I1210" s="139">
        <v>0.30897580496532817</v>
      </c>
      <c r="J1210" s="139">
        <v>0.4398843670265129</v>
      </c>
      <c r="K1210" s="58">
        <v>0.25163939599385721</v>
      </c>
      <c r="M1210" s="51">
        <v>208</v>
      </c>
      <c r="N1210" s="139" cm="1">
        <f t="array" ref="N1210:W1210">(TRANSPOSE(MMULT(幕後結果!$AB$37:$AK$46, TRANSPOSE(N209:W209))))</f>
        <v>-0.48763293270779429</v>
      </c>
      <c r="O1210" s="139">
        <v>3.2489583075260384</v>
      </c>
      <c r="P1210" s="139">
        <v>0.90236070911461985</v>
      </c>
      <c r="Q1210" s="139">
        <v>0.85828899700647443</v>
      </c>
      <c r="R1210" s="139">
        <v>0.81134088039132291</v>
      </c>
      <c r="S1210" s="139">
        <v>0.43046462747162012</v>
      </c>
      <c r="T1210" s="139">
        <v>-0.20983331018200524</v>
      </c>
      <c r="U1210" s="139">
        <v>0.90604445781303944</v>
      </c>
      <c r="V1210" s="139">
        <v>-1.2567717368893603</v>
      </c>
      <c r="W1210" s="50">
        <v>1.3338605245013064</v>
      </c>
    </row>
    <row r="1211" spans="1:23" ht="19">
      <c r="A1211" s="95">
        <v>209</v>
      </c>
      <c r="B1211" s="139">
        <v>0.56546811351947568</v>
      </c>
      <c r="C1211" s="139">
        <v>7.9651307867538712E-3</v>
      </c>
      <c r="D1211" s="139">
        <v>0.63363280947294265</v>
      </c>
      <c r="E1211" s="139">
        <v>0.2920282566819894</v>
      </c>
      <c r="F1211" s="139">
        <v>0.37063689195960703</v>
      </c>
      <c r="G1211" s="139">
        <v>0.30602511624508266</v>
      </c>
      <c r="H1211" s="139">
        <v>0.81483181138094007</v>
      </c>
      <c r="I1211" s="139">
        <v>0.89130916812468386</v>
      </c>
      <c r="J1211" s="139">
        <v>0.85528980137899713</v>
      </c>
      <c r="K1211" s="58">
        <v>0.68290259792444052</v>
      </c>
      <c r="M1211" s="51">
        <v>209</v>
      </c>
      <c r="N1211" s="139" cm="1">
        <f t="array" ref="N1211:W1211">(TRANSPOSE(MMULT(幕後結果!$AB$37:$AK$46, TRANSPOSE(N210:W210))))</f>
        <v>0.8219347250454494</v>
      </c>
      <c r="O1211" s="139">
        <v>-1.7141017033566597</v>
      </c>
      <c r="P1211" s="139">
        <v>-0.65713127397531168</v>
      </c>
      <c r="Q1211" s="139">
        <v>-1.6154696957972392</v>
      </c>
      <c r="R1211" s="139">
        <v>0.35016721933546358</v>
      </c>
      <c r="S1211" s="139">
        <v>-2.2672210542205953</v>
      </c>
      <c r="T1211" s="139">
        <v>-0.62426537827770523</v>
      </c>
      <c r="U1211" s="139">
        <v>-1.3109803072335739</v>
      </c>
      <c r="V1211" s="139">
        <v>0.96024251320213894</v>
      </c>
      <c r="W1211" s="50">
        <v>-1.6509579661305231</v>
      </c>
    </row>
    <row r="1212" spans="1:23" ht="19">
      <c r="A1212" s="95">
        <v>210</v>
      </c>
      <c r="B1212" s="139">
        <v>0.45543978185491452</v>
      </c>
      <c r="C1212" s="139">
        <v>0.35565082607254617</v>
      </c>
      <c r="D1212" s="139">
        <v>5.5332952642189293E-2</v>
      </c>
      <c r="E1212" s="139">
        <v>0.94006478271626448</v>
      </c>
      <c r="F1212" s="139">
        <v>0.78072507524723611</v>
      </c>
      <c r="G1212" s="139">
        <v>0.52518433454785285</v>
      </c>
      <c r="H1212" s="139">
        <v>0.39061066051470039</v>
      </c>
      <c r="I1212" s="139">
        <v>4.258158879766949E-2</v>
      </c>
      <c r="J1212" s="139">
        <v>2.6389761101609732E-2</v>
      </c>
      <c r="K1212" s="58">
        <v>0.14877287917235726</v>
      </c>
      <c r="M1212" s="51">
        <v>210</v>
      </c>
      <c r="N1212" s="139" cm="1">
        <f t="array" ref="N1212:W1212">(TRANSPOSE(MMULT(幕後結果!$AB$37:$AK$46, TRANSPOSE(N211:W211))))</f>
        <v>0.49201053276887546</v>
      </c>
      <c r="O1212" s="139">
        <v>-2.6718989777148101</v>
      </c>
      <c r="P1212" s="139">
        <v>0.74845665563435237</v>
      </c>
      <c r="Q1212" s="139">
        <v>-0.6132334977413656</v>
      </c>
      <c r="R1212" s="139">
        <v>-0.27592982982964254</v>
      </c>
      <c r="S1212" s="139">
        <v>-1.0722312668270273</v>
      </c>
      <c r="T1212" s="139">
        <v>-0.52257182955170789</v>
      </c>
      <c r="U1212" s="139">
        <v>-0.86418836546315403</v>
      </c>
      <c r="V1212" s="139">
        <v>-0.83843955398575232</v>
      </c>
      <c r="W1212" s="50">
        <v>0.25597246902526039</v>
      </c>
    </row>
    <row r="1213" spans="1:23" ht="19">
      <c r="A1213" s="95">
        <v>211</v>
      </c>
      <c r="B1213" s="139">
        <v>0.42758771240590976</v>
      </c>
      <c r="C1213" s="139">
        <v>0.39473900400462125</v>
      </c>
      <c r="D1213" s="139">
        <v>0.77743313097184696</v>
      </c>
      <c r="E1213" s="139">
        <v>7.0764578959919611E-2</v>
      </c>
      <c r="F1213" s="139">
        <v>0.24362966112628426</v>
      </c>
      <c r="G1213" s="139">
        <v>0.50692805322459011</v>
      </c>
      <c r="H1213" s="139">
        <v>0.23785154097535299</v>
      </c>
      <c r="I1213" s="139">
        <v>0.17560017787394644</v>
      </c>
      <c r="J1213" s="139">
        <v>0.2107789069584276</v>
      </c>
      <c r="K1213" s="58">
        <v>0.12280107655953398</v>
      </c>
      <c r="M1213" s="51">
        <v>211</v>
      </c>
      <c r="N1213" s="139" cm="1">
        <f t="array" ref="N1213:W1213">(TRANSPOSE(MMULT(幕後結果!$AB$37:$AK$46, TRANSPOSE(N212:W212))))</f>
        <v>-0.54256251030377423</v>
      </c>
      <c r="O1213" s="139">
        <v>0.85237330000483069</v>
      </c>
      <c r="P1213" s="139">
        <v>-0.48102391120548438</v>
      </c>
      <c r="Q1213" s="139">
        <v>-2.163425571839833</v>
      </c>
      <c r="R1213" s="139">
        <v>-1.4740579724047951</v>
      </c>
      <c r="S1213" s="139">
        <v>1.1959270909202973</v>
      </c>
      <c r="T1213" s="139">
        <v>-0.49756783224332868</v>
      </c>
      <c r="U1213" s="139">
        <v>0.73155655235743788</v>
      </c>
      <c r="V1213" s="139">
        <v>-1.0816589988931824</v>
      </c>
      <c r="W1213" s="50">
        <v>1.7869043376443781</v>
      </c>
    </row>
    <row r="1214" spans="1:23" ht="19">
      <c r="A1214" s="95">
        <v>212</v>
      </c>
      <c r="B1214" s="139">
        <v>0.60840490706266825</v>
      </c>
      <c r="C1214" s="139">
        <v>0.59659291360830813</v>
      </c>
      <c r="D1214" s="139">
        <v>0.81781310510149829</v>
      </c>
      <c r="E1214" s="139">
        <v>0.86811845601970905</v>
      </c>
      <c r="F1214" s="139">
        <v>0.28419628607263947</v>
      </c>
      <c r="G1214" s="139">
        <v>0.36390406133984432</v>
      </c>
      <c r="H1214" s="139">
        <v>0.39040842685912058</v>
      </c>
      <c r="I1214" s="139">
        <v>0.31142030430235756</v>
      </c>
      <c r="J1214" s="139">
        <v>0.32702391615275395</v>
      </c>
      <c r="K1214" s="58">
        <v>0.12230847684698487</v>
      </c>
      <c r="M1214" s="51">
        <v>212</v>
      </c>
      <c r="N1214" s="139" cm="1">
        <f t="array" ref="N1214:W1214">(TRANSPOSE(MMULT(幕後結果!$AB$37:$AK$46, TRANSPOSE(N213:W213))))</f>
        <v>-0.12571030667316199</v>
      </c>
      <c r="O1214" s="139">
        <v>0.4678731047666278</v>
      </c>
      <c r="P1214" s="139">
        <v>1.8484419071981797</v>
      </c>
      <c r="Q1214" s="139">
        <v>0.70852899863580687</v>
      </c>
      <c r="R1214" s="139">
        <v>-1.088399279395567</v>
      </c>
      <c r="S1214" s="139">
        <v>0.91782001275504965</v>
      </c>
      <c r="T1214" s="139">
        <v>-0.1242138334053452</v>
      </c>
      <c r="U1214" s="139">
        <v>-1.0955480962099371</v>
      </c>
      <c r="V1214" s="139">
        <v>1.4513186616116955</v>
      </c>
      <c r="W1214" s="50">
        <v>-0.24557630836038224</v>
      </c>
    </row>
    <row r="1215" spans="1:23" ht="19">
      <c r="A1215" s="95">
        <v>213</v>
      </c>
      <c r="B1215" s="139">
        <v>0.30687603449967371</v>
      </c>
      <c r="C1215" s="139">
        <v>0.66233592284740728</v>
      </c>
      <c r="D1215" s="139">
        <v>0.96257000465462528</v>
      </c>
      <c r="E1215" s="139">
        <v>0.42046785894907091</v>
      </c>
      <c r="F1215" s="139">
        <v>0.10549130695917386</v>
      </c>
      <c r="G1215" s="139">
        <v>0.62798488247512352</v>
      </c>
      <c r="H1215" s="139">
        <v>0.44469278234209786</v>
      </c>
      <c r="I1215" s="139">
        <v>0.76995511861187627</v>
      </c>
      <c r="J1215" s="139">
        <v>0.96190968411209088</v>
      </c>
      <c r="K1215" s="58">
        <v>0.22616839089100149</v>
      </c>
      <c r="M1215" s="51">
        <v>213</v>
      </c>
      <c r="N1215" s="139" cm="1">
        <f t="array" ref="N1215:W1215">(TRANSPOSE(MMULT(幕後結果!$AB$37:$AK$46, TRANSPOSE(N214:W214))))</f>
        <v>-0.58301008781904773</v>
      </c>
      <c r="O1215" s="139">
        <v>-1.6156535468121567</v>
      </c>
      <c r="P1215" s="139">
        <v>-0.16089454974088591</v>
      </c>
      <c r="Q1215" s="139">
        <v>-0.97459443455929906</v>
      </c>
      <c r="R1215" s="139">
        <v>0.66387479787671044</v>
      </c>
      <c r="S1215" s="139">
        <v>0.52384539011740539</v>
      </c>
      <c r="T1215" s="139">
        <v>-1.2872998289843927</v>
      </c>
      <c r="U1215" s="139">
        <v>0.98861291922644434</v>
      </c>
      <c r="V1215" s="139">
        <v>-0.83643008340424863</v>
      </c>
      <c r="W1215" s="50">
        <v>-4.8595846817970023E-2</v>
      </c>
    </row>
    <row r="1216" spans="1:23" ht="19">
      <c r="A1216" s="95">
        <v>214</v>
      </c>
      <c r="B1216" s="139">
        <v>1.2062415630354151E-2</v>
      </c>
      <c r="C1216" s="139">
        <v>0.36796621681832731</v>
      </c>
      <c r="D1216" s="139">
        <v>0.61107795407837862</v>
      </c>
      <c r="E1216" s="139">
        <v>0.91467096194014008</v>
      </c>
      <c r="F1216" s="139">
        <v>0.25401481470070419</v>
      </c>
      <c r="G1216" s="139">
        <v>0.48510361096036259</v>
      </c>
      <c r="H1216" s="139">
        <v>0.77311052803354774</v>
      </c>
      <c r="I1216" s="139">
        <v>0.20283250256152141</v>
      </c>
      <c r="J1216" s="139">
        <v>0.96689425776599802</v>
      </c>
      <c r="K1216" s="58">
        <v>0.41463532603199749</v>
      </c>
      <c r="M1216" s="51">
        <v>214</v>
      </c>
      <c r="N1216" s="139" cm="1">
        <f t="array" ref="N1216:W1216">(TRANSPOSE(MMULT(幕後結果!$AB$37:$AK$46, TRANSPOSE(N215:W215))))</f>
        <v>-1.0255400004563333</v>
      </c>
      <c r="O1216" s="139">
        <v>1.2450134141756115</v>
      </c>
      <c r="P1216" s="139">
        <v>1.427004953006902</v>
      </c>
      <c r="Q1216" s="139">
        <v>1.8779096691555988</v>
      </c>
      <c r="R1216" s="139">
        <v>-0.63812961651427091</v>
      </c>
      <c r="S1216" s="139">
        <v>-0.87326098416127007</v>
      </c>
      <c r="T1216" s="139">
        <v>0.53387440309449619</v>
      </c>
      <c r="U1216" s="139">
        <v>1.2962011740868229</v>
      </c>
      <c r="V1216" s="139">
        <v>-1.2616766208351287</v>
      </c>
      <c r="W1216" s="50">
        <v>-0.44454323061370354</v>
      </c>
    </row>
    <row r="1217" spans="1:23" ht="19">
      <c r="A1217" s="95">
        <v>215</v>
      </c>
      <c r="B1217" s="139">
        <v>0.39458274627639334</v>
      </c>
      <c r="C1217" s="139">
        <v>0.49248359880563863</v>
      </c>
      <c r="D1217" s="139">
        <v>0.44530769717282781</v>
      </c>
      <c r="E1217" s="139">
        <v>0.51335569684985427</v>
      </c>
      <c r="F1217" s="139">
        <v>0.32199175349468145</v>
      </c>
      <c r="G1217" s="139">
        <v>0.37206503238966993</v>
      </c>
      <c r="H1217" s="139">
        <v>0.43962063438921639</v>
      </c>
      <c r="I1217" s="139">
        <v>0.22454485575398686</v>
      </c>
      <c r="J1217" s="139">
        <v>0.62104635860863144</v>
      </c>
      <c r="K1217" s="58">
        <v>0.49669247106681924</v>
      </c>
      <c r="M1217" s="51">
        <v>215</v>
      </c>
      <c r="N1217" s="139" cm="1">
        <f t="array" ref="N1217:W1217">(TRANSPOSE(MMULT(幕後結果!$AB$37:$AK$46, TRANSPOSE(N216:W216))))</f>
        <v>-2.4482536182809888E-2</v>
      </c>
      <c r="O1217" s="139">
        <v>-1.0918313659988479</v>
      </c>
      <c r="P1217" s="139">
        <v>-0.77243865039202864</v>
      </c>
      <c r="Q1217" s="139">
        <v>-1.3497524401867478</v>
      </c>
      <c r="R1217" s="139">
        <v>1.6225449582816989</v>
      </c>
      <c r="S1217" s="139">
        <v>-1.0755708514687004</v>
      </c>
      <c r="T1217" s="139">
        <v>-0.15975497386437537</v>
      </c>
      <c r="U1217" s="139">
        <v>0.3275844034602502</v>
      </c>
      <c r="V1217" s="139">
        <v>-1.376062661385137</v>
      </c>
      <c r="W1217" s="50">
        <v>0.97048526682750469</v>
      </c>
    </row>
    <row r="1218" spans="1:23" ht="19">
      <c r="A1218" s="95">
        <v>216</v>
      </c>
      <c r="B1218" s="139">
        <v>0.35508225953722694</v>
      </c>
      <c r="C1218" s="139">
        <v>0.87196193244786202</v>
      </c>
      <c r="D1218" s="139">
        <v>0.87982419001788648</v>
      </c>
      <c r="E1218" s="139">
        <v>0.88736142869998713</v>
      </c>
      <c r="F1218" s="139">
        <v>0.7748612484333488</v>
      </c>
      <c r="G1218" s="139">
        <v>6.7515005764957392E-2</v>
      </c>
      <c r="H1218" s="139">
        <v>7.0141253112086632E-2</v>
      </c>
      <c r="I1218" s="139">
        <v>0.87119760840900562</v>
      </c>
      <c r="J1218" s="139">
        <v>0.10587552556683333</v>
      </c>
      <c r="K1218" s="58">
        <v>0.31195679299930812</v>
      </c>
      <c r="M1218" s="51">
        <v>216</v>
      </c>
      <c r="N1218" s="139" cm="1">
        <f t="array" ref="N1218:W1218">(TRANSPOSE(MMULT(幕後結果!$AB$37:$AK$46, TRANSPOSE(N217:W217))))</f>
        <v>-0.4322655316465861</v>
      </c>
      <c r="O1218" s="139">
        <v>-1.0709972009006667</v>
      </c>
      <c r="P1218" s="139">
        <v>-0.47957563756636029</v>
      </c>
      <c r="Q1218" s="139">
        <v>-0.77819824008572747</v>
      </c>
      <c r="R1218" s="139">
        <v>-0.32539274973139598</v>
      </c>
      <c r="S1218" s="139">
        <v>-0.1635663980817911</v>
      </c>
      <c r="T1218" s="139">
        <v>-0.11044884787621218</v>
      </c>
      <c r="U1218" s="139">
        <v>0.27755041696535199</v>
      </c>
      <c r="V1218" s="139">
        <v>-1.8318112646173779</v>
      </c>
      <c r="W1218" s="50">
        <v>0.32788072986508193</v>
      </c>
    </row>
    <row r="1219" spans="1:23" ht="19">
      <c r="A1219" s="95">
        <v>217</v>
      </c>
      <c r="B1219" s="139">
        <v>0.12184970710370968</v>
      </c>
      <c r="C1219" s="139">
        <v>7.1527770618686759E-3</v>
      </c>
      <c r="D1219" s="139">
        <v>0.74025693738228937</v>
      </c>
      <c r="E1219" s="139">
        <v>0.11957602769508879</v>
      </c>
      <c r="F1219" s="139">
        <v>0.27770968079922098</v>
      </c>
      <c r="G1219" s="139">
        <v>0.24906184893587135</v>
      </c>
      <c r="H1219" s="139">
        <v>0.77447359708709373</v>
      </c>
      <c r="I1219" s="139">
        <v>0.47185370757075873</v>
      </c>
      <c r="J1219" s="139">
        <v>0.65671783610676071</v>
      </c>
      <c r="K1219" s="58">
        <v>0.90649344445225788</v>
      </c>
      <c r="M1219" s="51">
        <v>217</v>
      </c>
      <c r="N1219" s="139" cm="1">
        <f t="array" ref="N1219:W1219">(TRANSPOSE(MMULT(幕後結果!$AB$37:$AK$46, TRANSPOSE(N218:W218))))</f>
        <v>0.90624665253883141</v>
      </c>
      <c r="O1219" s="139">
        <v>-0.61437607525882965</v>
      </c>
      <c r="P1219" s="139">
        <v>0.331634876656419</v>
      </c>
      <c r="Q1219" s="139">
        <v>0.27784134231641133</v>
      </c>
      <c r="R1219" s="139">
        <v>-2.0255057384509625</v>
      </c>
      <c r="S1219" s="139">
        <v>0.57376103119081701</v>
      </c>
      <c r="T1219" s="139">
        <v>-1.6532595306045119</v>
      </c>
      <c r="U1219" s="139">
        <v>-0.27450330034990345</v>
      </c>
      <c r="V1219" s="139">
        <v>-0.66503010722679856</v>
      </c>
      <c r="W1219" s="50">
        <v>-0.74488543998128032</v>
      </c>
    </row>
    <row r="1220" spans="1:23" ht="19">
      <c r="A1220" s="95">
        <v>218</v>
      </c>
      <c r="B1220" s="139">
        <v>0.64964613625086831</v>
      </c>
      <c r="C1220" s="139">
        <v>0.50234470416034172</v>
      </c>
      <c r="D1220" s="139">
        <v>0.14768029516219405</v>
      </c>
      <c r="E1220" s="139">
        <v>6.5931875939587048E-2</v>
      </c>
      <c r="F1220" s="139">
        <v>0.65633491379828746</v>
      </c>
      <c r="G1220" s="139">
        <v>0.69353241020843637</v>
      </c>
      <c r="H1220" s="139">
        <v>0.85004819372468798</v>
      </c>
      <c r="I1220" s="139">
        <v>0.36593884745322014</v>
      </c>
      <c r="J1220" s="139">
        <v>0.64476675107113612</v>
      </c>
      <c r="K1220" s="58">
        <v>0.12576554479938662</v>
      </c>
      <c r="M1220" s="51">
        <v>218</v>
      </c>
      <c r="N1220" s="139" cm="1">
        <f t="array" ref="N1220:W1220">(TRANSPOSE(MMULT(幕後結果!$AB$37:$AK$46, TRANSPOSE(N219:W219))))</f>
        <v>-3.060381777585611E-2</v>
      </c>
      <c r="O1220" s="139">
        <v>0.53876011219109554</v>
      </c>
      <c r="P1220" s="139">
        <v>0.1441909119907758</v>
      </c>
      <c r="Q1220" s="139">
        <v>-0.64420345944079926</v>
      </c>
      <c r="R1220" s="139">
        <v>2.4172612989769666</v>
      </c>
      <c r="S1220" s="139">
        <v>-2.0344963673556427</v>
      </c>
      <c r="T1220" s="139">
        <v>1.505184061170971</v>
      </c>
      <c r="U1220" s="139">
        <v>0.82859911809019149</v>
      </c>
      <c r="V1220" s="139">
        <v>-0.65105605060292571</v>
      </c>
      <c r="W1220" s="50">
        <v>0.96623965418973023</v>
      </c>
    </row>
    <row r="1221" spans="1:23" ht="19">
      <c r="A1221" s="95">
        <v>219</v>
      </c>
      <c r="B1221" s="139">
        <v>0.46794928501763033</v>
      </c>
      <c r="C1221" s="139">
        <v>0.37082447175846744</v>
      </c>
      <c r="D1221" s="139">
        <v>0.42440460950797831</v>
      </c>
      <c r="E1221" s="139">
        <v>0.83839979758440353</v>
      </c>
      <c r="F1221" s="139">
        <v>6.1611045060704361E-2</v>
      </c>
      <c r="G1221" s="139">
        <v>0.90327294995486951</v>
      </c>
      <c r="H1221" s="139">
        <v>0.97771624757895093</v>
      </c>
      <c r="I1221" s="139">
        <v>0.46240965808063073</v>
      </c>
      <c r="J1221" s="139">
        <v>0.7020779345829653</v>
      </c>
      <c r="K1221" s="58">
        <v>9.5442869343387304E-3</v>
      </c>
      <c r="M1221" s="51">
        <v>219</v>
      </c>
      <c r="N1221" s="139" cm="1">
        <f t="array" ref="N1221:W1221">(TRANSPOSE(MMULT(幕後結果!$AB$37:$AK$46, TRANSPOSE(N220:W220))))</f>
        <v>-1.0050442589010673</v>
      </c>
      <c r="O1221" s="139">
        <v>0.11068532153535743</v>
      </c>
      <c r="P1221" s="139">
        <v>0.49615428589425847</v>
      </c>
      <c r="Q1221" s="139">
        <v>-0.62651537764364373</v>
      </c>
      <c r="R1221" s="139">
        <v>0.3932461507665066</v>
      </c>
      <c r="S1221" s="139">
        <v>-1.0432909202728369</v>
      </c>
      <c r="T1221" s="139">
        <v>-1.4381117425348773</v>
      </c>
      <c r="U1221" s="139">
        <v>-0.64718033194610247</v>
      </c>
      <c r="V1221" s="139">
        <v>-0.45280250864248422</v>
      </c>
      <c r="W1221" s="50">
        <v>-1.5261372401991511</v>
      </c>
    </row>
    <row r="1222" spans="1:23" ht="19">
      <c r="A1222" s="95">
        <v>220</v>
      </c>
      <c r="B1222" s="139">
        <v>0.82086227131300626</v>
      </c>
      <c r="C1222" s="139">
        <v>0.71313007081218283</v>
      </c>
      <c r="D1222" s="139">
        <v>0.82856692357211936</v>
      </c>
      <c r="E1222" s="139">
        <v>8.1069721021725716E-2</v>
      </c>
      <c r="F1222" s="139">
        <v>0.75355876613164541</v>
      </c>
      <c r="G1222" s="139">
        <v>7.2983908646447659E-2</v>
      </c>
      <c r="H1222" s="139">
        <v>0.78366679920214066</v>
      </c>
      <c r="I1222" s="139">
        <v>0.78266504691206085</v>
      </c>
      <c r="J1222" s="139">
        <v>0.79252036950731686</v>
      </c>
      <c r="K1222" s="58">
        <v>5.3608498692092166E-2</v>
      </c>
      <c r="M1222" s="51">
        <v>220</v>
      </c>
      <c r="N1222" s="139" cm="1">
        <f t="array" ref="N1222:W1222">(TRANSPOSE(MMULT(幕後結果!$AB$37:$AK$46, TRANSPOSE(N221:W221))))</f>
        <v>-1.4543682005167569</v>
      </c>
      <c r="O1222" s="139">
        <v>0.90351254899535194</v>
      </c>
      <c r="P1222" s="139">
        <v>0.16386687221753113</v>
      </c>
      <c r="Q1222" s="139">
        <v>-1.6731003772125494</v>
      </c>
      <c r="R1222" s="139">
        <v>1.3184010863326998</v>
      </c>
      <c r="S1222" s="139">
        <v>0.65425848728554581</v>
      </c>
      <c r="T1222" s="139">
        <v>-0.52339234523887668</v>
      </c>
      <c r="U1222" s="139">
        <v>-5.5309302482367984E-2</v>
      </c>
      <c r="V1222" s="139">
        <v>0.26773420308491258</v>
      </c>
      <c r="W1222" s="50">
        <v>2.2361443692724983</v>
      </c>
    </row>
    <row r="1223" spans="1:23" ht="19">
      <c r="A1223" s="95">
        <v>221</v>
      </c>
      <c r="B1223" s="139">
        <v>0.63073609119695528</v>
      </c>
      <c r="C1223" s="139">
        <v>0.93880331871850498</v>
      </c>
      <c r="D1223" s="139">
        <v>0.84851934460145051</v>
      </c>
      <c r="E1223" s="139">
        <v>0.46375413072436711</v>
      </c>
      <c r="F1223" s="139">
        <v>0.71062550388485035</v>
      </c>
      <c r="G1223" s="139">
        <v>0.30532582283030196</v>
      </c>
      <c r="H1223" s="139">
        <v>0.83629496098296019</v>
      </c>
      <c r="I1223" s="139">
        <v>0.14800482432909501</v>
      </c>
      <c r="J1223" s="139">
        <v>0.30448407644100262</v>
      </c>
      <c r="K1223" s="58">
        <v>0.30506968669206103</v>
      </c>
      <c r="M1223" s="51">
        <v>221</v>
      </c>
      <c r="N1223" s="139" cm="1">
        <f t="array" ref="N1223:W1223">(TRANSPOSE(MMULT(幕後結果!$AB$37:$AK$46, TRANSPOSE(N222:W222))))</f>
        <v>-0.28088394694533192</v>
      </c>
      <c r="O1223" s="139">
        <v>1.100212692726696</v>
      </c>
      <c r="P1223" s="139">
        <v>-1.6624766320865934</v>
      </c>
      <c r="Q1223" s="139">
        <v>-0.64560019464149121</v>
      </c>
      <c r="R1223" s="139">
        <v>-0.25749170994780096</v>
      </c>
      <c r="S1223" s="139">
        <v>-0.19633855114794185</v>
      </c>
      <c r="T1223" s="139">
        <v>-0.23084283279579915</v>
      </c>
      <c r="U1223" s="139">
        <v>-2.8165495782901173E-2</v>
      </c>
      <c r="V1223" s="139">
        <v>0.61041640388941143</v>
      </c>
      <c r="W1223" s="50">
        <v>0.36428387384269545</v>
      </c>
    </row>
    <row r="1224" spans="1:23" ht="19">
      <c r="A1224" s="95">
        <v>222</v>
      </c>
      <c r="B1224" s="139">
        <v>0.63446599855139163</v>
      </c>
      <c r="C1224" s="139">
        <v>0.82128515660309231</v>
      </c>
      <c r="D1224" s="139">
        <v>0.42145775274582209</v>
      </c>
      <c r="E1224" s="139">
        <v>0.86775361270096552</v>
      </c>
      <c r="F1224" s="139">
        <v>0.35575070263379693</v>
      </c>
      <c r="G1224" s="139">
        <v>0.66319811581865706</v>
      </c>
      <c r="H1224" s="139">
        <v>0.18233011689391332</v>
      </c>
      <c r="I1224" s="139">
        <v>0.56308999783313984</v>
      </c>
      <c r="J1224" s="139">
        <v>6.2216959081010659E-2</v>
      </c>
      <c r="K1224" s="58">
        <v>0.90789680175181542</v>
      </c>
      <c r="M1224" s="51">
        <v>222</v>
      </c>
      <c r="N1224" s="139" cm="1">
        <f t="array" ref="N1224:W1224">(TRANSPOSE(MMULT(幕後結果!$AB$37:$AK$46, TRANSPOSE(N223:W223))))</f>
        <v>-0.93749355729920614</v>
      </c>
      <c r="O1224" s="139">
        <v>-2.3400684256603683</v>
      </c>
      <c r="P1224" s="139">
        <v>-1.4246117133376708</v>
      </c>
      <c r="Q1224" s="139">
        <v>-1.3305624509043454</v>
      </c>
      <c r="R1224" s="139">
        <v>0.83628652766632794</v>
      </c>
      <c r="S1224" s="139">
        <v>-2.8105627175964014</v>
      </c>
      <c r="T1224" s="139">
        <v>-0.75006144307880818</v>
      </c>
      <c r="U1224" s="139">
        <v>-1.7623000698024263</v>
      </c>
      <c r="V1224" s="139">
        <v>-1.3907557495240521</v>
      </c>
      <c r="W1224" s="50">
        <v>-2.0980749913332701</v>
      </c>
    </row>
    <row r="1225" spans="1:23" ht="19">
      <c r="A1225" s="95">
        <v>223</v>
      </c>
      <c r="B1225" s="139">
        <v>0.78343452826793003</v>
      </c>
      <c r="C1225" s="139">
        <v>0.18700551887167238</v>
      </c>
      <c r="D1225" s="139">
        <v>0.26148007819173835</v>
      </c>
      <c r="E1225" s="139">
        <v>0.11383892714705124</v>
      </c>
      <c r="F1225" s="139">
        <v>0.16665965380530845</v>
      </c>
      <c r="G1225" s="139">
        <v>0.32094862192860063</v>
      </c>
      <c r="H1225" s="139">
        <v>0.84103044078373879</v>
      </c>
      <c r="I1225" s="139">
        <v>0.89819946020195918</v>
      </c>
      <c r="J1225" s="139">
        <v>0.6508100211192287</v>
      </c>
      <c r="K1225" s="58">
        <v>0.30088227055088868</v>
      </c>
      <c r="M1225" s="51">
        <v>223</v>
      </c>
      <c r="N1225" s="139" cm="1">
        <f t="array" ref="N1225:W1225">(TRANSPOSE(MMULT(幕後結果!$AB$37:$AK$46, TRANSPOSE(N224:W224))))</f>
        <v>-0.60516742952803615</v>
      </c>
      <c r="O1225" s="139">
        <v>0.65040847944170066</v>
      </c>
      <c r="P1225" s="139">
        <v>0.96530265487904277</v>
      </c>
      <c r="Q1225" s="139">
        <v>6.7401905196769474E-3</v>
      </c>
      <c r="R1225" s="139">
        <v>-1.5510937950702908E-3</v>
      </c>
      <c r="S1225" s="139">
        <v>-0.25969128207172359</v>
      </c>
      <c r="T1225" s="139">
        <v>-0.65770942670941812</v>
      </c>
      <c r="U1225" s="139">
        <v>1.7165592355178283</v>
      </c>
      <c r="V1225" s="139">
        <v>-2.5842247497145605</v>
      </c>
      <c r="W1225" s="50">
        <v>1.4761042851058679</v>
      </c>
    </row>
    <row r="1226" spans="1:23" ht="19">
      <c r="A1226" s="95">
        <v>224</v>
      </c>
      <c r="B1226" s="139">
        <v>0.47224479417265997</v>
      </c>
      <c r="C1226" s="139">
        <v>0.83122857883814771</v>
      </c>
      <c r="D1226" s="139">
        <v>0.79891823218784541</v>
      </c>
      <c r="E1226" s="139">
        <v>0.95093337862328697</v>
      </c>
      <c r="F1226" s="139">
        <v>0.44552063918574092</v>
      </c>
      <c r="G1226" s="139">
        <v>0.9886561220073633</v>
      </c>
      <c r="H1226" s="139">
        <v>0.41197898510771691</v>
      </c>
      <c r="I1226" s="139">
        <v>0.5468715812259537</v>
      </c>
      <c r="J1226" s="139">
        <v>2.3297281813597692E-2</v>
      </c>
      <c r="K1226" s="58">
        <v>0.62535531311805248</v>
      </c>
      <c r="M1226" s="51">
        <v>224</v>
      </c>
      <c r="N1226" s="139" cm="1">
        <f t="array" ref="N1226:W1226">(TRANSPOSE(MMULT(幕後結果!$AB$37:$AK$46, TRANSPOSE(N225:W225))))</f>
        <v>0.30859204801538143</v>
      </c>
      <c r="O1226" s="139">
        <v>0.6705400216556251</v>
      </c>
      <c r="P1226" s="139">
        <v>-0.50162690384454911</v>
      </c>
      <c r="Q1226" s="139">
        <v>0.74677076620480143</v>
      </c>
      <c r="R1226" s="139">
        <v>1.513222321169952</v>
      </c>
      <c r="S1226" s="139">
        <v>-0.50333497734246568</v>
      </c>
      <c r="T1226" s="139">
        <v>1.8348569063912021</v>
      </c>
      <c r="U1226" s="139">
        <v>-0.48401588823732361</v>
      </c>
      <c r="V1226" s="139">
        <v>-0.27927801958592879</v>
      </c>
      <c r="W1226" s="50">
        <v>0.23216961401847253</v>
      </c>
    </row>
    <row r="1227" spans="1:23" ht="19">
      <c r="A1227" s="95">
        <v>225</v>
      </c>
      <c r="B1227" s="139">
        <v>0.8503418539921932</v>
      </c>
      <c r="C1227" s="139">
        <v>0.50780994629514553</v>
      </c>
      <c r="D1227" s="139">
        <v>4.5140024490539998E-2</v>
      </c>
      <c r="E1227" s="139">
        <v>0.21877250032486661</v>
      </c>
      <c r="F1227" s="139">
        <v>0.12709159107526213</v>
      </c>
      <c r="G1227" s="139">
        <v>0.80533757355157554</v>
      </c>
      <c r="H1227" s="139">
        <v>0.34915886131146245</v>
      </c>
      <c r="I1227" s="139">
        <v>5.6753064270114839E-2</v>
      </c>
      <c r="J1227" s="139">
        <v>0.7961963458854513</v>
      </c>
      <c r="K1227" s="58">
        <v>0.15609580190420869</v>
      </c>
      <c r="M1227" s="51">
        <v>225</v>
      </c>
      <c r="N1227" s="139" cm="1">
        <f t="array" ref="N1227:W1227">(TRANSPOSE(MMULT(幕後結果!$AB$37:$AK$46, TRANSPOSE(N226:W226))))</f>
        <v>1.2841832637950679</v>
      </c>
      <c r="O1227" s="139">
        <v>-0.74793258982873534</v>
      </c>
      <c r="P1227" s="139">
        <v>0.60713484061637035</v>
      </c>
      <c r="Q1227" s="139">
        <v>-0.77756316433567729</v>
      </c>
      <c r="R1227" s="139">
        <v>-1.1357499042407464</v>
      </c>
      <c r="S1227" s="139">
        <v>-0.40291455304337109</v>
      </c>
      <c r="T1227" s="139">
        <v>0.61884042806617512</v>
      </c>
      <c r="U1227" s="139">
        <v>-1.0451095504083643</v>
      </c>
      <c r="V1227" s="139">
        <v>0.84791604727528558</v>
      </c>
      <c r="W1227" s="50">
        <v>-1.3131157602665418</v>
      </c>
    </row>
    <row r="1228" spans="1:23" ht="19">
      <c r="A1228" s="95">
        <v>226</v>
      </c>
      <c r="B1228" s="139">
        <v>0.59967124692304097</v>
      </c>
      <c r="C1228" s="139">
        <v>0.13545210587081158</v>
      </c>
      <c r="D1228" s="139">
        <v>0.35054300279016726</v>
      </c>
      <c r="E1228" s="139">
        <v>0.42748139420994891</v>
      </c>
      <c r="F1228" s="139">
        <v>0.22431940596972733</v>
      </c>
      <c r="G1228" s="139">
        <v>0.68600070198770613</v>
      </c>
      <c r="H1228" s="139">
        <v>0.30771983870267916</v>
      </c>
      <c r="I1228" s="139">
        <v>0.65792219893829662</v>
      </c>
      <c r="J1228" s="139">
        <v>0.37419404523928423</v>
      </c>
      <c r="K1228" s="58">
        <v>0.51681399433999342</v>
      </c>
      <c r="M1228" s="51">
        <v>226</v>
      </c>
      <c r="N1228" s="139" cm="1">
        <f t="array" ref="N1228:W1228">(TRANSPOSE(MMULT(幕後結果!$AB$37:$AK$46, TRANSPOSE(N227:W227))))</f>
        <v>-0.13161668177140609</v>
      </c>
      <c r="O1228" s="139">
        <v>-1.0768081342844003</v>
      </c>
      <c r="P1228" s="139">
        <v>-2.1534218813142578</v>
      </c>
      <c r="Q1228" s="139">
        <v>-0.71769615950624566</v>
      </c>
      <c r="R1228" s="139">
        <v>0.20039420377889139</v>
      </c>
      <c r="S1228" s="139">
        <v>0.94374987284273082</v>
      </c>
      <c r="T1228" s="139">
        <v>-0.58301149026137045</v>
      </c>
      <c r="U1228" s="139">
        <v>-1.2454419908606249</v>
      </c>
      <c r="V1228" s="139">
        <v>2.0753119682107894</v>
      </c>
      <c r="W1228" s="50">
        <v>-1.5523657438691723</v>
      </c>
    </row>
    <row r="1229" spans="1:23" ht="19">
      <c r="A1229" s="95">
        <v>227</v>
      </c>
      <c r="B1229" s="139">
        <v>0.67794535902658626</v>
      </c>
      <c r="C1229" s="139">
        <v>0.4282309944394953</v>
      </c>
      <c r="D1229" s="139">
        <v>0.56942587110679788</v>
      </c>
      <c r="E1229" s="139">
        <v>0.46339130670616457</v>
      </c>
      <c r="F1229" s="139">
        <v>0.23991557967868404</v>
      </c>
      <c r="G1229" s="139">
        <v>5.6562349628357378E-2</v>
      </c>
      <c r="H1229" s="139">
        <v>0.23324875691453362</v>
      </c>
      <c r="I1229" s="139">
        <v>0.90113403192930863</v>
      </c>
      <c r="J1229" s="139">
        <v>0.94859757362904817</v>
      </c>
      <c r="K1229" s="58">
        <v>0.24303057188409616</v>
      </c>
      <c r="M1229" s="51">
        <v>227</v>
      </c>
      <c r="N1229" s="139" cm="1">
        <f t="array" ref="N1229:W1229">(TRANSPOSE(MMULT(幕後結果!$AB$37:$AK$46, TRANSPOSE(N228:W228))))</f>
        <v>-0.64975876896317908</v>
      </c>
      <c r="O1229" s="139">
        <v>0.99023051304445142</v>
      </c>
      <c r="P1229" s="139">
        <v>0.30839932610102783</v>
      </c>
      <c r="Q1229" s="139">
        <v>1.4131939156297655</v>
      </c>
      <c r="R1229" s="139">
        <v>0.10118908893189021</v>
      </c>
      <c r="S1229" s="139">
        <v>0.44338577121296907</v>
      </c>
      <c r="T1229" s="139">
        <v>0.45466266254817356</v>
      </c>
      <c r="U1229" s="139">
        <v>0.54068537832848607</v>
      </c>
      <c r="V1229" s="139">
        <v>0.74979775387308645</v>
      </c>
      <c r="W1229" s="50">
        <v>0.85239785386860156</v>
      </c>
    </row>
    <row r="1230" spans="1:23" ht="19">
      <c r="A1230" s="95">
        <v>228</v>
      </c>
      <c r="B1230" s="139">
        <v>0.895822981063646</v>
      </c>
      <c r="C1230" s="139">
        <v>0.8188527484610113</v>
      </c>
      <c r="D1230" s="139">
        <v>3.7413540550256696E-2</v>
      </c>
      <c r="E1230" s="139">
        <v>0.19692984853972106</v>
      </c>
      <c r="F1230" s="139">
        <v>0.34966900041848681</v>
      </c>
      <c r="G1230" s="139">
        <v>0.73087149605527246</v>
      </c>
      <c r="H1230" s="139">
        <v>0.57225828225412512</v>
      </c>
      <c r="I1230" s="139">
        <v>0.81964368872787796</v>
      </c>
      <c r="J1230" s="139">
        <v>0.20386635583349944</v>
      </c>
      <c r="K1230" s="58">
        <v>0.93868768966122595</v>
      </c>
      <c r="M1230" s="51">
        <v>228</v>
      </c>
      <c r="N1230" s="139" cm="1">
        <f t="array" ref="N1230:W1230">(TRANSPOSE(MMULT(幕後結果!$AB$37:$AK$46, TRANSPOSE(N229:W229))))</f>
        <v>0.39854670288764543</v>
      </c>
      <c r="O1230" s="139">
        <v>-0.3895346181829592</v>
      </c>
      <c r="P1230" s="139">
        <v>1.185991771729564</v>
      </c>
      <c r="Q1230" s="139">
        <v>-1.3443722224719998</v>
      </c>
      <c r="R1230" s="139">
        <v>1.8170428880571643</v>
      </c>
      <c r="S1230" s="139">
        <v>-0.19315301036339172</v>
      </c>
      <c r="T1230" s="139">
        <v>8.8136217774945735E-2</v>
      </c>
      <c r="U1230" s="139">
        <v>-0.56838516856568577</v>
      </c>
      <c r="V1230" s="139">
        <v>6.038385125931213E-2</v>
      </c>
      <c r="W1230" s="50">
        <v>0.2833874841454832</v>
      </c>
    </row>
    <row r="1231" spans="1:23" ht="19">
      <c r="A1231" s="95">
        <v>229</v>
      </c>
      <c r="B1231" s="139">
        <v>0.411295887162892</v>
      </c>
      <c r="C1231" s="139">
        <v>9.502817864579427E-2</v>
      </c>
      <c r="D1231" s="139">
        <v>3.0776007218670465E-2</v>
      </c>
      <c r="E1231" s="139">
        <v>0.75744442300786408</v>
      </c>
      <c r="F1231" s="139">
        <v>0.3832644707038948</v>
      </c>
      <c r="G1231" s="139">
        <v>0.46495236587529321</v>
      </c>
      <c r="H1231" s="139">
        <v>0.55446616001756133</v>
      </c>
      <c r="I1231" s="139">
        <v>0.85646662131380191</v>
      </c>
      <c r="J1231" s="139">
        <v>0.29537285658024759</v>
      </c>
      <c r="K1231" s="58">
        <v>0.93309232831443989</v>
      </c>
      <c r="M1231" s="51">
        <v>229</v>
      </c>
      <c r="N1231" s="139" cm="1">
        <f t="array" ref="N1231:W1231">(TRANSPOSE(MMULT(幕後結果!$AB$37:$AK$46, TRANSPOSE(N230:W230))))</f>
        <v>0.34793795070341482</v>
      </c>
      <c r="O1231" s="139">
        <v>0.7919663181595622</v>
      </c>
      <c r="P1231" s="139">
        <v>2.1486640145652363</v>
      </c>
      <c r="Q1231" s="139">
        <v>-0.66735170581207703</v>
      </c>
      <c r="R1231" s="139">
        <v>0.72539756184264204</v>
      </c>
      <c r="S1231" s="139">
        <v>-0.58461757564269023</v>
      </c>
      <c r="T1231" s="139">
        <v>0.83127201287862906</v>
      </c>
      <c r="U1231" s="139">
        <v>2.0129195248212746</v>
      </c>
      <c r="V1231" s="139">
        <v>-1.2521464500265347</v>
      </c>
      <c r="W1231" s="50">
        <v>1.2939601527758289</v>
      </c>
    </row>
    <row r="1232" spans="1:23" ht="19">
      <c r="A1232" s="95">
        <v>230</v>
      </c>
      <c r="B1232" s="139">
        <v>4.0753432944815149E-2</v>
      </c>
      <c r="C1232" s="139">
        <v>0.25066783758062083</v>
      </c>
      <c r="D1232" s="139">
        <v>6.7561868646210943E-3</v>
      </c>
      <c r="E1232" s="139">
        <v>0.70217092659597546</v>
      </c>
      <c r="F1232" s="139">
        <v>0.93492191688531445</v>
      </c>
      <c r="G1232" s="139">
        <v>0.81925227140459445</v>
      </c>
      <c r="H1232" s="139">
        <v>0.47691648812184528</v>
      </c>
      <c r="I1232" s="139">
        <v>6.9680618910413106E-2</v>
      </c>
      <c r="J1232" s="139">
        <v>0.82458187298625529</v>
      </c>
      <c r="K1232" s="58">
        <v>0.76320908694777012</v>
      </c>
      <c r="M1232" s="51">
        <v>230</v>
      </c>
      <c r="N1232" s="139" cm="1">
        <f t="array" ref="N1232:W1232">(TRANSPOSE(MMULT(幕後結果!$AB$37:$AK$46, TRANSPOSE(N231:W231))))</f>
        <v>0.98855770242864616</v>
      </c>
      <c r="O1232" s="139">
        <v>1.0081050210029157</v>
      </c>
      <c r="P1232" s="139">
        <v>0.99727643534081967</v>
      </c>
      <c r="Q1232" s="139">
        <v>-0.52076163697294997</v>
      </c>
      <c r="R1232" s="139">
        <v>-8.9993951616865894E-2</v>
      </c>
      <c r="S1232" s="139">
        <v>-0.66820903452041458</v>
      </c>
      <c r="T1232" s="139">
        <v>1.0592708862852753</v>
      </c>
      <c r="U1232" s="139">
        <v>0.20095514703174105</v>
      </c>
      <c r="V1232" s="139">
        <v>1.3076607546184784</v>
      </c>
      <c r="W1232" s="50">
        <v>1.0104789053044916</v>
      </c>
    </row>
    <row r="1233" spans="1:23" ht="19">
      <c r="A1233" s="95">
        <v>231</v>
      </c>
      <c r="B1233" s="139">
        <v>0.11228949845319613</v>
      </c>
      <c r="C1233" s="139">
        <v>0.85313981016048657</v>
      </c>
      <c r="D1233" s="139">
        <v>0.896889098203415</v>
      </c>
      <c r="E1233" s="139">
        <v>0.90775030267507972</v>
      </c>
      <c r="F1233" s="139">
        <v>0.74158608331711195</v>
      </c>
      <c r="G1233" s="139">
        <v>0.73658771938379175</v>
      </c>
      <c r="H1233" s="139">
        <v>0.78755386212496825</v>
      </c>
      <c r="I1233" s="139">
        <v>0.71708672209319646</v>
      </c>
      <c r="J1233" s="139">
        <v>0.80149985885980346</v>
      </c>
      <c r="K1233" s="58">
        <v>0.55458392957968727</v>
      </c>
      <c r="M1233" s="51">
        <v>231</v>
      </c>
      <c r="N1233" s="139" cm="1">
        <f t="array" ref="N1233:W1233">(TRANSPOSE(MMULT(幕後結果!$AB$37:$AK$46, TRANSPOSE(N232:W232))))</f>
        <v>-1.1438877982567424</v>
      </c>
      <c r="O1233" s="139">
        <v>1.5851410053700457</v>
      </c>
      <c r="P1233" s="139">
        <v>0.67273781455159354</v>
      </c>
      <c r="Q1233" s="139">
        <v>-0.8064323264540606</v>
      </c>
      <c r="R1233" s="139">
        <v>1.7612981658064588</v>
      </c>
      <c r="S1233" s="139">
        <v>-2.0835039175942862</v>
      </c>
      <c r="T1233" s="139">
        <v>-0.57259508963688144</v>
      </c>
      <c r="U1233" s="139">
        <v>1.7213813780174818</v>
      </c>
      <c r="V1233" s="139">
        <v>0.95640116336214853</v>
      </c>
      <c r="W1233" s="50">
        <v>1.3696189927761733</v>
      </c>
    </row>
    <row r="1234" spans="1:23" ht="19">
      <c r="A1234" s="95">
        <v>232</v>
      </c>
      <c r="B1234" s="139">
        <v>0.45425132148080394</v>
      </c>
      <c r="C1234" s="139">
        <v>0.688591743623306</v>
      </c>
      <c r="D1234" s="139">
        <v>0.89564930885416572</v>
      </c>
      <c r="E1234" s="139">
        <v>0.97027311471457911</v>
      </c>
      <c r="F1234" s="139">
        <v>0.7562421347082422</v>
      </c>
      <c r="G1234" s="139">
        <v>0.50869759520932978</v>
      </c>
      <c r="H1234" s="139">
        <v>0.5760479044122393</v>
      </c>
      <c r="I1234" s="139">
        <v>0.60187017761477213</v>
      </c>
      <c r="J1234" s="139">
        <v>0.14678596850343939</v>
      </c>
      <c r="K1234" s="58">
        <v>0.68777085753441036</v>
      </c>
      <c r="M1234" s="51">
        <v>232</v>
      </c>
      <c r="N1234" s="139" cm="1">
        <f t="array" ref="N1234:W1234">(TRANSPOSE(MMULT(幕後結果!$AB$37:$AK$46, TRANSPOSE(N233:W233))))</f>
        <v>0.30351531851918367</v>
      </c>
      <c r="O1234" s="139">
        <v>-0.1643844847234604</v>
      </c>
      <c r="P1234" s="139">
        <v>-0.96373676142496123</v>
      </c>
      <c r="Q1234" s="139">
        <v>-1.0680881378010005</v>
      </c>
      <c r="R1234" s="139">
        <v>-0.78310302073182858</v>
      </c>
      <c r="S1234" s="139">
        <v>-0.42759270292863572</v>
      </c>
      <c r="T1234" s="139">
        <v>0.25819592998045993</v>
      </c>
      <c r="U1234" s="139">
        <v>-0.75077918469227467</v>
      </c>
      <c r="V1234" s="139">
        <v>-0.25759060885644397</v>
      </c>
      <c r="W1234" s="50">
        <v>-1.1587681899465978</v>
      </c>
    </row>
    <row r="1235" spans="1:23" ht="19">
      <c r="A1235" s="95">
        <v>233</v>
      </c>
      <c r="B1235" s="139">
        <v>0.24693112045039234</v>
      </c>
      <c r="C1235" s="139">
        <v>0.73167683418289453</v>
      </c>
      <c r="D1235" s="139">
        <v>0.82796569036994483</v>
      </c>
      <c r="E1235" s="139">
        <v>0.23046810423426822</v>
      </c>
      <c r="F1235" s="139">
        <v>5.8970199170156112E-2</v>
      </c>
      <c r="G1235" s="139">
        <v>7.0928679684609808E-3</v>
      </c>
      <c r="H1235" s="139">
        <v>0.17846861652544765</v>
      </c>
      <c r="I1235" s="139">
        <v>0.91130871291501503</v>
      </c>
      <c r="J1235" s="139">
        <v>5.1621979158299247E-2</v>
      </c>
      <c r="K1235" s="58">
        <v>0.7669085072719255</v>
      </c>
      <c r="M1235" s="51">
        <v>233</v>
      </c>
      <c r="N1235" s="139" cm="1">
        <f t="array" ref="N1235:W1235">(TRANSPOSE(MMULT(幕後結果!$AB$37:$AK$46, TRANSPOSE(N234:W234))))</f>
        <v>0.44683506856387478</v>
      </c>
      <c r="O1235" s="139">
        <v>4.3739627179897794E-2</v>
      </c>
      <c r="P1235" s="139">
        <v>2.2708560275376793E-2</v>
      </c>
      <c r="Q1235" s="139">
        <v>-6.6561285494495026E-2</v>
      </c>
      <c r="R1235" s="139">
        <v>-1.7105719361735363</v>
      </c>
      <c r="S1235" s="139">
        <v>0.48272767485120788</v>
      </c>
      <c r="T1235" s="139">
        <v>-0.54965281244302489</v>
      </c>
      <c r="U1235" s="139">
        <v>-0.45973633012783555</v>
      </c>
      <c r="V1235" s="139">
        <v>0.18654231548898045</v>
      </c>
      <c r="W1235" s="50">
        <v>-0.66298028813834775</v>
      </c>
    </row>
    <row r="1236" spans="1:23" ht="19">
      <c r="A1236" s="95">
        <v>234</v>
      </c>
      <c r="B1236" s="139">
        <v>0.48911186493699477</v>
      </c>
      <c r="C1236" s="139">
        <v>0.28516419067263099</v>
      </c>
      <c r="D1236" s="139">
        <v>0.6198890674129256</v>
      </c>
      <c r="E1236" s="139">
        <v>0.40987625932088423</v>
      </c>
      <c r="F1236" s="139">
        <v>0.94782306625375012</v>
      </c>
      <c r="G1236" s="139">
        <v>0.24671755828821573</v>
      </c>
      <c r="H1236" s="139">
        <v>0.86322775913966709</v>
      </c>
      <c r="I1236" s="139">
        <v>0.20175513906884701</v>
      </c>
      <c r="J1236" s="139">
        <v>0.93425961173801308</v>
      </c>
      <c r="K1236" s="58">
        <v>0.22701561645887103</v>
      </c>
      <c r="M1236" s="51">
        <v>234</v>
      </c>
      <c r="N1236" s="139" cm="1">
        <f t="array" ref="N1236:W1236">(TRANSPOSE(MMULT(幕後結果!$AB$37:$AK$46, TRANSPOSE(N235:W235))))</f>
        <v>-0.92156668719879575</v>
      </c>
      <c r="O1236" s="139">
        <v>-0.72041506042903436</v>
      </c>
      <c r="P1236" s="139">
        <v>-0.387118474822717</v>
      </c>
      <c r="Q1236" s="139">
        <v>-1.1181171764723437</v>
      </c>
      <c r="R1236" s="139">
        <v>-1.0249906769302175</v>
      </c>
      <c r="S1236" s="139">
        <v>0.3307121144684802</v>
      </c>
      <c r="T1236" s="139">
        <v>-0.77898600934553985</v>
      </c>
      <c r="U1236" s="139">
        <v>-0.30272243279468225</v>
      </c>
      <c r="V1236" s="139">
        <v>-1.293894323211652</v>
      </c>
      <c r="W1236" s="50">
        <v>-0.27292562867793924</v>
      </c>
    </row>
    <row r="1237" spans="1:23" ht="19">
      <c r="A1237" s="95">
        <v>235</v>
      </c>
      <c r="B1237" s="139">
        <v>0.34607594087298188</v>
      </c>
      <c r="C1237" s="139">
        <v>0.6829602369412402</v>
      </c>
      <c r="D1237" s="139">
        <v>0.46067136802664654</v>
      </c>
      <c r="E1237" s="139">
        <v>0.13859017625768977</v>
      </c>
      <c r="F1237" s="139">
        <v>0.83828124233647272</v>
      </c>
      <c r="G1237" s="139">
        <v>2.3322463490160317E-2</v>
      </c>
      <c r="H1237" s="139">
        <v>0.7559918016806646</v>
      </c>
      <c r="I1237" s="139">
        <v>5.8120548683673334E-2</v>
      </c>
      <c r="J1237" s="139">
        <v>0.36904634663308955</v>
      </c>
      <c r="K1237" s="58">
        <v>0.35808683772776173</v>
      </c>
      <c r="M1237" s="51">
        <v>235</v>
      </c>
      <c r="N1237" s="139" cm="1">
        <f t="array" ref="N1237:W1237">(TRANSPOSE(MMULT(幕後結果!$AB$37:$AK$46, TRANSPOSE(N236:W236))))</f>
        <v>-0.18817644181889268</v>
      </c>
      <c r="O1237" s="139">
        <v>0.79223665781036756</v>
      </c>
      <c r="P1237" s="139">
        <v>-0.12637124568399216</v>
      </c>
      <c r="Q1237" s="139">
        <v>-0.82883202956945312</v>
      </c>
      <c r="R1237" s="139">
        <v>-0.10637427730961098</v>
      </c>
      <c r="S1237" s="139">
        <v>-5.9621929037558391E-2</v>
      </c>
      <c r="T1237" s="139">
        <v>-0.25613341417694763</v>
      </c>
      <c r="U1237" s="139">
        <v>0.37663688026635234</v>
      </c>
      <c r="V1237" s="139">
        <v>-1.2849139924835811</v>
      </c>
      <c r="W1237" s="50">
        <v>0.87819820239755808</v>
      </c>
    </row>
    <row r="1238" spans="1:23" ht="19">
      <c r="A1238" s="95">
        <v>236</v>
      </c>
      <c r="B1238" s="139">
        <v>0.27009747154485853</v>
      </c>
      <c r="C1238" s="139">
        <v>7.3384851896604708E-2</v>
      </c>
      <c r="D1238" s="139">
        <v>0.6531225652751278</v>
      </c>
      <c r="E1238" s="139">
        <v>0.23708130246403125</v>
      </c>
      <c r="F1238" s="139">
        <v>0.39234418087816469</v>
      </c>
      <c r="G1238" s="139">
        <v>0.32144344390694157</v>
      </c>
      <c r="H1238" s="139">
        <v>0.5356920761811157</v>
      </c>
      <c r="I1238" s="139">
        <v>0.47302160740003307</v>
      </c>
      <c r="J1238" s="139">
        <v>0.24293087895023446</v>
      </c>
      <c r="K1238" s="58">
        <v>0.35896565449246332</v>
      </c>
      <c r="M1238" s="51">
        <v>236</v>
      </c>
      <c r="N1238" s="139" cm="1">
        <f t="array" ref="N1238:W1238">(TRANSPOSE(MMULT(幕後結果!$AB$37:$AK$46, TRANSPOSE(N237:W237))))</f>
        <v>-1.1658855872385467</v>
      </c>
      <c r="O1238" s="139">
        <v>0.47489683618968104</v>
      </c>
      <c r="P1238" s="139">
        <v>-0.43897472646741653</v>
      </c>
      <c r="Q1238" s="139">
        <v>-1.5289119333543502</v>
      </c>
      <c r="R1238" s="139">
        <v>-6.3778440120605739E-2</v>
      </c>
      <c r="S1238" s="139">
        <v>-1.4247693920211575</v>
      </c>
      <c r="T1238" s="139">
        <v>0.6560821837732842</v>
      </c>
      <c r="U1238" s="139">
        <v>0.58998410985076333</v>
      </c>
      <c r="V1238" s="139">
        <v>-3.4330243611445765E-2</v>
      </c>
      <c r="W1238" s="50">
        <v>0.74531064019095128</v>
      </c>
    </row>
    <row r="1239" spans="1:23" ht="19">
      <c r="A1239" s="95">
        <v>237</v>
      </c>
      <c r="B1239" s="139">
        <v>0.25619943163657632</v>
      </c>
      <c r="C1239" s="139">
        <v>0.86149395273778095</v>
      </c>
      <c r="D1239" s="139">
        <v>0.2677796284869185</v>
      </c>
      <c r="E1239" s="139">
        <v>0.81770783251493162</v>
      </c>
      <c r="F1239" s="139">
        <v>0.81493150280641502</v>
      </c>
      <c r="G1239" s="139">
        <v>0.34131102473907782</v>
      </c>
      <c r="H1239" s="139">
        <v>0.67298404150599689</v>
      </c>
      <c r="I1239" s="139">
        <v>0.64116026269755499</v>
      </c>
      <c r="J1239" s="139">
        <v>0.24131805150915331</v>
      </c>
      <c r="K1239" s="58">
        <v>0.28182928616237302</v>
      </c>
      <c r="M1239" s="51">
        <v>237</v>
      </c>
      <c r="N1239" s="139" cm="1">
        <f t="array" ref="N1239:W1239">(TRANSPOSE(MMULT(幕後結果!$AB$37:$AK$46, TRANSPOSE(N238:W238))))</f>
        <v>-1.1468797985501824</v>
      </c>
      <c r="O1239" s="139">
        <v>1.4144990396343418</v>
      </c>
      <c r="P1239" s="139">
        <v>-3.8646074036928102E-2</v>
      </c>
      <c r="Q1239" s="139">
        <v>0.96891190941814465</v>
      </c>
      <c r="R1239" s="139">
        <v>-0.27007681413294171</v>
      </c>
      <c r="S1239" s="139">
        <v>0.33169477270073322</v>
      </c>
      <c r="T1239" s="139">
        <v>-7.7719845541764754E-2</v>
      </c>
      <c r="U1239" s="139">
        <v>0.70464590922549941</v>
      </c>
      <c r="V1239" s="139">
        <v>0.96476266606661454</v>
      </c>
      <c r="W1239" s="50">
        <v>0.65815716537703572</v>
      </c>
    </row>
    <row r="1240" spans="1:23" ht="19">
      <c r="A1240" s="95">
        <v>238</v>
      </c>
      <c r="B1240" s="139">
        <v>0.81090554944596516</v>
      </c>
      <c r="C1240" s="139">
        <v>0.53716204702110582</v>
      </c>
      <c r="D1240" s="139">
        <v>0.94211989166056931</v>
      </c>
      <c r="E1240" s="139">
        <v>0.12398386263156147</v>
      </c>
      <c r="F1240" s="139">
        <v>0.8358402428099112</v>
      </c>
      <c r="G1240" s="139">
        <v>0.51657906342932192</v>
      </c>
      <c r="H1240" s="139">
        <v>0.88806181027853559</v>
      </c>
      <c r="I1240" s="139">
        <v>0.52506125744557086</v>
      </c>
      <c r="J1240" s="139">
        <v>6.7991258468259153E-2</v>
      </c>
      <c r="K1240" s="58">
        <v>0.34515587075071341</v>
      </c>
      <c r="M1240" s="51">
        <v>238</v>
      </c>
      <c r="N1240" s="139" cm="1">
        <f t="array" ref="N1240:W1240">(TRANSPOSE(MMULT(幕後結果!$AB$37:$AK$46, TRANSPOSE(N239:W239))))</f>
        <v>1.4891259002156447</v>
      </c>
      <c r="O1240" s="139">
        <v>0.79814282306937157</v>
      </c>
      <c r="P1240" s="139">
        <v>-1.240590237589098</v>
      </c>
      <c r="Q1240" s="139">
        <v>-0.75791639121217325</v>
      </c>
      <c r="R1240" s="139">
        <v>-2.0998999286365763</v>
      </c>
      <c r="S1240" s="139">
        <v>0.34232191123664896</v>
      </c>
      <c r="T1240" s="139">
        <v>0.13514004894372703</v>
      </c>
      <c r="U1240" s="139">
        <v>0.52971076806253115</v>
      </c>
      <c r="V1240" s="139">
        <v>1.1014826100139337</v>
      </c>
      <c r="W1240" s="50">
        <v>-0.5507424545063575</v>
      </c>
    </row>
    <row r="1241" spans="1:23" ht="19">
      <c r="A1241" s="95">
        <v>239</v>
      </c>
      <c r="B1241" s="139">
        <v>0.60001598505527953</v>
      </c>
      <c r="C1241" s="139">
        <v>0.17604002756477888</v>
      </c>
      <c r="D1241" s="139">
        <v>0.22286748902228726</v>
      </c>
      <c r="E1241" s="139">
        <v>0.9012380471889303</v>
      </c>
      <c r="F1241" s="139">
        <v>0.52082183455791231</v>
      </c>
      <c r="G1241" s="139">
        <v>0.90100040798955172</v>
      </c>
      <c r="H1241" s="139">
        <v>0.7554984367680313</v>
      </c>
      <c r="I1241" s="139">
        <v>0.1318626117807189</v>
      </c>
      <c r="J1241" s="139">
        <v>4.3546888501341918E-2</v>
      </c>
      <c r="K1241" s="58">
        <v>0.76630635123149382</v>
      </c>
      <c r="M1241" s="51">
        <v>239</v>
      </c>
      <c r="N1241" s="139" cm="1">
        <f t="array" ref="N1241:W1241">(TRANSPOSE(MMULT(幕後結果!$AB$37:$AK$46, TRANSPOSE(N240:W240))))</f>
        <v>-1.3860687514995202</v>
      </c>
      <c r="O1241" s="139">
        <v>-0.22980123517115786</v>
      </c>
      <c r="P1241" s="139">
        <v>-0.79395696906645918</v>
      </c>
      <c r="Q1241" s="139">
        <v>-1.246789578972151</v>
      </c>
      <c r="R1241" s="139">
        <v>0.42655969094665247</v>
      </c>
      <c r="S1241" s="139">
        <v>-1.0298489408017786</v>
      </c>
      <c r="T1241" s="139">
        <v>0.70469988636153724</v>
      </c>
      <c r="U1241" s="139">
        <v>-0.9287323219473983</v>
      </c>
      <c r="V1241" s="139">
        <v>-0.13352154970507427</v>
      </c>
      <c r="W1241" s="50">
        <v>-9.7129027650426636E-2</v>
      </c>
    </row>
    <row r="1242" spans="1:23" ht="19">
      <c r="A1242" s="95">
        <v>240</v>
      </c>
      <c r="B1242" s="139">
        <v>0.73896479522959146</v>
      </c>
      <c r="C1242" s="139">
        <v>0.71830278396131519</v>
      </c>
      <c r="D1242" s="139">
        <v>0.56282474280368477</v>
      </c>
      <c r="E1242" s="139">
        <v>0.46391577883534341</v>
      </c>
      <c r="F1242" s="139">
        <v>0.99794731898503919</v>
      </c>
      <c r="G1242" s="139">
        <v>0.94857059409721467</v>
      </c>
      <c r="H1242" s="139">
        <v>0.92071161407497937</v>
      </c>
      <c r="I1242" s="139">
        <v>0.67007924226674231</v>
      </c>
      <c r="J1242" s="139">
        <v>0.29839102307071652</v>
      </c>
      <c r="K1242" s="58">
        <v>7.0133920929604798E-3</v>
      </c>
      <c r="M1242" s="51">
        <v>240</v>
      </c>
      <c r="N1242" s="139" cm="1">
        <f t="array" ref="N1242:W1242">(TRANSPOSE(MMULT(幕後結果!$AB$37:$AK$46, TRANSPOSE(N241:W241))))</f>
        <v>1.2357184790172755</v>
      </c>
      <c r="O1242" s="139">
        <v>-0.38529812503871097</v>
      </c>
      <c r="P1242" s="139">
        <v>-1.3478604371731864</v>
      </c>
      <c r="Q1242" s="139">
        <v>-0.94746338303306843</v>
      </c>
      <c r="R1242" s="139">
        <v>0.39410094536883644</v>
      </c>
      <c r="S1242" s="139">
        <v>0.36027730872318853</v>
      </c>
      <c r="T1242" s="139">
        <v>1.1305963295832206</v>
      </c>
      <c r="U1242" s="139">
        <v>1.0897556906431296</v>
      </c>
      <c r="V1242" s="139">
        <v>2.2202203436011008</v>
      </c>
      <c r="W1242" s="50">
        <v>0.75008273857592223</v>
      </c>
    </row>
    <row r="1243" spans="1:23" ht="19">
      <c r="A1243" s="95">
        <v>241</v>
      </c>
      <c r="B1243" s="139">
        <v>0.76406485468116059</v>
      </c>
      <c r="C1243" s="139">
        <v>0.72830454852447812</v>
      </c>
      <c r="D1243" s="139">
        <v>0.88056868235749097</v>
      </c>
      <c r="E1243" s="139">
        <v>0.60400509538035529</v>
      </c>
      <c r="F1243" s="139">
        <v>0.59429695959486084</v>
      </c>
      <c r="G1243" s="139">
        <v>0.68214426130632733</v>
      </c>
      <c r="H1243" s="139">
        <v>0.17572487117990687</v>
      </c>
      <c r="I1243" s="139">
        <v>0.68142322756934148</v>
      </c>
      <c r="J1243" s="139">
        <v>1.7782692658244725E-2</v>
      </c>
      <c r="K1243" s="58">
        <v>0.5726554561547299</v>
      </c>
      <c r="M1243" s="51">
        <v>241</v>
      </c>
      <c r="N1243" s="139" cm="1">
        <f t="array" ref="N1243:W1243">(TRANSPOSE(MMULT(幕後結果!$AB$37:$AK$46, TRANSPOSE(N242:W242))))</f>
        <v>-0.65141409427459696</v>
      </c>
      <c r="O1243" s="139">
        <v>1.1702579280403718</v>
      </c>
      <c r="P1243" s="139">
        <v>-0.9503785494690129</v>
      </c>
      <c r="Q1243" s="139">
        <v>1.295494689972672</v>
      </c>
      <c r="R1243" s="139">
        <v>-0.58986637449331858</v>
      </c>
      <c r="S1243" s="139">
        <v>-0.52895377879921202</v>
      </c>
      <c r="T1243" s="139">
        <v>1.0256461262005456</v>
      </c>
      <c r="U1243" s="139">
        <v>-0.22033078229821701</v>
      </c>
      <c r="V1243" s="139">
        <v>0.18771110485338827</v>
      </c>
      <c r="W1243" s="50">
        <v>-0.71863326631159019</v>
      </c>
    </row>
    <row r="1244" spans="1:23" ht="19">
      <c r="A1244" s="95">
        <v>242</v>
      </c>
      <c r="B1244" s="139">
        <v>0.6733063614433541</v>
      </c>
      <c r="C1244" s="139">
        <v>0.49101719279975109</v>
      </c>
      <c r="D1244" s="139">
        <v>0.93584705149816272</v>
      </c>
      <c r="E1244" s="139">
        <v>0.88305995083119315</v>
      </c>
      <c r="F1244" s="139">
        <v>0.78990347295943941</v>
      </c>
      <c r="G1244" s="139">
        <v>0.93993961113084112</v>
      </c>
      <c r="H1244" s="139">
        <v>0.83300876312077698</v>
      </c>
      <c r="I1244" s="139">
        <v>0.53619281005771513</v>
      </c>
      <c r="J1244" s="139">
        <v>0.35610771877663105</v>
      </c>
      <c r="K1244" s="58">
        <v>0.31081315642156015</v>
      </c>
      <c r="M1244" s="51">
        <v>242</v>
      </c>
      <c r="N1244" s="139" cm="1">
        <f t="array" ref="N1244:W1244">(TRANSPOSE(MMULT(幕後結果!$AB$37:$AK$46, TRANSPOSE(N243:W243))))</f>
        <v>1.586487315185946</v>
      </c>
      <c r="O1244" s="139">
        <v>0.58490865466775444</v>
      </c>
      <c r="P1244" s="139">
        <v>0.31673368130367902</v>
      </c>
      <c r="Q1244" s="139">
        <v>0.2130675446928407</v>
      </c>
      <c r="R1244" s="139">
        <v>-0.69548696217822192</v>
      </c>
      <c r="S1244" s="139">
        <v>0.56278075287591778</v>
      </c>
      <c r="T1244" s="139">
        <v>0.93501146679489611</v>
      </c>
      <c r="U1244" s="139">
        <v>0.97932661977805235</v>
      </c>
      <c r="V1244" s="139">
        <v>1.6502008233081797</v>
      </c>
      <c r="W1244" s="50">
        <v>-1.5193368714448967</v>
      </c>
    </row>
    <row r="1245" spans="1:23" ht="19">
      <c r="A1245" s="95">
        <v>243</v>
      </c>
      <c r="B1245" s="139">
        <v>5.9468545495175107E-2</v>
      </c>
      <c r="C1245" s="139">
        <v>0.60573076131357628</v>
      </c>
      <c r="D1245" s="139">
        <v>0.73294951488816018</v>
      </c>
      <c r="E1245" s="139">
        <v>0.27019338502722379</v>
      </c>
      <c r="F1245" s="139">
        <v>0.51468969990322577</v>
      </c>
      <c r="G1245" s="139">
        <v>0.13143097589513753</v>
      </c>
      <c r="H1245" s="139">
        <v>0.11403275361259535</v>
      </c>
      <c r="I1245" s="139">
        <v>5.7629026287086216E-2</v>
      </c>
      <c r="J1245" s="139">
        <v>1.6955564905854592E-2</v>
      </c>
      <c r="K1245" s="58">
        <v>0.2669476713536183</v>
      </c>
      <c r="M1245" s="51">
        <v>243</v>
      </c>
      <c r="N1245" s="139" cm="1">
        <f t="array" ref="N1245:W1245">(TRANSPOSE(MMULT(幕後結果!$AB$37:$AK$46, TRANSPOSE(N244:W244))))</f>
        <v>1.2165419007744089</v>
      </c>
      <c r="O1245" s="139">
        <v>2.1906465634114149</v>
      </c>
      <c r="P1245" s="139">
        <v>0.41875925354995547</v>
      </c>
      <c r="Q1245" s="139">
        <v>0.97717231875619781</v>
      </c>
      <c r="R1245" s="139">
        <v>0.64058843693520262</v>
      </c>
      <c r="S1245" s="139">
        <v>-0.93670859282099406</v>
      </c>
      <c r="T1245" s="139">
        <v>2.1438310575390389</v>
      </c>
      <c r="U1245" s="139">
        <v>1.4483006650485466</v>
      </c>
      <c r="V1245" s="139">
        <v>-3.4280725030269146</v>
      </c>
      <c r="W1245" s="50">
        <v>1.7198526902501241</v>
      </c>
    </row>
    <row r="1246" spans="1:23" ht="19">
      <c r="A1246" s="95">
        <v>244</v>
      </c>
      <c r="B1246" s="139">
        <v>0.58709173381276991</v>
      </c>
      <c r="C1246" s="139">
        <v>0.46488893556452826</v>
      </c>
      <c r="D1246" s="139">
        <v>0.69240828081923622</v>
      </c>
      <c r="E1246" s="139">
        <v>0.26893764205464987</v>
      </c>
      <c r="F1246" s="139">
        <v>0.13130550502683414</v>
      </c>
      <c r="G1246" s="139">
        <v>0.49692621319090602</v>
      </c>
      <c r="H1246" s="139">
        <v>0.1750112100004988</v>
      </c>
      <c r="I1246" s="139">
        <v>0.84846145469320611</v>
      </c>
      <c r="J1246" s="139">
        <v>0.47247153263275443</v>
      </c>
      <c r="K1246" s="58">
        <v>0.52222028742412885</v>
      </c>
      <c r="M1246" s="51">
        <v>244</v>
      </c>
      <c r="N1246" s="139" cm="1">
        <f t="array" ref="N1246:W1246">(TRANSPOSE(MMULT(幕後結果!$AB$37:$AK$46, TRANSPOSE(N245:W245))))</f>
        <v>-0.60996022974497355</v>
      </c>
      <c r="O1246" s="139">
        <v>-3.1826154289814029E-2</v>
      </c>
      <c r="P1246" s="139">
        <v>-0.2863017226665609</v>
      </c>
      <c r="Q1246" s="139">
        <v>-0.81274712965108664</v>
      </c>
      <c r="R1246" s="139">
        <v>-0.83095676730287149</v>
      </c>
      <c r="S1246" s="139">
        <v>-1.1921357578491589</v>
      </c>
      <c r="T1246" s="139">
        <v>0.64823318824627085</v>
      </c>
      <c r="U1246" s="139">
        <v>-3.5859262042663709E-2</v>
      </c>
      <c r="V1246" s="139">
        <v>-0.67352155372800926</v>
      </c>
      <c r="W1246" s="50">
        <v>-0.52706506735370706</v>
      </c>
    </row>
    <row r="1247" spans="1:23" ht="19">
      <c r="A1247" s="95">
        <v>245</v>
      </c>
      <c r="B1247" s="139">
        <v>0.74618189243685684</v>
      </c>
      <c r="C1247" s="139">
        <v>0.78510250118203473</v>
      </c>
      <c r="D1247" s="139">
        <v>0.6023203101122423</v>
      </c>
      <c r="E1247" s="139">
        <v>0.34872712452537935</v>
      </c>
      <c r="F1247" s="139">
        <v>0.6863724929522832</v>
      </c>
      <c r="G1247" s="139">
        <v>0.61586079032045293</v>
      </c>
      <c r="H1247" s="139">
        <v>0.42929836818625478</v>
      </c>
      <c r="I1247" s="139">
        <v>0.17465513006331723</v>
      </c>
      <c r="J1247" s="139">
        <v>0.9719091764592509</v>
      </c>
      <c r="K1247" s="58">
        <v>0.74587422047784746</v>
      </c>
      <c r="M1247" s="51">
        <v>245</v>
      </c>
      <c r="N1247" s="139" cm="1">
        <f t="array" ref="N1247:W1247">(TRANSPOSE(MMULT(幕後結果!$AB$37:$AK$46, TRANSPOSE(N246:W246))))</f>
        <v>-0.18409552534111617</v>
      </c>
      <c r="O1247" s="139">
        <v>-1.2185359021318027</v>
      </c>
      <c r="P1247" s="139">
        <v>-0.87893478626488919</v>
      </c>
      <c r="Q1247" s="139">
        <v>-0.89689855039118638</v>
      </c>
      <c r="R1247" s="139">
        <v>0.17690549076797482</v>
      </c>
      <c r="S1247" s="139">
        <v>2.581858267647269E-2</v>
      </c>
      <c r="T1247" s="139">
        <v>1.5666695538258653</v>
      </c>
      <c r="U1247" s="139">
        <v>-1.5987963007889672</v>
      </c>
      <c r="V1247" s="139">
        <v>0.14997541942853829</v>
      </c>
      <c r="W1247" s="50">
        <v>0.19081874673027033</v>
      </c>
    </row>
    <row r="1248" spans="1:23" ht="19">
      <c r="A1248" s="95">
        <v>246</v>
      </c>
      <c r="B1248" s="139">
        <v>0.93517701359578886</v>
      </c>
      <c r="C1248" s="139">
        <v>0.79763733081198751</v>
      </c>
      <c r="D1248" s="139">
        <v>0.46273621829262113</v>
      </c>
      <c r="E1248" s="139">
        <v>0.49173513736185526</v>
      </c>
      <c r="F1248" s="139">
        <v>0.16340158081965961</v>
      </c>
      <c r="G1248" s="139">
        <v>0.10471990285238797</v>
      </c>
      <c r="H1248" s="139">
        <v>0.40905631310906099</v>
      </c>
      <c r="I1248" s="139">
        <v>5.2339970328724172E-2</v>
      </c>
      <c r="J1248" s="139">
        <v>0.97464707493408254</v>
      </c>
      <c r="K1248" s="58">
        <v>0.26604277326274595</v>
      </c>
      <c r="M1248" s="51">
        <v>246</v>
      </c>
      <c r="N1248" s="139" cm="1">
        <f t="array" ref="N1248:W1248">(TRANSPOSE(MMULT(幕後結果!$AB$37:$AK$46, TRANSPOSE(N247:W247))))</f>
        <v>-0.21101215612367463</v>
      </c>
      <c r="O1248" s="139">
        <v>-0.62616951276506938</v>
      </c>
      <c r="P1248" s="139">
        <v>0.34109052334441115</v>
      </c>
      <c r="Q1248" s="139">
        <v>-0.54918329509539887</v>
      </c>
      <c r="R1248" s="139">
        <v>-0.89061447127641202</v>
      </c>
      <c r="S1248" s="139">
        <v>-8.9518832671531462E-2</v>
      </c>
      <c r="T1248" s="139">
        <v>-1.9825819483341347</v>
      </c>
      <c r="U1248" s="139">
        <v>-0.1662660601737527</v>
      </c>
      <c r="V1248" s="139">
        <v>-0.99945235066463123</v>
      </c>
      <c r="W1248" s="50">
        <v>-0.26951234651969413</v>
      </c>
    </row>
    <row r="1249" spans="1:23" ht="19">
      <c r="A1249" s="95">
        <v>247</v>
      </c>
      <c r="B1249" s="139">
        <v>0.66809030615013709</v>
      </c>
      <c r="C1249" s="139">
        <v>8.0223714512230426E-2</v>
      </c>
      <c r="D1249" s="139">
        <v>0.12445923462811082</v>
      </c>
      <c r="E1249" s="139">
        <v>0.74425082320625657</v>
      </c>
      <c r="F1249" s="139">
        <v>0.18477975746046726</v>
      </c>
      <c r="G1249" s="139">
        <v>0.99544498392299818</v>
      </c>
      <c r="H1249" s="139">
        <v>0.9720276348710557</v>
      </c>
      <c r="I1249" s="139">
        <v>0.59003646387208186</v>
      </c>
      <c r="J1249" s="139">
        <v>0.77792054967529434</v>
      </c>
      <c r="K1249" s="58">
        <v>0.56372533495371902</v>
      </c>
      <c r="M1249" s="51">
        <v>247</v>
      </c>
      <c r="N1249" s="139" cm="1">
        <f t="array" ref="N1249:W1249">(TRANSPOSE(MMULT(幕後結果!$AB$37:$AK$46, TRANSPOSE(N248:W248))))</f>
        <v>-0.36152625146955109</v>
      </c>
      <c r="O1249" s="139">
        <v>9.5484352449138721E-2</v>
      </c>
      <c r="P1249" s="139">
        <v>0.55069259343839438</v>
      </c>
      <c r="Q1249" s="139">
        <v>0.37630754007726541</v>
      </c>
      <c r="R1249" s="139">
        <v>0.21367479033249437</v>
      </c>
      <c r="S1249" s="139">
        <v>-0.9558187843845094</v>
      </c>
      <c r="T1249" s="139">
        <v>-1.5634794490890005</v>
      </c>
      <c r="U1249" s="139">
        <v>0.88279993830230086</v>
      </c>
      <c r="V1249" s="139">
        <v>0.55617539007802397</v>
      </c>
      <c r="W1249" s="50">
        <v>1.0554898234695524</v>
      </c>
    </row>
    <row r="1250" spans="1:23" ht="19">
      <c r="A1250" s="95">
        <v>248</v>
      </c>
      <c r="B1250" s="139">
        <v>0.4904528936265149</v>
      </c>
      <c r="C1250" s="139">
        <v>0.72978233408452642</v>
      </c>
      <c r="D1250" s="139">
        <v>0.34722112029718621</v>
      </c>
      <c r="E1250" s="139">
        <v>0.16510782298204285</v>
      </c>
      <c r="F1250" s="139">
        <v>0.21069164542218255</v>
      </c>
      <c r="G1250" s="139">
        <v>0.14696138152868587</v>
      </c>
      <c r="H1250" s="139">
        <v>0.24165169787323526</v>
      </c>
      <c r="I1250" s="139">
        <v>0.67195621370416658</v>
      </c>
      <c r="J1250" s="139">
        <v>0.10546650673127744</v>
      </c>
      <c r="K1250" s="58">
        <v>0.70737854776913256</v>
      </c>
      <c r="M1250" s="51">
        <v>248</v>
      </c>
      <c r="N1250" s="139" cm="1">
        <f t="array" ref="N1250:W1250">(TRANSPOSE(MMULT(幕後結果!$AB$37:$AK$46, TRANSPOSE(N249:W249))))</f>
        <v>-1.5057857207848107</v>
      </c>
      <c r="O1250" s="139">
        <v>-0.58658930109459995</v>
      </c>
      <c r="P1250" s="139">
        <v>0.92997286706553706</v>
      </c>
      <c r="Q1250" s="139">
        <v>0.59766845018152459</v>
      </c>
      <c r="R1250" s="139">
        <v>0.21700560907446245</v>
      </c>
      <c r="S1250" s="139">
        <v>-1.4869516660618358</v>
      </c>
      <c r="T1250" s="139">
        <v>-0.58053929212623423</v>
      </c>
      <c r="U1250" s="139">
        <v>-1.3862333110811678</v>
      </c>
      <c r="V1250" s="139">
        <v>-0.29889666915072943</v>
      </c>
      <c r="W1250" s="50">
        <v>-0.83915118850938097</v>
      </c>
    </row>
    <row r="1251" spans="1:23" ht="19">
      <c r="A1251" s="95">
        <v>249</v>
      </c>
      <c r="B1251" s="139">
        <v>0.19043929829236594</v>
      </c>
      <c r="C1251" s="139">
        <v>0.65597044187669806</v>
      </c>
      <c r="D1251" s="139">
        <v>0.76290273710011403</v>
      </c>
      <c r="E1251" s="139">
        <v>0.47770452782804229</v>
      </c>
      <c r="F1251" s="139">
        <v>0.96292252461644501</v>
      </c>
      <c r="G1251" s="139">
        <v>0.69734758715193457</v>
      </c>
      <c r="H1251" s="139">
        <v>0.34363583187125735</v>
      </c>
      <c r="I1251" s="139">
        <v>0.45959178746567497</v>
      </c>
      <c r="J1251" s="139">
        <v>0.23178597300950399</v>
      </c>
      <c r="K1251" s="58">
        <v>0.57282273872471312</v>
      </c>
      <c r="M1251" s="51">
        <v>249</v>
      </c>
      <c r="N1251" s="139" cm="1">
        <f t="array" ref="N1251:W1251">(TRANSPOSE(MMULT(幕後結果!$AB$37:$AK$46, TRANSPOSE(N250:W250))))</f>
        <v>-0.5372693860696236</v>
      </c>
      <c r="O1251" s="139">
        <v>0.92675317788290801</v>
      </c>
      <c r="P1251" s="139">
        <v>-0.50642594155755938</v>
      </c>
      <c r="Q1251" s="139">
        <v>-1.1059175454092822</v>
      </c>
      <c r="R1251" s="139">
        <v>0.29052921253089564</v>
      </c>
      <c r="S1251" s="139">
        <v>0.72287823882451496</v>
      </c>
      <c r="T1251" s="139">
        <v>0.78821153753337614</v>
      </c>
      <c r="U1251" s="139">
        <v>0.48928768630644343</v>
      </c>
      <c r="V1251" s="139">
        <v>2.2322623802180943</v>
      </c>
      <c r="W1251" s="50">
        <v>-0.49475527966796057</v>
      </c>
    </row>
    <row r="1252" spans="1:23" ht="19">
      <c r="A1252" s="95">
        <v>250</v>
      </c>
      <c r="B1252" s="139">
        <v>6.4469316529077281E-2</v>
      </c>
      <c r="C1252" s="139">
        <v>0.34278427893262009</v>
      </c>
      <c r="D1252" s="139">
        <v>4.2240257298658435E-2</v>
      </c>
      <c r="E1252" s="139">
        <v>2.6900010130443963E-2</v>
      </c>
      <c r="F1252" s="139">
        <v>0.92872811840905456</v>
      </c>
      <c r="G1252" s="139">
        <v>0.6035299351245591</v>
      </c>
      <c r="H1252" s="139">
        <v>0.46948588656726509</v>
      </c>
      <c r="I1252" s="139">
        <v>0.3145342243756839</v>
      </c>
      <c r="J1252" s="139">
        <v>0.55779055797594901</v>
      </c>
      <c r="K1252" s="58">
        <v>0.35921334049420217</v>
      </c>
      <c r="M1252" s="51">
        <v>250</v>
      </c>
      <c r="N1252" s="139" cm="1">
        <f t="array" ref="N1252:W1252">(TRANSPOSE(MMULT(幕後結果!$AB$37:$AK$46, TRANSPOSE(N251:W251))))</f>
        <v>-8.9387614788587907E-2</v>
      </c>
      <c r="O1252" s="139">
        <v>1.2234432230338921</v>
      </c>
      <c r="P1252" s="139">
        <v>6.0412261864929817E-2</v>
      </c>
      <c r="Q1252" s="139">
        <v>0.61753068504251163</v>
      </c>
      <c r="R1252" s="139">
        <v>2.1662394783335799</v>
      </c>
      <c r="S1252" s="139">
        <v>0.5175817407026676</v>
      </c>
      <c r="T1252" s="139">
        <v>1.9060402466064352</v>
      </c>
      <c r="U1252" s="139">
        <v>1.8186711261439905</v>
      </c>
      <c r="V1252" s="139">
        <v>-0.93943392751243859</v>
      </c>
      <c r="W1252" s="50">
        <v>0.5941184954752099</v>
      </c>
    </row>
    <row r="1253" spans="1:23" ht="19">
      <c r="A1253" s="95">
        <v>251</v>
      </c>
      <c r="B1253" s="139">
        <v>0.52245909267420787</v>
      </c>
      <c r="C1253" s="139">
        <v>0.86188115771414608</v>
      </c>
      <c r="D1253" s="139">
        <v>0.23687556932886067</v>
      </c>
      <c r="E1253" s="139">
        <v>0.7538067293610784</v>
      </c>
      <c r="F1253" s="139">
        <v>9.8323047124235119E-2</v>
      </c>
      <c r="G1253" s="139">
        <v>0.71844452462347519</v>
      </c>
      <c r="H1253" s="139">
        <v>0.966400573231041</v>
      </c>
      <c r="I1253" s="139">
        <v>6.5999686397833601E-2</v>
      </c>
      <c r="J1253" s="139">
        <v>0.94976997191842205</v>
      </c>
      <c r="K1253" s="58">
        <v>0.1282276427475515</v>
      </c>
      <c r="M1253" s="51">
        <v>251</v>
      </c>
      <c r="N1253" s="139" cm="1">
        <f t="array" ref="N1253:W1253">(TRANSPOSE(MMULT(幕後結果!$AB$37:$AK$46, TRANSPOSE(N252:W252))))</f>
        <v>1.1754762075711509</v>
      </c>
      <c r="O1253" s="139">
        <v>-0.30210235121157764</v>
      </c>
      <c r="P1253" s="139">
        <v>-0.89816794184243121</v>
      </c>
      <c r="Q1253" s="139">
        <v>-0.38669473024459056</v>
      </c>
      <c r="R1253" s="139">
        <v>0.16712009125814867</v>
      </c>
      <c r="S1253" s="139">
        <v>0.28404264664118123</v>
      </c>
      <c r="T1253" s="139">
        <v>1.0902420237430814</v>
      </c>
      <c r="U1253" s="139">
        <v>0.6667630189433853</v>
      </c>
      <c r="V1253" s="139">
        <v>-0.28703794634903124</v>
      </c>
      <c r="W1253" s="50">
        <v>0.11684982032130203</v>
      </c>
    </row>
    <row r="1254" spans="1:23" ht="19">
      <c r="A1254" s="95">
        <v>252</v>
      </c>
      <c r="B1254" s="139">
        <v>0.14354208269901325</v>
      </c>
      <c r="C1254" s="139">
        <v>0.82179805120638205</v>
      </c>
      <c r="D1254" s="139">
        <v>3.3754889186029979E-2</v>
      </c>
      <c r="E1254" s="139">
        <v>7.5501041391154322E-2</v>
      </c>
      <c r="F1254" s="139">
        <v>0.79343451339198889</v>
      </c>
      <c r="G1254" s="139">
        <v>0.13333210673416573</v>
      </c>
      <c r="H1254" s="139">
        <v>0.9891281630280726</v>
      </c>
      <c r="I1254" s="139">
        <v>0.15476843118038941</v>
      </c>
      <c r="J1254" s="139">
        <v>0.18534545703843852</v>
      </c>
      <c r="K1254" s="58">
        <v>0.34395680022392572</v>
      </c>
      <c r="M1254" s="51">
        <v>252</v>
      </c>
      <c r="N1254" s="139" cm="1">
        <f t="array" ref="N1254:W1254">(TRANSPOSE(MMULT(幕後結果!$AB$37:$AK$46, TRANSPOSE(N253:W253))))</f>
        <v>-0.21688042310645503</v>
      </c>
      <c r="O1254" s="139">
        <v>9.6977615628897937E-2</v>
      </c>
      <c r="P1254" s="139">
        <v>0.41465806081644552</v>
      </c>
      <c r="Q1254" s="139">
        <v>0.60323909064074199</v>
      </c>
      <c r="R1254" s="139">
        <v>-1.3367076350858871</v>
      </c>
      <c r="S1254" s="139">
        <v>-0.52749795083515605</v>
      </c>
      <c r="T1254" s="139">
        <v>-0.87029501644899565</v>
      </c>
      <c r="U1254" s="139">
        <v>0.35764199180322864</v>
      </c>
      <c r="V1254" s="139">
        <v>0.27780712373049787</v>
      </c>
      <c r="W1254" s="50">
        <v>-0.82442388621490714</v>
      </c>
    </row>
    <row r="1255" spans="1:23" ht="19">
      <c r="A1255" s="95">
        <v>253</v>
      </c>
      <c r="B1255" s="139">
        <v>0.76491103372792146</v>
      </c>
      <c r="C1255" s="139">
        <v>0.37335904661147334</v>
      </c>
      <c r="D1255" s="139">
        <v>0.26273436862876598</v>
      </c>
      <c r="E1255" s="139">
        <v>0.82695255517224964</v>
      </c>
      <c r="F1255" s="139">
        <v>0.86576723783542264</v>
      </c>
      <c r="G1255" s="139">
        <v>9.7175690764580214E-2</v>
      </c>
      <c r="H1255" s="139">
        <v>0.95397071925626808</v>
      </c>
      <c r="I1255" s="139">
        <v>0.54659529105379923</v>
      </c>
      <c r="J1255" s="139">
        <v>0.95576030542538004</v>
      </c>
      <c r="K1255" s="58">
        <v>0.58226361845467611</v>
      </c>
      <c r="M1255" s="51">
        <v>253</v>
      </c>
      <c r="N1255" s="139" cm="1">
        <f t="array" ref="N1255:W1255">(TRANSPOSE(MMULT(幕後結果!$AB$37:$AK$46, TRANSPOSE(N254:W254))))</f>
        <v>-0.18184275177155904</v>
      </c>
      <c r="O1255" s="139">
        <v>0.62475964990534116</v>
      </c>
      <c r="P1255" s="139">
        <v>-0.41236771679777906</v>
      </c>
      <c r="Q1255" s="139">
        <v>-1.6503561449769557</v>
      </c>
      <c r="R1255" s="139">
        <v>-2.1694752151779668</v>
      </c>
      <c r="S1255" s="139">
        <v>-5.7303316539907112E-2</v>
      </c>
      <c r="T1255" s="139">
        <v>0.61968309621586914</v>
      </c>
      <c r="U1255" s="139">
        <v>-4.2019884374619065E-2</v>
      </c>
      <c r="V1255" s="139">
        <v>1.5473918600164236</v>
      </c>
      <c r="W1255" s="50">
        <v>0.62313302160666728</v>
      </c>
    </row>
    <row r="1256" spans="1:23" ht="19">
      <c r="A1256" s="95">
        <v>254</v>
      </c>
      <c r="B1256" s="139">
        <v>0.48080785165242856</v>
      </c>
      <c r="C1256" s="139">
        <v>0.74282134836810632</v>
      </c>
      <c r="D1256" s="139">
        <v>0.31183995999188796</v>
      </c>
      <c r="E1256" s="139">
        <v>0.28105177704533002</v>
      </c>
      <c r="F1256" s="139">
        <v>0.91381681220349154</v>
      </c>
      <c r="G1256" s="139">
        <v>1.9440198395568986E-2</v>
      </c>
      <c r="H1256" s="139">
        <v>0.74950447372018836</v>
      </c>
      <c r="I1256" s="139">
        <v>0.15258374159251664</v>
      </c>
      <c r="J1256" s="139">
        <v>0.51132816774959422</v>
      </c>
      <c r="K1256" s="58">
        <v>0.29728892904580406</v>
      </c>
      <c r="M1256" s="51">
        <v>254</v>
      </c>
      <c r="N1256" s="139" cm="1">
        <f t="array" ref="N1256:W1256">(TRANSPOSE(MMULT(幕後結果!$AB$37:$AK$46, TRANSPOSE(N255:W255))))</f>
        <v>1.7101337583026683</v>
      </c>
      <c r="O1256" s="139">
        <v>0.5107594116672457</v>
      </c>
      <c r="P1256" s="139">
        <v>0.97313083303130277</v>
      </c>
      <c r="Q1256" s="139">
        <v>0.22464336592556006</v>
      </c>
      <c r="R1256" s="139">
        <v>1.2304582973446889</v>
      </c>
      <c r="S1256" s="139">
        <v>1.2012153854474077</v>
      </c>
      <c r="T1256" s="139">
        <v>0.80006735383875527</v>
      </c>
      <c r="U1256" s="139">
        <v>-8.8746688953821762E-2</v>
      </c>
      <c r="V1256" s="139">
        <v>0.44643504452576876</v>
      </c>
      <c r="W1256" s="50">
        <v>-0.91238898621749809</v>
      </c>
    </row>
    <row r="1257" spans="1:23" ht="19">
      <c r="A1257" s="95">
        <v>255</v>
      </c>
      <c r="B1257" s="139">
        <v>0.75279897623895686</v>
      </c>
      <c r="C1257" s="139">
        <v>0.69200837799577464</v>
      </c>
      <c r="D1257" s="139">
        <v>0.74175164253274595</v>
      </c>
      <c r="E1257" s="139">
        <v>0.55777972142207211</v>
      </c>
      <c r="F1257" s="139">
        <v>0.75919561587601625</v>
      </c>
      <c r="G1257" s="139">
        <v>0.38210746403032569</v>
      </c>
      <c r="H1257" s="139">
        <v>0.62396245487451574</v>
      </c>
      <c r="I1257" s="139">
        <v>0.30385522222612837</v>
      </c>
      <c r="J1257" s="139">
        <v>0.38122786938813746</v>
      </c>
      <c r="K1257" s="58">
        <v>0.5597683074003359</v>
      </c>
      <c r="M1257" s="51">
        <v>255</v>
      </c>
      <c r="N1257" s="139" cm="1">
        <f t="array" ref="N1257:W1257">(TRANSPOSE(MMULT(幕後結果!$AB$37:$AK$46, TRANSPOSE(N256:W256))))</f>
        <v>0.73369744529601844</v>
      </c>
      <c r="O1257" s="139">
        <v>1.4628316177905019</v>
      </c>
      <c r="P1257" s="139">
        <v>1.1392186901682999</v>
      </c>
      <c r="Q1257" s="139">
        <v>0.11439549816535699</v>
      </c>
      <c r="R1257" s="139">
        <v>0.43592234605462682</v>
      </c>
      <c r="S1257" s="139">
        <v>3.5541733414040801E-2</v>
      </c>
      <c r="T1257" s="139">
        <v>-0.1276786406562837</v>
      </c>
      <c r="U1257" s="139">
        <v>1.1637507898819006</v>
      </c>
      <c r="V1257" s="139">
        <v>1.5534295874513342</v>
      </c>
      <c r="W1257" s="50">
        <v>1.7618887089390416</v>
      </c>
    </row>
    <row r="1258" spans="1:23" ht="19">
      <c r="A1258" s="95">
        <v>256</v>
      </c>
      <c r="B1258" s="139">
        <v>0.49620095634137762</v>
      </c>
      <c r="C1258" s="139">
        <v>0.93844085622071671</v>
      </c>
      <c r="D1258" s="139">
        <v>0.4599536225580847</v>
      </c>
      <c r="E1258" s="139">
        <v>0.96427999866434688</v>
      </c>
      <c r="F1258" s="139">
        <v>0.20034475026614107</v>
      </c>
      <c r="G1258" s="139">
        <v>0.8352341228616178</v>
      </c>
      <c r="H1258" s="139">
        <v>0.31432781061172821</v>
      </c>
      <c r="I1258" s="139">
        <v>0.72277322333481409</v>
      </c>
      <c r="J1258" s="139">
        <v>0.73335466697739293</v>
      </c>
      <c r="K1258" s="58">
        <v>0.37502642196270131</v>
      </c>
      <c r="M1258" s="51">
        <v>256</v>
      </c>
      <c r="N1258" s="139" cm="1">
        <f t="array" ref="N1258:W1258">(TRANSPOSE(MMULT(幕後結果!$AB$37:$AK$46, TRANSPOSE(N257:W257))))</f>
        <v>0.30369863227112381</v>
      </c>
      <c r="O1258" s="139">
        <v>-2.0339581102256545</v>
      </c>
      <c r="P1258" s="139">
        <v>-1.2609412957650794</v>
      </c>
      <c r="Q1258" s="139">
        <v>-1.3469939861247024</v>
      </c>
      <c r="R1258" s="139">
        <v>-0.91541624776785158</v>
      </c>
      <c r="S1258" s="139">
        <v>0.30573057284862648</v>
      </c>
      <c r="T1258" s="139">
        <v>1.1108232124766135</v>
      </c>
      <c r="U1258" s="139">
        <v>3.9798833032056224E-2</v>
      </c>
      <c r="V1258" s="139">
        <v>-0.71976355634333644</v>
      </c>
      <c r="W1258" s="50">
        <v>-0.57710455865991506</v>
      </c>
    </row>
    <row r="1259" spans="1:23" ht="19">
      <c r="A1259" s="95">
        <v>257</v>
      </c>
      <c r="B1259" s="139">
        <v>0.36089709536349268</v>
      </c>
      <c r="C1259" s="139">
        <v>0.28383815740114082</v>
      </c>
      <c r="D1259" s="139">
        <v>0.46236274994968429</v>
      </c>
      <c r="E1259" s="139">
        <v>0.97105106619489101</v>
      </c>
      <c r="F1259" s="139">
        <v>0.31353834588932905</v>
      </c>
      <c r="G1259" s="139">
        <v>0.74145454530039179</v>
      </c>
      <c r="H1259" s="139">
        <v>0.48148860578506092</v>
      </c>
      <c r="I1259" s="139">
        <v>0.24298067905587173</v>
      </c>
      <c r="J1259" s="139">
        <v>0.1894243928454562</v>
      </c>
      <c r="K1259" s="58">
        <v>0.71395757880021837</v>
      </c>
      <c r="M1259" s="51">
        <v>257</v>
      </c>
      <c r="N1259" s="139" cm="1">
        <f t="array" ref="N1259:W1259">(TRANSPOSE(MMULT(幕後結果!$AB$37:$AK$46, TRANSPOSE(N258:W258))))</f>
        <v>-0.42546233939934952</v>
      </c>
      <c r="O1259" s="139">
        <v>1.206683074388613</v>
      </c>
      <c r="P1259" s="139">
        <v>0.43704178028875196</v>
      </c>
      <c r="Q1259" s="139">
        <v>0.8016667353257918</v>
      </c>
      <c r="R1259" s="139">
        <v>-0.43195742041151841</v>
      </c>
      <c r="S1259" s="139">
        <v>0.72028320573730409</v>
      </c>
      <c r="T1259" s="139">
        <v>0.50163904465160036</v>
      </c>
      <c r="U1259" s="139">
        <v>-0.13237918564483314</v>
      </c>
      <c r="V1259" s="139">
        <v>0.77454968369842081</v>
      </c>
      <c r="W1259" s="50">
        <v>0.78159578241810967</v>
      </c>
    </row>
    <row r="1260" spans="1:23" ht="19">
      <c r="A1260" s="95">
        <v>258</v>
      </c>
      <c r="B1260" s="139">
        <v>0.19635342714561355</v>
      </c>
      <c r="C1260" s="139">
        <v>0.91318924538034629</v>
      </c>
      <c r="D1260" s="139">
        <v>0.73297656140108081</v>
      </c>
      <c r="E1260" s="139">
        <v>0.97435279422459065</v>
      </c>
      <c r="F1260" s="139">
        <v>0.26530983825304544</v>
      </c>
      <c r="G1260" s="139">
        <v>0.69234823516712907</v>
      </c>
      <c r="H1260" s="139">
        <v>0.90203328174282271</v>
      </c>
      <c r="I1260" s="139">
        <v>0.57081979406037253</v>
      </c>
      <c r="J1260" s="139">
        <v>0.94944164325090541</v>
      </c>
      <c r="K1260" s="58">
        <v>0.50711583251601189</v>
      </c>
      <c r="M1260" s="51">
        <v>258</v>
      </c>
      <c r="N1260" s="139" cm="1">
        <f t="array" ref="N1260:W1260">(TRANSPOSE(MMULT(幕後結果!$AB$37:$AK$46, TRANSPOSE(N259:W259))))</f>
        <v>0.95855484821028591</v>
      </c>
      <c r="O1260" s="139">
        <v>-1.8655759528158595</v>
      </c>
      <c r="P1260" s="139">
        <v>-1.4360964540020849</v>
      </c>
      <c r="Q1260" s="139">
        <v>-0.69040505503688077</v>
      </c>
      <c r="R1260" s="139">
        <v>0.49712432262401862</v>
      </c>
      <c r="S1260" s="139">
        <v>-1.8853187431756626</v>
      </c>
      <c r="T1260" s="139">
        <v>0.2590922615269351</v>
      </c>
      <c r="U1260" s="139">
        <v>-1.0699572746132915</v>
      </c>
      <c r="V1260" s="139">
        <v>5.6857224777498994E-2</v>
      </c>
      <c r="W1260" s="50">
        <v>-1.7383081760478056</v>
      </c>
    </row>
    <row r="1261" spans="1:23" ht="19">
      <c r="A1261" s="95">
        <v>259</v>
      </c>
      <c r="B1261" s="139">
        <v>0.87788636553791166</v>
      </c>
      <c r="C1261" s="139">
        <v>5.9636665174434667E-2</v>
      </c>
      <c r="D1261" s="139">
        <v>0.93415753472899499</v>
      </c>
      <c r="E1261" s="139">
        <v>0.8741095132406449</v>
      </c>
      <c r="F1261" s="139">
        <v>0.79329786496667776</v>
      </c>
      <c r="G1261" s="139">
        <v>0.18488208268593276</v>
      </c>
      <c r="H1261" s="139">
        <v>0.59375975974276551</v>
      </c>
      <c r="I1261" s="139">
        <v>0.58029541544021801</v>
      </c>
      <c r="J1261" s="139">
        <v>0.14233831556031262</v>
      </c>
      <c r="K1261" s="58">
        <v>0.43938154974084753</v>
      </c>
      <c r="M1261" s="51">
        <v>259</v>
      </c>
      <c r="N1261" s="139" cm="1">
        <f t="array" ref="N1261:W1261">(TRANSPOSE(MMULT(幕後結果!$AB$37:$AK$46, TRANSPOSE(N260:W260))))</f>
        <v>-0.38075014352105757</v>
      </c>
      <c r="O1261" s="139">
        <v>0.60897968215674814</v>
      </c>
      <c r="P1261" s="139">
        <v>0.7465107329706856</v>
      </c>
      <c r="Q1261" s="139">
        <v>0.37041046880145284</v>
      </c>
      <c r="R1261" s="139">
        <v>-1.5022312890288831</v>
      </c>
      <c r="S1261" s="139">
        <v>-0.94477474739425593</v>
      </c>
      <c r="T1261" s="139">
        <v>-0.83701654597754116</v>
      </c>
      <c r="U1261" s="139">
        <v>0.69230946542853222</v>
      </c>
      <c r="V1261" s="139">
        <v>0.39304643004773437</v>
      </c>
      <c r="W1261" s="50">
        <v>0.94762408781209362</v>
      </c>
    </row>
    <row r="1262" spans="1:23" ht="19">
      <c r="A1262" s="95">
        <v>260</v>
      </c>
      <c r="B1262" s="139">
        <v>0.18067095393019827</v>
      </c>
      <c r="C1262" s="139">
        <v>0.44410108418325334</v>
      </c>
      <c r="D1262" s="139">
        <v>0.3590090043708809</v>
      </c>
      <c r="E1262" s="139">
        <v>0.49819247907797592</v>
      </c>
      <c r="F1262" s="139">
        <v>0.16906154058260903</v>
      </c>
      <c r="G1262" s="139">
        <v>0.88512345308690765</v>
      </c>
      <c r="H1262" s="139">
        <v>0.81647083224939854</v>
      </c>
      <c r="I1262" s="139">
        <v>0.60089970134165749</v>
      </c>
      <c r="J1262" s="139">
        <v>0.70390196365264313</v>
      </c>
      <c r="K1262" s="58">
        <v>0.76163746649193964</v>
      </c>
      <c r="M1262" s="51">
        <v>260</v>
      </c>
      <c r="N1262" s="139" cm="1">
        <f t="array" ref="N1262:W1262">(TRANSPOSE(MMULT(幕後結果!$AB$37:$AK$46, TRANSPOSE(N261:W261))))</f>
        <v>1.6150701836273293</v>
      </c>
      <c r="O1262" s="139">
        <v>-0.57755603856867976</v>
      </c>
      <c r="P1262" s="139">
        <v>0.45034279992669513</v>
      </c>
      <c r="Q1262" s="139">
        <v>1.4629752943653311</v>
      </c>
      <c r="R1262" s="139">
        <v>1.196086501398417</v>
      </c>
      <c r="S1262" s="139">
        <v>-0.29639204052620882</v>
      </c>
      <c r="T1262" s="139">
        <v>1.0118752909620732</v>
      </c>
      <c r="U1262" s="139">
        <v>0.28141004275650028</v>
      </c>
      <c r="V1262" s="139">
        <v>-7.1589428103390251E-2</v>
      </c>
      <c r="W1262" s="50">
        <v>1.3335041531382072</v>
      </c>
    </row>
    <row r="1263" spans="1:23" ht="19">
      <c r="A1263" s="95">
        <v>261</v>
      </c>
      <c r="B1263" s="139">
        <v>0.25001003311628511</v>
      </c>
      <c r="C1263" s="139">
        <v>0.32352433825757743</v>
      </c>
      <c r="D1263" s="139">
        <v>0.61985516662553319</v>
      </c>
      <c r="E1263" s="139">
        <v>0.43879065386043625</v>
      </c>
      <c r="F1263" s="139">
        <v>0.79440869341022768</v>
      </c>
      <c r="G1263" s="139">
        <v>0.62032857313988088</v>
      </c>
      <c r="H1263" s="139">
        <v>0.75085490211889772</v>
      </c>
      <c r="I1263" s="139">
        <v>0.14261043275914509</v>
      </c>
      <c r="J1263" s="139">
        <v>0.3617681420491079</v>
      </c>
      <c r="K1263" s="58">
        <v>0.9556802695595501</v>
      </c>
      <c r="M1263" s="51">
        <v>261</v>
      </c>
      <c r="N1263" s="139" cm="1">
        <f t="array" ref="N1263:W1263">(TRANSPOSE(MMULT(幕後結果!$AB$37:$AK$46, TRANSPOSE(N262:W262))))</f>
        <v>0.74060056756476178</v>
      </c>
      <c r="O1263" s="139">
        <v>-1.216900278252572</v>
      </c>
      <c r="P1263" s="139">
        <v>-1.4458270448595494</v>
      </c>
      <c r="Q1263" s="139">
        <v>-1.3703687951556676</v>
      </c>
      <c r="R1263" s="139">
        <v>-0.22941864453826927</v>
      </c>
      <c r="S1263" s="139">
        <v>0.26980754306433352</v>
      </c>
      <c r="T1263" s="139">
        <v>0.40918321675612052</v>
      </c>
      <c r="U1263" s="139">
        <v>-0.50428590736068435</v>
      </c>
      <c r="V1263" s="139">
        <v>0.21354064569029055</v>
      </c>
      <c r="W1263" s="50">
        <v>0.92548008274841032</v>
      </c>
    </row>
    <row r="1264" spans="1:23" ht="19">
      <c r="A1264" s="95">
        <v>262</v>
      </c>
      <c r="B1264" s="139">
        <v>0.95059294603231081</v>
      </c>
      <c r="C1264" s="139">
        <v>0.82249322169599237</v>
      </c>
      <c r="D1264" s="139">
        <v>0.43726992981032264</v>
      </c>
      <c r="E1264" s="139">
        <v>0.11003659735494598</v>
      </c>
      <c r="F1264" s="139">
        <v>0.27777533012235733</v>
      </c>
      <c r="G1264" s="139">
        <v>0.83856553838982384</v>
      </c>
      <c r="H1264" s="139">
        <v>0.86214851820454474</v>
      </c>
      <c r="I1264" s="139">
        <v>0.91845912291714216</v>
      </c>
      <c r="J1264" s="139">
        <v>0.83609403629950307</v>
      </c>
      <c r="K1264" s="58">
        <v>0.63309845017061583</v>
      </c>
      <c r="M1264" s="51">
        <v>262</v>
      </c>
      <c r="N1264" s="139" cm="1">
        <f t="array" ref="N1264:W1264">(TRANSPOSE(MMULT(幕後結果!$AB$37:$AK$46, TRANSPOSE(N263:W263))))</f>
        <v>1.7283147220551647</v>
      </c>
      <c r="O1264" s="139">
        <v>-2.2179963805450426E-2</v>
      </c>
      <c r="P1264" s="139">
        <v>-0.83963144975874138</v>
      </c>
      <c r="Q1264" s="139">
        <v>-0.20005099518852834</v>
      </c>
      <c r="R1264" s="139">
        <v>0.25723950902800358</v>
      </c>
      <c r="S1264" s="139">
        <v>-0.66556836827515964</v>
      </c>
      <c r="T1264" s="139">
        <v>0.1104729611726239</v>
      </c>
      <c r="U1264" s="139">
        <v>0.25163391864365825</v>
      </c>
      <c r="V1264" s="139">
        <v>0.86010944461654171</v>
      </c>
      <c r="W1264" s="50">
        <v>0.15258826185295565</v>
      </c>
    </row>
    <row r="1265" spans="1:23" ht="19">
      <c r="A1265" s="95">
        <v>263</v>
      </c>
      <c r="B1265" s="139">
        <v>0.83095348322713591</v>
      </c>
      <c r="C1265" s="139">
        <v>0.35517727412210331</v>
      </c>
      <c r="D1265" s="139">
        <v>4.0760751761995007E-2</v>
      </c>
      <c r="E1265" s="139">
        <v>0.87009390391913843</v>
      </c>
      <c r="F1265" s="139">
        <v>0.18255304265043448</v>
      </c>
      <c r="G1265" s="139">
        <v>0.86732967693929153</v>
      </c>
      <c r="H1265" s="139">
        <v>0.77710384153776335</v>
      </c>
      <c r="I1265" s="139">
        <v>0.66037180914684845</v>
      </c>
      <c r="J1265" s="139">
        <v>0.69615317752442141</v>
      </c>
      <c r="K1265" s="58">
        <v>0.39659293666315576</v>
      </c>
      <c r="M1265" s="51">
        <v>263</v>
      </c>
      <c r="N1265" s="139" cm="1">
        <f t="array" ref="N1265:W1265">(TRANSPOSE(MMULT(幕後結果!$AB$37:$AK$46, TRANSPOSE(N264:W264))))</f>
        <v>0.290725260417528</v>
      </c>
      <c r="O1265" s="139">
        <v>0.3202130775658123</v>
      </c>
      <c r="P1265" s="139">
        <v>-0.85285178555426178</v>
      </c>
      <c r="Q1265" s="139">
        <v>-0.28597423061106625</v>
      </c>
      <c r="R1265" s="139">
        <v>-0.84383959423583454</v>
      </c>
      <c r="S1265" s="139">
        <v>0.19797199862511178</v>
      </c>
      <c r="T1265" s="139">
        <v>-1.8367489144206703</v>
      </c>
      <c r="U1265" s="139">
        <v>-0.18803474229590461</v>
      </c>
      <c r="V1265" s="139">
        <v>0.32214460774075893</v>
      </c>
      <c r="W1265" s="50">
        <v>0.36153304832718103</v>
      </c>
    </row>
    <row r="1266" spans="1:23" ht="19">
      <c r="A1266" s="95">
        <v>264</v>
      </c>
      <c r="B1266" s="139">
        <v>0.61382833041752916</v>
      </c>
      <c r="C1266" s="139">
        <v>0.62938522244461748</v>
      </c>
      <c r="D1266" s="139">
        <v>0.3610522924062376</v>
      </c>
      <c r="E1266" s="139">
        <v>0.17683330516806794</v>
      </c>
      <c r="F1266" s="139">
        <v>0.36237462002844145</v>
      </c>
      <c r="G1266" s="139">
        <v>0.46020272569674825</v>
      </c>
      <c r="H1266" s="139">
        <v>0.30734423113309783</v>
      </c>
      <c r="I1266" s="139">
        <v>0.86709844430795591</v>
      </c>
      <c r="J1266" s="139">
        <v>0.38178066026984125</v>
      </c>
      <c r="K1266" s="58">
        <v>0.97722191841600825</v>
      </c>
      <c r="M1266" s="51">
        <v>264</v>
      </c>
      <c r="N1266" s="139" cm="1">
        <f t="array" ref="N1266:W1266">(TRANSPOSE(MMULT(幕後結果!$AB$37:$AK$46, TRANSPOSE(N265:W265))))</f>
        <v>5.9393081882387212E-2</v>
      </c>
      <c r="O1266" s="139">
        <v>0.61847083209961051</v>
      </c>
      <c r="P1266" s="139">
        <v>-0.81813731113951782</v>
      </c>
      <c r="Q1266" s="139">
        <v>-1.2222687213309482</v>
      </c>
      <c r="R1266" s="139">
        <v>1.0882982502952574</v>
      </c>
      <c r="S1266" s="139">
        <v>-0.51143273677760481</v>
      </c>
      <c r="T1266" s="139">
        <v>0.46375688820061806</v>
      </c>
      <c r="U1266" s="139">
        <v>-0.32879477212293007</v>
      </c>
      <c r="V1266" s="139">
        <v>-1.2414818736674618</v>
      </c>
      <c r="W1266" s="50">
        <v>0.6963574287805574</v>
      </c>
    </row>
    <row r="1267" spans="1:23" ht="19">
      <c r="A1267" s="95">
        <v>265</v>
      </c>
      <c r="B1267" s="139">
        <v>0.56330780480026221</v>
      </c>
      <c r="C1267" s="139">
        <v>0.40895190314731167</v>
      </c>
      <c r="D1267" s="139">
        <v>7.7713892940480145E-2</v>
      </c>
      <c r="E1267" s="139">
        <v>0.60735724301232086</v>
      </c>
      <c r="F1267" s="139">
        <v>0.96748389832120396</v>
      </c>
      <c r="G1267" s="139">
        <v>7.0029327494518512E-3</v>
      </c>
      <c r="H1267" s="139">
        <v>0.9201538850863904</v>
      </c>
      <c r="I1267" s="139">
        <v>0.33026140521418212</v>
      </c>
      <c r="J1267" s="139">
        <v>0.16399727534794462</v>
      </c>
      <c r="K1267" s="58">
        <v>0.81744253339258077</v>
      </c>
      <c r="M1267" s="51">
        <v>265</v>
      </c>
      <c r="N1267" s="139" cm="1">
        <f t="array" ref="N1267:W1267">(TRANSPOSE(MMULT(幕後結果!$AB$37:$AK$46, TRANSPOSE(N266:W266))))</f>
        <v>0.22056064005338458</v>
      </c>
      <c r="O1267" s="139">
        <v>-1.079348704257671</v>
      </c>
      <c r="P1267" s="139">
        <v>-1.1323228677407262</v>
      </c>
      <c r="Q1267" s="139">
        <v>-1.3016676290121367</v>
      </c>
      <c r="R1267" s="139">
        <v>1.2428294076734061</v>
      </c>
      <c r="S1267" s="139">
        <v>6.9980841221785661E-2</v>
      </c>
      <c r="T1267" s="139">
        <v>-0.4625101741678796</v>
      </c>
      <c r="U1267" s="139">
        <v>-0.26019020919246161</v>
      </c>
      <c r="V1267" s="139">
        <v>-0.19365375754707106</v>
      </c>
      <c r="W1267" s="50">
        <v>-0.70490441531084669</v>
      </c>
    </row>
    <row r="1268" spans="1:23" ht="19">
      <c r="A1268" s="95">
        <v>266</v>
      </c>
      <c r="B1268" s="139">
        <v>0.17054031097272127</v>
      </c>
      <c r="C1268" s="139">
        <v>0.88637730882222798</v>
      </c>
      <c r="D1268" s="139">
        <v>0.11492863191451463</v>
      </c>
      <c r="E1268" s="139">
        <v>0.39968168892316158</v>
      </c>
      <c r="F1268" s="139">
        <v>0.53431051898086945</v>
      </c>
      <c r="G1268" s="139">
        <v>0.16844174369355591</v>
      </c>
      <c r="H1268" s="139">
        <v>0.94843089597159103</v>
      </c>
      <c r="I1268" s="139">
        <v>2.0739707767693627E-2</v>
      </c>
      <c r="J1268" s="139">
        <v>0.42815072206321703</v>
      </c>
      <c r="K1268" s="58">
        <v>7.6478461888719318E-2</v>
      </c>
      <c r="M1268" s="51">
        <v>266</v>
      </c>
      <c r="N1268" s="139" cm="1">
        <f t="array" ref="N1268:W1268">(TRANSPOSE(MMULT(幕後結果!$AB$37:$AK$46, TRANSPOSE(N267:W267))))</f>
        <v>1.4946134111940621</v>
      </c>
      <c r="O1268" s="139">
        <v>1.6824998158173217</v>
      </c>
      <c r="P1268" s="139">
        <v>1.2453524561710294</v>
      </c>
      <c r="Q1268" s="139">
        <v>1.3180148565157781</v>
      </c>
      <c r="R1268" s="139">
        <v>-0.37187200876873128</v>
      </c>
      <c r="S1268" s="139">
        <v>0.98211944408703156</v>
      </c>
      <c r="T1268" s="139">
        <v>0.68864124393349335</v>
      </c>
      <c r="U1268" s="139">
        <v>-0.45907992599807368</v>
      </c>
      <c r="V1268" s="139">
        <v>0.78830888051735759</v>
      </c>
      <c r="W1268" s="50">
        <v>-0.27909406349013438</v>
      </c>
    </row>
    <row r="1269" spans="1:23" ht="19">
      <c r="A1269" s="95">
        <v>267</v>
      </c>
      <c r="B1269" s="139">
        <v>0.67338073431117418</v>
      </c>
      <c r="C1269" s="139">
        <v>0.31683951656767584</v>
      </c>
      <c r="D1269" s="139">
        <v>0.39170837292423544</v>
      </c>
      <c r="E1269" s="139">
        <v>0.68168342318171971</v>
      </c>
      <c r="F1269" s="139">
        <v>0.26308374433339998</v>
      </c>
      <c r="G1269" s="139">
        <v>0.75476495222745932</v>
      </c>
      <c r="H1269" s="139">
        <v>0.87034296949868706</v>
      </c>
      <c r="I1269" s="139">
        <v>0.5669327838851792</v>
      </c>
      <c r="J1269" s="139">
        <v>0.95710418420845933</v>
      </c>
      <c r="K1269" s="58">
        <v>0.26703212264339093</v>
      </c>
      <c r="M1269" s="51">
        <v>267</v>
      </c>
      <c r="N1269" s="139" cm="1">
        <f t="array" ref="N1269:W1269">(TRANSPOSE(MMULT(幕後結果!$AB$37:$AK$46, TRANSPOSE(N268:W268))))</f>
        <v>-4.1214851634660109E-3</v>
      </c>
      <c r="O1269" s="139">
        <v>0.88043254170579377</v>
      </c>
      <c r="P1269" s="139">
        <v>1.1535421280795375</v>
      </c>
      <c r="Q1269" s="139">
        <v>1.2043048328441657</v>
      </c>
      <c r="R1269" s="139">
        <v>1.3683637048819774</v>
      </c>
      <c r="S1269" s="139">
        <v>-0.12457940808538102</v>
      </c>
      <c r="T1269" s="139">
        <v>-1.2841663469509066</v>
      </c>
      <c r="U1269" s="139">
        <v>1.0016952554456415</v>
      </c>
      <c r="V1269" s="139">
        <v>-0.32280607021396635</v>
      </c>
      <c r="W1269" s="50">
        <v>0.19905630437109556</v>
      </c>
    </row>
    <row r="1270" spans="1:23" ht="19">
      <c r="A1270" s="95">
        <v>268</v>
      </c>
      <c r="B1270" s="139">
        <v>4.083155096240243E-2</v>
      </c>
      <c r="C1270" s="139">
        <v>0.34455994189989814</v>
      </c>
      <c r="D1270" s="139">
        <v>5.2893055096592256E-4</v>
      </c>
      <c r="E1270" s="139">
        <v>0.13824790859163638</v>
      </c>
      <c r="F1270" s="139">
        <v>2.5281240186530107E-2</v>
      </c>
      <c r="G1270" s="139">
        <v>0.40196716143924016</v>
      </c>
      <c r="H1270" s="139">
        <v>0.22267925650680032</v>
      </c>
      <c r="I1270" s="139">
        <v>0.61238178778429786</v>
      </c>
      <c r="J1270" s="139">
        <v>4.2072037377467897E-2</v>
      </c>
      <c r="K1270" s="58">
        <v>0.20714351585065138</v>
      </c>
      <c r="M1270" s="51">
        <v>268</v>
      </c>
      <c r="N1270" s="139" cm="1">
        <f t="array" ref="N1270:W1270">(TRANSPOSE(MMULT(幕後結果!$AB$37:$AK$46, TRANSPOSE(N269:W269))))</f>
        <v>-0.2981984544080476</v>
      </c>
      <c r="O1270" s="139">
        <v>-0.89260951324404381</v>
      </c>
      <c r="P1270" s="139">
        <v>-1.7907633091932196</v>
      </c>
      <c r="Q1270" s="139">
        <v>-2.5874399707292923</v>
      </c>
      <c r="R1270" s="139">
        <v>2.538690265103094E-2</v>
      </c>
      <c r="S1270" s="139">
        <v>-1.2830851146356848</v>
      </c>
      <c r="T1270" s="139">
        <v>-4.3488138109370467E-3</v>
      </c>
      <c r="U1270" s="139">
        <v>-1.1942729076966283</v>
      </c>
      <c r="V1270" s="139">
        <v>-0.97528431193085341</v>
      </c>
      <c r="W1270" s="50">
        <v>-0.60085859855646362</v>
      </c>
    </row>
    <row r="1271" spans="1:23" ht="19">
      <c r="A1271" s="95">
        <v>269</v>
      </c>
      <c r="B1271" s="139">
        <v>0.96144652169515621</v>
      </c>
      <c r="C1271" s="139">
        <v>0.78284526511776531</v>
      </c>
      <c r="D1271" s="139">
        <v>0.61471314002686639</v>
      </c>
      <c r="E1271" s="139">
        <v>4.212889364695549E-2</v>
      </c>
      <c r="F1271" s="139">
        <v>0.43931015290100883</v>
      </c>
      <c r="G1271" s="139">
        <v>0.92004680816039897</v>
      </c>
      <c r="H1271" s="139">
        <v>0.46531159689492885</v>
      </c>
      <c r="I1271" s="139">
        <v>0.88376508575038026</v>
      </c>
      <c r="J1271" s="139">
        <v>0.96802922377775125</v>
      </c>
      <c r="K1271" s="58">
        <v>0.62422475211879269</v>
      </c>
      <c r="M1271" s="51">
        <v>269</v>
      </c>
      <c r="N1271" s="139" cm="1">
        <f t="array" ref="N1271:W1271">(TRANSPOSE(MMULT(幕後結果!$AB$37:$AK$46, TRANSPOSE(N270:W270))))</f>
        <v>-1.702713117660196</v>
      </c>
      <c r="O1271" s="139">
        <v>-0.55600855284494033</v>
      </c>
      <c r="P1271" s="139">
        <v>-1.3408672737891445</v>
      </c>
      <c r="Q1271" s="139">
        <v>-1.4341752867759805</v>
      </c>
      <c r="R1271" s="139">
        <v>-1.5106346075415789</v>
      </c>
      <c r="S1271" s="139">
        <v>-0.7419752931190855</v>
      </c>
      <c r="T1271" s="139">
        <v>-2.560182299734385</v>
      </c>
      <c r="U1271" s="139">
        <v>-1.6417426074528514</v>
      </c>
      <c r="V1271" s="139">
        <v>0.40870626646646202</v>
      </c>
      <c r="W1271" s="50">
        <v>-0.62539256765599693</v>
      </c>
    </row>
    <row r="1272" spans="1:23" ht="19">
      <c r="A1272" s="95">
        <v>270</v>
      </c>
      <c r="B1272" s="139">
        <v>0.2675883488273445</v>
      </c>
      <c r="C1272" s="139">
        <v>0.42910435810335978</v>
      </c>
      <c r="D1272" s="139">
        <v>0.86256609619289093</v>
      </c>
      <c r="E1272" s="139">
        <v>0.28600868184835537</v>
      </c>
      <c r="F1272" s="139">
        <v>4.3226449322965044E-2</v>
      </c>
      <c r="G1272" s="139">
        <v>0.99129321593567865</v>
      </c>
      <c r="H1272" s="139">
        <v>0.54624053804968553</v>
      </c>
      <c r="I1272" s="139">
        <v>0.19370715271546191</v>
      </c>
      <c r="J1272" s="139">
        <v>0.99740466526337701</v>
      </c>
      <c r="K1272" s="58">
        <v>0.48304469914605552</v>
      </c>
      <c r="M1272" s="51">
        <v>270</v>
      </c>
      <c r="N1272" s="139" cm="1">
        <f t="array" ref="N1272:W1272">(TRANSPOSE(MMULT(幕後結果!$AB$37:$AK$46, TRANSPOSE(N271:W271))))</f>
        <v>9.2873793229288029E-2</v>
      </c>
      <c r="O1272" s="139">
        <v>1.4243213288713759</v>
      </c>
      <c r="P1272" s="139">
        <v>-5.7035358975271122E-2</v>
      </c>
      <c r="Q1272" s="139">
        <v>-0.82572735713888601</v>
      </c>
      <c r="R1272" s="139">
        <v>-0.65745867596481633</v>
      </c>
      <c r="S1272" s="139">
        <v>-0.47414424885668327</v>
      </c>
      <c r="T1272" s="139">
        <v>-0.64681757683716223</v>
      </c>
      <c r="U1272" s="139">
        <v>1.1913862622601485</v>
      </c>
      <c r="V1272" s="139">
        <v>-0.60966557049571379</v>
      </c>
      <c r="W1272" s="50">
        <v>0.67123836306273743</v>
      </c>
    </row>
    <row r="1273" spans="1:23" ht="19">
      <c r="A1273" s="95">
        <v>271</v>
      </c>
      <c r="B1273" s="139">
        <v>0.84823287921215917</v>
      </c>
      <c r="C1273" s="139">
        <v>0.29820940197547796</v>
      </c>
      <c r="D1273" s="139">
        <v>0.92120337770844096</v>
      </c>
      <c r="E1273" s="139">
        <v>0.85876607643239833</v>
      </c>
      <c r="F1273" s="139">
        <v>0.43731184890722741</v>
      </c>
      <c r="G1273" s="139">
        <v>0.20358648125091183</v>
      </c>
      <c r="H1273" s="139">
        <v>0.86966603252686014</v>
      </c>
      <c r="I1273" s="139">
        <v>0.20425280868615703</v>
      </c>
      <c r="J1273" s="139">
        <v>0.90951999668736327</v>
      </c>
      <c r="K1273" s="58">
        <v>0.50081192351929937</v>
      </c>
      <c r="M1273" s="51">
        <v>271</v>
      </c>
      <c r="N1273" s="139" cm="1">
        <f t="array" ref="N1273:W1273">(TRANSPOSE(MMULT(幕後結果!$AB$37:$AK$46, TRANSPOSE(N272:W272))))</f>
        <v>-1.3951962540817633</v>
      </c>
      <c r="O1273" s="139">
        <v>-0.41884204350240906</v>
      </c>
      <c r="P1273" s="139">
        <v>-0.81864273214205641</v>
      </c>
      <c r="Q1273" s="139">
        <v>-6.3823972255654449E-2</v>
      </c>
      <c r="R1273" s="139">
        <v>-1.0805747554524987</v>
      </c>
      <c r="S1273" s="139">
        <v>-0.79928769644715447</v>
      </c>
      <c r="T1273" s="139">
        <v>9.9105294029153801E-2</v>
      </c>
      <c r="U1273" s="139">
        <v>-0.48100791876535631</v>
      </c>
      <c r="V1273" s="139">
        <v>0.74772691561052962</v>
      </c>
      <c r="W1273" s="50">
        <v>-1.3302221923125122</v>
      </c>
    </row>
    <row r="1274" spans="1:23" ht="19">
      <c r="A1274" s="95">
        <v>272</v>
      </c>
      <c r="B1274" s="139">
        <v>0.13962936124487046</v>
      </c>
      <c r="C1274" s="139">
        <v>0.72038400569349892</v>
      </c>
      <c r="D1274" s="139">
        <v>0.24300984009599125</v>
      </c>
      <c r="E1274" s="139">
        <v>8.838619874903908E-2</v>
      </c>
      <c r="F1274" s="139">
        <v>0.30914301579524639</v>
      </c>
      <c r="G1274" s="139">
        <v>0.29747927879611669</v>
      </c>
      <c r="H1274" s="139">
        <v>0.31666928968889207</v>
      </c>
      <c r="I1274" s="139">
        <v>0.65985387065422385</v>
      </c>
      <c r="J1274" s="139">
        <v>0.27107960433829215</v>
      </c>
      <c r="K1274" s="58">
        <v>0.14888315943647989</v>
      </c>
      <c r="M1274" s="51">
        <v>272</v>
      </c>
      <c r="N1274" s="139" cm="1">
        <f t="array" ref="N1274:W1274">(TRANSPOSE(MMULT(幕後結果!$AB$37:$AK$46, TRANSPOSE(N273:W273))))</f>
        <v>-0.43587023432700561</v>
      </c>
      <c r="O1274" s="139">
        <v>-1.6790676999922487</v>
      </c>
      <c r="P1274" s="139">
        <v>-0.80030687123150468</v>
      </c>
      <c r="Q1274" s="139">
        <v>-1.486851939685891</v>
      </c>
      <c r="R1274" s="139">
        <v>-9.8110104178109531E-2</v>
      </c>
      <c r="S1274" s="139">
        <v>-0.46390223828285765</v>
      </c>
      <c r="T1274" s="139">
        <v>-2.488769161330997</v>
      </c>
      <c r="U1274" s="139">
        <v>0.64437325165004411</v>
      </c>
      <c r="V1274" s="139">
        <v>-0.52612937621244005</v>
      </c>
      <c r="W1274" s="50">
        <v>0.63729389928058167</v>
      </c>
    </row>
    <row r="1275" spans="1:23" ht="19">
      <c r="A1275" s="95">
        <v>273</v>
      </c>
      <c r="B1275" s="139">
        <v>0.75511055875145106</v>
      </c>
      <c r="C1275" s="139">
        <v>0.1029626197821325</v>
      </c>
      <c r="D1275" s="139">
        <v>0.37757975302250824</v>
      </c>
      <c r="E1275" s="139">
        <v>0.69264762340801522</v>
      </c>
      <c r="F1275" s="139">
        <v>0.28477538435320082</v>
      </c>
      <c r="G1275" s="139">
        <v>0.17924087333565875</v>
      </c>
      <c r="H1275" s="139">
        <v>0.62935161398523887</v>
      </c>
      <c r="I1275" s="139">
        <v>0.6951720377770132</v>
      </c>
      <c r="J1275" s="139">
        <v>0.86485771091053198</v>
      </c>
      <c r="K1275" s="58">
        <v>0.69295801341549068</v>
      </c>
      <c r="M1275" s="51">
        <v>273</v>
      </c>
      <c r="N1275" s="139" cm="1">
        <f t="array" ref="N1275:W1275">(TRANSPOSE(MMULT(幕後結果!$AB$37:$AK$46, TRANSPOSE(N274:W274))))</f>
        <v>0.71231132500118</v>
      </c>
      <c r="O1275" s="139">
        <v>-0.69985284805925241</v>
      </c>
      <c r="P1275" s="139">
        <v>-0.24230545773918369</v>
      </c>
      <c r="Q1275" s="139">
        <v>-0.95417902332977822</v>
      </c>
      <c r="R1275" s="139">
        <v>1.8913428910977783</v>
      </c>
      <c r="S1275" s="139">
        <v>-0.43861641015880926</v>
      </c>
      <c r="T1275" s="139">
        <v>-1.1044302162359179</v>
      </c>
      <c r="U1275" s="139">
        <v>0.1373993671006738</v>
      </c>
      <c r="V1275" s="139">
        <v>6.3456082071921938E-2</v>
      </c>
      <c r="W1275" s="50">
        <v>0.65200874059907277</v>
      </c>
    </row>
    <row r="1276" spans="1:23" ht="19">
      <c r="A1276" s="95">
        <v>274</v>
      </c>
      <c r="B1276" s="139">
        <v>0.67291655991637422</v>
      </c>
      <c r="C1276" s="139">
        <v>0.83937038474040437</v>
      </c>
      <c r="D1276" s="139">
        <v>0.78718781310311203</v>
      </c>
      <c r="E1276" s="139">
        <v>0.96886613001795929</v>
      </c>
      <c r="F1276" s="139">
        <v>0.39342025547732318</v>
      </c>
      <c r="G1276" s="139">
        <v>0.91248919227593639</v>
      </c>
      <c r="H1276" s="139">
        <v>0.67467315311678777</v>
      </c>
      <c r="I1276" s="139">
        <v>0.47809242961481746</v>
      </c>
      <c r="J1276" s="139">
        <v>3.5296475106453729E-2</v>
      </c>
      <c r="K1276" s="58">
        <v>0.33357180145485588</v>
      </c>
      <c r="M1276" s="51">
        <v>274</v>
      </c>
      <c r="N1276" s="139" cm="1">
        <f t="array" ref="N1276:W1276">(TRANSPOSE(MMULT(幕後結果!$AB$37:$AK$46, TRANSPOSE(N275:W275))))</f>
        <v>0.33403981459808119</v>
      </c>
      <c r="O1276" s="139">
        <v>0.49679436543859634</v>
      </c>
      <c r="P1276" s="139">
        <v>1.2059802778691151</v>
      </c>
      <c r="Q1276" s="139">
        <v>6.6658684889572384E-2</v>
      </c>
      <c r="R1276" s="139">
        <v>0.35208668300457374</v>
      </c>
      <c r="S1276" s="139">
        <v>-1.011372776478628</v>
      </c>
      <c r="T1276" s="139">
        <v>0.98653139394646927</v>
      </c>
      <c r="U1276" s="139">
        <v>0.24505413374648524</v>
      </c>
      <c r="V1276" s="139">
        <v>1.2231777819326581</v>
      </c>
      <c r="W1276" s="50">
        <v>-0.8779453573412952</v>
      </c>
    </row>
    <row r="1277" spans="1:23" ht="19">
      <c r="A1277" s="95">
        <v>275</v>
      </c>
      <c r="B1277" s="139">
        <v>0.27587861554643944</v>
      </c>
      <c r="C1277" s="139">
        <v>0.48388536221245593</v>
      </c>
      <c r="D1277" s="139">
        <v>0.1104808598634166</v>
      </c>
      <c r="E1277" s="139">
        <v>0.33058627249041139</v>
      </c>
      <c r="F1277" s="139">
        <v>0.26605585174060997</v>
      </c>
      <c r="G1277" s="139">
        <v>0.13282809457135758</v>
      </c>
      <c r="H1277" s="139">
        <v>0.81735458357579938</v>
      </c>
      <c r="I1277" s="139">
        <v>0.31999036395790981</v>
      </c>
      <c r="J1277" s="139">
        <v>0.24305369596113113</v>
      </c>
      <c r="K1277" s="58">
        <v>0.69660644373045422</v>
      </c>
      <c r="M1277" s="51">
        <v>275</v>
      </c>
      <c r="N1277" s="139" cm="1">
        <f t="array" ref="N1277:W1277">(TRANSPOSE(MMULT(幕後結果!$AB$37:$AK$46, TRANSPOSE(N276:W276))))</f>
        <v>0.65175252017464635</v>
      </c>
      <c r="O1277" s="139">
        <v>-1.2164795877097512</v>
      </c>
      <c r="P1277" s="139">
        <v>-1.0900369060161745</v>
      </c>
      <c r="Q1277" s="139">
        <v>-0.86474127559714198</v>
      </c>
      <c r="R1277" s="139">
        <v>-4.981556907837531E-2</v>
      </c>
      <c r="S1277" s="139">
        <v>0.96843558126578833</v>
      </c>
      <c r="T1277" s="139">
        <v>-0.96448378485325192</v>
      </c>
      <c r="U1277" s="139">
        <v>-1.0522395927476189</v>
      </c>
      <c r="V1277" s="139">
        <v>0.5531640448419024</v>
      </c>
      <c r="W1277" s="50">
        <v>-0.28805693508074059</v>
      </c>
    </row>
    <row r="1278" spans="1:23" ht="19">
      <c r="A1278" s="95">
        <v>276</v>
      </c>
      <c r="B1278" s="139">
        <v>0.20891577181129906</v>
      </c>
      <c r="C1278" s="139">
        <v>0.46743677395338379</v>
      </c>
      <c r="D1278" s="139">
        <v>0.18967713162703492</v>
      </c>
      <c r="E1278" s="139">
        <v>0.95929817269502582</v>
      </c>
      <c r="F1278" s="139">
        <v>0.47442640817029758</v>
      </c>
      <c r="G1278" s="139">
        <v>0.99852729105941407</v>
      </c>
      <c r="H1278" s="139">
        <v>0.11397222178185529</v>
      </c>
      <c r="I1278" s="139">
        <v>0.30422686861309334</v>
      </c>
      <c r="J1278" s="139">
        <v>0.60329760903852447</v>
      </c>
      <c r="K1278" s="58">
        <v>0.99411187817518409</v>
      </c>
      <c r="M1278" s="51">
        <v>276</v>
      </c>
      <c r="N1278" s="139" cm="1">
        <f t="array" ref="N1278:W1278">(TRANSPOSE(MMULT(幕後結果!$AB$37:$AK$46, TRANSPOSE(N277:W277))))</f>
        <v>0.36048669038424924</v>
      </c>
      <c r="O1278" s="139">
        <v>6.8759044825409829E-2</v>
      </c>
      <c r="P1278" s="139">
        <v>-2.504189327525598E-2</v>
      </c>
      <c r="Q1278" s="139">
        <v>-1.6393156053125848</v>
      </c>
      <c r="R1278" s="139">
        <v>-2.1474068485707587</v>
      </c>
      <c r="S1278" s="139">
        <v>-1.0454269265066181</v>
      </c>
      <c r="T1278" s="139">
        <v>0.15231772090527956</v>
      </c>
      <c r="U1278" s="139">
        <v>0.39797772906245443</v>
      </c>
      <c r="V1278" s="139">
        <v>-1.2713918041209498</v>
      </c>
      <c r="W1278" s="50">
        <v>0.9976584054703781</v>
      </c>
    </row>
    <row r="1279" spans="1:23" ht="19">
      <c r="A1279" s="95">
        <v>277</v>
      </c>
      <c r="B1279" s="139">
        <v>0.92198382353370545</v>
      </c>
      <c r="C1279" s="139">
        <v>0.59470539659583355</v>
      </c>
      <c r="D1279" s="139">
        <v>0.97861212671821729</v>
      </c>
      <c r="E1279" s="139">
        <v>0.22459197772294859</v>
      </c>
      <c r="F1279" s="139">
        <v>0.29721159952236098</v>
      </c>
      <c r="G1279" s="139">
        <v>0.65261469182851184</v>
      </c>
      <c r="H1279" s="139">
        <v>0.29266785881289414</v>
      </c>
      <c r="I1279" s="139">
        <v>8.635907176938451E-2</v>
      </c>
      <c r="J1279" s="139">
        <v>0.86183622629723633</v>
      </c>
      <c r="K1279" s="58">
        <v>0.92385725562789656</v>
      </c>
      <c r="M1279" s="51">
        <v>277</v>
      </c>
      <c r="N1279" s="139" cm="1">
        <f t="array" ref="N1279:W1279">(TRANSPOSE(MMULT(幕後結果!$AB$37:$AK$46, TRANSPOSE(N278:W278))))</f>
        <v>1.7133531838595932</v>
      </c>
      <c r="O1279" s="139">
        <v>-1.3329862304951317</v>
      </c>
      <c r="P1279" s="139">
        <v>-1.9164525412607099</v>
      </c>
      <c r="Q1279" s="139">
        <v>-0.33267705234482647</v>
      </c>
      <c r="R1279" s="139">
        <v>0.19123319452808885</v>
      </c>
      <c r="S1279" s="139">
        <v>-0.1179128934069037</v>
      </c>
      <c r="T1279" s="139">
        <v>2.5594986592416734E-2</v>
      </c>
      <c r="U1279" s="139">
        <v>1.0070860310720686E-2</v>
      </c>
      <c r="V1279" s="139">
        <v>-1.8702806562654906</v>
      </c>
      <c r="W1279" s="50">
        <v>0.18111971773209332</v>
      </c>
    </row>
    <row r="1280" spans="1:23" ht="19">
      <c r="A1280" s="95">
        <v>278</v>
      </c>
      <c r="B1280" s="139">
        <v>0.98343823411771014</v>
      </c>
      <c r="C1280" s="139">
        <v>0.40622096302722221</v>
      </c>
      <c r="D1280" s="139">
        <v>0.60488875952913435</v>
      </c>
      <c r="E1280" s="139">
        <v>0.67026841100978118</v>
      </c>
      <c r="F1280" s="139">
        <v>0.69436570234524786</v>
      </c>
      <c r="G1280" s="139">
        <v>0.55305804072080478</v>
      </c>
      <c r="H1280" s="139">
        <v>6.5479515217922168E-2</v>
      </c>
      <c r="I1280" s="139">
        <v>0.10806081822831826</v>
      </c>
      <c r="J1280" s="139">
        <v>0.45063443848573947</v>
      </c>
      <c r="K1280" s="58">
        <v>0.12291406016437079</v>
      </c>
      <c r="M1280" s="51">
        <v>278</v>
      </c>
      <c r="N1280" s="139" cm="1">
        <f t="array" ref="N1280:W1280">(TRANSPOSE(MMULT(幕後結果!$AB$37:$AK$46, TRANSPOSE(N279:W279))))</f>
        <v>-0.58032533767519623</v>
      </c>
      <c r="O1280" s="139">
        <v>-2.3940427247012899</v>
      </c>
      <c r="P1280" s="139">
        <v>-1.2176346778089626</v>
      </c>
      <c r="Q1280" s="139">
        <v>-1.0521062460951258</v>
      </c>
      <c r="R1280" s="139">
        <v>-0.46702053083883399</v>
      </c>
      <c r="S1280" s="139">
        <v>4.0417577897798873E-2</v>
      </c>
      <c r="T1280" s="139">
        <v>-2.2185846695221279</v>
      </c>
      <c r="U1280" s="139">
        <v>-1.3644629297058115</v>
      </c>
      <c r="V1280" s="139">
        <v>-0.93824492853922103</v>
      </c>
      <c r="W1280" s="50">
        <v>-1.6368233664954994</v>
      </c>
    </row>
    <row r="1281" spans="1:23" ht="19">
      <c r="A1281" s="95">
        <v>279</v>
      </c>
      <c r="B1281" s="139">
        <v>0.53923299541990533</v>
      </c>
      <c r="C1281" s="139">
        <v>0.11093168977379153</v>
      </c>
      <c r="D1281" s="139">
        <v>0.98147797542733572</v>
      </c>
      <c r="E1281" s="139">
        <v>0.38416445836581992</v>
      </c>
      <c r="F1281" s="139">
        <v>0.64577163282433903</v>
      </c>
      <c r="G1281" s="139">
        <v>0.49037465446322392</v>
      </c>
      <c r="H1281" s="139">
        <v>0.19077189211584766</v>
      </c>
      <c r="I1281" s="139">
        <v>0.6110356132774124</v>
      </c>
      <c r="J1281" s="139">
        <v>0.63475726753721573</v>
      </c>
      <c r="K1281" s="58">
        <v>0.49165998737289329</v>
      </c>
      <c r="M1281" s="51">
        <v>279</v>
      </c>
      <c r="N1281" s="139" cm="1">
        <f t="array" ref="N1281:W1281">(TRANSPOSE(MMULT(幕後結果!$AB$37:$AK$46, TRANSPOSE(N280:W280))))</f>
        <v>-0.92914877422999198</v>
      </c>
      <c r="O1281" s="139">
        <v>0.87640348373915278</v>
      </c>
      <c r="P1281" s="139">
        <v>-0.54754919736293006</v>
      </c>
      <c r="Q1281" s="139">
        <v>-0.44182056286377297</v>
      </c>
      <c r="R1281" s="139">
        <v>-0.4422330792158401</v>
      </c>
      <c r="S1281" s="139">
        <v>0.17032601761253438</v>
      </c>
      <c r="T1281" s="139">
        <v>0.88818849696265145</v>
      </c>
      <c r="U1281" s="139">
        <v>-1.4174172323554726</v>
      </c>
      <c r="V1281" s="139">
        <v>-0.45707297196596752</v>
      </c>
      <c r="W1281" s="50">
        <v>-0.99277529903192996</v>
      </c>
    </row>
    <row r="1282" spans="1:23" ht="19">
      <c r="A1282" s="95">
        <v>280</v>
      </c>
      <c r="B1282" s="139">
        <v>0.75209263294798578</v>
      </c>
      <c r="C1282" s="139">
        <v>0.81881122004616169</v>
      </c>
      <c r="D1282" s="139">
        <v>0.94541772259276668</v>
      </c>
      <c r="E1282" s="139">
        <v>0.24062340428220752</v>
      </c>
      <c r="F1282" s="139">
        <v>8.4410465720617944E-2</v>
      </c>
      <c r="G1282" s="139">
        <v>0.41386823078388857</v>
      </c>
      <c r="H1282" s="139">
        <v>0.27177739656476363</v>
      </c>
      <c r="I1282" s="139">
        <v>0.25798247204743707</v>
      </c>
      <c r="J1282" s="139">
        <v>0.77486780967826263</v>
      </c>
      <c r="K1282" s="58">
        <v>0.63119393107595978</v>
      </c>
      <c r="M1282" s="51">
        <v>280</v>
      </c>
      <c r="N1282" s="139" cm="1">
        <f t="array" ref="N1282:W1282">(TRANSPOSE(MMULT(幕後結果!$AB$37:$AK$46, TRANSPOSE(N281:W281))))</f>
        <v>0.56527990403300155</v>
      </c>
      <c r="O1282" s="139">
        <v>0.65896581703280221</v>
      </c>
      <c r="P1282" s="139">
        <v>-0.99824105099590954</v>
      </c>
      <c r="Q1282" s="139">
        <v>-1.0663233001886898</v>
      </c>
      <c r="R1282" s="139">
        <v>5.615789597758275E-2</v>
      </c>
      <c r="S1282" s="139">
        <v>8.16922568790939E-2</v>
      </c>
      <c r="T1282" s="139">
        <v>0.70659707351406964</v>
      </c>
      <c r="U1282" s="139">
        <v>-0.29271009833642575</v>
      </c>
      <c r="V1282" s="139">
        <v>-0.90035618894102032</v>
      </c>
      <c r="W1282" s="50">
        <v>-0.39071520189146763</v>
      </c>
    </row>
    <row r="1283" spans="1:23" ht="19">
      <c r="A1283" s="95">
        <v>281</v>
      </c>
      <c r="B1283" s="139">
        <v>0.60866884453255654</v>
      </c>
      <c r="C1283" s="139">
        <v>0.44015378083947332</v>
      </c>
      <c r="D1283" s="139">
        <v>0.97321638348824502</v>
      </c>
      <c r="E1283" s="139">
        <v>0.24478634625140994</v>
      </c>
      <c r="F1283" s="139">
        <v>0.81774177447509855</v>
      </c>
      <c r="G1283" s="139">
        <v>0.63459847279422732</v>
      </c>
      <c r="H1283" s="139">
        <v>0.74185842404850155</v>
      </c>
      <c r="I1283" s="139">
        <v>0.6633690907877734</v>
      </c>
      <c r="J1283" s="139">
        <v>0.51051331272541978</v>
      </c>
      <c r="K1283" s="58">
        <v>0.16574554664282837</v>
      </c>
      <c r="M1283" s="51">
        <v>281</v>
      </c>
      <c r="N1283" s="139" cm="1">
        <f t="array" ref="N1283:W1283">(TRANSPOSE(MMULT(幕後結果!$AB$37:$AK$46, TRANSPOSE(N282:W282))))</f>
        <v>-0.45128457215740175</v>
      </c>
      <c r="O1283" s="139">
        <v>0.92543564125632582</v>
      </c>
      <c r="P1283" s="139">
        <v>2.1146614749351076</v>
      </c>
      <c r="Q1283" s="139">
        <v>1.5002731597396994</v>
      </c>
      <c r="R1283" s="139">
        <v>0.20090545204634758</v>
      </c>
      <c r="S1283" s="139">
        <v>0.94867977228911449</v>
      </c>
      <c r="T1283" s="139">
        <v>-0.17578833670238414</v>
      </c>
      <c r="U1283" s="139">
        <v>1.8426138749417218</v>
      </c>
      <c r="V1283" s="139">
        <v>0.76070354379153904</v>
      </c>
      <c r="W1283" s="50">
        <v>1.7686499013087049</v>
      </c>
    </row>
    <row r="1284" spans="1:23" ht="19">
      <c r="A1284" s="95">
        <v>282</v>
      </c>
      <c r="B1284" s="139">
        <v>9.6328444655620959E-2</v>
      </c>
      <c r="C1284" s="139">
        <v>0.80339819790639422</v>
      </c>
      <c r="D1284" s="139">
        <v>0.44623863082696302</v>
      </c>
      <c r="E1284" s="139">
        <v>0.1009535824951262</v>
      </c>
      <c r="F1284" s="139">
        <v>0.86447784609070677</v>
      </c>
      <c r="G1284" s="139">
        <v>0.30763299918869436</v>
      </c>
      <c r="H1284" s="139">
        <v>0.51714422152816697</v>
      </c>
      <c r="I1284" s="139">
        <v>0.96240672865457055</v>
      </c>
      <c r="J1284" s="139">
        <v>0.49711639631434412</v>
      </c>
      <c r="K1284" s="58">
        <v>0.2449871321829169</v>
      </c>
      <c r="M1284" s="51">
        <v>282</v>
      </c>
      <c r="N1284" s="139" cm="1">
        <f t="array" ref="N1284:W1284">(TRANSPOSE(MMULT(幕後結果!$AB$37:$AK$46, TRANSPOSE(N283:W283))))</f>
        <v>1.5048290829126383</v>
      </c>
      <c r="O1284" s="139">
        <v>-0.9820060336548686</v>
      </c>
      <c r="P1284" s="139">
        <v>0.49601322467169007</v>
      </c>
      <c r="Q1284" s="139">
        <v>1.8145008351740259</v>
      </c>
      <c r="R1284" s="139">
        <v>0.87472482708435173</v>
      </c>
      <c r="S1284" s="139">
        <v>-0.67010725873707799</v>
      </c>
      <c r="T1284" s="139">
        <v>-0.90909584930868936</v>
      </c>
      <c r="U1284" s="139">
        <v>3.1317515802043012E-2</v>
      </c>
      <c r="V1284" s="139">
        <v>-0.24580745253325725</v>
      </c>
      <c r="W1284" s="50">
        <v>3.4810625882895491E-2</v>
      </c>
    </row>
    <row r="1285" spans="1:23" ht="19">
      <c r="A1285" s="95">
        <v>283</v>
      </c>
      <c r="B1285" s="139">
        <v>0.65532259189219966</v>
      </c>
      <c r="C1285" s="139">
        <v>0.98187094860827817</v>
      </c>
      <c r="D1285" s="139">
        <v>0.76590290245458581</v>
      </c>
      <c r="E1285" s="139">
        <v>0.88960941853531006</v>
      </c>
      <c r="F1285" s="139">
        <v>0.56925655631358274</v>
      </c>
      <c r="G1285" s="139">
        <v>0.402568514097005</v>
      </c>
      <c r="H1285" s="139">
        <v>0.16243792199275253</v>
      </c>
      <c r="I1285" s="139">
        <v>0.42621609818629302</v>
      </c>
      <c r="J1285" s="139">
        <v>3.5075505073911106E-2</v>
      </c>
      <c r="K1285" s="58">
        <v>0.2920172548139548</v>
      </c>
      <c r="M1285" s="51">
        <v>283</v>
      </c>
      <c r="N1285" s="139" cm="1">
        <f t="array" ref="N1285:W1285">(TRANSPOSE(MMULT(幕後結果!$AB$37:$AK$46, TRANSPOSE(N284:W284))))</f>
        <v>-0.63331792861399838</v>
      </c>
      <c r="O1285" s="139">
        <v>-1.5544105310283369</v>
      </c>
      <c r="P1285" s="139">
        <v>-5.5830663909375411E-2</v>
      </c>
      <c r="Q1285" s="139">
        <v>0.46888435027238884</v>
      </c>
      <c r="R1285" s="139">
        <v>0.13527837726085007</v>
      </c>
      <c r="S1285" s="139">
        <v>-6.1559023177906874E-2</v>
      </c>
      <c r="T1285" s="139">
        <v>0.28894855871470865</v>
      </c>
      <c r="U1285" s="139">
        <v>-1.8267865876299838</v>
      </c>
      <c r="V1285" s="139">
        <v>6.4897882452374489E-2</v>
      </c>
      <c r="W1285" s="50">
        <v>-1.1376148833068465</v>
      </c>
    </row>
    <row r="1286" spans="1:23" ht="19">
      <c r="A1286" s="95">
        <v>284</v>
      </c>
      <c r="B1286" s="139">
        <v>0.54290135649658722</v>
      </c>
      <c r="C1286" s="139">
        <v>0.85845275009568955</v>
      </c>
      <c r="D1286" s="139">
        <v>6.9035010942846142E-3</v>
      </c>
      <c r="E1286" s="139">
        <v>0.78060535534492526</v>
      </c>
      <c r="F1286" s="139">
        <v>0.43342396225099078</v>
      </c>
      <c r="G1286" s="139">
        <v>0.8651482376393913</v>
      </c>
      <c r="H1286" s="139">
        <v>0.36531400985192186</v>
      </c>
      <c r="I1286" s="139">
        <v>0.58576802903099279</v>
      </c>
      <c r="J1286" s="139">
        <v>0.31439867127603893</v>
      </c>
      <c r="K1286" s="58">
        <v>2.1465127766557179E-2</v>
      </c>
      <c r="M1286" s="51">
        <v>284</v>
      </c>
      <c r="N1286" s="139" cm="1">
        <f t="array" ref="N1286:W1286">(TRANSPOSE(MMULT(幕後結果!$AB$37:$AK$46, TRANSPOSE(N285:W285))))</f>
        <v>0.50018164986305713</v>
      </c>
      <c r="O1286" s="139">
        <v>-1.5447866702275508</v>
      </c>
      <c r="P1286" s="139">
        <v>-0.66088112837591495</v>
      </c>
      <c r="Q1286" s="139">
        <v>-1.7070776896661011</v>
      </c>
      <c r="R1286" s="139">
        <v>-0.15035658116705558</v>
      </c>
      <c r="S1286" s="139">
        <v>0.16700095676073035</v>
      </c>
      <c r="T1286" s="139">
        <v>3.7013151500185582E-2</v>
      </c>
      <c r="U1286" s="139">
        <v>0.46360698034804826</v>
      </c>
      <c r="V1286" s="139">
        <v>2.286855026778567</v>
      </c>
      <c r="W1286" s="50">
        <v>3.7800242528130676E-2</v>
      </c>
    </row>
    <row r="1287" spans="1:23" ht="19">
      <c r="A1287" s="95">
        <v>285</v>
      </c>
      <c r="B1287" s="139">
        <v>0.49957147223575404</v>
      </c>
      <c r="C1287" s="139">
        <v>0.51972316572755339</v>
      </c>
      <c r="D1287" s="139">
        <v>0.29581521483202233</v>
      </c>
      <c r="E1287" s="139">
        <v>0.18657558597652879</v>
      </c>
      <c r="F1287" s="139">
        <v>0.2972892499411508</v>
      </c>
      <c r="G1287" s="139">
        <v>0.32680452377601776</v>
      </c>
      <c r="H1287" s="139">
        <v>0.15599566542067622</v>
      </c>
      <c r="I1287" s="139">
        <v>7.7080298024959859E-2</v>
      </c>
      <c r="J1287" s="139">
        <v>0.4087037448606563</v>
      </c>
      <c r="K1287" s="58">
        <v>0.90732849028208329</v>
      </c>
      <c r="M1287" s="51">
        <v>285</v>
      </c>
      <c r="N1287" s="139" cm="1">
        <f t="array" ref="N1287:W1287">(TRANSPOSE(MMULT(幕後結果!$AB$37:$AK$46, TRANSPOSE(N286:W286))))</f>
        <v>-0.38442428686320612</v>
      </c>
      <c r="O1287" s="139">
        <v>1.0198028261630299</v>
      </c>
      <c r="P1287" s="139">
        <v>-0.26702731051466105</v>
      </c>
      <c r="Q1287" s="139">
        <v>0.20952466622159413</v>
      </c>
      <c r="R1287" s="139">
        <v>6.6175847512829816E-2</v>
      </c>
      <c r="S1287" s="139">
        <v>0.10549212065203367</v>
      </c>
      <c r="T1287" s="139">
        <v>-0.62445372925985088</v>
      </c>
      <c r="U1287" s="139">
        <v>0.67940649645149997</v>
      </c>
      <c r="V1287" s="139">
        <v>1.3979977815114337</v>
      </c>
      <c r="W1287" s="50">
        <v>0.31260415181015749</v>
      </c>
    </row>
    <row r="1288" spans="1:23" ht="19">
      <c r="A1288" s="95">
        <v>286</v>
      </c>
      <c r="B1288" s="139">
        <v>0.99635700551189155</v>
      </c>
      <c r="C1288" s="139">
        <v>0.86807290267172266</v>
      </c>
      <c r="D1288" s="139">
        <v>0.84655945319070991</v>
      </c>
      <c r="E1288" s="139">
        <v>0.25105768175686549</v>
      </c>
      <c r="F1288" s="139">
        <v>0.60020020978953559</v>
      </c>
      <c r="G1288" s="139">
        <v>0.78808920089147105</v>
      </c>
      <c r="H1288" s="139">
        <v>0.80422810341295814</v>
      </c>
      <c r="I1288" s="139">
        <v>0.99061136845649789</v>
      </c>
      <c r="J1288" s="139">
        <v>0.74507919474660511</v>
      </c>
      <c r="K1288" s="58">
        <v>3.572645196068569E-2</v>
      </c>
      <c r="M1288" s="51">
        <v>286</v>
      </c>
      <c r="N1288" s="139" cm="1">
        <f t="array" ref="N1288:W1288">(TRANSPOSE(MMULT(幕後結果!$AB$37:$AK$46, TRANSPOSE(N287:W287))))</f>
        <v>-0.56907302534355553</v>
      </c>
      <c r="O1288" s="139">
        <v>-0.66229014202729419</v>
      </c>
      <c r="P1288" s="139">
        <v>-0.55399423359008415</v>
      </c>
      <c r="Q1288" s="139">
        <v>-0.43633121805398634</v>
      </c>
      <c r="R1288" s="139">
        <v>0.25083833792440297</v>
      </c>
      <c r="S1288" s="139">
        <v>-0.61001844886842349</v>
      </c>
      <c r="T1288" s="139">
        <v>0.22802534993155504</v>
      </c>
      <c r="U1288" s="139">
        <v>-0.60615516337224418</v>
      </c>
      <c r="V1288" s="139">
        <v>0.65248745889664173</v>
      </c>
      <c r="W1288" s="50">
        <v>-0.76858357136698796</v>
      </c>
    </row>
    <row r="1289" spans="1:23" ht="19">
      <c r="A1289" s="95">
        <v>287</v>
      </c>
      <c r="B1289" s="139">
        <v>0.19310434628929407</v>
      </c>
      <c r="C1289" s="139">
        <v>0.36749979063283034</v>
      </c>
      <c r="D1289" s="139">
        <v>0.90848925729133989</v>
      </c>
      <c r="E1289" s="139">
        <v>6.6599954823866714E-2</v>
      </c>
      <c r="F1289" s="139">
        <v>0.74769563811966688</v>
      </c>
      <c r="G1289" s="139">
        <v>0.64852776245842736</v>
      </c>
      <c r="H1289" s="139">
        <v>0.46811589102508777</v>
      </c>
      <c r="I1289" s="139">
        <v>6.1576278574366317E-2</v>
      </c>
      <c r="J1289" s="139">
        <v>0.66028506936237141</v>
      </c>
      <c r="K1289" s="58">
        <v>0.60693194153010288</v>
      </c>
      <c r="M1289" s="51">
        <v>287</v>
      </c>
      <c r="N1289" s="139" cm="1">
        <f t="array" ref="N1289:W1289">(TRANSPOSE(MMULT(幕後結果!$AB$37:$AK$46, TRANSPOSE(N288:W288))))</f>
        <v>1.1630781001418813</v>
      </c>
      <c r="O1289" s="139">
        <v>0.84806010355948624</v>
      </c>
      <c r="P1289" s="139">
        <v>2.0138969517418204</v>
      </c>
      <c r="Q1289" s="139">
        <v>0.31645095702482862</v>
      </c>
      <c r="R1289" s="139">
        <v>-0.32890253629228916</v>
      </c>
      <c r="S1289" s="139">
        <v>2.3045060378103286</v>
      </c>
      <c r="T1289" s="139">
        <v>0.1874229754295158</v>
      </c>
      <c r="U1289" s="139">
        <v>-0.14837578086774095</v>
      </c>
      <c r="V1289" s="139">
        <v>1.1397454224097077</v>
      </c>
      <c r="W1289" s="50">
        <v>0.20115818718242551</v>
      </c>
    </row>
    <row r="1290" spans="1:23" ht="19">
      <c r="A1290" s="95">
        <v>288</v>
      </c>
      <c r="B1290" s="139">
        <v>0.71603865864653682</v>
      </c>
      <c r="C1290" s="139">
        <v>1.2195025759020206E-2</v>
      </c>
      <c r="D1290" s="139">
        <v>9.2858469914077091E-2</v>
      </c>
      <c r="E1290" s="139">
        <v>0.82333168878186425</v>
      </c>
      <c r="F1290" s="139">
        <v>0.22531485328451795</v>
      </c>
      <c r="G1290" s="139">
        <v>0.38620864166949409</v>
      </c>
      <c r="H1290" s="139">
        <v>0.34477088758388685</v>
      </c>
      <c r="I1290" s="139">
        <v>5.8190696640876505E-2</v>
      </c>
      <c r="J1290" s="139">
        <v>0.42056988256191752</v>
      </c>
      <c r="K1290" s="58">
        <v>0.41625775694344314</v>
      </c>
      <c r="M1290" s="51">
        <v>288</v>
      </c>
      <c r="N1290" s="139" cm="1">
        <f t="array" ref="N1290:W1290">(TRANSPOSE(MMULT(幕後結果!$AB$37:$AK$46, TRANSPOSE(N289:W289))))</f>
        <v>-1.4177062170014809</v>
      </c>
      <c r="O1290" s="139">
        <v>0.63303849701123405</v>
      </c>
      <c r="P1290" s="139">
        <v>0.50377855828851892</v>
      </c>
      <c r="Q1290" s="139">
        <v>-0.15151577106449104</v>
      </c>
      <c r="R1290" s="139">
        <v>-0.18816181116105293</v>
      </c>
      <c r="S1290" s="139">
        <v>1.6523232237151004</v>
      </c>
      <c r="T1290" s="139">
        <v>-1.0349828851466696</v>
      </c>
      <c r="U1290" s="139">
        <v>0.67532633394556307</v>
      </c>
      <c r="V1290" s="139">
        <v>0.15452405566897509</v>
      </c>
      <c r="W1290" s="50">
        <v>9.6968946224807506E-2</v>
      </c>
    </row>
    <row r="1291" spans="1:23" ht="19">
      <c r="A1291" s="95">
        <v>289</v>
      </c>
      <c r="B1291" s="139">
        <v>0.25029121921225461</v>
      </c>
      <c r="C1291" s="139">
        <v>0.16788547283766753</v>
      </c>
      <c r="D1291" s="139">
        <v>0.93198147700759271</v>
      </c>
      <c r="E1291" s="139">
        <v>0.67875851953505673</v>
      </c>
      <c r="F1291" s="139">
        <v>0.12019324723639824</v>
      </c>
      <c r="G1291" s="139">
        <v>0.89126217003586339</v>
      </c>
      <c r="H1291" s="139">
        <v>3.4732083060790675E-2</v>
      </c>
      <c r="I1291" s="139">
        <v>0.661381617812697</v>
      </c>
      <c r="J1291" s="139">
        <v>0.24636011317647211</v>
      </c>
      <c r="K1291" s="58">
        <v>0.7524485977065225</v>
      </c>
      <c r="M1291" s="51">
        <v>289</v>
      </c>
      <c r="N1291" s="139" cm="1">
        <f t="array" ref="N1291:W1291">(TRANSPOSE(MMULT(幕後結果!$AB$37:$AK$46, TRANSPOSE(N290:W290))))</f>
        <v>7.1113750096884462E-2</v>
      </c>
      <c r="O1291" s="139">
        <v>-0.41098810397967406</v>
      </c>
      <c r="P1291" s="139">
        <v>5.9832564165353597E-2</v>
      </c>
      <c r="Q1291" s="139">
        <v>-0.48626163922393562</v>
      </c>
      <c r="R1291" s="139">
        <v>-1.1313927795836052</v>
      </c>
      <c r="S1291" s="139">
        <v>0.41888167024092898</v>
      </c>
      <c r="T1291" s="139">
        <v>0.8443955969267547</v>
      </c>
      <c r="U1291" s="139">
        <v>-0.93124708504959897</v>
      </c>
      <c r="V1291" s="139">
        <v>-0.50126721694615384</v>
      </c>
      <c r="W1291" s="50">
        <v>-1.1674339570418224</v>
      </c>
    </row>
    <row r="1292" spans="1:23" ht="19">
      <c r="A1292" s="95">
        <v>290</v>
      </c>
      <c r="B1292" s="139">
        <v>0.97028256866589313</v>
      </c>
      <c r="C1292" s="139">
        <v>0.98905089573505922</v>
      </c>
      <c r="D1292" s="139">
        <v>0.17916199201081473</v>
      </c>
      <c r="E1292" s="139">
        <v>0.39466013204025718</v>
      </c>
      <c r="F1292" s="139">
        <v>0.86493396011309764</v>
      </c>
      <c r="G1292" s="139">
        <v>0.49371016960211245</v>
      </c>
      <c r="H1292" s="139">
        <v>8.3085776251463184E-2</v>
      </c>
      <c r="I1292" s="139">
        <v>0.14381338401888866</v>
      </c>
      <c r="J1292" s="139">
        <v>0.76871419952367703</v>
      </c>
      <c r="K1292" s="58">
        <v>0.88076946315045768</v>
      </c>
      <c r="M1292" s="51">
        <v>290</v>
      </c>
      <c r="N1292" s="139" cm="1">
        <f t="array" ref="N1292:W1292">(TRANSPOSE(MMULT(幕後結果!$AB$37:$AK$46, TRANSPOSE(N291:W291))))</f>
        <v>0.56767830501391814</v>
      </c>
      <c r="O1292" s="139">
        <v>-1.3899232818937333</v>
      </c>
      <c r="P1292" s="139">
        <v>0.71845522674135398</v>
      </c>
      <c r="Q1292" s="139">
        <v>-1.216582453224252</v>
      </c>
      <c r="R1292" s="139">
        <v>1.0496746514696851</v>
      </c>
      <c r="S1292" s="139">
        <v>-2.1598463951143452</v>
      </c>
      <c r="T1292" s="139">
        <v>-0.74250540075031302</v>
      </c>
      <c r="U1292" s="139">
        <v>1.1342569637215076</v>
      </c>
      <c r="V1292" s="139">
        <v>-2.3841266104213106</v>
      </c>
      <c r="W1292" s="50">
        <v>2.013073382624011</v>
      </c>
    </row>
    <row r="1293" spans="1:23" ht="19">
      <c r="A1293" s="95">
        <v>291</v>
      </c>
      <c r="B1293" s="139">
        <v>0.90504132173369856</v>
      </c>
      <c r="C1293" s="139">
        <v>0.98957292112386996</v>
      </c>
      <c r="D1293" s="139">
        <v>9.6100928293595178E-2</v>
      </c>
      <c r="E1293" s="139">
        <v>0.91371811012554005</v>
      </c>
      <c r="F1293" s="139">
        <v>0.72459178459887807</v>
      </c>
      <c r="G1293" s="139">
        <v>0.85011381850570111</v>
      </c>
      <c r="H1293" s="139">
        <v>0.14408720635479688</v>
      </c>
      <c r="I1293" s="139">
        <v>9.2172414686843007E-2</v>
      </c>
      <c r="J1293" s="139">
        <v>0.76851152953047808</v>
      </c>
      <c r="K1293" s="58">
        <v>8.238316270563506E-2</v>
      </c>
      <c r="M1293" s="51">
        <v>291</v>
      </c>
      <c r="N1293" s="139" cm="1">
        <f t="array" ref="N1293:W1293">(TRANSPOSE(MMULT(幕後結果!$AB$37:$AK$46, TRANSPOSE(N292:W292))))</f>
        <v>-1.4715948659137561</v>
      </c>
      <c r="O1293" s="139">
        <v>0.91772418993194826</v>
      </c>
      <c r="P1293" s="139">
        <v>1.9300990041233526</v>
      </c>
      <c r="Q1293" s="139">
        <v>1.1564422771588183</v>
      </c>
      <c r="R1293" s="139">
        <v>-0.9656288567570861</v>
      </c>
      <c r="S1293" s="139">
        <v>0.25384217468378817</v>
      </c>
      <c r="T1293" s="139">
        <v>0.60469625440508912</v>
      </c>
      <c r="U1293" s="139">
        <v>0.29066392458042684</v>
      </c>
      <c r="V1293" s="139">
        <v>-1.566925826279036</v>
      </c>
      <c r="W1293" s="50">
        <v>1.1957533419517006</v>
      </c>
    </row>
    <row r="1294" spans="1:23" ht="19">
      <c r="A1294" s="95">
        <v>292</v>
      </c>
      <c r="B1294" s="139">
        <v>0.50095562837329055</v>
      </c>
      <c r="C1294" s="139">
        <v>0.16868525213282082</v>
      </c>
      <c r="D1294" s="139">
        <v>0.85969194738466359</v>
      </c>
      <c r="E1294" s="139">
        <v>0.60257812847026937</v>
      </c>
      <c r="F1294" s="139">
        <v>0.32288335845224925</v>
      </c>
      <c r="G1294" s="139">
        <v>0.76080700825469894</v>
      </c>
      <c r="H1294" s="139">
        <v>0.19629604627272146</v>
      </c>
      <c r="I1294" s="139">
        <v>1.1918750843339154E-2</v>
      </c>
      <c r="J1294" s="139">
        <v>0.21019091628552644</v>
      </c>
      <c r="K1294" s="58">
        <v>0.31044682571452853</v>
      </c>
      <c r="M1294" s="51">
        <v>292</v>
      </c>
      <c r="N1294" s="139" cm="1">
        <f t="array" ref="N1294:W1294">(TRANSPOSE(MMULT(幕後結果!$AB$37:$AK$46, TRANSPOSE(N293:W293))))</f>
        <v>-1.1412283012402071</v>
      </c>
      <c r="O1294" s="139">
        <v>0.75301354161037415</v>
      </c>
      <c r="P1294" s="139">
        <v>-0.34376976496992784</v>
      </c>
      <c r="Q1294" s="139">
        <v>0.32346013683559527</v>
      </c>
      <c r="R1294" s="139">
        <v>0.18702427087950196</v>
      </c>
      <c r="S1294" s="139">
        <v>-0.98462007362171111</v>
      </c>
      <c r="T1294" s="139">
        <v>1.6097171465119309</v>
      </c>
      <c r="U1294" s="139">
        <v>-0.46702134753891855</v>
      </c>
      <c r="V1294" s="139">
        <v>3.5239231831835138E-2</v>
      </c>
      <c r="W1294" s="50">
        <v>1.9806096399039741E-2</v>
      </c>
    </row>
    <row r="1295" spans="1:23" ht="19">
      <c r="A1295" s="95">
        <v>293</v>
      </c>
      <c r="B1295" s="139">
        <v>2.5116957788882344E-2</v>
      </c>
      <c r="C1295" s="139">
        <v>0.36857333951855287</v>
      </c>
      <c r="D1295" s="139">
        <v>0.80758050583228957</v>
      </c>
      <c r="E1295" s="139">
        <v>0.5830561558020031</v>
      </c>
      <c r="F1295" s="139">
        <v>9.1841454811095069E-2</v>
      </c>
      <c r="G1295" s="139">
        <v>0.58644646389966426</v>
      </c>
      <c r="H1295" s="139">
        <v>0.65450497919359751</v>
      </c>
      <c r="I1295" s="139">
        <v>0.42454561648426026</v>
      </c>
      <c r="J1295" s="139">
        <v>0.95586207634683951</v>
      </c>
      <c r="K1295" s="58">
        <v>0.23073666769001377</v>
      </c>
      <c r="M1295" s="51">
        <v>293</v>
      </c>
      <c r="N1295" s="139" cm="1">
        <f t="array" ref="N1295:W1295">(TRANSPOSE(MMULT(幕後結果!$AB$37:$AK$46, TRANSPOSE(N294:W294))))</f>
        <v>-0.51703488334852843</v>
      </c>
      <c r="O1295" s="139">
        <v>-0.95460942543611926</v>
      </c>
      <c r="P1295" s="139">
        <v>-1.2401246985117367</v>
      </c>
      <c r="Q1295" s="139">
        <v>-2.2297946633323793</v>
      </c>
      <c r="R1295" s="139">
        <v>-1.645159808632279</v>
      </c>
      <c r="S1295" s="139">
        <v>-1.168802177717974</v>
      </c>
      <c r="T1295" s="139">
        <v>0.24163492113721635</v>
      </c>
      <c r="U1295" s="139">
        <v>-2.4871756301430556</v>
      </c>
      <c r="V1295" s="139">
        <v>0.45821209212649139</v>
      </c>
      <c r="W1295" s="50">
        <v>-2.7720674417772377</v>
      </c>
    </row>
    <row r="1296" spans="1:23" ht="19">
      <c r="A1296" s="95">
        <v>294</v>
      </c>
      <c r="B1296" s="139">
        <v>0.55409655783235778</v>
      </c>
      <c r="C1296" s="139">
        <v>0.35739957649943799</v>
      </c>
      <c r="D1296" s="139">
        <v>0.67602169442182047</v>
      </c>
      <c r="E1296" s="139">
        <v>1.5339784795401101E-2</v>
      </c>
      <c r="F1296" s="139">
        <v>0.19877039181275347</v>
      </c>
      <c r="G1296" s="139">
        <v>0.68126285971210621</v>
      </c>
      <c r="H1296" s="139">
        <v>0.16186669322333769</v>
      </c>
      <c r="I1296" s="139">
        <v>0.52747427869778418</v>
      </c>
      <c r="J1296" s="139">
        <v>0.29201500264287694</v>
      </c>
      <c r="K1296" s="58">
        <v>0.4063271707655991</v>
      </c>
      <c r="M1296" s="51">
        <v>294</v>
      </c>
      <c r="N1296" s="139" cm="1">
        <f t="array" ref="N1296:W1296">(TRANSPOSE(MMULT(幕後結果!$AB$37:$AK$46, TRANSPOSE(N295:W295))))</f>
        <v>-2.1204423490795059</v>
      </c>
      <c r="O1296" s="139">
        <v>1.6747939424935585</v>
      </c>
      <c r="P1296" s="139">
        <v>1.0269689835281075</v>
      </c>
      <c r="Q1296" s="139">
        <v>0.78901241799768074</v>
      </c>
      <c r="R1296" s="139">
        <v>-0.22721785711625733</v>
      </c>
      <c r="S1296" s="139">
        <v>-1.7037889559761961</v>
      </c>
      <c r="T1296" s="139">
        <v>1.461426278480493</v>
      </c>
      <c r="U1296" s="139">
        <v>-0.11618393530115206</v>
      </c>
      <c r="V1296" s="139">
        <v>-1.7211962805929331</v>
      </c>
      <c r="W1296" s="50">
        <v>-1.044610647352481</v>
      </c>
    </row>
    <row r="1297" spans="1:23" ht="19">
      <c r="A1297" s="95">
        <v>295</v>
      </c>
      <c r="B1297" s="139">
        <v>0.33995064252512908</v>
      </c>
      <c r="C1297" s="139">
        <v>0.89668116446908375</v>
      </c>
      <c r="D1297" s="139">
        <v>0.72590590529525922</v>
      </c>
      <c r="E1297" s="139">
        <v>2.925101372976302E-2</v>
      </c>
      <c r="F1297" s="139">
        <v>0.12115881035212794</v>
      </c>
      <c r="G1297" s="139">
        <v>0.12933759236542586</v>
      </c>
      <c r="H1297" s="139">
        <v>0.14098183913684958</v>
      </c>
      <c r="I1297" s="139">
        <v>0.21678263430631417</v>
      </c>
      <c r="J1297" s="139">
        <v>0.43580782672330498</v>
      </c>
      <c r="K1297" s="58">
        <v>0.67956180017496948</v>
      </c>
      <c r="M1297" s="51">
        <v>295</v>
      </c>
      <c r="N1297" s="139" cm="1">
        <f t="array" ref="N1297:W1297">(TRANSPOSE(MMULT(幕後結果!$AB$37:$AK$46, TRANSPOSE(N296:W296))))</f>
        <v>4.1359080085739748E-2</v>
      </c>
      <c r="O1297" s="139">
        <v>0.7344831025450993</v>
      </c>
      <c r="P1297" s="139">
        <v>1.3424090736094381</v>
      </c>
      <c r="Q1297" s="139">
        <v>-7.1759641399149365E-2</v>
      </c>
      <c r="R1297" s="139">
        <v>-0.10941390507314336</v>
      </c>
      <c r="S1297" s="139">
        <v>1.3373169980468167</v>
      </c>
      <c r="T1297" s="139">
        <v>-1.6178038384196214</v>
      </c>
      <c r="U1297" s="139">
        <v>0.65238746400561221</v>
      </c>
      <c r="V1297" s="139">
        <v>0.66559708681572238</v>
      </c>
      <c r="W1297" s="50">
        <v>1.0910694656766136</v>
      </c>
    </row>
    <row r="1298" spans="1:23" ht="19">
      <c r="A1298" s="95">
        <v>296</v>
      </c>
      <c r="B1298" s="139">
        <v>0.75217099455639658</v>
      </c>
      <c r="C1298" s="139">
        <v>9.4463114166533968E-2</v>
      </c>
      <c r="D1298" s="139">
        <v>0.50844739636890912</v>
      </c>
      <c r="E1298" s="139">
        <v>0.20127221236190107</v>
      </c>
      <c r="F1298" s="139">
        <v>0.77857283647229791</v>
      </c>
      <c r="G1298" s="139">
        <v>0.35759717391686063</v>
      </c>
      <c r="H1298" s="139">
        <v>0.44783659146203902</v>
      </c>
      <c r="I1298" s="139">
        <v>0.69156052212975427</v>
      </c>
      <c r="J1298" s="139">
        <v>0.64392899307412943</v>
      </c>
      <c r="K1298" s="58">
        <v>0.87045951542841271</v>
      </c>
      <c r="M1298" s="51">
        <v>296</v>
      </c>
      <c r="N1298" s="139" cm="1">
        <f t="array" ref="N1298:W1298">(TRANSPOSE(MMULT(幕後結果!$AB$37:$AK$46, TRANSPOSE(N297:W297))))</f>
        <v>4.4741828258594775E-2</v>
      </c>
      <c r="O1298" s="139">
        <v>-0.1892655656441303</v>
      </c>
      <c r="P1298" s="139">
        <v>-1.0877411299834248</v>
      </c>
      <c r="Q1298" s="139">
        <v>-5.8054009421753094E-2</v>
      </c>
      <c r="R1298" s="139">
        <v>-1.337558093866664</v>
      </c>
      <c r="S1298" s="139">
        <v>1.0715840243516708</v>
      </c>
      <c r="T1298" s="139">
        <v>-0.90201447230836673</v>
      </c>
      <c r="U1298" s="139">
        <v>-1.8425779753737104E-2</v>
      </c>
      <c r="V1298" s="139">
        <v>0.58422821777144396</v>
      </c>
      <c r="W1298" s="50">
        <v>-1.0631125320764547</v>
      </c>
    </row>
    <row r="1299" spans="1:23" ht="19">
      <c r="A1299" s="95">
        <v>297</v>
      </c>
      <c r="B1299" s="139">
        <v>0.17661327189153098</v>
      </c>
      <c r="C1299" s="139">
        <v>0.99844763510064705</v>
      </c>
      <c r="D1299" s="139">
        <v>0.29937283797026759</v>
      </c>
      <c r="E1299" s="139">
        <v>0.62302537537406022</v>
      </c>
      <c r="F1299" s="139">
        <v>0.72419171376342417</v>
      </c>
      <c r="G1299" s="139">
        <v>0.91056774927978812</v>
      </c>
      <c r="H1299" s="139">
        <v>0.64386286187874231</v>
      </c>
      <c r="I1299" s="139">
        <v>0.74639235447279528</v>
      </c>
      <c r="J1299" s="139">
        <v>0.82749224704740043</v>
      </c>
      <c r="K1299" s="58">
        <v>0.5188909813863869</v>
      </c>
      <c r="M1299" s="51">
        <v>297</v>
      </c>
      <c r="N1299" s="139" cm="1">
        <f t="array" ref="N1299:W1299">(TRANSPOSE(MMULT(幕後結果!$AB$37:$AK$46, TRANSPOSE(N298:W298))))</f>
        <v>0.319833266786124</v>
      </c>
      <c r="O1299" s="139">
        <v>-0.13600342926353293</v>
      </c>
      <c r="P1299" s="139">
        <v>0.92127654209989562</v>
      </c>
      <c r="Q1299" s="139">
        <v>1.4064577278340424</v>
      </c>
      <c r="R1299" s="139">
        <v>-0.49959150380119477</v>
      </c>
      <c r="S1299" s="139">
        <v>-0.2061591639826747</v>
      </c>
      <c r="T1299" s="139">
        <v>-0.72801882708062959</v>
      </c>
      <c r="U1299" s="139">
        <v>-0.26986454670309229</v>
      </c>
      <c r="V1299" s="139">
        <v>-1.1342192279603447</v>
      </c>
      <c r="W1299" s="50">
        <v>-0.44484951350246693</v>
      </c>
    </row>
    <row r="1300" spans="1:23" ht="19">
      <c r="A1300" s="95">
        <v>298</v>
      </c>
      <c r="B1300" s="139">
        <v>0.1340623402533252</v>
      </c>
      <c r="C1300" s="139">
        <v>0.90012017932771804</v>
      </c>
      <c r="D1300" s="139">
        <v>0.44040184620917011</v>
      </c>
      <c r="E1300" s="139">
        <v>0.57576878618441518</v>
      </c>
      <c r="F1300" s="139">
        <v>0.12891837648478233</v>
      </c>
      <c r="G1300" s="139">
        <v>0.24120768212124255</v>
      </c>
      <c r="H1300" s="139">
        <v>0.3064642212182116</v>
      </c>
      <c r="I1300" s="139">
        <v>0.54103045341130618</v>
      </c>
      <c r="J1300" s="139">
        <v>0.94136804305178146</v>
      </c>
      <c r="K1300" s="58">
        <v>0.32939341603510175</v>
      </c>
      <c r="M1300" s="51">
        <v>298</v>
      </c>
      <c r="N1300" s="139" cm="1">
        <f t="array" ref="N1300:W1300">(TRANSPOSE(MMULT(幕後結果!$AB$37:$AK$46, TRANSPOSE(N299:W299))))</f>
        <v>-0.10188947179549361</v>
      </c>
      <c r="O1300" s="139">
        <v>-4.6424503502153894E-2</v>
      </c>
      <c r="P1300" s="139">
        <v>0.59129178404549221</v>
      </c>
      <c r="Q1300" s="139">
        <v>1.5938074916897835</v>
      </c>
      <c r="R1300" s="139">
        <v>-0.33745915869898557</v>
      </c>
      <c r="S1300" s="139">
        <v>-0.42287180372473543</v>
      </c>
      <c r="T1300" s="139">
        <v>-0.72557193753059412</v>
      </c>
      <c r="U1300" s="139">
        <v>-1.9165866731386612</v>
      </c>
      <c r="V1300" s="139">
        <v>0.91790768793049926</v>
      </c>
      <c r="W1300" s="50">
        <v>-1.7046268046979178</v>
      </c>
    </row>
    <row r="1301" spans="1:23" ht="19">
      <c r="A1301" s="95">
        <v>299</v>
      </c>
      <c r="B1301" s="139">
        <v>0.51912453528518632</v>
      </c>
      <c r="C1301" s="139">
        <v>0.17097994854977183</v>
      </c>
      <c r="D1301" s="139">
        <v>0.40421782954119134</v>
      </c>
      <c r="E1301" s="139">
        <v>0.33861621770537176</v>
      </c>
      <c r="F1301" s="139">
        <v>0.41503329739544959</v>
      </c>
      <c r="G1301" s="139">
        <v>0.85557561688212913</v>
      </c>
      <c r="H1301" s="139">
        <v>0.71458028022524611</v>
      </c>
      <c r="I1301" s="139">
        <v>0.98582239934073423</v>
      </c>
      <c r="J1301" s="139">
        <v>9.174388314702675E-2</v>
      </c>
      <c r="K1301" s="58">
        <v>0.47009997667725112</v>
      </c>
      <c r="M1301" s="51">
        <v>299</v>
      </c>
      <c r="N1301" s="139" cm="1">
        <f t="array" ref="N1301:W1301">(TRANSPOSE(MMULT(幕後結果!$AB$37:$AK$46, TRANSPOSE(N300:W300))))</f>
        <v>0.27285588820859963</v>
      </c>
      <c r="O1301" s="139">
        <v>0.34034674150357064</v>
      </c>
      <c r="P1301" s="139">
        <v>-0.67826198900477896</v>
      </c>
      <c r="Q1301" s="139">
        <v>-0.28450649613443629</v>
      </c>
      <c r="R1301" s="139">
        <v>-0.82760512253873997</v>
      </c>
      <c r="S1301" s="139">
        <v>-1.991775701110382E-2</v>
      </c>
      <c r="T1301" s="139">
        <v>-0.25168860508481961</v>
      </c>
      <c r="U1301" s="139">
        <v>2.2906208053081945</v>
      </c>
      <c r="V1301" s="139">
        <v>-0.39856120973279929</v>
      </c>
      <c r="W1301" s="50">
        <v>1.2467042628203522</v>
      </c>
    </row>
    <row r="1302" spans="1:23" ht="19">
      <c r="A1302" s="95">
        <v>300</v>
      </c>
      <c r="B1302" s="139">
        <v>5.9799263971695327E-2</v>
      </c>
      <c r="C1302" s="139">
        <v>0.55481675018316001</v>
      </c>
      <c r="D1302" s="139">
        <v>6.3963714674795114E-3</v>
      </c>
      <c r="E1302" s="139">
        <v>0.36126021627084426</v>
      </c>
      <c r="F1302" s="139">
        <v>0.77810701650054415</v>
      </c>
      <c r="G1302" s="139">
        <v>0.29415181373900978</v>
      </c>
      <c r="H1302" s="139">
        <v>0.42727295938333865</v>
      </c>
      <c r="I1302" s="139">
        <v>0.2598016859854495</v>
      </c>
      <c r="J1302" s="139">
        <v>0.98922846984184232</v>
      </c>
      <c r="K1302" s="58">
        <v>0.97586804855320475</v>
      </c>
      <c r="M1302" s="51">
        <v>300</v>
      </c>
      <c r="N1302" s="139" cm="1">
        <f t="array" ref="N1302:W1302">(TRANSPOSE(MMULT(幕後結果!$AB$37:$AK$46, TRANSPOSE(N301:W301))))</f>
        <v>-0.34456978029102597</v>
      </c>
      <c r="O1302" s="139">
        <v>2.3615658352998656E-2</v>
      </c>
      <c r="P1302" s="139">
        <v>-0.42716218987496368</v>
      </c>
      <c r="Q1302" s="139">
        <v>1.3356747774522215</v>
      </c>
      <c r="R1302" s="139">
        <v>0.63441565474663164</v>
      </c>
      <c r="S1302" s="139">
        <v>2.1097451103756875</v>
      </c>
      <c r="T1302" s="139">
        <v>-1.206497244321078</v>
      </c>
      <c r="U1302" s="139">
        <v>-0.50628093144186992</v>
      </c>
      <c r="V1302" s="139">
        <v>0.76441586873248191</v>
      </c>
      <c r="W1302" s="50">
        <v>0.24764295565333883</v>
      </c>
    </row>
    <row r="1303" spans="1:23" ht="19">
      <c r="A1303" s="95">
        <v>301</v>
      </c>
      <c r="B1303" s="139">
        <v>0.85721978000355281</v>
      </c>
      <c r="C1303" s="139">
        <v>0.56448832825251816</v>
      </c>
      <c r="D1303" s="139">
        <v>0.24025944885495276</v>
      </c>
      <c r="E1303" s="139">
        <v>0.83310302483130538</v>
      </c>
      <c r="F1303" s="139">
        <v>0.86079481179284478</v>
      </c>
      <c r="G1303" s="139">
        <v>0.27093465148340479</v>
      </c>
      <c r="H1303" s="139">
        <v>0.62734175176176321</v>
      </c>
      <c r="I1303" s="139">
        <v>0.46970354241270384</v>
      </c>
      <c r="J1303" s="139">
        <v>0.37445905661507695</v>
      </c>
      <c r="K1303" s="58">
        <v>0.31442801760951</v>
      </c>
      <c r="M1303" s="51">
        <v>301</v>
      </c>
      <c r="N1303" s="139" cm="1">
        <f t="array" ref="N1303:W1303">(TRANSPOSE(MMULT(幕後結果!$AB$37:$AK$46, TRANSPOSE(N302:W302))))</f>
        <v>-0.35461611286280764</v>
      </c>
      <c r="O1303" s="139">
        <v>0.44236810853155772</v>
      </c>
      <c r="P1303" s="139">
        <v>3.678534444002008</v>
      </c>
      <c r="Q1303" s="139">
        <v>1.3281978090400761</v>
      </c>
      <c r="R1303" s="139">
        <v>0.75012341589355636</v>
      </c>
      <c r="S1303" s="139">
        <v>-0.65206127108016754</v>
      </c>
      <c r="T1303" s="139">
        <v>0.69229733003941885</v>
      </c>
      <c r="U1303" s="139">
        <v>0.30709659742944151</v>
      </c>
      <c r="V1303" s="139">
        <v>0.84384884128005022</v>
      </c>
      <c r="W1303" s="50">
        <v>0.12509316026092818</v>
      </c>
    </row>
    <row r="1304" spans="1:23" ht="19">
      <c r="A1304" s="95">
        <v>302</v>
      </c>
      <c r="B1304" s="139">
        <v>0.14802604833819322</v>
      </c>
      <c r="C1304" s="139">
        <v>0.55462981481821361</v>
      </c>
      <c r="D1304" s="139">
        <v>0.91440859413331133</v>
      </c>
      <c r="E1304" s="139">
        <v>0.60328004539534619</v>
      </c>
      <c r="F1304" s="139">
        <v>0.6161281726897474</v>
      </c>
      <c r="G1304" s="139">
        <v>0.47310998377821467</v>
      </c>
      <c r="H1304" s="139">
        <v>0.27820373005399657</v>
      </c>
      <c r="I1304" s="139">
        <v>0.48874755274910187</v>
      </c>
      <c r="J1304" s="139">
        <v>0.27987253179620541</v>
      </c>
      <c r="K1304" s="58">
        <v>0.11558758718403195</v>
      </c>
      <c r="M1304" s="51">
        <v>302</v>
      </c>
      <c r="N1304" s="139" cm="1">
        <f t="array" ref="N1304:W1304">(TRANSPOSE(MMULT(幕後結果!$AB$37:$AK$46, TRANSPOSE(N303:W303))))</f>
        <v>-1.6021705048484793</v>
      </c>
      <c r="O1304" s="139">
        <v>-1.1218502245961393</v>
      </c>
      <c r="P1304" s="139">
        <v>1.0024650575505722E-2</v>
      </c>
      <c r="Q1304" s="139">
        <v>8.4856273667145932E-2</v>
      </c>
      <c r="R1304" s="139">
        <v>0.3645141572695213</v>
      </c>
      <c r="S1304" s="139">
        <v>-0.72126295617437952</v>
      </c>
      <c r="T1304" s="139">
        <v>-0.15442753935445569</v>
      </c>
      <c r="U1304" s="139">
        <v>-0.12307876598065182</v>
      </c>
      <c r="V1304" s="139">
        <v>-0.70770992909252461</v>
      </c>
      <c r="W1304" s="50">
        <v>-0.73866199876536132</v>
      </c>
    </row>
    <row r="1305" spans="1:23" ht="19">
      <c r="A1305" s="95">
        <v>303</v>
      </c>
      <c r="B1305" s="139">
        <v>0.40933575978354786</v>
      </c>
      <c r="C1305" s="139">
        <v>0.8946825507238727</v>
      </c>
      <c r="D1305" s="139">
        <v>0.60696641138422058</v>
      </c>
      <c r="E1305" s="139">
        <v>0.59106090292773561</v>
      </c>
      <c r="F1305" s="139">
        <v>0.19478678642341163</v>
      </c>
      <c r="G1305" s="139">
        <v>0.62531408772282004</v>
      </c>
      <c r="H1305" s="139">
        <v>0.68708563594535188</v>
      </c>
      <c r="I1305" s="139">
        <v>0.64687728170767222</v>
      </c>
      <c r="J1305" s="139">
        <v>0.22106794691961706</v>
      </c>
      <c r="K1305" s="58">
        <v>0.73133005814899943</v>
      </c>
      <c r="M1305" s="51">
        <v>303</v>
      </c>
      <c r="N1305" s="139" cm="1">
        <f t="array" ref="N1305:W1305">(TRANSPOSE(MMULT(幕後結果!$AB$37:$AK$46, TRANSPOSE(N304:W304))))</f>
        <v>-8.5828649425502057E-2</v>
      </c>
      <c r="O1305" s="139">
        <v>-1.0020437623488245</v>
      </c>
      <c r="P1305" s="139">
        <v>0.47836230722161682</v>
      </c>
      <c r="Q1305" s="139">
        <v>0.11624931065569025</v>
      </c>
      <c r="R1305" s="139">
        <v>1.381351375456455</v>
      </c>
      <c r="S1305" s="139">
        <v>2.2311269879512929</v>
      </c>
      <c r="T1305" s="139">
        <v>-1.1938918911701819</v>
      </c>
      <c r="U1305" s="139">
        <v>1.2379118157901474</v>
      </c>
      <c r="V1305" s="139">
        <v>-1.2389406404770285</v>
      </c>
      <c r="W1305" s="50">
        <v>1.8919284812055581</v>
      </c>
    </row>
    <row r="1306" spans="1:23" ht="19">
      <c r="A1306" s="95">
        <v>304</v>
      </c>
      <c r="B1306" s="139">
        <v>0.45251605252643179</v>
      </c>
      <c r="C1306" s="139">
        <v>0.38716598736909535</v>
      </c>
      <c r="D1306" s="139">
        <v>0.83944655900431142</v>
      </c>
      <c r="E1306" s="139">
        <v>0.47182509798906391</v>
      </c>
      <c r="F1306" s="139">
        <v>0.59617455567869526</v>
      </c>
      <c r="G1306" s="139">
        <v>0.53064843096770087</v>
      </c>
      <c r="H1306" s="139">
        <v>0.15524898169459345</v>
      </c>
      <c r="I1306" s="139">
        <v>0.66413957391980105</v>
      </c>
      <c r="J1306" s="139">
        <v>0.18903975390096583</v>
      </c>
      <c r="K1306" s="58">
        <v>0.73173488809296949</v>
      </c>
      <c r="M1306" s="51">
        <v>304</v>
      </c>
      <c r="N1306" s="139" cm="1">
        <f t="array" ref="N1306:W1306">(TRANSPOSE(MMULT(幕後結果!$AB$37:$AK$46, TRANSPOSE(N305:W305))))</f>
        <v>0.41111571289253601</v>
      </c>
      <c r="O1306" s="139">
        <v>-4.8897308331494159E-2</v>
      </c>
      <c r="P1306" s="139">
        <v>0.9744392180390794</v>
      </c>
      <c r="Q1306" s="139">
        <v>0.13341132445787046</v>
      </c>
      <c r="R1306" s="139">
        <v>1.0340240750103655</v>
      </c>
      <c r="S1306" s="139">
        <v>-0.5924990700441346</v>
      </c>
      <c r="T1306" s="139">
        <v>-0.27993074866916534</v>
      </c>
      <c r="U1306" s="139">
        <v>0.66170184825462708</v>
      </c>
      <c r="V1306" s="139">
        <v>-0.61654391295503252</v>
      </c>
      <c r="W1306" s="50">
        <v>-0.19423431101654476</v>
      </c>
    </row>
    <row r="1307" spans="1:23" ht="19">
      <c r="A1307" s="95">
        <v>305</v>
      </c>
      <c r="B1307" s="139">
        <v>0.42416681093078434</v>
      </c>
      <c r="C1307" s="139">
        <v>0.20445643447903228</v>
      </c>
      <c r="D1307" s="139">
        <v>6.4178655270421547E-3</v>
      </c>
      <c r="E1307" s="139">
        <v>0.54150208152013413</v>
      </c>
      <c r="F1307" s="139">
        <v>0.77450908672567564</v>
      </c>
      <c r="G1307" s="139">
        <v>6.2121189623916218E-2</v>
      </c>
      <c r="H1307" s="139">
        <v>0.64636952681427973</v>
      </c>
      <c r="I1307" s="139">
        <v>0.66380647108096658</v>
      </c>
      <c r="J1307" s="139">
        <v>0.42239291785417432</v>
      </c>
      <c r="K1307" s="58">
        <v>0.76940615641385057</v>
      </c>
      <c r="M1307" s="51">
        <v>305</v>
      </c>
      <c r="N1307" s="139" cm="1">
        <f t="array" ref="N1307:W1307">(TRANSPOSE(MMULT(幕後結果!$AB$37:$AK$46, TRANSPOSE(N306:W306))))</f>
        <v>0.5967353568806395</v>
      </c>
      <c r="O1307" s="139">
        <v>0.91172439499780178</v>
      </c>
      <c r="P1307" s="139">
        <v>-3.6626031904296474E-2</v>
      </c>
      <c r="Q1307" s="139">
        <v>-1.0347732010818755</v>
      </c>
      <c r="R1307" s="139">
        <v>7.803259551090222E-2</v>
      </c>
      <c r="S1307" s="139">
        <v>-1.6189531592238526</v>
      </c>
      <c r="T1307" s="139">
        <v>0.63910489758591416</v>
      </c>
      <c r="U1307" s="139">
        <v>0.29377658816330837</v>
      </c>
      <c r="V1307" s="139">
        <v>-0.37448619959306612</v>
      </c>
      <c r="W1307" s="50">
        <v>0.86049629988140686</v>
      </c>
    </row>
    <row r="1308" spans="1:23" ht="19">
      <c r="A1308" s="95">
        <v>306</v>
      </c>
      <c r="B1308" s="139">
        <v>0.20171639527143004</v>
      </c>
      <c r="C1308" s="139">
        <v>0.48911759631602569</v>
      </c>
      <c r="D1308" s="139">
        <v>0.95401393891741648</v>
      </c>
      <c r="E1308" s="139">
        <v>0.50169841367842949</v>
      </c>
      <c r="F1308" s="139">
        <v>0.23304895541212445</v>
      </c>
      <c r="G1308" s="139">
        <v>6.3472324857622775E-2</v>
      </c>
      <c r="H1308" s="139">
        <v>0.68462080934841452</v>
      </c>
      <c r="I1308" s="139">
        <v>0.61679629907723044</v>
      </c>
      <c r="J1308" s="139">
        <v>0.22615617204860805</v>
      </c>
      <c r="K1308" s="58">
        <v>0.21883688852392558</v>
      </c>
      <c r="M1308" s="51">
        <v>306</v>
      </c>
      <c r="N1308" s="139" cm="1">
        <f t="array" ref="N1308:W1308">(TRANSPOSE(MMULT(幕後結果!$AB$37:$AK$46, TRANSPOSE(N307:W307))))</f>
        <v>-1.1695563391670116</v>
      </c>
      <c r="O1308" s="139">
        <v>3.7629913822332883E-2</v>
      </c>
      <c r="P1308" s="139">
        <v>2.0687329507097147</v>
      </c>
      <c r="Q1308" s="139">
        <v>2.1323280757142413</v>
      </c>
      <c r="R1308" s="139">
        <v>0.58131556622123892</v>
      </c>
      <c r="S1308" s="139">
        <v>-2.7138499689923776</v>
      </c>
      <c r="T1308" s="139">
        <v>0.26959571938351717</v>
      </c>
      <c r="U1308" s="139">
        <v>-0.60604712615627632</v>
      </c>
      <c r="V1308" s="139">
        <v>-0.4774324328731106</v>
      </c>
      <c r="W1308" s="50">
        <v>-0.19251092697563033</v>
      </c>
    </row>
    <row r="1309" spans="1:23" ht="19">
      <c r="A1309" s="95">
        <v>307</v>
      </c>
      <c r="B1309" s="139">
        <v>0.5745227419205674</v>
      </c>
      <c r="C1309" s="139">
        <v>0.44074661926885184</v>
      </c>
      <c r="D1309" s="139">
        <v>0.32440692436627416</v>
      </c>
      <c r="E1309" s="139">
        <v>0.26951478923134431</v>
      </c>
      <c r="F1309" s="139">
        <v>2.3003914585558949E-2</v>
      </c>
      <c r="G1309" s="139">
        <v>0.18543759475069366</v>
      </c>
      <c r="H1309" s="139">
        <v>0.76976610594440342</v>
      </c>
      <c r="I1309" s="139">
        <v>0.56005928003981564</v>
      </c>
      <c r="J1309" s="139">
        <v>0.76006190846129651</v>
      </c>
      <c r="K1309" s="58">
        <v>0.13417954592167214</v>
      </c>
      <c r="M1309" s="51">
        <v>307</v>
      </c>
      <c r="N1309" s="139" cm="1">
        <f t="array" ref="N1309:W1309">(TRANSPOSE(MMULT(幕後結果!$AB$37:$AK$46, TRANSPOSE(N308:W308))))</f>
        <v>-2.1729218174735787</v>
      </c>
      <c r="O1309" s="139">
        <v>1.2693638702155741</v>
      </c>
      <c r="P1309" s="139">
        <v>-1.6296311907973307</v>
      </c>
      <c r="Q1309" s="139">
        <v>-1.3945244401080887</v>
      </c>
      <c r="R1309" s="139">
        <v>-0.43380368697420846</v>
      </c>
      <c r="S1309" s="139">
        <v>-0.30346061144097181</v>
      </c>
      <c r="T1309" s="139">
        <v>-0.2929165495528025</v>
      </c>
      <c r="U1309" s="139">
        <v>0.6593090874990627</v>
      </c>
      <c r="V1309" s="139">
        <v>-0.42975421956408222</v>
      </c>
      <c r="W1309" s="50">
        <v>-0.36030474508959459</v>
      </c>
    </row>
    <row r="1310" spans="1:23" ht="19">
      <c r="A1310" s="95">
        <v>308</v>
      </c>
      <c r="B1310" s="139">
        <v>0.55965734528874655</v>
      </c>
      <c r="C1310" s="139">
        <v>0.41211484335529103</v>
      </c>
      <c r="D1310" s="139">
        <v>0.73365745973392382</v>
      </c>
      <c r="E1310" s="139">
        <v>0.68373417028798467</v>
      </c>
      <c r="F1310" s="139">
        <v>0.92260764051514155</v>
      </c>
      <c r="G1310" s="139">
        <v>0.65066842199035002</v>
      </c>
      <c r="H1310" s="139">
        <v>0.90333384232101133</v>
      </c>
      <c r="I1310" s="139">
        <v>0.9520084452594344</v>
      </c>
      <c r="J1310" s="139">
        <v>0.11670330993220035</v>
      </c>
      <c r="K1310" s="58">
        <v>4.3736062848419133E-2</v>
      </c>
      <c r="M1310" s="51">
        <v>308</v>
      </c>
      <c r="N1310" s="139" cm="1">
        <f t="array" ref="N1310:W1310">(TRANSPOSE(MMULT(幕後結果!$AB$37:$AK$46, TRANSPOSE(N309:W309))))</f>
        <v>1.5884035810183781</v>
      </c>
      <c r="O1310" s="139">
        <v>-0.69539140743937233</v>
      </c>
      <c r="P1310" s="139">
        <v>5.6775798783907996E-2</v>
      </c>
      <c r="Q1310" s="139">
        <v>1.0065447037977362</v>
      </c>
      <c r="R1310" s="139">
        <v>-0.23457956970239924</v>
      </c>
      <c r="S1310" s="139">
        <v>-0.14182291718357992</v>
      </c>
      <c r="T1310" s="139">
        <v>0.41534038264834361</v>
      </c>
      <c r="U1310" s="139">
        <v>-0.75151750329875133</v>
      </c>
      <c r="V1310" s="139">
        <v>0.88618824111381933</v>
      </c>
      <c r="W1310" s="50">
        <v>-1.1770051147311242</v>
      </c>
    </row>
    <row r="1311" spans="1:23" ht="19">
      <c r="A1311" s="95">
        <v>309</v>
      </c>
      <c r="B1311" s="139">
        <v>0.22686208875954961</v>
      </c>
      <c r="C1311" s="139">
        <v>0.40554833775419974</v>
      </c>
      <c r="D1311" s="139">
        <v>0.15548897119095972</v>
      </c>
      <c r="E1311" s="139">
        <v>0.71916185453128323</v>
      </c>
      <c r="F1311" s="139">
        <v>3.2202858073514307E-2</v>
      </c>
      <c r="G1311" s="139">
        <v>0.9996890135593488</v>
      </c>
      <c r="H1311" s="139">
        <v>0.44827418535909525</v>
      </c>
      <c r="I1311" s="139">
        <v>0.82079440179353202</v>
      </c>
      <c r="J1311" s="139">
        <v>6.879795934512245E-2</v>
      </c>
      <c r="K1311" s="58">
        <v>0.91706421553702677</v>
      </c>
      <c r="M1311" s="51">
        <v>309</v>
      </c>
      <c r="N1311" s="139" cm="1">
        <f t="array" ref="N1311:W1311">(TRANSPOSE(MMULT(幕後結果!$AB$37:$AK$46, TRANSPOSE(N310:W310))))</f>
        <v>-0.38301153056221182</v>
      </c>
      <c r="O1311" s="139">
        <v>0.92327143277101908</v>
      </c>
      <c r="P1311" s="139">
        <v>7.8448377007350995E-2</v>
      </c>
      <c r="Q1311" s="139">
        <v>-0.50715280216809233</v>
      </c>
      <c r="R1311" s="139">
        <v>-0.46248915658304435</v>
      </c>
      <c r="S1311" s="139">
        <v>0.31372083276306706</v>
      </c>
      <c r="T1311" s="139">
        <v>0.85423217972902687</v>
      </c>
      <c r="U1311" s="139">
        <v>-0.42039643089076428</v>
      </c>
      <c r="V1311" s="139">
        <v>1.2233193937246467</v>
      </c>
      <c r="W1311" s="50">
        <v>-0.11469475553512684</v>
      </c>
    </row>
    <row r="1312" spans="1:23" ht="19">
      <c r="A1312" s="95">
        <v>310</v>
      </c>
      <c r="B1312" s="139">
        <v>0.67646679859389836</v>
      </c>
      <c r="C1312" s="139">
        <v>9.3815956718118931E-2</v>
      </c>
      <c r="D1312" s="139">
        <v>0.35389711273343072</v>
      </c>
      <c r="E1312" s="139">
        <v>1.8383773451406293E-2</v>
      </c>
      <c r="F1312" s="139">
        <v>0.43872292462516005</v>
      </c>
      <c r="G1312" s="139">
        <v>0.54527143348936802</v>
      </c>
      <c r="H1312" s="139">
        <v>0.59306571760767945</v>
      </c>
      <c r="I1312" s="139">
        <v>0.67457752249908953</v>
      </c>
      <c r="J1312" s="139">
        <v>0.38116363449545076</v>
      </c>
      <c r="K1312" s="58">
        <v>0.53385393342534604</v>
      </c>
      <c r="M1312" s="51">
        <v>310</v>
      </c>
      <c r="N1312" s="139" cm="1">
        <f t="array" ref="N1312:W1312">(TRANSPOSE(MMULT(幕後結果!$AB$37:$AK$46, TRANSPOSE(N311:W311))))</f>
        <v>5.3476996863102443E-2</v>
      </c>
      <c r="O1312" s="139">
        <v>-0.48806523948509301</v>
      </c>
      <c r="P1312" s="139">
        <v>0.44391405259593297</v>
      </c>
      <c r="Q1312" s="139">
        <v>5.8757977997555319E-2</v>
      </c>
      <c r="R1312" s="139">
        <v>-9.6824093707931394E-2</v>
      </c>
      <c r="S1312" s="139">
        <v>1.4251204765512218</v>
      </c>
      <c r="T1312" s="139">
        <v>-0.68709065700724548</v>
      </c>
      <c r="U1312" s="139">
        <v>-2.0467283784663959</v>
      </c>
      <c r="V1312" s="139">
        <v>2.9045298270157538</v>
      </c>
      <c r="W1312" s="50">
        <v>-0.2211823297458746</v>
      </c>
    </row>
    <row r="1313" spans="1:23" ht="19">
      <c r="A1313" s="95">
        <v>311</v>
      </c>
      <c r="B1313" s="139">
        <v>0.224023115384824</v>
      </c>
      <c r="C1313" s="139">
        <v>0.13814161120832091</v>
      </c>
      <c r="D1313" s="139">
        <v>0.62444621143563062</v>
      </c>
      <c r="E1313" s="139">
        <v>0.4087183560151435</v>
      </c>
      <c r="F1313" s="139">
        <v>0.42494501655143924</v>
      </c>
      <c r="G1313" s="139">
        <v>0.5205143623947539</v>
      </c>
      <c r="H1313" s="139">
        <v>0.93866661362429271</v>
      </c>
      <c r="I1313" s="139">
        <v>0.44491485709107392</v>
      </c>
      <c r="J1313" s="139">
        <v>0.66963634653553838</v>
      </c>
      <c r="K1313" s="58">
        <v>0.97916720655144318</v>
      </c>
      <c r="M1313" s="51">
        <v>311</v>
      </c>
      <c r="N1313" s="139" cm="1">
        <f t="array" ref="N1313:W1313">(TRANSPOSE(MMULT(幕後結果!$AB$37:$AK$46, TRANSPOSE(N312:W312))))</f>
        <v>0.97174874678334311</v>
      </c>
      <c r="O1313" s="139">
        <v>-2.0203528124985657</v>
      </c>
      <c r="P1313" s="139">
        <v>-1.8045904330394811</v>
      </c>
      <c r="Q1313" s="139">
        <v>-2.4023155395047602</v>
      </c>
      <c r="R1313" s="139">
        <v>0.12463284171090994</v>
      </c>
      <c r="S1313" s="139">
        <v>0.13133896461004335</v>
      </c>
      <c r="T1313" s="139">
        <v>-1.3117676440441584</v>
      </c>
      <c r="U1313" s="139">
        <v>0.21590044402848552</v>
      </c>
      <c r="V1313" s="139">
        <v>0.98249551439526139</v>
      </c>
      <c r="W1313" s="50">
        <v>-0.89786512765162163</v>
      </c>
    </row>
    <row r="1314" spans="1:23" ht="19">
      <c r="A1314" s="95">
        <v>312</v>
      </c>
      <c r="B1314" s="139">
        <v>0.19600982803288658</v>
      </c>
      <c r="C1314" s="139">
        <v>0.69125677144308195</v>
      </c>
      <c r="D1314" s="139">
        <v>0.5525476846659565</v>
      </c>
      <c r="E1314" s="139">
        <v>0.33956100441887149</v>
      </c>
      <c r="F1314" s="139">
        <v>0.88995472788870678</v>
      </c>
      <c r="G1314" s="139">
        <v>0.84667292865409371</v>
      </c>
      <c r="H1314" s="139">
        <v>0.94738747943723745</v>
      </c>
      <c r="I1314" s="139">
        <v>0.31893334570910103</v>
      </c>
      <c r="J1314" s="139">
        <v>0.99088937083516915</v>
      </c>
      <c r="K1314" s="58">
        <v>0.47455582246085082</v>
      </c>
      <c r="M1314" s="51">
        <v>312</v>
      </c>
      <c r="N1314" s="139" cm="1">
        <f t="array" ref="N1314:W1314">(TRANSPOSE(MMULT(幕後結果!$AB$37:$AK$46, TRANSPOSE(N313:W313))))</f>
        <v>1.20116501736746</v>
      </c>
      <c r="O1314" s="139">
        <v>0.20609289420762239</v>
      </c>
      <c r="P1314" s="139">
        <v>1.3832108313106295</v>
      </c>
      <c r="Q1314" s="139">
        <v>-0.43703645672306424</v>
      </c>
      <c r="R1314" s="139">
        <v>2.8607521617261749</v>
      </c>
      <c r="S1314" s="139">
        <v>-0.7310423537958568</v>
      </c>
      <c r="T1314" s="139">
        <v>1.5836494735895468</v>
      </c>
      <c r="U1314" s="139">
        <v>-0.17339339587897185</v>
      </c>
      <c r="V1314" s="139">
        <v>-0.83598060564954702</v>
      </c>
      <c r="W1314" s="50">
        <v>0.77653753700729666</v>
      </c>
    </row>
    <row r="1315" spans="1:23" ht="19">
      <c r="A1315" s="95">
        <v>313</v>
      </c>
      <c r="B1315" s="139">
        <v>9.0321410241840816E-2</v>
      </c>
      <c r="C1315" s="139">
        <v>1.6836970416618691E-2</v>
      </c>
      <c r="D1315" s="139">
        <v>0.87528847220847505</v>
      </c>
      <c r="E1315" s="139">
        <v>0.1486455731577947</v>
      </c>
      <c r="F1315" s="139">
        <v>0.16593063038253364</v>
      </c>
      <c r="G1315" s="139">
        <v>0.72706519442299022</v>
      </c>
      <c r="H1315" s="139">
        <v>0.24542274622990057</v>
      </c>
      <c r="I1315" s="139">
        <v>0.36782417918488042</v>
      </c>
      <c r="J1315" s="139">
        <v>0.49457014608961547</v>
      </c>
      <c r="K1315" s="58">
        <v>0.30712774065194837</v>
      </c>
      <c r="M1315" s="51">
        <v>313</v>
      </c>
      <c r="N1315" s="139" cm="1">
        <f t="array" ref="N1315:W1315">(TRANSPOSE(MMULT(幕後結果!$AB$37:$AK$46, TRANSPOSE(N314:W314))))</f>
        <v>1.0072038385973898</v>
      </c>
      <c r="O1315" s="139">
        <v>-1.0225182603523266</v>
      </c>
      <c r="P1315" s="139">
        <v>-0.64322080714387742</v>
      </c>
      <c r="Q1315" s="139">
        <v>-0.43218145233894356</v>
      </c>
      <c r="R1315" s="139">
        <v>-0.81377021903118685</v>
      </c>
      <c r="S1315" s="139">
        <v>4.8598943111593913E-2</v>
      </c>
      <c r="T1315" s="139">
        <v>0.62795887112389215</v>
      </c>
      <c r="U1315" s="139">
        <v>-0.84015775654171332</v>
      </c>
      <c r="V1315" s="139">
        <v>1.3740400466383731</v>
      </c>
      <c r="W1315" s="50">
        <v>-9.4208525277587496E-2</v>
      </c>
    </row>
    <row r="1316" spans="1:23" ht="19">
      <c r="A1316" s="95">
        <v>314</v>
      </c>
      <c r="B1316" s="139">
        <v>1.2904225419585469E-3</v>
      </c>
      <c r="C1316" s="139">
        <v>0.91697339814881484</v>
      </c>
      <c r="D1316" s="139">
        <v>0.25079481262435954</v>
      </c>
      <c r="E1316" s="139">
        <v>0.63298994407260278</v>
      </c>
      <c r="F1316" s="139">
        <v>0.84354071994662294</v>
      </c>
      <c r="G1316" s="139">
        <v>0.78357267247582119</v>
      </c>
      <c r="H1316" s="139">
        <v>0.84801216243067001</v>
      </c>
      <c r="I1316" s="139">
        <v>0.24551740115069198</v>
      </c>
      <c r="J1316" s="139">
        <v>0.95132243836302055</v>
      </c>
      <c r="K1316" s="58">
        <v>0.73690147564570374</v>
      </c>
      <c r="M1316" s="51">
        <v>314</v>
      </c>
      <c r="N1316" s="139" cm="1">
        <f t="array" ref="N1316:W1316">(TRANSPOSE(MMULT(幕後結果!$AB$37:$AK$46, TRANSPOSE(N315:W315))))</f>
        <v>0.90099541096726721</v>
      </c>
      <c r="O1316" s="139">
        <v>-1.504303011997526</v>
      </c>
      <c r="P1316" s="139">
        <v>0.19009744449386035</v>
      </c>
      <c r="Q1316" s="139">
        <v>-1.3222292463952272</v>
      </c>
      <c r="R1316" s="139">
        <v>-0.90127096742915624</v>
      </c>
      <c r="S1316" s="139">
        <v>-1.3004899512479562</v>
      </c>
      <c r="T1316" s="139">
        <v>-0.14602501549955557</v>
      </c>
      <c r="U1316" s="139">
        <v>1.29690623995389</v>
      </c>
      <c r="V1316" s="139">
        <v>-0.89758284241274344</v>
      </c>
      <c r="W1316" s="50">
        <v>0.46318017822200486</v>
      </c>
    </row>
    <row r="1317" spans="1:23" ht="19">
      <c r="A1317" s="95">
        <v>315</v>
      </c>
      <c r="B1317" s="139">
        <v>0.7323145057778655</v>
      </c>
      <c r="C1317" s="139">
        <v>0.28457887626838785</v>
      </c>
      <c r="D1317" s="139">
        <v>0.43348321036264625</v>
      </c>
      <c r="E1317" s="139">
        <v>0.36609247987757643</v>
      </c>
      <c r="F1317" s="139">
        <v>0.73711375777694821</v>
      </c>
      <c r="G1317" s="139">
        <v>0.42314767477166049</v>
      </c>
      <c r="H1317" s="139">
        <v>0.12523696562056363</v>
      </c>
      <c r="I1317" s="139">
        <v>0.12357729059936173</v>
      </c>
      <c r="J1317" s="139">
        <v>0.230049996714629</v>
      </c>
      <c r="K1317" s="58">
        <v>0.17066431695673767</v>
      </c>
      <c r="M1317" s="51">
        <v>315</v>
      </c>
      <c r="N1317" s="139" cm="1">
        <f t="array" ref="N1317:W1317">(TRANSPOSE(MMULT(幕後結果!$AB$37:$AK$46, TRANSPOSE(N316:W316))))</f>
        <v>0.79416545934714855</v>
      </c>
      <c r="O1317" s="139">
        <v>-0.27373862500639679</v>
      </c>
      <c r="P1317" s="139">
        <v>1.2950839406514316</v>
      </c>
      <c r="Q1317" s="139">
        <v>0.38893464401824951</v>
      </c>
      <c r="R1317" s="139">
        <v>0.47782076159362497</v>
      </c>
      <c r="S1317" s="139">
        <v>0.16892900610624279</v>
      </c>
      <c r="T1317" s="139">
        <v>-1.137555227714508</v>
      </c>
      <c r="U1317" s="139">
        <v>0.47540374918132289</v>
      </c>
      <c r="V1317" s="139">
        <v>-1.0853314666224498</v>
      </c>
      <c r="W1317" s="50">
        <v>1.9830186049461147</v>
      </c>
    </row>
    <row r="1318" spans="1:23" ht="19">
      <c r="A1318" s="95">
        <v>316</v>
      </c>
      <c r="B1318" s="139">
        <v>0.6988514912695567</v>
      </c>
      <c r="C1318" s="139">
        <v>0.24120896869333808</v>
      </c>
      <c r="D1318" s="139">
        <v>0.49820788084114831</v>
      </c>
      <c r="E1318" s="139">
        <v>0.27817135147023198</v>
      </c>
      <c r="F1318" s="139">
        <v>3.145594610027258E-2</v>
      </c>
      <c r="G1318" s="139">
        <v>0.68403544130134897</v>
      </c>
      <c r="H1318" s="139">
        <v>9.5071688477832206E-2</v>
      </c>
      <c r="I1318" s="139">
        <v>0.69723322799629761</v>
      </c>
      <c r="J1318" s="139">
        <v>8.8789009122578477E-2</v>
      </c>
      <c r="K1318" s="58">
        <v>0.43184035718484926</v>
      </c>
      <c r="M1318" s="51">
        <v>316</v>
      </c>
      <c r="N1318" s="139" cm="1">
        <f t="array" ref="N1318:W1318">(TRANSPOSE(MMULT(幕後結果!$AB$37:$AK$46, TRANSPOSE(N317:W317))))</f>
        <v>1.7709520438628168E-2</v>
      </c>
      <c r="O1318" s="139">
        <v>0.57756262157957017</v>
      </c>
      <c r="P1318" s="139">
        <v>0.40105912883177319</v>
      </c>
      <c r="Q1318" s="139">
        <v>1.2653475516790449</v>
      </c>
      <c r="R1318" s="139">
        <v>0.33198356297515175</v>
      </c>
      <c r="S1318" s="139">
        <v>-0.72318804295606831</v>
      </c>
      <c r="T1318" s="139">
        <v>0.47671335473547649</v>
      </c>
      <c r="U1318" s="139">
        <v>-0.39291042966366752</v>
      </c>
      <c r="V1318" s="139">
        <v>-1.9690865246034677</v>
      </c>
      <c r="W1318" s="50">
        <v>1.0617953423048019</v>
      </c>
    </row>
    <row r="1319" spans="1:23" ht="19">
      <c r="A1319" s="95">
        <v>317</v>
      </c>
      <c r="B1319" s="139">
        <v>0.26956517682136116</v>
      </c>
      <c r="C1319" s="139">
        <v>0.21256406751293611</v>
      </c>
      <c r="D1319" s="139">
        <v>0.69209005938047352</v>
      </c>
      <c r="E1319" s="139">
        <v>0.67350448357904535</v>
      </c>
      <c r="F1319" s="139">
        <v>0.55488182812064313</v>
      </c>
      <c r="G1319" s="139">
        <v>0.70184349104742672</v>
      </c>
      <c r="H1319" s="139">
        <v>2.5916675269823219E-2</v>
      </c>
      <c r="I1319" s="139">
        <v>0.33124072757441669</v>
      </c>
      <c r="J1319" s="139">
        <v>0.10123348914544206</v>
      </c>
      <c r="K1319" s="58">
        <v>0.60471221637877992</v>
      </c>
      <c r="M1319" s="51">
        <v>317</v>
      </c>
      <c r="N1319" s="139" cm="1">
        <f t="array" ref="N1319:W1319">(TRANSPOSE(MMULT(幕後結果!$AB$37:$AK$46, TRANSPOSE(N318:W318))))</f>
        <v>1.0092273367849502</v>
      </c>
      <c r="O1319" s="139">
        <v>-1.4717380241184921</v>
      </c>
      <c r="P1319" s="139">
        <v>-1.0055608016223856</v>
      </c>
      <c r="Q1319" s="139">
        <v>-0.63655994996700671</v>
      </c>
      <c r="R1319" s="139">
        <v>-0.34492775868259784</v>
      </c>
      <c r="S1319" s="139">
        <v>-1.1809800522317295</v>
      </c>
      <c r="T1319" s="139">
        <v>0.39228995022612217</v>
      </c>
      <c r="U1319" s="139">
        <v>-0.4691707957720227</v>
      </c>
      <c r="V1319" s="139">
        <v>-1.4179804844562627</v>
      </c>
      <c r="W1319" s="50">
        <v>-0.42639749946538319</v>
      </c>
    </row>
    <row r="1320" spans="1:23" ht="19">
      <c r="A1320" s="95">
        <v>318</v>
      </c>
      <c r="B1320" s="139">
        <v>0.7293906431881183</v>
      </c>
      <c r="C1320" s="139">
        <v>0.81382643875202687</v>
      </c>
      <c r="D1320" s="139">
        <v>5.942015191345229E-2</v>
      </c>
      <c r="E1320" s="139">
        <v>4.3787070127604633E-2</v>
      </c>
      <c r="F1320" s="139">
        <v>0.31180525177379503</v>
      </c>
      <c r="G1320" s="139">
        <v>0.93444876699456514</v>
      </c>
      <c r="H1320" s="139">
        <v>0.17535434440601949</v>
      </c>
      <c r="I1320" s="139">
        <v>3.7719632319080709E-2</v>
      </c>
      <c r="J1320" s="139">
        <v>6.9039466442525788E-2</v>
      </c>
      <c r="K1320" s="58">
        <v>0.31179819991019087</v>
      </c>
      <c r="M1320" s="51">
        <v>318</v>
      </c>
      <c r="N1320" s="139" cm="1">
        <f t="array" ref="N1320:W1320">(TRANSPOSE(MMULT(幕後結果!$AB$37:$AK$46, TRANSPOSE(N319:W319))))</f>
        <v>0.90993978962667166</v>
      </c>
      <c r="O1320" s="139">
        <v>0.21119350810434859</v>
      </c>
      <c r="P1320" s="139">
        <v>-0.65887905251690126</v>
      </c>
      <c r="Q1320" s="139">
        <v>-0.61448041989394309</v>
      </c>
      <c r="R1320" s="139">
        <v>1.0178680888792155</v>
      </c>
      <c r="S1320" s="139">
        <v>0.6547187013107294</v>
      </c>
      <c r="T1320" s="139">
        <v>-0.33415118505272734</v>
      </c>
      <c r="U1320" s="139">
        <v>6.3837896784206982E-2</v>
      </c>
      <c r="V1320" s="139">
        <v>-0.30565787928063159</v>
      </c>
      <c r="W1320" s="50">
        <v>1.63670145291851</v>
      </c>
    </row>
    <row r="1321" spans="1:23" ht="19">
      <c r="A1321" s="95">
        <v>319</v>
      </c>
      <c r="B1321" s="139">
        <v>0.5163909829522082</v>
      </c>
      <c r="C1321" s="139">
        <v>1.6813526079154206E-2</v>
      </c>
      <c r="D1321" s="139">
        <v>0.44411865180220533</v>
      </c>
      <c r="E1321" s="139">
        <v>0.35251085260072745</v>
      </c>
      <c r="F1321" s="139">
        <v>0.3142063426240882</v>
      </c>
      <c r="G1321" s="139">
        <v>0.99400306300523389</v>
      </c>
      <c r="H1321" s="139">
        <v>0.10236704464377144</v>
      </c>
      <c r="I1321" s="139">
        <v>0.16666082267672744</v>
      </c>
      <c r="J1321" s="139">
        <v>0.53649540404731599</v>
      </c>
      <c r="K1321" s="58">
        <v>0.13373599940785508</v>
      </c>
      <c r="M1321" s="51">
        <v>319</v>
      </c>
      <c r="N1321" s="139" cm="1">
        <f t="array" ref="N1321:W1321">(TRANSPOSE(MMULT(幕後結果!$AB$37:$AK$46, TRANSPOSE(N320:W320))))</f>
        <v>-5.1876033957882407E-2</v>
      </c>
      <c r="O1321" s="139">
        <v>-1.5680165944535287</v>
      </c>
      <c r="P1321" s="139">
        <v>-0.11806356956267944</v>
      </c>
      <c r="Q1321" s="139">
        <v>-2.7285600243183366</v>
      </c>
      <c r="R1321" s="139">
        <v>-1.0291071516431369</v>
      </c>
      <c r="S1321" s="139">
        <v>-0.84571166649150831</v>
      </c>
      <c r="T1321" s="139">
        <v>2.2913042926881833</v>
      </c>
      <c r="U1321" s="139">
        <v>-0.50352212094876814</v>
      </c>
      <c r="V1321" s="139">
        <v>-0.82521411808674472</v>
      </c>
      <c r="W1321" s="50">
        <v>-0.19193473365671104</v>
      </c>
    </row>
    <row r="1322" spans="1:23" ht="19">
      <c r="A1322" s="95">
        <v>320</v>
      </c>
      <c r="B1322" s="139">
        <v>0.74027852815942086</v>
      </c>
      <c r="C1322" s="139">
        <v>0.71631275764407953</v>
      </c>
      <c r="D1322" s="139">
        <v>0.4238526702258536</v>
      </c>
      <c r="E1322" s="139">
        <v>0.53985677847556635</v>
      </c>
      <c r="F1322" s="139">
        <v>0.4013248735922561</v>
      </c>
      <c r="G1322" s="139">
        <v>0.71411143970215774</v>
      </c>
      <c r="H1322" s="139">
        <v>0.46664223526179072</v>
      </c>
      <c r="I1322" s="139">
        <v>0.14617071561312378</v>
      </c>
      <c r="J1322" s="139">
        <v>0.53689510053361911</v>
      </c>
      <c r="K1322" s="58">
        <v>0.62518863200465913</v>
      </c>
      <c r="M1322" s="51">
        <v>320</v>
      </c>
      <c r="N1322" s="139" cm="1">
        <f t="array" ref="N1322:W1322">(TRANSPOSE(MMULT(幕後結果!$AB$37:$AK$46, TRANSPOSE(N321:W321))))</f>
        <v>2.4389288920534922</v>
      </c>
      <c r="O1322" s="139">
        <v>-1.3041203146238491</v>
      </c>
      <c r="P1322" s="139">
        <v>1.1647058930577927</v>
      </c>
      <c r="Q1322" s="139">
        <v>1.3417249468245895</v>
      </c>
      <c r="R1322" s="139">
        <v>0.43831890522022338</v>
      </c>
      <c r="S1322" s="139">
        <v>0.54679821079203395</v>
      </c>
      <c r="T1322" s="139">
        <v>0.63864044618500371</v>
      </c>
      <c r="U1322" s="139">
        <v>0.85469771050533061</v>
      </c>
      <c r="V1322" s="139">
        <v>0.43811457644398866</v>
      </c>
      <c r="W1322" s="50">
        <v>0.27847553714602608</v>
      </c>
    </row>
    <row r="1323" spans="1:23" ht="19">
      <c r="A1323" s="95">
        <v>321</v>
      </c>
      <c r="B1323" s="139">
        <v>0.39988554157386158</v>
      </c>
      <c r="C1323" s="139">
        <v>0.18388153095657978</v>
      </c>
      <c r="D1323" s="139">
        <v>3.3261039845212892E-2</v>
      </c>
      <c r="E1323" s="139">
        <v>4.2610264737598547E-2</v>
      </c>
      <c r="F1323" s="139">
        <v>7.4995220355515535E-2</v>
      </c>
      <c r="G1323" s="139">
        <v>0.77859349869088068</v>
      </c>
      <c r="H1323" s="139">
        <v>0.62441355112159336</v>
      </c>
      <c r="I1323" s="139">
        <v>0.4136290955576043</v>
      </c>
      <c r="J1323" s="139">
        <v>0.67489721114055934</v>
      </c>
      <c r="K1323" s="58">
        <v>0.56515387337065182</v>
      </c>
      <c r="M1323" s="51">
        <v>321</v>
      </c>
      <c r="N1323" s="139" cm="1">
        <f t="array" ref="N1323:W1323">(TRANSPOSE(MMULT(幕後結果!$AB$37:$AK$46, TRANSPOSE(N322:W322))))</f>
        <v>-1.2434017511014963</v>
      </c>
      <c r="O1323" s="139">
        <v>0.62882881449865546</v>
      </c>
      <c r="P1323" s="139">
        <v>-7.4885446394020963E-2</v>
      </c>
      <c r="Q1323" s="139">
        <v>-0.55791284034646083</v>
      </c>
      <c r="R1323" s="139">
        <v>1.3228108468084756</v>
      </c>
      <c r="S1323" s="139">
        <v>0.42468208454024287</v>
      </c>
      <c r="T1323" s="139">
        <v>-1.0432285157786085</v>
      </c>
      <c r="U1323" s="139">
        <v>1.251668152644172</v>
      </c>
      <c r="V1323" s="139">
        <v>4.503815433723396E-2</v>
      </c>
      <c r="W1323" s="50">
        <v>1.2070367163647848</v>
      </c>
    </row>
    <row r="1324" spans="1:23" ht="19">
      <c r="A1324" s="95">
        <v>322</v>
      </c>
      <c r="B1324" s="139">
        <v>0.53273091424034558</v>
      </c>
      <c r="C1324" s="139">
        <v>0.62301567447157602</v>
      </c>
      <c r="D1324" s="139">
        <v>0.4642998696565328</v>
      </c>
      <c r="E1324" s="139">
        <v>0.50176673118251136</v>
      </c>
      <c r="F1324" s="139">
        <v>0.52255319680408929</v>
      </c>
      <c r="G1324" s="139">
        <v>0.94842844382468039</v>
      </c>
      <c r="H1324" s="139">
        <v>0.8224573284245158</v>
      </c>
      <c r="I1324" s="139">
        <v>1.6370695958958681E-2</v>
      </c>
      <c r="J1324" s="139">
        <v>0.10442562203529882</v>
      </c>
      <c r="K1324" s="58">
        <v>0.97207832297006336</v>
      </c>
      <c r="M1324" s="51">
        <v>322</v>
      </c>
      <c r="N1324" s="139" cm="1">
        <f t="array" ref="N1324:W1324">(TRANSPOSE(MMULT(幕後結果!$AB$37:$AK$46, TRANSPOSE(N323:W323))))</f>
        <v>1.4794248830510015</v>
      </c>
      <c r="O1324" s="139">
        <v>-4.5521205191356613E-3</v>
      </c>
      <c r="P1324" s="139">
        <v>-0.72019287151648625</v>
      </c>
      <c r="Q1324" s="139">
        <v>-0.21708058415219825</v>
      </c>
      <c r="R1324" s="139">
        <v>-2.0913211637296256</v>
      </c>
      <c r="S1324" s="139">
        <v>-9.4826714584061333E-2</v>
      </c>
      <c r="T1324" s="139">
        <v>0.56964069182319266</v>
      </c>
      <c r="U1324" s="139">
        <v>-0.80380222568770821</v>
      </c>
      <c r="V1324" s="139">
        <v>0.95619774384477818</v>
      </c>
      <c r="W1324" s="50">
        <v>-0.9322446397464722</v>
      </c>
    </row>
    <row r="1325" spans="1:23" ht="19">
      <c r="A1325" s="95">
        <v>323</v>
      </c>
      <c r="B1325" s="139">
        <v>0.9910454601803349</v>
      </c>
      <c r="C1325" s="139">
        <v>4.251929909853791E-2</v>
      </c>
      <c r="D1325" s="139">
        <v>0.77968140791890406</v>
      </c>
      <c r="E1325" s="139">
        <v>0.33227037681495841</v>
      </c>
      <c r="F1325" s="139">
        <v>0.32771969393590328</v>
      </c>
      <c r="G1325" s="139">
        <v>0.37342605187662037</v>
      </c>
      <c r="H1325" s="139">
        <v>0.60052374152087817</v>
      </c>
      <c r="I1325" s="139">
        <v>0.1675392646776146</v>
      </c>
      <c r="J1325" s="139">
        <v>0.47139606585297145</v>
      </c>
      <c r="K1325" s="58">
        <v>0.43987689148560372</v>
      </c>
      <c r="M1325" s="51">
        <v>323</v>
      </c>
      <c r="N1325" s="139" cm="1">
        <f t="array" ref="N1325:W1325">(TRANSPOSE(MMULT(幕後結果!$AB$37:$AK$46, TRANSPOSE(N324:W324))))</f>
        <v>-0.55697192668452677</v>
      </c>
      <c r="O1325" s="139">
        <v>0.96755310642368886</v>
      </c>
      <c r="P1325" s="139">
        <v>1.4275424765897418</v>
      </c>
      <c r="Q1325" s="139">
        <v>-0.41429058692310983</v>
      </c>
      <c r="R1325" s="139">
        <v>1.5389745193465405</v>
      </c>
      <c r="S1325" s="139">
        <v>0.33327606220832928</v>
      </c>
      <c r="T1325" s="139">
        <v>-0.24083059977504734</v>
      </c>
      <c r="U1325" s="139">
        <v>0.10624739513695902</v>
      </c>
      <c r="V1325" s="139">
        <v>-0.12270997336171553</v>
      </c>
      <c r="W1325" s="50">
        <v>-1.0801421393643904</v>
      </c>
    </row>
    <row r="1326" spans="1:23" ht="19">
      <c r="A1326" s="95">
        <v>324</v>
      </c>
      <c r="B1326" s="139">
        <v>0.28862848291775256</v>
      </c>
      <c r="C1326" s="139">
        <v>3.0619449640818308E-2</v>
      </c>
      <c r="D1326" s="139">
        <v>0.89830967414206109</v>
      </c>
      <c r="E1326" s="139">
        <v>0.26429957106535618</v>
      </c>
      <c r="F1326" s="139">
        <v>0.6989445699479846</v>
      </c>
      <c r="G1326" s="139">
        <v>0.24106433819158357</v>
      </c>
      <c r="H1326" s="139">
        <v>0.85623424709571183</v>
      </c>
      <c r="I1326" s="139">
        <v>0.92878770338842243</v>
      </c>
      <c r="J1326" s="139">
        <v>0.3239230521796066</v>
      </c>
      <c r="K1326" s="58">
        <v>0.91094495401391207</v>
      </c>
      <c r="M1326" s="51">
        <v>324</v>
      </c>
      <c r="N1326" s="139" cm="1">
        <f t="array" ref="N1326:W1326">(TRANSPOSE(MMULT(幕後結果!$AB$37:$AK$46, TRANSPOSE(N325:W325))))</f>
        <v>-1.6765138920556151</v>
      </c>
      <c r="O1326" s="139">
        <v>-0.15604274917711419</v>
      </c>
      <c r="P1326" s="139">
        <v>-0.77827022716767491</v>
      </c>
      <c r="Q1326" s="139">
        <v>0.10697724763586947</v>
      </c>
      <c r="R1326" s="139">
        <v>0.41114321661784692</v>
      </c>
      <c r="S1326" s="139">
        <v>-0.99750883277556124</v>
      </c>
      <c r="T1326" s="139">
        <v>-1.6989242448974016</v>
      </c>
      <c r="U1326" s="139">
        <v>0.84803724954326176</v>
      </c>
      <c r="V1326" s="139">
        <v>-0.49194337302232832</v>
      </c>
      <c r="W1326" s="50">
        <v>-8.8689625434172636E-2</v>
      </c>
    </row>
    <row r="1327" spans="1:23" ht="19">
      <c r="A1327" s="95">
        <v>325</v>
      </c>
      <c r="B1327" s="139">
        <v>0.34969269427162541</v>
      </c>
      <c r="C1327" s="139">
        <v>0.6337429377285988</v>
      </c>
      <c r="D1327" s="139">
        <v>0.35775753235116281</v>
      </c>
      <c r="E1327" s="139">
        <v>0.7274198920767645</v>
      </c>
      <c r="F1327" s="139">
        <v>0.20809112511241334</v>
      </c>
      <c r="G1327" s="139">
        <v>0.88126053921849468</v>
      </c>
      <c r="H1327" s="139">
        <v>0.26847961091300832</v>
      </c>
      <c r="I1327" s="139">
        <v>4.8313946585143874E-2</v>
      </c>
      <c r="J1327" s="139">
        <v>0.11190747647053967</v>
      </c>
      <c r="K1327" s="58">
        <v>0.5730596118098672</v>
      </c>
      <c r="M1327" s="51">
        <v>325</v>
      </c>
      <c r="N1327" s="139" cm="1">
        <f t="array" ref="N1327:W1327">(TRANSPOSE(MMULT(幕後結果!$AB$37:$AK$46, TRANSPOSE(N326:W326))))</f>
        <v>0.37880356141651439</v>
      </c>
      <c r="O1327" s="139">
        <v>-1.7598661700091645</v>
      </c>
      <c r="P1327" s="139">
        <v>-1.3948751683485245</v>
      </c>
      <c r="Q1327" s="139">
        <v>-1.1451934322967574</v>
      </c>
      <c r="R1327" s="139">
        <v>0.44153327228566297</v>
      </c>
      <c r="S1327" s="139">
        <v>-0.58076714546869823</v>
      </c>
      <c r="T1327" s="139">
        <v>0.58372052120834483</v>
      </c>
      <c r="U1327" s="139">
        <v>-1.5213141786527509</v>
      </c>
      <c r="V1327" s="139">
        <v>1.0181608785681724</v>
      </c>
      <c r="W1327" s="50">
        <v>0.36445196378412925</v>
      </c>
    </row>
    <row r="1328" spans="1:23" ht="19">
      <c r="A1328" s="95">
        <v>326</v>
      </c>
      <c r="B1328" s="139">
        <v>0.7493671207352639</v>
      </c>
      <c r="C1328" s="139">
        <v>0.47729819088665493</v>
      </c>
      <c r="D1328" s="139">
        <v>0.12734242723798217</v>
      </c>
      <c r="E1328" s="139">
        <v>0.34200433468399138</v>
      </c>
      <c r="F1328" s="139">
        <v>0.75508748328414788</v>
      </c>
      <c r="G1328" s="139">
        <v>0.59807847269049152</v>
      </c>
      <c r="H1328" s="139">
        <v>0.71606105353802341</v>
      </c>
      <c r="I1328" s="139">
        <v>0.28889152355954972</v>
      </c>
      <c r="J1328" s="139">
        <v>0.90874767175579829</v>
      </c>
      <c r="K1328" s="58">
        <v>9.1701392135597137E-2</v>
      </c>
      <c r="M1328" s="51">
        <v>326</v>
      </c>
      <c r="N1328" s="139" cm="1">
        <f t="array" ref="N1328:W1328">(TRANSPOSE(MMULT(幕後結果!$AB$37:$AK$46, TRANSPOSE(N327:W327))))</f>
        <v>8.7080264104423641E-2</v>
      </c>
      <c r="O1328" s="139">
        <v>0.64107624157788368</v>
      </c>
      <c r="P1328" s="139">
        <v>-0.10931776285836076</v>
      </c>
      <c r="Q1328" s="139">
        <v>0.11238957488527951</v>
      </c>
      <c r="R1328" s="139">
        <v>7.4886362583681643E-2</v>
      </c>
      <c r="S1328" s="139">
        <v>0.99822239901819543</v>
      </c>
      <c r="T1328" s="139">
        <v>1.0542294016005058</v>
      </c>
      <c r="U1328" s="139">
        <v>1.1874402871257379</v>
      </c>
      <c r="V1328" s="139">
        <v>2.4130608612129461</v>
      </c>
      <c r="W1328" s="50">
        <v>0.24298695278831073</v>
      </c>
    </row>
    <row r="1329" spans="1:23" ht="19">
      <c r="A1329" s="95">
        <v>327</v>
      </c>
      <c r="B1329" s="139">
        <v>0.1800188053044538</v>
      </c>
      <c r="C1329" s="139">
        <v>8.9812321820930574E-2</v>
      </c>
      <c r="D1329" s="139">
        <v>0.34528328107514761</v>
      </c>
      <c r="E1329" s="139">
        <v>0.23176352285660728</v>
      </c>
      <c r="F1329" s="139">
        <v>0.15422872451184144</v>
      </c>
      <c r="G1329" s="139">
        <v>0.12435828827661166</v>
      </c>
      <c r="H1329" s="139">
        <v>4.5638962734260158E-3</v>
      </c>
      <c r="I1329" s="139">
        <v>0.17169088025663037</v>
      </c>
      <c r="J1329" s="139">
        <v>0.65010051912215494</v>
      </c>
      <c r="K1329" s="58">
        <v>0.57399417122662277</v>
      </c>
      <c r="M1329" s="51">
        <v>327</v>
      </c>
      <c r="N1329" s="139" cm="1">
        <f t="array" ref="N1329:W1329">(TRANSPOSE(MMULT(幕後結果!$AB$37:$AK$46, TRANSPOSE(N328:W328))))</f>
        <v>0.67655872359290736</v>
      </c>
      <c r="O1329" s="139">
        <v>-1.5963820348463156</v>
      </c>
      <c r="P1329" s="139">
        <v>-1.2509084108846071</v>
      </c>
      <c r="Q1329" s="139">
        <v>-2.1907102226167376</v>
      </c>
      <c r="R1329" s="139">
        <v>-0.43248843371100287</v>
      </c>
      <c r="S1329" s="139">
        <v>-0.90750691579618858</v>
      </c>
      <c r="T1329" s="139">
        <v>-1.6213742971086844</v>
      </c>
      <c r="U1329" s="139">
        <v>0.39365651512984678</v>
      </c>
      <c r="V1329" s="139">
        <v>0.10545813226595972</v>
      </c>
      <c r="W1329" s="50">
        <v>-0.31486490658506205</v>
      </c>
    </row>
    <row r="1330" spans="1:23" ht="19">
      <c r="A1330" s="95">
        <v>328</v>
      </c>
      <c r="B1330" s="139">
        <v>0.95951857179138855</v>
      </c>
      <c r="C1330" s="139">
        <v>0.7727786081610708</v>
      </c>
      <c r="D1330" s="139">
        <v>0.2531474344102107</v>
      </c>
      <c r="E1330" s="139">
        <v>0.59089785432971476</v>
      </c>
      <c r="F1330" s="139">
        <v>0.86258794922685267</v>
      </c>
      <c r="G1330" s="139">
        <v>0.15972772656190592</v>
      </c>
      <c r="H1330" s="139">
        <v>0.29166378641453083</v>
      </c>
      <c r="I1330" s="139">
        <v>0.65202281342916346</v>
      </c>
      <c r="J1330" s="139">
        <v>0.25315079721497113</v>
      </c>
      <c r="K1330" s="58">
        <v>0.90035749317590352</v>
      </c>
      <c r="M1330" s="51">
        <v>328</v>
      </c>
      <c r="N1330" s="139" cm="1">
        <f t="array" ref="N1330:W1330">(TRANSPOSE(MMULT(幕後結果!$AB$37:$AK$46, TRANSPOSE(N329:W329))))</f>
        <v>-2.3703436808600045</v>
      </c>
      <c r="O1330" s="139">
        <v>-0.91067194377536753</v>
      </c>
      <c r="P1330" s="139">
        <v>-0.91397413029501529</v>
      </c>
      <c r="Q1330" s="139">
        <v>-1.1439550726982286</v>
      </c>
      <c r="R1330" s="139">
        <v>-2.8261127826972841</v>
      </c>
      <c r="S1330" s="139">
        <v>-1.6850209132376839</v>
      </c>
      <c r="T1330" s="139">
        <v>-0.70423325685481275</v>
      </c>
      <c r="U1330" s="139">
        <v>-1.1972559851217783</v>
      </c>
      <c r="V1330" s="139">
        <v>0.35257429865892154</v>
      </c>
      <c r="W1330" s="50">
        <v>-1.908565500650574</v>
      </c>
    </row>
    <row r="1331" spans="1:23" ht="19">
      <c r="A1331" s="95">
        <v>329</v>
      </c>
      <c r="B1331" s="139">
        <v>0.18947097696595994</v>
      </c>
      <c r="C1331" s="139">
        <v>0.3469419299694434</v>
      </c>
      <c r="D1331" s="139">
        <v>0.1540101055016283</v>
      </c>
      <c r="E1331" s="139">
        <v>0.80728861746038727</v>
      </c>
      <c r="F1331" s="139">
        <v>2.112439545202327E-2</v>
      </c>
      <c r="G1331" s="139">
        <v>0.4233799289220046</v>
      </c>
      <c r="H1331" s="139">
        <v>0.70311136757485282</v>
      </c>
      <c r="I1331" s="139">
        <v>9.5360824888034212E-2</v>
      </c>
      <c r="J1331" s="139">
        <v>0.67178755646966737</v>
      </c>
      <c r="K1331" s="58">
        <v>0.30417697537746013</v>
      </c>
      <c r="M1331" s="51">
        <v>329</v>
      </c>
      <c r="N1331" s="139" cm="1">
        <f t="array" ref="N1331:W1331">(TRANSPOSE(MMULT(幕後結果!$AB$37:$AK$46, TRANSPOSE(N330:W330))))</f>
        <v>-2.9086376299819179</v>
      </c>
      <c r="O1331" s="139">
        <v>-1.4420730062004996</v>
      </c>
      <c r="P1331" s="139">
        <v>-1.8172567353371019</v>
      </c>
      <c r="Q1331" s="139">
        <v>-2.4895404839242192</v>
      </c>
      <c r="R1331" s="139">
        <v>-1.3378784270713746</v>
      </c>
      <c r="S1331" s="139">
        <v>8.6615912152518182E-2</v>
      </c>
      <c r="T1331" s="139">
        <v>-0.15899702318900355</v>
      </c>
      <c r="U1331" s="139">
        <v>-1.4523815473642199</v>
      </c>
      <c r="V1331" s="139">
        <v>-0.37648333762562536</v>
      </c>
      <c r="W1331" s="50">
        <v>-0.71373358576064261</v>
      </c>
    </row>
    <row r="1332" spans="1:23" ht="19">
      <c r="A1332" s="95">
        <v>330</v>
      </c>
      <c r="B1332" s="139">
        <v>0.66769706408821827</v>
      </c>
      <c r="C1332" s="139">
        <v>0.33016366578364553</v>
      </c>
      <c r="D1332" s="139">
        <v>0.29908611429539467</v>
      </c>
      <c r="E1332" s="139">
        <v>0.55803584099835435</v>
      </c>
      <c r="F1332" s="139">
        <v>0.93563819258686842</v>
      </c>
      <c r="G1332" s="139">
        <v>0.94550469969666517</v>
      </c>
      <c r="H1332" s="139">
        <v>0.35065067844621201</v>
      </c>
      <c r="I1332" s="139">
        <v>0.70959307388229376</v>
      </c>
      <c r="J1332" s="139">
        <v>0.16233767737524629</v>
      </c>
      <c r="K1332" s="58">
        <v>0.20834787463938675</v>
      </c>
      <c r="M1332" s="51">
        <v>330</v>
      </c>
      <c r="N1332" s="139" cm="1">
        <f t="array" ref="N1332:W1332">(TRANSPOSE(MMULT(幕後結果!$AB$37:$AK$46, TRANSPOSE(N331:W331))))</f>
        <v>0.51839817137982314</v>
      </c>
      <c r="O1332" s="139">
        <v>-1.1028273507135398</v>
      </c>
      <c r="P1332" s="139">
        <v>-1.1218027639441295</v>
      </c>
      <c r="Q1332" s="139">
        <v>-0.33239559898997045</v>
      </c>
      <c r="R1332" s="139">
        <v>0.46749031738237462</v>
      </c>
      <c r="S1332" s="139">
        <v>1.3420958735730737</v>
      </c>
      <c r="T1332" s="139">
        <v>-0.5400749571196759</v>
      </c>
      <c r="U1332" s="139">
        <v>-7.764802246171193E-2</v>
      </c>
      <c r="V1332" s="139">
        <v>1.8408595464056283</v>
      </c>
      <c r="W1332" s="50">
        <v>-0.56522471085704273</v>
      </c>
    </row>
    <row r="1333" spans="1:23" ht="19">
      <c r="A1333" s="95">
        <v>331</v>
      </c>
      <c r="B1333" s="139">
        <v>0.65136685905641345</v>
      </c>
      <c r="C1333" s="139">
        <v>0.71782077871971617</v>
      </c>
      <c r="D1333" s="139">
        <v>0.38547815432727228</v>
      </c>
      <c r="E1333" s="139">
        <v>0.94866531999069692</v>
      </c>
      <c r="F1333" s="139">
        <v>0.63894056353160367</v>
      </c>
      <c r="G1333" s="139">
        <v>0.50326189925073939</v>
      </c>
      <c r="H1333" s="139">
        <v>0.7042388548291616</v>
      </c>
      <c r="I1333" s="139">
        <v>0.14259849907836286</v>
      </c>
      <c r="J1333" s="139">
        <v>0.16414693623446652</v>
      </c>
      <c r="K1333" s="58">
        <v>0.66721534583924913</v>
      </c>
      <c r="M1333" s="51">
        <v>331</v>
      </c>
      <c r="N1333" s="139" cm="1">
        <f t="array" ref="N1333:W1333">(TRANSPOSE(MMULT(幕後結果!$AB$37:$AK$46, TRANSPOSE(N332:W332))))</f>
        <v>0.4931877215495703</v>
      </c>
      <c r="O1333" s="139">
        <v>1.4530797960985022</v>
      </c>
      <c r="P1333" s="139">
        <v>1.7207500588401305</v>
      </c>
      <c r="Q1333" s="139">
        <v>1.013138903573402</v>
      </c>
      <c r="R1333" s="139">
        <v>1.2820088938632264</v>
      </c>
      <c r="S1333" s="139">
        <v>-0.48432192429740051</v>
      </c>
      <c r="T1333" s="139">
        <v>1.5200493859241433</v>
      </c>
      <c r="U1333" s="139">
        <v>-0.65841475871597721</v>
      </c>
      <c r="V1333" s="139">
        <v>0.97985489642676904</v>
      </c>
      <c r="W1333" s="50">
        <v>0.18228310044984866</v>
      </c>
    </row>
    <row r="1334" spans="1:23" ht="19">
      <c r="A1334" s="95">
        <v>332</v>
      </c>
      <c r="B1334" s="139">
        <v>0.25816659728673352</v>
      </c>
      <c r="C1334" s="139">
        <v>0.37271920532256031</v>
      </c>
      <c r="D1334" s="139">
        <v>0.99238049577898502</v>
      </c>
      <c r="E1334" s="139">
        <v>0.39851862335504329</v>
      </c>
      <c r="F1334" s="139">
        <v>0.97176936327632157</v>
      </c>
      <c r="G1334" s="139">
        <v>0.29113305911878395</v>
      </c>
      <c r="H1334" s="139">
        <v>0.5956939756838695</v>
      </c>
      <c r="I1334" s="139">
        <v>0.54221857370566195</v>
      </c>
      <c r="J1334" s="139">
        <v>0.52788380350923503</v>
      </c>
      <c r="K1334" s="58">
        <v>0.41174481190936452</v>
      </c>
      <c r="M1334" s="51">
        <v>332</v>
      </c>
      <c r="N1334" s="139" cm="1">
        <f t="array" ref="N1334:W1334">(TRANSPOSE(MMULT(幕後結果!$AB$37:$AK$46, TRANSPOSE(N333:W333))))</f>
        <v>0.78900356921972237</v>
      </c>
      <c r="O1334" s="139">
        <v>-1.4622372243366881</v>
      </c>
      <c r="P1334" s="139">
        <v>-0.73475704286708066</v>
      </c>
      <c r="Q1334" s="139">
        <v>-0.42027289061735101</v>
      </c>
      <c r="R1334" s="139">
        <v>-0.24464081327243292</v>
      </c>
      <c r="S1334" s="139">
        <v>-0.73327488105355587</v>
      </c>
      <c r="T1334" s="139">
        <v>-1.5706332574568242</v>
      </c>
      <c r="U1334" s="139">
        <v>-0.43557520701654451</v>
      </c>
      <c r="V1334" s="139">
        <v>-5.5430417557317008E-2</v>
      </c>
      <c r="W1334" s="50">
        <v>-0.68063165011934568</v>
      </c>
    </row>
    <row r="1335" spans="1:23" ht="19">
      <c r="A1335" s="95">
        <v>333</v>
      </c>
      <c r="B1335" s="139">
        <v>0.61129746011506336</v>
      </c>
      <c r="C1335" s="139">
        <v>0.11256243004504296</v>
      </c>
      <c r="D1335" s="139">
        <v>0.81970796576878713</v>
      </c>
      <c r="E1335" s="139">
        <v>0.82068637917097309</v>
      </c>
      <c r="F1335" s="139">
        <v>0.23169134490198262</v>
      </c>
      <c r="G1335" s="139">
        <v>0.31670393525307006</v>
      </c>
      <c r="H1335" s="139">
        <v>0.81452257383721305</v>
      </c>
      <c r="I1335" s="139">
        <v>0.60922737210186773</v>
      </c>
      <c r="J1335" s="139">
        <v>0.59771692648995112</v>
      </c>
      <c r="K1335" s="58">
        <v>2.3722730991811991E-2</v>
      </c>
      <c r="M1335" s="51">
        <v>333</v>
      </c>
      <c r="N1335" s="139" cm="1">
        <f t="array" ref="N1335:W1335">(TRANSPOSE(MMULT(幕後結果!$AB$37:$AK$46, TRANSPOSE(N334:W334))))</f>
        <v>0.90920306960732844</v>
      </c>
      <c r="O1335" s="139">
        <v>-0.75091316325846824</v>
      </c>
      <c r="P1335" s="139">
        <v>0.13518339494669235</v>
      </c>
      <c r="Q1335" s="139">
        <v>-0.10557643103776321</v>
      </c>
      <c r="R1335" s="139">
        <v>4.1270044002395097E-2</v>
      </c>
      <c r="S1335" s="139">
        <v>-1.3756491859189892</v>
      </c>
      <c r="T1335" s="139">
        <v>0.1545758143897431</v>
      </c>
      <c r="U1335" s="139">
        <v>0.42922811886861345</v>
      </c>
      <c r="V1335" s="139">
        <v>-0.28096488637668571</v>
      </c>
      <c r="W1335" s="50">
        <v>-0.3646314816196195</v>
      </c>
    </row>
    <row r="1336" spans="1:23" ht="19">
      <c r="A1336" s="95">
        <v>334</v>
      </c>
      <c r="B1336" s="139">
        <v>0.33171213419098966</v>
      </c>
      <c r="C1336" s="139">
        <v>0.78834576171247983</v>
      </c>
      <c r="D1336" s="139">
        <v>0.15716357508661805</v>
      </c>
      <c r="E1336" s="139">
        <v>0.30798204379940453</v>
      </c>
      <c r="F1336" s="139">
        <v>0.85751403116778602</v>
      </c>
      <c r="G1336" s="139">
        <v>0.38681699059954266</v>
      </c>
      <c r="H1336" s="139">
        <v>0.12651955390276726</v>
      </c>
      <c r="I1336" s="139">
        <v>0.37394162318239066</v>
      </c>
      <c r="J1336" s="139">
        <v>0.87397202873704871</v>
      </c>
      <c r="K1336" s="58">
        <v>5.4952321197776044E-2</v>
      </c>
      <c r="M1336" s="51">
        <v>334</v>
      </c>
      <c r="N1336" s="139" cm="1">
        <f t="array" ref="N1336:W1336">(TRANSPOSE(MMULT(幕後結果!$AB$37:$AK$46, TRANSPOSE(N335:W335))))</f>
        <v>9.2284830397803327E-3</v>
      </c>
      <c r="O1336" s="139">
        <v>-2.8766429309269093</v>
      </c>
      <c r="P1336" s="139">
        <v>-1.4789809750012608</v>
      </c>
      <c r="Q1336" s="139">
        <v>-0.31614399353575129</v>
      </c>
      <c r="R1336" s="139">
        <v>0.21992950690737748</v>
      </c>
      <c r="S1336" s="139">
        <v>-7.6189912543828162E-2</v>
      </c>
      <c r="T1336" s="139">
        <v>0.62770548557275252</v>
      </c>
      <c r="U1336" s="139">
        <v>-1.3723940596117814</v>
      </c>
      <c r="V1336" s="139">
        <v>0.50405386730202528</v>
      </c>
      <c r="W1336" s="50">
        <v>-2.0031009554176387</v>
      </c>
    </row>
    <row r="1337" spans="1:23" ht="19">
      <c r="A1337" s="95">
        <v>335</v>
      </c>
      <c r="B1337" s="139">
        <v>0.61096175671892849</v>
      </c>
      <c r="C1337" s="139">
        <v>0.61649652762130502</v>
      </c>
      <c r="D1337" s="139">
        <v>0.51803567902878189</v>
      </c>
      <c r="E1337" s="139">
        <v>0.21505508860064837</v>
      </c>
      <c r="F1337" s="139">
        <v>0.37350500801880049</v>
      </c>
      <c r="G1337" s="139">
        <v>0.26735462542398891</v>
      </c>
      <c r="H1337" s="139">
        <v>0.23179327894910817</v>
      </c>
      <c r="I1337" s="139">
        <v>0.80941578797753988</v>
      </c>
      <c r="J1337" s="139">
        <v>8.6693789536834931E-2</v>
      </c>
      <c r="K1337" s="58">
        <v>0.21849545242051938</v>
      </c>
      <c r="M1337" s="51">
        <v>335</v>
      </c>
      <c r="N1337" s="139" cm="1">
        <f t="array" ref="N1337:W1337">(TRANSPOSE(MMULT(幕後結果!$AB$37:$AK$46, TRANSPOSE(N336:W336))))</f>
        <v>0.80590609701207905</v>
      </c>
      <c r="O1337" s="139">
        <v>0.83739477068950474</v>
      </c>
      <c r="P1337" s="139">
        <v>2.5626157272128731</v>
      </c>
      <c r="Q1337" s="139">
        <v>-0.44298605663190016</v>
      </c>
      <c r="R1337" s="139">
        <v>0.28644669317634941</v>
      </c>
      <c r="S1337" s="139">
        <v>-1.2031705854631953</v>
      </c>
      <c r="T1337" s="139">
        <v>1.1661847126480605</v>
      </c>
      <c r="U1337" s="139">
        <v>-0.92824738633869042</v>
      </c>
      <c r="V1337" s="139">
        <v>-0.28508789938823481</v>
      </c>
      <c r="W1337" s="50">
        <v>-0.63166003494268896</v>
      </c>
    </row>
    <row r="1338" spans="1:23" ht="19">
      <c r="A1338" s="95">
        <v>336</v>
      </c>
      <c r="B1338" s="139">
        <v>0.79475840430419553</v>
      </c>
      <c r="C1338" s="139">
        <v>5.4676864972815764E-2</v>
      </c>
      <c r="D1338" s="139">
        <v>0.84916526138366555</v>
      </c>
      <c r="E1338" s="139">
        <v>0.86380814728649558</v>
      </c>
      <c r="F1338" s="139">
        <v>0.66521004207730594</v>
      </c>
      <c r="G1338" s="139">
        <v>0.25755952024520035</v>
      </c>
      <c r="H1338" s="139">
        <v>0.19120511212353253</v>
      </c>
      <c r="I1338" s="139">
        <v>0.56077387630319486</v>
      </c>
      <c r="J1338" s="139">
        <v>0.36085547644077565</v>
      </c>
      <c r="K1338" s="58">
        <v>7.7845854660301361E-2</v>
      </c>
      <c r="M1338" s="51">
        <v>336</v>
      </c>
      <c r="N1338" s="139" cm="1">
        <f t="array" ref="N1338:W1338">(TRANSPOSE(MMULT(幕後結果!$AB$37:$AK$46, TRANSPOSE(N337:W337))))</f>
        <v>-0.17089104209584885</v>
      </c>
      <c r="O1338" s="139">
        <v>-1.4993120803305648</v>
      </c>
      <c r="P1338" s="139">
        <v>1.4759636256535194</v>
      </c>
      <c r="Q1338" s="139">
        <v>0.59956223095419769</v>
      </c>
      <c r="R1338" s="139">
        <v>0.76654407215084641</v>
      </c>
      <c r="S1338" s="139">
        <v>-0.37145871491817795</v>
      </c>
      <c r="T1338" s="139">
        <v>0.55953744658405724</v>
      </c>
      <c r="U1338" s="139">
        <v>-0.26193634864396864</v>
      </c>
      <c r="V1338" s="139">
        <v>-0.29859437605483463</v>
      </c>
      <c r="W1338" s="50">
        <v>-0.7813820582972999</v>
      </c>
    </row>
    <row r="1339" spans="1:23" ht="19">
      <c r="A1339" s="95">
        <v>337</v>
      </c>
      <c r="B1339" s="139">
        <v>0.18938246111855861</v>
      </c>
      <c r="C1339" s="139">
        <v>0.11935728140373136</v>
      </c>
      <c r="D1339" s="139">
        <v>0.51950336069556236</v>
      </c>
      <c r="E1339" s="139">
        <v>6.2975699991635103E-2</v>
      </c>
      <c r="F1339" s="139">
        <v>0.99588471632511499</v>
      </c>
      <c r="G1339" s="139">
        <v>0.18121780098796103</v>
      </c>
      <c r="H1339" s="139">
        <v>0.98488638163750775</v>
      </c>
      <c r="I1339" s="139">
        <v>0.68795364173960105</v>
      </c>
      <c r="J1339" s="139">
        <v>0.23863425422171214</v>
      </c>
      <c r="K1339" s="58">
        <v>0.43953477575587097</v>
      </c>
      <c r="M1339" s="51">
        <v>337</v>
      </c>
      <c r="N1339" s="139" cm="1">
        <f t="array" ref="N1339:W1339">(TRANSPOSE(MMULT(幕後結果!$AB$37:$AK$46, TRANSPOSE(N338:W338))))</f>
        <v>-1.0507601903522794</v>
      </c>
      <c r="O1339" s="139">
        <v>-1.1765958335932056</v>
      </c>
      <c r="P1339" s="139">
        <v>-0.49355995475979941</v>
      </c>
      <c r="Q1339" s="139">
        <v>2.7889656673344365E-2</v>
      </c>
      <c r="R1339" s="139">
        <v>0.94806928438214477</v>
      </c>
      <c r="S1339" s="139">
        <v>-0.1870909362340859</v>
      </c>
      <c r="T1339" s="139">
        <v>-1.3578108206818316</v>
      </c>
      <c r="U1339" s="139">
        <v>-0.49517900905137491</v>
      </c>
      <c r="V1339" s="139">
        <v>-0.83675958058458677</v>
      </c>
      <c r="W1339" s="50">
        <v>-1.3988246613988711</v>
      </c>
    </row>
    <row r="1340" spans="1:23" ht="19">
      <c r="A1340" s="95">
        <v>338</v>
      </c>
      <c r="B1340" s="139">
        <v>0.66515320512742049</v>
      </c>
      <c r="C1340" s="139">
        <v>0.80650146420067803</v>
      </c>
      <c r="D1340" s="139">
        <v>0.27533332834382396</v>
      </c>
      <c r="E1340" s="139">
        <v>0.26760769481807301</v>
      </c>
      <c r="F1340" s="139">
        <v>0.17373708547533706</v>
      </c>
      <c r="G1340" s="139">
        <v>0.27857311213161329</v>
      </c>
      <c r="H1340" s="139">
        <v>0.65824076657574571</v>
      </c>
      <c r="I1340" s="139">
        <v>0.40643953308811698</v>
      </c>
      <c r="J1340" s="139">
        <v>0.93546867203600392</v>
      </c>
      <c r="K1340" s="58">
        <v>0.16307097412318994</v>
      </c>
      <c r="M1340" s="51">
        <v>338</v>
      </c>
      <c r="N1340" s="139" cm="1">
        <f t="array" ref="N1340:W1340">(TRANSPOSE(MMULT(幕後結果!$AB$37:$AK$46, TRANSPOSE(N339:W339))))</f>
        <v>-0.18794763870883088</v>
      </c>
      <c r="O1340" s="139">
        <v>0.34520966643890516</v>
      </c>
      <c r="P1340" s="139">
        <v>7.2404052176475567E-2</v>
      </c>
      <c r="Q1340" s="139">
        <v>-0.32449030670659507</v>
      </c>
      <c r="R1340" s="139">
        <v>0.3916154657007121</v>
      </c>
      <c r="S1340" s="139">
        <v>0.76481576517359939</v>
      </c>
      <c r="T1340" s="139">
        <v>0.48448217523789616</v>
      </c>
      <c r="U1340" s="139">
        <v>-0.7200924137302559</v>
      </c>
      <c r="V1340" s="139">
        <v>0.53722270822007379</v>
      </c>
      <c r="W1340" s="50">
        <v>0.36294336945773803</v>
      </c>
    </row>
    <row r="1341" spans="1:23" ht="19">
      <c r="A1341" s="95">
        <v>339</v>
      </c>
      <c r="B1341" s="139">
        <v>0.98856751828189604</v>
      </c>
      <c r="C1341" s="139">
        <v>0.92406380362617457</v>
      </c>
      <c r="D1341" s="139">
        <v>0.92702993866346728</v>
      </c>
      <c r="E1341" s="139">
        <v>0.62417663924980338</v>
      </c>
      <c r="F1341" s="139">
        <v>0.74809209861200521</v>
      </c>
      <c r="G1341" s="139">
        <v>0.89259717364129787</v>
      </c>
      <c r="H1341" s="139">
        <v>0.21054684839280791</v>
      </c>
      <c r="I1341" s="139">
        <v>2.938356086128957E-2</v>
      </c>
      <c r="J1341" s="139">
        <v>0.54323067595444763</v>
      </c>
      <c r="K1341" s="58">
        <v>0.1705234908754667</v>
      </c>
      <c r="M1341" s="51">
        <v>339</v>
      </c>
      <c r="N1341" s="139" cm="1">
        <f t="array" ref="N1341:W1341">(TRANSPOSE(MMULT(幕後結果!$AB$37:$AK$46, TRANSPOSE(N340:W340))))</f>
        <v>-1.1460450431174429</v>
      </c>
      <c r="O1341" s="139">
        <v>-1.2540318552624479</v>
      </c>
      <c r="P1341" s="139">
        <v>-0.39364376144847568</v>
      </c>
      <c r="Q1341" s="139">
        <v>-1.5627324883241434</v>
      </c>
      <c r="R1341" s="139">
        <v>0.1613755560942936</v>
      </c>
      <c r="S1341" s="139">
        <v>-1.1669618874738803</v>
      </c>
      <c r="T1341" s="139">
        <v>-0.44157786016036615</v>
      </c>
      <c r="U1341" s="139">
        <v>-1.2055812957626753</v>
      </c>
      <c r="V1341" s="139">
        <v>-0.66529321016869514</v>
      </c>
      <c r="W1341" s="50">
        <v>0.47279162370859695</v>
      </c>
    </row>
    <row r="1342" spans="1:23" ht="19">
      <c r="A1342" s="95">
        <v>340</v>
      </c>
      <c r="B1342" s="139">
        <v>0.83725522669551511</v>
      </c>
      <c r="C1342" s="139">
        <v>0.35952560229918817</v>
      </c>
      <c r="D1342" s="139">
        <v>0.13364932259304729</v>
      </c>
      <c r="E1342" s="139">
        <v>0.382931985077124</v>
      </c>
      <c r="F1342" s="139">
        <v>0.60640895029319197</v>
      </c>
      <c r="G1342" s="139">
        <v>0.61113959227660208</v>
      </c>
      <c r="H1342" s="139">
        <v>2.4229347992165584E-2</v>
      </c>
      <c r="I1342" s="139">
        <v>0.90761231323403524</v>
      </c>
      <c r="J1342" s="139">
        <v>0.56828705371531463</v>
      </c>
      <c r="K1342" s="58">
        <v>0.43706168092308162</v>
      </c>
      <c r="M1342" s="51">
        <v>340</v>
      </c>
      <c r="N1342" s="139" cm="1">
        <f t="array" ref="N1342:W1342">(TRANSPOSE(MMULT(幕後結果!$AB$37:$AK$46, TRANSPOSE(N341:W341))))</f>
        <v>-0.4720725928914889</v>
      </c>
      <c r="O1342" s="139">
        <v>0.71115074366219955</v>
      </c>
      <c r="P1342" s="139">
        <v>0.46652147027696445</v>
      </c>
      <c r="Q1342" s="139">
        <v>-0.39906397915997527</v>
      </c>
      <c r="R1342" s="139">
        <v>-1.0931313292952722</v>
      </c>
      <c r="S1342" s="139">
        <v>0.58540195041095178</v>
      </c>
      <c r="T1342" s="139">
        <v>-0.55031070755664302</v>
      </c>
      <c r="U1342" s="139">
        <v>-0.17753187786873664</v>
      </c>
      <c r="V1342" s="139">
        <v>7.7060761136150069E-2</v>
      </c>
      <c r="W1342" s="50">
        <v>-0.30065496805998709</v>
      </c>
    </row>
    <row r="1343" spans="1:23" ht="19">
      <c r="A1343" s="95">
        <v>341</v>
      </c>
      <c r="B1343" s="139">
        <v>1.38839889379343E-2</v>
      </c>
      <c r="C1343" s="139">
        <v>0.25139421235571069</v>
      </c>
      <c r="D1343" s="139">
        <v>0.54343204215065577</v>
      </c>
      <c r="E1343" s="139">
        <v>0.66176956213134197</v>
      </c>
      <c r="F1343" s="139">
        <v>0.83433632722648343</v>
      </c>
      <c r="G1343" s="139">
        <v>0.30735375114454411</v>
      </c>
      <c r="H1343" s="139">
        <v>0.47073553804284285</v>
      </c>
      <c r="I1343" s="139">
        <v>0.40328095073070513</v>
      </c>
      <c r="J1343" s="139">
        <v>3.9892494066346096E-2</v>
      </c>
      <c r="K1343" s="58">
        <v>0.9465357646504402</v>
      </c>
      <c r="M1343" s="51">
        <v>341</v>
      </c>
      <c r="N1343" s="139" cm="1">
        <f t="array" ref="N1343:W1343">(TRANSPOSE(MMULT(幕後結果!$AB$37:$AK$46, TRANSPOSE(N342:W342))))</f>
        <v>-1.1078103052071548</v>
      </c>
      <c r="O1343" s="139">
        <v>0.21004848726645914</v>
      </c>
      <c r="P1343" s="139">
        <v>0.63748036109410355</v>
      </c>
      <c r="Q1343" s="139">
        <v>0.78305891418803053</v>
      </c>
      <c r="R1343" s="139">
        <v>-4.7488469335751737E-2</v>
      </c>
      <c r="S1343" s="139">
        <v>-0.19327217967555016</v>
      </c>
      <c r="T1343" s="139">
        <v>-0.86308986368305407</v>
      </c>
      <c r="U1343" s="139">
        <v>1.0071379525563331</v>
      </c>
      <c r="V1343" s="139">
        <v>-0.4033738640278115</v>
      </c>
      <c r="W1343" s="50">
        <v>0.5735795290573924</v>
      </c>
    </row>
    <row r="1344" spans="1:23" ht="19">
      <c r="A1344" s="95">
        <v>342</v>
      </c>
      <c r="B1344" s="139">
        <v>0.21501105052232394</v>
      </c>
      <c r="C1344" s="139">
        <v>0.98131126544963632</v>
      </c>
      <c r="D1344" s="139">
        <v>0.53931173479216077</v>
      </c>
      <c r="E1344" s="139">
        <v>0.99205522649312661</v>
      </c>
      <c r="F1344" s="139">
        <v>0.42982096681621784</v>
      </c>
      <c r="G1344" s="139">
        <v>0.97350793197791985</v>
      </c>
      <c r="H1344" s="139">
        <v>0.23945830093464693</v>
      </c>
      <c r="I1344" s="139">
        <v>0.46704407167697948</v>
      </c>
      <c r="J1344" s="139">
        <v>5.8253566060988637E-2</v>
      </c>
      <c r="K1344" s="58">
        <v>0.53936877816522211</v>
      </c>
      <c r="M1344" s="51">
        <v>342</v>
      </c>
      <c r="N1344" s="139" cm="1">
        <f t="array" ref="N1344:W1344">(TRANSPOSE(MMULT(幕後結果!$AB$37:$AK$46, TRANSPOSE(N343:W343))))</f>
        <v>0.45476476189027432</v>
      </c>
      <c r="O1344" s="139">
        <v>-0.73514927965542409</v>
      </c>
      <c r="P1344" s="139">
        <v>0.99869867209696661</v>
      </c>
      <c r="Q1344" s="139">
        <v>-0.49908425988711125</v>
      </c>
      <c r="R1344" s="139">
        <v>0.38453461812084067</v>
      </c>
      <c r="S1344" s="139">
        <v>-1.9492301195736221</v>
      </c>
      <c r="T1344" s="139">
        <v>0.26044347821612807</v>
      </c>
      <c r="U1344" s="139">
        <v>-0.95103744235177312</v>
      </c>
      <c r="V1344" s="139">
        <v>0.10522333414038926</v>
      </c>
      <c r="W1344" s="50">
        <v>-0.41058236468261539</v>
      </c>
    </row>
    <row r="1345" spans="1:23" ht="19">
      <c r="A1345" s="95">
        <v>343</v>
      </c>
      <c r="B1345" s="139">
        <v>0.29209524576731805</v>
      </c>
      <c r="C1345" s="139">
        <v>0.17879096423590335</v>
      </c>
      <c r="D1345" s="139">
        <v>0.19980145962371409</v>
      </c>
      <c r="E1345" s="139">
        <v>0.38129917545472503</v>
      </c>
      <c r="F1345" s="139">
        <v>0.24302323029045825</v>
      </c>
      <c r="G1345" s="139">
        <v>0.17626174408520145</v>
      </c>
      <c r="H1345" s="139">
        <v>0.86305250660779187</v>
      </c>
      <c r="I1345" s="139">
        <v>0.46577618344425398</v>
      </c>
      <c r="J1345" s="139">
        <v>0.84590983413711363</v>
      </c>
      <c r="K1345" s="58">
        <v>0.22428834587952728</v>
      </c>
      <c r="M1345" s="51">
        <v>343</v>
      </c>
      <c r="N1345" s="139" cm="1">
        <f t="array" ref="N1345:W1345">(TRANSPOSE(MMULT(幕後結果!$AB$37:$AK$46, TRANSPOSE(N344:W344))))</f>
        <v>0.7921996553808287</v>
      </c>
      <c r="O1345" s="139">
        <v>1.8986785028016462</v>
      </c>
      <c r="P1345" s="139">
        <v>1.4155294004328622</v>
      </c>
      <c r="Q1345" s="139">
        <v>1.1501691479173268</v>
      </c>
      <c r="R1345" s="139">
        <v>-0.50584495986945144</v>
      </c>
      <c r="S1345" s="139">
        <v>0.43863732452214016</v>
      </c>
      <c r="T1345" s="139">
        <v>-0.44043126306634428</v>
      </c>
      <c r="U1345" s="139">
        <v>1.2105324328417235</v>
      </c>
      <c r="V1345" s="139">
        <v>0.28630630741083557</v>
      </c>
      <c r="W1345" s="50">
        <v>0.23153778259183749</v>
      </c>
    </row>
    <row r="1346" spans="1:23" ht="19">
      <c r="A1346" s="95">
        <v>344</v>
      </c>
      <c r="B1346" s="139">
        <v>0.15258260863793693</v>
      </c>
      <c r="C1346" s="139">
        <v>0.37139435593362924</v>
      </c>
      <c r="D1346" s="139">
        <v>0.45853233177859454</v>
      </c>
      <c r="E1346" s="139">
        <v>0.44627670677829245</v>
      </c>
      <c r="F1346" s="139">
        <v>0.86209917513736722</v>
      </c>
      <c r="G1346" s="139">
        <v>0.94987043963309259</v>
      </c>
      <c r="H1346" s="139">
        <v>0.40956224851447653</v>
      </c>
      <c r="I1346" s="139">
        <v>0.88834917043081019</v>
      </c>
      <c r="J1346" s="139">
        <v>0.73032808186730658</v>
      </c>
      <c r="K1346" s="58">
        <v>0.6524549739978569</v>
      </c>
      <c r="M1346" s="51">
        <v>344</v>
      </c>
      <c r="N1346" s="139" cm="1">
        <f t="array" ref="N1346:W1346">(TRANSPOSE(MMULT(幕後結果!$AB$37:$AK$46, TRANSPOSE(N345:W345))))</f>
        <v>3.8950336594684417E-3</v>
      </c>
      <c r="O1346" s="139">
        <v>0.27071992340984119</v>
      </c>
      <c r="P1346" s="139">
        <v>-0.71221594390070353</v>
      </c>
      <c r="Q1346" s="139">
        <v>-0.42223439214651692</v>
      </c>
      <c r="R1346" s="139">
        <v>7.1384827445073129E-2</v>
      </c>
      <c r="S1346" s="139">
        <v>0.56668201145783215</v>
      </c>
      <c r="T1346" s="139">
        <v>-1.1545485945564071</v>
      </c>
      <c r="U1346" s="139">
        <v>3.8210084735779859E-2</v>
      </c>
      <c r="V1346" s="139">
        <v>-1.4710859306589714</v>
      </c>
      <c r="W1346" s="50">
        <v>-0.62882791504293245</v>
      </c>
    </row>
    <row r="1347" spans="1:23" ht="19">
      <c r="A1347" s="95">
        <v>345</v>
      </c>
      <c r="B1347" s="139">
        <v>0.30964762883322461</v>
      </c>
      <c r="C1347" s="139">
        <v>0.10725577050051793</v>
      </c>
      <c r="D1347" s="139">
        <v>0.92573607179030803</v>
      </c>
      <c r="E1347" s="139">
        <v>0.89075587882938168</v>
      </c>
      <c r="F1347" s="139">
        <v>0.3282323904463349</v>
      </c>
      <c r="G1347" s="139">
        <v>0.18268143257041247</v>
      </c>
      <c r="H1347" s="139">
        <v>0.61712688515865843</v>
      </c>
      <c r="I1347" s="139">
        <v>0.45245918138269769</v>
      </c>
      <c r="J1347" s="139">
        <v>0.22019390347878276</v>
      </c>
      <c r="K1347" s="58">
        <v>9.0287003209923222E-2</v>
      </c>
      <c r="M1347" s="51">
        <v>345</v>
      </c>
      <c r="N1347" s="139" cm="1">
        <f t="array" ref="N1347:W1347">(TRANSPOSE(MMULT(幕後結果!$AB$37:$AK$46, TRANSPOSE(N346:W346))))</f>
        <v>0.64205650265363112</v>
      </c>
      <c r="O1347" s="139">
        <v>0.70931137089263985</v>
      </c>
      <c r="P1347" s="139">
        <v>-0.37942013927881313</v>
      </c>
      <c r="Q1347" s="139">
        <v>8.3598308952941763E-2</v>
      </c>
      <c r="R1347" s="139">
        <v>-1.1881962999007523</v>
      </c>
      <c r="S1347" s="139">
        <v>-0.39870521724166103</v>
      </c>
      <c r="T1347" s="139">
        <v>1.752233614988528</v>
      </c>
      <c r="U1347" s="139">
        <v>0.6313599699556014</v>
      </c>
      <c r="V1347" s="139">
        <v>1.6774363866974202</v>
      </c>
      <c r="W1347" s="50">
        <v>-0.50364196368229719</v>
      </c>
    </row>
    <row r="1348" spans="1:23" ht="19">
      <c r="A1348" s="95">
        <v>346</v>
      </c>
      <c r="B1348" s="139">
        <v>0.96023479708100812</v>
      </c>
      <c r="C1348" s="139">
        <v>0.48874526626417913</v>
      </c>
      <c r="D1348" s="139">
        <v>0.61310522977215554</v>
      </c>
      <c r="E1348" s="139">
        <v>0.86913374788268416</v>
      </c>
      <c r="F1348" s="139">
        <v>0.17576913291460627</v>
      </c>
      <c r="G1348" s="139">
        <v>5.4799688790500456E-2</v>
      </c>
      <c r="H1348" s="139">
        <v>5.8494420870519814E-2</v>
      </c>
      <c r="I1348" s="139">
        <v>0.72518495525226356</v>
      </c>
      <c r="J1348" s="139">
        <v>0.67181696993996498</v>
      </c>
      <c r="K1348" s="58">
        <v>0.93602085919900024</v>
      </c>
      <c r="M1348" s="51">
        <v>346</v>
      </c>
      <c r="N1348" s="139" cm="1">
        <f t="array" ref="N1348:W1348">(TRANSPOSE(MMULT(幕後結果!$AB$37:$AK$46, TRANSPOSE(N347:W347))))</f>
        <v>0.10471978728833116</v>
      </c>
      <c r="O1348" s="139">
        <v>0.58137888660511972</v>
      </c>
      <c r="P1348" s="139">
        <v>1.2708725733769763</v>
      </c>
      <c r="Q1348" s="139">
        <v>0.14190880012068174</v>
      </c>
      <c r="R1348" s="139">
        <v>-1.2742618421187244</v>
      </c>
      <c r="S1348" s="139">
        <v>-1.5837701481422977</v>
      </c>
      <c r="T1348" s="139">
        <v>-1.4041908625125885</v>
      </c>
      <c r="U1348" s="139">
        <v>1.7951368256342779</v>
      </c>
      <c r="V1348" s="139">
        <v>-1.2969939173820737</v>
      </c>
      <c r="W1348" s="50">
        <v>0.94964840362952907</v>
      </c>
    </row>
    <row r="1349" spans="1:23" ht="19">
      <c r="A1349" s="95">
        <v>347</v>
      </c>
      <c r="B1349" s="139">
        <v>0.94474684015221633</v>
      </c>
      <c r="C1349" s="139">
        <v>0.74800145038012311</v>
      </c>
      <c r="D1349" s="139">
        <v>0.84782867339551338</v>
      </c>
      <c r="E1349" s="139">
        <v>0.39959544690952575</v>
      </c>
      <c r="F1349" s="139">
        <v>0.61710516811557348</v>
      </c>
      <c r="G1349" s="139">
        <v>0.67775180250091416</v>
      </c>
      <c r="H1349" s="139">
        <v>0.15893625017082402</v>
      </c>
      <c r="I1349" s="139">
        <v>0.67562854982252829</v>
      </c>
      <c r="J1349" s="139">
        <v>6.7403438346518296E-2</v>
      </c>
      <c r="K1349" s="58">
        <v>0.93757776461869247</v>
      </c>
      <c r="M1349" s="51">
        <v>347</v>
      </c>
      <c r="N1349" s="139" cm="1">
        <f t="array" ref="N1349:W1349">(TRANSPOSE(MMULT(幕後結果!$AB$37:$AK$46, TRANSPOSE(N348:W348))))</f>
        <v>-0.58611966435138096</v>
      </c>
      <c r="O1349" s="139">
        <v>0.54064361620886214</v>
      </c>
      <c r="P1349" s="139">
        <v>-0.24237843965712808</v>
      </c>
      <c r="Q1349" s="139">
        <v>-0.84950223226828436</v>
      </c>
      <c r="R1349" s="139">
        <v>-0.81921337719664244</v>
      </c>
      <c r="S1349" s="139">
        <v>-2.6066492966593469E-2</v>
      </c>
      <c r="T1349" s="139">
        <v>0.94392698313955437</v>
      </c>
      <c r="U1349" s="139">
        <v>-5.6782459171413432E-2</v>
      </c>
      <c r="V1349" s="139">
        <v>0.80140088469654869</v>
      </c>
      <c r="W1349" s="50">
        <v>0.98393197548207212</v>
      </c>
    </row>
    <row r="1350" spans="1:23" ht="19">
      <c r="A1350" s="95">
        <v>348</v>
      </c>
      <c r="B1350" s="139">
        <v>0.79769815700208824</v>
      </c>
      <c r="C1350" s="139">
        <v>3.3567704220701877E-2</v>
      </c>
      <c r="D1350" s="139">
        <v>0.35431702470350301</v>
      </c>
      <c r="E1350" s="139">
        <v>0.17720553796194194</v>
      </c>
      <c r="F1350" s="139">
        <v>0.86259797632608115</v>
      </c>
      <c r="G1350" s="139">
        <v>0.2676939330352206</v>
      </c>
      <c r="H1350" s="139">
        <v>0.72539385645932031</v>
      </c>
      <c r="I1350" s="139">
        <v>0.31484666414344598</v>
      </c>
      <c r="J1350" s="139">
        <v>0.70748491444583061</v>
      </c>
      <c r="K1350" s="58">
        <v>0.1345216805537286</v>
      </c>
      <c r="M1350" s="51">
        <v>348</v>
      </c>
      <c r="N1350" s="139" cm="1">
        <f t="array" ref="N1350:W1350">(TRANSPOSE(MMULT(幕後結果!$AB$37:$AK$46, TRANSPOSE(N349:W349))))</f>
        <v>-7.2249257852158813E-2</v>
      </c>
      <c r="O1350" s="139">
        <v>-0.40802065138848609</v>
      </c>
      <c r="P1350" s="139">
        <v>-4.0933897347641135E-2</v>
      </c>
      <c r="Q1350" s="139">
        <v>1.7378053737747909</v>
      </c>
      <c r="R1350" s="139">
        <v>-0.11594954468911828</v>
      </c>
      <c r="S1350" s="139">
        <v>1.1598832867183793</v>
      </c>
      <c r="T1350" s="139">
        <v>-2.7899722460210432</v>
      </c>
      <c r="U1350" s="139">
        <v>1.5937814906746912</v>
      </c>
      <c r="V1350" s="139">
        <v>0.46884634114134194</v>
      </c>
      <c r="W1350" s="50">
        <v>0.44354234228402495</v>
      </c>
    </row>
    <row r="1351" spans="1:23" ht="19">
      <c r="A1351" s="95">
        <v>349</v>
      </c>
      <c r="B1351" s="139">
        <v>0.43169894324686298</v>
      </c>
      <c r="C1351" s="139">
        <v>8.6148261470804455E-2</v>
      </c>
      <c r="D1351" s="139">
        <v>0.18459550432793148</v>
      </c>
      <c r="E1351" s="139">
        <v>0.31913326726677371</v>
      </c>
      <c r="F1351" s="139">
        <v>0.44841481598723365</v>
      </c>
      <c r="G1351" s="139">
        <v>0.52704177440177125</v>
      </c>
      <c r="H1351" s="139">
        <v>0.79416626924298872</v>
      </c>
      <c r="I1351" s="139">
        <v>0.28134934027959879</v>
      </c>
      <c r="J1351" s="139">
        <v>0.87041373923160203</v>
      </c>
      <c r="K1351" s="58">
        <v>0.70953460640165522</v>
      </c>
      <c r="M1351" s="51">
        <v>349</v>
      </c>
      <c r="N1351" s="139" cm="1">
        <f t="array" ref="N1351:W1351">(TRANSPOSE(MMULT(幕後結果!$AB$37:$AK$46, TRANSPOSE(N350:W350))))</f>
        <v>1.0759738950140523</v>
      </c>
      <c r="O1351" s="139">
        <v>-0.5153152130196047</v>
      </c>
      <c r="P1351" s="139">
        <v>-0.29156569334438887</v>
      </c>
      <c r="Q1351" s="139">
        <v>-0.45630807371175852</v>
      </c>
      <c r="R1351" s="139">
        <v>-0.55866881883278841</v>
      </c>
      <c r="S1351" s="139">
        <v>1.3140127276796014</v>
      </c>
      <c r="T1351" s="139">
        <v>-0.34395790627187833</v>
      </c>
      <c r="U1351" s="139">
        <v>-2.1138528756312844</v>
      </c>
      <c r="V1351" s="139">
        <v>2.1888025515727816</v>
      </c>
      <c r="W1351" s="50">
        <v>-0.34555274705410866</v>
      </c>
    </row>
    <row r="1352" spans="1:23" ht="19">
      <c r="A1352" s="95">
        <v>350</v>
      </c>
      <c r="B1352" s="139">
        <v>0.50390005536451987</v>
      </c>
      <c r="C1352" s="139">
        <v>0.1188590403370422</v>
      </c>
      <c r="D1352" s="139">
        <v>7.538461327630297E-2</v>
      </c>
      <c r="E1352" s="139">
        <v>0.51746425961615672</v>
      </c>
      <c r="F1352" s="139">
        <v>0.28207512003249713</v>
      </c>
      <c r="G1352" s="139">
        <v>0.66234440914739312</v>
      </c>
      <c r="H1352" s="139">
        <v>0.10071307983409672</v>
      </c>
      <c r="I1352" s="139">
        <v>0.28574181190090275</v>
      </c>
      <c r="J1352" s="139">
        <v>0.13615401786640802</v>
      </c>
      <c r="K1352" s="58">
        <v>0.51157317329823981</v>
      </c>
      <c r="M1352" s="51">
        <v>350</v>
      </c>
      <c r="N1352" s="139" cm="1">
        <f t="array" ref="N1352:W1352">(TRANSPOSE(MMULT(幕後結果!$AB$37:$AK$46, TRANSPOSE(N351:W351))))</f>
        <v>0.34759970625745329</v>
      </c>
      <c r="O1352" s="139">
        <v>0.1683336114004067</v>
      </c>
      <c r="P1352" s="139">
        <v>-1.2310165962960753</v>
      </c>
      <c r="Q1352" s="139">
        <v>-0.33526423249315895</v>
      </c>
      <c r="R1352" s="139">
        <v>1.2135103934417832</v>
      </c>
      <c r="S1352" s="139">
        <v>0.65986886586272941</v>
      </c>
      <c r="T1352" s="139">
        <v>-0.44111813357044427</v>
      </c>
      <c r="U1352" s="139">
        <v>0.29945559879574812</v>
      </c>
      <c r="V1352" s="139">
        <v>0.24342946181501623</v>
      </c>
      <c r="W1352" s="50">
        <v>0.20913449435809187</v>
      </c>
    </row>
    <row r="1353" spans="1:23" ht="19">
      <c r="A1353" s="95">
        <v>351</v>
      </c>
      <c r="B1353" s="139">
        <v>0.68096138472441936</v>
      </c>
      <c r="C1353" s="139">
        <v>0.86603029416529509</v>
      </c>
      <c r="D1353" s="139">
        <v>0.41439933669715967</v>
      </c>
      <c r="E1353" s="139">
        <v>0.83699469611753186</v>
      </c>
      <c r="F1353" s="139">
        <v>0.53401410606198985</v>
      </c>
      <c r="G1353" s="139">
        <v>0.89454950034238734</v>
      </c>
      <c r="H1353" s="139">
        <v>0.60268329519325592</v>
      </c>
      <c r="I1353" s="139">
        <v>0.72713367360226155</v>
      </c>
      <c r="J1353" s="139">
        <v>0.1135083422387444</v>
      </c>
      <c r="K1353" s="58">
        <v>0.86623999244399763</v>
      </c>
      <c r="M1353" s="51">
        <v>351</v>
      </c>
      <c r="N1353" s="139" cm="1">
        <f t="array" ref="N1353:W1353">(TRANSPOSE(MMULT(幕後結果!$AB$37:$AK$46, TRANSPOSE(N352:W352))))</f>
        <v>0.36408159113869309</v>
      </c>
      <c r="O1353" s="139">
        <v>-0.69826277116908431</v>
      </c>
      <c r="P1353" s="139">
        <v>-2.651483258666381</v>
      </c>
      <c r="Q1353" s="139">
        <v>-0.74255361546557308</v>
      </c>
      <c r="R1353" s="139">
        <v>-1.0995847002092722</v>
      </c>
      <c r="S1353" s="139">
        <v>1.0830709252461255</v>
      </c>
      <c r="T1353" s="139">
        <v>-0.30911136905100783</v>
      </c>
      <c r="U1353" s="139">
        <v>0.23163613144879214</v>
      </c>
      <c r="V1353" s="139">
        <v>1.2385535783582153</v>
      </c>
      <c r="W1353" s="50">
        <v>0.75516319940615206</v>
      </c>
    </row>
    <row r="1354" spans="1:23" ht="19">
      <c r="A1354" s="95">
        <v>352</v>
      </c>
      <c r="B1354" s="139">
        <v>0.48360022507224842</v>
      </c>
      <c r="C1354" s="139">
        <v>0.4329339398022638</v>
      </c>
      <c r="D1354" s="139">
        <v>0.67814501744637923</v>
      </c>
      <c r="E1354" s="139">
        <v>0.26881897914867769</v>
      </c>
      <c r="F1354" s="139">
        <v>0.36237552605677514</v>
      </c>
      <c r="G1354" s="139">
        <v>0.41623745746944829</v>
      </c>
      <c r="H1354" s="139">
        <v>0.93423935392016522</v>
      </c>
      <c r="I1354" s="139">
        <v>2.4578806626533556E-2</v>
      </c>
      <c r="J1354" s="139">
        <v>0.33330072567838531</v>
      </c>
      <c r="K1354" s="58">
        <v>0.9314776797849611</v>
      </c>
      <c r="M1354" s="51">
        <v>352</v>
      </c>
      <c r="N1354" s="139" cm="1">
        <f t="array" ref="N1354:W1354">(TRANSPOSE(MMULT(幕後結果!$AB$37:$AK$46, TRANSPOSE(N353:W353))))</f>
        <v>-0.97162032108906105</v>
      </c>
      <c r="O1354" s="139">
        <v>-0.1326346753996569</v>
      </c>
      <c r="P1354" s="139">
        <v>-0.19345367377505637</v>
      </c>
      <c r="Q1354" s="139">
        <v>1.2983843267737003</v>
      </c>
      <c r="R1354" s="139">
        <v>1.4457392042050401</v>
      </c>
      <c r="S1354" s="139">
        <v>-1.0554696125637468</v>
      </c>
      <c r="T1354" s="139">
        <v>-0.19473132688493483</v>
      </c>
      <c r="U1354" s="139">
        <v>3.4540399904419733E-2</v>
      </c>
      <c r="V1354" s="139">
        <v>-0.60049701763538077</v>
      </c>
      <c r="W1354" s="50">
        <v>-0.31424059045730118</v>
      </c>
    </row>
    <row r="1355" spans="1:23" ht="19">
      <c r="A1355" s="95">
        <v>353</v>
      </c>
      <c r="B1355" s="139">
        <v>0.78272683891862815</v>
      </c>
      <c r="C1355" s="139">
        <v>4.152941524652709E-2</v>
      </c>
      <c r="D1355" s="139">
        <v>0.69733271875639691</v>
      </c>
      <c r="E1355" s="139">
        <v>0.90686569473138845</v>
      </c>
      <c r="F1355" s="139">
        <v>0.45046902683152212</v>
      </c>
      <c r="G1355" s="139">
        <v>0.74518120130267507</v>
      </c>
      <c r="H1355" s="139">
        <v>0.32995741031531889</v>
      </c>
      <c r="I1355" s="139">
        <v>0.12779544663554288</v>
      </c>
      <c r="J1355" s="139">
        <v>0.94479199757512999</v>
      </c>
      <c r="K1355" s="58">
        <v>0.40625247946238674</v>
      </c>
      <c r="M1355" s="51">
        <v>353</v>
      </c>
      <c r="N1355" s="139" cm="1">
        <f t="array" ref="N1355:W1355">(TRANSPOSE(MMULT(幕後結果!$AB$37:$AK$46, TRANSPOSE(N354:W354))))</f>
        <v>2.2036562077367776</v>
      </c>
      <c r="O1355" s="139">
        <v>-1.416496373243584</v>
      </c>
      <c r="P1355" s="139">
        <v>0.35370729016573438</v>
      </c>
      <c r="Q1355" s="139">
        <v>-6.9702119844966826E-3</v>
      </c>
      <c r="R1355" s="139">
        <v>1.1175570726801329</v>
      </c>
      <c r="S1355" s="139">
        <v>-2.1093717464114725</v>
      </c>
      <c r="T1355" s="139">
        <v>-0.10303315393454127</v>
      </c>
      <c r="U1355" s="139">
        <v>-0.969533196176809</v>
      </c>
      <c r="V1355" s="139">
        <v>0.25934776000727616</v>
      </c>
      <c r="W1355" s="50">
        <v>-0.24523191057321109</v>
      </c>
    </row>
    <row r="1356" spans="1:23" ht="19">
      <c r="A1356" s="95">
        <v>354</v>
      </c>
      <c r="B1356" s="139">
        <v>0.74167321413496734</v>
      </c>
      <c r="C1356" s="139">
        <v>0.54462194813356213</v>
      </c>
      <c r="D1356" s="139">
        <v>0.51623778891605565</v>
      </c>
      <c r="E1356" s="139">
        <v>0.2759567624996675</v>
      </c>
      <c r="F1356" s="139">
        <v>0.1179617759539584</v>
      </c>
      <c r="G1356" s="139">
        <v>0.83415511847691093</v>
      </c>
      <c r="H1356" s="139">
        <v>0.24190638122783281</v>
      </c>
      <c r="I1356" s="139">
        <v>0.25327257577714835</v>
      </c>
      <c r="J1356" s="139">
        <v>0.21027951263970701</v>
      </c>
      <c r="K1356" s="58">
        <v>0.49846250284886162</v>
      </c>
      <c r="M1356" s="51">
        <v>354</v>
      </c>
      <c r="N1356" s="139" cm="1">
        <f t="array" ref="N1356:W1356">(TRANSPOSE(MMULT(幕後結果!$AB$37:$AK$46, TRANSPOSE(N355:W355))))</f>
        <v>-0.54052892606391467</v>
      </c>
      <c r="O1356" s="139">
        <v>-9.4563534356928824E-2</v>
      </c>
      <c r="P1356" s="139">
        <v>-1.2387835937709217</v>
      </c>
      <c r="Q1356" s="139">
        <v>-0.91229025993216561</v>
      </c>
      <c r="R1356" s="139">
        <v>0.68088262532130528</v>
      </c>
      <c r="S1356" s="139">
        <v>-1.1539308511473565</v>
      </c>
      <c r="T1356" s="139">
        <v>-0.63890734049251663</v>
      </c>
      <c r="U1356" s="139">
        <v>1.9372480840100004E-2</v>
      </c>
      <c r="V1356" s="139">
        <v>-0.67493250453539777</v>
      </c>
      <c r="W1356" s="50">
        <v>-0.52842084714563087</v>
      </c>
    </row>
    <row r="1357" spans="1:23" ht="19">
      <c r="A1357" s="95">
        <v>355</v>
      </c>
      <c r="B1357" s="139">
        <v>0.92246980011029356</v>
      </c>
      <c r="C1357" s="139">
        <v>0.59670059487003768</v>
      </c>
      <c r="D1357" s="139">
        <v>0.33227817457796682</v>
      </c>
      <c r="E1357" s="139">
        <v>0.76851455012539138</v>
      </c>
      <c r="F1357" s="139">
        <v>0.18639081360156173</v>
      </c>
      <c r="G1357" s="139">
        <v>0.9293261456748434</v>
      </c>
      <c r="H1357" s="139">
        <v>0.57663165474679978</v>
      </c>
      <c r="I1357" s="139">
        <v>0.85568317612095934</v>
      </c>
      <c r="J1357" s="139">
        <v>0.99357178587763184</v>
      </c>
      <c r="K1357" s="58">
        <v>0.18124302341969467</v>
      </c>
      <c r="M1357" s="51">
        <v>355</v>
      </c>
      <c r="N1357" s="139" cm="1">
        <f t="array" ref="N1357:W1357">(TRANSPOSE(MMULT(幕後結果!$AB$37:$AK$46, TRANSPOSE(N356:W356))))</f>
        <v>-0.87275127047762835</v>
      </c>
      <c r="O1357" s="139">
        <v>-0.63561644314419197</v>
      </c>
      <c r="P1357" s="139">
        <v>-7.0633079657018927E-2</v>
      </c>
      <c r="Q1357" s="139">
        <v>-2.218902076680509</v>
      </c>
      <c r="R1357" s="139">
        <v>-1.6620904396386926</v>
      </c>
      <c r="S1357" s="139">
        <v>-0.41860436071607354</v>
      </c>
      <c r="T1357" s="139">
        <v>-1.1858290105441127</v>
      </c>
      <c r="U1357" s="139">
        <v>-0.74303687222987347</v>
      </c>
      <c r="V1357" s="139">
        <v>-2.370082921472588</v>
      </c>
      <c r="W1357" s="50">
        <v>1.5789003780518109</v>
      </c>
    </row>
    <row r="1358" spans="1:23" ht="19">
      <c r="A1358" s="95">
        <v>356</v>
      </c>
      <c r="B1358" s="139">
        <v>0.75373370756216707</v>
      </c>
      <c r="C1358" s="139">
        <v>0.86473336002742007</v>
      </c>
      <c r="D1358" s="139">
        <v>5.6942621572236618E-2</v>
      </c>
      <c r="E1358" s="139">
        <v>0.28224222434164958</v>
      </c>
      <c r="F1358" s="139">
        <v>0.21239805955788604</v>
      </c>
      <c r="G1358" s="139">
        <v>0.52438186299128065</v>
      </c>
      <c r="H1358" s="139">
        <v>0.58525558597993843</v>
      </c>
      <c r="I1358" s="139">
        <v>0.43418240336233538</v>
      </c>
      <c r="J1358" s="139">
        <v>0.175857588902254</v>
      </c>
      <c r="K1358" s="58">
        <v>0.65695023893174165</v>
      </c>
      <c r="M1358" s="51">
        <v>356</v>
      </c>
      <c r="N1358" s="139" cm="1">
        <f t="array" ref="N1358:W1358">(TRANSPOSE(MMULT(幕後結果!$AB$37:$AK$46, TRANSPOSE(N357:W357))))</f>
        <v>-1.3480584251216181</v>
      </c>
      <c r="O1358" s="139">
        <v>0.3958967692513754</v>
      </c>
      <c r="P1358" s="139">
        <v>0.55221918528512459</v>
      </c>
      <c r="Q1358" s="139">
        <v>-1.1438639772939969</v>
      </c>
      <c r="R1358" s="139">
        <v>1.3287626826235495</v>
      </c>
      <c r="S1358" s="139">
        <v>-0.63891060703197311</v>
      </c>
      <c r="T1358" s="139">
        <v>1.8663545925049818</v>
      </c>
      <c r="U1358" s="139">
        <v>0.26169671748201256</v>
      </c>
      <c r="V1358" s="139">
        <v>-0.5240583837792131</v>
      </c>
      <c r="W1358" s="50">
        <v>1.7700524028300155</v>
      </c>
    </row>
    <row r="1359" spans="1:23" ht="19">
      <c r="A1359" s="95">
        <v>357</v>
      </c>
      <c r="B1359" s="139">
        <v>0.99577892870869422</v>
      </c>
      <c r="C1359" s="139">
        <v>0.3127549445180593</v>
      </c>
      <c r="D1359" s="139">
        <v>0.13627200509840121</v>
      </c>
      <c r="E1359" s="139">
        <v>0.20729101953854001</v>
      </c>
      <c r="F1359" s="139">
        <v>0.37776179442954283</v>
      </c>
      <c r="G1359" s="139">
        <v>0.13655415696647633</v>
      </c>
      <c r="H1359" s="139">
        <v>0.77518008873135602</v>
      </c>
      <c r="I1359" s="139">
        <v>0.13321778204521739</v>
      </c>
      <c r="J1359" s="139">
        <v>9.7518804878289345E-2</v>
      </c>
      <c r="K1359" s="58">
        <v>0.11427839737788736</v>
      </c>
      <c r="M1359" s="51">
        <v>357</v>
      </c>
      <c r="N1359" s="139" cm="1">
        <f t="array" ref="N1359:W1359">(TRANSPOSE(MMULT(幕後結果!$AB$37:$AK$46, TRANSPOSE(N358:W358))))</f>
        <v>-0.15093548487392722</v>
      </c>
      <c r="O1359" s="139">
        <v>-0.33374176562060343</v>
      </c>
      <c r="P1359" s="139">
        <v>-0.68637023150774534</v>
      </c>
      <c r="Q1359" s="139">
        <v>2.0065643866067164</v>
      </c>
      <c r="R1359" s="139">
        <v>0.86402980983825506</v>
      </c>
      <c r="S1359" s="139">
        <v>1.1915316761807118</v>
      </c>
      <c r="T1359" s="139">
        <v>-1.9642118938552691</v>
      </c>
      <c r="U1359" s="139">
        <v>9.5065689479642612E-2</v>
      </c>
      <c r="V1359" s="139">
        <v>-0.87493893398348854</v>
      </c>
      <c r="W1359" s="50">
        <v>-0.45880833862696729</v>
      </c>
    </row>
    <row r="1360" spans="1:23" ht="19">
      <c r="A1360" s="95">
        <v>358</v>
      </c>
      <c r="B1360" s="139">
        <v>0.70996151069243996</v>
      </c>
      <c r="C1360" s="139">
        <v>0.19912882093350448</v>
      </c>
      <c r="D1360" s="139">
        <v>0.42221452741449395</v>
      </c>
      <c r="E1360" s="139">
        <v>0.1480062280514034</v>
      </c>
      <c r="F1360" s="139">
        <v>0.52964220186271249</v>
      </c>
      <c r="G1360" s="139">
        <v>0.1882246270120238</v>
      </c>
      <c r="H1360" s="139">
        <v>0.29227715881983141</v>
      </c>
      <c r="I1360" s="139">
        <v>5.3579193592501184E-4</v>
      </c>
      <c r="J1360" s="139">
        <v>0.36483280955512298</v>
      </c>
      <c r="K1360" s="58">
        <v>0.90819994259891779</v>
      </c>
      <c r="M1360" s="51">
        <v>358</v>
      </c>
      <c r="N1360" s="139" cm="1">
        <f t="array" ref="N1360:W1360">(TRANSPOSE(MMULT(幕後結果!$AB$37:$AK$46, TRANSPOSE(N359:W359))))</f>
        <v>-0.62610661096453946</v>
      </c>
      <c r="O1360" s="139">
        <v>0.32676593926987579</v>
      </c>
      <c r="P1360" s="139">
        <v>-1.6596988690891061</v>
      </c>
      <c r="Q1360" s="139">
        <v>-2.5848513066421925</v>
      </c>
      <c r="R1360" s="139">
        <v>1.2602007643697679</v>
      </c>
      <c r="S1360" s="139">
        <v>-0.42277563856845995</v>
      </c>
      <c r="T1360" s="139">
        <v>-0.33170121194892177</v>
      </c>
      <c r="U1360" s="139">
        <v>0.64673083341203663</v>
      </c>
      <c r="V1360" s="139">
        <v>0.47451660054273964</v>
      </c>
      <c r="W1360" s="50">
        <v>0.91917081214173757</v>
      </c>
    </row>
    <row r="1361" spans="1:23" ht="19">
      <c r="A1361" s="95">
        <v>359</v>
      </c>
      <c r="B1361" s="139">
        <v>0.24337868614793656</v>
      </c>
      <c r="C1361" s="139">
        <v>0.38785937441952179</v>
      </c>
      <c r="D1361" s="139">
        <v>0.24979813454841326</v>
      </c>
      <c r="E1361" s="139">
        <v>0.9334744622809652</v>
      </c>
      <c r="F1361" s="139">
        <v>6.2092235094383996E-2</v>
      </c>
      <c r="G1361" s="139">
        <v>0.67504873408036503</v>
      </c>
      <c r="H1361" s="139">
        <v>0.58811041342080994</v>
      </c>
      <c r="I1361" s="139">
        <v>0.81136741843508964</v>
      </c>
      <c r="J1361" s="139">
        <v>0.3488996973480214</v>
      </c>
      <c r="K1361" s="58">
        <v>0.92186746634898764</v>
      </c>
      <c r="M1361" s="51">
        <v>359</v>
      </c>
      <c r="N1361" s="139" cm="1">
        <f t="array" ref="N1361:W1361">(TRANSPOSE(MMULT(幕後結果!$AB$37:$AK$46, TRANSPOSE(N360:W360))))</f>
        <v>1.3919259513914737</v>
      </c>
      <c r="O1361" s="139">
        <v>0.15317642594080996</v>
      </c>
      <c r="P1361" s="139">
        <v>-0.9105165005781054</v>
      </c>
      <c r="Q1361" s="139">
        <v>-0.38678755134491449</v>
      </c>
      <c r="R1361" s="139">
        <v>-2.5250877191150538</v>
      </c>
      <c r="S1361" s="139">
        <v>0.74544347012446766</v>
      </c>
      <c r="T1361" s="139">
        <v>-1.8447972228988376</v>
      </c>
      <c r="U1361" s="139">
        <v>6.9457605295266789E-2</v>
      </c>
      <c r="V1361" s="139">
        <v>-1.3145786400915442</v>
      </c>
      <c r="W1361" s="50">
        <v>6.6061534806976296E-2</v>
      </c>
    </row>
    <row r="1362" spans="1:23" ht="19">
      <c r="A1362" s="95">
        <v>360</v>
      </c>
      <c r="B1362" s="139">
        <v>0.62639351724185621</v>
      </c>
      <c r="C1362" s="139">
        <v>0.60355200968089751</v>
      </c>
      <c r="D1362" s="139">
        <v>0.90278041385295227</v>
      </c>
      <c r="E1362" s="139">
        <v>0.49407472531816898</v>
      </c>
      <c r="F1362" s="139">
        <v>0.34032863738750851</v>
      </c>
      <c r="G1362" s="139">
        <v>0.34470046068553795</v>
      </c>
      <c r="H1362" s="139">
        <v>0.31021486652404273</v>
      </c>
      <c r="I1362" s="139">
        <v>0.16843738808923225</v>
      </c>
      <c r="J1362" s="139">
        <v>0.50874072328890807</v>
      </c>
      <c r="K1362" s="58">
        <v>0.33164802048931419</v>
      </c>
      <c r="M1362" s="51">
        <v>360</v>
      </c>
      <c r="N1362" s="139" cm="1">
        <f t="array" ref="N1362:W1362">(TRANSPOSE(MMULT(幕後結果!$AB$37:$AK$46, TRANSPOSE(N361:W361))))</f>
        <v>0.8335157283601653</v>
      </c>
      <c r="O1362" s="139">
        <v>1.0631293101046702</v>
      </c>
      <c r="P1362" s="139">
        <v>0.45825912770050298</v>
      </c>
      <c r="Q1362" s="139">
        <v>0.34338908280009983</v>
      </c>
      <c r="R1362" s="139">
        <v>0.34680991301799968</v>
      </c>
      <c r="S1362" s="139">
        <v>-0.17395278413334728</v>
      </c>
      <c r="T1362" s="139">
        <v>0.7659782506078161</v>
      </c>
      <c r="U1362" s="139">
        <v>-0.68737748827786482</v>
      </c>
      <c r="V1362" s="139">
        <v>-5.2269946909753673E-2</v>
      </c>
      <c r="W1362" s="50">
        <v>-0.71769696031878016</v>
      </c>
    </row>
    <row r="1363" spans="1:23" ht="19">
      <c r="A1363" s="95">
        <v>361</v>
      </c>
      <c r="B1363" s="139">
        <v>0.36965714746709755</v>
      </c>
      <c r="C1363" s="139">
        <v>0.52985513289441033</v>
      </c>
      <c r="D1363" s="139">
        <v>0.23474843946171364</v>
      </c>
      <c r="E1363" s="139">
        <v>0.6982420947930188</v>
      </c>
      <c r="F1363" s="139">
        <v>0.17930727984681849</v>
      </c>
      <c r="G1363" s="139">
        <v>0.48147330947550682</v>
      </c>
      <c r="H1363" s="139">
        <v>0.7201070089788939</v>
      </c>
      <c r="I1363" s="139">
        <v>0.36843734193052669</v>
      </c>
      <c r="J1363" s="139">
        <v>0.72768681301750404</v>
      </c>
      <c r="K1363" s="58">
        <v>9.1461283879525679E-2</v>
      </c>
      <c r="M1363" s="51">
        <v>361</v>
      </c>
      <c r="N1363" s="139" cm="1">
        <f t="array" ref="N1363:W1363">(TRANSPOSE(MMULT(幕後結果!$AB$37:$AK$46, TRANSPOSE(N362:W362))))</f>
        <v>-0.53034371874909991</v>
      </c>
      <c r="O1363" s="139">
        <v>1.0329303914161159</v>
      </c>
      <c r="P1363" s="139">
        <v>-3.8654987394288076E-2</v>
      </c>
      <c r="Q1363" s="139">
        <v>0.56757780081221032</v>
      </c>
      <c r="R1363" s="139">
        <v>-1.3462086668948008</v>
      </c>
      <c r="S1363" s="139">
        <v>0.89735447506625809</v>
      </c>
      <c r="T1363" s="139">
        <v>-0.93015119713779237</v>
      </c>
      <c r="U1363" s="139">
        <v>1.8431613880508966</v>
      </c>
      <c r="V1363" s="139">
        <v>0.80856299994659742</v>
      </c>
      <c r="W1363" s="50">
        <v>0.49229576089543559</v>
      </c>
    </row>
    <row r="1364" spans="1:23" ht="19">
      <c r="A1364" s="95">
        <v>362</v>
      </c>
      <c r="B1364" s="139">
        <v>0.74343926780357616</v>
      </c>
      <c r="C1364" s="139">
        <v>0.91831650602989301</v>
      </c>
      <c r="D1364" s="139">
        <v>0.58619921261646302</v>
      </c>
      <c r="E1364" s="139">
        <v>0.68958474579287832</v>
      </c>
      <c r="F1364" s="139">
        <v>0.50869974756240932</v>
      </c>
      <c r="G1364" s="139">
        <v>0.12371670002232737</v>
      </c>
      <c r="H1364" s="139">
        <v>0.97816921325741446</v>
      </c>
      <c r="I1364" s="139">
        <v>0.14530310778016631</v>
      </c>
      <c r="J1364" s="139">
        <v>0.87563517216918152</v>
      </c>
      <c r="K1364" s="58">
        <v>2.632938256145545E-2</v>
      </c>
      <c r="M1364" s="51">
        <v>362</v>
      </c>
      <c r="N1364" s="139" cm="1">
        <f t="array" ref="N1364:W1364">(TRANSPOSE(MMULT(幕後結果!$AB$37:$AK$46, TRANSPOSE(N363:W363))))</f>
        <v>-1.2233938152389354</v>
      </c>
      <c r="O1364" s="139">
        <v>-0.90129146751893441</v>
      </c>
      <c r="P1364" s="139">
        <v>-0.74358303856974994</v>
      </c>
      <c r="Q1364" s="139">
        <v>-2.6539960135393601</v>
      </c>
      <c r="R1364" s="139">
        <v>-1.5613307470320814</v>
      </c>
      <c r="S1364" s="139">
        <v>-0.32823283907611273</v>
      </c>
      <c r="T1364" s="139">
        <v>1.51603654875615</v>
      </c>
      <c r="U1364" s="139">
        <v>0.42594691737856483</v>
      </c>
      <c r="V1364" s="139">
        <v>-1.1989787989392371</v>
      </c>
      <c r="W1364" s="50">
        <v>1.748992130732846E-2</v>
      </c>
    </row>
    <row r="1365" spans="1:23" ht="19">
      <c r="A1365" s="95">
        <v>363</v>
      </c>
      <c r="B1365" s="139">
        <v>0.42528343956836734</v>
      </c>
      <c r="C1365" s="139">
        <v>0.85080777747573344</v>
      </c>
      <c r="D1365" s="139">
        <v>0.70862799439576363</v>
      </c>
      <c r="E1365" s="139">
        <v>0.76042230634788743</v>
      </c>
      <c r="F1365" s="139">
        <v>0.17629061427691939</v>
      </c>
      <c r="G1365" s="139">
        <v>0.25876441253512494</v>
      </c>
      <c r="H1365" s="139">
        <v>0.50237519560717936</v>
      </c>
      <c r="I1365" s="139">
        <v>0.80073004467678666</v>
      </c>
      <c r="J1365" s="139">
        <v>0.77238146489578563</v>
      </c>
      <c r="K1365" s="58">
        <v>0.75431685958487815</v>
      </c>
      <c r="M1365" s="51">
        <v>363</v>
      </c>
      <c r="N1365" s="139" cm="1">
        <f t="array" ref="N1365:W1365">(TRANSPOSE(MMULT(幕後結果!$AB$37:$AK$46, TRANSPOSE(N364:W364))))</f>
        <v>1.4614876477321133</v>
      </c>
      <c r="O1365" s="139">
        <v>1.3565436951670726</v>
      </c>
      <c r="P1365" s="139">
        <v>-0.35061585464551848</v>
      </c>
      <c r="Q1365" s="139">
        <v>-0.20773111654010196</v>
      </c>
      <c r="R1365" s="139">
        <v>0.3197816757917139</v>
      </c>
      <c r="S1365" s="139">
        <v>1.5347647613184054</v>
      </c>
      <c r="T1365" s="139">
        <v>-7.9596177488613751E-2</v>
      </c>
      <c r="U1365" s="139">
        <v>0.41029635892651156</v>
      </c>
      <c r="V1365" s="139">
        <v>1.0884078581399113</v>
      </c>
      <c r="W1365" s="50">
        <v>0.2356410900481809</v>
      </c>
    </row>
    <row r="1366" spans="1:23" ht="19">
      <c r="A1366" s="95">
        <v>364</v>
      </c>
      <c r="B1366" s="139">
        <v>0.39531607917922185</v>
      </c>
      <c r="C1366" s="139">
        <v>0.97156376296873725</v>
      </c>
      <c r="D1366" s="139">
        <v>0.50295274202317342</v>
      </c>
      <c r="E1366" s="139">
        <v>0.66254259078972688</v>
      </c>
      <c r="F1366" s="139">
        <v>0.63383847187266551</v>
      </c>
      <c r="G1366" s="139">
        <v>0.36690331433217183</v>
      </c>
      <c r="H1366" s="139">
        <v>0.17824677722799165</v>
      </c>
      <c r="I1366" s="139">
        <v>0.60170661758674915</v>
      </c>
      <c r="J1366" s="139">
        <v>0.57491458964624087</v>
      </c>
      <c r="K1366" s="58">
        <v>0.39406647647070536</v>
      </c>
      <c r="M1366" s="51">
        <v>364</v>
      </c>
      <c r="N1366" s="139" cm="1">
        <f t="array" ref="N1366:W1366">(TRANSPOSE(MMULT(幕後結果!$AB$37:$AK$46, TRANSPOSE(N365:W365))))</f>
        <v>-0.64498714052958217</v>
      </c>
      <c r="O1366" s="139">
        <v>0.6300340912806911</v>
      </c>
      <c r="P1366" s="139">
        <v>-0.46636828367462307</v>
      </c>
      <c r="Q1366" s="139">
        <v>-0.70463680984730015</v>
      </c>
      <c r="R1366" s="139">
        <v>0.37617848678550103</v>
      </c>
      <c r="S1366" s="139">
        <v>-0.40568561190223529</v>
      </c>
      <c r="T1366" s="139">
        <v>-0.17244832006567667</v>
      </c>
      <c r="U1366" s="139">
        <v>-0.72936141196206783</v>
      </c>
      <c r="V1366" s="139">
        <v>0.56403755703020053</v>
      </c>
      <c r="W1366" s="50">
        <v>0.78698605571152269</v>
      </c>
    </row>
    <row r="1367" spans="1:23" ht="19">
      <c r="A1367" s="95">
        <v>365</v>
      </c>
      <c r="B1367" s="139">
        <v>0.26885174667225864</v>
      </c>
      <c r="C1367" s="139">
        <v>0.82156954299647622</v>
      </c>
      <c r="D1367" s="139">
        <v>0.9617713022484724</v>
      </c>
      <c r="E1367" s="139">
        <v>0.56048572652910744</v>
      </c>
      <c r="F1367" s="139">
        <v>0.69058571041469241</v>
      </c>
      <c r="G1367" s="139">
        <v>0.64469906379361008</v>
      </c>
      <c r="H1367" s="139">
        <v>0.423305619609188</v>
      </c>
      <c r="I1367" s="139">
        <v>0.29383432984402846</v>
      </c>
      <c r="J1367" s="139">
        <v>0.50539639606158882</v>
      </c>
      <c r="K1367" s="58">
        <v>0.75820211046833141</v>
      </c>
      <c r="M1367" s="51">
        <v>365</v>
      </c>
      <c r="N1367" s="139" cm="1">
        <f t="array" ref="N1367:W1367">(TRANSPOSE(MMULT(幕後結果!$AB$37:$AK$46, TRANSPOSE(N366:W366))))</f>
        <v>-0.44096812676654945</v>
      </c>
      <c r="O1367" s="139">
        <v>-0.1040350200790874</v>
      </c>
      <c r="P1367" s="139">
        <v>-0.28158450923386047</v>
      </c>
      <c r="Q1367" s="139">
        <v>-0.26006997981148294</v>
      </c>
      <c r="R1367" s="139">
        <v>0.50674740923686246</v>
      </c>
      <c r="S1367" s="139">
        <v>0.72735526311318077</v>
      </c>
      <c r="T1367" s="139">
        <v>-0.20021165602953622</v>
      </c>
      <c r="U1367" s="139">
        <v>-1.2286553736979351</v>
      </c>
      <c r="V1367" s="139">
        <v>-0.8365651332176588</v>
      </c>
      <c r="W1367" s="50">
        <v>0.43311117340479377</v>
      </c>
    </row>
    <row r="1368" spans="1:23" ht="19">
      <c r="A1368" s="95">
        <v>366</v>
      </c>
      <c r="B1368" s="139">
        <v>0.26340119557554509</v>
      </c>
      <c r="C1368" s="139">
        <v>0.11639781286263906</v>
      </c>
      <c r="D1368" s="139">
        <v>0.98709563371220588</v>
      </c>
      <c r="E1368" s="139">
        <v>0.3148569500580467</v>
      </c>
      <c r="F1368" s="139">
        <v>0.40734404716838024</v>
      </c>
      <c r="G1368" s="139">
        <v>0.63156507629969982</v>
      </c>
      <c r="H1368" s="139">
        <v>0.66537135784113599</v>
      </c>
      <c r="I1368" s="139">
        <v>0.75649609318678168</v>
      </c>
      <c r="J1368" s="139">
        <v>0.79922453158921258</v>
      </c>
      <c r="K1368" s="58">
        <v>0.69960914364047078</v>
      </c>
      <c r="M1368" s="51">
        <v>366</v>
      </c>
      <c r="N1368" s="139" cm="1">
        <f t="array" ref="N1368:W1368">(TRANSPOSE(MMULT(幕後結果!$AB$37:$AK$46, TRANSPOSE(N367:W367))))</f>
        <v>1.7425546136135037</v>
      </c>
      <c r="O1368" s="139">
        <v>1.5817762176844761</v>
      </c>
      <c r="P1368" s="139">
        <v>1.3327149165763479</v>
      </c>
      <c r="Q1368" s="139">
        <v>2.266242000322169</v>
      </c>
      <c r="R1368" s="139">
        <v>1.6229472007005405</v>
      </c>
      <c r="S1368" s="139">
        <v>1.0384236369901496</v>
      </c>
      <c r="T1368" s="139">
        <v>1.4645721313323645</v>
      </c>
      <c r="U1368" s="139">
        <v>1.4014941697988221</v>
      </c>
      <c r="V1368" s="139">
        <v>1.0653011227645939</v>
      </c>
      <c r="W1368" s="50">
        <v>-9.7334724751606871E-2</v>
      </c>
    </row>
    <row r="1369" spans="1:23" ht="19">
      <c r="A1369" s="95">
        <v>367</v>
      </c>
      <c r="B1369" s="139">
        <v>0.14777001030272463</v>
      </c>
      <c r="C1369" s="139">
        <v>0.44766828644817558</v>
      </c>
      <c r="D1369" s="139">
        <v>0.62844483947516472</v>
      </c>
      <c r="E1369" s="139">
        <v>0.91451328573954704</v>
      </c>
      <c r="F1369" s="139">
        <v>0.41183482169606522</v>
      </c>
      <c r="G1369" s="139">
        <v>0.58916161493555919</v>
      </c>
      <c r="H1369" s="139">
        <v>0.85787957110346924</v>
      </c>
      <c r="I1369" s="139">
        <v>0.31570173050490946</v>
      </c>
      <c r="J1369" s="139">
        <v>0.66739473436519137</v>
      </c>
      <c r="K1369" s="58">
        <v>0.56603188797996129</v>
      </c>
      <c r="M1369" s="51">
        <v>367</v>
      </c>
      <c r="N1369" s="139" cm="1">
        <f t="array" ref="N1369:W1369">(TRANSPOSE(MMULT(幕後結果!$AB$37:$AK$46, TRANSPOSE(N368:W368))))</f>
        <v>-1.8842917966075394</v>
      </c>
      <c r="O1369" s="139">
        <v>0.58791990299177599</v>
      </c>
      <c r="P1369" s="139">
        <v>0.21621468200871918</v>
      </c>
      <c r="Q1369" s="139">
        <v>0.78897028688816195</v>
      </c>
      <c r="R1369" s="139">
        <v>1.2780972975463183</v>
      </c>
      <c r="S1369" s="139">
        <v>-1.4935338326881458</v>
      </c>
      <c r="T1369" s="139">
        <v>2.6425527647002081E-2</v>
      </c>
      <c r="U1369" s="139">
        <v>-1.5039170514548026</v>
      </c>
      <c r="V1369" s="139">
        <v>0.11713603540791284</v>
      </c>
      <c r="W1369" s="50">
        <v>-1.1799643958261727</v>
      </c>
    </row>
    <row r="1370" spans="1:23" ht="19">
      <c r="A1370" s="95">
        <v>368</v>
      </c>
      <c r="B1370" s="139">
        <v>0.49045094034000947</v>
      </c>
      <c r="C1370" s="139">
        <v>0.56378151565969836</v>
      </c>
      <c r="D1370" s="139">
        <v>0.76535207181059972</v>
      </c>
      <c r="E1370" s="139">
        <v>0.61064566916823337</v>
      </c>
      <c r="F1370" s="139">
        <v>0.6831226911960262</v>
      </c>
      <c r="G1370" s="139">
        <v>0.16772196299057907</v>
      </c>
      <c r="H1370" s="139">
        <v>0.83192661982897276</v>
      </c>
      <c r="I1370" s="139">
        <v>4.3794218496507664E-2</v>
      </c>
      <c r="J1370" s="139">
        <v>0.25328796289531286</v>
      </c>
      <c r="K1370" s="58">
        <v>0.60972288676875497</v>
      </c>
      <c r="M1370" s="51">
        <v>368</v>
      </c>
      <c r="N1370" s="139" cm="1">
        <f t="array" ref="N1370:W1370">(TRANSPOSE(MMULT(幕後結果!$AB$37:$AK$46, TRANSPOSE(N369:W369))))</f>
        <v>-0.42116331058556117</v>
      </c>
      <c r="O1370" s="139">
        <v>0.92879842571363591</v>
      </c>
      <c r="P1370" s="139">
        <v>-0.37971710859775371</v>
      </c>
      <c r="Q1370" s="139">
        <v>0.76688146457195994</v>
      </c>
      <c r="R1370" s="139">
        <v>-0.41253463836709042</v>
      </c>
      <c r="S1370" s="139">
        <v>4.3371870659329792E-2</v>
      </c>
      <c r="T1370" s="139">
        <v>0.76397951174983303</v>
      </c>
      <c r="U1370" s="139">
        <v>0.51985821965813139</v>
      </c>
      <c r="V1370" s="139">
        <v>-1.2906659923764789</v>
      </c>
      <c r="W1370" s="50">
        <v>-0.24302077167822134</v>
      </c>
    </row>
    <row r="1371" spans="1:23" ht="19">
      <c r="A1371" s="95">
        <v>369</v>
      </c>
      <c r="B1371" s="139">
        <v>0.59595491527943611</v>
      </c>
      <c r="C1371" s="139">
        <v>0.68363766354438127</v>
      </c>
      <c r="D1371" s="139">
        <v>0.99163042867548312</v>
      </c>
      <c r="E1371" s="139">
        <v>0.52720736119582878</v>
      </c>
      <c r="F1371" s="139">
        <v>0.28606737020644357</v>
      </c>
      <c r="G1371" s="139">
        <v>0.66889743563117054</v>
      </c>
      <c r="H1371" s="139">
        <v>0.83075785748609565</v>
      </c>
      <c r="I1371" s="139">
        <v>0.84909560143341611</v>
      </c>
      <c r="J1371" s="139">
        <v>0.27025685938341359</v>
      </c>
      <c r="K1371" s="58">
        <v>6.9213983431093196E-2</v>
      </c>
      <c r="M1371" s="51">
        <v>369</v>
      </c>
      <c r="N1371" s="139" cm="1">
        <f t="array" ref="N1371:W1371">(TRANSPOSE(MMULT(幕後結果!$AB$37:$AK$46, TRANSPOSE(N370:W370))))</f>
        <v>1.2435637958464099</v>
      </c>
      <c r="O1371" s="139">
        <v>-1.7167159359221287</v>
      </c>
      <c r="P1371" s="139">
        <v>1.677111404540385</v>
      </c>
      <c r="Q1371" s="139">
        <v>0.61080012726850841</v>
      </c>
      <c r="R1371" s="139">
        <v>0.77207890642207033</v>
      </c>
      <c r="S1371" s="139">
        <v>-0.60843153312412923</v>
      </c>
      <c r="T1371" s="139">
        <v>-1.8195700389378553</v>
      </c>
      <c r="U1371" s="139">
        <v>-0.28867994850854117</v>
      </c>
      <c r="V1371" s="139">
        <v>-0.88736783805480668</v>
      </c>
      <c r="W1371" s="50">
        <v>0.75811520083502482</v>
      </c>
    </row>
    <row r="1372" spans="1:23" ht="19">
      <c r="A1372" s="95">
        <v>370</v>
      </c>
      <c r="B1372" s="139">
        <v>0.11301898047322423</v>
      </c>
      <c r="C1372" s="139">
        <v>0.77701153677404289</v>
      </c>
      <c r="D1372" s="139">
        <v>0.63469693337473965</v>
      </c>
      <c r="E1372" s="139">
        <v>1.6984050253570748E-2</v>
      </c>
      <c r="F1372" s="139">
        <v>0.88102664171740863</v>
      </c>
      <c r="G1372" s="139">
        <v>0.56341695939138514</v>
      </c>
      <c r="H1372" s="139">
        <v>0.58647556930619471</v>
      </c>
      <c r="I1372" s="139">
        <v>0.88828509251476429</v>
      </c>
      <c r="J1372" s="139">
        <v>0.55723858663994696</v>
      </c>
      <c r="K1372" s="58">
        <v>0.71756434878913433</v>
      </c>
      <c r="M1372" s="51">
        <v>370</v>
      </c>
      <c r="N1372" s="139" cm="1">
        <f t="array" ref="N1372:W1372">(TRANSPOSE(MMULT(幕後結果!$AB$37:$AK$46, TRANSPOSE(N371:W371))))</f>
        <v>0.13108064475946243</v>
      </c>
      <c r="O1372" s="139">
        <v>1.6186942549577594</v>
      </c>
      <c r="P1372" s="139">
        <v>2.0781644704213962</v>
      </c>
      <c r="Q1372" s="139">
        <v>1.8934386736561479</v>
      </c>
      <c r="R1372" s="139">
        <v>0.78576713743040461</v>
      </c>
      <c r="S1372" s="139">
        <v>0.23259036652595255</v>
      </c>
      <c r="T1372" s="139">
        <v>6.5951233143177856E-2</v>
      </c>
      <c r="U1372" s="139">
        <v>1.0104763857319772</v>
      </c>
      <c r="V1372" s="139">
        <v>-0.34692437628498973</v>
      </c>
      <c r="W1372" s="50">
        <v>1.3630934247288677</v>
      </c>
    </row>
    <row r="1373" spans="1:23" ht="19">
      <c r="A1373" s="95">
        <v>371</v>
      </c>
      <c r="B1373" s="139">
        <v>0.5142199346182772</v>
      </c>
      <c r="C1373" s="139">
        <v>0.89204692502086314</v>
      </c>
      <c r="D1373" s="139">
        <v>0.25759430027406127</v>
      </c>
      <c r="E1373" s="139">
        <v>0.21028226647915282</v>
      </c>
      <c r="F1373" s="139">
        <v>0.44053091604069472</v>
      </c>
      <c r="G1373" s="139">
        <v>0.75152011349689918</v>
      </c>
      <c r="H1373" s="139">
        <v>0.61497062117238688</v>
      </c>
      <c r="I1373" s="139">
        <v>7.4846537499192234E-2</v>
      </c>
      <c r="J1373" s="139">
        <v>0.2851717490440937</v>
      </c>
      <c r="K1373" s="58">
        <v>0.30955108950489696</v>
      </c>
      <c r="M1373" s="51">
        <v>371</v>
      </c>
      <c r="N1373" s="139" cm="1">
        <f t="array" ref="N1373:W1373">(TRANSPOSE(MMULT(幕後結果!$AB$37:$AK$46, TRANSPOSE(N372:W372))))</f>
        <v>1.7833113537466316</v>
      </c>
      <c r="O1373" s="139">
        <v>0.66838653008323423</v>
      </c>
      <c r="P1373" s="139">
        <v>-1.314621247984856</v>
      </c>
      <c r="Q1373" s="139">
        <v>9.0834729449157547E-2</v>
      </c>
      <c r="R1373" s="139">
        <v>0.81399265016243716</v>
      </c>
      <c r="S1373" s="139">
        <v>1.0492274773002399</v>
      </c>
      <c r="T1373" s="139">
        <v>0.34993394573561198</v>
      </c>
      <c r="U1373" s="139">
        <v>0.96348554283832422</v>
      </c>
      <c r="V1373" s="139">
        <v>0.41766304874722526</v>
      </c>
      <c r="W1373" s="50">
        <v>0.11881382003153973</v>
      </c>
    </row>
    <row r="1374" spans="1:23" ht="19">
      <c r="A1374" s="95">
        <v>372</v>
      </c>
      <c r="B1374" s="139">
        <v>0.51909836196556203</v>
      </c>
      <c r="C1374" s="139">
        <v>0.98906608962756226</v>
      </c>
      <c r="D1374" s="139">
        <v>0.37465527079258387</v>
      </c>
      <c r="E1374" s="139">
        <v>0.42147162370068858</v>
      </c>
      <c r="F1374" s="139">
        <v>0.54431248589451964</v>
      </c>
      <c r="G1374" s="139">
        <v>0.80920360348919673</v>
      </c>
      <c r="H1374" s="139">
        <v>0.20781378685618668</v>
      </c>
      <c r="I1374" s="139">
        <v>0.836498079653899</v>
      </c>
      <c r="J1374" s="139">
        <v>0.9391444697092286</v>
      </c>
      <c r="K1374" s="58">
        <v>9.941547216966895E-2</v>
      </c>
      <c r="M1374" s="51">
        <v>372</v>
      </c>
      <c r="N1374" s="139" cm="1">
        <f t="array" ref="N1374:W1374">(TRANSPOSE(MMULT(幕後結果!$AB$37:$AK$46, TRANSPOSE(N373:W373))))</f>
        <v>-4.0312160563285286E-2</v>
      </c>
      <c r="O1374" s="139">
        <v>-0.82845313866572401</v>
      </c>
      <c r="P1374" s="139">
        <v>1.0550461422557518</v>
      </c>
      <c r="Q1374" s="139">
        <v>-1.4077555550677299</v>
      </c>
      <c r="R1374" s="139">
        <v>0.36315902231945779</v>
      </c>
      <c r="S1374" s="139">
        <v>-0.77123609710816732</v>
      </c>
      <c r="T1374" s="139">
        <v>-0.27107273551554312</v>
      </c>
      <c r="U1374" s="139">
        <v>0.6768677615389932</v>
      </c>
      <c r="V1374" s="139">
        <v>0.66503825420087137</v>
      </c>
      <c r="W1374" s="50">
        <v>0.65149554676577992</v>
      </c>
    </row>
    <row r="1375" spans="1:23" ht="19">
      <c r="A1375" s="95">
        <v>373</v>
      </c>
      <c r="B1375" s="139">
        <v>0.59322362324538847</v>
      </c>
      <c r="C1375" s="139">
        <v>0.18194077680545928</v>
      </c>
      <c r="D1375" s="139">
        <v>0.55723548130761369</v>
      </c>
      <c r="E1375" s="139">
        <v>0.14100478753552093</v>
      </c>
      <c r="F1375" s="139">
        <v>0.79878846636480128</v>
      </c>
      <c r="G1375" s="139">
        <v>0.34965884896365806</v>
      </c>
      <c r="H1375" s="139">
        <v>8.9278477655421629E-2</v>
      </c>
      <c r="I1375" s="139">
        <v>0.42937446545802094</v>
      </c>
      <c r="J1375" s="139">
        <v>0.27233488208820678</v>
      </c>
      <c r="K1375" s="58">
        <v>0.814101766341218</v>
      </c>
      <c r="M1375" s="51">
        <v>373</v>
      </c>
      <c r="N1375" s="139" cm="1">
        <f t="array" ref="N1375:W1375">(TRANSPOSE(MMULT(幕後結果!$AB$37:$AK$46, TRANSPOSE(N374:W374))))</f>
        <v>3.0769705688392022</v>
      </c>
      <c r="O1375" s="139">
        <v>-0.65360391621350122</v>
      </c>
      <c r="P1375" s="139">
        <v>0.66261469963274799</v>
      </c>
      <c r="Q1375" s="139">
        <v>0.20076854916987527</v>
      </c>
      <c r="R1375" s="139">
        <v>0.28966272520104475</v>
      </c>
      <c r="S1375" s="139">
        <v>-0.24071195628966313</v>
      </c>
      <c r="T1375" s="139">
        <v>0.24415788748022171</v>
      </c>
      <c r="U1375" s="139">
        <v>0.82930567422460855</v>
      </c>
      <c r="V1375" s="139">
        <v>0.80463575434273715</v>
      </c>
      <c r="W1375" s="50">
        <v>0.39753041054475424</v>
      </c>
    </row>
    <row r="1376" spans="1:23" ht="19">
      <c r="A1376" s="95">
        <v>374</v>
      </c>
      <c r="B1376" s="139">
        <v>0.1060143769202524</v>
      </c>
      <c r="C1376" s="139">
        <v>0.18670636384629558</v>
      </c>
      <c r="D1376" s="139">
        <v>0.61512144789630274</v>
      </c>
      <c r="E1376" s="139">
        <v>0.48117359731647813</v>
      </c>
      <c r="F1376" s="139">
        <v>3.6471968527789222E-3</v>
      </c>
      <c r="G1376" s="139">
        <v>0.91888731261115453</v>
      </c>
      <c r="H1376" s="139">
        <v>0.75677482250495798</v>
      </c>
      <c r="I1376" s="139">
        <v>0.27485449633517245</v>
      </c>
      <c r="J1376" s="139">
        <v>0.31279763416842132</v>
      </c>
      <c r="K1376" s="58">
        <v>0.2542599647329542</v>
      </c>
      <c r="M1376" s="51">
        <v>374</v>
      </c>
      <c r="N1376" s="139" cm="1">
        <f t="array" ref="N1376:W1376">(TRANSPOSE(MMULT(幕後結果!$AB$37:$AK$46, TRANSPOSE(N375:W375))))</f>
        <v>0.37891480728542187</v>
      </c>
      <c r="O1376" s="139">
        <v>1.2309005555302712</v>
      </c>
      <c r="P1376" s="139">
        <v>0.73192133005164683</v>
      </c>
      <c r="Q1376" s="139">
        <v>0.47094184112267107</v>
      </c>
      <c r="R1376" s="139">
        <v>-0.22401967848566798</v>
      </c>
      <c r="S1376" s="139">
        <v>-1.06099291521327</v>
      </c>
      <c r="T1376" s="139">
        <v>0.3594133899166771</v>
      </c>
      <c r="U1376" s="139">
        <v>1.3450529538465488</v>
      </c>
      <c r="V1376" s="139">
        <v>-1.6055127877908091</v>
      </c>
      <c r="W1376" s="50">
        <v>1.5814401458583243</v>
      </c>
    </row>
    <row r="1377" spans="1:23" ht="19">
      <c r="A1377" s="95">
        <v>375</v>
      </c>
      <c r="B1377" s="139">
        <v>0.85474528593431609</v>
      </c>
      <c r="C1377" s="139">
        <v>0.1832845476228544</v>
      </c>
      <c r="D1377" s="139">
        <v>0.35377663366463907</v>
      </c>
      <c r="E1377" s="139">
        <v>0.81612990101067218</v>
      </c>
      <c r="F1377" s="139">
        <v>0.38070734899966396</v>
      </c>
      <c r="G1377" s="139">
        <v>0.32180603211704883</v>
      </c>
      <c r="H1377" s="139">
        <v>0.18786136368759299</v>
      </c>
      <c r="I1377" s="139">
        <v>0.94149345656269312</v>
      </c>
      <c r="J1377" s="139">
        <v>0.63483268390214387</v>
      </c>
      <c r="K1377" s="58">
        <v>6.8496925801061037E-2</v>
      </c>
      <c r="M1377" s="51">
        <v>375</v>
      </c>
      <c r="N1377" s="139" cm="1">
        <f t="array" ref="N1377:W1377">(TRANSPOSE(MMULT(幕後結果!$AB$37:$AK$46, TRANSPOSE(N376:W376))))</f>
        <v>-0.26391389629233297</v>
      </c>
      <c r="O1377" s="139">
        <v>-0.71119598602310519</v>
      </c>
      <c r="P1377" s="139">
        <v>-7.5880597094480501E-2</v>
      </c>
      <c r="Q1377" s="139">
        <v>0.42535779587061118</v>
      </c>
      <c r="R1377" s="139">
        <v>-1.1017579109790492</v>
      </c>
      <c r="S1377" s="139">
        <v>-1.1613731777606748</v>
      </c>
      <c r="T1377" s="139">
        <v>0.10305147608273785</v>
      </c>
      <c r="U1377" s="139">
        <v>-2.8979983424380551</v>
      </c>
      <c r="V1377" s="139">
        <v>1.651183780089023</v>
      </c>
      <c r="W1377" s="50">
        <v>-2.5304039615737324</v>
      </c>
    </row>
    <row r="1378" spans="1:23" ht="19">
      <c r="A1378" s="95">
        <v>376</v>
      </c>
      <c r="B1378" s="139">
        <v>0.65103069653887347</v>
      </c>
      <c r="C1378" s="139">
        <v>0.53867754867370121</v>
      </c>
      <c r="D1378" s="139">
        <v>0.76794351739505284</v>
      </c>
      <c r="E1378" s="139">
        <v>7.072992984939197E-2</v>
      </c>
      <c r="F1378" s="139">
        <v>0.65872801756114008</v>
      </c>
      <c r="G1378" s="139">
        <v>0.87375171440772226</v>
      </c>
      <c r="H1378" s="139">
        <v>0.804586183304145</v>
      </c>
      <c r="I1378" s="139">
        <v>1.030723868817196E-3</v>
      </c>
      <c r="J1378" s="139">
        <v>0.48507248702735928</v>
      </c>
      <c r="K1378" s="58">
        <v>0.12945144520263607</v>
      </c>
      <c r="M1378" s="51">
        <v>376</v>
      </c>
      <c r="N1378" s="139" cm="1">
        <f t="array" ref="N1378:W1378">(TRANSPOSE(MMULT(幕後結果!$AB$37:$AK$46, TRANSPOSE(N377:W377))))</f>
        <v>0.39648616506194273</v>
      </c>
      <c r="O1378" s="139">
        <v>-1.7042351705721277</v>
      </c>
      <c r="P1378" s="139">
        <v>-1.8797914135801335</v>
      </c>
      <c r="Q1378" s="139">
        <v>-1.7566201675842492</v>
      </c>
      <c r="R1378" s="139">
        <v>-1.9641273126167056</v>
      </c>
      <c r="S1378" s="139">
        <v>2.0429787835137665</v>
      </c>
      <c r="T1378" s="139">
        <v>0.33227286022827651</v>
      </c>
      <c r="U1378" s="139">
        <v>-1.9284861570989962</v>
      </c>
      <c r="V1378" s="139">
        <v>0.69098232684920735</v>
      </c>
      <c r="W1378" s="50">
        <v>-0.33505339033518666</v>
      </c>
    </row>
    <row r="1379" spans="1:23" ht="19">
      <c r="A1379" s="95">
        <v>377</v>
      </c>
      <c r="B1379" s="139">
        <v>0.63940218810696736</v>
      </c>
      <c r="C1379" s="139">
        <v>0.6054952407589782</v>
      </c>
      <c r="D1379" s="139">
        <v>0.80330133715409535</v>
      </c>
      <c r="E1379" s="139">
        <v>0.11576096566242144</v>
      </c>
      <c r="F1379" s="139">
        <v>0.13243071769800041</v>
      </c>
      <c r="G1379" s="139">
        <v>0.84432627095934354</v>
      </c>
      <c r="H1379" s="139">
        <v>0.49229326580471344</v>
      </c>
      <c r="I1379" s="139">
        <v>0.43781144155620444</v>
      </c>
      <c r="J1379" s="139">
        <v>0.41051376487809055</v>
      </c>
      <c r="K1379" s="58">
        <v>0.60159469082003669</v>
      </c>
      <c r="M1379" s="51">
        <v>377</v>
      </c>
      <c r="N1379" s="139" cm="1">
        <f t="array" ref="N1379:W1379">(TRANSPOSE(MMULT(幕後結果!$AB$37:$AK$46, TRANSPOSE(N378:W378))))</f>
        <v>-0.41417370615994981</v>
      </c>
      <c r="O1379" s="139">
        <v>9.0668278525840806E-2</v>
      </c>
      <c r="P1379" s="139">
        <v>-9.9219664461413712E-2</v>
      </c>
      <c r="Q1379" s="139">
        <v>-1.1870523083514379</v>
      </c>
      <c r="R1379" s="139">
        <v>-6.4079679716004451E-2</v>
      </c>
      <c r="S1379" s="139">
        <v>-1.7304678528308912</v>
      </c>
      <c r="T1379" s="139">
        <v>1.3701455650636689</v>
      </c>
      <c r="U1379" s="139">
        <v>-7.3679557408152921E-2</v>
      </c>
      <c r="V1379" s="139">
        <v>1.0620004826239133</v>
      </c>
      <c r="W1379" s="50">
        <v>-1.1728719683419428</v>
      </c>
    </row>
    <row r="1380" spans="1:23" ht="19">
      <c r="A1380" s="95">
        <v>378</v>
      </c>
      <c r="B1380" s="139">
        <v>0.96822058279710821</v>
      </c>
      <c r="C1380" s="139">
        <v>0.94184825500562308</v>
      </c>
      <c r="D1380" s="139">
        <v>0.56150919722466908</v>
      </c>
      <c r="E1380" s="139">
        <v>1.1561783806338877E-2</v>
      </c>
      <c r="F1380" s="139">
        <v>0.97999905359534978</v>
      </c>
      <c r="G1380" s="139">
        <v>0.4171057266977436</v>
      </c>
      <c r="H1380" s="139">
        <v>0.31092319487111486</v>
      </c>
      <c r="I1380" s="139">
        <v>0.62565211234805318</v>
      </c>
      <c r="J1380" s="139">
        <v>0.53531103392102852</v>
      </c>
      <c r="K1380" s="58">
        <v>0.77605486032959403</v>
      </c>
      <c r="M1380" s="51">
        <v>378</v>
      </c>
      <c r="N1380" s="139" cm="1">
        <f t="array" ref="N1380:W1380">(TRANSPOSE(MMULT(幕後結果!$AB$37:$AK$46, TRANSPOSE(N379:W379))))</f>
        <v>-0.10247057607074916</v>
      </c>
      <c r="O1380" s="139">
        <v>-0.11706727628724801</v>
      </c>
      <c r="P1380" s="139">
        <v>0.2256544166050555</v>
      </c>
      <c r="Q1380" s="139">
        <v>-0.49130071899951566</v>
      </c>
      <c r="R1380" s="139">
        <v>-9.561557865151496E-2</v>
      </c>
      <c r="S1380" s="139">
        <v>-0.58400202388103928</v>
      </c>
      <c r="T1380" s="139">
        <v>-0.10218245730665623</v>
      </c>
      <c r="U1380" s="139">
        <v>0.68945246631255153</v>
      </c>
      <c r="V1380" s="139">
        <v>-0.5122691283773384</v>
      </c>
      <c r="W1380" s="50">
        <v>0.22710375795584481</v>
      </c>
    </row>
    <row r="1381" spans="1:23" ht="19">
      <c r="A1381" s="95">
        <v>379</v>
      </c>
      <c r="B1381" s="139">
        <v>0.90040620713193342</v>
      </c>
      <c r="C1381" s="139">
        <v>0.46576816107390528</v>
      </c>
      <c r="D1381" s="139">
        <v>4.2225995859463072E-2</v>
      </c>
      <c r="E1381" s="139">
        <v>5.6041772683875779E-2</v>
      </c>
      <c r="F1381" s="139">
        <v>0.71238510509189945</v>
      </c>
      <c r="G1381" s="139">
        <v>0.39803880248535672</v>
      </c>
      <c r="H1381" s="139">
        <v>0.83348979957855684</v>
      </c>
      <c r="I1381" s="139">
        <v>0.28874733359260651</v>
      </c>
      <c r="J1381" s="139">
        <v>0.19437797071062657</v>
      </c>
      <c r="K1381" s="58">
        <v>0.6136866709067208</v>
      </c>
      <c r="M1381" s="51">
        <v>379</v>
      </c>
      <c r="N1381" s="139" cm="1">
        <f t="array" ref="N1381:W1381">(TRANSPOSE(MMULT(幕後結果!$AB$37:$AK$46, TRANSPOSE(N380:W380))))</f>
        <v>0.82014077097732441</v>
      </c>
      <c r="O1381" s="139">
        <v>0.4348699181080849</v>
      </c>
      <c r="P1381" s="139">
        <v>-0.13212394488564977</v>
      </c>
      <c r="Q1381" s="139">
        <v>1.3654917334525747</v>
      </c>
      <c r="R1381" s="139">
        <v>0.67979949273112183</v>
      </c>
      <c r="S1381" s="139">
        <v>0.78136151457360392</v>
      </c>
      <c r="T1381" s="139">
        <v>1.0256995313282782</v>
      </c>
      <c r="U1381" s="139">
        <v>-1.0423215797966547</v>
      </c>
      <c r="V1381" s="139">
        <v>-0.39464912587891798</v>
      </c>
      <c r="W1381" s="50">
        <v>-0.64938514358594523</v>
      </c>
    </row>
    <row r="1382" spans="1:23" ht="19">
      <c r="A1382" s="95">
        <v>380</v>
      </c>
      <c r="B1382" s="139">
        <v>0.74208978994082697</v>
      </c>
      <c r="C1382" s="139">
        <v>0.64605756449555973</v>
      </c>
      <c r="D1382" s="139">
        <v>0.66877402790968565</v>
      </c>
      <c r="E1382" s="139">
        <v>0.35287824443229843</v>
      </c>
      <c r="F1382" s="139">
        <v>0.82012654863538392</v>
      </c>
      <c r="G1382" s="139">
        <v>0.30408767627554445</v>
      </c>
      <c r="H1382" s="139">
        <v>0.46347201370933089</v>
      </c>
      <c r="I1382" s="139">
        <v>0.36210747628233952</v>
      </c>
      <c r="J1382" s="139">
        <v>0.39099846148796358</v>
      </c>
      <c r="K1382" s="58">
        <v>0.26676269844418132</v>
      </c>
      <c r="M1382" s="51">
        <v>380</v>
      </c>
      <c r="N1382" s="139" cm="1">
        <f t="array" ref="N1382:W1382">(TRANSPOSE(MMULT(幕後結果!$AB$37:$AK$46, TRANSPOSE(N381:W381))))</f>
        <v>-0.77466225806453903</v>
      </c>
      <c r="O1382" s="139">
        <v>0.87882721054732194</v>
      </c>
      <c r="P1382" s="139">
        <v>-0.63220785902718746</v>
      </c>
      <c r="Q1382" s="139">
        <v>-0.25924326008908072</v>
      </c>
      <c r="R1382" s="139">
        <v>0.3712356851904095</v>
      </c>
      <c r="S1382" s="139">
        <v>1.1136125783948814</v>
      </c>
      <c r="T1382" s="139">
        <v>1.6760917594878471</v>
      </c>
      <c r="U1382" s="139">
        <v>0.24714416723569779</v>
      </c>
      <c r="V1382" s="139">
        <v>-0.4004864905426716</v>
      </c>
      <c r="W1382" s="50">
        <v>1.766531580100029</v>
      </c>
    </row>
    <row r="1383" spans="1:23" ht="19">
      <c r="A1383" s="95">
        <v>381</v>
      </c>
      <c r="B1383" s="139">
        <v>2.8596383450560925E-2</v>
      </c>
      <c r="C1383" s="139">
        <v>5.2776693403592922E-2</v>
      </c>
      <c r="D1383" s="139">
        <v>0.45968927381041857</v>
      </c>
      <c r="E1383" s="139">
        <v>0.89264908759520556</v>
      </c>
      <c r="F1383" s="139">
        <v>0.66095153039929877</v>
      </c>
      <c r="G1383" s="139">
        <v>1.0043077686461066E-2</v>
      </c>
      <c r="H1383" s="139">
        <v>0.44015125013001066</v>
      </c>
      <c r="I1383" s="139">
        <v>0.28564004001776344</v>
      </c>
      <c r="J1383" s="139">
        <v>9.5214095373087559E-2</v>
      </c>
      <c r="K1383" s="58">
        <v>0.19148598479106549</v>
      </c>
      <c r="M1383" s="51">
        <v>381</v>
      </c>
      <c r="N1383" s="139" cm="1">
        <f t="array" ref="N1383:W1383">(TRANSPOSE(MMULT(幕後結果!$AB$37:$AK$46, TRANSPOSE(N382:W382))))</f>
        <v>-1.1201036054653075</v>
      </c>
      <c r="O1383" s="139">
        <v>-0.23216730082899828</v>
      </c>
      <c r="P1383" s="139">
        <v>0.92133544140476387</v>
      </c>
      <c r="Q1383" s="139">
        <v>1.3966856437815682</v>
      </c>
      <c r="R1383" s="139">
        <v>0.13108080375786832</v>
      </c>
      <c r="S1383" s="139">
        <v>0.69653406809394225</v>
      </c>
      <c r="T1383" s="139">
        <v>-0.17848856704642505</v>
      </c>
      <c r="U1383" s="139">
        <v>-0.21724041445193076</v>
      </c>
      <c r="V1383" s="139">
        <v>0.83256313079098909</v>
      </c>
      <c r="W1383" s="50">
        <v>0.31300954778507972</v>
      </c>
    </row>
    <row r="1384" spans="1:23" ht="19">
      <c r="A1384" s="95">
        <v>382</v>
      </c>
      <c r="B1384" s="139">
        <v>0.76943611628320041</v>
      </c>
      <c r="C1384" s="139">
        <v>0.14142437926431861</v>
      </c>
      <c r="D1384" s="139">
        <v>0.69663816977466619</v>
      </c>
      <c r="E1384" s="139">
        <v>0.1009463701903881</v>
      </c>
      <c r="F1384" s="139">
        <v>0.28106507547045911</v>
      </c>
      <c r="G1384" s="139">
        <v>0.77862738086018868</v>
      </c>
      <c r="H1384" s="139">
        <v>0.84126044027301616</v>
      </c>
      <c r="I1384" s="139">
        <v>0.50576662276241247</v>
      </c>
      <c r="J1384" s="139">
        <v>0.9014513669324562</v>
      </c>
      <c r="K1384" s="58">
        <v>0.55852250800704195</v>
      </c>
      <c r="M1384" s="51">
        <v>382</v>
      </c>
      <c r="N1384" s="139" cm="1">
        <f t="array" ref="N1384:W1384">(TRANSPOSE(MMULT(幕後結果!$AB$37:$AK$46, TRANSPOSE(N383:W383))))</f>
        <v>-0.25886916025210421</v>
      </c>
      <c r="O1384" s="139">
        <v>0.9872453390708481</v>
      </c>
      <c r="P1384" s="139">
        <v>-0.95549473406532992</v>
      </c>
      <c r="Q1384" s="139">
        <v>-0.59897090534458708</v>
      </c>
      <c r="R1384" s="139">
        <v>-1.0006383717392739</v>
      </c>
      <c r="S1384" s="139">
        <v>-0.35909040727217417</v>
      </c>
      <c r="T1384" s="139">
        <v>0.30101243719832715</v>
      </c>
      <c r="U1384" s="139">
        <v>0.67464499761303087</v>
      </c>
      <c r="V1384" s="139">
        <v>-0.89323927336340647</v>
      </c>
      <c r="W1384" s="50">
        <v>0.86086843353562825</v>
      </c>
    </row>
    <row r="1385" spans="1:23" ht="19">
      <c r="A1385" s="95">
        <v>383</v>
      </c>
      <c r="B1385" s="139">
        <v>0.23226945894113316</v>
      </c>
      <c r="C1385" s="139">
        <v>0.96040929570879863</v>
      </c>
      <c r="D1385" s="139">
        <v>0.46852611483887663</v>
      </c>
      <c r="E1385" s="139">
        <v>0.78632047411235351</v>
      </c>
      <c r="F1385" s="139">
        <v>0.94781336566927687</v>
      </c>
      <c r="G1385" s="139">
        <v>0.25544278323662262</v>
      </c>
      <c r="H1385" s="139">
        <v>0.57787475083211692</v>
      </c>
      <c r="I1385" s="139">
        <v>0.49887549247184637</v>
      </c>
      <c r="J1385" s="139">
        <v>0.28988728809899</v>
      </c>
      <c r="K1385" s="58">
        <v>0.35836596759698436</v>
      </c>
      <c r="M1385" s="51">
        <v>383</v>
      </c>
      <c r="N1385" s="139" cm="1">
        <f t="array" ref="N1385:W1385">(TRANSPOSE(MMULT(幕後結果!$AB$37:$AK$46, TRANSPOSE(N384:W384))))</f>
        <v>0.43540893184211998</v>
      </c>
      <c r="O1385" s="139">
        <v>-0.6715156787359623</v>
      </c>
      <c r="P1385" s="139">
        <v>2.1618722228549325</v>
      </c>
      <c r="Q1385" s="139">
        <v>0.62187247579908889</v>
      </c>
      <c r="R1385" s="139">
        <v>-0.41913587404986552</v>
      </c>
      <c r="S1385" s="139">
        <v>1.2737618144875138</v>
      </c>
      <c r="T1385" s="139">
        <v>-1.2507413753909895</v>
      </c>
      <c r="U1385" s="139">
        <v>-0.51520075399019805</v>
      </c>
      <c r="V1385" s="139">
        <v>3.16974701869096</v>
      </c>
      <c r="W1385" s="50">
        <v>9.116053264077939E-3</v>
      </c>
    </row>
    <row r="1386" spans="1:23" ht="19">
      <c r="A1386" s="95">
        <v>384</v>
      </c>
      <c r="B1386" s="139">
        <v>0.44819862853459669</v>
      </c>
      <c r="C1386" s="139">
        <v>0.86609595476859558</v>
      </c>
      <c r="D1386" s="139">
        <v>0.99591616466499122</v>
      </c>
      <c r="E1386" s="139">
        <v>0.69011835326556126</v>
      </c>
      <c r="F1386" s="139">
        <v>0.2755578684135338</v>
      </c>
      <c r="G1386" s="139">
        <v>0.91379754480964315</v>
      </c>
      <c r="H1386" s="139">
        <v>0.72592586940095738</v>
      </c>
      <c r="I1386" s="139">
        <v>8.4856172784173234E-2</v>
      </c>
      <c r="J1386" s="139">
        <v>0.98483397720065535</v>
      </c>
      <c r="K1386" s="58">
        <v>0.45510500436452306</v>
      </c>
      <c r="M1386" s="51">
        <v>384</v>
      </c>
      <c r="N1386" s="139" cm="1">
        <f t="array" ref="N1386:W1386">(TRANSPOSE(MMULT(幕後結果!$AB$37:$AK$46, TRANSPOSE(N385:W385))))</f>
        <v>0.32235688364348292</v>
      </c>
      <c r="O1386" s="139">
        <v>-0.82834623011310293</v>
      </c>
      <c r="P1386" s="139">
        <v>-1.3140280831066278</v>
      </c>
      <c r="Q1386" s="139">
        <v>-1.6640855381678232</v>
      </c>
      <c r="R1386" s="139">
        <v>-1.1774362519956356</v>
      </c>
      <c r="S1386" s="139">
        <v>-9.6446801691802822E-2</v>
      </c>
      <c r="T1386" s="139">
        <v>-0.26837006755663406</v>
      </c>
      <c r="U1386" s="139">
        <v>-0.3581703221029629</v>
      </c>
      <c r="V1386" s="139">
        <v>0.12231620530680992</v>
      </c>
      <c r="W1386" s="50">
        <v>-0.9786851280936959</v>
      </c>
    </row>
    <row r="1387" spans="1:23" ht="19">
      <c r="A1387" s="95">
        <v>385</v>
      </c>
      <c r="B1387" s="139">
        <v>0.94943477866255832</v>
      </c>
      <c r="C1387" s="139">
        <v>0.50004806114501066</v>
      </c>
      <c r="D1387" s="139">
        <v>0.56137274885398902</v>
      </c>
      <c r="E1387" s="139">
        <v>0.64968732430987286</v>
      </c>
      <c r="F1387" s="139">
        <v>0.22028062647496571</v>
      </c>
      <c r="G1387" s="139">
        <v>0.9384683733211332</v>
      </c>
      <c r="H1387" s="139">
        <v>0.34055682780236052</v>
      </c>
      <c r="I1387" s="139">
        <v>0.45517013122009953</v>
      </c>
      <c r="J1387" s="139">
        <v>0.64743845017821955</v>
      </c>
      <c r="K1387" s="58">
        <v>8.4192032951729834E-2</v>
      </c>
      <c r="M1387" s="51">
        <v>385</v>
      </c>
      <c r="N1387" s="139" cm="1">
        <f t="array" ref="N1387:W1387">(TRANSPOSE(MMULT(幕後結果!$AB$37:$AK$46, TRANSPOSE(N386:W386))))</f>
        <v>-0.44813116380571599</v>
      </c>
      <c r="O1387" s="139">
        <v>-0.84751272256649879</v>
      </c>
      <c r="P1387" s="139">
        <v>-0.44802875717916707</v>
      </c>
      <c r="Q1387" s="139">
        <v>-0.15530987155350501</v>
      </c>
      <c r="R1387" s="139">
        <v>1.3991049102826831</v>
      </c>
      <c r="S1387" s="139">
        <v>-0.89425492447686494</v>
      </c>
      <c r="T1387" s="139">
        <v>-1.0879481958981052</v>
      </c>
      <c r="U1387" s="139">
        <v>-0.15671033804068274</v>
      </c>
      <c r="V1387" s="139">
        <v>-1.8041005869717861</v>
      </c>
      <c r="W1387" s="50">
        <v>-0.12249133110448235</v>
      </c>
    </row>
    <row r="1388" spans="1:23" ht="19">
      <c r="A1388" s="95">
        <v>386</v>
      </c>
      <c r="B1388" s="139">
        <v>0.54192749194767753</v>
      </c>
      <c r="C1388" s="139">
        <v>0.11956717348552992</v>
      </c>
      <c r="D1388" s="139">
        <v>0.97833257468725376</v>
      </c>
      <c r="E1388" s="139">
        <v>0.26372461621928722</v>
      </c>
      <c r="F1388" s="139">
        <v>0.73621862809871619</v>
      </c>
      <c r="G1388" s="139">
        <v>0.87306025195568648</v>
      </c>
      <c r="H1388" s="139">
        <v>0.92768067822677969</v>
      </c>
      <c r="I1388" s="139">
        <v>6.5285494271407174E-2</v>
      </c>
      <c r="J1388" s="139">
        <v>0.14322192777919374</v>
      </c>
      <c r="K1388" s="58">
        <v>0.24001290515388218</v>
      </c>
      <c r="M1388" s="51">
        <v>386</v>
      </c>
      <c r="N1388" s="139" cm="1">
        <f t="array" ref="N1388:W1388">(TRANSPOSE(MMULT(幕後結果!$AB$37:$AK$46, TRANSPOSE(N387:W387))))</f>
        <v>-1.6462235347924588</v>
      </c>
      <c r="O1388" s="139">
        <v>1.16743916043735</v>
      </c>
      <c r="P1388" s="139">
        <v>1.0298974443955116</v>
      </c>
      <c r="Q1388" s="139">
        <v>0.51427869740352894</v>
      </c>
      <c r="R1388" s="139">
        <v>-1.1244156864456034</v>
      </c>
      <c r="S1388" s="139">
        <v>1.0777538219906633</v>
      </c>
      <c r="T1388" s="139">
        <v>-0.31366953213481008</v>
      </c>
      <c r="U1388" s="139">
        <v>-0.29003825311996456</v>
      </c>
      <c r="V1388" s="139">
        <v>-0.5006292843955249</v>
      </c>
      <c r="W1388" s="50">
        <v>9.1636538908145382E-2</v>
      </c>
    </row>
    <row r="1389" spans="1:23" ht="19">
      <c r="A1389" s="95">
        <v>387</v>
      </c>
      <c r="B1389" s="139">
        <v>0.61507180779722193</v>
      </c>
      <c r="C1389" s="139">
        <v>0.36116115990944575</v>
      </c>
      <c r="D1389" s="139">
        <v>0.76807036413878915</v>
      </c>
      <c r="E1389" s="139">
        <v>0.79067613225302891</v>
      </c>
      <c r="F1389" s="139">
        <v>0.86650740487532829</v>
      </c>
      <c r="G1389" s="139">
        <v>0.8251966718735857</v>
      </c>
      <c r="H1389" s="139">
        <v>0.87348926740340693</v>
      </c>
      <c r="I1389" s="139">
        <v>0.73995284548592322</v>
      </c>
      <c r="J1389" s="139">
        <v>5.2142471313382233E-2</v>
      </c>
      <c r="K1389" s="58">
        <v>0.84449555316044744</v>
      </c>
      <c r="M1389" s="51">
        <v>387</v>
      </c>
      <c r="N1389" s="139" cm="1">
        <f t="array" ref="N1389:W1389">(TRANSPOSE(MMULT(幕後結果!$AB$37:$AK$46, TRANSPOSE(N388:W388))))</f>
        <v>1.9167031623744542</v>
      </c>
      <c r="O1389" s="139">
        <v>-0.64362381868586194</v>
      </c>
      <c r="P1389" s="139">
        <v>0.73657494390993061</v>
      </c>
      <c r="Q1389" s="139">
        <v>1.1013392906842556</v>
      </c>
      <c r="R1389" s="139">
        <v>-2.5716797917159084E-3</v>
      </c>
      <c r="S1389" s="139">
        <v>0.30141524699060701</v>
      </c>
      <c r="T1389" s="139">
        <v>0.42688528892884425</v>
      </c>
      <c r="U1389" s="139">
        <v>-0.77503429002366608</v>
      </c>
      <c r="V1389" s="139">
        <v>0.87631666449433232</v>
      </c>
      <c r="W1389" s="50">
        <v>-0.57484635424292418</v>
      </c>
    </row>
    <row r="1390" spans="1:23" ht="19">
      <c r="A1390" s="95">
        <v>388</v>
      </c>
      <c r="B1390" s="139">
        <v>0.28300330558643316</v>
      </c>
      <c r="C1390" s="139">
        <v>0.91124589923476829</v>
      </c>
      <c r="D1390" s="139">
        <v>0.41743584735654049</v>
      </c>
      <c r="E1390" s="139">
        <v>0.4503326870462776</v>
      </c>
      <c r="F1390" s="139">
        <v>0.66325913210800702</v>
      </c>
      <c r="G1390" s="139">
        <v>0.79279083776714065</v>
      </c>
      <c r="H1390" s="139">
        <v>0.28962781168865592</v>
      </c>
      <c r="I1390" s="139">
        <v>0.64189475042577526</v>
      </c>
      <c r="J1390" s="139">
        <v>0.65190523579966553</v>
      </c>
      <c r="K1390" s="58">
        <v>0.74268181721338267</v>
      </c>
      <c r="M1390" s="51">
        <v>388</v>
      </c>
      <c r="N1390" s="139" cm="1">
        <f t="array" ref="N1390:W1390">(TRANSPOSE(MMULT(幕後結果!$AB$37:$AK$46, TRANSPOSE(N389:W389))))</f>
        <v>1.6833791991857079</v>
      </c>
      <c r="O1390" s="139">
        <v>-0.24393280683438667</v>
      </c>
      <c r="P1390" s="139">
        <v>-1.5441444352786848</v>
      </c>
      <c r="Q1390" s="139">
        <v>-0.1847433098948415</v>
      </c>
      <c r="R1390" s="139">
        <v>0.4831481747496193</v>
      </c>
      <c r="S1390" s="139">
        <v>-0.30636701358196583</v>
      </c>
      <c r="T1390" s="139">
        <v>-4.7012372517847845E-3</v>
      </c>
      <c r="U1390" s="139">
        <v>5.6950456695348255E-2</v>
      </c>
      <c r="V1390" s="139">
        <v>1.2643370955417783</v>
      </c>
      <c r="W1390" s="50">
        <v>-0.70842196421435277</v>
      </c>
    </row>
    <row r="1391" spans="1:23" ht="19">
      <c r="A1391" s="95">
        <v>389</v>
      </c>
      <c r="B1391" s="139">
        <v>0.89058387609521517</v>
      </c>
      <c r="C1391" s="139">
        <v>0.67780136887810105</v>
      </c>
      <c r="D1391" s="139">
        <v>0.88068531494109759</v>
      </c>
      <c r="E1391" s="139">
        <v>0.71967553024639641</v>
      </c>
      <c r="F1391" s="139">
        <v>0.10036192044730119</v>
      </c>
      <c r="G1391" s="139">
        <v>9.8691511141124622E-3</v>
      </c>
      <c r="H1391" s="139">
        <v>0.12336320330867134</v>
      </c>
      <c r="I1391" s="139">
        <v>0.52295074941065312</v>
      </c>
      <c r="J1391" s="139">
        <v>2.2774102757074255E-2</v>
      </c>
      <c r="K1391" s="58">
        <v>0.84153552385692088</v>
      </c>
      <c r="M1391" s="51">
        <v>389</v>
      </c>
      <c r="N1391" s="139" cm="1">
        <f t="array" ref="N1391:W1391">(TRANSPOSE(MMULT(幕後結果!$AB$37:$AK$46, TRANSPOSE(N390:W390))))</f>
        <v>-0.88712513297564333</v>
      </c>
      <c r="O1391" s="139">
        <v>0.3044266970620863</v>
      </c>
      <c r="P1391" s="139">
        <v>-9.1366496482156903E-2</v>
      </c>
      <c r="Q1391" s="139">
        <v>-0.42744331312337475</v>
      </c>
      <c r="R1391" s="139">
        <v>0.20737394213443117</v>
      </c>
      <c r="S1391" s="139">
        <v>-0.6698096916077696</v>
      </c>
      <c r="T1391" s="139">
        <v>-0.25238635406613597</v>
      </c>
      <c r="U1391" s="139">
        <v>-0.74791397565831508</v>
      </c>
      <c r="V1391" s="139">
        <v>-0.23437217366116359</v>
      </c>
      <c r="W1391" s="50">
        <v>-3.7856084788463529E-2</v>
      </c>
    </row>
    <row r="1392" spans="1:23" ht="19">
      <c r="A1392" s="95">
        <v>390</v>
      </c>
      <c r="B1392" s="139">
        <v>0.88958923332069784</v>
      </c>
      <c r="C1392" s="139">
        <v>0.43093813935343106</v>
      </c>
      <c r="D1392" s="139">
        <v>0.79581845441762655</v>
      </c>
      <c r="E1392" s="139">
        <v>0.44412025062055105</v>
      </c>
      <c r="F1392" s="139">
        <v>1.458407560375119E-2</v>
      </c>
      <c r="G1392" s="139">
        <v>4.7469870729110353E-2</v>
      </c>
      <c r="H1392" s="139">
        <v>0.33700023039169191</v>
      </c>
      <c r="I1392" s="139">
        <v>0.74527384757236126</v>
      </c>
      <c r="J1392" s="139">
        <v>0.17927450474099249</v>
      </c>
      <c r="K1392" s="58">
        <v>0.72290272859405991</v>
      </c>
      <c r="M1392" s="51">
        <v>390</v>
      </c>
      <c r="N1392" s="139" cm="1">
        <f t="array" ref="N1392:W1392">(TRANSPOSE(MMULT(幕後結果!$AB$37:$AK$46, TRANSPOSE(N391:W391))))</f>
        <v>0.87213132807481797</v>
      </c>
      <c r="O1392" s="139">
        <v>-2.1117133840055473</v>
      </c>
      <c r="P1392" s="139">
        <v>-1.8612328779496012</v>
      </c>
      <c r="Q1392" s="139">
        <v>-1.117994653715642</v>
      </c>
      <c r="R1392" s="139">
        <v>5.2782081434535999E-2</v>
      </c>
      <c r="S1392" s="139">
        <v>0.89062188773076156</v>
      </c>
      <c r="T1392" s="139">
        <v>-0.89937434202855848</v>
      </c>
      <c r="U1392" s="139">
        <v>-0.96540883653006349</v>
      </c>
      <c r="V1392" s="139">
        <v>0.27541951872218573</v>
      </c>
      <c r="W1392" s="50">
        <v>-0.15017740220546055</v>
      </c>
    </row>
    <row r="1393" spans="1:23" ht="19">
      <c r="A1393" s="95">
        <v>391</v>
      </c>
      <c r="B1393" s="139">
        <v>0.95484853858490659</v>
      </c>
      <c r="C1393" s="139">
        <v>0.8308170795022094</v>
      </c>
      <c r="D1393" s="139">
        <v>0.20623308265617912</v>
      </c>
      <c r="E1393" s="139">
        <v>0.48360056117516526</v>
      </c>
      <c r="F1393" s="139">
        <v>7.5320928210788063E-2</v>
      </c>
      <c r="G1393" s="139">
        <v>0.81054079867608819</v>
      </c>
      <c r="H1393" s="139">
        <v>0.98732203452452105</v>
      </c>
      <c r="I1393" s="139">
        <v>0.23350714621496516</v>
      </c>
      <c r="J1393" s="139">
        <v>0.272847421609971</v>
      </c>
      <c r="K1393" s="58">
        <v>6.7490544798129104E-2</v>
      </c>
      <c r="M1393" s="51">
        <v>391</v>
      </c>
      <c r="N1393" s="139" cm="1">
        <f t="array" ref="N1393:W1393">(TRANSPOSE(MMULT(幕後結果!$AB$37:$AK$46, TRANSPOSE(N392:W392))))</f>
        <v>0.21805298494551939</v>
      </c>
      <c r="O1393" s="139">
        <v>0.43290724503031686</v>
      </c>
      <c r="P1393" s="139">
        <v>6.3329538047410816E-3</v>
      </c>
      <c r="Q1393" s="139">
        <v>-6.9557019984269053E-4</v>
      </c>
      <c r="R1393" s="139">
        <v>0.52203727101287511</v>
      </c>
      <c r="S1393" s="139">
        <v>1.5472186652296289</v>
      </c>
      <c r="T1393" s="139">
        <v>1.5001192184051637</v>
      </c>
      <c r="U1393" s="139">
        <v>0.45945300646120213</v>
      </c>
      <c r="V1393" s="139">
        <v>1.032504560611641</v>
      </c>
      <c r="W1393" s="50">
        <v>0.60334307343139348</v>
      </c>
    </row>
    <row r="1394" spans="1:23" ht="19">
      <c r="A1394" s="95">
        <v>392</v>
      </c>
      <c r="B1394" s="139">
        <v>0.14153524068794021</v>
      </c>
      <c r="C1394" s="139">
        <v>0.45261506228181947</v>
      </c>
      <c r="D1394" s="139">
        <v>0.14752179273603083</v>
      </c>
      <c r="E1394" s="139">
        <v>0.81897631823096972</v>
      </c>
      <c r="F1394" s="139">
        <v>0.17821105014814131</v>
      </c>
      <c r="G1394" s="139">
        <v>0.95540096280649123</v>
      </c>
      <c r="H1394" s="139">
        <v>0.63551026039372238</v>
      </c>
      <c r="I1394" s="139">
        <v>0.23767512435819116</v>
      </c>
      <c r="J1394" s="139">
        <v>0.18400523488020593</v>
      </c>
      <c r="K1394" s="58">
        <v>7.4929497520526134E-2</v>
      </c>
      <c r="M1394" s="51">
        <v>392</v>
      </c>
      <c r="N1394" s="139" cm="1">
        <f t="array" ref="N1394:W1394">(TRANSPOSE(MMULT(幕後結果!$AB$37:$AK$46, TRANSPOSE(N393:W393))))</f>
        <v>0.17149805085233627</v>
      </c>
      <c r="O1394" s="139">
        <v>2.5095341030960929</v>
      </c>
      <c r="P1394" s="139">
        <v>1.4381440287887091</v>
      </c>
      <c r="Q1394" s="139">
        <v>4.5893250901667959E-2</v>
      </c>
      <c r="R1394" s="139">
        <v>1.1772032730315241</v>
      </c>
      <c r="S1394" s="139">
        <v>0.79509449998441162</v>
      </c>
      <c r="T1394" s="139">
        <v>-0.91547997297035077</v>
      </c>
      <c r="U1394" s="139">
        <v>3.5641907225178837</v>
      </c>
      <c r="V1394" s="139">
        <v>-0.22965140501806192</v>
      </c>
      <c r="W1394" s="50">
        <v>1.7981743781335133</v>
      </c>
    </row>
    <row r="1395" spans="1:23" ht="19">
      <c r="A1395" s="95">
        <v>393</v>
      </c>
      <c r="B1395" s="139">
        <v>0.29656510972021155</v>
      </c>
      <c r="C1395" s="139">
        <v>0.61401899581080555</v>
      </c>
      <c r="D1395" s="139">
        <v>0.31411284507214954</v>
      </c>
      <c r="E1395" s="139">
        <v>0.65345671004762673</v>
      </c>
      <c r="F1395" s="139">
        <v>0.14106157582574474</v>
      </c>
      <c r="G1395" s="139">
        <v>8.7045793169161056E-2</v>
      </c>
      <c r="H1395" s="139">
        <v>0.90403182786171143</v>
      </c>
      <c r="I1395" s="139">
        <v>0.32543145806245133</v>
      </c>
      <c r="J1395" s="139">
        <v>0.35438548803204606</v>
      </c>
      <c r="K1395" s="58">
        <v>0.78244724459369519</v>
      </c>
      <c r="M1395" s="51">
        <v>393</v>
      </c>
      <c r="N1395" s="139" cm="1">
        <f t="array" ref="N1395:W1395">(TRANSPOSE(MMULT(幕後結果!$AB$37:$AK$46, TRANSPOSE(N394:W394))))</f>
        <v>0.2193814797082039</v>
      </c>
      <c r="O1395" s="139">
        <v>0.31252914401941106</v>
      </c>
      <c r="P1395" s="139">
        <v>0.25111515525024708</v>
      </c>
      <c r="Q1395" s="139">
        <v>0.90256114066656301</v>
      </c>
      <c r="R1395" s="139">
        <v>-0.44845438564366508</v>
      </c>
      <c r="S1395" s="139">
        <v>1.5281626417500904</v>
      </c>
      <c r="T1395" s="139">
        <v>-8.9505383136766307E-3</v>
      </c>
      <c r="U1395" s="139">
        <v>-1.0776595318352589</v>
      </c>
      <c r="V1395" s="139">
        <v>0.15175804179086838</v>
      </c>
      <c r="W1395" s="50">
        <v>-0.43739958595218581</v>
      </c>
    </row>
    <row r="1396" spans="1:23" ht="19">
      <c r="A1396" s="95">
        <v>394</v>
      </c>
      <c r="B1396" s="139">
        <v>0.77080437601072527</v>
      </c>
      <c r="C1396" s="139">
        <v>0.14006235027232816</v>
      </c>
      <c r="D1396" s="139">
        <v>0.30789224192469677</v>
      </c>
      <c r="E1396" s="139">
        <v>0.54143416580453518</v>
      </c>
      <c r="F1396" s="139">
        <v>0.57181737139534805</v>
      </c>
      <c r="G1396" s="139">
        <v>0.9953561994696174</v>
      </c>
      <c r="H1396" s="139">
        <v>0.89633994707723752</v>
      </c>
      <c r="I1396" s="139">
        <v>7.7993035380600872E-2</v>
      </c>
      <c r="J1396" s="139">
        <v>0.4803174688526044</v>
      </c>
      <c r="K1396" s="58">
        <v>0.71586629058349383</v>
      </c>
      <c r="M1396" s="51">
        <v>394</v>
      </c>
      <c r="N1396" s="139" cm="1">
        <f t="array" ref="N1396:W1396">(TRANSPOSE(MMULT(幕後結果!$AB$37:$AK$46, TRANSPOSE(N395:W395))))</f>
        <v>-7.5941250886064196E-2</v>
      </c>
      <c r="O1396" s="139">
        <v>-1.3650201334922194</v>
      </c>
      <c r="P1396" s="139">
        <v>1.3174013893480971</v>
      </c>
      <c r="Q1396" s="139">
        <v>2.1011272212285437E-2</v>
      </c>
      <c r="R1396" s="139">
        <v>-0.35180298628625994</v>
      </c>
      <c r="S1396" s="139">
        <v>-1.1908521060199204</v>
      </c>
      <c r="T1396" s="139">
        <v>-0.23399630455003487</v>
      </c>
      <c r="U1396" s="139">
        <v>0.6917607655785154</v>
      </c>
      <c r="V1396" s="139">
        <v>-0.17109603367859375</v>
      </c>
      <c r="W1396" s="50">
        <v>0.27393293555770049</v>
      </c>
    </row>
    <row r="1397" spans="1:23" ht="19">
      <c r="A1397" s="95">
        <v>395</v>
      </c>
      <c r="B1397" s="139">
        <v>0.22307599536256784</v>
      </c>
      <c r="C1397" s="139">
        <v>0.89509504777281146</v>
      </c>
      <c r="D1397" s="139">
        <v>0.70278645045579813</v>
      </c>
      <c r="E1397" s="139">
        <v>0.91130258871888925</v>
      </c>
      <c r="F1397" s="139">
        <v>7.5878272035077021E-2</v>
      </c>
      <c r="G1397" s="139">
        <v>0.26451310840426911</v>
      </c>
      <c r="H1397" s="139">
        <v>0.7760137229811952</v>
      </c>
      <c r="I1397" s="139">
        <v>8.3995333576866393E-2</v>
      </c>
      <c r="J1397" s="139">
        <v>0.13255040656106787</v>
      </c>
      <c r="K1397" s="58">
        <v>2.311246914507592E-2</v>
      </c>
      <c r="M1397" s="51">
        <v>395</v>
      </c>
      <c r="N1397" s="139" cm="1">
        <f t="array" ref="N1397:W1397">(TRANSPOSE(MMULT(幕後結果!$AB$37:$AK$46, TRANSPOSE(N396:W396))))</f>
        <v>-0.29940303330385309</v>
      </c>
      <c r="O1397" s="139">
        <v>1.0371441750687633</v>
      </c>
      <c r="P1397" s="139">
        <v>-0.79288040546523564</v>
      </c>
      <c r="Q1397" s="139">
        <v>-0.22625976709642054</v>
      </c>
      <c r="R1397" s="139">
        <v>-0.14301122003464833</v>
      </c>
      <c r="S1397" s="139">
        <v>0.32056551835251013</v>
      </c>
      <c r="T1397" s="139">
        <v>2.1581155191176289</v>
      </c>
      <c r="U1397" s="139">
        <v>4.5466792701455094E-2</v>
      </c>
      <c r="V1397" s="139">
        <v>-0.80735228756604382</v>
      </c>
      <c r="W1397" s="50">
        <v>5.0026007961168073E-2</v>
      </c>
    </row>
    <row r="1398" spans="1:23" ht="19">
      <c r="A1398" s="95">
        <v>396</v>
      </c>
      <c r="B1398" s="139">
        <v>6.8250778002258539E-2</v>
      </c>
      <c r="C1398" s="139">
        <v>0.32755440579191908</v>
      </c>
      <c r="D1398" s="139">
        <v>0.68483110549116377</v>
      </c>
      <c r="E1398" s="139">
        <v>0.33864367528107198</v>
      </c>
      <c r="F1398" s="139">
        <v>0.66592532938406368</v>
      </c>
      <c r="G1398" s="139">
        <v>1.8695921219270328E-2</v>
      </c>
      <c r="H1398" s="139">
        <v>0.190301005394095</v>
      </c>
      <c r="I1398" s="139">
        <v>6.6632693798150289E-2</v>
      </c>
      <c r="J1398" s="139">
        <v>6.1556128261441856E-3</v>
      </c>
      <c r="K1398" s="58">
        <v>2.9117121813564406E-2</v>
      </c>
      <c r="M1398" s="51">
        <v>396</v>
      </c>
      <c r="N1398" s="139" cm="1">
        <f t="array" ref="N1398:W1398">(TRANSPOSE(MMULT(幕後結果!$AB$37:$AK$46, TRANSPOSE(N397:W397))))</f>
        <v>0.9857743402552791</v>
      </c>
      <c r="O1398" s="139">
        <v>0.33868267204026875</v>
      </c>
      <c r="P1398" s="139">
        <v>-0.99672375332367003</v>
      </c>
      <c r="Q1398" s="139">
        <v>-1.1348286645714769</v>
      </c>
      <c r="R1398" s="139">
        <v>-2.6784598017569383E-2</v>
      </c>
      <c r="S1398" s="139">
        <v>-0.78428928737733639</v>
      </c>
      <c r="T1398" s="139">
        <v>1.9763312279923488</v>
      </c>
      <c r="U1398" s="139">
        <v>0.5097530910807363</v>
      </c>
      <c r="V1398" s="139">
        <v>0.74083525312380005</v>
      </c>
      <c r="W1398" s="50">
        <v>-0.10689170367796177</v>
      </c>
    </row>
    <row r="1399" spans="1:23" ht="19">
      <c r="A1399" s="95">
        <v>397</v>
      </c>
      <c r="B1399" s="139">
        <v>0.25944143177147905</v>
      </c>
      <c r="C1399" s="139">
        <v>3.9522368562023402E-2</v>
      </c>
      <c r="D1399" s="139">
        <v>0.15136059803245794</v>
      </c>
      <c r="E1399" s="139">
        <v>0.95600723688386346</v>
      </c>
      <c r="F1399" s="139">
        <v>0.26414733529752144</v>
      </c>
      <c r="G1399" s="139">
        <v>0.4802872545837753</v>
      </c>
      <c r="H1399" s="139">
        <v>0.69923437185043236</v>
      </c>
      <c r="I1399" s="139">
        <v>0.45870299282030724</v>
      </c>
      <c r="J1399" s="139">
        <v>0.63561568495104681</v>
      </c>
      <c r="K1399" s="58">
        <v>0.52871163942740207</v>
      </c>
      <c r="M1399" s="51">
        <v>397</v>
      </c>
      <c r="N1399" s="139" cm="1">
        <f t="array" ref="N1399:W1399">(TRANSPOSE(MMULT(幕後結果!$AB$37:$AK$46, TRANSPOSE(N398:W398))))</f>
        <v>1.0486348797557219</v>
      </c>
      <c r="O1399" s="139">
        <v>0.40109219110318711</v>
      </c>
      <c r="P1399" s="139">
        <v>1.0436857114864535</v>
      </c>
      <c r="Q1399" s="139">
        <v>1.1641952461907812</v>
      </c>
      <c r="R1399" s="139">
        <v>-1.8494645939867713</v>
      </c>
      <c r="S1399" s="139">
        <v>-1.808900148669051</v>
      </c>
      <c r="T1399" s="139">
        <v>2.0626336883125527</v>
      </c>
      <c r="U1399" s="139">
        <v>-0.46281803923888143</v>
      </c>
      <c r="V1399" s="139">
        <v>0.69108101655614884</v>
      </c>
      <c r="W1399" s="50">
        <v>-1.4473232653467727</v>
      </c>
    </row>
    <row r="1400" spans="1:23" ht="19">
      <c r="A1400" s="95">
        <v>398</v>
      </c>
      <c r="B1400" s="139">
        <v>0.6806970051408523</v>
      </c>
      <c r="C1400" s="139">
        <v>0.31955636988165637</v>
      </c>
      <c r="D1400" s="139">
        <v>0.82833050717700241</v>
      </c>
      <c r="E1400" s="139">
        <v>3.7044926904890252E-2</v>
      </c>
      <c r="F1400" s="139">
        <v>0.98987917743399367</v>
      </c>
      <c r="G1400" s="139">
        <v>0.36779786543813753</v>
      </c>
      <c r="H1400" s="139">
        <v>0.64410244021163776</v>
      </c>
      <c r="I1400" s="139">
        <v>0.37892279654611727</v>
      </c>
      <c r="J1400" s="139">
        <v>0.98446628536640857</v>
      </c>
      <c r="K1400" s="58">
        <v>0.48347771469202216</v>
      </c>
      <c r="M1400" s="51">
        <v>398</v>
      </c>
      <c r="N1400" s="139" cm="1">
        <f t="array" ref="N1400:W1400">(TRANSPOSE(MMULT(幕後結果!$AB$37:$AK$46, TRANSPOSE(N399:W399))))</f>
        <v>-4.9878159450537973E-2</v>
      </c>
      <c r="O1400" s="139">
        <v>1.7422437869325555</v>
      </c>
      <c r="P1400" s="139">
        <v>1.2180266000291322</v>
      </c>
      <c r="Q1400" s="139">
        <v>1.3115386005166243</v>
      </c>
      <c r="R1400" s="139">
        <v>0.15329353583391203</v>
      </c>
      <c r="S1400" s="139">
        <v>0.11784800084362887</v>
      </c>
      <c r="T1400" s="139">
        <v>1.8918612083242605</v>
      </c>
      <c r="U1400" s="139">
        <v>4.2768180225945973E-2</v>
      </c>
      <c r="V1400" s="139">
        <v>1.1652094147444119</v>
      </c>
      <c r="W1400" s="50">
        <v>1.7483875607517345</v>
      </c>
    </row>
    <row r="1401" spans="1:23" ht="19">
      <c r="A1401" s="95">
        <v>399</v>
      </c>
      <c r="B1401" s="139">
        <v>0.60616230783858649</v>
      </c>
      <c r="C1401" s="139">
        <v>0.2046429437799675</v>
      </c>
      <c r="D1401" s="139">
        <v>0.84724326632109803</v>
      </c>
      <c r="E1401" s="139">
        <v>0.86280038150196026</v>
      </c>
      <c r="F1401" s="139">
        <v>0.22702706369283354</v>
      </c>
      <c r="G1401" s="139">
        <v>0.81082244003241666</v>
      </c>
      <c r="H1401" s="139">
        <v>0.26227046707466983</v>
      </c>
      <c r="I1401" s="139">
        <v>0.18064140952219865</v>
      </c>
      <c r="J1401" s="139">
        <v>5.6070915017343292E-2</v>
      </c>
      <c r="K1401" s="58">
        <v>0.95529811527731434</v>
      </c>
      <c r="M1401" s="51">
        <v>399</v>
      </c>
      <c r="N1401" s="139" cm="1">
        <f t="array" ref="N1401:W1401">(TRANSPOSE(MMULT(幕後結果!$AB$37:$AK$46, TRANSPOSE(N400:W400))))</f>
        <v>2.3710237881328191</v>
      </c>
      <c r="O1401" s="139">
        <v>6.8872041448335503E-2</v>
      </c>
      <c r="P1401" s="139">
        <v>1.4669439951157324</v>
      </c>
      <c r="Q1401" s="139">
        <v>0.8209157634391494</v>
      </c>
      <c r="R1401" s="139">
        <v>-0.20544212800279987</v>
      </c>
      <c r="S1401" s="139">
        <v>-0.65633545301534657</v>
      </c>
      <c r="T1401" s="139">
        <v>1.3655921500359938</v>
      </c>
      <c r="U1401" s="139">
        <v>0.46578779675169724</v>
      </c>
      <c r="V1401" s="139">
        <v>-1.3592829050752013</v>
      </c>
      <c r="W1401" s="50">
        <v>0.55287473989955815</v>
      </c>
    </row>
    <row r="1402" spans="1:23" ht="19">
      <c r="A1402" s="95">
        <v>400</v>
      </c>
      <c r="B1402" s="139">
        <v>0.51861247581146386</v>
      </c>
      <c r="C1402" s="139">
        <v>0.87736574562918301</v>
      </c>
      <c r="D1402" s="139">
        <v>0.686573671637428</v>
      </c>
      <c r="E1402" s="139">
        <v>0.80523951104222813</v>
      </c>
      <c r="F1402" s="139">
        <v>0.93720604192559942</v>
      </c>
      <c r="G1402" s="139">
        <v>0.36954236441323651</v>
      </c>
      <c r="H1402" s="139">
        <v>0.74828912514488177</v>
      </c>
      <c r="I1402" s="139">
        <v>0.6048257424907002</v>
      </c>
      <c r="J1402" s="139">
        <v>6.779939609281227E-2</v>
      </c>
      <c r="K1402" s="58">
        <v>0.6032456418042158</v>
      </c>
      <c r="M1402" s="51">
        <v>400</v>
      </c>
      <c r="N1402" s="139" cm="1">
        <f t="array" ref="N1402:W1402">(TRANSPOSE(MMULT(幕後結果!$AB$37:$AK$46, TRANSPOSE(N401:W401))))</f>
        <v>0.16078812322185487</v>
      </c>
      <c r="O1402" s="139">
        <v>0.16915812611681022</v>
      </c>
      <c r="P1402" s="139">
        <v>-0.19092514005949393</v>
      </c>
      <c r="Q1402" s="139">
        <v>-0.107904351349628</v>
      </c>
      <c r="R1402" s="139">
        <v>0.28133369879544756</v>
      </c>
      <c r="S1402" s="139">
        <v>-0.43803223468705399</v>
      </c>
      <c r="T1402" s="139">
        <v>0.84443252322026541</v>
      </c>
      <c r="U1402" s="139">
        <v>1.0829029024183263</v>
      </c>
      <c r="V1402" s="139">
        <v>1.2502364403846817</v>
      </c>
      <c r="W1402" s="50">
        <v>0.99338963991865947</v>
      </c>
    </row>
    <row r="1403" spans="1:23" ht="19">
      <c r="A1403" s="95">
        <v>401</v>
      </c>
      <c r="B1403" s="139">
        <v>0.58407458563776271</v>
      </c>
      <c r="C1403" s="139">
        <v>0.11608942297197489</v>
      </c>
      <c r="D1403" s="139">
        <v>0.23691959881222102</v>
      </c>
      <c r="E1403" s="139">
        <v>0.83426904125192025</v>
      </c>
      <c r="F1403" s="139">
        <v>0.13905487130519556</v>
      </c>
      <c r="G1403" s="139">
        <v>0.1318372822128755</v>
      </c>
      <c r="H1403" s="139">
        <v>3.3969914986945238E-2</v>
      </c>
      <c r="I1403" s="139">
        <v>0.14265872809036884</v>
      </c>
      <c r="J1403" s="139">
        <v>0.32452530606227703</v>
      </c>
      <c r="K1403" s="58">
        <v>0.35698697895150344</v>
      </c>
      <c r="M1403" s="51">
        <v>401</v>
      </c>
      <c r="N1403" s="139" cm="1">
        <f t="array" ref="N1403:W1403">(TRANSPOSE(MMULT(幕後結果!$AB$37:$AK$46, TRANSPOSE(N402:W402))))</f>
        <v>1.3480215075021449</v>
      </c>
      <c r="O1403" s="139">
        <v>-0.41166550037184063</v>
      </c>
      <c r="P1403" s="139">
        <v>-1.3212399816833458</v>
      </c>
      <c r="Q1403" s="139">
        <v>1.0054486691282665</v>
      </c>
      <c r="R1403" s="139">
        <v>-0.58276770837820291</v>
      </c>
      <c r="S1403" s="139">
        <v>2.826321731673894</v>
      </c>
      <c r="T1403" s="139">
        <v>0.86398570698524224</v>
      </c>
      <c r="U1403" s="139">
        <v>-0.50893906657969723</v>
      </c>
      <c r="V1403" s="139">
        <v>2.2424435222703925</v>
      </c>
      <c r="W1403" s="50">
        <v>-0.67274016374236512</v>
      </c>
    </row>
    <row r="1404" spans="1:23" ht="19">
      <c r="A1404" s="95">
        <v>402</v>
      </c>
      <c r="B1404" s="139">
        <v>0.54417026894987197</v>
      </c>
      <c r="C1404" s="139">
        <v>0.91320607525761499</v>
      </c>
      <c r="D1404" s="139">
        <v>0.13231278681755398</v>
      </c>
      <c r="E1404" s="139">
        <v>0.25226742245706846</v>
      </c>
      <c r="F1404" s="139">
        <v>1.3154100309908934E-4</v>
      </c>
      <c r="G1404" s="139">
        <v>0.83953101567834065</v>
      </c>
      <c r="H1404" s="139">
        <v>0.66767613633292799</v>
      </c>
      <c r="I1404" s="139">
        <v>0.56976922454098378</v>
      </c>
      <c r="J1404" s="139">
        <v>0.81752728468673674</v>
      </c>
      <c r="K1404" s="58">
        <v>0.43541637322772053</v>
      </c>
      <c r="M1404" s="51">
        <v>402</v>
      </c>
      <c r="N1404" s="139" cm="1">
        <f t="array" ref="N1404:W1404">(TRANSPOSE(MMULT(幕後結果!$AB$37:$AK$46, TRANSPOSE(N403:W403))))</f>
        <v>-1.4309708432990014</v>
      </c>
      <c r="O1404" s="139">
        <v>-2.1392314771350098</v>
      </c>
      <c r="P1404" s="139">
        <v>-1.0614885557263807</v>
      </c>
      <c r="Q1404" s="139">
        <v>-1.3158690012210292</v>
      </c>
      <c r="R1404" s="139">
        <v>1.1549688898225863</v>
      </c>
      <c r="S1404" s="139">
        <v>-1.9961386765704692E-2</v>
      </c>
      <c r="T1404" s="139">
        <v>-1.841374089388319</v>
      </c>
      <c r="U1404" s="139">
        <v>-2.2509170292189138</v>
      </c>
      <c r="V1404" s="139">
        <v>-9.6408298462865569E-2</v>
      </c>
      <c r="W1404" s="50">
        <v>-1.0965650075021229</v>
      </c>
    </row>
    <row r="1405" spans="1:23" ht="19">
      <c r="A1405" s="95">
        <v>403</v>
      </c>
      <c r="B1405" s="139">
        <v>0.37708599020237177</v>
      </c>
      <c r="C1405" s="139">
        <v>0.65672374875063433</v>
      </c>
      <c r="D1405" s="139">
        <v>0.8317603187298992</v>
      </c>
      <c r="E1405" s="139">
        <v>0.75436718078614295</v>
      </c>
      <c r="F1405" s="139">
        <v>0.39266197899382305</v>
      </c>
      <c r="G1405" s="139">
        <v>0.17448716249301111</v>
      </c>
      <c r="H1405" s="139">
        <v>0.87207327625208819</v>
      </c>
      <c r="I1405" s="139">
        <v>0.50761780181823335</v>
      </c>
      <c r="J1405" s="139">
        <v>0.72938184910895387</v>
      </c>
      <c r="K1405" s="58">
        <v>0.56404563649402162</v>
      </c>
      <c r="M1405" s="51">
        <v>403</v>
      </c>
      <c r="N1405" s="139" cm="1">
        <f t="array" ref="N1405:W1405">(TRANSPOSE(MMULT(幕後結果!$AB$37:$AK$46, TRANSPOSE(N404:W404))))</f>
        <v>0.1872780530274738</v>
      </c>
      <c r="O1405" s="139">
        <v>0.91329951416670285</v>
      </c>
      <c r="P1405" s="139">
        <v>-0.40153766459726853</v>
      </c>
      <c r="Q1405" s="139">
        <v>-1.1959407317875743</v>
      </c>
      <c r="R1405" s="139">
        <v>-0.52112004791356736</v>
      </c>
      <c r="S1405" s="139">
        <v>-3.0534845391162489E-2</v>
      </c>
      <c r="T1405" s="139">
        <v>0.50406166546641795</v>
      </c>
      <c r="U1405" s="139">
        <v>-0.68346769212230107</v>
      </c>
      <c r="V1405" s="139">
        <v>0.65870526583580213</v>
      </c>
      <c r="W1405" s="50">
        <v>-0.48424762522538867</v>
      </c>
    </row>
    <row r="1406" spans="1:23" ht="19">
      <c r="A1406" s="95">
        <v>404</v>
      </c>
      <c r="B1406" s="139">
        <v>0.25013312325504211</v>
      </c>
      <c r="C1406" s="139">
        <v>7.5330752504219722E-2</v>
      </c>
      <c r="D1406" s="139">
        <v>0.46185910124628027</v>
      </c>
      <c r="E1406" s="139">
        <v>0.48414281880520527</v>
      </c>
      <c r="F1406" s="139">
        <v>2.3144794186460427E-3</v>
      </c>
      <c r="G1406" s="139">
        <v>0.1089649272728912</v>
      </c>
      <c r="H1406" s="139">
        <v>0.14056701018961903</v>
      </c>
      <c r="I1406" s="139">
        <v>0.31275522795267441</v>
      </c>
      <c r="J1406" s="139">
        <v>0.31061753865926134</v>
      </c>
      <c r="K1406" s="58">
        <v>0.57488292629453053</v>
      </c>
      <c r="M1406" s="51">
        <v>404</v>
      </c>
      <c r="N1406" s="139" cm="1">
        <f t="array" ref="N1406:W1406">(TRANSPOSE(MMULT(幕後結果!$AB$37:$AK$46, TRANSPOSE(N405:W405))))</f>
        <v>0.77764749810925393</v>
      </c>
      <c r="O1406" s="139">
        <v>-0.50343883238672549</v>
      </c>
      <c r="P1406" s="139">
        <v>0.44760046841217349</v>
      </c>
      <c r="Q1406" s="139">
        <v>0.12880852613105842</v>
      </c>
      <c r="R1406" s="139">
        <v>0.46261023527861944</v>
      </c>
      <c r="S1406" s="139">
        <v>-0.74877066378923285</v>
      </c>
      <c r="T1406" s="139">
        <v>1.0754373467143847</v>
      </c>
      <c r="U1406" s="139">
        <v>-0.2870261444203473</v>
      </c>
      <c r="V1406" s="139">
        <v>0.90090720184881901</v>
      </c>
      <c r="W1406" s="50">
        <v>-0.40049570758281694</v>
      </c>
    </row>
    <row r="1407" spans="1:23" ht="19">
      <c r="A1407" s="95">
        <v>405</v>
      </c>
      <c r="B1407" s="139">
        <v>0.6260416120033554</v>
      </c>
      <c r="C1407" s="139">
        <v>0.49937335184968812</v>
      </c>
      <c r="D1407" s="139">
        <v>1.37282150564626E-2</v>
      </c>
      <c r="E1407" s="139">
        <v>0.20900827113235043</v>
      </c>
      <c r="F1407" s="139">
        <v>0.68616819540504759</v>
      </c>
      <c r="G1407" s="139">
        <v>0.81169979015492388</v>
      </c>
      <c r="H1407" s="139">
        <v>0.4745883082489879</v>
      </c>
      <c r="I1407" s="139">
        <v>0.52916745346224703</v>
      </c>
      <c r="J1407" s="139">
        <v>0.70651798051423964</v>
      </c>
      <c r="K1407" s="58">
        <v>0.3677602695851605</v>
      </c>
      <c r="M1407" s="51">
        <v>405</v>
      </c>
      <c r="N1407" s="139" cm="1">
        <f t="array" ref="N1407:W1407">(TRANSPOSE(MMULT(幕後結果!$AB$37:$AK$46, TRANSPOSE(N406:W406))))</f>
        <v>0.19020020990853739</v>
      </c>
      <c r="O1407" s="139">
        <v>-2.7809939280757343E-2</v>
      </c>
      <c r="P1407" s="139">
        <v>1.7861102713986916</v>
      </c>
      <c r="Q1407" s="139">
        <v>-0.20221033279655032</v>
      </c>
      <c r="R1407" s="139">
        <v>-0.81372256917672658</v>
      </c>
      <c r="S1407" s="139">
        <v>-0.57577469254172642</v>
      </c>
      <c r="T1407" s="139">
        <v>0.38110352272169651</v>
      </c>
      <c r="U1407" s="139">
        <v>-0.56487880802383694</v>
      </c>
      <c r="V1407" s="139">
        <v>-0.14723343205298706</v>
      </c>
      <c r="W1407" s="50">
        <v>0.63161879011576816</v>
      </c>
    </row>
    <row r="1408" spans="1:23" ht="19">
      <c r="A1408" s="95">
        <v>406</v>
      </c>
      <c r="B1408" s="139">
        <v>0.71463103122104243</v>
      </c>
      <c r="C1408" s="139">
        <v>0.23597927015140985</v>
      </c>
      <c r="D1408" s="139">
        <v>0.38058541285866432</v>
      </c>
      <c r="E1408" s="139">
        <v>0.61246933334527953</v>
      </c>
      <c r="F1408" s="139">
        <v>4.8594088869495788E-3</v>
      </c>
      <c r="G1408" s="139">
        <v>0.40716877190019085</v>
      </c>
      <c r="H1408" s="139">
        <v>0.77719556817627633</v>
      </c>
      <c r="I1408" s="139">
        <v>9.7114663709378268E-2</v>
      </c>
      <c r="J1408" s="139">
        <v>0.70657055609319763</v>
      </c>
      <c r="K1408" s="58">
        <v>0.15463770001423072</v>
      </c>
      <c r="M1408" s="51">
        <v>406</v>
      </c>
      <c r="N1408" s="139" cm="1">
        <f t="array" ref="N1408:W1408">(TRANSPOSE(MMULT(幕後結果!$AB$37:$AK$46, TRANSPOSE(N407:W407))))</f>
        <v>-2.3391796277351968</v>
      </c>
      <c r="O1408" s="139">
        <v>0.1933057159117319</v>
      </c>
      <c r="P1408" s="139">
        <v>-0.45822244976401416</v>
      </c>
      <c r="Q1408" s="139">
        <v>1.2998427587272023</v>
      </c>
      <c r="R1408" s="139">
        <v>-6.6263419587517691E-2</v>
      </c>
      <c r="S1408" s="139">
        <v>0.23835807254846247</v>
      </c>
      <c r="T1408" s="139">
        <v>-3.2419664779482549E-2</v>
      </c>
      <c r="U1408" s="139">
        <v>-0.4635220455557949</v>
      </c>
      <c r="V1408" s="139">
        <v>0.92692528419213593</v>
      </c>
      <c r="W1408" s="50">
        <v>-1.0019710732614011</v>
      </c>
    </row>
    <row r="1409" spans="1:23" ht="19">
      <c r="A1409" s="95">
        <v>407</v>
      </c>
      <c r="B1409" s="139">
        <v>0.76155914569961491</v>
      </c>
      <c r="C1409" s="139">
        <v>0.43598358743602006</v>
      </c>
      <c r="D1409" s="139">
        <v>0.49429985661399267</v>
      </c>
      <c r="E1409" s="139">
        <v>0.4674151910548916</v>
      </c>
      <c r="F1409" s="139">
        <v>0.40720436001455229</v>
      </c>
      <c r="G1409" s="139">
        <v>0.94363177824776168</v>
      </c>
      <c r="H1409" s="139">
        <v>0.51286930962250454</v>
      </c>
      <c r="I1409" s="139">
        <v>0.29744628577518961</v>
      </c>
      <c r="J1409" s="139">
        <v>0.4518838631539861</v>
      </c>
      <c r="K1409" s="58">
        <v>0.46643002587454507</v>
      </c>
      <c r="M1409" s="51">
        <v>407</v>
      </c>
      <c r="N1409" s="139" cm="1">
        <f t="array" ref="N1409:W1409">(TRANSPOSE(MMULT(幕後結果!$AB$37:$AK$46, TRANSPOSE(N408:W408))))</f>
        <v>-0.78522006285649371</v>
      </c>
      <c r="O1409" s="139">
        <v>0.26948161910827667</v>
      </c>
      <c r="P1409" s="139">
        <v>-0.43511318277691113</v>
      </c>
      <c r="Q1409" s="139">
        <v>-1.2777014052142472</v>
      </c>
      <c r="R1409" s="139">
        <v>-0.11766312211903052</v>
      </c>
      <c r="S1409" s="139">
        <v>0.51411048887646027</v>
      </c>
      <c r="T1409" s="139">
        <v>-1.0737555596157604</v>
      </c>
      <c r="U1409" s="139">
        <v>-4.378026387503714E-2</v>
      </c>
      <c r="V1409" s="139">
        <v>6.0293154483744102E-2</v>
      </c>
      <c r="W1409" s="50">
        <v>-0.48475897533987022</v>
      </c>
    </row>
    <row r="1410" spans="1:23" ht="19">
      <c r="A1410" s="95">
        <v>408</v>
      </c>
      <c r="B1410" s="139">
        <v>0.98818781913630871</v>
      </c>
      <c r="C1410" s="139">
        <v>0.20122854201887597</v>
      </c>
      <c r="D1410" s="139">
        <v>0.74150997884854708</v>
      </c>
      <c r="E1410" s="139">
        <v>0.22639310372763366</v>
      </c>
      <c r="F1410" s="139">
        <v>0.71492082020336079</v>
      </c>
      <c r="G1410" s="139">
        <v>0.85040727007265615</v>
      </c>
      <c r="H1410" s="139">
        <v>0.37624726788430718</v>
      </c>
      <c r="I1410" s="139">
        <v>0.35713461095426569</v>
      </c>
      <c r="J1410" s="139">
        <v>0.78026095103551185</v>
      </c>
      <c r="K1410" s="58">
        <v>0.59652600814935997</v>
      </c>
      <c r="M1410" s="51">
        <v>408</v>
      </c>
      <c r="N1410" s="139" cm="1">
        <f t="array" ref="N1410:W1410">(TRANSPOSE(MMULT(幕後結果!$AB$37:$AK$46, TRANSPOSE(N409:W409))))</f>
        <v>-1.6748766895159022</v>
      </c>
      <c r="O1410" s="139">
        <v>-1.2138627574184067</v>
      </c>
      <c r="P1410" s="139">
        <v>-0.23313169166204223</v>
      </c>
      <c r="Q1410" s="139">
        <v>-0.56239750415789014</v>
      </c>
      <c r="R1410" s="139">
        <v>-0.483778664061773</v>
      </c>
      <c r="S1410" s="139">
        <v>1.1075066107771048</v>
      </c>
      <c r="T1410" s="139">
        <v>-0.5738108124942235</v>
      </c>
      <c r="U1410" s="139">
        <v>-0.93984568148195924</v>
      </c>
      <c r="V1410" s="139">
        <v>-1.1783798823640117</v>
      </c>
      <c r="W1410" s="50">
        <v>-0.23392376036597853</v>
      </c>
    </row>
    <row r="1411" spans="1:23" ht="19">
      <c r="A1411" s="95">
        <v>409</v>
      </c>
      <c r="B1411" s="139">
        <v>0.15042969621197755</v>
      </c>
      <c r="C1411" s="139">
        <v>0.16674110876397696</v>
      </c>
      <c r="D1411" s="139">
        <v>0.47087882879968723</v>
      </c>
      <c r="E1411" s="139">
        <v>0.14947419745243162</v>
      </c>
      <c r="F1411" s="139">
        <v>4.482592777744876E-2</v>
      </c>
      <c r="G1411" s="139">
        <v>0.93621987557741826</v>
      </c>
      <c r="H1411" s="139">
        <v>0.7023326675495527</v>
      </c>
      <c r="I1411" s="139">
        <v>8.0129750028984148E-2</v>
      </c>
      <c r="J1411" s="139">
        <v>0.82348949363611612</v>
      </c>
      <c r="K1411" s="58">
        <v>0.47043207418981936</v>
      </c>
      <c r="M1411" s="51">
        <v>409</v>
      </c>
      <c r="N1411" s="139" cm="1">
        <f t="array" ref="N1411:W1411">(TRANSPOSE(MMULT(幕後結果!$AB$37:$AK$46, TRANSPOSE(N410:W410))))</f>
        <v>1.9758580840406743</v>
      </c>
      <c r="O1411" s="139">
        <v>-0.55393291095983332</v>
      </c>
      <c r="P1411" s="139">
        <v>-0.52588553129253446</v>
      </c>
      <c r="Q1411" s="139">
        <v>-0.31093069258301331</v>
      </c>
      <c r="R1411" s="139">
        <v>0.58012018936863308</v>
      </c>
      <c r="S1411" s="139">
        <v>1.4295978451258873</v>
      </c>
      <c r="T1411" s="139">
        <v>1.3665546248277085</v>
      </c>
      <c r="U1411" s="139">
        <v>0.49800655033626129</v>
      </c>
      <c r="V1411" s="139">
        <v>-0.336470260870529</v>
      </c>
      <c r="W1411" s="50">
        <v>1.7003030432071284</v>
      </c>
    </row>
    <row r="1412" spans="1:23" ht="19">
      <c r="A1412" s="95">
        <v>410</v>
      </c>
      <c r="B1412" s="139">
        <v>0.14177634389799576</v>
      </c>
      <c r="C1412" s="139">
        <v>0.96203454196206573</v>
      </c>
      <c r="D1412" s="139">
        <v>0.93249158854616465</v>
      </c>
      <c r="E1412" s="139">
        <v>0.69024181323301215</v>
      </c>
      <c r="F1412" s="139">
        <v>0.97539252716866565</v>
      </c>
      <c r="G1412" s="139">
        <v>0.15101661539266242</v>
      </c>
      <c r="H1412" s="139">
        <v>0.53793135186424723</v>
      </c>
      <c r="I1412" s="139">
        <v>0.15475108828233464</v>
      </c>
      <c r="J1412" s="139">
        <v>0.56415481688206914</v>
      </c>
      <c r="K1412" s="58">
        <v>0.36037120005913104</v>
      </c>
      <c r="M1412" s="51">
        <v>410</v>
      </c>
      <c r="N1412" s="139" cm="1">
        <f t="array" ref="N1412:W1412">(TRANSPOSE(MMULT(幕後結果!$AB$37:$AK$46, TRANSPOSE(N411:W411))))</f>
        <v>0.44387477162335914</v>
      </c>
      <c r="O1412" s="139">
        <v>-2.8914881850043518E-2</v>
      </c>
      <c r="P1412" s="139">
        <v>0.42181577409932086</v>
      </c>
      <c r="Q1412" s="139">
        <v>-9.4785284952637328E-2</v>
      </c>
      <c r="R1412" s="139">
        <v>-1.7246509537063974</v>
      </c>
      <c r="S1412" s="139">
        <v>-0.4700511608725923</v>
      </c>
      <c r="T1412" s="139">
        <v>2.4560287398606948</v>
      </c>
      <c r="U1412" s="139">
        <v>0.8776882777976206</v>
      </c>
      <c r="V1412" s="139">
        <v>0.52975328563515234</v>
      </c>
      <c r="W1412" s="50">
        <v>-0.57179051346672027</v>
      </c>
    </row>
    <row r="1413" spans="1:23" ht="19">
      <c r="A1413" s="95">
        <v>411</v>
      </c>
      <c r="B1413" s="139">
        <v>0.54658632685053532</v>
      </c>
      <c r="C1413" s="139">
        <v>0.54834995899180128</v>
      </c>
      <c r="D1413" s="139">
        <v>0.29060855564440824</v>
      </c>
      <c r="E1413" s="139">
        <v>2.3890425694822914E-2</v>
      </c>
      <c r="F1413" s="139">
        <v>0.35430785791720898</v>
      </c>
      <c r="G1413" s="139">
        <v>0.17897267258137139</v>
      </c>
      <c r="H1413" s="139">
        <v>8.6448697196734425E-2</v>
      </c>
      <c r="I1413" s="139">
        <v>0.44813600017420785</v>
      </c>
      <c r="J1413" s="139">
        <v>0.4448817931419522</v>
      </c>
      <c r="K1413" s="58">
        <v>6.0320413382026539E-2</v>
      </c>
      <c r="M1413" s="51">
        <v>411</v>
      </c>
      <c r="N1413" s="139" cm="1">
        <f t="array" ref="N1413:W1413">(TRANSPOSE(MMULT(幕後結果!$AB$37:$AK$46, TRANSPOSE(N412:W412))))</f>
        <v>-0.53462530114679241</v>
      </c>
      <c r="O1413" s="139">
        <v>-0.92448057547623275</v>
      </c>
      <c r="P1413" s="139">
        <v>-3.2368498802964449</v>
      </c>
      <c r="Q1413" s="139">
        <v>-0.16878736003368533</v>
      </c>
      <c r="R1413" s="139">
        <v>-0.37409173610674229</v>
      </c>
      <c r="S1413" s="139">
        <v>0.95784742251540567</v>
      </c>
      <c r="T1413" s="139">
        <v>-1.9196839454954022</v>
      </c>
      <c r="U1413" s="139">
        <v>0.89364930304526946</v>
      </c>
      <c r="V1413" s="139">
        <v>1.2749544828656199</v>
      </c>
      <c r="W1413" s="50">
        <v>-0.98503584807923739</v>
      </c>
    </row>
    <row r="1414" spans="1:23" ht="19">
      <c r="A1414" s="95">
        <v>412</v>
      </c>
      <c r="B1414" s="139">
        <v>0.51010853430666159</v>
      </c>
      <c r="C1414" s="139">
        <v>0.72548697650447846</v>
      </c>
      <c r="D1414" s="139">
        <v>0.35757506354861013</v>
      </c>
      <c r="E1414" s="139">
        <v>0.80778203553789729</v>
      </c>
      <c r="F1414" s="139">
        <v>0.27066524903444944</v>
      </c>
      <c r="G1414" s="139">
        <v>0.75724034252563555</v>
      </c>
      <c r="H1414" s="139">
        <v>5.4103713987896151E-2</v>
      </c>
      <c r="I1414" s="139">
        <v>0.7551691772496294</v>
      </c>
      <c r="J1414" s="139">
        <v>0.66587513057903069</v>
      </c>
      <c r="K1414" s="58">
        <v>0.37282843183833747</v>
      </c>
      <c r="M1414" s="51">
        <v>412</v>
      </c>
      <c r="N1414" s="139" cm="1">
        <f t="array" ref="N1414:W1414">(TRANSPOSE(MMULT(幕後結果!$AB$37:$AK$46, TRANSPOSE(N413:W413))))</f>
        <v>0.62543570524384473</v>
      </c>
      <c r="O1414" s="139">
        <v>1.5151482899537179</v>
      </c>
      <c r="P1414" s="139">
        <v>-0.26914973112999097</v>
      </c>
      <c r="Q1414" s="139">
        <v>1.4397375024069805</v>
      </c>
      <c r="R1414" s="139">
        <v>0.98535544544863596</v>
      </c>
      <c r="S1414" s="139">
        <v>1.7247355724153812</v>
      </c>
      <c r="T1414" s="139">
        <v>-1.1458875208071242</v>
      </c>
      <c r="U1414" s="139">
        <v>0.27314038333180635</v>
      </c>
      <c r="V1414" s="139">
        <v>0.95295188892970351</v>
      </c>
      <c r="W1414" s="50">
        <v>0.60659090238767854</v>
      </c>
    </row>
    <row r="1415" spans="1:23" ht="19">
      <c r="A1415" s="95">
        <v>413</v>
      </c>
      <c r="B1415" s="139">
        <v>0.83726077406035593</v>
      </c>
      <c r="C1415" s="139">
        <v>0.74249773726528279</v>
      </c>
      <c r="D1415" s="139">
        <v>0.64281244358010459</v>
      </c>
      <c r="E1415" s="139">
        <v>0.32816361092563562</v>
      </c>
      <c r="F1415" s="139">
        <v>0.48418197242663652</v>
      </c>
      <c r="G1415" s="139">
        <v>0.51737816106386969</v>
      </c>
      <c r="H1415" s="139">
        <v>0.50839822703890136</v>
      </c>
      <c r="I1415" s="139">
        <v>7.3667797045044336E-2</v>
      </c>
      <c r="J1415" s="139">
        <v>0.36208067182786041</v>
      </c>
      <c r="K1415" s="58">
        <v>0.88550257032549839</v>
      </c>
      <c r="M1415" s="51">
        <v>413</v>
      </c>
      <c r="N1415" s="139" cm="1">
        <f t="array" ref="N1415:W1415">(TRANSPOSE(MMULT(幕後結果!$AB$37:$AK$46, TRANSPOSE(N414:W414))))</f>
        <v>-1.2273186435541628</v>
      </c>
      <c r="O1415" s="139">
        <v>-1.7220119239172007</v>
      </c>
      <c r="P1415" s="139">
        <v>-0.75348977581582766</v>
      </c>
      <c r="Q1415" s="139">
        <v>-0.43161908322329801</v>
      </c>
      <c r="R1415" s="139">
        <v>-1.5111642863621373</v>
      </c>
      <c r="S1415" s="139">
        <v>0.13249651189177791</v>
      </c>
      <c r="T1415" s="139">
        <v>-0.45755568139848463</v>
      </c>
      <c r="U1415" s="139">
        <v>0.17835476316579979</v>
      </c>
      <c r="V1415" s="139">
        <v>-0.80038641587827442</v>
      </c>
      <c r="W1415" s="50">
        <v>-1.0905032540290087</v>
      </c>
    </row>
    <row r="1416" spans="1:23" ht="19">
      <c r="A1416" s="95">
        <v>414</v>
      </c>
      <c r="B1416" s="139">
        <v>0.42049855902798239</v>
      </c>
      <c r="C1416" s="139">
        <v>0.95493898642492936</v>
      </c>
      <c r="D1416" s="139">
        <v>0.40133382003757445</v>
      </c>
      <c r="E1416" s="139">
        <v>0.50714760029637729</v>
      </c>
      <c r="F1416" s="139">
        <v>3.3243976043249024E-3</v>
      </c>
      <c r="G1416" s="139">
        <v>0.44137441950654077</v>
      </c>
      <c r="H1416" s="139">
        <v>0.73634044508831442</v>
      </c>
      <c r="I1416" s="139">
        <v>1.0155096477580727E-2</v>
      </c>
      <c r="J1416" s="139">
        <v>0.72623803972511758</v>
      </c>
      <c r="K1416" s="58">
        <v>0.48961290048067418</v>
      </c>
      <c r="M1416" s="51">
        <v>414</v>
      </c>
      <c r="N1416" s="139" cm="1">
        <f t="array" ref="N1416:W1416">(TRANSPOSE(MMULT(幕後結果!$AB$37:$AK$46, TRANSPOSE(N415:W415))))</f>
        <v>-1.0619519304261094</v>
      </c>
      <c r="O1416" s="139">
        <v>-0.46867856901844096</v>
      </c>
      <c r="P1416" s="139">
        <v>-1.05354857646512</v>
      </c>
      <c r="Q1416" s="139">
        <v>-0.83465943972874546</v>
      </c>
      <c r="R1416" s="139">
        <v>-2.653752462682063E-2</v>
      </c>
      <c r="S1416" s="139">
        <v>-0.75734783662854444</v>
      </c>
      <c r="T1416" s="139">
        <v>-1.2874730025057557</v>
      </c>
      <c r="U1416" s="139">
        <v>-1.4842048706718258</v>
      </c>
      <c r="V1416" s="139">
        <v>-0.69786908947132309</v>
      </c>
      <c r="W1416" s="50">
        <v>-0.971296942018816</v>
      </c>
    </row>
    <row r="1417" spans="1:23" ht="19">
      <c r="A1417" s="95">
        <v>415</v>
      </c>
      <c r="B1417" s="139">
        <v>0.68754663777165281</v>
      </c>
      <c r="C1417" s="139">
        <v>0.75370544073619627</v>
      </c>
      <c r="D1417" s="139">
        <v>0.91970818709151225</v>
      </c>
      <c r="E1417" s="139">
        <v>0.29555230744613414</v>
      </c>
      <c r="F1417" s="139">
        <v>0.59747270678529518</v>
      </c>
      <c r="G1417" s="139">
        <v>0.27010982969610486</v>
      </c>
      <c r="H1417" s="139">
        <v>0.11345610452564792</v>
      </c>
      <c r="I1417" s="139">
        <v>0.65584571208543441</v>
      </c>
      <c r="J1417" s="139">
        <v>0.28925290200755405</v>
      </c>
      <c r="K1417" s="58">
        <v>0.15167837458504185</v>
      </c>
      <c r="M1417" s="51">
        <v>415</v>
      </c>
      <c r="N1417" s="139" cm="1">
        <f t="array" ref="N1417:W1417">(TRANSPOSE(MMULT(幕後結果!$AB$37:$AK$46, TRANSPOSE(N416:W416))))</f>
        <v>-0.18484370636382499</v>
      </c>
      <c r="O1417" s="139">
        <v>1.754996805349337</v>
      </c>
      <c r="P1417" s="139">
        <v>0.35493362355793834</v>
      </c>
      <c r="Q1417" s="139">
        <v>-1.37878010270516</v>
      </c>
      <c r="R1417" s="139">
        <v>-0.4004872045117398</v>
      </c>
      <c r="S1417" s="139">
        <v>-1.5941298096121232</v>
      </c>
      <c r="T1417" s="139">
        <v>-0.28216655590206258</v>
      </c>
      <c r="U1417" s="139">
        <v>0.87143070184409588</v>
      </c>
      <c r="V1417" s="139">
        <v>-1.9866650876479017</v>
      </c>
      <c r="W1417" s="50">
        <v>0.62583996220427107</v>
      </c>
    </row>
    <row r="1418" spans="1:23" ht="19">
      <c r="A1418" s="95">
        <v>416</v>
      </c>
      <c r="B1418" s="139">
        <v>0.14547583505589112</v>
      </c>
      <c r="C1418" s="139">
        <v>0.20474275015720989</v>
      </c>
      <c r="D1418" s="139">
        <v>0.84851619480206986</v>
      </c>
      <c r="E1418" s="139">
        <v>0.43982208209708351</v>
      </c>
      <c r="F1418" s="139">
        <v>0.14791031282051681</v>
      </c>
      <c r="G1418" s="139">
        <v>0.76163712180284282</v>
      </c>
      <c r="H1418" s="139">
        <v>6.3663312943898598E-2</v>
      </c>
      <c r="I1418" s="139">
        <v>0.65542573916680502</v>
      </c>
      <c r="J1418" s="139">
        <v>0.9979098157338786</v>
      </c>
      <c r="K1418" s="58">
        <v>0.32125978748399087</v>
      </c>
      <c r="M1418" s="51">
        <v>416</v>
      </c>
      <c r="N1418" s="139" cm="1">
        <f t="array" ref="N1418:W1418">(TRANSPOSE(MMULT(幕後結果!$AB$37:$AK$46, TRANSPOSE(N417:W417))))</f>
        <v>-0.5300059713007913</v>
      </c>
      <c r="O1418" s="139">
        <v>-7.8517040984285413E-2</v>
      </c>
      <c r="P1418" s="139">
        <v>0.28549797655253961</v>
      </c>
      <c r="Q1418" s="139">
        <v>-0.67536333690880135</v>
      </c>
      <c r="R1418" s="139">
        <v>-0.34361574552789942</v>
      </c>
      <c r="S1418" s="139">
        <v>-0.75506064022893715</v>
      </c>
      <c r="T1418" s="139">
        <v>0.4383658059285187</v>
      </c>
      <c r="U1418" s="139">
        <v>-0.6429584372444207</v>
      </c>
      <c r="V1418" s="139">
        <v>-1.3866308503965996</v>
      </c>
      <c r="W1418" s="50">
        <v>-1.4177230042152122</v>
      </c>
    </row>
    <row r="1419" spans="1:23" ht="19">
      <c r="A1419" s="95">
        <v>417</v>
      </c>
      <c r="B1419" s="139">
        <v>0.61022607838958187</v>
      </c>
      <c r="C1419" s="139">
        <v>0.66648190075195135</v>
      </c>
      <c r="D1419" s="139">
        <v>0.45210514964067605</v>
      </c>
      <c r="E1419" s="139">
        <v>0.20383484811880614</v>
      </c>
      <c r="F1419" s="139">
        <v>0.5050633871241097</v>
      </c>
      <c r="G1419" s="139">
        <v>0.94060907495946711</v>
      </c>
      <c r="H1419" s="139">
        <v>0.44487964057376606</v>
      </c>
      <c r="I1419" s="139">
        <v>0.73148313591618641</v>
      </c>
      <c r="J1419" s="139">
        <v>0.23666329899217819</v>
      </c>
      <c r="K1419" s="58">
        <v>0.2604460008015923</v>
      </c>
      <c r="M1419" s="51">
        <v>417</v>
      </c>
      <c r="N1419" s="139" cm="1">
        <f t="array" ref="N1419:W1419">(TRANSPOSE(MMULT(幕後結果!$AB$37:$AK$46, TRANSPOSE(N418:W418))))</f>
        <v>1.5482309494910786E-2</v>
      </c>
      <c r="O1419" s="139">
        <v>8.6383189229391977E-2</v>
      </c>
      <c r="P1419" s="139">
        <v>0.74250607941274138</v>
      </c>
      <c r="Q1419" s="139">
        <v>-0.80597038557312084</v>
      </c>
      <c r="R1419" s="139">
        <v>1.4004244236797148</v>
      </c>
      <c r="S1419" s="139">
        <v>3.1734981495039616E-3</v>
      </c>
      <c r="T1419" s="139">
        <v>0.35482858014000074</v>
      </c>
      <c r="U1419" s="139">
        <v>-0.34531077333805976</v>
      </c>
      <c r="V1419" s="139">
        <v>-5.0983890365378093E-3</v>
      </c>
      <c r="W1419" s="50">
        <v>1.6741144012576681</v>
      </c>
    </row>
    <row r="1420" spans="1:23" ht="19">
      <c r="A1420" s="95">
        <v>418</v>
      </c>
      <c r="B1420" s="139">
        <v>0.71243001091430447</v>
      </c>
      <c r="C1420" s="139">
        <v>0.22265249789245178</v>
      </c>
      <c r="D1420" s="139">
        <v>0.56707047889045059</v>
      </c>
      <c r="E1420" s="139">
        <v>1.4213922186437022E-2</v>
      </c>
      <c r="F1420" s="139">
        <v>0.77012426242857579</v>
      </c>
      <c r="G1420" s="139">
        <v>0.92569029609051379</v>
      </c>
      <c r="H1420" s="139">
        <v>0.55157034433245244</v>
      </c>
      <c r="I1420" s="139">
        <v>8.3797557810887602E-2</v>
      </c>
      <c r="J1420" s="139">
        <v>0.33666987929183989</v>
      </c>
      <c r="K1420" s="58">
        <v>0.44832395509411782</v>
      </c>
      <c r="M1420" s="51">
        <v>418</v>
      </c>
      <c r="N1420" s="139" cm="1">
        <f t="array" ref="N1420:W1420">(TRANSPOSE(MMULT(幕後結果!$AB$37:$AK$46, TRANSPOSE(N419:W419))))</f>
        <v>1.1471296818790397</v>
      </c>
      <c r="O1420" s="139">
        <v>0.99800601745801165</v>
      </c>
      <c r="P1420" s="139">
        <v>-1.5239050415629931</v>
      </c>
      <c r="Q1420" s="139">
        <v>-0.64753719008129718</v>
      </c>
      <c r="R1420" s="139">
        <v>-0.60662901105528644</v>
      </c>
      <c r="S1420" s="139">
        <v>7.5372555111201334E-2</v>
      </c>
      <c r="T1420" s="139">
        <v>0.63480016411384177</v>
      </c>
      <c r="U1420" s="139">
        <v>0.81974210042212348</v>
      </c>
      <c r="V1420" s="139">
        <v>0.51323983151714514</v>
      </c>
      <c r="W1420" s="50">
        <v>-0.71169723613293456</v>
      </c>
    </row>
    <row r="1421" spans="1:23" ht="19">
      <c r="A1421" s="95">
        <v>419</v>
      </c>
      <c r="B1421" s="139">
        <v>0.97110214590738275</v>
      </c>
      <c r="C1421" s="139">
        <v>0.55153974651062998</v>
      </c>
      <c r="D1421" s="139">
        <v>0.35879496489401275</v>
      </c>
      <c r="E1421" s="139">
        <v>0.31298373000982815</v>
      </c>
      <c r="F1421" s="139">
        <v>0.35068449293903803</v>
      </c>
      <c r="G1421" s="139">
        <v>0.95054996609812803</v>
      </c>
      <c r="H1421" s="139">
        <v>0.10265146183486662</v>
      </c>
      <c r="I1421" s="139">
        <v>0.33621850205042692</v>
      </c>
      <c r="J1421" s="139">
        <v>0.67866132697522152</v>
      </c>
      <c r="K1421" s="58">
        <v>0.49874950504413085</v>
      </c>
      <c r="M1421" s="51">
        <v>419</v>
      </c>
      <c r="N1421" s="139" cm="1">
        <f t="array" ref="N1421:W1421">(TRANSPOSE(MMULT(幕後結果!$AB$37:$AK$46, TRANSPOSE(N420:W420))))</f>
        <v>-0.56836577241045305</v>
      </c>
      <c r="O1421" s="139">
        <v>9.1488494734782655E-2</v>
      </c>
      <c r="P1421" s="139">
        <v>-0.93907983770032755</v>
      </c>
      <c r="Q1421" s="139">
        <v>-1.4832180239065262</v>
      </c>
      <c r="R1421" s="139">
        <v>-0.87383058787050705</v>
      </c>
      <c r="S1421" s="139">
        <v>1.0743962239608469</v>
      </c>
      <c r="T1421" s="139">
        <v>-2.1349922825537733</v>
      </c>
      <c r="U1421" s="139">
        <v>0.82569456339756275</v>
      </c>
      <c r="V1421" s="139">
        <v>-2.3050500334336893E-2</v>
      </c>
      <c r="W1421" s="50">
        <v>-8.3778304269909842E-2</v>
      </c>
    </row>
    <row r="1422" spans="1:23" ht="19">
      <c r="A1422" s="95">
        <v>420</v>
      </c>
      <c r="B1422" s="139">
        <v>0.41402341833907474</v>
      </c>
      <c r="C1422" s="139">
        <v>0.30544501442475225</v>
      </c>
      <c r="D1422" s="139">
        <v>0.60219917218247598</v>
      </c>
      <c r="E1422" s="139">
        <v>0.52677550352304037</v>
      </c>
      <c r="F1422" s="139">
        <v>0.70310051489379033</v>
      </c>
      <c r="G1422" s="139">
        <v>0.92594003867832542</v>
      </c>
      <c r="H1422" s="139">
        <v>0.97733650246473447</v>
      </c>
      <c r="I1422" s="139">
        <v>0.89124333466575401</v>
      </c>
      <c r="J1422" s="139">
        <v>0.90917411460620401</v>
      </c>
      <c r="K1422" s="58">
        <v>0.45935959729900988</v>
      </c>
      <c r="M1422" s="51">
        <v>420</v>
      </c>
      <c r="N1422" s="139" cm="1">
        <f t="array" ref="N1422:W1422">(TRANSPOSE(MMULT(幕後結果!$AB$37:$AK$46, TRANSPOSE(N421:W421))))</f>
        <v>-2.4128409210486832</v>
      </c>
      <c r="O1422" s="139">
        <v>-0.36757670479317084</v>
      </c>
      <c r="P1422" s="139">
        <v>0.16470159288641489</v>
      </c>
      <c r="Q1422" s="139">
        <v>-0.83394284513917483</v>
      </c>
      <c r="R1422" s="139">
        <v>-0.94176915725307775</v>
      </c>
      <c r="S1422" s="139">
        <v>-0.87401657334038685</v>
      </c>
      <c r="T1422" s="139">
        <v>-1.7857724459216513</v>
      </c>
      <c r="U1422" s="139">
        <v>-4.5791479527170054E-2</v>
      </c>
      <c r="V1422" s="139">
        <v>-0.44071769234411967</v>
      </c>
      <c r="W1422" s="50">
        <v>-0.53213406328554558</v>
      </c>
    </row>
    <row r="1423" spans="1:23" ht="19">
      <c r="A1423" s="95">
        <v>421</v>
      </c>
      <c r="B1423" s="139">
        <v>0.78718849285441506</v>
      </c>
      <c r="C1423" s="139">
        <v>0.61597018633290657</v>
      </c>
      <c r="D1423" s="139">
        <v>0.80176248233672376</v>
      </c>
      <c r="E1423" s="139">
        <v>0.56342836660495221</v>
      </c>
      <c r="F1423" s="139">
        <v>0.57381288396756669</v>
      </c>
      <c r="G1423" s="139">
        <v>0.88429647170515291</v>
      </c>
      <c r="H1423" s="139">
        <v>0.60533446489675002</v>
      </c>
      <c r="I1423" s="139">
        <v>0.2878148531694209</v>
      </c>
      <c r="J1423" s="139">
        <v>0.95710565159473915</v>
      </c>
      <c r="K1423" s="58">
        <v>0.23995564559293969</v>
      </c>
      <c r="M1423" s="51">
        <v>421</v>
      </c>
      <c r="N1423" s="139" cm="1">
        <f t="array" ref="N1423:W1423">(TRANSPOSE(MMULT(幕後結果!$AB$37:$AK$46, TRANSPOSE(N422:W422))))</f>
        <v>-0.66879239716822614</v>
      </c>
      <c r="O1423" s="139">
        <v>-1.1307202050029774</v>
      </c>
      <c r="P1423" s="139">
        <v>-1.3077896618932243</v>
      </c>
      <c r="Q1423" s="139">
        <v>-0.36105469244386046</v>
      </c>
      <c r="R1423" s="139">
        <v>-0.29166253644326229</v>
      </c>
      <c r="S1423" s="139">
        <v>-0.50543361856420099</v>
      </c>
      <c r="T1423" s="139">
        <v>-0.62624853790661916</v>
      </c>
      <c r="U1423" s="139">
        <v>-0.53528436818048464</v>
      </c>
      <c r="V1423" s="139">
        <v>-0.20177101318292084</v>
      </c>
      <c r="W1423" s="50">
        <v>-0.76512159258865631</v>
      </c>
    </row>
    <row r="1424" spans="1:23" ht="19">
      <c r="A1424" s="95">
        <v>422</v>
      </c>
      <c r="B1424" s="139">
        <v>0.75506244810851197</v>
      </c>
      <c r="C1424" s="139">
        <v>0.63202291956602497</v>
      </c>
      <c r="D1424" s="139">
        <v>0.42433311097704762</v>
      </c>
      <c r="E1424" s="139">
        <v>0.70953492915466154</v>
      </c>
      <c r="F1424" s="139">
        <v>0.12159590777818985</v>
      </c>
      <c r="G1424" s="139">
        <v>0.66711042337732129</v>
      </c>
      <c r="H1424" s="139">
        <v>0.30573832078404495</v>
      </c>
      <c r="I1424" s="139">
        <v>0.40830702488351722</v>
      </c>
      <c r="J1424" s="139">
        <v>3.7685989283528398E-2</v>
      </c>
      <c r="K1424" s="58">
        <v>0.40835425425061223</v>
      </c>
      <c r="M1424" s="51">
        <v>422</v>
      </c>
      <c r="N1424" s="139" cm="1">
        <f t="array" ref="N1424:W1424">(TRANSPOSE(MMULT(幕後結果!$AB$37:$AK$46, TRANSPOSE(N423:W423))))</f>
        <v>0.70804240173751953</v>
      </c>
      <c r="O1424" s="139">
        <v>-5.9849155791475414E-2</v>
      </c>
      <c r="P1424" s="139">
        <v>8.2316491286229837E-2</v>
      </c>
      <c r="Q1424" s="139">
        <v>-1.6634907754744304</v>
      </c>
      <c r="R1424" s="139">
        <v>0.78221899101099268</v>
      </c>
      <c r="S1424" s="139">
        <v>0.3062471997036551</v>
      </c>
      <c r="T1424" s="139">
        <v>0.35529625616951277</v>
      </c>
      <c r="U1424" s="139">
        <v>0.13549104906399781</v>
      </c>
      <c r="V1424" s="139">
        <v>1.0322635220131151</v>
      </c>
      <c r="W1424" s="50">
        <v>-8.065003724738401E-2</v>
      </c>
    </row>
    <row r="1425" spans="1:23" ht="19">
      <c r="A1425" s="95">
        <v>423</v>
      </c>
      <c r="B1425" s="139">
        <v>0.49115191399436942</v>
      </c>
      <c r="C1425" s="139">
        <v>0.93520585309667714</v>
      </c>
      <c r="D1425" s="139">
        <v>0.52881470628181959</v>
      </c>
      <c r="E1425" s="139">
        <v>0.91424877898371992</v>
      </c>
      <c r="F1425" s="139">
        <v>0.44096130741053363</v>
      </c>
      <c r="G1425" s="139">
        <v>0.37718667796958627</v>
      </c>
      <c r="H1425" s="139">
        <v>0.22763598953050779</v>
      </c>
      <c r="I1425" s="139">
        <v>0.88405929279468243</v>
      </c>
      <c r="J1425" s="139">
        <v>0.51616782627699509</v>
      </c>
      <c r="K1425" s="58">
        <v>0.43196407203630316</v>
      </c>
      <c r="M1425" s="51">
        <v>423</v>
      </c>
      <c r="N1425" s="139" cm="1">
        <f t="array" ref="N1425:W1425">(TRANSPOSE(MMULT(幕後結果!$AB$37:$AK$46, TRANSPOSE(N424:W424))))</f>
        <v>-0.72504970982451422</v>
      </c>
      <c r="O1425" s="139">
        <v>6.8137126796345537E-2</v>
      </c>
      <c r="P1425" s="139">
        <v>1.9639944638993545E-2</v>
      </c>
      <c r="Q1425" s="139">
        <v>-1.1368385339840767</v>
      </c>
      <c r="R1425" s="139">
        <v>-0.25388152686180548</v>
      </c>
      <c r="S1425" s="139">
        <v>-0.66278248587949717</v>
      </c>
      <c r="T1425" s="139">
        <v>0.11362880647214232</v>
      </c>
      <c r="U1425" s="139">
        <v>-1.3417872379589606</v>
      </c>
      <c r="V1425" s="139">
        <v>-0.15829766466497022</v>
      </c>
      <c r="W1425" s="50">
        <v>-0.74583830155519815</v>
      </c>
    </row>
    <row r="1426" spans="1:23" ht="19">
      <c r="A1426" s="95">
        <v>424</v>
      </c>
      <c r="B1426" s="139">
        <v>0.93414095416810627</v>
      </c>
      <c r="C1426" s="139">
        <v>0.33918083833314894</v>
      </c>
      <c r="D1426" s="139">
        <v>0.26410185757258509</v>
      </c>
      <c r="E1426" s="139">
        <v>0.77836027827750343</v>
      </c>
      <c r="F1426" s="139">
        <v>0.65407879155105575</v>
      </c>
      <c r="G1426" s="139">
        <v>0.61911670184105128</v>
      </c>
      <c r="H1426" s="139">
        <v>0.47987974823563828</v>
      </c>
      <c r="I1426" s="139">
        <v>0.78693967245825136</v>
      </c>
      <c r="J1426" s="139">
        <v>0.94673371473501144</v>
      </c>
      <c r="K1426" s="58">
        <v>0.6958778853176224</v>
      </c>
      <c r="M1426" s="51">
        <v>424</v>
      </c>
      <c r="N1426" s="139" cm="1">
        <f t="array" ref="N1426:W1426">(TRANSPOSE(MMULT(幕後結果!$AB$37:$AK$46, TRANSPOSE(N425:W425))))</f>
        <v>0.59491581817249628</v>
      </c>
      <c r="O1426" s="139">
        <v>-0.29733412672834791</v>
      </c>
      <c r="P1426" s="139">
        <v>-9.8589658217439605E-2</v>
      </c>
      <c r="Q1426" s="139">
        <v>-0.96650036020339403</v>
      </c>
      <c r="R1426" s="139">
        <v>-0.80587154854235188</v>
      </c>
      <c r="S1426" s="139">
        <v>-0.35649596576572529</v>
      </c>
      <c r="T1426" s="139">
        <v>-0.28333916210393867</v>
      </c>
      <c r="U1426" s="139">
        <v>-2.5538845968079968E-2</v>
      </c>
      <c r="V1426" s="139">
        <v>1.1881855871281712</v>
      </c>
      <c r="W1426" s="50">
        <v>0.13214274876087106</v>
      </c>
    </row>
    <row r="1427" spans="1:23" ht="19">
      <c r="A1427" s="95">
        <v>425</v>
      </c>
      <c r="B1427" s="139">
        <v>7.9385035676384552E-2</v>
      </c>
      <c r="C1427" s="139">
        <v>0.4148623735583381</v>
      </c>
      <c r="D1427" s="139">
        <v>0.99209351986824923</v>
      </c>
      <c r="E1427" s="139">
        <v>0.8736737503099834</v>
      </c>
      <c r="F1427" s="139">
        <v>0.51463128891900012</v>
      </c>
      <c r="G1427" s="139">
        <v>0.57901767441644059</v>
      </c>
      <c r="H1427" s="139">
        <v>0.58208443613575556</v>
      </c>
      <c r="I1427" s="139">
        <v>0.49703824919310979</v>
      </c>
      <c r="J1427" s="139">
        <v>0.80392485061817176</v>
      </c>
      <c r="K1427" s="58">
        <v>7.6373671016521705E-2</v>
      </c>
      <c r="M1427" s="51">
        <v>425</v>
      </c>
      <c r="N1427" s="139" cm="1">
        <f t="array" ref="N1427:W1427">(TRANSPOSE(MMULT(幕後結果!$AB$37:$AK$46, TRANSPOSE(N426:W426))))</f>
        <v>-0.89164532184620415</v>
      </c>
      <c r="O1427" s="139">
        <v>-0.68311686975927599</v>
      </c>
      <c r="P1427" s="139">
        <v>1.9346561955878632</v>
      </c>
      <c r="Q1427" s="139">
        <v>-2.2783054164717709E-2</v>
      </c>
      <c r="R1427" s="139">
        <v>-0.68840481758551308</v>
      </c>
      <c r="S1427" s="139">
        <v>1.0807579144020347</v>
      </c>
      <c r="T1427" s="139">
        <v>7.0382405045333662E-2</v>
      </c>
      <c r="U1427" s="139">
        <v>-0.12299687545827373</v>
      </c>
      <c r="V1427" s="139">
        <v>-0.67937558487192062</v>
      </c>
      <c r="W1427" s="50">
        <v>1.2683835787602238</v>
      </c>
    </row>
    <row r="1428" spans="1:23" ht="19">
      <c r="A1428" s="95">
        <v>426</v>
      </c>
      <c r="B1428" s="139">
        <v>0.78531587843829476</v>
      </c>
      <c r="C1428" s="139">
        <v>0.30757685801419998</v>
      </c>
      <c r="D1428" s="139">
        <v>0.22195166378591935</v>
      </c>
      <c r="E1428" s="139">
        <v>0.35977342351780539</v>
      </c>
      <c r="F1428" s="139">
        <v>0.27871926498603261</v>
      </c>
      <c r="G1428" s="139">
        <v>0.62946583798153233</v>
      </c>
      <c r="H1428" s="139">
        <v>0.15165553917887387</v>
      </c>
      <c r="I1428" s="139">
        <v>0.74286367468837722</v>
      </c>
      <c r="J1428" s="139">
        <v>0.56924147486610699</v>
      </c>
      <c r="K1428" s="58">
        <v>0.15821770202095653</v>
      </c>
      <c r="M1428" s="51">
        <v>426</v>
      </c>
      <c r="N1428" s="139" cm="1">
        <f t="array" ref="N1428:W1428">(TRANSPOSE(MMULT(幕後結果!$AB$37:$AK$46, TRANSPOSE(N427:W427))))</f>
        <v>0.40075109057368341</v>
      </c>
      <c r="O1428" s="139">
        <v>-0.54830333884410853</v>
      </c>
      <c r="P1428" s="139">
        <v>-0.37074925797581748</v>
      </c>
      <c r="Q1428" s="139">
        <v>8.7647537077939097E-2</v>
      </c>
      <c r="R1428" s="139">
        <v>0.45238887421106466</v>
      </c>
      <c r="S1428" s="139">
        <v>-1.2896696156081144</v>
      </c>
      <c r="T1428" s="139">
        <v>1.0818895690224535</v>
      </c>
      <c r="U1428" s="139">
        <v>-0.44461936433963956</v>
      </c>
      <c r="V1428" s="139">
        <v>0.27085718373372886</v>
      </c>
      <c r="W1428" s="50">
        <v>-9.6563691218162717E-2</v>
      </c>
    </row>
    <row r="1429" spans="1:23" ht="19">
      <c r="A1429" s="95">
        <v>427</v>
      </c>
      <c r="B1429" s="139">
        <v>0.27108433660159803</v>
      </c>
      <c r="C1429" s="139">
        <v>0.76950593238060017</v>
      </c>
      <c r="D1429" s="139">
        <v>0.73227559382031826</v>
      </c>
      <c r="E1429" s="139">
        <v>0.44727573957517519</v>
      </c>
      <c r="F1429" s="139">
        <v>0.78861222562737576</v>
      </c>
      <c r="G1429" s="139">
        <v>0.43115914190170468</v>
      </c>
      <c r="H1429" s="139">
        <v>0.47192838094025769</v>
      </c>
      <c r="I1429" s="139">
        <v>0.15994085126789792</v>
      </c>
      <c r="J1429" s="139">
        <v>0.42245022195687953</v>
      </c>
      <c r="K1429" s="58">
        <v>0.19585159692501519</v>
      </c>
      <c r="M1429" s="51">
        <v>427</v>
      </c>
      <c r="N1429" s="139" cm="1">
        <f t="array" ref="N1429:W1429">(TRANSPOSE(MMULT(幕後結果!$AB$37:$AK$46, TRANSPOSE(N428:W428))))</f>
        <v>-1.2974578774885719</v>
      </c>
      <c r="O1429" s="139">
        <v>-0.24434403493599738</v>
      </c>
      <c r="P1429" s="139">
        <v>-0.95975505328776811</v>
      </c>
      <c r="Q1429" s="139">
        <v>-0.61346186727194729</v>
      </c>
      <c r="R1429" s="139">
        <v>-0.55493654043325502</v>
      </c>
      <c r="S1429" s="139">
        <v>-0.12461062482418804</v>
      </c>
      <c r="T1429" s="139">
        <v>0.12127395632386434</v>
      </c>
      <c r="U1429" s="139">
        <v>-6.5532837560938639E-2</v>
      </c>
      <c r="V1429" s="139">
        <v>-0.76907101317213344</v>
      </c>
      <c r="W1429" s="50">
        <v>-7.2691575655417034E-2</v>
      </c>
    </row>
    <row r="1430" spans="1:23" ht="19">
      <c r="A1430" s="95">
        <v>428</v>
      </c>
      <c r="B1430" s="139">
        <v>0.91311242617521193</v>
      </c>
      <c r="C1430" s="139">
        <v>0.53398370267803208</v>
      </c>
      <c r="D1430" s="139">
        <v>8.9429583187396133E-2</v>
      </c>
      <c r="E1430" s="139">
        <v>0.50977808479978504</v>
      </c>
      <c r="F1430" s="139">
        <v>0.60295884754269502</v>
      </c>
      <c r="G1430" s="139">
        <v>0.11588918524686043</v>
      </c>
      <c r="H1430" s="139">
        <v>0.44633695386662664</v>
      </c>
      <c r="I1430" s="139">
        <v>0.72658285172804038</v>
      </c>
      <c r="J1430" s="139">
        <v>0.61687894075722727</v>
      </c>
      <c r="K1430" s="58">
        <v>9.9449257392392854E-2</v>
      </c>
      <c r="M1430" s="51">
        <v>428</v>
      </c>
      <c r="N1430" s="139" cm="1">
        <f t="array" ref="N1430:W1430">(TRANSPOSE(MMULT(幕後結果!$AB$37:$AK$46, TRANSPOSE(N429:W429))))</f>
        <v>0.67188554003658163</v>
      </c>
      <c r="O1430" s="139">
        <v>-0.30423798325113455</v>
      </c>
      <c r="P1430" s="139">
        <v>2.2709580115617896</v>
      </c>
      <c r="Q1430" s="139">
        <v>0.70780418643403575</v>
      </c>
      <c r="R1430" s="139">
        <v>-0.94442432182783931</v>
      </c>
      <c r="S1430" s="139">
        <v>-0.77665210334332302</v>
      </c>
      <c r="T1430" s="139">
        <v>0.86295969001580575</v>
      </c>
      <c r="U1430" s="139">
        <v>-0.46738094138990183</v>
      </c>
      <c r="V1430" s="139">
        <v>2.637222442876356</v>
      </c>
      <c r="W1430" s="50">
        <v>-0.6640570369399732</v>
      </c>
    </row>
    <row r="1431" spans="1:23" ht="19">
      <c r="A1431" s="95">
        <v>429</v>
      </c>
      <c r="B1431" s="139">
        <v>0.71204724529494001</v>
      </c>
      <c r="C1431" s="139">
        <v>6.4232690748717625E-2</v>
      </c>
      <c r="D1431" s="139">
        <v>0.82126738350488226</v>
      </c>
      <c r="E1431" s="139">
        <v>0.37500592620795548</v>
      </c>
      <c r="F1431" s="139">
        <v>0.78286115947101087</v>
      </c>
      <c r="G1431" s="139">
        <v>7.4846355331737557E-2</v>
      </c>
      <c r="H1431" s="139">
        <v>0.23787873573531826</v>
      </c>
      <c r="I1431" s="139">
        <v>0.12123738726374689</v>
      </c>
      <c r="J1431" s="139">
        <v>0.60729513365966747</v>
      </c>
      <c r="K1431" s="58">
        <v>0.70011834998070066</v>
      </c>
      <c r="M1431" s="51">
        <v>429</v>
      </c>
      <c r="N1431" s="139" cm="1">
        <f t="array" ref="N1431:W1431">(TRANSPOSE(MMULT(幕後結果!$AB$37:$AK$46, TRANSPOSE(N430:W430))))</f>
        <v>-1.6439083676244861</v>
      </c>
      <c r="O1431" s="139">
        <v>0.91595183659846791</v>
      </c>
      <c r="P1431" s="139">
        <v>-1.1479336815652741</v>
      </c>
      <c r="Q1431" s="139">
        <v>-0.4859781849817349</v>
      </c>
      <c r="R1431" s="139">
        <v>-1.093895220179816</v>
      </c>
      <c r="S1431" s="139">
        <v>1.2035851693314679</v>
      </c>
      <c r="T1431" s="139">
        <v>0.37455027797579366</v>
      </c>
      <c r="U1431" s="139">
        <v>0.5550238147309674</v>
      </c>
      <c r="V1431" s="139">
        <v>1.0112225306341367</v>
      </c>
      <c r="W1431" s="50">
        <v>-1.2128167049257368</v>
      </c>
    </row>
    <row r="1432" spans="1:23" ht="19">
      <c r="A1432" s="95">
        <v>430</v>
      </c>
      <c r="B1432" s="139">
        <v>0.66206074748392507</v>
      </c>
      <c r="C1432" s="139">
        <v>0.11121777862390614</v>
      </c>
      <c r="D1432" s="139">
        <v>0.62654576956069064</v>
      </c>
      <c r="E1432" s="139">
        <v>0.8080619125701709</v>
      </c>
      <c r="F1432" s="139">
        <v>0.1611064499151893</v>
      </c>
      <c r="G1432" s="139">
        <v>0.27524394203601821</v>
      </c>
      <c r="H1432" s="139">
        <v>0.73445184170327238</v>
      </c>
      <c r="I1432" s="139">
        <v>0.14699867668555933</v>
      </c>
      <c r="J1432" s="139">
        <v>0.59372765256909954</v>
      </c>
      <c r="K1432" s="58">
        <v>0.8510341870076723</v>
      </c>
      <c r="M1432" s="51">
        <v>430</v>
      </c>
      <c r="N1432" s="139" cm="1">
        <f t="array" ref="N1432:W1432">(TRANSPOSE(MMULT(幕後結果!$AB$37:$AK$46, TRANSPOSE(N431:W431))))</f>
        <v>-1.4964171419318149</v>
      </c>
      <c r="O1432" s="139">
        <v>1.634496106682924</v>
      </c>
      <c r="P1432" s="139">
        <v>0.24872206471954575</v>
      </c>
      <c r="Q1432" s="139">
        <v>0.70050739085648628</v>
      </c>
      <c r="R1432" s="139">
        <v>-1.4026318338629156</v>
      </c>
      <c r="S1432" s="139">
        <v>0.19500261745830266</v>
      </c>
      <c r="T1432" s="139">
        <v>-1.299014239793832</v>
      </c>
      <c r="U1432" s="139">
        <v>0.87874903870772259</v>
      </c>
      <c r="V1432" s="139">
        <v>0.37356354072259218</v>
      </c>
      <c r="W1432" s="50">
        <v>1.273608300288875</v>
      </c>
    </row>
    <row r="1433" spans="1:23" ht="19">
      <c r="A1433" s="95">
        <v>431</v>
      </c>
      <c r="B1433" s="139">
        <v>0.80270300607696021</v>
      </c>
      <c r="C1433" s="139">
        <v>0.93937283785552128</v>
      </c>
      <c r="D1433" s="139">
        <v>0.7374666768201128</v>
      </c>
      <c r="E1433" s="139">
        <v>0.76686001552869265</v>
      </c>
      <c r="F1433" s="139">
        <v>0.78926634760763603</v>
      </c>
      <c r="G1433" s="139">
        <v>5.7704432749030588E-2</v>
      </c>
      <c r="H1433" s="139">
        <v>0.69465293012252682</v>
      </c>
      <c r="I1433" s="139">
        <v>7.8293299981168518E-2</v>
      </c>
      <c r="J1433" s="139">
        <v>0.98955316947554062</v>
      </c>
      <c r="K1433" s="58">
        <v>9.4261455103526126E-2</v>
      </c>
      <c r="M1433" s="51">
        <v>431</v>
      </c>
      <c r="N1433" s="139" cm="1">
        <f t="array" ref="N1433:W1433">(TRANSPOSE(MMULT(幕後結果!$AB$37:$AK$46, TRANSPOSE(N432:W432))))</f>
        <v>0.64351780306816042</v>
      </c>
      <c r="O1433" s="139">
        <v>1.013243258201179</v>
      </c>
      <c r="P1433" s="139">
        <v>-0.53568089044468137</v>
      </c>
      <c r="Q1433" s="139">
        <v>0.87636662471946214</v>
      </c>
      <c r="R1433" s="139">
        <v>0.14149343436352357</v>
      </c>
      <c r="S1433" s="139">
        <v>0.80271586449072818</v>
      </c>
      <c r="T1433" s="139">
        <v>0.85554014870942374</v>
      </c>
      <c r="U1433" s="139">
        <v>-0.77021352532984444</v>
      </c>
      <c r="V1433" s="139">
        <v>-0.76199173713080592</v>
      </c>
      <c r="W1433" s="50">
        <v>1.0288041791265532</v>
      </c>
    </row>
    <row r="1434" spans="1:23" ht="19">
      <c r="A1434" s="95">
        <v>432</v>
      </c>
      <c r="B1434" s="139">
        <v>6.4670712599144808E-2</v>
      </c>
      <c r="C1434" s="139">
        <v>0.49927401179563713</v>
      </c>
      <c r="D1434" s="139">
        <v>0.90257442227975959</v>
      </c>
      <c r="E1434" s="139">
        <v>0.73097278103818475</v>
      </c>
      <c r="F1434" s="139">
        <v>0.60746773011931987</v>
      </c>
      <c r="G1434" s="139">
        <v>0.36846380766328712</v>
      </c>
      <c r="H1434" s="139">
        <v>0.68526533600994344</v>
      </c>
      <c r="I1434" s="139">
        <v>0.73097944851341023</v>
      </c>
      <c r="J1434" s="139">
        <v>0.37461891931416913</v>
      </c>
      <c r="K1434" s="58">
        <v>0.45039615211109396</v>
      </c>
      <c r="M1434" s="51">
        <v>432</v>
      </c>
      <c r="N1434" s="139" cm="1">
        <f t="array" ref="N1434:W1434">(TRANSPOSE(MMULT(幕後結果!$AB$37:$AK$46, TRANSPOSE(N433:W433))))</f>
        <v>-1.2924143732064177</v>
      </c>
      <c r="O1434" s="139">
        <v>0.5257175463280479</v>
      </c>
      <c r="P1434" s="139">
        <v>-1.0240761210640588</v>
      </c>
      <c r="Q1434" s="139">
        <v>-0.22613750014821182</v>
      </c>
      <c r="R1434" s="139">
        <v>-1.3072051615350291</v>
      </c>
      <c r="S1434" s="139">
        <v>1.6689037171844747</v>
      </c>
      <c r="T1434" s="139">
        <v>-1.2171287912895414</v>
      </c>
      <c r="U1434" s="139">
        <v>-0.49939467588292141</v>
      </c>
      <c r="V1434" s="139">
        <v>1.3308814167406042</v>
      </c>
      <c r="W1434" s="50">
        <v>-0.55543395238810456</v>
      </c>
    </row>
    <row r="1435" spans="1:23" ht="19">
      <c r="A1435" s="95">
        <v>433</v>
      </c>
      <c r="B1435" s="139">
        <v>4.8730749774754889E-2</v>
      </c>
      <c r="C1435" s="139">
        <v>0.73237019778856483</v>
      </c>
      <c r="D1435" s="139">
        <v>0.69127299227539152</v>
      </c>
      <c r="E1435" s="139">
        <v>0.95573032064971364</v>
      </c>
      <c r="F1435" s="139">
        <v>0.19833315540841556</v>
      </c>
      <c r="G1435" s="139">
        <v>0.31524073212880221</v>
      </c>
      <c r="H1435" s="139">
        <v>0.93952346157333388</v>
      </c>
      <c r="I1435" s="139">
        <v>0.98440666004051591</v>
      </c>
      <c r="J1435" s="139">
        <v>0.44536402466826419</v>
      </c>
      <c r="K1435" s="58">
        <v>0.99649866447616264</v>
      </c>
      <c r="M1435" s="51">
        <v>433</v>
      </c>
      <c r="N1435" s="139" cm="1">
        <f t="array" ref="N1435:W1435">(TRANSPOSE(MMULT(幕後結果!$AB$37:$AK$46, TRANSPOSE(N434:W434))))</f>
        <v>-1.1592629401867982E-2</v>
      </c>
      <c r="O1435" s="139">
        <v>-0.91604973665525302</v>
      </c>
      <c r="P1435" s="139">
        <v>-6.0735192941065885E-2</v>
      </c>
      <c r="Q1435" s="139">
        <v>-0.49287571149117981</v>
      </c>
      <c r="R1435" s="139">
        <v>0.51231138174990287</v>
      </c>
      <c r="S1435" s="139">
        <v>0.32481779905794111</v>
      </c>
      <c r="T1435" s="139">
        <v>-0.33608316992527693</v>
      </c>
      <c r="U1435" s="139">
        <v>-0.56060147285322481</v>
      </c>
      <c r="V1435" s="139">
        <v>-0.90259608977699535</v>
      </c>
      <c r="W1435" s="50">
        <v>0.17369263028354889</v>
      </c>
    </row>
    <row r="1436" spans="1:23" ht="19">
      <c r="A1436" s="95">
        <v>434</v>
      </c>
      <c r="B1436" s="139">
        <v>3.488066823823921E-2</v>
      </c>
      <c r="C1436" s="139">
        <v>0.76659032884293166</v>
      </c>
      <c r="D1436" s="139">
        <v>0.70735423464433556</v>
      </c>
      <c r="E1436" s="139">
        <v>0.95649927220297215</v>
      </c>
      <c r="F1436" s="139">
        <v>3.6102787463915487E-2</v>
      </c>
      <c r="G1436" s="139">
        <v>0.97948591510812211</v>
      </c>
      <c r="H1436" s="139">
        <v>0.66779791147467771</v>
      </c>
      <c r="I1436" s="139">
        <v>4.2476707527423274E-2</v>
      </c>
      <c r="J1436" s="139">
        <v>0.62971583581993018</v>
      </c>
      <c r="K1436" s="58">
        <v>0.20427711353505007</v>
      </c>
      <c r="M1436" s="51">
        <v>434</v>
      </c>
      <c r="N1436" s="139" cm="1">
        <f t="array" ref="N1436:W1436">(TRANSPOSE(MMULT(幕後結果!$AB$37:$AK$46, TRANSPOSE(N435:W435))))</f>
        <v>-0.17719084520133879</v>
      </c>
      <c r="O1436" s="139">
        <v>0.87794023986834246</v>
      </c>
      <c r="P1436" s="139">
        <v>0.47766950324477447</v>
      </c>
      <c r="Q1436" s="139">
        <v>0.59378076398184565</v>
      </c>
      <c r="R1436" s="139">
        <v>-0.73589844351780487</v>
      </c>
      <c r="S1436" s="139">
        <v>3.6034989799439976E-2</v>
      </c>
      <c r="T1436" s="139">
        <v>0.58680321005004643</v>
      </c>
      <c r="U1436" s="139">
        <v>1.0609437835109961</v>
      </c>
      <c r="V1436" s="139">
        <v>0.7175623738265855</v>
      </c>
      <c r="W1436" s="50">
        <v>1.4796464047830402</v>
      </c>
    </row>
    <row r="1437" spans="1:23" ht="19">
      <c r="A1437" s="95">
        <v>435</v>
      </c>
      <c r="B1437" s="139">
        <v>0.82753444408065979</v>
      </c>
      <c r="C1437" s="139">
        <v>0.26856920402062912</v>
      </c>
      <c r="D1437" s="139">
        <v>0.95625311756796361</v>
      </c>
      <c r="E1437" s="139">
        <v>9.7377607392752363E-2</v>
      </c>
      <c r="F1437" s="139">
        <v>0.78666626006888474</v>
      </c>
      <c r="G1437" s="139">
        <v>0.18047406034011315</v>
      </c>
      <c r="H1437" s="139">
        <v>0.70090632779278206</v>
      </c>
      <c r="I1437" s="139">
        <v>0.15531475152166241</v>
      </c>
      <c r="J1437" s="139">
        <v>0.93984317110555149</v>
      </c>
      <c r="K1437" s="58">
        <v>0.69662840343050569</v>
      </c>
      <c r="M1437" s="51">
        <v>435</v>
      </c>
      <c r="N1437" s="139" cm="1">
        <f t="array" ref="N1437:W1437">(TRANSPOSE(MMULT(幕後結果!$AB$37:$AK$46, TRANSPOSE(N436:W436))))</f>
        <v>-1.2113211648930005</v>
      </c>
      <c r="O1437" s="139">
        <v>1.5922173071144945</v>
      </c>
      <c r="P1437" s="139">
        <v>-0.2188400464878949</v>
      </c>
      <c r="Q1437" s="139">
        <v>0.99215141059427037</v>
      </c>
      <c r="R1437" s="139">
        <v>-0.1831678088682159</v>
      </c>
      <c r="S1437" s="139">
        <v>-0.47463047421592819</v>
      </c>
      <c r="T1437" s="139">
        <v>1.3961060453466618</v>
      </c>
      <c r="U1437" s="139">
        <v>1.4357691691781098</v>
      </c>
      <c r="V1437" s="139">
        <v>0.47919601570826909</v>
      </c>
      <c r="W1437" s="50">
        <v>0.72755940957614817</v>
      </c>
    </row>
    <row r="1438" spans="1:23" ht="19">
      <c r="A1438" s="95">
        <v>436</v>
      </c>
      <c r="B1438" s="139">
        <v>0.14008715641615987</v>
      </c>
      <c r="C1438" s="139">
        <v>0.259303153390948</v>
      </c>
      <c r="D1438" s="139">
        <v>0.44391295295318445</v>
      </c>
      <c r="E1438" s="139">
        <v>0.35666126121353803</v>
      </c>
      <c r="F1438" s="139">
        <v>0.30842334021904394</v>
      </c>
      <c r="G1438" s="139">
        <v>0.39048680809092051</v>
      </c>
      <c r="H1438" s="139">
        <v>0.47993841969655837</v>
      </c>
      <c r="I1438" s="139">
        <v>0.71893061632750288</v>
      </c>
      <c r="J1438" s="139">
        <v>0.96659786398355574</v>
      </c>
      <c r="K1438" s="58">
        <v>4.5225595481859671E-2</v>
      </c>
      <c r="M1438" s="51">
        <v>436</v>
      </c>
      <c r="N1438" s="139" cm="1">
        <f t="array" ref="N1438:W1438">(TRANSPOSE(MMULT(幕後結果!$AB$37:$AK$46, TRANSPOSE(N437:W437))))</f>
        <v>-1.3027659945007719</v>
      </c>
      <c r="O1438" s="139">
        <v>-1.1892063805733706</v>
      </c>
      <c r="P1438" s="139">
        <v>-0.20571044615635198</v>
      </c>
      <c r="Q1438" s="139">
        <v>-0.57406406528740139</v>
      </c>
      <c r="R1438" s="139">
        <v>2.0584699702671947</v>
      </c>
      <c r="S1438" s="139">
        <v>-2.0213259684830991</v>
      </c>
      <c r="T1438" s="139">
        <v>0.62927634953403788</v>
      </c>
      <c r="U1438" s="139">
        <v>1.0422449530810896E-2</v>
      </c>
      <c r="V1438" s="139">
        <v>-0.23210752838048454</v>
      </c>
      <c r="W1438" s="50">
        <v>0.69879504835655404</v>
      </c>
    </row>
    <row r="1439" spans="1:23" ht="19">
      <c r="A1439" s="95">
        <v>437</v>
      </c>
      <c r="B1439" s="139">
        <v>0.4297309736755659</v>
      </c>
      <c r="C1439" s="139">
        <v>0.71190950137500852</v>
      </c>
      <c r="D1439" s="139">
        <v>0.70749834741139606</v>
      </c>
      <c r="E1439" s="139">
        <v>1.9899353217128102E-2</v>
      </c>
      <c r="F1439" s="139">
        <v>0.8015529581133185</v>
      </c>
      <c r="G1439" s="139">
        <v>0.74576462676891642</v>
      </c>
      <c r="H1439" s="139">
        <v>5.2342285689644719E-2</v>
      </c>
      <c r="I1439" s="139">
        <v>0.81152221561150961</v>
      </c>
      <c r="J1439" s="139">
        <v>0.78996972386881747</v>
      </c>
      <c r="K1439" s="58">
        <v>0.61078256780966611</v>
      </c>
      <c r="M1439" s="51">
        <v>437</v>
      </c>
      <c r="N1439" s="139" cm="1">
        <f t="array" ref="N1439:W1439">(TRANSPOSE(MMULT(幕後結果!$AB$37:$AK$46, TRANSPOSE(N438:W438))))</f>
        <v>-6.4970163987097124E-2</v>
      </c>
      <c r="O1439" s="139">
        <v>0.15082543129902753</v>
      </c>
      <c r="P1439" s="139">
        <v>1.0556175753250892</v>
      </c>
      <c r="Q1439" s="139">
        <v>0.70012740879361701</v>
      </c>
      <c r="R1439" s="139">
        <v>0.22970776905989687</v>
      </c>
      <c r="S1439" s="139">
        <v>-0.47334241594654503</v>
      </c>
      <c r="T1439" s="139">
        <v>-0.82113683033027673</v>
      </c>
      <c r="U1439" s="139">
        <v>0.54398400843851202</v>
      </c>
      <c r="V1439" s="139">
        <v>-1.0038763414052374</v>
      </c>
      <c r="W1439" s="50">
        <v>8.9229114952654787E-2</v>
      </c>
    </row>
    <row r="1440" spans="1:23" ht="19">
      <c r="A1440" s="95">
        <v>438</v>
      </c>
      <c r="B1440" s="139">
        <v>8.9020218821188379E-2</v>
      </c>
      <c r="C1440" s="139">
        <v>0.20406609971425826</v>
      </c>
      <c r="D1440" s="139">
        <v>0.80164595230898272</v>
      </c>
      <c r="E1440" s="139">
        <v>0.99000318073010107</v>
      </c>
      <c r="F1440" s="139">
        <v>0.36372669093680532</v>
      </c>
      <c r="G1440" s="139">
        <v>0.43390703801968367</v>
      </c>
      <c r="H1440" s="139">
        <v>0.28645937224816365</v>
      </c>
      <c r="I1440" s="139">
        <v>0.23550940443573687</v>
      </c>
      <c r="J1440" s="139">
        <v>0.50880707849772167</v>
      </c>
      <c r="K1440" s="58">
        <v>0.7148655123330383</v>
      </c>
      <c r="M1440" s="51">
        <v>438</v>
      </c>
      <c r="N1440" s="139" cm="1">
        <f t="array" ref="N1440:W1440">(TRANSPOSE(MMULT(幕後結果!$AB$37:$AK$46, TRANSPOSE(N439:W439))))</f>
        <v>0.21435628568637408</v>
      </c>
      <c r="O1440" s="139">
        <v>-0.62563319141839091</v>
      </c>
      <c r="P1440" s="139">
        <v>-0.61841711093860419</v>
      </c>
      <c r="Q1440" s="139">
        <v>-0.35940279859180996</v>
      </c>
      <c r="R1440" s="139">
        <v>0.10443928683230844</v>
      </c>
      <c r="S1440" s="139">
        <v>-1.2340189196083493</v>
      </c>
      <c r="T1440" s="139">
        <v>-1.4955505115746159</v>
      </c>
      <c r="U1440" s="139">
        <v>0.17607637945668617</v>
      </c>
      <c r="V1440" s="139">
        <v>1.300478172365944</v>
      </c>
      <c r="W1440" s="50">
        <v>-0.21296961286388469</v>
      </c>
    </row>
    <row r="1441" spans="1:23" ht="19">
      <c r="A1441" s="95">
        <v>439</v>
      </c>
      <c r="B1441" s="139">
        <v>0.35310102261691401</v>
      </c>
      <c r="C1441" s="139">
        <v>0.13712930676569224</v>
      </c>
      <c r="D1441" s="139">
        <v>0.85113625138936722</v>
      </c>
      <c r="E1441" s="139">
        <v>0.84083994597159917</v>
      </c>
      <c r="F1441" s="139">
        <v>0.71627615006226031</v>
      </c>
      <c r="G1441" s="139">
        <v>3.2448914164043385E-2</v>
      </c>
      <c r="H1441" s="139">
        <v>0.32943008506873617</v>
      </c>
      <c r="I1441" s="139">
        <v>0.3233483436847604</v>
      </c>
      <c r="J1441" s="139">
        <v>0.96633909677270058</v>
      </c>
      <c r="K1441" s="58">
        <v>0.66754330152632102</v>
      </c>
      <c r="M1441" s="51">
        <v>439</v>
      </c>
      <c r="N1441" s="139" cm="1">
        <f t="array" ref="N1441:W1441">(TRANSPOSE(MMULT(幕後結果!$AB$37:$AK$46, TRANSPOSE(N440:W440))))</f>
        <v>0.48217974651904316</v>
      </c>
      <c r="O1441" s="139">
        <v>-2.3972669591231881</v>
      </c>
      <c r="P1441" s="139">
        <v>-0.16902799120350331</v>
      </c>
      <c r="Q1441" s="139">
        <v>0.29070580403341811</v>
      </c>
      <c r="R1441" s="139">
        <v>0.14951389410222951</v>
      </c>
      <c r="S1441" s="139">
        <v>0.40194608097051665</v>
      </c>
      <c r="T1441" s="139">
        <v>-1.2224863953414569</v>
      </c>
      <c r="U1441" s="139">
        <v>-1.0513855562268783</v>
      </c>
      <c r="V1441" s="139">
        <v>0.36748168917523716</v>
      </c>
      <c r="W1441" s="50">
        <v>-1.1047582452599125</v>
      </c>
    </row>
    <row r="1442" spans="1:23" ht="19">
      <c r="A1442" s="95">
        <v>440</v>
      </c>
      <c r="B1442" s="139">
        <v>0.34913948922576488</v>
      </c>
      <c r="C1442" s="139">
        <v>0.81904019521018423</v>
      </c>
      <c r="D1442" s="139">
        <v>0.52704204031621105</v>
      </c>
      <c r="E1442" s="139">
        <v>0.12969741277165125</v>
      </c>
      <c r="F1442" s="139">
        <v>0.85997801270133833</v>
      </c>
      <c r="G1442" s="139">
        <v>0.87654587676750007</v>
      </c>
      <c r="H1442" s="139">
        <v>8.0438498785786461E-2</v>
      </c>
      <c r="I1442" s="139">
        <v>0.17959756643645397</v>
      </c>
      <c r="J1442" s="139">
        <v>0.16028502544542134</v>
      </c>
      <c r="K1442" s="58">
        <v>0.33027093842133515</v>
      </c>
      <c r="M1442" s="51">
        <v>440</v>
      </c>
      <c r="N1442" s="139" cm="1">
        <f t="array" ref="N1442:W1442">(TRANSPOSE(MMULT(幕後結果!$AB$37:$AK$46, TRANSPOSE(N441:W441))))</f>
        <v>0.55685887949536539</v>
      </c>
      <c r="O1442" s="139">
        <v>-0.22197199402352297</v>
      </c>
      <c r="P1442" s="139">
        <v>0.44572181050304205</v>
      </c>
      <c r="Q1442" s="139">
        <v>-0.21615362753881756</v>
      </c>
      <c r="R1442" s="139">
        <v>-2.18894132329405</v>
      </c>
      <c r="S1442" s="139">
        <v>-0.71765824447230064</v>
      </c>
      <c r="T1442" s="139">
        <v>-2.1547997100146996</v>
      </c>
      <c r="U1442" s="139">
        <v>-0.14650817811535388</v>
      </c>
      <c r="V1442" s="139">
        <v>0.50296691515590541</v>
      </c>
      <c r="W1442" s="50">
        <v>-2.2689843482458887</v>
      </c>
    </row>
    <row r="1443" spans="1:23" ht="19">
      <c r="A1443" s="95">
        <v>441</v>
      </c>
      <c r="B1443" s="139">
        <v>0.61399382733062247</v>
      </c>
      <c r="C1443" s="139">
        <v>0.3018875638913523</v>
      </c>
      <c r="D1443" s="139">
        <v>0.24400758717247228</v>
      </c>
      <c r="E1443" s="139">
        <v>0.16008609997708567</v>
      </c>
      <c r="F1443" s="139">
        <v>0.50811253223075514</v>
      </c>
      <c r="G1443" s="139">
        <v>0.43805763384419927</v>
      </c>
      <c r="H1443" s="139">
        <v>0.17709908296928223</v>
      </c>
      <c r="I1443" s="139">
        <v>0.34837259741334847</v>
      </c>
      <c r="J1443" s="139">
        <v>0.67081197360336176</v>
      </c>
      <c r="K1443" s="58">
        <v>0.2316173308473144</v>
      </c>
      <c r="M1443" s="51">
        <v>441</v>
      </c>
      <c r="N1443" s="139" cm="1">
        <f t="array" ref="N1443:W1443">(TRANSPOSE(MMULT(幕後結果!$AB$37:$AK$46, TRANSPOSE(N442:W442))))</f>
        <v>0.51010005231064692</v>
      </c>
      <c r="O1443" s="139">
        <v>-1.0959131992077855</v>
      </c>
      <c r="P1443" s="139">
        <v>-1.419452542474809</v>
      </c>
      <c r="Q1443" s="139">
        <v>0.40826622273471525</v>
      </c>
      <c r="R1443" s="139">
        <v>0.77614214915817625</v>
      </c>
      <c r="S1443" s="139">
        <v>-0.53794117377346462</v>
      </c>
      <c r="T1443" s="139">
        <v>0.11279583983167296</v>
      </c>
      <c r="U1443" s="139">
        <v>-1.8482417952129315</v>
      </c>
      <c r="V1443" s="139">
        <v>-1.6524362345650705</v>
      </c>
      <c r="W1443" s="50">
        <v>-1.082012080700324</v>
      </c>
    </row>
    <row r="1444" spans="1:23" ht="19">
      <c r="A1444" s="95">
        <v>442</v>
      </c>
      <c r="B1444" s="139">
        <v>0.38296486282749687</v>
      </c>
      <c r="C1444" s="139">
        <v>0.40894036739944406</v>
      </c>
      <c r="D1444" s="139">
        <v>0.13875022416619842</v>
      </c>
      <c r="E1444" s="139">
        <v>0.6832198355556578</v>
      </c>
      <c r="F1444" s="139">
        <v>0.6813743840285289</v>
      </c>
      <c r="G1444" s="139">
        <v>0.38401716422231336</v>
      </c>
      <c r="H1444" s="139">
        <v>0.15146345601632394</v>
      </c>
      <c r="I1444" s="139">
        <v>0.54072115732683401</v>
      </c>
      <c r="J1444" s="139">
        <v>0.20964464416198969</v>
      </c>
      <c r="K1444" s="58">
        <v>0.20777855937734335</v>
      </c>
      <c r="M1444" s="51">
        <v>442</v>
      </c>
      <c r="N1444" s="139" cm="1">
        <f t="array" ref="N1444:W1444">(TRANSPOSE(MMULT(幕後結果!$AB$37:$AK$46, TRANSPOSE(N443:W443))))</f>
        <v>-1.8722766848196255</v>
      </c>
      <c r="O1444" s="139">
        <v>-0.32715623334929816</v>
      </c>
      <c r="P1444" s="139">
        <v>1.044152850448848</v>
      </c>
      <c r="Q1444" s="139">
        <v>0.45796796736700074</v>
      </c>
      <c r="R1444" s="139">
        <v>0.40281822558516822</v>
      </c>
      <c r="S1444" s="139">
        <v>-1.1864726039499598</v>
      </c>
      <c r="T1444" s="139">
        <v>-8.9556668603156503E-2</v>
      </c>
      <c r="U1444" s="139">
        <v>-0.33357016297896125</v>
      </c>
      <c r="V1444" s="139">
        <v>-0.55754816460034651</v>
      </c>
      <c r="W1444" s="50">
        <v>-0.72998244640937016</v>
      </c>
    </row>
    <row r="1445" spans="1:23" ht="19">
      <c r="A1445" s="95">
        <v>443</v>
      </c>
      <c r="B1445" s="139">
        <v>0.91722880483562208</v>
      </c>
      <c r="C1445" s="139">
        <v>0.89742062102554776</v>
      </c>
      <c r="D1445" s="139">
        <v>0.17040100361899402</v>
      </c>
      <c r="E1445" s="139">
        <v>0.86159200062478236</v>
      </c>
      <c r="F1445" s="139">
        <v>0.77984313849016917</v>
      </c>
      <c r="G1445" s="139">
        <v>0.2591187697084103</v>
      </c>
      <c r="H1445" s="139">
        <v>0.91548848778791347</v>
      </c>
      <c r="I1445" s="139">
        <v>0.78863268822238242</v>
      </c>
      <c r="J1445" s="139">
        <v>0.60654470376469294</v>
      </c>
      <c r="K1445" s="58">
        <v>0.82797142547958025</v>
      </c>
      <c r="M1445" s="51">
        <v>443</v>
      </c>
      <c r="N1445" s="139" cm="1">
        <f t="array" ref="N1445:W1445">(TRANSPOSE(MMULT(幕後結果!$AB$37:$AK$46, TRANSPOSE(N444:W444))))</f>
        <v>-0.77284695095717426</v>
      </c>
      <c r="O1445" s="139">
        <v>-8.1391686038876601E-2</v>
      </c>
      <c r="P1445" s="139">
        <v>0.97903508330637579</v>
      </c>
      <c r="Q1445" s="139">
        <v>1.7056569673464197</v>
      </c>
      <c r="R1445" s="139">
        <v>-0.64859535090000175</v>
      </c>
      <c r="S1445" s="139">
        <v>-0.80181727620685495</v>
      </c>
      <c r="T1445" s="139">
        <v>-0.42260199098043955</v>
      </c>
      <c r="U1445" s="139">
        <v>0.94242560951977761</v>
      </c>
      <c r="V1445" s="139">
        <v>-1.5008039850180888</v>
      </c>
      <c r="W1445" s="50">
        <v>0.87680099593885774</v>
      </c>
    </row>
    <row r="1446" spans="1:23" ht="19">
      <c r="A1446" s="95">
        <v>444</v>
      </c>
      <c r="B1446" s="139">
        <v>0.54741562827704926</v>
      </c>
      <c r="C1446" s="139">
        <v>0.50798228792488986</v>
      </c>
      <c r="D1446" s="139">
        <v>0.81180809892024874</v>
      </c>
      <c r="E1446" s="139">
        <v>3.8188049170430949E-2</v>
      </c>
      <c r="F1446" s="139">
        <v>0.72367856609748737</v>
      </c>
      <c r="G1446" s="139">
        <v>2.0042468603079566E-2</v>
      </c>
      <c r="H1446" s="139">
        <v>0.80268832923060729</v>
      </c>
      <c r="I1446" s="139">
        <v>5.5728112115244866E-2</v>
      </c>
      <c r="J1446" s="139">
        <v>0.34915205464729437</v>
      </c>
      <c r="K1446" s="58">
        <v>8.2279829894380097E-2</v>
      </c>
      <c r="M1446" s="51">
        <v>444</v>
      </c>
      <c r="N1446" s="139" cm="1">
        <f t="array" ref="N1446:W1446">(TRANSPOSE(MMULT(幕後結果!$AB$37:$AK$46, TRANSPOSE(N445:W445))))</f>
        <v>-0.2011649398091839</v>
      </c>
      <c r="O1446" s="139">
        <v>-2.4198041450929637E-2</v>
      </c>
      <c r="P1446" s="139">
        <v>-8.8672234113729181E-2</v>
      </c>
      <c r="Q1446" s="139">
        <v>-0.67820400512440537</v>
      </c>
      <c r="R1446" s="139">
        <v>-0.21706255560544302</v>
      </c>
      <c r="S1446" s="139">
        <v>2.6754956577286078</v>
      </c>
      <c r="T1446" s="139">
        <v>0.21754414494776825</v>
      </c>
      <c r="U1446" s="139">
        <v>-0.93660995798301672</v>
      </c>
      <c r="V1446" s="139">
        <v>0.15838737952203696</v>
      </c>
      <c r="W1446" s="50">
        <v>-0.85842392117503497</v>
      </c>
    </row>
    <row r="1447" spans="1:23" ht="19">
      <c r="A1447" s="95">
        <v>445</v>
      </c>
      <c r="B1447" s="139">
        <v>1.7343363942774692E-2</v>
      </c>
      <c r="C1447" s="139">
        <v>0.61642434647636257</v>
      </c>
      <c r="D1447" s="139">
        <v>0.28551275704614065</v>
      </c>
      <c r="E1447" s="139">
        <v>4.3057382805134603E-2</v>
      </c>
      <c r="F1447" s="139">
        <v>0.33178523205943566</v>
      </c>
      <c r="G1447" s="139">
        <v>0.80389865140738448</v>
      </c>
      <c r="H1447" s="139">
        <v>0.70912693704851493</v>
      </c>
      <c r="I1447" s="139">
        <v>0.70650715662896024</v>
      </c>
      <c r="J1447" s="139">
        <v>0.15033241699734168</v>
      </c>
      <c r="K1447" s="58">
        <v>0.22611585563575987</v>
      </c>
      <c r="M1447" s="51">
        <v>445</v>
      </c>
      <c r="N1447" s="139" cm="1">
        <f t="array" ref="N1447:W1447">(TRANSPOSE(MMULT(幕後結果!$AB$37:$AK$46, TRANSPOSE(N446:W446))))</f>
        <v>-0.14103666786757532</v>
      </c>
      <c r="O1447" s="139">
        <v>1.9307053029547043E-2</v>
      </c>
      <c r="P1447" s="139">
        <v>-1.1335577018657765</v>
      </c>
      <c r="Q1447" s="139">
        <v>-0.33947289372668044</v>
      </c>
      <c r="R1447" s="139">
        <v>1.467288529003373</v>
      </c>
      <c r="S1447" s="139">
        <v>-0.21645171344344352</v>
      </c>
      <c r="T1447" s="139">
        <v>0.44052007885680616</v>
      </c>
      <c r="U1447" s="139">
        <v>0.68795872604807451</v>
      </c>
      <c r="V1447" s="139">
        <v>-1.4139813243108323</v>
      </c>
      <c r="W1447" s="50">
        <v>0.74365031239328594</v>
      </c>
    </row>
    <row r="1448" spans="1:23" ht="19">
      <c r="A1448" s="95">
        <v>446</v>
      </c>
      <c r="B1448" s="139">
        <v>0.26577550455801902</v>
      </c>
      <c r="C1448" s="139">
        <v>0.65109202857100779</v>
      </c>
      <c r="D1448" s="139">
        <v>3.6441654917216404E-2</v>
      </c>
      <c r="E1448" s="139">
        <v>0.24692533189794474</v>
      </c>
      <c r="F1448" s="139">
        <v>0.2997667274333784</v>
      </c>
      <c r="G1448" s="139">
        <v>0.7385662109902742</v>
      </c>
      <c r="H1448" s="139">
        <v>0.5057554181468551</v>
      </c>
      <c r="I1448" s="139">
        <v>0.3925984532689184</v>
      </c>
      <c r="J1448" s="139">
        <v>0.95904969844141919</v>
      </c>
      <c r="K1448" s="58">
        <v>0.66094231339720277</v>
      </c>
      <c r="M1448" s="51">
        <v>446</v>
      </c>
      <c r="N1448" s="139" cm="1">
        <f t="array" ref="N1448:W1448">(TRANSPOSE(MMULT(幕後結果!$AB$37:$AK$46, TRANSPOSE(N447:W447))))</f>
        <v>0.3422614908119222</v>
      </c>
      <c r="O1448" s="139">
        <v>-1.4108337348703728</v>
      </c>
      <c r="P1448" s="139">
        <v>-1.7154848856065641</v>
      </c>
      <c r="Q1448" s="139">
        <v>-0.614233437451704</v>
      </c>
      <c r="R1448" s="139">
        <v>-1.236924434719334</v>
      </c>
      <c r="S1448" s="139">
        <v>0.90411177011718058</v>
      </c>
      <c r="T1448" s="139">
        <v>-0.98648062615187515</v>
      </c>
      <c r="U1448" s="139">
        <v>-1.5750678890181948</v>
      </c>
      <c r="V1448" s="139">
        <v>0.46488457291184149</v>
      </c>
      <c r="W1448" s="50">
        <v>-2.0863741791828927</v>
      </c>
    </row>
    <row r="1449" spans="1:23" ht="19">
      <c r="A1449" s="95">
        <v>447</v>
      </c>
      <c r="B1449" s="139">
        <v>0.1030677086502827</v>
      </c>
      <c r="C1449" s="139">
        <v>0.98681837253160531</v>
      </c>
      <c r="D1449" s="139">
        <v>9.3873021266119849E-3</v>
      </c>
      <c r="E1449" s="139">
        <v>0.61181756440558899</v>
      </c>
      <c r="F1449" s="139">
        <v>0.45479282222227213</v>
      </c>
      <c r="G1449" s="139">
        <v>0.90098119929405462</v>
      </c>
      <c r="H1449" s="139">
        <v>0.22746582664236503</v>
      </c>
      <c r="I1449" s="139">
        <v>0.8446012903539637</v>
      </c>
      <c r="J1449" s="139">
        <v>2.9151676471711907E-2</v>
      </c>
      <c r="K1449" s="58">
        <v>0.50994911022801737</v>
      </c>
      <c r="M1449" s="51">
        <v>447</v>
      </c>
      <c r="N1449" s="139" cm="1">
        <f t="array" ref="N1449:W1449">(TRANSPOSE(MMULT(幕後結果!$AB$37:$AK$46, TRANSPOSE(N448:W448))))</f>
        <v>-2.581053272641454E-2</v>
      </c>
      <c r="O1449" s="139">
        <v>-2.3746693904731359E-2</v>
      </c>
      <c r="P1449" s="139">
        <v>-0.26953675555790962</v>
      </c>
      <c r="Q1449" s="139">
        <v>0.83629112303073172</v>
      </c>
      <c r="R1449" s="139">
        <v>0.15066129974398781</v>
      </c>
      <c r="S1449" s="139">
        <v>0.25243940643671425</v>
      </c>
      <c r="T1449" s="139">
        <v>-0.72258716195886241</v>
      </c>
      <c r="U1449" s="139">
        <v>0.50338300833346572</v>
      </c>
      <c r="V1449" s="139">
        <v>2.2380325328498012</v>
      </c>
      <c r="W1449" s="50">
        <v>-1.2613615624395234</v>
      </c>
    </row>
    <row r="1450" spans="1:23" ht="19">
      <c r="A1450" s="95">
        <v>448</v>
      </c>
      <c r="B1450" s="139">
        <v>0.85379831000861306</v>
      </c>
      <c r="C1450" s="139">
        <v>0.40777004978130105</v>
      </c>
      <c r="D1450" s="139">
        <v>0.63104302794896538</v>
      </c>
      <c r="E1450" s="139">
        <v>0.91669280720607471</v>
      </c>
      <c r="F1450" s="139">
        <v>1.7296063760749769E-2</v>
      </c>
      <c r="G1450" s="139">
        <v>0.39922187006775767</v>
      </c>
      <c r="H1450" s="139">
        <v>0.1615752150398968</v>
      </c>
      <c r="I1450" s="139">
        <v>0.60376547709509709</v>
      </c>
      <c r="J1450" s="139">
        <v>0.32973551684338132</v>
      </c>
      <c r="K1450" s="58">
        <v>0.58581081168703109</v>
      </c>
      <c r="M1450" s="51">
        <v>448</v>
      </c>
      <c r="N1450" s="139" cm="1">
        <f t="array" ref="N1450:W1450">(TRANSPOSE(MMULT(幕後結果!$AB$37:$AK$46, TRANSPOSE(N449:W449))))</f>
        <v>-0.15899307938643881</v>
      </c>
      <c r="O1450" s="139">
        <v>-0.61896000005903817</v>
      </c>
      <c r="P1450" s="139">
        <v>-0.88938499934064219</v>
      </c>
      <c r="Q1450" s="139">
        <v>0.26228297072598988</v>
      </c>
      <c r="R1450" s="139">
        <v>0.61828203752894251</v>
      </c>
      <c r="S1450" s="139">
        <v>0.99875094350553151</v>
      </c>
      <c r="T1450" s="139">
        <v>0.70402637930934941</v>
      </c>
      <c r="U1450" s="139">
        <v>9.673966052585864E-2</v>
      </c>
      <c r="V1450" s="139">
        <v>0.22909176546413479</v>
      </c>
      <c r="W1450" s="50">
        <v>-1.8812096903358638E-2</v>
      </c>
    </row>
    <row r="1451" spans="1:23" ht="19">
      <c r="A1451" s="95">
        <v>449</v>
      </c>
      <c r="B1451" s="139">
        <v>0.12619564646328385</v>
      </c>
      <c r="C1451" s="139">
        <v>0.95522807958372469</v>
      </c>
      <c r="D1451" s="139">
        <v>0.7177215443744922</v>
      </c>
      <c r="E1451" s="139">
        <v>0.75402744688532852</v>
      </c>
      <c r="F1451" s="139">
        <v>0.21403060728799561</v>
      </c>
      <c r="G1451" s="139">
        <v>0.99732156683989603</v>
      </c>
      <c r="H1451" s="139">
        <v>0.55621501531610029</v>
      </c>
      <c r="I1451" s="139">
        <v>0.56292583145383346</v>
      </c>
      <c r="J1451" s="139">
        <v>0.22075253970403841</v>
      </c>
      <c r="K1451" s="58">
        <v>0.19248049621955143</v>
      </c>
      <c r="M1451" s="51">
        <v>449</v>
      </c>
      <c r="N1451" s="139" cm="1">
        <f t="array" ref="N1451:W1451">(TRANSPOSE(MMULT(幕後結果!$AB$37:$AK$46, TRANSPOSE(N450:W450))))</f>
        <v>-0.91907440819971264</v>
      </c>
      <c r="O1451" s="139">
        <v>0.28697052820194768</v>
      </c>
      <c r="P1451" s="139">
        <v>0.30159765084974249</v>
      </c>
      <c r="Q1451" s="139">
        <v>0.60468230830806446</v>
      </c>
      <c r="R1451" s="139">
        <v>0.53159798310494688</v>
      </c>
      <c r="S1451" s="139">
        <v>0.71385302903790082</v>
      </c>
      <c r="T1451" s="139">
        <v>0.46083836377995169</v>
      </c>
      <c r="U1451" s="139">
        <v>0.12978237598576287</v>
      </c>
      <c r="V1451" s="139">
        <v>0.62107843397102103</v>
      </c>
      <c r="W1451" s="50">
        <v>-0.63418449038681701</v>
      </c>
    </row>
    <row r="1452" spans="1:23" ht="19">
      <c r="A1452" s="95">
        <v>450</v>
      </c>
      <c r="B1452" s="139">
        <v>0.28534056632592497</v>
      </c>
      <c r="C1452" s="139">
        <v>0.78231301340538839</v>
      </c>
      <c r="D1452" s="139">
        <v>0.46163016687404501</v>
      </c>
      <c r="E1452" s="139">
        <v>0.13691391702093014</v>
      </c>
      <c r="F1452" s="139">
        <v>0.91430895275356261</v>
      </c>
      <c r="G1452" s="139">
        <v>0.54216283520940389</v>
      </c>
      <c r="H1452" s="139">
        <v>0.57851463988234464</v>
      </c>
      <c r="I1452" s="139">
        <v>0.45988491473988868</v>
      </c>
      <c r="J1452" s="139">
        <v>0.42530055092609764</v>
      </c>
      <c r="K1452" s="58">
        <v>0.20865486669416344</v>
      </c>
      <c r="M1452" s="51">
        <v>450</v>
      </c>
      <c r="N1452" s="139" cm="1">
        <f t="array" ref="N1452:W1452">(TRANSPOSE(MMULT(幕後結果!$AB$37:$AK$46, TRANSPOSE(N451:W451))))</f>
        <v>-4.835143359881279E-2</v>
      </c>
      <c r="O1452" s="139">
        <v>0.13615407806408136</v>
      </c>
      <c r="P1452" s="139">
        <v>0.50749931514625524</v>
      </c>
      <c r="Q1452" s="139">
        <v>2.5438822026617842</v>
      </c>
      <c r="R1452" s="139">
        <v>-0.59156664565553818</v>
      </c>
      <c r="S1452" s="139">
        <v>-2.0243200807481543E-2</v>
      </c>
      <c r="T1452" s="139">
        <v>-0.27083123238989953</v>
      </c>
      <c r="U1452" s="139">
        <v>-0.2976638947962737</v>
      </c>
      <c r="V1452" s="139">
        <v>-0.29959988710352992</v>
      </c>
      <c r="W1452" s="50">
        <v>0.27152952065716629</v>
      </c>
    </row>
    <row r="1453" spans="1:23" ht="19">
      <c r="A1453" s="95">
        <v>451</v>
      </c>
      <c r="B1453" s="139">
        <v>0.55822148308587805</v>
      </c>
      <c r="C1453" s="139">
        <v>0.49348996265955836</v>
      </c>
      <c r="D1453" s="139">
        <v>0.74099419640497266</v>
      </c>
      <c r="E1453" s="139">
        <v>0.59896823989664782</v>
      </c>
      <c r="F1453" s="139">
        <v>0.34172000537002556</v>
      </c>
      <c r="G1453" s="139">
        <v>0.10419999684822412</v>
      </c>
      <c r="H1453" s="139">
        <v>0.93384283540222079</v>
      </c>
      <c r="I1453" s="139">
        <v>2.7526519616857259E-2</v>
      </c>
      <c r="J1453" s="139">
        <v>0.30716429377406618</v>
      </c>
      <c r="K1453" s="58">
        <v>4.1606921785330542E-2</v>
      </c>
      <c r="M1453" s="51">
        <v>451</v>
      </c>
      <c r="N1453" s="139" cm="1">
        <f t="array" ref="N1453:W1453">(TRANSPOSE(MMULT(幕後結果!$AB$37:$AK$46, TRANSPOSE(N452:W452))))</f>
        <v>-0.65172737709723283</v>
      </c>
      <c r="O1453" s="139">
        <v>0.86907326673833429</v>
      </c>
      <c r="P1453" s="139">
        <v>1.211841440533391</v>
      </c>
      <c r="Q1453" s="139">
        <v>1.3415347689352357</v>
      </c>
      <c r="R1453" s="139">
        <v>0.94827504310922117</v>
      </c>
      <c r="S1453" s="139">
        <v>1.122898778012017</v>
      </c>
      <c r="T1453" s="139">
        <v>2.0547499648138494</v>
      </c>
      <c r="U1453" s="139">
        <v>-8.4618481101073617E-3</v>
      </c>
      <c r="V1453" s="139">
        <v>9.1062792193228465E-3</v>
      </c>
      <c r="W1453" s="50">
        <v>-0.13739155613400611</v>
      </c>
    </row>
    <row r="1454" spans="1:23" ht="19">
      <c r="A1454" s="95">
        <v>452</v>
      </c>
      <c r="B1454" s="139">
        <v>0.60281700892173373</v>
      </c>
      <c r="C1454" s="139">
        <v>0.46685897607996951</v>
      </c>
      <c r="D1454" s="139">
        <v>0.11161519114722296</v>
      </c>
      <c r="E1454" s="139">
        <v>0.46331207817187758</v>
      </c>
      <c r="F1454" s="139">
        <v>0.20290479259111915</v>
      </c>
      <c r="G1454" s="139">
        <v>0.66457033539814381</v>
      </c>
      <c r="H1454" s="139">
        <v>0.35080631011540153</v>
      </c>
      <c r="I1454" s="139">
        <v>0.37965534193210937</v>
      </c>
      <c r="J1454" s="139">
        <v>0.98794988712218013</v>
      </c>
      <c r="K1454" s="58">
        <v>8.1650750264614658E-3</v>
      </c>
      <c r="M1454" s="51">
        <v>452</v>
      </c>
      <c r="N1454" s="139" cm="1">
        <f t="array" ref="N1454:W1454">(TRANSPOSE(MMULT(幕後結果!$AB$37:$AK$46, TRANSPOSE(N453:W453))))</f>
        <v>-0.30657048903185757</v>
      </c>
      <c r="O1454" s="139">
        <v>-0.1603133405480425</v>
      </c>
      <c r="P1454" s="139">
        <v>-0.15379828718117725</v>
      </c>
      <c r="Q1454" s="139">
        <v>-1.1753641910910493</v>
      </c>
      <c r="R1454" s="139">
        <v>0.35863011270786671</v>
      </c>
      <c r="S1454" s="139">
        <v>5.1400847884236989E-2</v>
      </c>
      <c r="T1454" s="139">
        <v>-0.56574985334899708</v>
      </c>
      <c r="U1454" s="139">
        <v>-0.46061928242935607</v>
      </c>
      <c r="V1454" s="139">
        <v>1.5643486600407126</v>
      </c>
      <c r="W1454" s="50">
        <v>-0.60028510848149175</v>
      </c>
    </row>
    <row r="1455" spans="1:23" ht="19">
      <c r="A1455" s="95">
        <v>453</v>
      </c>
      <c r="B1455" s="139">
        <v>0.18502662240446499</v>
      </c>
      <c r="C1455" s="139">
        <v>6.5810441568514566E-2</v>
      </c>
      <c r="D1455" s="139">
        <v>0.80105076444784684</v>
      </c>
      <c r="E1455" s="139">
        <v>0.15122733721303083</v>
      </c>
      <c r="F1455" s="139">
        <v>0.23818859304294748</v>
      </c>
      <c r="G1455" s="139">
        <v>0.91838085362372168</v>
      </c>
      <c r="H1455" s="139">
        <v>0.42589074972764496</v>
      </c>
      <c r="I1455" s="139">
        <v>0.91479233338726962</v>
      </c>
      <c r="J1455" s="139">
        <v>0.56861608891074744</v>
      </c>
      <c r="K1455" s="58">
        <v>0.79931706283620674</v>
      </c>
      <c r="M1455" s="51">
        <v>453</v>
      </c>
      <c r="N1455" s="139" cm="1">
        <f t="array" ref="N1455:W1455">(TRANSPOSE(MMULT(幕後結果!$AB$37:$AK$46, TRANSPOSE(N454:W454))))</f>
        <v>-0.68114501330493737</v>
      </c>
      <c r="O1455" s="139">
        <v>1.0093167329399799</v>
      </c>
      <c r="P1455" s="139">
        <v>-0.47610715533764103</v>
      </c>
      <c r="Q1455" s="139">
        <v>-0.68085548297400122</v>
      </c>
      <c r="R1455" s="139">
        <v>-0.24440079924947888</v>
      </c>
      <c r="S1455" s="139">
        <v>-1.0625367954810021</v>
      </c>
      <c r="T1455" s="139">
        <v>-9.5025073723136039E-2</v>
      </c>
      <c r="U1455" s="139">
        <v>7.252145428258272E-2</v>
      </c>
      <c r="V1455" s="139">
        <v>-0.3159489785142478</v>
      </c>
      <c r="W1455" s="50">
        <v>0.50856934568583356</v>
      </c>
    </row>
    <row r="1456" spans="1:23" ht="19">
      <c r="A1456" s="95">
        <v>454</v>
      </c>
      <c r="B1456" s="139">
        <v>0.48072400238391166</v>
      </c>
      <c r="C1456" s="139">
        <v>0.55178410227924113</v>
      </c>
      <c r="D1456" s="139">
        <v>0.20666991594480799</v>
      </c>
      <c r="E1456" s="139">
        <v>0.84278861253770487</v>
      </c>
      <c r="F1456" s="139">
        <v>0.40833991803849967</v>
      </c>
      <c r="G1456" s="139">
        <v>0.90181292273506508</v>
      </c>
      <c r="H1456" s="139">
        <v>0.53065564725228875</v>
      </c>
      <c r="I1456" s="139">
        <v>0.81744660812380432</v>
      </c>
      <c r="J1456" s="139">
        <v>0.87127061407323225</v>
      </c>
      <c r="K1456" s="58">
        <v>0.17185577273596397</v>
      </c>
      <c r="M1456" s="51">
        <v>454</v>
      </c>
      <c r="N1456" s="139" cm="1">
        <f t="array" ref="N1456:W1456">(TRANSPOSE(MMULT(幕後結果!$AB$37:$AK$46, TRANSPOSE(N455:W455))))</f>
        <v>-1.2241151644635762</v>
      </c>
      <c r="O1456" s="139">
        <v>-0.2127064209761505</v>
      </c>
      <c r="P1456" s="139">
        <v>1.2547594702385196</v>
      </c>
      <c r="Q1456" s="139">
        <v>1.6469224766137756</v>
      </c>
      <c r="R1456" s="139">
        <v>0.96112132071070056</v>
      </c>
      <c r="S1456" s="139">
        <v>0.22790977069344334</v>
      </c>
      <c r="T1456" s="139">
        <v>-1.0496909062765731</v>
      </c>
      <c r="U1456" s="139">
        <v>-1.589914056954703</v>
      </c>
      <c r="V1456" s="139">
        <v>1.1138826964194788</v>
      </c>
      <c r="W1456" s="50">
        <v>-0.64700960908761285</v>
      </c>
    </row>
    <row r="1457" spans="1:23" ht="19">
      <c r="A1457" s="95">
        <v>455</v>
      </c>
      <c r="B1457" s="139">
        <v>0.6201859625408781</v>
      </c>
      <c r="C1457" s="139">
        <v>0.62837381783217228</v>
      </c>
      <c r="D1457" s="139">
        <v>0.46807371295748568</v>
      </c>
      <c r="E1457" s="139">
        <v>0.78376441528570018</v>
      </c>
      <c r="F1457" s="139">
        <v>1.6779520563609651E-2</v>
      </c>
      <c r="G1457" s="139">
        <v>4.8238661370821445E-2</v>
      </c>
      <c r="H1457" s="139">
        <v>0.35509438861174081</v>
      </c>
      <c r="I1457" s="139">
        <v>0.42701402485875462</v>
      </c>
      <c r="J1457" s="139">
        <v>0.674246611786258</v>
      </c>
      <c r="K1457" s="58">
        <v>0.43035053725067884</v>
      </c>
      <c r="M1457" s="51">
        <v>455</v>
      </c>
      <c r="N1457" s="139" cm="1">
        <f t="array" ref="N1457:W1457">(TRANSPOSE(MMULT(幕後結果!$AB$37:$AK$46, TRANSPOSE(N456:W456))))</f>
        <v>0.84252296154256312</v>
      </c>
      <c r="O1457" s="139">
        <v>1.3292893727651294</v>
      </c>
      <c r="P1457" s="139">
        <v>-0.55665248609014939</v>
      </c>
      <c r="Q1457" s="139">
        <v>0.3656864276086973</v>
      </c>
      <c r="R1457" s="139">
        <v>-0.75355731129544923</v>
      </c>
      <c r="S1457" s="139">
        <v>2.0926392825979852</v>
      </c>
      <c r="T1457" s="139">
        <v>0.29900471059764605</v>
      </c>
      <c r="U1457" s="139">
        <v>0.91845833361076001</v>
      </c>
      <c r="V1457" s="139">
        <v>1.8792981012744134</v>
      </c>
      <c r="W1457" s="50">
        <v>1.3589746482889622</v>
      </c>
    </row>
    <row r="1458" spans="1:23" ht="19">
      <c r="A1458" s="95">
        <v>456</v>
      </c>
      <c r="B1458" s="139">
        <v>0.35269923436137729</v>
      </c>
      <c r="C1458" s="139">
        <v>0.34377345271325543</v>
      </c>
      <c r="D1458" s="139">
        <v>0.48341783196447152</v>
      </c>
      <c r="E1458" s="139">
        <v>0.2662862052089543</v>
      </c>
      <c r="F1458" s="139">
        <v>0.92596093981238314</v>
      </c>
      <c r="G1458" s="139">
        <v>5.809344156180285E-2</v>
      </c>
      <c r="H1458" s="139">
        <v>0.93437319980537858</v>
      </c>
      <c r="I1458" s="139">
        <v>0.73028968100205272</v>
      </c>
      <c r="J1458" s="139">
        <v>0.11588318740118919</v>
      </c>
      <c r="K1458" s="58">
        <v>0.94609604833363359</v>
      </c>
      <c r="M1458" s="51">
        <v>456</v>
      </c>
      <c r="N1458" s="139" cm="1">
        <f t="array" ref="N1458:W1458">(TRANSPOSE(MMULT(幕後結果!$AB$37:$AK$46, TRANSPOSE(N457:W457))))</f>
        <v>0.7310463826338004</v>
      </c>
      <c r="O1458" s="139">
        <v>0.31504097435939266</v>
      </c>
      <c r="P1458" s="139">
        <v>0.79362817629523785</v>
      </c>
      <c r="Q1458" s="139">
        <v>-0.15192461433188503</v>
      </c>
      <c r="R1458" s="139">
        <v>-0.92269870175343849</v>
      </c>
      <c r="S1458" s="139">
        <v>4.9628643815817983E-2</v>
      </c>
      <c r="T1458" s="139">
        <v>1.1003254683301493</v>
      </c>
      <c r="U1458" s="139">
        <v>0.24881583211734229</v>
      </c>
      <c r="V1458" s="139">
        <v>-0.44479643455140871</v>
      </c>
      <c r="W1458" s="50">
        <v>1.3493235322238304</v>
      </c>
    </row>
    <row r="1459" spans="1:23" ht="19">
      <c r="A1459" s="95">
        <v>457</v>
      </c>
      <c r="B1459" s="139">
        <v>0.87548529061703273</v>
      </c>
      <c r="C1459" s="139">
        <v>0.70118114499627082</v>
      </c>
      <c r="D1459" s="139">
        <v>0.38134525468043123</v>
      </c>
      <c r="E1459" s="139">
        <v>0.81407642597562146</v>
      </c>
      <c r="F1459" s="139">
        <v>0.28001013884210524</v>
      </c>
      <c r="G1459" s="139">
        <v>0.79273637143356601</v>
      </c>
      <c r="H1459" s="139">
        <v>0.92028978230220115</v>
      </c>
      <c r="I1459" s="139">
        <v>0.9513615276118832</v>
      </c>
      <c r="J1459" s="139">
        <v>0.62685995351755763</v>
      </c>
      <c r="K1459" s="58">
        <v>7.2984871354676573E-2</v>
      </c>
      <c r="M1459" s="51">
        <v>457</v>
      </c>
      <c r="N1459" s="139" cm="1">
        <f t="array" ref="N1459:W1459">(TRANSPOSE(MMULT(幕後結果!$AB$37:$AK$46, TRANSPOSE(N458:W458))))</f>
        <v>0.30347970173607031</v>
      </c>
      <c r="O1459" s="139">
        <v>-0.78053593760806184</v>
      </c>
      <c r="P1459" s="139">
        <v>3.0637487298483451E-2</v>
      </c>
      <c r="Q1459" s="139">
        <v>0.55121993322223817</v>
      </c>
      <c r="R1459" s="139">
        <v>0.46731017160224125</v>
      </c>
      <c r="S1459" s="139">
        <v>-0.95767825845794885</v>
      </c>
      <c r="T1459" s="139">
        <v>-0.37379077749599599</v>
      </c>
      <c r="U1459" s="139">
        <v>-0.77143809008716469</v>
      </c>
      <c r="V1459" s="139">
        <v>1.6809450458382085</v>
      </c>
      <c r="W1459" s="50">
        <v>-2.2134791643391383E-2</v>
      </c>
    </row>
    <row r="1460" spans="1:23" ht="19">
      <c r="A1460" s="95">
        <v>458</v>
      </c>
      <c r="B1460" s="139">
        <v>0.58450811249750512</v>
      </c>
      <c r="C1460" s="139">
        <v>3.9979371245941975E-2</v>
      </c>
      <c r="D1460" s="139">
        <v>0.44759380266135418</v>
      </c>
      <c r="E1460" s="139">
        <v>0.60159107195832418</v>
      </c>
      <c r="F1460" s="139">
        <v>0.24279903632888256</v>
      </c>
      <c r="G1460" s="139">
        <v>0.87798326944678617</v>
      </c>
      <c r="H1460" s="139">
        <v>0.431612480032187</v>
      </c>
      <c r="I1460" s="139">
        <v>0.50022555820097736</v>
      </c>
      <c r="J1460" s="139">
        <v>0.44258166606469618</v>
      </c>
      <c r="K1460" s="58">
        <v>0.81913146262236958</v>
      </c>
      <c r="M1460" s="51">
        <v>458</v>
      </c>
      <c r="N1460" s="139" cm="1">
        <f t="array" ref="N1460:W1460">(TRANSPOSE(MMULT(幕後結果!$AB$37:$AK$46, TRANSPOSE(N459:W459))))</f>
        <v>-3.7983484661796799E-3</v>
      </c>
      <c r="O1460" s="139">
        <v>0.38895971548919561</v>
      </c>
      <c r="P1460" s="139">
        <v>1.2577878302642591</v>
      </c>
      <c r="Q1460" s="139">
        <v>1.8201484471730121</v>
      </c>
      <c r="R1460" s="139">
        <v>0.29766976833373771</v>
      </c>
      <c r="S1460" s="139">
        <v>-0.57548943154686549</v>
      </c>
      <c r="T1460" s="139">
        <v>1.009907367211569</v>
      </c>
      <c r="U1460" s="139">
        <v>1.2063512820087199</v>
      </c>
      <c r="V1460" s="139">
        <v>0.57918835600682805</v>
      </c>
      <c r="W1460" s="50">
        <v>-0.28764130332648707</v>
      </c>
    </row>
    <row r="1461" spans="1:23" ht="19">
      <c r="A1461" s="95">
        <v>459</v>
      </c>
      <c r="B1461" s="139">
        <v>0.94966985652489244</v>
      </c>
      <c r="C1461" s="139">
        <v>0.33771074829671743</v>
      </c>
      <c r="D1461" s="139">
        <v>0.60138376283718076</v>
      </c>
      <c r="E1461" s="139">
        <v>3.0048471905423479E-2</v>
      </c>
      <c r="F1461" s="139">
        <v>0.60400057504861193</v>
      </c>
      <c r="G1461" s="139">
        <v>0.46939134884775169</v>
      </c>
      <c r="H1461" s="139">
        <v>0.96178085530604096</v>
      </c>
      <c r="I1461" s="139">
        <v>0.24736189127043717</v>
      </c>
      <c r="J1461" s="139">
        <v>7.6077502298508071E-2</v>
      </c>
      <c r="K1461" s="58">
        <v>0.35828348212899197</v>
      </c>
      <c r="M1461" s="51">
        <v>459</v>
      </c>
      <c r="N1461" s="139" cm="1">
        <f t="array" ref="N1461:W1461">(TRANSPOSE(MMULT(幕後結果!$AB$37:$AK$46, TRANSPOSE(N460:W460))))</f>
        <v>-0.47730637533556469</v>
      </c>
      <c r="O1461" s="139">
        <v>-7.7342736413393814E-2</v>
      </c>
      <c r="P1461" s="139">
        <v>-1.0424841001154219</v>
      </c>
      <c r="Q1461" s="139">
        <v>-1.1701877292029499</v>
      </c>
      <c r="R1461" s="139">
        <v>-0.74718425204044192</v>
      </c>
      <c r="S1461" s="139">
        <v>-1.161035396269777</v>
      </c>
      <c r="T1461" s="139">
        <v>2.0698625746463098E-2</v>
      </c>
      <c r="U1461" s="139">
        <v>-1.5649374286151536</v>
      </c>
      <c r="V1461" s="139">
        <v>-1.6887427746014125</v>
      </c>
      <c r="W1461" s="50">
        <v>-1.0149421753292465</v>
      </c>
    </row>
    <row r="1462" spans="1:23" ht="19">
      <c r="A1462" s="95">
        <v>460</v>
      </c>
      <c r="B1462" s="139">
        <v>0.83833665396797463</v>
      </c>
      <c r="C1462" s="139">
        <v>0.35601584307471579</v>
      </c>
      <c r="D1462" s="139">
        <v>0.46939772081540743</v>
      </c>
      <c r="E1462" s="139">
        <v>4.0462379953168037E-2</v>
      </c>
      <c r="F1462" s="139">
        <v>0.70286616459443563</v>
      </c>
      <c r="G1462" s="139">
        <v>0.6517345032244275</v>
      </c>
      <c r="H1462" s="139">
        <v>0.69507409839672984</v>
      </c>
      <c r="I1462" s="139">
        <v>0.92806511026700145</v>
      </c>
      <c r="J1462" s="139">
        <v>0.35291889612888383</v>
      </c>
      <c r="K1462" s="58">
        <v>0.74279662143127134</v>
      </c>
      <c r="M1462" s="51">
        <v>460</v>
      </c>
      <c r="N1462" s="139" cm="1">
        <f t="array" ref="N1462:W1462">(TRANSPOSE(MMULT(幕後結果!$AB$37:$AK$46, TRANSPOSE(N461:W461))))</f>
        <v>-1.2777561666536355</v>
      </c>
      <c r="O1462" s="139">
        <v>-0.54792492216583233</v>
      </c>
      <c r="P1462" s="139">
        <v>0.45302345105404418</v>
      </c>
      <c r="Q1462" s="139">
        <v>2.3095565236303774</v>
      </c>
      <c r="R1462" s="139">
        <v>1.4765636525994046</v>
      </c>
      <c r="S1462" s="139">
        <v>1.9416422351248377</v>
      </c>
      <c r="T1462" s="139">
        <v>-0.72860278284139435</v>
      </c>
      <c r="U1462" s="139">
        <v>0.15115450029204103</v>
      </c>
      <c r="V1462" s="139">
        <v>-0.63774017414277373</v>
      </c>
      <c r="W1462" s="50">
        <v>0.68188024722707818</v>
      </c>
    </row>
    <row r="1463" spans="1:23" ht="19">
      <c r="A1463" s="95">
        <v>461</v>
      </c>
      <c r="B1463" s="139">
        <v>0.4362705698012086</v>
      </c>
      <c r="C1463" s="139">
        <v>0.29798493546755678</v>
      </c>
      <c r="D1463" s="139">
        <v>0.58521997771492984</v>
      </c>
      <c r="E1463" s="139">
        <v>0.41019244477556116</v>
      </c>
      <c r="F1463" s="139">
        <v>0.33534801207838294</v>
      </c>
      <c r="G1463" s="139">
        <v>6.8896425418157214E-2</v>
      </c>
      <c r="H1463" s="139">
        <v>0.99502977450625973</v>
      </c>
      <c r="I1463" s="139">
        <v>4.8391506655562688E-2</v>
      </c>
      <c r="J1463" s="139">
        <v>0.85921998404483957</v>
      </c>
      <c r="K1463" s="58">
        <v>0.22550341054334266</v>
      </c>
      <c r="M1463" s="51">
        <v>461</v>
      </c>
      <c r="N1463" s="139" cm="1">
        <f t="array" ref="N1463:W1463">(TRANSPOSE(MMULT(幕後結果!$AB$37:$AK$46, TRANSPOSE(N462:W462))))</f>
        <v>-0.15957842623664303</v>
      </c>
      <c r="O1463" s="139">
        <v>1.969487403449087</v>
      </c>
      <c r="P1463" s="139">
        <v>1.5189878720522398</v>
      </c>
      <c r="Q1463" s="139">
        <v>-0.15519458243834183</v>
      </c>
      <c r="R1463" s="139">
        <v>-0.10159948042386802</v>
      </c>
      <c r="S1463" s="139">
        <v>-0.55545800579648508</v>
      </c>
      <c r="T1463" s="139">
        <v>-0.48459459348206319</v>
      </c>
      <c r="U1463" s="139">
        <v>1.8205158618686554</v>
      </c>
      <c r="V1463" s="139">
        <v>0.16413789320493533</v>
      </c>
      <c r="W1463" s="50">
        <v>0.78253718707097719</v>
      </c>
    </row>
    <row r="1464" spans="1:23" ht="19">
      <c r="A1464" s="95">
        <v>462</v>
      </c>
      <c r="B1464" s="139">
        <v>0.60715686932052537</v>
      </c>
      <c r="C1464" s="139">
        <v>0.46573032860407193</v>
      </c>
      <c r="D1464" s="139">
        <v>0.89213709237523076</v>
      </c>
      <c r="E1464" s="139">
        <v>0.31321133825718217</v>
      </c>
      <c r="F1464" s="139">
        <v>0.94643423095536749</v>
      </c>
      <c r="G1464" s="139">
        <v>0.59758965302910272</v>
      </c>
      <c r="H1464" s="139">
        <v>0.8722899777134745</v>
      </c>
      <c r="I1464" s="139">
        <v>8.9729208127069526E-2</v>
      </c>
      <c r="J1464" s="139">
        <v>0.20490740318739697</v>
      </c>
      <c r="K1464" s="58">
        <v>6.8098160384327144E-2</v>
      </c>
      <c r="M1464" s="51">
        <v>462</v>
      </c>
      <c r="N1464" s="139" cm="1">
        <f t="array" ref="N1464:W1464">(TRANSPOSE(MMULT(幕後結果!$AB$37:$AK$46, TRANSPOSE(N463:W463))))</f>
        <v>-0.27456324248680986</v>
      </c>
      <c r="O1464" s="139">
        <v>0.65875036042007884</v>
      </c>
      <c r="P1464" s="139">
        <v>-1.6218193377737868</v>
      </c>
      <c r="Q1464" s="139">
        <v>-0.72657308027633039</v>
      </c>
      <c r="R1464" s="139">
        <v>-1.9258089411022534</v>
      </c>
      <c r="S1464" s="139">
        <v>-1.2877812882529591</v>
      </c>
      <c r="T1464" s="139">
        <v>0.80128894179535637</v>
      </c>
      <c r="U1464" s="139">
        <v>-1.3821576536023734</v>
      </c>
      <c r="V1464" s="139">
        <v>0.68434902220847049</v>
      </c>
      <c r="W1464" s="50">
        <v>-0.92321237295626912</v>
      </c>
    </row>
    <row r="1465" spans="1:23" ht="19">
      <c r="A1465" s="95">
        <v>463</v>
      </c>
      <c r="B1465" s="139">
        <v>0.277063533801996</v>
      </c>
      <c r="C1465" s="139">
        <v>0.40712351836577043</v>
      </c>
      <c r="D1465" s="139">
        <v>1.3219910868951246E-3</v>
      </c>
      <c r="E1465" s="139">
        <v>0.41656664121581444</v>
      </c>
      <c r="F1465" s="139">
        <v>0.213320840075919</v>
      </c>
      <c r="G1465" s="139">
        <v>0.93933661092095355</v>
      </c>
      <c r="H1465" s="139">
        <v>0.98024948313234272</v>
      </c>
      <c r="I1465" s="139">
        <v>0.9452786841373606</v>
      </c>
      <c r="J1465" s="139">
        <v>0.98204061277793131</v>
      </c>
      <c r="K1465" s="58">
        <v>0.9534960406525641</v>
      </c>
      <c r="M1465" s="51">
        <v>463</v>
      </c>
      <c r="N1465" s="139" cm="1">
        <f t="array" ref="N1465:W1465">(TRANSPOSE(MMULT(幕後結果!$AB$37:$AK$46, TRANSPOSE(N464:W464))))</f>
        <v>3.2832682796628501E-2</v>
      </c>
      <c r="O1465" s="139">
        <v>-0.41699464692633986</v>
      </c>
      <c r="P1465" s="139">
        <v>0.2470233333466392</v>
      </c>
      <c r="Q1465" s="139">
        <v>0.94042960495272099</v>
      </c>
      <c r="R1465" s="139">
        <v>0.81104778978679981</v>
      </c>
      <c r="S1465" s="139">
        <v>-1.4402631001195774</v>
      </c>
      <c r="T1465" s="139">
        <v>-1.1663108579602364</v>
      </c>
      <c r="U1465" s="139">
        <v>-0.68917971874398698</v>
      </c>
      <c r="V1465" s="139">
        <v>-1.8719292234260776E-2</v>
      </c>
      <c r="W1465" s="50">
        <v>-0.16100681073891299</v>
      </c>
    </row>
    <row r="1466" spans="1:23" ht="19">
      <c r="A1466" s="95">
        <v>464</v>
      </c>
      <c r="B1466" s="139">
        <v>0.72379702025736958</v>
      </c>
      <c r="C1466" s="139">
        <v>0.13926395686070525</v>
      </c>
      <c r="D1466" s="139">
        <v>0.31551977705470646</v>
      </c>
      <c r="E1466" s="139">
        <v>0.24463721314887166</v>
      </c>
      <c r="F1466" s="139">
        <v>5.1720742988618618E-2</v>
      </c>
      <c r="G1466" s="139">
        <v>0.52860975971061608</v>
      </c>
      <c r="H1466" s="139">
        <v>0.91008437525461283</v>
      </c>
      <c r="I1466" s="139">
        <v>0.83730081655033839</v>
      </c>
      <c r="J1466" s="139">
        <v>0.57642796912954863</v>
      </c>
      <c r="K1466" s="58">
        <v>0.75167402125641947</v>
      </c>
      <c r="M1466" s="51">
        <v>464</v>
      </c>
      <c r="N1466" s="139" cm="1">
        <f t="array" ref="N1466:W1466">(TRANSPOSE(MMULT(幕後結果!$AB$37:$AK$46, TRANSPOSE(N465:W465))))</f>
        <v>1.1968709172524763</v>
      </c>
      <c r="O1466" s="139">
        <v>6.9938502676003562E-3</v>
      </c>
      <c r="P1466" s="139">
        <v>0.8386185946390603</v>
      </c>
      <c r="Q1466" s="139">
        <v>1.0933831882156064</v>
      </c>
      <c r="R1466" s="139">
        <v>0.27482998543921267</v>
      </c>
      <c r="S1466" s="139">
        <v>-6.5127053531406243E-2</v>
      </c>
      <c r="T1466" s="139">
        <v>-0.12876854965815154</v>
      </c>
      <c r="U1466" s="139">
        <v>0.33341793632716105</v>
      </c>
      <c r="V1466" s="139">
        <v>0.93390949707556747</v>
      </c>
      <c r="W1466" s="50">
        <v>-4.1117484087562203E-2</v>
      </c>
    </row>
    <row r="1467" spans="1:23" ht="19">
      <c r="A1467" s="95">
        <v>465</v>
      </c>
      <c r="B1467" s="139">
        <v>0.41425114057558354</v>
      </c>
      <c r="C1467" s="139">
        <v>0.72197462167828941</v>
      </c>
      <c r="D1467" s="139">
        <v>0.99901890928845827</v>
      </c>
      <c r="E1467" s="139">
        <v>0.3173436109689638</v>
      </c>
      <c r="F1467" s="139">
        <v>0.98980203602257677</v>
      </c>
      <c r="G1467" s="139">
        <v>0.83503722081886145</v>
      </c>
      <c r="H1467" s="139">
        <v>0.87603013075036174</v>
      </c>
      <c r="I1467" s="139">
        <v>0.46584863476523086</v>
      </c>
      <c r="J1467" s="139">
        <v>0.31487695241088787</v>
      </c>
      <c r="K1467" s="58">
        <v>0.65743923106882307</v>
      </c>
      <c r="M1467" s="51">
        <v>465</v>
      </c>
      <c r="N1467" s="139" cm="1">
        <f t="array" ref="N1467:W1467">(TRANSPOSE(MMULT(幕後結果!$AB$37:$AK$46, TRANSPOSE(N466:W466))))</f>
        <v>0.45290422489456883</v>
      </c>
      <c r="O1467" s="139">
        <v>0.28736624210312672</v>
      </c>
      <c r="P1467" s="139">
        <v>0.20383735798818717</v>
      </c>
      <c r="Q1467" s="139">
        <v>-0.92351310536811093</v>
      </c>
      <c r="R1467" s="139">
        <v>0.29730459636796774</v>
      </c>
      <c r="S1467" s="139">
        <v>-0.77078631740329784</v>
      </c>
      <c r="T1467" s="139">
        <v>1.2549798712736138</v>
      </c>
      <c r="U1467" s="139">
        <v>0.33206661018861516</v>
      </c>
      <c r="V1467" s="139">
        <v>-1.411079494390111</v>
      </c>
      <c r="W1467" s="50">
        <v>2.0876013594662624</v>
      </c>
    </row>
    <row r="1468" spans="1:23" ht="19">
      <c r="A1468" s="95">
        <v>466</v>
      </c>
      <c r="B1468" s="139">
        <v>0.88355187239388133</v>
      </c>
      <c r="C1468" s="139">
        <v>0.61210239277425171</v>
      </c>
      <c r="D1468" s="139">
        <v>0.6966497847745512</v>
      </c>
      <c r="E1468" s="139">
        <v>0.30416061375801906</v>
      </c>
      <c r="F1468" s="139">
        <v>4.6122656334934176E-2</v>
      </c>
      <c r="G1468" s="139">
        <v>0.62049145937869388</v>
      </c>
      <c r="H1468" s="139">
        <v>0.15873094808969879</v>
      </c>
      <c r="I1468" s="139">
        <v>0.51582163451251661</v>
      </c>
      <c r="J1468" s="139">
        <v>2.2826015838026237E-2</v>
      </c>
      <c r="K1468" s="58">
        <v>0.48760769762636547</v>
      </c>
      <c r="M1468" s="51">
        <v>466</v>
      </c>
      <c r="N1468" s="139" cm="1">
        <f t="array" ref="N1468:W1468">(TRANSPOSE(MMULT(幕後結果!$AB$37:$AK$46, TRANSPOSE(N467:W467))))</f>
        <v>-1.4597715865307601</v>
      </c>
      <c r="O1468" s="139">
        <v>2.4461357234259569</v>
      </c>
      <c r="P1468" s="139">
        <v>2.511673359630572</v>
      </c>
      <c r="Q1468" s="139">
        <v>1.5051996373374381</v>
      </c>
      <c r="R1468" s="139">
        <v>1.1167294015113232</v>
      </c>
      <c r="S1468" s="139">
        <v>0.65124898079686755</v>
      </c>
      <c r="T1468" s="139">
        <v>2.3636708679801606</v>
      </c>
      <c r="U1468" s="139">
        <v>1.2543704744233368</v>
      </c>
      <c r="V1468" s="139">
        <v>0.41680345839427591</v>
      </c>
      <c r="W1468" s="50">
        <v>0.86951394474805543</v>
      </c>
    </row>
    <row r="1469" spans="1:23" ht="19">
      <c r="A1469" s="95">
        <v>467</v>
      </c>
      <c r="B1469" s="139">
        <v>0.79908185372996599</v>
      </c>
      <c r="C1469" s="139">
        <v>0.45673809828725909</v>
      </c>
      <c r="D1469" s="139">
        <v>0.51291312124477861</v>
      </c>
      <c r="E1469" s="139">
        <v>2.0776960660876975E-2</v>
      </c>
      <c r="F1469" s="139">
        <v>0.1074894102742836</v>
      </c>
      <c r="G1469" s="139">
        <v>0.4513660659739982</v>
      </c>
      <c r="H1469" s="139">
        <v>0.21350822820612692</v>
      </c>
      <c r="I1469" s="139">
        <v>0.33189266342716839</v>
      </c>
      <c r="J1469" s="139">
        <v>0.12942403511165712</v>
      </c>
      <c r="K1469" s="58">
        <v>0.94967523745440374</v>
      </c>
      <c r="M1469" s="51">
        <v>467</v>
      </c>
      <c r="N1469" s="139" cm="1">
        <f t="array" ref="N1469:W1469">(TRANSPOSE(MMULT(幕後結果!$AB$37:$AK$46, TRANSPOSE(N468:W468))))</f>
        <v>-0.9295639710351804</v>
      </c>
      <c r="O1469" s="139">
        <v>-0.5235134803489534</v>
      </c>
      <c r="P1469" s="139">
        <v>-0.77076596668200215</v>
      </c>
      <c r="Q1469" s="139">
        <v>-0.80377324435354869</v>
      </c>
      <c r="R1469" s="139">
        <v>1.1748264732842477</v>
      </c>
      <c r="S1469" s="139">
        <v>-0.68950171735730015</v>
      </c>
      <c r="T1469" s="139">
        <v>-1.1933970043690529</v>
      </c>
      <c r="U1469" s="139">
        <v>0.1073503652889832</v>
      </c>
      <c r="V1469" s="139">
        <v>0.65661466589624573</v>
      </c>
      <c r="W1469" s="50">
        <v>-0.63916755390718916</v>
      </c>
    </row>
    <row r="1470" spans="1:23" ht="19">
      <c r="A1470" s="95">
        <v>468</v>
      </c>
      <c r="B1470" s="139">
        <v>0.20562236708891435</v>
      </c>
      <c r="C1470" s="139">
        <v>0.24053033429238768</v>
      </c>
      <c r="D1470" s="139">
        <v>0.43938521628964033</v>
      </c>
      <c r="E1470" s="139">
        <v>0.7162505165776607</v>
      </c>
      <c r="F1470" s="139">
        <v>6.656882216883786E-2</v>
      </c>
      <c r="G1470" s="139">
        <v>0.63251049981707541</v>
      </c>
      <c r="H1470" s="139">
        <v>0.29098232630633336</v>
      </c>
      <c r="I1470" s="139">
        <v>1.8257328606346768E-2</v>
      </c>
      <c r="J1470" s="139">
        <v>0.70357852917497432</v>
      </c>
      <c r="K1470" s="58">
        <v>0.45911078485631274</v>
      </c>
      <c r="M1470" s="51">
        <v>468</v>
      </c>
      <c r="N1470" s="139" cm="1">
        <f t="array" ref="N1470:W1470">(TRANSPOSE(MMULT(幕後結果!$AB$37:$AK$46, TRANSPOSE(N469:W469))))</f>
        <v>-0.40919713111208972</v>
      </c>
      <c r="O1470" s="139">
        <v>0.95773222835010696</v>
      </c>
      <c r="P1470" s="139">
        <v>-0.75491415957157881</v>
      </c>
      <c r="Q1470" s="139">
        <v>-0.64727095723418926</v>
      </c>
      <c r="R1470" s="139">
        <v>0.7701188572801051</v>
      </c>
      <c r="S1470" s="139">
        <v>-0.67101586400554636</v>
      </c>
      <c r="T1470" s="139">
        <v>1.7314855913210687</v>
      </c>
      <c r="U1470" s="139">
        <v>0.79791507476624435</v>
      </c>
      <c r="V1470" s="139">
        <v>-1.3193883375619595</v>
      </c>
      <c r="W1470" s="50">
        <v>1.3887486040875925</v>
      </c>
    </row>
    <row r="1471" spans="1:23" ht="19">
      <c r="A1471" s="95">
        <v>469</v>
      </c>
      <c r="B1471" s="139">
        <v>0.10717809453700466</v>
      </c>
      <c r="C1471" s="139">
        <v>0.8694639137836766</v>
      </c>
      <c r="D1471" s="139">
        <v>0.14696945130872852</v>
      </c>
      <c r="E1471" s="139">
        <v>0.60588445806000513</v>
      </c>
      <c r="F1471" s="139">
        <v>0.53494666637256438</v>
      </c>
      <c r="G1471" s="139">
        <v>0.51810450911010864</v>
      </c>
      <c r="H1471" s="139">
        <v>0.18266619917247673</v>
      </c>
      <c r="I1471" s="139">
        <v>0.77211071611413185</v>
      </c>
      <c r="J1471" s="139">
        <v>0.97980780139300649</v>
      </c>
      <c r="K1471" s="58">
        <v>0.47128449485408463</v>
      </c>
      <c r="M1471" s="51">
        <v>469</v>
      </c>
      <c r="N1471" s="139" cm="1">
        <f t="array" ref="N1471:W1471">(TRANSPOSE(MMULT(幕後結果!$AB$37:$AK$46, TRANSPOSE(N470:W470))))</f>
        <v>8.5554859505279038E-2</v>
      </c>
      <c r="O1471" s="139">
        <v>0.23228004904072203</v>
      </c>
      <c r="P1471" s="139">
        <v>-0.74200138796776371</v>
      </c>
      <c r="Q1471" s="139">
        <v>0.26547956683093776</v>
      </c>
      <c r="R1471" s="139">
        <v>-1.8098677599879951</v>
      </c>
      <c r="S1471" s="139">
        <v>-0.26729397122486132</v>
      </c>
      <c r="T1471" s="139">
        <v>0.87288732785047685</v>
      </c>
      <c r="U1471" s="139">
        <v>-0.87315140769629629</v>
      </c>
      <c r="V1471" s="139">
        <v>0.72678729784342377</v>
      </c>
      <c r="W1471" s="50">
        <v>-1.4766054417348238</v>
      </c>
    </row>
    <row r="1472" spans="1:23" ht="19">
      <c r="A1472" s="95">
        <v>470</v>
      </c>
      <c r="B1472" s="139">
        <v>0.86528745412678121</v>
      </c>
      <c r="C1472" s="139">
        <v>2.215590032674708E-2</v>
      </c>
      <c r="D1472" s="139">
        <v>0.95864151616467952</v>
      </c>
      <c r="E1472" s="139">
        <v>0.31541965326354249</v>
      </c>
      <c r="F1472" s="139">
        <v>0.92720553469423383</v>
      </c>
      <c r="G1472" s="139">
        <v>0.26892741171457679</v>
      </c>
      <c r="H1472" s="139">
        <v>0.4911739564651314</v>
      </c>
      <c r="I1472" s="139">
        <v>0.63951749666731694</v>
      </c>
      <c r="J1472" s="139">
        <v>0.54086058132840931</v>
      </c>
      <c r="K1472" s="58">
        <v>0.42789072617022694</v>
      </c>
      <c r="M1472" s="51">
        <v>470</v>
      </c>
      <c r="N1472" s="139" cm="1">
        <f t="array" ref="N1472:W1472">(TRANSPOSE(MMULT(幕後結果!$AB$37:$AK$46, TRANSPOSE(N471:W471))))</f>
        <v>0.96675276122457565</v>
      </c>
      <c r="O1472" s="139">
        <v>-0.9722450124983617</v>
      </c>
      <c r="P1472" s="139">
        <v>-0.34140894063086991</v>
      </c>
      <c r="Q1472" s="139">
        <v>-0.51975159393896808</v>
      </c>
      <c r="R1472" s="139">
        <v>-2.1042135551769113E-2</v>
      </c>
      <c r="S1472" s="139">
        <v>0.19836739524436342</v>
      </c>
      <c r="T1472" s="139">
        <v>0.43470055252359052</v>
      </c>
      <c r="U1472" s="139">
        <v>-1.103305215156267</v>
      </c>
      <c r="V1472" s="139">
        <v>0.80070488337256607</v>
      </c>
      <c r="W1472" s="50">
        <v>-1.9655612046343343</v>
      </c>
    </row>
    <row r="1473" spans="1:23" ht="19">
      <c r="A1473" s="95">
        <v>471</v>
      </c>
      <c r="B1473" s="139">
        <v>4.4000730567097968E-2</v>
      </c>
      <c r="C1473" s="139">
        <v>0.14045349216937875</v>
      </c>
      <c r="D1473" s="139">
        <v>0.86082885077985605</v>
      </c>
      <c r="E1473" s="139">
        <v>0.82664788839158998</v>
      </c>
      <c r="F1473" s="139">
        <v>0.56157012894646097</v>
      </c>
      <c r="G1473" s="139">
        <v>0.44438390733855648</v>
      </c>
      <c r="H1473" s="139">
        <v>0.19737010985849013</v>
      </c>
      <c r="I1473" s="139">
        <v>0.42869043158686004</v>
      </c>
      <c r="J1473" s="139">
        <v>0.18028066658914144</v>
      </c>
      <c r="K1473" s="58">
        <v>0.30020221741425845</v>
      </c>
      <c r="M1473" s="51">
        <v>471</v>
      </c>
      <c r="N1473" s="139" cm="1">
        <f t="array" ref="N1473:W1473">(TRANSPOSE(MMULT(幕後結果!$AB$37:$AK$46, TRANSPOSE(N472:W472))))</f>
        <v>1.1299711084029429</v>
      </c>
      <c r="O1473" s="139">
        <v>0.61489714426375153</v>
      </c>
      <c r="P1473" s="139">
        <v>0.25955648804143261</v>
      </c>
      <c r="Q1473" s="139">
        <v>-0.12690543901960366</v>
      </c>
      <c r="R1473" s="139">
        <v>-0.85946597260135593</v>
      </c>
      <c r="S1473" s="139">
        <v>-0.18276675888790142</v>
      </c>
      <c r="T1473" s="139">
        <v>0.7671005380889987</v>
      </c>
      <c r="U1473" s="139">
        <v>0.77223928520905638</v>
      </c>
      <c r="V1473" s="139">
        <v>-0.48120163618157807</v>
      </c>
      <c r="W1473" s="50">
        <v>0.3951683251699728</v>
      </c>
    </row>
    <row r="1474" spans="1:23" ht="19">
      <c r="A1474" s="95">
        <v>472</v>
      </c>
      <c r="B1474" s="139">
        <v>6.2315514860775467E-2</v>
      </c>
      <c r="C1474" s="139">
        <v>0.57416138253251225</v>
      </c>
      <c r="D1474" s="139">
        <v>0.9080081400668687</v>
      </c>
      <c r="E1474" s="139">
        <v>4.9365942954714859E-2</v>
      </c>
      <c r="F1474" s="139">
        <v>0.59004115478879537</v>
      </c>
      <c r="G1474" s="139">
        <v>0.13137430519034976</v>
      </c>
      <c r="H1474" s="139">
        <v>0.7311852096774949</v>
      </c>
      <c r="I1474" s="139">
        <v>0.63254111779608202</v>
      </c>
      <c r="J1474" s="139">
        <v>0.90107107103704731</v>
      </c>
      <c r="K1474" s="58">
        <v>0.58273400290281696</v>
      </c>
      <c r="M1474" s="51">
        <v>472</v>
      </c>
      <c r="N1474" s="139" cm="1">
        <f t="array" ref="N1474:W1474">(TRANSPOSE(MMULT(幕後結果!$AB$37:$AK$46, TRANSPOSE(N473:W473))))</f>
        <v>0.49398088160908532</v>
      </c>
      <c r="O1474" s="139">
        <v>8.4327286324076225E-2</v>
      </c>
      <c r="P1474" s="139">
        <v>0.55435472375529693</v>
      </c>
      <c r="Q1474" s="139">
        <v>0.58709691273977738</v>
      </c>
      <c r="R1474" s="139">
        <v>-0.115199092943579</v>
      </c>
      <c r="S1474" s="139">
        <v>1.1721406985053231</v>
      </c>
      <c r="T1474" s="139">
        <v>0.72830151534831022</v>
      </c>
      <c r="U1474" s="139">
        <v>0.7394133848965041</v>
      </c>
      <c r="V1474" s="139">
        <v>9.4564697807213688E-2</v>
      </c>
      <c r="W1474" s="50">
        <v>0.84968970000036403</v>
      </c>
    </row>
    <row r="1475" spans="1:23" ht="19">
      <c r="A1475" s="95">
        <v>473</v>
      </c>
      <c r="B1475" s="139">
        <v>0.22398672731842795</v>
      </c>
      <c r="C1475" s="139">
        <v>0.6143444118744501</v>
      </c>
      <c r="D1475" s="139">
        <v>0.13178055549718271</v>
      </c>
      <c r="E1475" s="139">
        <v>0.73773846715646862</v>
      </c>
      <c r="F1475" s="139">
        <v>0.56283232129394545</v>
      </c>
      <c r="G1475" s="139">
        <v>0.58832714457990387</v>
      </c>
      <c r="H1475" s="139">
        <v>0.47608919603478927</v>
      </c>
      <c r="I1475" s="139">
        <v>0.63489536745588593</v>
      </c>
      <c r="J1475" s="139">
        <v>0.91175640938848135</v>
      </c>
      <c r="K1475" s="58">
        <v>0.99484812422323565</v>
      </c>
      <c r="M1475" s="51">
        <v>473</v>
      </c>
      <c r="N1475" s="139" cm="1">
        <f t="array" ref="N1475:W1475">(TRANSPOSE(MMULT(幕後結果!$AB$37:$AK$46, TRANSPOSE(N474:W474))))</f>
        <v>-1.2487690321472573</v>
      </c>
      <c r="O1475" s="139">
        <v>0.30708671827653583</v>
      </c>
      <c r="P1475" s="139">
        <v>-0.24517736792127795</v>
      </c>
      <c r="Q1475" s="139">
        <v>-1.7227995921352555</v>
      </c>
      <c r="R1475" s="139">
        <v>0.28957929231306823</v>
      </c>
      <c r="S1475" s="139">
        <v>-0.3084236295114835</v>
      </c>
      <c r="T1475" s="139">
        <v>0.64669627880781522</v>
      </c>
      <c r="U1475" s="139">
        <v>0.35577827528260447</v>
      </c>
      <c r="V1475" s="139">
        <v>4.7374588333092826E-3</v>
      </c>
      <c r="W1475" s="50">
        <v>1.1778732618752055</v>
      </c>
    </row>
    <row r="1476" spans="1:23" ht="19">
      <c r="A1476" s="95">
        <v>474</v>
      </c>
      <c r="B1476" s="139">
        <v>0.41190840248535077</v>
      </c>
      <c r="C1476" s="139">
        <v>0.55631376453735659</v>
      </c>
      <c r="D1476" s="139">
        <v>0.73928079311674177</v>
      </c>
      <c r="E1476" s="139">
        <v>0.75054039064545175</v>
      </c>
      <c r="F1476" s="139">
        <v>0.67343803415012204</v>
      </c>
      <c r="G1476" s="139">
        <v>9.1983836850012324E-2</v>
      </c>
      <c r="H1476" s="139">
        <v>0.76867500311382231</v>
      </c>
      <c r="I1476" s="139">
        <v>0.96942857279379124</v>
      </c>
      <c r="J1476" s="139">
        <v>0.80295375652055156</v>
      </c>
      <c r="K1476" s="58">
        <v>0.24665043928635555</v>
      </c>
      <c r="M1476" s="51">
        <v>474</v>
      </c>
      <c r="N1476" s="139" cm="1">
        <f t="array" ref="N1476:W1476">(TRANSPOSE(MMULT(幕後結果!$AB$37:$AK$46, TRANSPOSE(N475:W475))))</f>
        <v>0.38582445660251757</v>
      </c>
      <c r="O1476" s="139">
        <v>-0.24628103533289775</v>
      </c>
      <c r="P1476" s="139">
        <v>-1.0976710755770582</v>
      </c>
      <c r="Q1476" s="139">
        <v>-0.816930911045334</v>
      </c>
      <c r="R1476" s="139">
        <v>1.579647647980261</v>
      </c>
      <c r="S1476" s="139">
        <v>1.1404863392215956</v>
      </c>
      <c r="T1476" s="139">
        <v>9.771328391257314E-2</v>
      </c>
      <c r="U1476" s="139">
        <v>-0.10318812036849445</v>
      </c>
      <c r="V1476" s="139">
        <v>0.73701645781156078</v>
      </c>
      <c r="W1476" s="50">
        <v>0.17656876576950153</v>
      </c>
    </row>
    <row r="1477" spans="1:23" ht="19">
      <c r="A1477" s="95">
        <v>475</v>
      </c>
      <c r="B1477" s="139">
        <v>0.37005352815190418</v>
      </c>
      <c r="C1477" s="139">
        <v>0.14588646078371159</v>
      </c>
      <c r="D1477" s="139">
        <v>0.55123369278859347</v>
      </c>
      <c r="E1477" s="139">
        <v>0.71029359882576371</v>
      </c>
      <c r="F1477" s="139">
        <v>0.92006481912260707</v>
      </c>
      <c r="G1477" s="139">
        <v>0.94117326238726839</v>
      </c>
      <c r="H1477" s="139">
        <v>0.45395430820210936</v>
      </c>
      <c r="I1477" s="139">
        <v>0.9824530611906992</v>
      </c>
      <c r="J1477" s="139">
        <v>0.53401978949800277</v>
      </c>
      <c r="K1477" s="58">
        <v>0.23129099097839245</v>
      </c>
      <c r="M1477" s="51">
        <v>475</v>
      </c>
      <c r="N1477" s="139" cm="1">
        <f t="array" ref="N1477:W1477">(TRANSPOSE(MMULT(幕後結果!$AB$37:$AK$46, TRANSPOSE(N476:W476))))</f>
        <v>0.52071668105422686</v>
      </c>
      <c r="O1477" s="139">
        <v>-1.9329943673285086E-2</v>
      </c>
      <c r="P1477" s="139">
        <v>6.2966677708791469E-2</v>
      </c>
      <c r="Q1477" s="139">
        <v>-0.10962502927500205</v>
      </c>
      <c r="R1477" s="139">
        <v>-8.4187678627253029E-2</v>
      </c>
      <c r="S1477" s="139">
        <v>-0.69043957411105095</v>
      </c>
      <c r="T1477" s="139">
        <v>0.98824695652421091</v>
      </c>
      <c r="U1477" s="139">
        <v>0.41502004156577138</v>
      </c>
      <c r="V1477" s="139">
        <v>0.55347511357670365</v>
      </c>
      <c r="W1477" s="50">
        <v>1.2602948606304389</v>
      </c>
    </row>
    <row r="1478" spans="1:23" ht="19">
      <c r="A1478" s="95">
        <v>476</v>
      </c>
      <c r="B1478" s="139">
        <v>0.21020202937633403</v>
      </c>
      <c r="C1478" s="139">
        <v>0.93400337908229791</v>
      </c>
      <c r="D1478" s="139">
        <v>0.35574177572096599</v>
      </c>
      <c r="E1478" s="139">
        <v>0.55247054565409548</v>
      </c>
      <c r="F1478" s="139">
        <v>0.39032429094560417</v>
      </c>
      <c r="G1478" s="139">
        <v>0.94819371910638472</v>
      </c>
      <c r="H1478" s="139">
        <v>0.12799342072132314</v>
      </c>
      <c r="I1478" s="139">
        <v>0.60392626222502677</v>
      </c>
      <c r="J1478" s="139">
        <v>0.51084859387730841</v>
      </c>
      <c r="K1478" s="58">
        <v>0.57995910307794052</v>
      </c>
      <c r="M1478" s="51">
        <v>476</v>
      </c>
      <c r="N1478" s="139" cm="1">
        <f t="array" ref="N1478:W1478">(TRANSPOSE(MMULT(幕後結果!$AB$37:$AK$46, TRANSPOSE(N477:W477))))</f>
        <v>-0.18319821625073265</v>
      </c>
      <c r="O1478" s="139">
        <v>0.3369589113457514</v>
      </c>
      <c r="P1478" s="139">
        <v>-0.66629036706416556</v>
      </c>
      <c r="Q1478" s="139">
        <v>-0.39966983484767782</v>
      </c>
      <c r="R1478" s="139">
        <v>-3.885329929190004E-2</v>
      </c>
      <c r="S1478" s="139">
        <v>-0.89345193991464888</v>
      </c>
      <c r="T1478" s="139">
        <v>0.50149271920938365</v>
      </c>
      <c r="U1478" s="139">
        <v>0.34476719031696546</v>
      </c>
      <c r="V1478" s="139">
        <v>-0.86235400283983155</v>
      </c>
      <c r="W1478" s="50">
        <v>-0.3749850228543139</v>
      </c>
    </row>
    <row r="1479" spans="1:23" ht="19">
      <c r="A1479" s="95">
        <v>477</v>
      </c>
      <c r="B1479" s="139">
        <v>3.6531965538159961E-2</v>
      </c>
      <c r="C1479" s="139">
        <v>0.98118433501271141</v>
      </c>
      <c r="D1479" s="139">
        <v>0.46115180726227356</v>
      </c>
      <c r="E1479" s="139">
        <v>0.97303029914549888</v>
      </c>
      <c r="F1479" s="139">
        <v>0.79238718959829146</v>
      </c>
      <c r="G1479" s="139">
        <v>0.78791433383064247</v>
      </c>
      <c r="H1479" s="139">
        <v>0.32940779729167868</v>
      </c>
      <c r="I1479" s="139">
        <v>0.1751148640729101</v>
      </c>
      <c r="J1479" s="139">
        <v>0.90545181552608778</v>
      </c>
      <c r="K1479" s="58">
        <v>0.20744571116216748</v>
      </c>
      <c r="M1479" s="51">
        <v>477</v>
      </c>
      <c r="N1479" s="139" cm="1">
        <f t="array" ref="N1479:W1479">(TRANSPOSE(MMULT(幕後結果!$AB$37:$AK$46, TRANSPOSE(N478:W478))))</f>
        <v>0.58830319073360882</v>
      </c>
      <c r="O1479" s="139">
        <v>-9.6724119482325302E-2</v>
      </c>
      <c r="P1479" s="139">
        <v>-0.58773225574838428</v>
      </c>
      <c r="Q1479" s="139">
        <v>-0.68545981373371556</v>
      </c>
      <c r="R1479" s="139">
        <v>-1.0259271998224548</v>
      </c>
      <c r="S1479" s="139">
        <v>-0.72955020678771487</v>
      </c>
      <c r="T1479" s="139">
        <v>0.25175015789818417</v>
      </c>
      <c r="U1479" s="139">
        <v>-8.0961631752311969E-2</v>
      </c>
      <c r="V1479" s="139">
        <v>1.3760818828136967</v>
      </c>
      <c r="W1479" s="50">
        <v>-0.40012901544711899</v>
      </c>
    </row>
    <row r="1480" spans="1:23" ht="19">
      <c r="A1480" s="95">
        <v>478</v>
      </c>
      <c r="B1480" s="139">
        <v>0.55618446829855217</v>
      </c>
      <c r="C1480" s="139">
        <v>0.5971013466571844</v>
      </c>
      <c r="D1480" s="139">
        <v>0.54077117843531797</v>
      </c>
      <c r="E1480" s="139">
        <v>0.99770962375165873</v>
      </c>
      <c r="F1480" s="139">
        <v>0.44916601399734435</v>
      </c>
      <c r="G1480" s="139">
        <v>0.19664440019258089</v>
      </c>
      <c r="H1480" s="139">
        <v>0.32613606357841052</v>
      </c>
      <c r="I1480" s="139">
        <v>7.9195535377233117E-2</v>
      </c>
      <c r="J1480" s="139">
        <v>0.16817200552454947</v>
      </c>
      <c r="K1480" s="58">
        <v>0.70235301184538446</v>
      </c>
      <c r="M1480" s="51">
        <v>478</v>
      </c>
      <c r="N1480" s="139" cm="1">
        <f t="array" ref="N1480:W1480">(TRANSPOSE(MMULT(幕後結果!$AB$37:$AK$46, TRANSPOSE(N479:W479))))</f>
        <v>-0.47700743814682189</v>
      </c>
      <c r="O1480" s="139">
        <v>0.16566228278480213</v>
      </c>
      <c r="P1480" s="139">
        <v>3.7015448671573345E-2</v>
      </c>
      <c r="Q1480" s="139">
        <v>-4.3891133881285821E-2</v>
      </c>
      <c r="R1480" s="139">
        <v>-1.1666178743685098</v>
      </c>
      <c r="S1480" s="139">
        <v>0.14976147669195883</v>
      </c>
      <c r="T1480" s="139">
        <v>-0.93578563964589601</v>
      </c>
      <c r="U1480" s="139">
        <v>0.35412601934616017</v>
      </c>
      <c r="V1480" s="139">
        <v>-8.1391912011678544E-2</v>
      </c>
      <c r="W1480" s="50">
        <v>-1.1389282719666156</v>
      </c>
    </row>
    <row r="1481" spans="1:23" ht="19">
      <c r="A1481" s="95">
        <v>479</v>
      </c>
      <c r="B1481" s="139">
        <v>0.54249889431980791</v>
      </c>
      <c r="C1481" s="139">
        <v>0.8566402808699578</v>
      </c>
      <c r="D1481" s="139">
        <v>0.71669002645761015</v>
      </c>
      <c r="E1481" s="139">
        <v>0.83510421697695936</v>
      </c>
      <c r="F1481" s="139">
        <v>0.33138205346404215</v>
      </c>
      <c r="G1481" s="139">
        <v>0.83549474534024681</v>
      </c>
      <c r="H1481" s="139">
        <v>0.51002800201783738</v>
      </c>
      <c r="I1481" s="139">
        <v>9.389322432733227E-2</v>
      </c>
      <c r="J1481" s="139">
        <v>0.85292547074477554</v>
      </c>
      <c r="K1481" s="58">
        <v>0.24245051930400696</v>
      </c>
      <c r="M1481" s="51">
        <v>479</v>
      </c>
      <c r="N1481" s="139" cm="1">
        <f t="array" ref="N1481:W1481">(TRANSPOSE(MMULT(幕後結果!$AB$37:$AK$46, TRANSPOSE(N480:W480))))</f>
        <v>-1.1439814477629942</v>
      </c>
      <c r="O1481" s="139">
        <v>-0.64371612743101481</v>
      </c>
      <c r="P1481" s="139">
        <v>-1.3715600347349539</v>
      </c>
      <c r="Q1481" s="139">
        <v>-1.0881252870230136</v>
      </c>
      <c r="R1481" s="139">
        <v>-0.3502632628480763</v>
      </c>
      <c r="S1481" s="139">
        <v>0.87124826240008169</v>
      </c>
      <c r="T1481" s="139">
        <v>-0.51822951084697866</v>
      </c>
      <c r="U1481" s="139">
        <v>0.83808560529512466</v>
      </c>
      <c r="V1481" s="139">
        <v>-0.36601453206949663</v>
      </c>
      <c r="W1481" s="50">
        <v>0.51814991394343313</v>
      </c>
    </row>
    <row r="1482" spans="1:23" ht="19">
      <c r="A1482" s="95">
        <v>480</v>
      </c>
      <c r="B1482" s="139">
        <v>0.74528558860062266</v>
      </c>
      <c r="C1482" s="139">
        <v>0.60920422656734785</v>
      </c>
      <c r="D1482" s="139">
        <v>0.83449696731718603</v>
      </c>
      <c r="E1482" s="139">
        <v>0.18117420715866861</v>
      </c>
      <c r="F1482" s="139">
        <v>0.37577650306655208</v>
      </c>
      <c r="G1482" s="139">
        <v>0.20712648297041891</v>
      </c>
      <c r="H1482" s="139">
        <v>0.86734895280439028</v>
      </c>
      <c r="I1482" s="139">
        <v>0.26105871675281045</v>
      </c>
      <c r="J1482" s="139">
        <v>0.5732972024017724</v>
      </c>
      <c r="K1482" s="58">
        <v>0.94455773724118774</v>
      </c>
      <c r="M1482" s="51">
        <v>480</v>
      </c>
      <c r="N1482" s="139" cm="1">
        <f t="array" ref="N1482:W1482">(TRANSPOSE(MMULT(幕後結果!$AB$37:$AK$46, TRANSPOSE(N481:W481))))</f>
        <v>-0.53829146756804169</v>
      </c>
      <c r="O1482" s="139">
        <v>1.6825789853331503</v>
      </c>
      <c r="P1482" s="139">
        <v>4.330037011281479E-2</v>
      </c>
      <c r="Q1482" s="139">
        <v>3.6364662197595099E-2</v>
      </c>
      <c r="R1482" s="139">
        <v>0.15381035643335081</v>
      </c>
      <c r="S1482" s="139">
        <v>-2.3277984800044411</v>
      </c>
      <c r="T1482" s="139">
        <v>-0.67901408206505709</v>
      </c>
      <c r="U1482" s="139">
        <v>0.89068141885671048</v>
      </c>
      <c r="V1482" s="139">
        <v>-1.4803434384262797</v>
      </c>
      <c r="W1482" s="50">
        <v>0.36659853958763211</v>
      </c>
    </row>
    <row r="1483" spans="1:23" ht="19">
      <c r="A1483" s="95">
        <v>481</v>
      </c>
      <c r="B1483" s="139">
        <v>0.10872630782971782</v>
      </c>
      <c r="C1483" s="139">
        <v>0.45981705437190046</v>
      </c>
      <c r="D1483" s="139">
        <v>0.14608287926283769</v>
      </c>
      <c r="E1483" s="139">
        <v>0.51433971261433986</v>
      </c>
      <c r="F1483" s="139">
        <v>0.99747222209302588</v>
      </c>
      <c r="G1483" s="139">
        <v>0.80365880650965393</v>
      </c>
      <c r="H1483" s="139">
        <v>0.87424445899784198</v>
      </c>
      <c r="I1483" s="139">
        <v>8.4005123243410029E-2</v>
      </c>
      <c r="J1483" s="139">
        <v>0.67220177430162975</v>
      </c>
      <c r="K1483" s="58">
        <v>0.62028628615829362</v>
      </c>
      <c r="M1483" s="51">
        <v>481</v>
      </c>
      <c r="N1483" s="139" cm="1">
        <f t="array" ref="N1483:W1483">(TRANSPOSE(MMULT(幕後結果!$AB$37:$AK$46, TRANSPOSE(N482:W482))))</f>
        <v>1.2277227418223327</v>
      </c>
      <c r="O1483" s="139">
        <v>-0.53490338206074173</v>
      </c>
      <c r="P1483" s="139">
        <v>5.8125685796884805E-2</v>
      </c>
      <c r="Q1483" s="139">
        <v>0.25624515492012301</v>
      </c>
      <c r="R1483" s="139">
        <v>-0.37945703879228326</v>
      </c>
      <c r="S1483" s="139">
        <v>-0.57697068887196945</v>
      </c>
      <c r="T1483" s="139">
        <v>1.549956486170609</v>
      </c>
      <c r="U1483" s="139">
        <v>-0.60692826256108767</v>
      </c>
      <c r="V1483" s="139">
        <v>2.580967459443217</v>
      </c>
      <c r="W1483" s="50">
        <v>-1.5194838455490356</v>
      </c>
    </row>
    <row r="1484" spans="1:23" ht="19">
      <c r="A1484" s="95">
        <v>482</v>
      </c>
      <c r="B1484" s="139">
        <v>0.3054553429488549</v>
      </c>
      <c r="C1484" s="139">
        <v>0.72991468739941134</v>
      </c>
      <c r="D1484" s="139">
        <v>0.82962705761592881</v>
      </c>
      <c r="E1484" s="139">
        <v>0.17993670159062192</v>
      </c>
      <c r="F1484" s="139">
        <v>0.54880412269590062</v>
      </c>
      <c r="G1484" s="139">
        <v>0.51179843683556991</v>
      </c>
      <c r="H1484" s="139">
        <v>0.39957841011788142</v>
      </c>
      <c r="I1484" s="139">
        <v>0.13730737862648579</v>
      </c>
      <c r="J1484" s="139">
        <v>0.87835098378467813</v>
      </c>
      <c r="K1484" s="58">
        <v>2.1991848968063055E-2</v>
      </c>
      <c r="M1484" s="51">
        <v>482</v>
      </c>
      <c r="N1484" s="139" cm="1">
        <f t="array" ref="N1484:W1484">(TRANSPOSE(MMULT(幕後結果!$AB$37:$AK$46, TRANSPOSE(N483:W483))))</f>
        <v>-1.0101014217783038</v>
      </c>
      <c r="O1484" s="139">
        <v>0.99376789274111643</v>
      </c>
      <c r="P1484" s="139">
        <v>-9.6717374969946923E-2</v>
      </c>
      <c r="Q1484" s="139">
        <v>0.44484109292527696</v>
      </c>
      <c r="R1484" s="139">
        <v>0.57619408407746786</v>
      </c>
      <c r="S1484" s="139">
        <v>0.40908549637177566</v>
      </c>
      <c r="T1484" s="139">
        <v>0.76760434323148841</v>
      </c>
      <c r="U1484" s="139">
        <v>-0.11316185419534391</v>
      </c>
      <c r="V1484" s="139">
        <v>-2.1471661966662003E-2</v>
      </c>
      <c r="W1484" s="50">
        <v>-9.9089262826208141E-3</v>
      </c>
    </row>
    <row r="1485" spans="1:23" ht="19">
      <c r="A1485" s="95">
        <v>483</v>
      </c>
      <c r="B1485" s="139">
        <v>0.79486546597020791</v>
      </c>
      <c r="C1485" s="139">
        <v>0.4161004221007818</v>
      </c>
      <c r="D1485" s="139">
        <v>0.81872428565876398</v>
      </c>
      <c r="E1485" s="139">
        <v>0.68784826486405337</v>
      </c>
      <c r="F1485" s="139">
        <v>0.78832920056013767</v>
      </c>
      <c r="G1485" s="139">
        <v>0.96847007445125977</v>
      </c>
      <c r="H1485" s="139">
        <v>0.62426902098434156</v>
      </c>
      <c r="I1485" s="139">
        <v>0.44710610680896745</v>
      </c>
      <c r="J1485" s="139">
        <v>0.32586639572134324</v>
      </c>
      <c r="K1485" s="58">
        <v>0.14174919446939005</v>
      </c>
      <c r="M1485" s="51">
        <v>483</v>
      </c>
      <c r="N1485" s="139" cm="1">
        <f t="array" ref="N1485:W1485">(TRANSPOSE(MMULT(幕後結果!$AB$37:$AK$46, TRANSPOSE(N484:W484))))</f>
        <v>-0.58552321845820998</v>
      </c>
      <c r="O1485" s="139">
        <v>-0.24310976440792992</v>
      </c>
      <c r="P1485" s="139">
        <v>-1.0711414065501466</v>
      </c>
      <c r="Q1485" s="139">
        <v>-0.51750939334410517</v>
      </c>
      <c r="R1485" s="139">
        <v>1.6132141637502162</v>
      </c>
      <c r="S1485" s="139">
        <v>-0.46180199763000918</v>
      </c>
      <c r="T1485" s="139">
        <v>-1.0186390820847968</v>
      </c>
      <c r="U1485" s="139">
        <v>-0.31063657537656009</v>
      </c>
      <c r="V1485" s="139">
        <v>0.4541556800607246</v>
      </c>
      <c r="W1485" s="50">
        <v>-0.59979130007787917</v>
      </c>
    </row>
    <row r="1486" spans="1:23" ht="19">
      <c r="A1486" s="95">
        <v>484</v>
      </c>
      <c r="B1486" s="139">
        <v>0.46684319733245316</v>
      </c>
      <c r="C1486" s="139">
        <v>0.79986448283035538</v>
      </c>
      <c r="D1486" s="139">
        <v>0.39339027551182459</v>
      </c>
      <c r="E1486" s="139">
        <v>0.6896822944765395</v>
      </c>
      <c r="F1486" s="139">
        <v>0.29105895973247242</v>
      </c>
      <c r="G1486" s="139">
        <v>2.7517694885141664E-2</v>
      </c>
      <c r="H1486" s="139">
        <v>0.99582579343704092</v>
      </c>
      <c r="I1486" s="139">
        <v>2.4005435106076778E-2</v>
      </c>
      <c r="J1486" s="139">
        <v>0.87060009103268854</v>
      </c>
      <c r="K1486" s="58">
        <v>0.40029451335745403</v>
      </c>
      <c r="M1486" s="51">
        <v>484</v>
      </c>
      <c r="N1486" s="139" cm="1">
        <f t="array" ref="N1486:W1486">(TRANSPOSE(MMULT(幕後結果!$AB$37:$AK$46, TRANSPOSE(N485:W485))))</f>
        <v>-0.17354454994343807</v>
      </c>
      <c r="O1486" s="139">
        <v>-0.99260172767917776</v>
      </c>
      <c r="P1486" s="139">
        <v>0.18002963883641393</v>
      </c>
      <c r="Q1486" s="139">
        <v>-1.8150710320511666E-2</v>
      </c>
      <c r="R1486" s="139">
        <v>0.33258407114350508</v>
      </c>
      <c r="S1486" s="139">
        <v>-0.23085278644123158</v>
      </c>
      <c r="T1486" s="139">
        <v>0.12651903077770163</v>
      </c>
      <c r="U1486" s="139">
        <v>0.25610886708645181</v>
      </c>
      <c r="V1486" s="139">
        <v>-0.63613906973736589</v>
      </c>
      <c r="W1486" s="50">
        <v>-0.1918489487107003</v>
      </c>
    </row>
    <row r="1487" spans="1:23" ht="19">
      <c r="A1487" s="95">
        <v>485</v>
      </c>
      <c r="B1487" s="139">
        <v>0.33024799853273024</v>
      </c>
      <c r="C1487" s="139">
        <v>0.8924892191953091</v>
      </c>
      <c r="D1487" s="139">
        <v>0.32374527742228709</v>
      </c>
      <c r="E1487" s="139">
        <v>0.76394847714195246</v>
      </c>
      <c r="F1487" s="139">
        <v>0.51748614452209107</v>
      </c>
      <c r="G1487" s="139">
        <v>0.81003155227761514</v>
      </c>
      <c r="H1487" s="139">
        <v>0.26198840854576355</v>
      </c>
      <c r="I1487" s="139">
        <v>0.10838991292653111</v>
      </c>
      <c r="J1487" s="139">
        <v>0.86009069790241188</v>
      </c>
      <c r="K1487" s="58">
        <v>0.86196136209969221</v>
      </c>
      <c r="M1487" s="51">
        <v>485</v>
      </c>
      <c r="N1487" s="139" cm="1">
        <f t="array" ref="N1487:W1487">(TRANSPOSE(MMULT(幕後結果!$AB$37:$AK$46, TRANSPOSE(N486:W486))))</f>
        <v>-1.3212068294222301</v>
      </c>
      <c r="O1487" s="139">
        <v>0.91404657631583441</v>
      </c>
      <c r="P1487" s="139">
        <v>1.2458942876551844</v>
      </c>
      <c r="Q1487" s="139">
        <v>0.61679154062656472</v>
      </c>
      <c r="R1487" s="139">
        <v>-0.12425353909029016</v>
      </c>
      <c r="S1487" s="139">
        <v>0.66220124091908306</v>
      </c>
      <c r="T1487" s="139">
        <v>-0.70593614216677447</v>
      </c>
      <c r="U1487" s="139">
        <v>-0.60900701812691527</v>
      </c>
      <c r="V1487" s="139">
        <v>0.34565816484292711</v>
      </c>
      <c r="W1487" s="50">
        <v>-0.70233684104382088</v>
      </c>
    </row>
    <row r="1488" spans="1:23" ht="19">
      <c r="A1488" s="95">
        <v>486</v>
      </c>
      <c r="B1488" s="139">
        <v>0.65736382362957291</v>
      </c>
      <c r="C1488" s="139">
        <v>0.10536011725434991</v>
      </c>
      <c r="D1488" s="139">
        <v>0.41234465793090092</v>
      </c>
      <c r="E1488" s="139">
        <v>0.39096820525705778</v>
      </c>
      <c r="F1488" s="139">
        <v>0.67362997269784541</v>
      </c>
      <c r="G1488" s="139">
        <v>0.70922218449794361</v>
      </c>
      <c r="H1488" s="139">
        <v>0.25356319368418334</v>
      </c>
      <c r="I1488" s="139">
        <v>0.70192897821036526</v>
      </c>
      <c r="J1488" s="139">
        <v>4.0015534265931185E-2</v>
      </c>
      <c r="K1488" s="58">
        <v>0.57499466686333389</v>
      </c>
      <c r="M1488" s="51">
        <v>486</v>
      </c>
      <c r="N1488" s="139" cm="1">
        <f t="array" ref="N1488:W1488">(TRANSPOSE(MMULT(幕後結果!$AB$37:$AK$46, TRANSPOSE(N487:W487))))</f>
        <v>0.92642715950903309</v>
      </c>
      <c r="O1488" s="139">
        <v>-0.49002463075429864</v>
      </c>
      <c r="P1488" s="139">
        <v>-0.34079042831255402</v>
      </c>
      <c r="Q1488" s="139">
        <v>-0.56371665477734578</v>
      </c>
      <c r="R1488" s="139">
        <v>-0.31560744990423684</v>
      </c>
      <c r="S1488" s="139">
        <v>0.92302433954369789</v>
      </c>
      <c r="T1488" s="139">
        <v>0.94320529900054706</v>
      </c>
      <c r="U1488" s="139">
        <v>-0.2928799390648229</v>
      </c>
      <c r="V1488" s="139">
        <v>-0.16435579846457316</v>
      </c>
      <c r="W1488" s="50">
        <v>0.82870119135466702</v>
      </c>
    </row>
    <row r="1489" spans="1:23" ht="19">
      <c r="A1489" s="95">
        <v>487</v>
      </c>
      <c r="B1489" s="139">
        <v>0.84916906114868285</v>
      </c>
      <c r="C1489" s="139">
        <v>0.79276277910971737</v>
      </c>
      <c r="D1489" s="139">
        <v>0.26962241651337515</v>
      </c>
      <c r="E1489" s="139">
        <v>0.62898482412472534</v>
      </c>
      <c r="F1489" s="139">
        <v>0.58057663787101066</v>
      </c>
      <c r="G1489" s="139">
        <v>0.4309937918945117</v>
      </c>
      <c r="H1489" s="139">
        <v>0.61098337932212599</v>
      </c>
      <c r="I1489" s="139">
        <v>0.43331136557672223</v>
      </c>
      <c r="J1489" s="139">
        <v>0.81942685095452128</v>
      </c>
      <c r="K1489" s="58">
        <v>0.18793207090339892</v>
      </c>
      <c r="M1489" s="51">
        <v>487</v>
      </c>
      <c r="N1489" s="139" cm="1">
        <f t="array" ref="N1489:W1489">(TRANSPOSE(MMULT(幕後結果!$AB$37:$AK$46, TRANSPOSE(N488:W488))))</f>
        <v>1.6722530921065217</v>
      </c>
      <c r="O1489" s="139">
        <v>0.82660731554698907</v>
      </c>
      <c r="P1489" s="139">
        <v>-0.48960240705240987</v>
      </c>
      <c r="Q1489" s="139">
        <v>0.43486857880036833</v>
      </c>
      <c r="R1489" s="139">
        <v>0.20233109600071009</v>
      </c>
      <c r="S1489" s="139">
        <v>0.5833878181452038</v>
      </c>
      <c r="T1489" s="139">
        <v>-0.53732508473954155</v>
      </c>
      <c r="U1489" s="139">
        <v>1.1560681747599975</v>
      </c>
      <c r="V1489" s="139">
        <v>-0.59948659379397129</v>
      </c>
      <c r="W1489" s="50">
        <v>0.62817310778498203</v>
      </c>
    </row>
    <row r="1490" spans="1:23" ht="19">
      <c r="A1490" s="95">
        <v>488</v>
      </c>
      <c r="B1490" s="139">
        <v>0.31433078710356321</v>
      </c>
      <c r="C1490" s="139">
        <v>8.2214825352708631E-2</v>
      </c>
      <c r="D1490" s="139">
        <v>0.24114685569485261</v>
      </c>
      <c r="E1490" s="139">
        <v>0.36231541672896816</v>
      </c>
      <c r="F1490" s="139">
        <v>0.89366946504707978</v>
      </c>
      <c r="G1490" s="139">
        <v>0.5223608301882563</v>
      </c>
      <c r="H1490" s="139">
        <v>0.2129721696641631</v>
      </c>
      <c r="I1490" s="139">
        <v>6.6220425458955123E-2</v>
      </c>
      <c r="J1490" s="139">
        <v>0.5051105270226468</v>
      </c>
      <c r="K1490" s="58">
        <v>4.8791334188430291E-2</v>
      </c>
      <c r="M1490" s="51">
        <v>488</v>
      </c>
      <c r="N1490" s="139" cm="1">
        <f t="array" ref="N1490:W1490">(TRANSPOSE(MMULT(幕後結果!$AB$37:$AK$46, TRANSPOSE(N489:W489))))</f>
        <v>-1.2387693141578579E-2</v>
      </c>
      <c r="O1490" s="139">
        <v>1.4446221811693079</v>
      </c>
      <c r="P1490" s="139">
        <v>1.4785832516126001</v>
      </c>
      <c r="Q1490" s="139">
        <v>1.1212286104908777</v>
      </c>
      <c r="R1490" s="139">
        <v>-0.80137672002872118</v>
      </c>
      <c r="S1490" s="139">
        <v>2.2707506417306078</v>
      </c>
      <c r="T1490" s="139">
        <v>0.96854305225783088</v>
      </c>
      <c r="U1490" s="139">
        <v>-1.6694406732110429</v>
      </c>
      <c r="V1490" s="139">
        <v>0.95475695103458313</v>
      </c>
      <c r="W1490" s="50">
        <v>-3.7415094753864508E-2</v>
      </c>
    </row>
    <row r="1491" spans="1:23" ht="19">
      <c r="A1491" s="95">
        <v>489</v>
      </c>
      <c r="B1491" s="139">
        <v>0.90873232657468672</v>
      </c>
      <c r="C1491" s="139">
        <v>0.14242750549377803</v>
      </c>
      <c r="D1491" s="139">
        <v>0.22406549650010721</v>
      </c>
      <c r="E1491" s="139">
        <v>6.9300099227017853E-2</v>
      </c>
      <c r="F1491" s="139">
        <v>0.50847538347597054</v>
      </c>
      <c r="G1491" s="139">
        <v>0.79740985919433349</v>
      </c>
      <c r="H1491" s="139">
        <v>0.64239355906065487</v>
      </c>
      <c r="I1491" s="139">
        <v>9.776134397369951E-2</v>
      </c>
      <c r="J1491" s="139">
        <v>2.2992471601197551E-3</v>
      </c>
      <c r="K1491" s="58">
        <v>0.57534348798281987</v>
      </c>
      <c r="M1491" s="51">
        <v>489</v>
      </c>
      <c r="N1491" s="139" cm="1">
        <f t="array" ref="N1491:W1491">(TRANSPOSE(MMULT(幕後結果!$AB$37:$AK$46, TRANSPOSE(N490:W490))))</f>
        <v>-0.23020530043825083</v>
      </c>
      <c r="O1491" s="139">
        <v>-0.8557419003752732</v>
      </c>
      <c r="P1491" s="139">
        <v>0.93349850576817239</v>
      </c>
      <c r="Q1491" s="139">
        <v>1.1150725137949078</v>
      </c>
      <c r="R1491" s="139">
        <v>1.2742092833057548</v>
      </c>
      <c r="S1491" s="139">
        <v>-1.0955951150551533</v>
      </c>
      <c r="T1491" s="139">
        <v>-0.67927853152231576</v>
      </c>
      <c r="U1491" s="139">
        <v>1.7887821681534983</v>
      </c>
      <c r="V1491" s="139">
        <v>-2.0071906323706559</v>
      </c>
      <c r="W1491" s="50">
        <v>-0.30440556314424239</v>
      </c>
    </row>
    <row r="1492" spans="1:23" ht="19">
      <c r="A1492" s="95">
        <v>490</v>
      </c>
      <c r="B1492" s="139">
        <v>0.71015865654329802</v>
      </c>
      <c r="C1492" s="139">
        <v>9.7944933543603119E-2</v>
      </c>
      <c r="D1492" s="139">
        <v>0.51694594778474356</v>
      </c>
      <c r="E1492" s="139">
        <v>6.1418686850118087E-2</v>
      </c>
      <c r="F1492" s="139">
        <v>0.90574329395552522</v>
      </c>
      <c r="G1492" s="139">
        <v>0.90433148757151383</v>
      </c>
      <c r="H1492" s="139">
        <v>0.45752509680670661</v>
      </c>
      <c r="I1492" s="139">
        <v>0.44757552019737035</v>
      </c>
      <c r="J1492" s="139">
        <v>2.1381397700643401E-2</v>
      </c>
      <c r="K1492" s="58">
        <v>0.78434528461038777</v>
      </c>
      <c r="M1492" s="51">
        <v>490</v>
      </c>
      <c r="N1492" s="139" cm="1">
        <f t="array" ref="N1492:W1492">(TRANSPOSE(MMULT(幕後結果!$AB$37:$AK$46, TRANSPOSE(N491:W491))))</f>
        <v>-0.85275766911280593</v>
      </c>
      <c r="O1492" s="139">
        <v>1.5571180157413265</v>
      </c>
      <c r="P1492" s="139">
        <v>-1.1181144088936013</v>
      </c>
      <c r="Q1492" s="139">
        <v>0.46686004738116232</v>
      </c>
      <c r="R1492" s="139">
        <v>0.58842546232319182</v>
      </c>
      <c r="S1492" s="139">
        <v>1.3340980335009185</v>
      </c>
      <c r="T1492" s="139">
        <v>-0.26993162577059027</v>
      </c>
      <c r="U1492" s="139">
        <v>0.7577919765911556</v>
      </c>
      <c r="V1492" s="139">
        <v>1.0920365434536949</v>
      </c>
      <c r="W1492" s="50">
        <v>-0.53444519925728051</v>
      </c>
    </row>
    <row r="1493" spans="1:23" ht="19">
      <c r="A1493" s="95">
        <v>491</v>
      </c>
      <c r="B1493" s="139">
        <v>0.13564054678202653</v>
      </c>
      <c r="C1493" s="139">
        <v>0.40749966492598655</v>
      </c>
      <c r="D1493" s="139">
        <v>0.50588866122334242</v>
      </c>
      <c r="E1493" s="139">
        <v>0.47811521085993403</v>
      </c>
      <c r="F1493" s="139">
        <v>0.52392804086458811</v>
      </c>
      <c r="G1493" s="139">
        <v>0.47184203253000878</v>
      </c>
      <c r="H1493" s="139">
        <v>8.9501286061632435E-2</v>
      </c>
      <c r="I1493" s="139">
        <v>0.3870466940049806</v>
      </c>
      <c r="J1493" s="139">
        <v>0.34810220079452137</v>
      </c>
      <c r="K1493" s="58">
        <v>0.95723834486733628</v>
      </c>
      <c r="M1493" s="51">
        <v>491</v>
      </c>
      <c r="N1493" s="139" cm="1">
        <f t="array" ref="N1493:W1493">(TRANSPOSE(MMULT(幕後結果!$AB$37:$AK$46, TRANSPOSE(N492:W492))))</f>
        <v>-0.61277987956570434</v>
      </c>
      <c r="O1493" s="139">
        <v>0.97984481017345604</v>
      </c>
      <c r="P1493" s="139">
        <v>-8.1673491355797323E-2</v>
      </c>
      <c r="Q1493" s="139">
        <v>-0.74692726427217471</v>
      </c>
      <c r="R1493" s="139">
        <v>-0.72787835297819692</v>
      </c>
      <c r="S1493" s="139">
        <v>-0.2054460881098697</v>
      </c>
      <c r="T1493" s="139">
        <v>-9.4555025488649941E-2</v>
      </c>
      <c r="U1493" s="139">
        <v>-0.25175307099256528</v>
      </c>
      <c r="V1493" s="139">
        <v>0.25245362662581927</v>
      </c>
      <c r="W1493" s="50">
        <v>-1.0000022484881446</v>
      </c>
    </row>
    <row r="1494" spans="1:23" ht="19">
      <c r="A1494" s="95">
        <v>492</v>
      </c>
      <c r="B1494" s="139">
        <v>0.74511824713071895</v>
      </c>
      <c r="C1494" s="139">
        <v>0.15712562130405261</v>
      </c>
      <c r="D1494" s="139">
        <v>0.66655688258761181</v>
      </c>
      <c r="E1494" s="139">
        <v>0.38503449132983247</v>
      </c>
      <c r="F1494" s="139">
        <v>0.29990223124378423</v>
      </c>
      <c r="G1494" s="139">
        <v>0.10149379627592192</v>
      </c>
      <c r="H1494" s="139">
        <v>0.42948097543729857</v>
      </c>
      <c r="I1494" s="139">
        <v>0.52156803646263872</v>
      </c>
      <c r="J1494" s="139">
        <v>0.48828800547273277</v>
      </c>
      <c r="K1494" s="58">
        <v>0.60830773351968048</v>
      </c>
      <c r="M1494" s="51">
        <v>492</v>
      </c>
      <c r="N1494" s="139" cm="1">
        <f t="array" ref="N1494:W1494">(TRANSPOSE(MMULT(幕後結果!$AB$37:$AK$46, TRANSPOSE(N493:W493))))</f>
        <v>0.37922993297147206</v>
      </c>
      <c r="O1494" s="139">
        <v>0.553607537976742</v>
      </c>
      <c r="P1494" s="139">
        <v>0.68251838060810122</v>
      </c>
      <c r="Q1494" s="139">
        <v>1.3296308655489368</v>
      </c>
      <c r="R1494" s="139">
        <v>0.76809987624904053</v>
      </c>
      <c r="S1494" s="139">
        <v>1.8195164184226327</v>
      </c>
      <c r="T1494" s="139">
        <v>1.2877718577037205</v>
      </c>
      <c r="U1494" s="139">
        <v>0.14205299606194399</v>
      </c>
      <c r="V1494" s="139">
        <v>-0.7500549532369154</v>
      </c>
      <c r="W1494" s="50">
        <v>0.9655856789034758</v>
      </c>
    </row>
    <row r="1495" spans="1:23" ht="19">
      <c r="A1495" s="95">
        <v>493</v>
      </c>
      <c r="B1495" s="139">
        <v>0.96159451957321518</v>
      </c>
      <c r="C1495" s="139">
        <v>0.3594002937180707</v>
      </c>
      <c r="D1495" s="139">
        <v>0.71809545529855434</v>
      </c>
      <c r="E1495" s="139">
        <v>0.35468230616511853</v>
      </c>
      <c r="F1495" s="139">
        <v>0.80026431784773555</v>
      </c>
      <c r="G1495" s="139">
        <v>0.14968603624714016</v>
      </c>
      <c r="H1495" s="139">
        <v>0.81976421780343522</v>
      </c>
      <c r="I1495" s="139">
        <v>0.74144038882584251</v>
      </c>
      <c r="J1495" s="139">
        <v>0.33621872580327006</v>
      </c>
      <c r="K1495" s="58">
        <v>0.74751395254664366</v>
      </c>
      <c r="M1495" s="51">
        <v>493</v>
      </c>
      <c r="N1495" s="139" cm="1">
        <f t="array" ref="N1495:W1495">(TRANSPOSE(MMULT(幕後結果!$AB$37:$AK$46, TRANSPOSE(N494:W494))))</f>
        <v>5.7022797130014839E-2</v>
      </c>
      <c r="O1495" s="139">
        <v>8.8512831880237564E-2</v>
      </c>
      <c r="P1495" s="139">
        <v>-0.7363881127197045</v>
      </c>
      <c r="Q1495" s="139">
        <v>0.55155794223516308</v>
      </c>
      <c r="R1495" s="139">
        <v>-1.0759732033523851E-2</v>
      </c>
      <c r="S1495" s="139">
        <v>0.37551156859263785</v>
      </c>
      <c r="T1495" s="139">
        <v>-0.36244159759344757</v>
      </c>
      <c r="U1495" s="139">
        <v>-0.30791519916614218</v>
      </c>
      <c r="V1495" s="139">
        <v>0.39427638926650016</v>
      </c>
      <c r="W1495" s="50">
        <v>0.6539905891328277</v>
      </c>
    </row>
    <row r="1496" spans="1:23" ht="19">
      <c r="A1496" s="95">
        <v>494</v>
      </c>
      <c r="B1496" s="139">
        <v>0.85890092528170481</v>
      </c>
      <c r="C1496" s="139">
        <v>0.77942087433050511</v>
      </c>
      <c r="D1496" s="139">
        <v>0.82956259618645767</v>
      </c>
      <c r="E1496" s="139">
        <v>0.30493185255955746</v>
      </c>
      <c r="F1496" s="139">
        <v>8.2337600679906808E-2</v>
      </c>
      <c r="G1496" s="139">
        <v>0.29294335008201666</v>
      </c>
      <c r="H1496" s="139">
        <v>0.14704596410890525</v>
      </c>
      <c r="I1496" s="139">
        <v>0.65346174410457891</v>
      </c>
      <c r="J1496" s="139">
        <v>0.10484172822344462</v>
      </c>
      <c r="K1496" s="58">
        <v>0.47587569010767106</v>
      </c>
      <c r="M1496" s="51">
        <v>494</v>
      </c>
      <c r="N1496" s="139" cm="1">
        <f t="array" ref="N1496:W1496">(TRANSPOSE(MMULT(幕後結果!$AB$37:$AK$46, TRANSPOSE(N495:W495))))</f>
        <v>-0.9518824643140521</v>
      </c>
      <c r="O1496" s="139">
        <v>-1.9069520728486469</v>
      </c>
      <c r="P1496" s="139">
        <v>-2.0207809218756552</v>
      </c>
      <c r="Q1496" s="139">
        <v>-1.8235530572936927</v>
      </c>
      <c r="R1496" s="139">
        <v>0.82204312713935201</v>
      </c>
      <c r="S1496" s="139">
        <v>0.11832500333768503</v>
      </c>
      <c r="T1496" s="139">
        <v>-1.2419673027514828</v>
      </c>
      <c r="U1496" s="139">
        <v>-1.3527354397797127</v>
      </c>
      <c r="V1496" s="139">
        <v>-1.2417890422655811</v>
      </c>
      <c r="W1496" s="50">
        <v>-0.40756079669907125</v>
      </c>
    </row>
    <row r="1497" spans="1:23" ht="19">
      <c r="A1497" s="95">
        <v>495</v>
      </c>
      <c r="B1497" s="139">
        <v>0.39454509980044006</v>
      </c>
      <c r="C1497" s="139">
        <v>0.83992188442326987</v>
      </c>
      <c r="D1497" s="139">
        <v>0.29109846519724791</v>
      </c>
      <c r="E1497" s="139">
        <v>0.75995125242881634</v>
      </c>
      <c r="F1497" s="139">
        <v>0.67093632522417668</v>
      </c>
      <c r="G1497" s="139">
        <v>0.18380162998448402</v>
      </c>
      <c r="H1497" s="139">
        <v>0.59315784222430623</v>
      </c>
      <c r="I1497" s="139">
        <v>0.68022943823533177</v>
      </c>
      <c r="J1497" s="139">
        <v>0.40933724225313872</v>
      </c>
      <c r="K1497" s="58">
        <v>0.36612240877204361</v>
      </c>
      <c r="M1497" s="51">
        <v>495</v>
      </c>
      <c r="N1497" s="139" cm="1">
        <f t="array" ref="N1497:W1497">(TRANSPOSE(MMULT(幕後結果!$AB$37:$AK$46, TRANSPOSE(N496:W496))))</f>
        <v>0.25228233265981859</v>
      </c>
      <c r="O1497" s="139">
        <v>-2.4582421437112512</v>
      </c>
      <c r="P1497" s="139">
        <v>-2.0117066352379407</v>
      </c>
      <c r="Q1497" s="139">
        <v>-0.67446731464053145</v>
      </c>
      <c r="R1497" s="139">
        <v>0.35677781577742801</v>
      </c>
      <c r="S1497" s="139">
        <v>-0.24387170997462548</v>
      </c>
      <c r="T1497" s="139">
        <v>-0.52341162889088322</v>
      </c>
      <c r="U1497" s="139">
        <v>-1.1373087407852471</v>
      </c>
      <c r="V1497" s="139">
        <v>-1.0058836817870276</v>
      </c>
      <c r="W1497" s="50">
        <v>0.26888481443197376</v>
      </c>
    </row>
    <row r="1498" spans="1:23" ht="19">
      <c r="A1498" s="95">
        <v>496</v>
      </c>
      <c r="B1498" s="139">
        <v>0.99710573616169906</v>
      </c>
      <c r="C1498" s="139">
        <v>0.9962826144211443</v>
      </c>
      <c r="D1498" s="139">
        <v>0.53391072742153489</v>
      </c>
      <c r="E1498" s="139">
        <v>0.64767318025925347</v>
      </c>
      <c r="F1498" s="139">
        <v>9.4488349205053446E-2</v>
      </c>
      <c r="G1498" s="139">
        <v>0.73686844034731447</v>
      </c>
      <c r="H1498" s="139">
        <v>2.8516495316159851E-2</v>
      </c>
      <c r="I1498" s="139">
        <v>0.15063594161952665</v>
      </c>
      <c r="J1498" s="139">
        <v>0.63341152002557966</v>
      </c>
      <c r="K1498" s="58">
        <v>0.41133536626625267</v>
      </c>
      <c r="M1498" s="51">
        <v>496</v>
      </c>
      <c r="N1498" s="139" cm="1">
        <f t="array" ref="N1498:W1498">(TRANSPOSE(MMULT(幕後結果!$AB$37:$AK$46, TRANSPOSE(N497:W497))))</f>
        <v>1.1426665905134252</v>
      </c>
      <c r="O1498" s="139">
        <v>-0.35155984481597502</v>
      </c>
      <c r="P1498" s="139">
        <v>-0.48960283619319545</v>
      </c>
      <c r="Q1498" s="139">
        <v>0.57341774426040515</v>
      </c>
      <c r="R1498" s="139">
        <v>0.79355522514161636</v>
      </c>
      <c r="S1498" s="139">
        <v>-0.15766100281370854</v>
      </c>
      <c r="T1498" s="139">
        <v>0.6440713351962184</v>
      </c>
      <c r="U1498" s="139">
        <v>-0.16596822089343088</v>
      </c>
      <c r="V1498" s="139">
        <v>2.5790386898603397</v>
      </c>
      <c r="W1498" s="50">
        <v>0.34112740117694129</v>
      </c>
    </row>
    <row r="1499" spans="1:23" ht="19">
      <c r="A1499" s="95">
        <v>497</v>
      </c>
      <c r="B1499" s="139">
        <v>0.88107783676835094</v>
      </c>
      <c r="C1499" s="139">
        <v>0.38499774486169924</v>
      </c>
      <c r="D1499" s="139">
        <v>0.32384065897564085</v>
      </c>
      <c r="E1499" s="139">
        <v>3.7963779474028625E-2</v>
      </c>
      <c r="F1499" s="139">
        <v>0.33104301701144245</v>
      </c>
      <c r="G1499" s="139">
        <v>0.80595744850772366</v>
      </c>
      <c r="H1499" s="139">
        <v>0.13406797776291435</v>
      </c>
      <c r="I1499" s="139">
        <v>0.53461826707873095</v>
      </c>
      <c r="J1499" s="139">
        <v>0.85306817150460401</v>
      </c>
      <c r="K1499" s="58">
        <v>0.84494954372234909</v>
      </c>
      <c r="M1499" s="51">
        <v>497</v>
      </c>
      <c r="N1499" s="139" cm="1">
        <f t="array" ref="N1499:W1499">(TRANSPOSE(MMULT(幕後結果!$AB$37:$AK$46, TRANSPOSE(N498:W498))))</f>
        <v>0.73669938728477025</v>
      </c>
      <c r="O1499" s="139">
        <v>-0.18932105094896456</v>
      </c>
      <c r="P1499" s="139">
        <v>-2.4478557347529087E-2</v>
      </c>
      <c r="Q1499" s="139">
        <v>1.2653140713720299</v>
      </c>
      <c r="R1499" s="139">
        <v>0.21249960055419043</v>
      </c>
      <c r="S1499" s="139">
        <v>1.2247243384730013</v>
      </c>
      <c r="T1499" s="139">
        <v>-0.68394987197101553</v>
      </c>
      <c r="U1499" s="139">
        <v>1.9137863796850257E-2</v>
      </c>
      <c r="V1499" s="139">
        <v>-0.53394906882370863</v>
      </c>
      <c r="W1499" s="50">
        <v>8.6785479944689381E-2</v>
      </c>
    </row>
    <row r="1500" spans="1:23" ht="19">
      <c r="A1500" s="95">
        <v>498</v>
      </c>
      <c r="B1500" s="139">
        <v>0.26167220565798388</v>
      </c>
      <c r="C1500" s="139">
        <v>0.67141348037968629</v>
      </c>
      <c r="D1500" s="139">
        <v>0.3062161739824798</v>
      </c>
      <c r="E1500" s="139">
        <v>0.88926718218249579</v>
      </c>
      <c r="F1500" s="139">
        <v>0.88114466315625584</v>
      </c>
      <c r="G1500" s="139">
        <v>0.98800443615266809</v>
      </c>
      <c r="H1500" s="139">
        <v>0.20042577311787224</v>
      </c>
      <c r="I1500" s="139">
        <v>0.39859066507839547</v>
      </c>
      <c r="J1500" s="139">
        <v>0.56876416866727686</v>
      </c>
      <c r="K1500" s="58">
        <v>0.71029120069405094</v>
      </c>
      <c r="M1500" s="51">
        <v>498</v>
      </c>
      <c r="N1500" s="139" cm="1">
        <f t="array" ref="N1500:W1500">(TRANSPOSE(MMULT(幕後結果!$AB$37:$AK$46, TRANSPOSE(N499:W499))))</f>
        <v>-0.44570256352929999</v>
      </c>
      <c r="O1500" s="139">
        <v>1.9506369480546457</v>
      </c>
      <c r="P1500" s="139">
        <v>1.3963810902560865</v>
      </c>
      <c r="Q1500" s="139">
        <v>-1.2842444953338286</v>
      </c>
      <c r="R1500" s="139">
        <v>-1.0713414036741502</v>
      </c>
      <c r="S1500" s="139">
        <v>-1.6035916826032754</v>
      </c>
      <c r="T1500" s="139">
        <v>1.3421929847522243</v>
      </c>
      <c r="U1500" s="139">
        <v>0.17956615320800351</v>
      </c>
      <c r="V1500" s="139">
        <v>-0.19732299251753491</v>
      </c>
      <c r="W1500" s="50">
        <v>-0.78905175350899759</v>
      </c>
    </row>
    <row r="1501" spans="1:23" ht="19">
      <c r="A1501" s="95">
        <v>499</v>
      </c>
      <c r="B1501" s="139">
        <v>0.64285017667170874</v>
      </c>
      <c r="C1501" s="139">
        <v>0.1260560875937069</v>
      </c>
      <c r="D1501" s="139">
        <v>3.2385871843101377E-2</v>
      </c>
      <c r="E1501" s="139">
        <v>0.11174052713081606</v>
      </c>
      <c r="F1501" s="139">
        <v>0.31791930028882986</v>
      </c>
      <c r="G1501" s="139">
        <v>0.97293033010775831</v>
      </c>
      <c r="H1501" s="139">
        <v>7.6884469381992337E-2</v>
      </c>
      <c r="I1501" s="139">
        <v>0.22658762998121817</v>
      </c>
      <c r="J1501" s="139">
        <v>0.2343975419091926</v>
      </c>
      <c r="K1501" s="58">
        <v>0.82269660874749651</v>
      </c>
      <c r="M1501" s="51">
        <v>499</v>
      </c>
      <c r="N1501" s="139" cm="1">
        <f t="array" ref="N1501:W1501">(TRANSPOSE(MMULT(幕後結果!$AB$37:$AK$46, TRANSPOSE(N500:W500))))</f>
        <v>0.5408843465831743</v>
      </c>
      <c r="O1501" s="139">
        <v>1.8141096184748091</v>
      </c>
      <c r="P1501" s="139">
        <v>-0.24170433653840628</v>
      </c>
      <c r="Q1501" s="139">
        <v>1.1454206509333082</v>
      </c>
      <c r="R1501" s="139">
        <v>8.7146762443076037E-2</v>
      </c>
      <c r="S1501" s="139">
        <v>1.7494549906962207</v>
      </c>
      <c r="T1501" s="139">
        <v>-0.2615789266966797</v>
      </c>
      <c r="U1501" s="139">
        <v>-0.66372759570614392</v>
      </c>
      <c r="V1501" s="139">
        <v>0.10017219252757559</v>
      </c>
      <c r="W1501" s="50">
        <v>0.86021175845205944</v>
      </c>
    </row>
    <row r="1502" spans="1:23" ht="19">
      <c r="A1502" s="95">
        <v>500</v>
      </c>
      <c r="B1502" s="139">
        <v>6.7670274318678336E-2</v>
      </c>
      <c r="C1502" s="139">
        <v>6.6178796026100217E-2</v>
      </c>
      <c r="D1502" s="139">
        <v>0.79770418985122604</v>
      </c>
      <c r="E1502" s="139">
        <v>0.91297503483683085</v>
      </c>
      <c r="F1502" s="139">
        <v>0.7820214337811362</v>
      </c>
      <c r="G1502" s="139">
        <v>0.11837803071607067</v>
      </c>
      <c r="H1502" s="139">
        <v>0.30068843943574564</v>
      </c>
      <c r="I1502" s="139">
        <v>0.13792192836825179</v>
      </c>
      <c r="J1502" s="139">
        <v>7.4110387804095179E-2</v>
      </c>
      <c r="K1502" s="58">
        <v>0.21130623422112094</v>
      </c>
      <c r="M1502" s="51">
        <v>500</v>
      </c>
      <c r="N1502" s="139" cm="1">
        <f t="array" ref="N1502:W1502">(TRANSPOSE(MMULT(幕後結果!$AB$37:$AK$46, TRANSPOSE(N501:W501))))</f>
        <v>-0.41831581766762621</v>
      </c>
      <c r="O1502" s="139">
        <v>0.13824709081555053</v>
      </c>
      <c r="P1502" s="139">
        <v>-3.9575025971483629E-2</v>
      </c>
      <c r="Q1502" s="139">
        <v>1.0195033364929733</v>
      </c>
      <c r="R1502" s="139">
        <v>-0.57490448021397333</v>
      </c>
      <c r="S1502" s="139">
        <v>-0.18199880909736021</v>
      </c>
      <c r="T1502" s="139">
        <v>2.2588422054314931E-2</v>
      </c>
      <c r="U1502" s="139">
        <v>1.4040265914748984</v>
      </c>
      <c r="V1502" s="139">
        <v>-0.63519101530256528</v>
      </c>
      <c r="W1502" s="50">
        <v>0.75238233555525236</v>
      </c>
    </row>
    <row r="1503" spans="1:23" ht="19">
      <c r="A1503" s="95">
        <v>501</v>
      </c>
      <c r="B1503" s="139">
        <v>0.38754231238356396</v>
      </c>
      <c r="C1503" s="139">
        <v>0.37023838839349299</v>
      </c>
      <c r="D1503" s="139">
        <v>0.67786901255229681</v>
      </c>
      <c r="E1503" s="139">
        <v>0.8426987335388032</v>
      </c>
      <c r="F1503" s="139">
        <v>0.86739423998564269</v>
      </c>
      <c r="G1503" s="139">
        <v>0.95336288517015522</v>
      </c>
      <c r="H1503" s="139">
        <v>0.61613039094031996</v>
      </c>
      <c r="I1503" s="139">
        <v>0.47828890917210742</v>
      </c>
      <c r="J1503" s="139">
        <v>0.26106754235334795</v>
      </c>
      <c r="K1503" s="58">
        <v>0.59024958016432971</v>
      </c>
      <c r="M1503" s="51">
        <v>501</v>
      </c>
      <c r="N1503" s="139" cm="1">
        <f t="array" ref="N1503:W1503">(TRANSPOSE(MMULT(幕後結果!$AB$37:$AK$46, TRANSPOSE(N502:W502))))</f>
        <v>-0.62764797771903125</v>
      </c>
      <c r="O1503" s="139">
        <v>6.6797168749634026E-3</v>
      </c>
      <c r="P1503" s="139">
        <v>0.48782174366852782</v>
      </c>
      <c r="Q1503" s="139">
        <v>-7.611359791809158E-2</v>
      </c>
      <c r="R1503" s="139">
        <v>-0.43267992189511223</v>
      </c>
      <c r="S1503" s="139">
        <v>0.33557157824067074</v>
      </c>
      <c r="T1503" s="139">
        <v>0.47592802164102799</v>
      </c>
      <c r="U1503" s="139">
        <v>-0.532069245049832</v>
      </c>
      <c r="V1503" s="139">
        <v>-1.3966317740432719</v>
      </c>
      <c r="W1503" s="50">
        <v>0.18206440115014691</v>
      </c>
    </row>
    <row r="1504" spans="1:23" ht="19">
      <c r="A1504" s="95">
        <v>502</v>
      </c>
      <c r="B1504" s="139">
        <v>0.83992880856204</v>
      </c>
      <c r="C1504" s="139">
        <v>0.92553887485838437</v>
      </c>
      <c r="D1504" s="139">
        <v>0.97798680801720317</v>
      </c>
      <c r="E1504" s="139">
        <v>0.20333988950817994</v>
      </c>
      <c r="F1504" s="139">
        <v>0.64640035106645266</v>
      </c>
      <c r="G1504" s="139">
        <v>0.34750755322225158</v>
      </c>
      <c r="H1504" s="139">
        <v>0.91892084651666117</v>
      </c>
      <c r="I1504" s="139">
        <v>0.94505980458616512</v>
      </c>
      <c r="J1504" s="139">
        <v>0.53578827082222036</v>
      </c>
      <c r="K1504" s="58">
        <v>0.69855736260743351</v>
      </c>
      <c r="M1504" s="51">
        <v>502</v>
      </c>
      <c r="N1504" s="139" cm="1">
        <f t="array" ref="N1504:W1504">(TRANSPOSE(MMULT(幕後結果!$AB$37:$AK$46, TRANSPOSE(N503:W503))))</f>
        <v>0.13479019334792464</v>
      </c>
      <c r="O1504" s="139">
        <v>-0.16558292621574155</v>
      </c>
      <c r="P1504" s="139">
        <v>0.618307900153516</v>
      </c>
      <c r="Q1504" s="139">
        <v>-0.29412674836225716</v>
      </c>
      <c r="R1504" s="139">
        <v>0.1761337749870838</v>
      </c>
      <c r="S1504" s="139">
        <v>-1.0843305007042305</v>
      </c>
      <c r="T1504" s="139">
        <v>1.0395240573721933</v>
      </c>
      <c r="U1504" s="139">
        <v>9.8312049997921272E-2</v>
      </c>
      <c r="V1504" s="139">
        <v>-0.74591234270400164</v>
      </c>
      <c r="W1504" s="50">
        <v>0.25076865748963084</v>
      </c>
    </row>
    <row r="1505" spans="1:23" ht="19">
      <c r="A1505" s="95">
        <v>503</v>
      </c>
      <c r="B1505" s="139">
        <v>0.41552917822574109</v>
      </c>
      <c r="C1505" s="139">
        <v>0.91010021818014075</v>
      </c>
      <c r="D1505" s="139">
        <v>0.53195320141513136</v>
      </c>
      <c r="E1505" s="139">
        <v>7.1519685990222071E-2</v>
      </c>
      <c r="F1505" s="139">
        <v>4.5826892789960105E-2</v>
      </c>
      <c r="G1505" s="139">
        <v>8.6822255071274279E-2</v>
      </c>
      <c r="H1505" s="139">
        <v>0.31765373785738138</v>
      </c>
      <c r="I1505" s="139">
        <v>0.47569140183990299</v>
      </c>
      <c r="J1505" s="139">
        <v>0.97239955260300515</v>
      </c>
      <c r="K1505" s="58">
        <v>0.73283268940927893</v>
      </c>
      <c r="M1505" s="51">
        <v>503</v>
      </c>
      <c r="N1505" s="139" cm="1">
        <f t="array" ref="N1505:W1505">(TRANSPOSE(MMULT(幕後結果!$AB$37:$AK$46, TRANSPOSE(N504:W504))))</f>
        <v>1.010993751800507</v>
      </c>
      <c r="O1505" s="139">
        <v>0.31907300661799143</v>
      </c>
      <c r="P1505" s="139">
        <v>1.0156163816845842</v>
      </c>
      <c r="Q1505" s="139">
        <v>0.25048277858180201</v>
      </c>
      <c r="R1505" s="139">
        <v>0.10937969606282757</v>
      </c>
      <c r="S1505" s="139">
        <v>0.95535200510268348</v>
      </c>
      <c r="T1505" s="139">
        <v>-1.4685911409906218</v>
      </c>
      <c r="U1505" s="139">
        <v>1.2982847257358587</v>
      </c>
      <c r="V1505" s="139">
        <v>0.65033401503912747</v>
      </c>
      <c r="W1505" s="50">
        <v>0.40967189047446789</v>
      </c>
    </row>
    <row r="1506" spans="1:23" ht="19">
      <c r="A1506" s="95">
        <v>504</v>
      </c>
      <c r="B1506" s="139">
        <v>0.34339856827425197</v>
      </c>
      <c r="C1506" s="139">
        <v>0.53073440887923984</v>
      </c>
      <c r="D1506" s="139">
        <v>0.71642479408696436</v>
      </c>
      <c r="E1506" s="139">
        <v>4.825519995771832E-2</v>
      </c>
      <c r="F1506" s="139">
        <v>0.84474293299330316</v>
      </c>
      <c r="G1506" s="139">
        <v>0.12394598656685751</v>
      </c>
      <c r="H1506" s="139">
        <v>0.80866739193543302</v>
      </c>
      <c r="I1506" s="139">
        <v>0.62812324915108686</v>
      </c>
      <c r="J1506" s="139">
        <v>0.94416550384899223</v>
      </c>
      <c r="K1506" s="58">
        <v>0.46899300940423871</v>
      </c>
      <c r="M1506" s="51">
        <v>504</v>
      </c>
      <c r="N1506" s="139" cm="1">
        <f t="array" ref="N1506:W1506">(TRANSPOSE(MMULT(幕後結果!$AB$37:$AK$46, TRANSPOSE(N505:W505))))</f>
        <v>0.21003448132320465</v>
      </c>
      <c r="O1506" s="139">
        <v>1.1004863540866345</v>
      </c>
      <c r="P1506" s="139">
        <v>-1.0982368863198664</v>
      </c>
      <c r="Q1506" s="139">
        <v>-0.242897557742902</v>
      </c>
      <c r="R1506" s="139">
        <v>-2.6143723884860175</v>
      </c>
      <c r="S1506" s="139">
        <v>-1.3227603770454857</v>
      </c>
      <c r="T1506" s="139">
        <v>0.43977399142299645</v>
      </c>
      <c r="U1506" s="139">
        <v>0.99008046616814471</v>
      </c>
      <c r="V1506" s="139">
        <v>0.21401320018318545</v>
      </c>
      <c r="W1506" s="50">
        <v>-1.3890739555880136</v>
      </c>
    </row>
    <row r="1507" spans="1:23" ht="19">
      <c r="A1507" s="95">
        <v>505</v>
      </c>
      <c r="B1507" s="139">
        <v>0.17280025328388504</v>
      </c>
      <c r="C1507" s="139">
        <v>0.99765123169855174</v>
      </c>
      <c r="D1507" s="139">
        <v>0.61285875658948719</v>
      </c>
      <c r="E1507" s="139">
        <v>0.31698471911854798</v>
      </c>
      <c r="F1507" s="139">
        <v>0.88297627629046982</v>
      </c>
      <c r="G1507" s="139">
        <v>0.64497005147793796</v>
      </c>
      <c r="H1507" s="139">
        <v>0.82878360056203326</v>
      </c>
      <c r="I1507" s="139">
        <v>0.46891649164801796</v>
      </c>
      <c r="J1507" s="139">
        <v>6.3224452720366031E-2</v>
      </c>
      <c r="K1507" s="58">
        <v>0.48945447361985117</v>
      </c>
      <c r="M1507" s="51">
        <v>505</v>
      </c>
      <c r="N1507" s="139" cm="1">
        <f t="array" ref="N1507:W1507">(TRANSPOSE(MMULT(幕後結果!$AB$37:$AK$46, TRANSPOSE(N506:W506))))</f>
        <v>0.30689061969776765</v>
      </c>
      <c r="O1507" s="139">
        <v>1.5239145594306895</v>
      </c>
      <c r="P1507" s="139">
        <v>0.77572052730738705</v>
      </c>
      <c r="Q1507" s="139">
        <v>0.49433529063180509</v>
      </c>
      <c r="R1507" s="139">
        <v>0.86430507999063066</v>
      </c>
      <c r="S1507" s="139">
        <v>-0.1168712648448022</v>
      </c>
      <c r="T1507" s="139">
        <v>1.0098085314171117</v>
      </c>
      <c r="U1507" s="139">
        <v>0.2531039218772384</v>
      </c>
      <c r="V1507" s="139">
        <v>-0.87239928150349133</v>
      </c>
      <c r="W1507" s="50">
        <v>0.83332921816958694</v>
      </c>
    </row>
    <row r="1508" spans="1:23" ht="19">
      <c r="A1508" s="95">
        <v>506</v>
      </c>
      <c r="B1508" s="139">
        <v>0.62123300027820716</v>
      </c>
      <c r="C1508" s="139">
        <v>0.3281548368324827</v>
      </c>
      <c r="D1508" s="139">
        <v>0.10452503635813737</v>
      </c>
      <c r="E1508" s="139">
        <v>9.845676557545846E-2</v>
      </c>
      <c r="F1508" s="139">
        <v>9.326284022285658E-2</v>
      </c>
      <c r="G1508" s="139">
        <v>0.7901302370586929</v>
      </c>
      <c r="H1508" s="139">
        <v>0.98156442050844972</v>
      </c>
      <c r="I1508" s="139">
        <v>0.16526984890476615</v>
      </c>
      <c r="J1508" s="139">
        <v>3.8066025661172675E-2</v>
      </c>
      <c r="K1508" s="58">
        <v>0.52933951826829895</v>
      </c>
      <c r="M1508" s="51">
        <v>506</v>
      </c>
      <c r="N1508" s="139" cm="1">
        <f t="array" ref="N1508:W1508">(TRANSPOSE(MMULT(幕後結果!$AB$37:$AK$46, TRANSPOSE(N507:W507))))</f>
        <v>-0.76916059699517147</v>
      </c>
      <c r="O1508" s="139">
        <v>-1.6101535235106677</v>
      </c>
      <c r="P1508" s="139">
        <v>-0.14494118986589166</v>
      </c>
      <c r="Q1508" s="139">
        <v>-0.59923324697976366</v>
      </c>
      <c r="R1508" s="139">
        <v>0.66568640105152577</v>
      </c>
      <c r="S1508" s="139">
        <v>0.3810417381017337</v>
      </c>
      <c r="T1508" s="139">
        <v>-1.309177459369339</v>
      </c>
      <c r="U1508" s="139">
        <v>-1.5219452857525908</v>
      </c>
      <c r="V1508" s="139">
        <v>-0.43313073783976636</v>
      </c>
      <c r="W1508" s="50">
        <v>-0.77273914022789414</v>
      </c>
    </row>
    <row r="1509" spans="1:23" ht="19">
      <c r="A1509" s="95">
        <v>507</v>
      </c>
      <c r="B1509" s="139">
        <v>0.20063928620067717</v>
      </c>
      <c r="C1509" s="139">
        <v>0.85790900507247203</v>
      </c>
      <c r="D1509" s="139">
        <v>0.27836291899508225</v>
      </c>
      <c r="E1509" s="139">
        <v>0.74661063418146023</v>
      </c>
      <c r="F1509" s="139">
        <v>0.28372001658046631</v>
      </c>
      <c r="G1509" s="139">
        <v>4.2984412181296117E-2</v>
      </c>
      <c r="H1509" s="139">
        <v>0.64408465699899486</v>
      </c>
      <c r="I1509" s="139">
        <v>0.8912745474031305</v>
      </c>
      <c r="J1509" s="139">
        <v>0.84538759123424789</v>
      </c>
      <c r="K1509" s="58">
        <v>0.28338313176517826</v>
      </c>
      <c r="M1509" s="51">
        <v>507</v>
      </c>
      <c r="N1509" s="139" cm="1">
        <f t="array" ref="N1509:W1509">(TRANSPOSE(MMULT(幕後結果!$AB$37:$AK$46, TRANSPOSE(N508:W508))))</f>
        <v>0.46320634985767517</v>
      </c>
      <c r="O1509" s="139">
        <v>0.10180585983127997</v>
      </c>
      <c r="P1509" s="139">
        <v>-0.58322405770656238</v>
      </c>
      <c r="Q1509" s="139">
        <v>-1.2596310351279538</v>
      </c>
      <c r="R1509" s="139">
        <v>-1.8973504841545812</v>
      </c>
      <c r="S1509" s="139">
        <v>-1.5113874368732709</v>
      </c>
      <c r="T1509" s="139">
        <v>1.3968318359186256</v>
      </c>
      <c r="U1509" s="139">
        <v>-0.86898699114696243</v>
      </c>
      <c r="V1509" s="139">
        <v>-1.5559487089132409</v>
      </c>
      <c r="W1509" s="50">
        <v>-1.5665491765577064</v>
      </c>
    </row>
    <row r="1510" spans="1:23" ht="19">
      <c r="A1510" s="95">
        <v>508</v>
      </c>
      <c r="B1510" s="139">
        <v>0.18241995609132911</v>
      </c>
      <c r="C1510" s="139">
        <v>0.49910341326965857</v>
      </c>
      <c r="D1510" s="139">
        <v>0.75715409898744834</v>
      </c>
      <c r="E1510" s="139">
        <v>0.65180288993711932</v>
      </c>
      <c r="F1510" s="139">
        <v>0.54863958260859835</v>
      </c>
      <c r="G1510" s="139">
        <v>0.99485726027436616</v>
      </c>
      <c r="H1510" s="139">
        <v>0.49081931204587814</v>
      </c>
      <c r="I1510" s="139">
        <v>5.0676618963070297E-3</v>
      </c>
      <c r="J1510" s="139">
        <v>0.4263584568586205</v>
      </c>
      <c r="K1510" s="58">
        <v>0.4358120732374906</v>
      </c>
      <c r="M1510" s="51">
        <v>508</v>
      </c>
      <c r="N1510" s="139" cm="1">
        <f t="array" ref="N1510:W1510">(TRANSPOSE(MMULT(幕後結果!$AB$37:$AK$46, TRANSPOSE(N509:W509))))</f>
        <v>-2.061867329227447</v>
      </c>
      <c r="O1510" s="139">
        <v>-0.41576959358331333</v>
      </c>
      <c r="P1510" s="139">
        <v>-2.3711482478940975</v>
      </c>
      <c r="Q1510" s="139">
        <v>4.4314364816472995E-2</v>
      </c>
      <c r="R1510" s="139">
        <v>-1.1870960665264243</v>
      </c>
      <c r="S1510" s="139">
        <v>-0.2091260724234304</v>
      </c>
      <c r="T1510" s="139">
        <v>-6.7738834464777187E-2</v>
      </c>
      <c r="U1510" s="139">
        <v>-1.1507323921537909</v>
      </c>
      <c r="V1510" s="139">
        <v>8.0098727822301763E-2</v>
      </c>
      <c r="W1510" s="50">
        <v>-2.7372163349877003</v>
      </c>
    </row>
    <row r="1511" spans="1:23" ht="19">
      <c r="A1511" s="95">
        <v>509</v>
      </c>
      <c r="B1511" s="139">
        <v>3.2132477074537258E-2</v>
      </c>
      <c r="C1511" s="139">
        <v>0.77509257553990918</v>
      </c>
      <c r="D1511" s="139">
        <v>0.14009274311516484</v>
      </c>
      <c r="E1511" s="139">
        <v>0.47235246206194126</v>
      </c>
      <c r="F1511" s="139">
        <v>0.97159370167527159</v>
      </c>
      <c r="G1511" s="139">
        <v>0.70408538595466852</v>
      </c>
      <c r="H1511" s="139">
        <v>0.94749946982642852</v>
      </c>
      <c r="I1511" s="139">
        <v>0.43014279006536227</v>
      </c>
      <c r="J1511" s="139">
        <v>0.85093770053616802</v>
      </c>
      <c r="K1511" s="58">
        <v>0.9696515280000968</v>
      </c>
      <c r="M1511" s="51">
        <v>509</v>
      </c>
      <c r="N1511" s="139" cm="1">
        <f t="array" ref="N1511:W1511">(TRANSPOSE(MMULT(幕後結果!$AB$37:$AK$46, TRANSPOSE(N510:W510))))</f>
        <v>-0.77082762533193361</v>
      </c>
      <c r="O1511" s="139">
        <v>1.4243295667058469</v>
      </c>
      <c r="P1511" s="139">
        <v>0.88578166450511131</v>
      </c>
      <c r="Q1511" s="139">
        <v>0.60549515797767184</v>
      </c>
      <c r="R1511" s="139">
        <v>-0.90806977150994961</v>
      </c>
      <c r="S1511" s="139">
        <v>-1.0732186276008944</v>
      </c>
      <c r="T1511" s="139">
        <v>-0.84993307607721302</v>
      </c>
      <c r="U1511" s="139">
        <v>1.0948325874347911</v>
      </c>
      <c r="V1511" s="139">
        <v>-1.7212683678550122</v>
      </c>
      <c r="W1511" s="50">
        <v>0.39768265866957397</v>
      </c>
    </row>
    <row r="1512" spans="1:23" ht="19">
      <c r="A1512" s="95">
        <v>510</v>
      </c>
      <c r="B1512" s="139">
        <v>0.46829763876263275</v>
      </c>
      <c r="C1512" s="139">
        <v>0.62278776549065729</v>
      </c>
      <c r="D1512" s="139">
        <v>0.52679394973494742</v>
      </c>
      <c r="E1512" s="139">
        <v>0.58864033256269077</v>
      </c>
      <c r="F1512" s="139">
        <v>0.84335982978291102</v>
      </c>
      <c r="G1512" s="139">
        <v>0.38084169020169689</v>
      </c>
      <c r="H1512" s="139">
        <v>0.57137676079886046</v>
      </c>
      <c r="I1512" s="139">
        <v>2.9694137935020182E-2</v>
      </c>
      <c r="J1512" s="139">
        <v>0.90099070404354076</v>
      </c>
      <c r="K1512" s="58">
        <v>0.56597754079864226</v>
      </c>
      <c r="M1512" s="51">
        <v>510</v>
      </c>
      <c r="N1512" s="139" cm="1">
        <f t="array" ref="N1512:W1512">(TRANSPOSE(MMULT(幕後結果!$AB$37:$AK$46, TRANSPOSE(N511:W511))))</f>
        <v>0.30715624160867988</v>
      </c>
      <c r="O1512" s="139">
        <v>8.7319204257196886E-2</v>
      </c>
      <c r="P1512" s="139">
        <v>-1.9296374737361808</v>
      </c>
      <c r="Q1512" s="139">
        <v>-0.18940546956082571</v>
      </c>
      <c r="R1512" s="139">
        <v>-0.54113016067119135</v>
      </c>
      <c r="S1512" s="139">
        <v>1.0118550666459996</v>
      </c>
      <c r="T1512" s="139">
        <v>0.50826463464632432</v>
      </c>
      <c r="U1512" s="139">
        <v>-1.1703758908012762</v>
      </c>
      <c r="V1512" s="139">
        <v>1.8189670157313431</v>
      </c>
      <c r="W1512" s="50">
        <v>-1.5694095443963492</v>
      </c>
    </row>
    <row r="1513" spans="1:23" ht="19">
      <c r="A1513" s="95">
        <v>511</v>
      </c>
      <c r="B1513" s="139">
        <v>0.43332233752932403</v>
      </c>
      <c r="C1513" s="139">
        <v>0.85360802613590381</v>
      </c>
      <c r="D1513" s="139">
        <v>0.375996894624397</v>
      </c>
      <c r="E1513" s="139">
        <v>0.53366734894661882</v>
      </c>
      <c r="F1513" s="139">
        <v>0.98432539539959207</v>
      </c>
      <c r="G1513" s="139">
        <v>0.52805083098098127</v>
      </c>
      <c r="H1513" s="139">
        <v>0.65037029528196832</v>
      </c>
      <c r="I1513" s="139">
        <v>0.49435508590677713</v>
      </c>
      <c r="J1513" s="139">
        <v>0.34395230741894545</v>
      </c>
      <c r="K1513" s="58">
        <v>0.4865855123211249</v>
      </c>
      <c r="M1513" s="51">
        <v>511</v>
      </c>
      <c r="N1513" s="139" cm="1">
        <f t="array" ref="N1513:W1513">(TRANSPOSE(MMULT(幕後結果!$AB$37:$AK$46, TRANSPOSE(N512:W512))))</f>
        <v>-0.43740473489243514</v>
      </c>
      <c r="O1513" s="139">
        <v>-3.5019272432754475E-2</v>
      </c>
      <c r="P1513" s="139">
        <v>0.18348757621390088</v>
      </c>
      <c r="Q1513" s="139">
        <v>0.6306852709707198</v>
      </c>
      <c r="R1513" s="139">
        <v>2.0125323246822151</v>
      </c>
      <c r="S1513" s="139">
        <v>-1.8356476873465131</v>
      </c>
      <c r="T1513" s="139">
        <v>-0.26247018435205055</v>
      </c>
      <c r="U1513" s="139">
        <v>0.33201327925560636</v>
      </c>
      <c r="V1513" s="139">
        <v>-0.36092196703091944</v>
      </c>
      <c r="W1513" s="50">
        <v>0.91465834800463464</v>
      </c>
    </row>
    <row r="1514" spans="1:23" ht="19">
      <c r="A1514" s="95">
        <v>512</v>
      </c>
      <c r="B1514" s="139">
        <v>3.0810389054123366E-2</v>
      </c>
      <c r="C1514" s="139">
        <v>0.20899060963839422</v>
      </c>
      <c r="D1514" s="139">
        <v>0.51892660850346206</v>
      </c>
      <c r="E1514" s="139">
        <v>0.17665003103701271</v>
      </c>
      <c r="F1514" s="139">
        <v>0.32393007151452058</v>
      </c>
      <c r="G1514" s="139">
        <v>3.671955591677234E-2</v>
      </c>
      <c r="H1514" s="139">
        <v>0.24815379586097541</v>
      </c>
      <c r="I1514" s="139">
        <v>0.92618362345859384</v>
      </c>
      <c r="J1514" s="139">
        <v>0.79308435067525984</v>
      </c>
      <c r="K1514" s="58">
        <v>0.15358076274983934</v>
      </c>
      <c r="M1514" s="51">
        <v>512</v>
      </c>
      <c r="N1514" s="139" cm="1">
        <f t="array" ref="N1514:W1514">(TRANSPOSE(MMULT(幕後結果!$AB$37:$AK$46, TRANSPOSE(N513:W513))))</f>
        <v>-0.32493097088779194</v>
      </c>
      <c r="O1514" s="139">
        <v>1.4227053988801155</v>
      </c>
      <c r="P1514" s="139">
        <v>-0.28896208138615342</v>
      </c>
      <c r="Q1514" s="139">
        <v>-0.70058892418221563</v>
      </c>
      <c r="R1514" s="139">
        <v>-1.2639528356973968</v>
      </c>
      <c r="S1514" s="139">
        <v>1.5194302485800637</v>
      </c>
      <c r="T1514" s="139">
        <v>0.37297207844852376</v>
      </c>
      <c r="U1514" s="139">
        <v>0.33483759504489441</v>
      </c>
      <c r="V1514" s="139">
        <v>1.5889025077961723</v>
      </c>
      <c r="W1514" s="50">
        <v>0.20135041667377454</v>
      </c>
    </row>
    <row r="1515" spans="1:23" ht="19">
      <c r="A1515" s="95">
        <v>513</v>
      </c>
      <c r="B1515" s="139">
        <v>0.3573125638186625</v>
      </c>
      <c r="C1515" s="139">
        <v>3.7478673206042146E-2</v>
      </c>
      <c r="D1515" s="139">
        <v>6.9937175130072582E-3</v>
      </c>
      <c r="E1515" s="139">
        <v>0.82535241990126273</v>
      </c>
      <c r="F1515" s="139">
        <v>0.25615515716565351</v>
      </c>
      <c r="G1515" s="139">
        <v>0.31170387714888781</v>
      </c>
      <c r="H1515" s="139">
        <v>0.49560692469108369</v>
      </c>
      <c r="I1515" s="139">
        <v>0.32908505684456912</v>
      </c>
      <c r="J1515" s="139">
        <v>0.15134395804766543</v>
      </c>
      <c r="K1515" s="58">
        <v>0.948053300301267</v>
      </c>
      <c r="M1515" s="51">
        <v>513</v>
      </c>
      <c r="N1515" s="139" cm="1">
        <f t="array" ref="N1515:W1515">(TRANSPOSE(MMULT(幕後結果!$AB$37:$AK$46, TRANSPOSE(N514:W514))))</f>
        <v>-1.2189282613727359</v>
      </c>
      <c r="O1515" s="139">
        <v>3.1115867731968568E-2</v>
      </c>
      <c r="P1515" s="139">
        <v>-0.52484657717110705</v>
      </c>
      <c r="Q1515" s="139">
        <v>0.85499641427271211</v>
      </c>
      <c r="R1515" s="139">
        <v>-1.1219553707315038</v>
      </c>
      <c r="S1515" s="139">
        <v>-0.66611863726890397</v>
      </c>
      <c r="T1515" s="139">
        <v>-2.0867062672357415</v>
      </c>
      <c r="U1515" s="139">
        <v>1.1089628182169462</v>
      </c>
      <c r="V1515" s="139">
        <v>-0.91673168275591854</v>
      </c>
      <c r="W1515" s="50">
        <v>6.4343550135015429E-2</v>
      </c>
    </row>
    <row r="1516" spans="1:23" ht="19">
      <c r="A1516" s="95">
        <v>514</v>
      </c>
      <c r="B1516" s="139">
        <v>0.65742699167946705</v>
      </c>
      <c r="C1516" s="139">
        <v>0.94899460044910944</v>
      </c>
      <c r="D1516" s="139">
        <v>0.23385278231197915</v>
      </c>
      <c r="E1516" s="139">
        <v>0.6118247074841201</v>
      </c>
      <c r="F1516" s="139">
        <v>0.6999203594222636</v>
      </c>
      <c r="G1516" s="139">
        <v>0.70668895253072717</v>
      </c>
      <c r="H1516" s="139">
        <v>0.78952503495006532</v>
      </c>
      <c r="I1516" s="139">
        <v>0.51529215772363202</v>
      </c>
      <c r="J1516" s="139">
        <v>0.45841244586326324</v>
      </c>
      <c r="K1516" s="58">
        <v>0.92844438299843279</v>
      </c>
      <c r="M1516" s="51">
        <v>514</v>
      </c>
      <c r="N1516" s="139" cm="1">
        <f t="array" ref="N1516:W1516">(TRANSPOSE(MMULT(幕後結果!$AB$37:$AK$46, TRANSPOSE(N515:W515))))</f>
        <v>-0.28512859280621672</v>
      </c>
      <c r="O1516" s="139">
        <v>-0.97696117732046717</v>
      </c>
      <c r="P1516" s="139">
        <v>-0.7250370618742763</v>
      </c>
      <c r="Q1516" s="139">
        <v>-1.8070525453388957</v>
      </c>
      <c r="R1516" s="139">
        <v>0.91083710595605716</v>
      </c>
      <c r="S1516" s="139">
        <v>-0.62784393681901607</v>
      </c>
      <c r="T1516" s="139">
        <v>0.79972317750193422</v>
      </c>
      <c r="U1516" s="139">
        <v>0.36758389756872289</v>
      </c>
      <c r="V1516" s="139">
        <v>-0.72281924666950848</v>
      </c>
      <c r="W1516" s="50">
        <v>1.3762324278867819</v>
      </c>
    </row>
    <row r="1517" spans="1:23" ht="19">
      <c r="A1517" s="95">
        <v>515</v>
      </c>
      <c r="B1517" s="139">
        <v>0.66352445594797782</v>
      </c>
      <c r="C1517" s="139">
        <v>0.93904758624093687</v>
      </c>
      <c r="D1517" s="139">
        <v>0.42815746889045569</v>
      </c>
      <c r="E1517" s="139">
        <v>0.29451613664220599</v>
      </c>
      <c r="F1517" s="139">
        <v>5.2827868735775052E-2</v>
      </c>
      <c r="G1517" s="139">
        <v>0.38177091864507529</v>
      </c>
      <c r="H1517" s="139">
        <v>0.30816393492973271</v>
      </c>
      <c r="I1517" s="139">
        <v>2.4915316451542768E-2</v>
      </c>
      <c r="J1517" s="139">
        <v>0.49191155834100919</v>
      </c>
      <c r="K1517" s="58">
        <v>0.73732309542311203</v>
      </c>
      <c r="M1517" s="51">
        <v>515</v>
      </c>
      <c r="N1517" s="139" cm="1">
        <f t="array" ref="N1517:W1517">(TRANSPOSE(MMULT(幕後結果!$AB$37:$AK$46, TRANSPOSE(N516:W516))))</f>
        <v>0.69196370964832565</v>
      </c>
      <c r="O1517" s="139">
        <v>1.9428457525502014</v>
      </c>
      <c r="P1517" s="139">
        <v>0.30734563877605453</v>
      </c>
      <c r="Q1517" s="139">
        <v>1.410393792362391E-2</v>
      </c>
      <c r="R1517" s="139">
        <v>-0.10049816489168699</v>
      </c>
      <c r="S1517" s="139">
        <v>-0.70721610084373276</v>
      </c>
      <c r="T1517" s="139">
        <v>1.023293071187793</v>
      </c>
      <c r="U1517" s="139">
        <v>1.8170206550539243</v>
      </c>
      <c r="V1517" s="139">
        <v>0.27609792059462024</v>
      </c>
      <c r="W1517" s="50">
        <v>2.0410545228979369</v>
      </c>
    </row>
    <row r="1518" spans="1:23" ht="19">
      <c r="A1518" s="95">
        <v>516</v>
      </c>
      <c r="B1518" s="139">
        <v>0.49420745457846316</v>
      </c>
      <c r="C1518" s="139">
        <v>0.13499967458399831</v>
      </c>
      <c r="D1518" s="139">
        <v>0.67343809743202732</v>
      </c>
      <c r="E1518" s="139">
        <v>0.76782284851607585</v>
      </c>
      <c r="F1518" s="139">
        <v>0.81100509677821675</v>
      </c>
      <c r="G1518" s="139">
        <v>9.530278469917719E-2</v>
      </c>
      <c r="H1518" s="139">
        <v>0.58681747633159786</v>
      </c>
      <c r="I1518" s="139">
        <v>0.52022628783688463</v>
      </c>
      <c r="J1518" s="139">
        <v>0.63581045770708466</v>
      </c>
      <c r="K1518" s="58">
        <v>0.68727380259004311</v>
      </c>
      <c r="M1518" s="51">
        <v>516</v>
      </c>
      <c r="N1518" s="139" cm="1">
        <f t="array" ref="N1518:W1518">(TRANSPOSE(MMULT(幕後結果!$AB$37:$AK$46, TRANSPOSE(N517:W517))))</f>
        <v>1.731990367001967</v>
      </c>
      <c r="O1518" s="139">
        <v>1.1172170411376847</v>
      </c>
      <c r="P1518" s="139">
        <v>0.23851821890415953</v>
      </c>
      <c r="Q1518" s="139">
        <v>0.32107630989672004</v>
      </c>
      <c r="R1518" s="139">
        <v>1.3114180559380055</v>
      </c>
      <c r="S1518" s="139">
        <v>0.36040634268597299</v>
      </c>
      <c r="T1518" s="139">
        <v>-0.95135048214837392</v>
      </c>
      <c r="U1518" s="139">
        <v>1.1177599816490158</v>
      </c>
      <c r="V1518" s="139">
        <v>-0.98873322220255688</v>
      </c>
      <c r="W1518" s="50">
        <v>1.6438972296958401</v>
      </c>
    </row>
    <row r="1519" spans="1:23" ht="19">
      <c r="A1519" s="95">
        <v>517</v>
      </c>
      <c r="B1519" s="139">
        <v>0.10606283808391104</v>
      </c>
      <c r="C1519" s="139">
        <v>0.49699809795630179</v>
      </c>
      <c r="D1519" s="139">
        <v>0.95483553628660833</v>
      </c>
      <c r="E1519" s="139">
        <v>0.91355618677697881</v>
      </c>
      <c r="F1519" s="139">
        <v>6.5261015345916329E-2</v>
      </c>
      <c r="G1519" s="139">
        <v>0.47132708032552784</v>
      </c>
      <c r="H1519" s="139">
        <v>0.11388035002212238</v>
      </c>
      <c r="I1519" s="139">
        <v>0.48622139641369877</v>
      </c>
      <c r="J1519" s="139">
        <v>0.21384281579575948</v>
      </c>
      <c r="K1519" s="58">
        <v>0.78122464248930079</v>
      </c>
      <c r="M1519" s="51">
        <v>517</v>
      </c>
      <c r="N1519" s="139" cm="1">
        <f t="array" ref="N1519:W1519">(TRANSPOSE(MMULT(幕後結果!$AB$37:$AK$46, TRANSPOSE(N518:W518))))</f>
        <v>0.23456636805893366</v>
      </c>
      <c r="O1519" s="139">
        <v>-0.59738144393940984</v>
      </c>
      <c r="P1519" s="139">
        <v>0.41073908592120412</v>
      </c>
      <c r="Q1519" s="139">
        <v>1.8296129824489809</v>
      </c>
      <c r="R1519" s="139">
        <v>1.682371538573411</v>
      </c>
      <c r="S1519" s="139">
        <v>-0.70415872383354483</v>
      </c>
      <c r="T1519" s="139">
        <v>2.5082480451403977</v>
      </c>
      <c r="U1519" s="139">
        <v>-0.26752798969276953</v>
      </c>
      <c r="V1519" s="139">
        <v>-4.6582252649024491E-3</v>
      </c>
      <c r="W1519" s="50">
        <v>-1.0650389118805124</v>
      </c>
    </row>
    <row r="1520" spans="1:23" ht="19">
      <c r="A1520" s="95">
        <v>518</v>
      </c>
      <c r="B1520" s="139">
        <v>0.71655044916914035</v>
      </c>
      <c r="C1520" s="139">
        <v>0.39791261566479297</v>
      </c>
      <c r="D1520" s="139">
        <v>0.51795285217663389</v>
      </c>
      <c r="E1520" s="139">
        <v>0.81403201336712638</v>
      </c>
      <c r="F1520" s="139">
        <v>0.71839156111627256</v>
      </c>
      <c r="G1520" s="139">
        <v>0.86863037815863287</v>
      </c>
      <c r="H1520" s="139">
        <v>0.23304851583597785</v>
      </c>
      <c r="I1520" s="139">
        <v>0.33779953462453638</v>
      </c>
      <c r="J1520" s="139">
        <v>0.68551490731004217</v>
      </c>
      <c r="K1520" s="58">
        <v>0.75520531353553477</v>
      </c>
      <c r="M1520" s="51">
        <v>518</v>
      </c>
      <c r="N1520" s="139" cm="1">
        <f t="array" ref="N1520:W1520">(TRANSPOSE(MMULT(幕後結果!$AB$37:$AK$46, TRANSPOSE(N519:W519))))</f>
        <v>1.01597210175542</v>
      </c>
      <c r="O1520" s="139">
        <v>-0.59314663522291089</v>
      </c>
      <c r="P1520" s="139">
        <v>2.1119144892336013</v>
      </c>
      <c r="Q1520" s="139">
        <v>1.7521574452113517</v>
      </c>
      <c r="R1520" s="139">
        <v>6.3059161386404217E-2</v>
      </c>
      <c r="S1520" s="139">
        <v>-9.6850148258993352E-2</v>
      </c>
      <c r="T1520" s="139">
        <v>8.3541238634932749E-2</v>
      </c>
      <c r="U1520" s="139">
        <v>-2.6312721373113468E-3</v>
      </c>
      <c r="V1520" s="139">
        <v>-1.7388785947147736</v>
      </c>
      <c r="W1520" s="50">
        <v>-0.48995254929457627</v>
      </c>
    </row>
    <row r="1521" spans="1:23" ht="19">
      <c r="A1521" s="95">
        <v>519</v>
      </c>
      <c r="B1521" s="139">
        <v>0.68568748321527795</v>
      </c>
      <c r="C1521" s="139">
        <v>0.44267923647274499</v>
      </c>
      <c r="D1521" s="139">
        <v>0.67551908225655399</v>
      </c>
      <c r="E1521" s="139">
        <v>0.18388208337452538</v>
      </c>
      <c r="F1521" s="139">
        <v>0.21231574960150157</v>
      </c>
      <c r="G1521" s="139">
        <v>0.99674372853785198</v>
      </c>
      <c r="H1521" s="139">
        <v>0.34009438480630005</v>
      </c>
      <c r="I1521" s="139">
        <v>0.37891453386364349</v>
      </c>
      <c r="J1521" s="139">
        <v>0.19090107422093605</v>
      </c>
      <c r="K1521" s="58">
        <v>0.69701326644776773</v>
      </c>
      <c r="M1521" s="51">
        <v>519</v>
      </c>
      <c r="N1521" s="139" cm="1">
        <f t="array" ref="N1521:W1521">(TRANSPOSE(MMULT(幕後結果!$AB$37:$AK$46, TRANSPOSE(N520:W520))))</f>
        <v>7.0972361078100954E-2</v>
      </c>
      <c r="O1521" s="139">
        <v>0.62786174697885355</v>
      </c>
      <c r="P1521" s="139">
        <v>1.2722294418679549</v>
      </c>
      <c r="Q1521" s="139">
        <v>-0.55511258505936911</v>
      </c>
      <c r="R1521" s="139">
        <v>1.4875380169855759</v>
      </c>
      <c r="S1521" s="139">
        <v>-0.15343319504251379</v>
      </c>
      <c r="T1521" s="139">
        <v>-0.10289052662022685</v>
      </c>
      <c r="U1521" s="139">
        <v>1.369676681121518</v>
      </c>
      <c r="V1521" s="139">
        <v>-0.49895213726513832</v>
      </c>
      <c r="W1521" s="50">
        <v>1.9552448541136536</v>
      </c>
    </row>
    <row r="1522" spans="1:23" ht="19">
      <c r="A1522" s="95">
        <v>520</v>
      </c>
      <c r="B1522" s="139">
        <v>0.87478720948990607</v>
      </c>
      <c r="C1522" s="139">
        <v>0.99334512767267014</v>
      </c>
      <c r="D1522" s="139">
        <v>0.30920514737635463</v>
      </c>
      <c r="E1522" s="139">
        <v>0.62393798783559329</v>
      </c>
      <c r="F1522" s="139">
        <v>0.73150638540443391</v>
      </c>
      <c r="G1522" s="139">
        <v>0.10095572941996966</v>
      </c>
      <c r="H1522" s="139">
        <v>0.10239177925780818</v>
      </c>
      <c r="I1522" s="139">
        <v>0.60528399478078421</v>
      </c>
      <c r="J1522" s="139">
        <v>0.10248907099977722</v>
      </c>
      <c r="K1522" s="58">
        <v>3.5268038084865783E-2</v>
      </c>
      <c r="M1522" s="51">
        <v>520</v>
      </c>
      <c r="N1522" s="139" cm="1">
        <f t="array" ref="N1522:W1522">(TRANSPOSE(MMULT(幕後結果!$AB$37:$AK$46, TRANSPOSE(N521:W521))))</f>
        <v>-0.10818688665537603</v>
      </c>
      <c r="O1522" s="139">
        <v>0.9342028974205161</v>
      </c>
      <c r="P1522" s="139">
        <v>0.38968087619523389</v>
      </c>
      <c r="Q1522" s="139">
        <v>0.54955567786469506</v>
      </c>
      <c r="R1522" s="139">
        <v>-9.1834119769913458E-2</v>
      </c>
      <c r="S1522" s="139">
        <v>1.900236768652926</v>
      </c>
      <c r="T1522" s="139">
        <v>7.538020348099625E-2</v>
      </c>
      <c r="U1522" s="139">
        <v>1.8525606220052826</v>
      </c>
      <c r="V1522" s="139">
        <v>1.1128827741020793</v>
      </c>
      <c r="W1522" s="50">
        <v>0.66944021030695788</v>
      </c>
    </row>
    <row r="1523" spans="1:23" ht="19">
      <c r="A1523" s="95">
        <v>521</v>
      </c>
      <c r="B1523" s="139">
        <v>0.78573627897561615</v>
      </c>
      <c r="C1523" s="139">
        <v>0.84321744821872935</v>
      </c>
      <c r="D1523" s="139">
        <v>0.34647574754075672</v>
      </c>
      <c r="E1523" s="139">
        <v>0.92010635437556187</v>
      </c>
      <c r="F1523" s="139">
        <v>0.84980078115061541</v>
      </c>
      <c r="G1523" s="139">
        <v>0.91706018945762335</v>
      </c>
      <c r="H1523" s="139">
        <v>0.2424006260477094</v>
      </c>
      <c r="I1523" s="139">
        <v>0.11672720319926522</v>
      </c>
      <c r="J1523" s="139">
        <v>0.17357628839753447</v>
      </c>
      <c r="K1523" s="58">
        <v>0.86577220767930063</v>
      </c>
      <c r="M1523" s="51">
        <v>521</v>
      </c>
      <c r="N1523" s="139" cm="1">
        <f t="array" ref="N1523:W1523">(TRANSPOSE(MMULT(幕後結果!$AB$37:$AK$46, TRANSPOSE(N522:W522))))</f>
        <v>0.50570621173613095</v>
      </c>
      <c r="O1523" s="139">
        <v>0.61015477033358489</v>
      </c>
      <c r="P1523" s="139">
        <v>1.6048571594921577</v>
      </c>
      <c r="Q1523" s="139">
        <v>2.1482462357270111</v>
      </c>
      <c r="R1523" s="139">
        <v>1.3521385101734866</v>
      </c>
      <c r="S1523" s="139">
        <v>0.36782190422940869</v>
      </c>
      <c r="T1523" s="139">
        <v>1.2654154484621096</v>
      </c>
      <c r="U1523" s="139">
        <v>0.19469719712410677</v>
      </c>
      <c r="V1523" s="139">
        <v>0.96793246660519883</v>
      </c>
      <c r="W1523" s="50">
        <v>-3.8546606891667612E-2</v>
      </c>
    </row>
    <row r="1524" spans="1:23" ht="19">
      <c r="A1524" s="95">
        <v>522</v>
      </c>
      <c r="B1524" s="139">
        <v>0.80596965637012152</v>
      </c>
      <c r="C1524" s="139">
        <v>0.35761642942443528</v>
      </c>
      <c r="D1524" s="139">
        <v>0.93936101421461649</v>
      </c>
      <c r="E1524" s="139">
        <v>0.86507238607034842</v>
      </c>
      <c r="F1524" s="139">
        <v>0.26314731369584643</v>
      </c>
      <c r="G1524" s="139">
        <v>0.3394710153803262</v>
      </c>
      <c r="H1524" s="139">
        <v>0.68491713845263225</v>
      </c>
      <c r="I1524" s="139">
        <v>0.75964020238974261</v>
      </c>
      <c r="J1524" s="139">
        <v>0.12831226391004003</v>
      </c>
      <c r="K1524" s="58">
        <v>0.67396964821126826</v>
      </c>
      <c r="M1524" s="51">
        <v>522</v>
      </c>
      <c r="N1524" s="139" cm="1">
        <f t="array" ref="N1524:W1524">(TRANSPOSE(MMULT(幕後結果!$AB$37:$AK$46, TRANSPOSE(N523:W523))))</f>
        <v>0.71551475827293987</v>
      </c>
      <c r="O1524" s="139">
        <v>1.6837213526463417</v>
      </c>
      <c r="P1524" s="139">
        <v>0.77114576244122934</v>
      </c>
      <c r="Q1524" s="139">
        <v>0.32856050393408703</v>
      </c>
      <c r="R1524" s="139">
        <v>0.97816324870789595</v>
      </c>
      <c r="S1524" s="139">
        <v>0.95499653372554372</v>
      </c>
      <c r="T1524" s="139">
        <v>1.1808748287268891</v>
      </c>
      <c r="U1524" s="139">
        <v>2.2367643071115024</v>
      </c>
      <c r="V1524" s="139">
        <v>-7.0994501168074875E-2</v>
      </c>
      <c r="W1524" s="50">
        <v>3.1574343592071603</v>
      </c>
    </row>
    <row r="1525" spans="1:23" ht="19">
      <c r="A1525" s="95">
        <v>523</v>
      </c>
      <c r="B1525" s="139">
        <v>0.2451257415089696</v>
      </c>
      <c r="C1525" s="139">
        <v>0.3060746785414965</v>
      </c>
      <c r="D1525" s="139">
        <v>0.57291277361401693</v>
      </c>
      <c r="E1525" s="139">
        <v>0.36556002286973377</v>
      </c>
      <c r="F1525" s="139">
        <v>0.4596029374601418</v>
      </c>
      <c r="G1525" s="139">
        <v>0.45263853761801531</v>
      </c>
      <c r="H1525" s="139">
        <v>0.18386295663518881</v>
      </c>
      <c r="I1525" s="139">
        <v>0.27431571474159799</v>
      </c>
      <c r="J1525" s="139">
        <v>0.92591403458746369</v>
      </c>
      <c r="K1525" s="58">
        <v>0.7390970813107911</v>
      </c>
      <c r="M1525" s="51">
        <v>523</v>
      </c>
      <c r="N1525" s="139" cm="1">
        <f t="array" ref="N1525:W1525">(TRANSPOSE(MMULT(幕後結果!$AB$37:$AK$46, TRANSPOSE(N524:W524))))</f>
        <v>0.4677377541189236</v>
      </c>
      <c r="O1525" s="139">
        <v>0.417794808659749</v>
      </c>
      <c r="P1525" s="139">
        <v>-0.46734796774441045</v>
      </c>
      <c r="Q1525" s="139">
        <v>0.39071825685543282</v>
      </c>
      <c r="R1525" s="139">
        <v>0.34135772451223079</v>
      </c>
      <c r="S1525" s="139">
        <v>1.3426386094532976</v>
      </c>
      <c r="T1525" s="139">
        <v>-0.38943738573810255</v>
      </c>
      <c r="U1525" s="139">
        <v>1.3367186406750386E-2</v>
      </c>
      <c r="V1525" s="139">
        <v>-1.3242577340582453</v>
      </c>
      <c r="W1525" s="50">
        <v>1.2905746629718939E-2</v>
      </c>
    </row>
    <row r="1526" spans="1:23" ht="19">
      <c r="A1526" s="95">
        <v>524</v>
      </c>
      <c r="B1526" s="139">
        <v>0.36990616647185282</v>
      </c>
      <c r="C1526" s="139">
        <v>0.11927749393061826</v>
      </c>
      <c r="D1526" s="139">
        <v>0.56929988601498804</v>
      </c>
      <c r="E1526" s="139">
        <v>0.31679399700156341</v>
      </c>
      <c r="F1526" s="139">
        <v>0.27415506047042593</v>
      </c>
      <c r="G1526" s="139">
        <v>0.14748893002920216</v>
      </c>
      <c r="H1526" s="139">
        <v>0.43696669185260562</v>
      </c>
      <c r="I1526" s="139">
        <v>0.77015647456721692</v>
      </c>
      <c r="J1526" s="139">
        <v>0.2618276791247871</v>
      </c>
      <c r="K1526" s="58">
        <v>7.2978717932214554E-2</v>
      </c>
      <c r="M1526" s="51">
        <v>524</v>
      </c>
      <c r="N1526" s="139" cm="1">
        <f t="array" ref="N1526:W1526">(TRANSPOSE(MMULT(幕後結果!$AB$37:$AK$46, TRANSPOSE(N525:W525))))</f>
        <v>1.3809878876736259</v>
      </c>
      <c r="O1526" s="139">
        <v>1.0639630521201153</v>
      </c>
      <c r="P1526" s="139">
        <v>0.33273134594268317</v>
      </c>
      <c r="Q1526" s="139">
        <v>0.36836577964556111</v>
      </c>
      <c r="R1526" s="139">
        <v>1.1022987195717848</v>
      </c>
      <c r="S1526" s="139">
        <v>2.0151159527377098</v>
      </c>
      <c r="T1526" s="139">
        <v>1.1263560789575817</v>
      </c>
      <c r="U1526" s="139">
        <v>1.9768336231345562</v>
      </c>
      <c r="V1526" s="139">
        <v>-0.16184811891734063</v>
      </c>
      <c r="W1526" s="50">
        <v>1.3883380460664019</v>
      </c>
    </row>
    <row r="1527" spans="1:23" ht="19">
      <c r="A1527" s="95">
        <v>525</v>
      </c>
      <c r="B1527" s="139">
        <v>2.9231885369962907E-2</v>
      </c>
      <c r="C1527" s="139">
        <v>0.88208212388691654</v>
      </c>
      <c r="D1527" s="139">
        <v>0.8246154864414128</v>
      </c>
      <c r="E1527" s="139">
        <v>0.56857975710636066</v>
      </c>
      <c r="F1527" s="139">
        <v>0.38744234057355831</v>
      </c>
      <c r="G1527" s="139">
        <v>0.30246590864609524</v>
      </c>
      <c r="H1527" s="139">
        <v>0.805168058517445</v>
      </c>
      <c r="I1527" s="139">
        <v>0.17648087524236145</v>
      </c>
      <c r="J1527" s="139">
        <v>0.22299503764540396</v>
      </c>
      <c r="K1527" s="58">
        <v>0.5612767180346292</v>
      </c>
      <c r="M1527" s="51">
        <v>525</v>
      </c>
      <c r="N1527" s="139" cm="1">
        <f t="array" ref="N1527:W1527">(TRANSPOSE(MMULT(幕後結果!$AB$37:$AK$46, TRANSPOSE(N526:W526))))</f>
        <v>-1.450585460171826</v>
      </c>
      <c r="O1527" s="139">
        <v>-0.51932401484025648</v>
      </c>
      <c r="P1527" s="139">
        <v>-0.3439253250396565</v>
      </c>
      <c r="Q1527" s="139">
        <v>0.16993040084736238</v>
      </c>
      <c r="R1527" s="139">
        <v>0.65457267043355982</v>
      </c>
      <c r="S1527" s="139">
        <v>-0.33830067390529728</v>
      </c>
      <c r="T1527" s="139">
        <v>-0.65363033081021582</v>
      </c>
      <c r="U1527" s="139">
        <v>1.8834898025054849</v>
      </c>
      <c r="V1527" s="139">
        <v>-0.14647385505633403</v>
      </c>
      <c r="W1527" s="50">
        <v>1.8804516990599551</v>
      </c>
    </row>
    <row r="1528" spans="1:23" ht="19">
      <c r="A1528" s="95">
        <v>526</v>
      </c>
      <c r="B1528" s="139">
        <v>0.90265457274534922</v>
      </c>
      <c r="C1528" s="139">
        <v>0.76060477787682479</v>
      </c>
      <c r="D1528" s="139">
        <v>0.26365431533225703</v>
      </c>
      <c r="E1528" s="139">
        <v>0.19728841265042707</v>
      </c>
      <c r="F1528" s="139">
        <v>0.43924632648950634</v>
      </c>
      <c r="G1528" s="139">
        <v>0.84631219136919067</v>
      </c>
      <c r="H1528" s="139">
        <v>0.99141235171896525</v>
      </c>
      <c r="I1528" s="139">
        <v>0.23310690965564551</v>
      </c>
      <c r="J1528" s="139">
        <v>0.60197041435373189</v>
      </c>
      <c r="K1528" s="58">
        <v>0.39180815882416775</v>
      </c>
      <c r="M1528" s="51">
        <v>526</v>
      </c>
      <c r="N1528" s="139" cm="1">
        <f t="array" ref="N1528:W1528">(TRANSPOSE(MMULT(幕後結果!$AB$37:$AK$46, TRANSPOSE(N527:W527))))</f>
        <v>1.0846660419639986</v>
      </c>
      <c r="O1528" s="139">
        <v>-0.32935054221936277</v>
      </c>
      <c r="P1528" s="139">
        <v>-0.51545285253642048</v>
      </c>
      <c r="Q1528" s="139">
        <v>-0.53126421244112476</v>
      </c>
      <c r="R1528" s="139">
        <v>-0.8065514192056159</v>
      </c>
      <c r="S1528" s="139">
        <v>1.6562111729022195</v>
      </c>
      <c r="T1528" s="139">
        <v>-0.3438623400791892</v>
      </c>
      <c r="U1528" s="139">
        <v>-0.44465187480832841</v>
      </c>
      <c r="V1528" s="139">
        <v>1.8451653939983466</v>
      </c>
      <c r="W1528" s="50">
        <v>0.70616608458127983</v>
      </c>
    </row>
    <row r="1529" spans="1:23" ht="19">
      <c r="A1529" s="95">
        <v>527</v>
      </c>
      <c r="B1529" s="139">
        <v>0.62562166525425877</v>
      </c>
      <c r="C1529" s="139">
        <v>0.85073657090436283</v>
      </c>
      <c r="D1529" s="139">
        <v>0.83608515729511601</v>
      </c>
      <c r="E1529" s="139">
        <v>0.88077569394586286</v>
      </c>
      <c r="F1529" s="139">
        <v>0.21840701051186229</v>
      </c>
      <c r="G1529" s="139">
        <v>0.63512850561392731</v>
      </c>
      <c r="H1529" s="139">
        <v>0.78359619458764129</v>
      </c>
      <c r="I1529" s="139">
        <v>0.41178992052621632</v>
      </c>
      <c r="J1529" s="139">
        <v>0.56571369073965139</v>
      </c>
      <c r="K1529" s="58">
        <v>0.37852186444630931</v>
      </c>
      <c r="M1529" s="51">
        <v>527</v>
      </c>
      <c r="N1529" s="139" cm="1">
        <f t="array" ref="N1529:W1529">(TRANSPOSE(MMULT(幕後結果!$AB$37:$AK$46, TRANSPOSE(N528:W528))))</f>
        <v>1.8471909147896179</v>
      </c>
      <c r="O1529" s="139">
        <v>0.28649692462105053</v>
      </c>
      <c r="P1529" s="139">
        <v>1.2661303884359918</v>
      </c>
      <c r="Q1529" s="139">
        <v>8.7298560737152142E-2</v>
      </c>
      <c r="R1529" s="139">
        <v>-0.57396140590435307</v>
      </c>
      <c r="S1529" s="139">
        <v>1.9972272851599984</v>
      </c>
      <c r="T1529" s="139">
        <v>0.91126931095022479</v>
      </c>
      <c r="U1529" s="139">
        <v>1.5875920730944977</v>
      </c>
      <c r="V1529" s="139">
        <v>2.0092714192459757</v>
      </c>
      <c r="W1529" s="50">
        <v>2.1924676116316677</v>
      </c>
    </row>
    <row r="1530" spans="1:23" ht="19">
      <c r="A1530" s="95">
        <v>528</v>
      </c>
      <c r="B1530" s="139">
        <v>0.42358345560237254</v>
      </c>
      <c r="C1530" s="139">
        <v>0.3179632398437533</v>
      </c>
      <c r="D1530" s="139">
        <v>0.13717279728840182</v>
      </c>
      <c r="E1530" s="139">
        <v>2.792564269703246E-2</v>
      </c>
      <c r="F1530" s="139">
        <v>0.70668456202894148</v>
      </c>
      <c r="G1530" s="139">
        <v>0.91785845052971826</v>
      </c>
      <c r="H1530" s="139">
        <v>0.84988671082452782</v>
      </c>
      <c r="I1530" s="139">
        <v>0.72889610129135285</v>
      </c>
      <c r="J1530" s="139">
        <v>0.30413960276486685</v>
      </c>
      <c r="K1530" s="58">
        <v>0.7033599618834725</v>
      </c>
      <c r="M1530" s="51">
        <v>528</v>
      </c>
      <c r="N1530" s="139" cm="1">
        <f t="array" ref="N1530:W1530">(TRANSPOSE(MMULT(幕後結果!$AB$37:$AK$46, TRANSPOSE(N529:W529))))</f>
        <v>-0.60276451212401982</v>
      </c>
      <c r="O1530" s="139">
        <v>0.11873005711355063</v>
      </c>
      <c r="P1530" s="139">
        <v>0.65823950090716443</v>
      </c>
      <c r="Q1530" s="139">
        <v>1.5357092833225432</v>
      </c>
      <c r="R1530" s="139">
        <v>0.65941843782780074</v>
      </c>
      <c r="S1530" s="139">
        <v>1.9658697813858472</v>
      </c>
      <c r="T1530" s="139">
        <v>2.1186377703740891</v>
      </c>
      <c r="U1530" s="139">
        <v>-1.2289917507171015</v>
      </c>
      <c r="V1530" s="139">
        <v>1.2715455962241049</v>
      </c>
      <c r="W1530" s="50">
        <v>-1.8546510162851404</v>
      </c>
    </row>
    <row r="1531" spans="1:23" ht="19">
      <c r="A1531" s="95">
        <v>529</v>
      </c>
      <c r="B1531" s="139">
        <v>0.27915026240239227</v>
      </c>
      <c r="C1531" s="139">
        <v>0.54764967146002119</v>
      </c>
      <c r="D1531" s="139">
        <v>0.74928506775671977</v>
      </c>
      <c r="E1531" s="139">
        <v>0.24886156703861317</v>
      </c>
      <c r="F1531" s="139">
        <v>0.8691908911072459</v>
      </c>
      <c r="G1531" s="139">
        <v>0.44279200860440415</v>
      </c>
      <c r="H1531" s="139">
        <v>0.29783996721244654</v>
      </c>
      <c r="I1531" s="139">
        <v>0.18157568899944265</v>
      </c>
      <c r="J1531" s="139">
        <v>0.38105351218449868</v>
      </c>
      <c r="K1531" s="58">
        <v>0.54666583598816976</v>
      </c>
      <c r="M1531" s="51">
        <v>529</v>
      </c>
      <c r="N1531" s="139" cm="1">
        <f t="array" ref="N1531:W1531">(TRANSPOSE(MMULT(幕後結果!$AB$37:$AK$46, TRANSPOSE(N530:W530))))</f>
        <v>1.7975330604760194</v>
      </c>
      <c r="O1531" s="139">
        <v>-0.94948248240232624</v>
      </c>
      <c r="P1531" s="139">
        <v>-0.48526682896385936</v>
      </c>
      <c r="Q1531" s="139">
        <v>-1.1563741966346206</v>
      </c>
      <c r="R1531" s="139">
        <v>-1.6460720688936975E-2</v>
      </c>
      <c r="S1531" s="139">
        <v>3.1077630708948228E-2</v>
      </c>
      <c r="T1531" s="139">
        <v>-0.99348239229331392</v>
      </c>
      <c r="U1531" s="139">
        <v>-0.11166331188458721</v>
      </c>
      <c r="V1531" s="139">
        <v>-0.85933839154282721</v>
      </c>
      <c r="W1531" s="50">
        <v>0.19711509460293433</v>
      </c>
    </row>
    <row r="1532" spans="1:23" ht="19">
      <c r="A1532" s="95">
        <v>530</v>
      </c>
      <c r="B1532" s="139">
        <v>0.62379496024850201</v>
      </c>
      <c r="C1532" s="139">
        <v>0.56326997052806393</v>
      </c>
      <c r="D1532" s="139">
        <v>0.98270584278894102</v>
      </c>
      <c r="E1532" s="139">
        <v>5.2642739212212852E-2</v>
      </c>
      <c r="F1532" s="139">
        <v>0.53160189753452824</v>
      </c>
      <c r="G1532" s="139">
        <v>0.7450393403561888</v>
      </c>
      <c r="H1532" s="139">
        <v>0.92387340699526588</v>
      </c>
      <c r="I1532" s="139">
        <v>0.52733096346073549</v>
      </c>
      <c r="J1532" s="139">
        <v>0.78547382890111961</v>
      </c>
      <c r="K1532" s="58">
        <v>0.7061126057734024</v>
      </c>
      <c r="M1532" s="51">
        <v>530</v>
      </c>
      <c r="N1532" s="139" cm="1">
        <f t="array" ref="N1532:W1532">(TRANSPOSE(MMULT(幕後結果!$AB$37:$AK$46, TRANSPOSE(N531:W531))))</f>
        <v>0.83161394615946416</v>
      </c>
      <c r="O1532" s="139">
        <v>-0.44071147925866155</v>
      </c>
      <c r="P1532" s="139">
        <v>0.63953847420569365</v>
      </c>
      <c r="Q1532" s="139">
        <v>1.6356023410206726</v>
      </c>
      <c r="R1532" s="139">
        <v>0.79339405368937366</v>
      </c>
      <c r="S1532" s="139">
        <v>0.51101468319473453</v>
      </c>
      <c r="T1532" s="139">
        <v>-0.13847535444300824</v>
      </c>
      <c r="U1532" s="139">
        <v>-0.73088347206886806</v>
      </c>
      <c r="V1532" s="139">
        <v>-0.34701857157096572</v>
      </c>
      <c r="W1532" s="50">
        <v>-0.4395620606871275</v>
      </c>
    </row>
    <row r="1533" spans="1:23" ht="19">
      <c r="A1533" s="95">
        <v>531</v>
      </c>
      <c r="B1533" s="139">
        <v>0.88877690201559156</v>
      </c>
      <c r="C1533" s="139">
        <v>0.70981624570296931</v>
      </c>
      <c r="D1533" s="139">
        <v>0.61570653754149562</v>
      </c>
      <c r="E1533" s="139">
        <v>0.89405716806660762</v>
      </c>
      <c r="F1533" s="139">
        <v>0.57462060093013179</v>
      </c>
      <c r="G1533" s="139">
        <v>0.3050124767271043</v>
      </c>
      <c r="H1533" s="139">
        <v>0.21677475834435866</v>
      </c>
      <c r="I1533" s="139">
        <v>0.50245119587545051</v>
      </c>
      <c r="J1533" s="139">
        <v>0.58859572154211781</v>
      </c>
      <c r="K1533" s="58">
        <v>0.13606956843852158</v>
      </c>
      <c r="M1533" s="51">
        <v>531</v>
      </c>
      <c r="N1533" s="139" cm="1">
        <f t="array" ref="N1533:W1533">(TRANSPOSE(MMULT(幕後結果!$AB$37:$AK$46, TRANSPOSE(N532:W532))))</f>
        <v>-0.66056085016064858</v>
      </c>
      <c r="O1533" s="139">
        <v>-0.21572101316768941</v>
      </c>
      <c r="P1533" s="139">
        <v>1.5099625677877457</v>
      </c>
      <c r="Q1533" s="139">
        <v>0.49974847390054766</v>
      </c>
      <c r="R1533" s="139">
        <v>0.24576666384784085</v>
      </c>
      <c r="S1533" s="139">
        <v>-0.1679831102774639</v>
      </c>
      <c r="T1533" s="139">
        <v>-1.2950655927519954</v>
      </c>
      <c r="U1533" s="139">
        <v>0.60087949272643948</v>
      </c>
      <c r="V1533" s="139">
        <v>-1.0436432528708219</v>
      </c>
      <c r="W1533" s="50">
        <v>0.57083078027787282</v>
      </c>
    </row>
    <row r="1534" spans="1:23" ht="19">
      <c r="A1534" s="95">
        <v>532</v>
      </c>
      <c r="B1534" s="139">
        <v>6.9310740331903986E-2</v>
      </c>
      <c r="C1534" s="139">
        <v>0.26722730334626932</v>
      </c>
      <c r="D1534" s="139">
        <v>0.8542948518668585</v>
      </c>
      <c r="E1534" s="139">
        <v>0.2406791002051194</v>
      </c>
      <c r="F1534" s="139">
        <v>0.23540794848086621</v>
      </c>
      <c r="G1534" s="139">
        <v>0.78914246408527022</v>
      </c>
      <c r="H1534" s="139">
        <v>0.87560849772881921</v>
      </c>
      <c r="I1534" s="139">
        <v>0.74578798313337802</v>
      </c>
      <c r="J1534" s="139">
        <v>0.88177378856698607</v>
      </c>
      <c r="K1534" s="58">
        <v>0.32713711520501176</v>
      </c>
      <c r="M1534" s="51">
        <v>532</v>
      </c>
      <c r="N1534" s="139" cm="1">
        <f t="array" ref="N1534:W1534">(TRANSPOSE(MMULT(幕後結果!$AB$37:$AK$46, TRANSPOSE(N533:W533))))</f>
        <v>1.0741306036767091</v>
      </c>
      <c r="O1534" s="139">
        <v>-1.6435427614025837</v>
      </c>
      <c r="P1534" s="139">
        <v>-2.0248682243193707</v>
      </c>
      <c r="Q1534" s="139">
        <v>-1.0534348842726042</v>
      </c>
      <c r="R1534" s="139">
        <v>0.76806889926336008</v>
      </c>
      <c r="S1534" s="139">
        <v>1.0656746138607041</v>
      </c>
      <c r="T1534" s="139">
        <v>-0.54518825397455473</v>
      </c>
      <c r="U1534" s="139">
        <v>-0.57281147350391515</v>
      </c>
      <c r="V1534" s="139">
        <v>1.382118529607969</v>
      </c>
      <c r="W1534" s="50">
        <v>-0.33020136481403478</v>
      </c>
    </row>
    <row r="1535" spans="1:23" ht="19">
      <c r="A1535" s="95">
        <v>533</v>
      </c>
      <c r="B1535" s="139">
        <v>9.6234607949318596E-2</v>
      </c>
      <c r="C1535" s="139">
        <v>0.77452990279498635</v>
      </c>
      <c r="D1535" s="139">
        <v>0.98996327587040489</v>
      </c>
      <c r="E1535" s="139">
        <v>0.36786296115561656</v>
      </c>
      <c r="F1535" s="139">
        <v>0.21324725753858731</v>
      </c>
      <c r="G1535" s="139">
        <v>0.49666383922556823</v>
      </c>
      <c r="H1535" s="139">
        <v>6.0542775756953437E-2</v>
      </c>
      <c r="I1535" s="139">
        <v>0.62817563896981565</v>
      </c>
      <c r="J1535" s="139">
        <v>0.9704069047953765</v>
      </c>
      <c r="K1535" s="58">
        <v>0.12870476633900152</v>
      </c>
      <c r="M1535" s="51">
        <v>533</v>
      </c>
      <c r="N1535" s="139" cm="1">
        <f t="array" ref="N1535:W1535">(TRANSPOSE(MMULT(幕後結果!$AB$37:$AK$46, TRANSPOSE(N534:W534))))</f>
        <v>-5.5095250353627209E-2</v>
      </c>
      <c r="O1535" s="139">
        <v>-1.4401998232855728</v>
      </c>
      <c r="P1535" s="139">
        <v>-1.2326358036690639</v>
      </c>
      <c r="Q1535" s="139">
        <v>-1.5640229129968155</v>
      </c>
      <c r="R1535" s="139">
        <v>1.0143093124383413</v>
      </c>
      <c r="S1535" s="139">
        <v>-1.0297179074218819</v>
      </c>
      <c r="T1535" s="139">
        <v>0.15168175918911669</v>
      </c>
      <c r="U1535" s="139">
        <v>-0.31967712649765812</v>
      </c>
      <c r="V1535" s="139">
        <v>0.87370319628074822</v>
      </c>
      <c r="W1535" s="50">
        <v>-0.14360382797217758</v>
      </c>
    </row>
    <row r="1536" spans="1:23" ht="19">
      <c r="A1536" s="95">
        <v>534</v>
      </c>
      <c r="B1536" s="139">
        <v>0.76960084831998277</v>
      </c>
      <c r="C1536" s="139">
        <v>0.13495531067306854</v>
      </c>
      <c r="D1536" s="139">
        <v>0.42808179556132453</v>
      </c>
      <c r="E1536" s="139">
        <v>0.7845242135153192</v>
      </c>
      <c r="F1536" s="139">
        <v>0.91051386836118708</v>
      </c>
      <c r="G1536" s="139">
        <v>0.9016178499784544</v>
      </c>
      <c r="H1536" s="139">
        <v>0.27691319536528747</v>
      </c>
      <c r="I1536" s="139">
        <v>0.42222419098743047</v>
      </c>
      <c r="J1536" s="139">
        <v>0.87082644905369544</v>
      </c>
      <c r="K1536" s="58">
        <v>0.82236990335164495</v>
      </c>
      <c r="M1536" s="51">
        <v>534</v>
      </c>
      <c r="N1536" s="139" cm="1">
        <f t="array" ref="N1536:W1536">(TRANSPOSE(MMULT(幕後結果!$AB$37:$AK$46, TRANSPOSE(N535:W535))))</f>
        <v>-0.84398639243432072</v>
      </c>
      <c r="O1536" s="139">
        <v>-0.24828994364061005</v>
      </c>
      <c r="P1536" s="139">
        <v>-0.41705087257690632</v>
      </c>
      <c r="Q1536" s="139">
        <v>-0.61772438944424302</v>
      </c>
      <c r="R1536" s="139">
        <v>0.16718944014450826</v>
      </c>
      <c r="S1536" s="139">
        <v>0.58711840319294506</v>
      </c>
      <c r="T1536" s="139">
        <v>0.48089230839309505</v>
      </c>
      <c r="U1536" s="139">
        <v>0.47980161155890189</v>
      </c>
      <c r="V1536" s="139">
        <v>-0.44656544470917581</v>
      </c>
      <c r="W1536" s="50">
        <v>-0.95662949079645443</v>
      </c>
    </row>
    <row r="1537" spans="1:23" ht="19">
      <c r="A1537" s="95">
        <v>535</v>
      </c>
      <c r="B1537" s="139">
        <v>0.51445937919533313</v>
      </c>
      <c r="C1537" s="139">
        <v>0.19768135364594852</v>
      </c>
      <c r="D1537" s="139">
        <v>0.77768303589622256</v>
      </c>
      <c r="E1537" s="139">
        <v>0.28508422001826439</v>
      </c>
      <c r="F1537" s="139">
        <v>0.89942927422291064</v>
      </c>
      <c r="G1537" s="139">
        <v>0.22155768023024169</v>
      </c>
      <c r="H1537" s="139">
        <v>0.18401098015533757</v>
      </c>
      <c r="I1537" s="139">
        <v>0.27923347035803636</v>
      </c>
      <c r="J1537" s="139">
        <v>0.29826784393807304</v>
      </c>
      <c r="K1537" s="58">
        <v>0.43283389020007834</v>
      </c>
      <c r="M1537" s="51">
        <v>535</v>
      </c>
      <c r="N1537" s="139" cm="1">
        <f t="array" ref="N1537:W1537">(TRANSPOSE(MMULT(幕後結果!$AB$37:$AK$46, TRANSPOSE(N536:W536))))</f>
        <v>0.86629279951162985</v>
      </c>
      <c r="O1537" s="139">
        <v>-0.34510670489044465</v>
      </c>
      <c r="P1537" s="139">
        <v>1.1528843166725506</v>
      </c>
      <c r="Q1537" s="139">
        <v>-6.7510442613935573E-2</v>
      </c>
      <c r="R1537" s="139">
        <v>0.84951342543595143</v>
      </c>
      <c r="S1537" s="139">
        <v>1.3119946022327156</v>
      </c>
      <c r="T1537" s="139">
        <v>-0.14056760944032012</v>
      </c>
      <c r="U1537" s="139">
        <v>0.66379728036443075</v>
      </c>
      <c r="V1537" s="139">
        <v>0.47598350024764674</v>
      </c>
      <c r="W1537" s="50">
        <v>1.1578168148552723</v>
      </c>
    </row>
    <row r="1538" spans="1:23" ht="19">
      <c r="A1538" s="95">
        <v>536</v>
      </c>
      <c r="B1538" s="139">
        <v>0.13487485960050916</v>
      </c>
      <c r="C1538" s="139">
        <v>8.007178803384396E-2</v>
      </c>
      <c r="D1538" s="139">
        <v>0.68481815193701778</v>
      </c>
      <c r="E1538" s="139">
        <v>0.76371579721746596</v>
      </c>
      <c r="F1538" s="139">
        <v>0.6754886827009392</v>
      </c>
      <c r="G1538" s="139">
        <v>0.41454682860122216</v>
      </c>
      <c r="H1538" s="139">
        <v>0.39387203641409951</v>
      </c>
      <c r="I1538" s="139">
        <v>7.558475786136265E-2</v>
      </c>
      <c r="J1538" s="139">
        <v>0.3292364805884922</v>
      </c>
      <c r="K1538" s="58">
        <v>0.73517370230596724</v>
      </c>
      <c r="M1538" s="51">
        <v>536</v>
      </c>
      <c r="N1538" s="139" cm="1">
        <f t="array" ref="N1538:W1538">(TRANSPOSE(MMULT(幕後結果!$AB$37:$AK$46, TRANSPOSE(N537:W537))))</f>
        <v>0.36175943851262959</v>
      </c>
      <c r="O1538" s="139">
        <v>1.550829787011339</v>
      </c>
      <c r="P1538" s="139">
        <v>0.59098164939884523</v>
      </c>
      <c r="Q1538" s="139">
        <v>2.313516905336201</v>
      </c>
      <c r="R1538" s="139">
        <v>0.38992514379962651</v>
      </c>
      <c r="S1538" s="139">
        <v>1.9471224287144882</v>
      </c>
      <c r="T1538" s="139">
        <v>1.8966076760645803</v>
      </c>
      <c r="U1538" s="139">
        <v>0.22572021383408231</v>
      </c>
      <c r="V1538" s="139">
        <v>-0.24029613866129779</v>
      </c>
      <c r="W1538" s="50">
        <v>-0.30767872142302377</v>
      </c>
    </row>
    <row r="1539" spans="1:23" ht="19">
      <c r="A1539" s="95">
        <v>537</v>
      </c>
      <c r="B1539" s="139">
        <v>0.53583692453569998</v>
      </c>
      <c r="C1539" s="139">
        <v>0.16201873398051037</v>
      </c>
      <c r="D1539" s="139">
        <v>0.15663649097861487</v>
      </c>
      <c r="E1539" s="139">
        <v>0.73943398015323858</v>
      </c>
      <c r="F1539" s="139">
        <v>0.15726429206575454</v>
      </c>
      <c r="G1539" s="139">
        <v>0.21765820496935739</v>
      </c>
      <c r="H1539" s="139">
        <v>0.75423475777539362</v>
      </c>
      <c r="I1539" s="139">
        <v>0.69806943559183288</v>
      </c>
      <c r="J1539" s="139">
        <v>0.10885546137846247</v>
      </c>
      <c r="K1539" s="58">
        <v>0.96933495111210388</v>
      </c>
      <c r="M1539" s="51">
        <v>537</v>
      </c>
      <c r="N1539" s="139" cm="1">
        <f t="array" ref="N1539:W1539">(TRANSPOSE(MMULT(幕後結果!$AB$37:$AK$46, TRANSPOSE(N538:W538))))</f>
        <v>-1.5286508583866767</v>
      </c>
      <c r="O1539" s="139">
        <v>-1.2794581751852281</v>
      </c>
      <c r="P1539" s="139">
        <v>-0.6183807799355564</v>
      </c>
      <c r="Q1539" s="139">
        <v>0.50784401628809583</v>
      </c>
      <c r="R1539" s="139">
        <v>1.8618944362981731</v>
      </c>
      <c r="S1539" s="139">
        <v>2.2605002070916727</v>
      </c>
      <c r="T1539" s="139">
        <v>-1.2332994335541496</v>
      </c>
      <c r="U1539" s="139">
        <v>-0.38107892583239633</v>
      </c>
      <c r="V1539" s="139">
        <v>-0.35496621995003835</v>
      </c>
      <c r="W1539" s="50">
        <v>0.18403457463108766</v>
      </c>
    </row>
    <row r="1540" spans="1:23" ht="19">
      <c r="A1540" s="95">
        <v>538</v>
      </c>
      <c r="B1540" s="139">
        <v>0.57941412518202373</v>
      </c>
      <c r="C1540" s="139">
        <v>0.34826956745985438</v>
      </c>
      <c r="D1540" s="139">
        <v>0.3492589543420217</v>
      </c>
      <c r="E1540" s="139">
        <v>0.98249715301097695</v>
      </c>
      <c r="F1540" s="139">
        <v>0.85809237436328711</v>
      </c>
      <c r="G1540" s="139">
        <v>0.2050622614022346</v>
      </c>
      <c r="H1540" s="139">
        <v>1.1002420832753934E-2</v>
      </c>
      <c r="I1540" s="139">
        <v>5.488798604184919E-2</v>
      </c>
      <c r="J1540" s="139">
        <v>0.93254540489640947</v>
      </c>
      <c r="K1540" s="58">
        <v>0.34394582594136502</v>
      </c>
      <c r="M1540" s="51">
        <v>538</v>
      </c>
      <c r="N1540" s="139" cm="1">
        <f t="array" ref="N1540:W1540">(TRANSPOSE(MMULT(幕後結果!$AB$37:$AK$46, TRANSPOSE(N539:W539))))</f>
        <v>0.96040286310194445</v>
      </c>
      <c r="O1540" s="139">
        <v>-0.42196143179158369</v>
      </c>
      <c r="P1540" s="139">
        <v>-1.5879803337633416</v>
      </c>
      <c r="Q1540" s="139">
        <v>-0.33420269317842971</v>
      </c>
      <c r="R1540" s="139">
        <v>-0.30799792096873946</v>
      </c>
      <c r="S1540" s="139">
        <v>2.1117752585334335</v>
      </c>
      <c r="T1540" s="139">
        <v>-1.6626065401771464</v>
      </c>
      <c r="U1540" s="139">
        <v>0.99244023832003003</v>
      </c>
      <c r="V1540" s="139">
        <v>1.1551513159207503</v>
      </c>
      <c r="W1540" s="50">
        <v>0.89233062453738987</v>
      </c>
    </row>
    <row r="1541" spans="1:23" ht="19">
      <c r="A1541" s="95">
        <v>539</v>
      </c>
      <c r="B1541" s="139">
        <v>0.57704929296970375</v>
      </c>
      <c r="C1541" s="139">
        <v>0.35924650424927362</v>
      </c>
      <c r="D1541" s="139">
        <v>0.74454096169217254</v>
      </c>
      <c r="E1541" s="139">
        <v>0.76820422906403807</v>
      </c>
      <c r="F1541" s="139">
        <v>0.30050276566925227</v>
      </c>
      <c r="G1541" s="139">
        <v>0.86035772029520929</v>
      </c>
      <c r="H1541" s="139">
        <v>0.45117641163844535</v>
      </c>
      <c r="I1541" s="139">
        <v>0.72400656535682839</v>
      </c>
      <c r="J1541" s="139">
        <v>0.71461731767451853</v>
      </c>
      <c r="K1541" s="58">
        <v>0.57869867661330909</v>
      </c>
      <c r="M1541" s="51">
        <v>539</v>
      </c>
      <c r="N1541" s="139" cm="1">
        <f t="array" ref="N1541:W1541">(TRANSPOSE(MMULT(幕後結果!$AB$37:$AK$46, TRANSPOSE(N540:W540))))</f>
        <v>0.49858738957593923</v>
      </c>
      <c r="O1541" s="139">
        <v>0.65428501530241823</v>
      </c>
      <c r="P1541" s="139">
        <v>-0.9656030113609041</v>
      </c>
      <c r="Q1541" s="139">
        <v>-3.9285290172020371E-2</v>
      </c>
      <c r="R1541" s="139">
        <v>-1.2474394214020168</v>
      </c>
      <c r="S1541" s="139">
        <v>1.269283330607418</v>
      </c>
      <c r="T1541" s="139">
        <v>-0.73274432401622158</v>
      </c>
      <c r="U1541" s="139">
        <v>0.76992334948197449</v>
      </c>
      <c r="V1541" s="139">
        <v>1.4543860756113687</v>
      </c>
      <c r="W1541" s="50">
        <v>-0.4424914930002789</v>
      </c>
    </row>
    <row r="1542" spans="1:23" ht="19">
      <c r="A1542" s="95">
        <v>540</v>
      </c>
      <c r="B1542" s="139">
        <v>0.75075347168260786</v>
      </c>
      <c r="C1542" s="139">
        <v>0.22805878496026732</v>
      </c>
      <c r="D1542" s="139">
        <v>0.95842759451140203</v>
      </c>
      <c r="E1542" s="139">
        <v>0.21468199474884342</v>
      </c>
      <c r="F1542" s="139">
        <v>0.59731006543986598</v>
      </c>
      <c r="G1542" s="139">
        <v>0.96521947602369318</v>
      </c>
      <c r="H1542" s="139">
        <v>0.70810837838607088</v>
      </c>
      <c r="I1542" s="139">
        <v>0.76041533878577927</v>
      </c>
      <c r="J1542" s="139">
        <v>0.87413848177500575</v>
      </c>
      <c r="K1542" s="58">
        <v>2.6428588325958957E-2</v>
      </c>
      <c r="M1542" s="51">
        <v>540</v>
      </c>
      <c r="N1542" s="139" cm="1">
        <f t="array" ref="N1542:W1542">(TRANSPOSE(MMULT(幕後結果!$AB$37:$AK$46, TRANSPOSE(N541:W541))))</f>
        <v>-0.44789299318981118</v>
      </c>
      <c r="O1542" s="139">
        <v>-0.74003985076444123</v>
      </c>
      <c r="P1542" s="139">
        <v>-1.9182515992977884</v>
      </c>
      <c r="Q1542" s="139">
        <v>-0.44180599492611927</v>
      </c>
      <c r="R1542" s="139">
        <v>0.2459921806095855</v>
      </c>
      <c r="S1542" s="139">
        <v>-2.5992554712395977E-2</v>
      </c>
      <c r="T1542" s="139">
        <v>-0.87239997815234216</v>
      </c>
      <c r="U1542" s="139">
        <v>-1.0863213568503858</v>
      </c>
      <c r="V1542" s="139">
        <v>-0.16944837404641269</v>
      </c>
      <c r="W1542" s="50">
        <v>-0.2552120895819735</v>
      </c>
    </row>
    <row r="1543" spans="1:23" ht="19">
      <c r="A1543" s="95">
        <v>541</v>
      </c>
      <c r="B1543" s="139">
        <v>0.77808774930745073</v>
      </c>
      <c r="C1543" s="139">
        <v>0.27502529237991968</v>
      </c>
      <c r="D1543" s="139">
        <v>0.39952782019614541</v>
      </c>
      <c r="E1543" s="139">
        <v>0.27852785660825941</v>
      </c>
      <c r="F1543" s="139">
        <v>0.43301031465790918</v>
      </c>
      <c r="G1543" s="139">
        <v>0.23888387472688954</v>
      </c>
      <c r="H1543" s="139">
        <v>0.38565907263027377</v>
      </c>
      <c r="I1543" s="139">
        <v>0.43367582375165004</v>
      </c>
      <c r="J1543" s="139">
        <v>0.48021477264071932</v>
      </c>
      <c r="K1543" s="58">
        <v>0.28259965299532763</v>
      </c>
      <c r="M1543" s="51">
        <v>541</v>
      </c>
      <c r="N1543" s="139" cm="1">
        <f t="array" ref="N1543:W1543">(TRANSPOSE(MMULT(幕後結果!$AB$37:$AK$46, TRANSPOSE(N542:W542))))</f>
        <v>0.38367166196895502</v>
      </c>
      <c r="O1543" s="139">
        <v>0.2581888087201481</v>
      </c>
      <c r="P1543" s="139">
        <v>0.83413032521362285</v>
      </c>
      <c r="Q1543" s="139">
        <v>-4.5429975102444398E-2</v>
      </c>
      <c r="R1543" s="139">
        <v>-0.67257926296682558</v>
      </c>
      <c r="S1543" s="139">
        <v>-0.73265967176909241</v>
      </c>
      <c r="T1543" s="139">
        <v>0.41253238464498632</v>
      </c>
      <c r="U1543" s="139">
        <v>-1.2322816090398927</v>
      </c>
      <c r="V1543" s="139">
        <v>-0.65779897921736952</v>
      </c>
      <c r="W1543" s="50">
        <v>-0.2341120347166265</v>
      </c>
    </row>
    <row r="1544" spans="1:23" ht="19">
      <c r="A1544" s="95">
        <v>542</v>
      </c>
      <c r="B1544" s="139">
        <v>0.13805897234760778</v>
      </c>
      <c r="C1544" s="139">
        <v>0.16941564492957495</v>
      </c>
      <c r="D1544" s="139">
        <v>0.19595635495726071</v>
      </c>
      <c r="E1544" s="139">
        <v>0.40758878268134402</v>
      </c>
      <c r="F1544" s="139">
        <v>0.88528701018791089</v>
      </c>
      <c r="G1544" s="139">
        <v>0.59732769224491711</v>
      </c>
      <c r="H1544" s="139">
        <v>0.88976634894406748</v>
      </c>
      <c r="I1544" s="139">
        <v>0.61543044594841989</v>
      </c>
      <c r="J1544" s="139">
        <v>0.95775174461865964</v>
      </c>
      <c r="K1544" s="58">
        <v>0.36175373873716432</v>
      </c>
      <c r="M1544" s="51">
        <v>542</v>
      </c>
      <c r="N1544" s="139" cm="1">
        <f t="array" ref="N1544:W1544">(TRANSPOSE(MMULT(幕後結果!$AB$37:$AK$46, TRANSPOSE(N543:W543))))</f>
        <v>6.1629659099704651E-2</v>
      </c>
      <c r="O1544" s="139">
        <v>0.22999862861464224</v>
      </c>
      <c r="P1544" s="139">
        <v>0.28712205724948059</v>
      </c>
      <c r="Q1544" s="139">
        <v>-1.2832295605448558</v>
      </c>
      <c r="R1544" s="139">
        <v>0.83051532327040689</v>
      </c>
      <c r="S1544" s="139">
        <v>-1.7862296616751296</v>
      </c>
      <c r="T1544" s="139">
        <v>-0.1322191878097479</v>
      </c>
      <c r="U1544" s="139">
        <v>0.4163841309411524</v>
      </c>
      <c r="V1544" s="139">
        <v>-0.9763288319536696</v>
      </c>
      <c r="W1544" s="50">
        <v>0.46076513357304766</v>
      </c>
    </row>
    <row r="1545" spans="1:23" ht="19">
      <c r="A1545" s="95">
        <v>543</v>
      </c>
      <c r="B1545" s="139">
        <v>0.2479869058544637</v>
      </c>
      <c r="C1545" s="139">
        <v>0.83860914435740619</v>
      </c>
      <c r="D1545" s="139">
        <v>0.15222366954949496</v>
      </c>
      <c r="E1545" s="139">
        <v>0.76321554804194158</v>
      </c>
      <c r="F1545" s="139">
        <v>9.4839153985083025E-2</v>
      </c>
      <c r="G1545" s="139">
        <v>0.63138604557325917</v>
      </c>
      <c r="H1545" s="139">
        <v>0.84629726310768549</v>
      </c>
      <c r="I1545" s="139">
        <v>0.64592634633989521</v>
      </c>
      <c r="J1545" s="139">
        <v>0.67206990902290453</v>
      </c>
      <c r="K1545" s="58">
        <v>0.51372690369934015</v>
      </c>
      <c r="M1545" s="51">
        <v>543</v>
      </c>
      <c r="N1545" s="139" cm="1">
        <f t="array" ref="N1545:W1545">(TRANSPOSE(MMULT(幕後結果!$AB$37:$AK$46, TRANSPOSE(N544:W544))))</f>
        <v>0.86516614179082818</v>
      </c>
      <c r="O1545" s="139">
        <v>-0.86524744996295344</v>
      </c>
      <c r="P1545" s="139">
        <v>-0.43651940044714055</v>
      </c>
      <c r="Q1545" s="139">
        <v>-1.623033471218547</v>
      </c>
      <c r="R1545" s="139">
        <v>0.59592258336002002</v>
      </c>
      <c r="S1545" s="139">
        <v>-3.2210514332168865</v>
      </c>
      <c r="T1545" s="139">
        <v>0.61791830071637854</v>
      </c>
      <c r="U1545" s="139">
        <v>3.4111159443243444E-2</v>
      </c>
      <c r="V1545" s="139">
        <v>-1.6971366833002488E-2</v>
      </c>
      <c r="W1545" s="50">
        <v>-0.81136784840527421</v>
      </c>
    </row>
    <row r="1546" spans="1:23" ht="19">
      <c r="A1546" s="95">
        <v>544</v>
      </c>
      <c r="B1546" s="139">
        <v>0.33080550846475498</v>
      </c>
      <c r="C1546" s="139">
        <v>0.93570878453114181</v>
      </c>
      <c r="D1546" s="139">
        <v>0.42218142143505522</v>
      </c>
      <c r="E1546" s="139">
        <v>0.55457549873864465</v>
      </c>
      <c r="F1546" s="139">
        <v>0.15094080893820649</v>
      </c>
      <c r="G1546" s="139">
        <v>0.69951119594388866</v>
      </c>
      <c r="H1546" s="139">
        <v>0.18487446210063752</v>
      </c>
      <c r="I1546" s="139">
        <v>0.37403928831500877</v>
      </c>
      <c r="J1546" s="139">
        <v>4.3425538092924487E-2</v>
      </c>
      <c r="K1546" s="58">
        <v>0.40499544150091493</v>
      </c>
      <c r="M1546" s="51">
        <v>544</v>
      </c>
      <c r="N1546" s="139" cm="1">
        <f t="array" ref="N1546:W1546">(TRANSPOSE(MMULT(幕後結果!$AB$37:$AK$46, TRANSPOSE(N545:W545))))</f>
        <v>1.348909530539339</v>
      </c>
      <c r="O1546" s="139">
        <v>0.96860220686443033</v>
      </c>
      <c r="P1546" s="139">
        <v>1.9879042056855674</v>
      </c>
      <c r="Q1546" s="139">
        <v>1.4808558932049101</v>
      </c>
      <c r="R1546" s="139">
        <v>-0.80857889502986457</v>
      </c>
      <c r="S1546" s="139">
        <v>2.5113532271316776</v>
      </c>
      <c r="T1546" s="139">
        <v>-0.43430463598582081</v>
      </c>
      <c r="U1546" s="139">
        <v>2.3224408353076065</v>
      </c>
      <c r="V1546" s="139">
        <v>1.9739787040376107</v>
      </c>
      <c r="W1546" s="50">
        <v>-0.32282272356484798</v>
      </c>
    </row>
    <row r="1547" spans="1:23" ht="19">
      <c r="A1547" s="95">
        <v>545</v>
      </c>
      <c r="B1547" s="139">
        <v>0.72518059470740104</v>
      </c>
      <c r="C1547" s="139">
        <v>0.57354587466201257</v>
      </c>
      <c r="D1547" s="139">
        <v>0.89316331292817552</v>
      </c>
      <c r="E1547" s="139">
        <v>0.86817431033117676</v>
      </c>
      <c r="F1547" s="139">
        <v>0.44838455431158808</v>
      </c>
      <c r="G1547" s="139">
        <v>0.12629693480896176</v>
      </c>
      <c r="H1547" s="139">
        <v>0.74090106051285676</v>
      </c>
      <c r="I1547" s="139">
        <v>0.20167126759454734</v>
      </c>
      <c r="J1547" s="139">
        <v>0.41452186580747918</v>
      </c>
      <c r="K1547" s="58">
        <v>3.762902646262356E-2</v>
      </c>
      <c r="M1547" s="51">
        <v>545</v>
      </c>
      <c r="N1547" s="139" cm="1">
        <f t="array" ref="N1547:W1547">(TRANSPOSE(MMULT(幕後結果!$AB$37:$AK$46, TRANSPOSE(N546:W546))))</f>
        <v>-1.0530355562202558</v>
      </c>
      <c r="O1547" s="139">
        <v>-1.2887277826502381</v>
      </c>
      <c r="P1547" s="139">
        <v>-1.6256029080386003</v>
      </c>
      <c r="Q1547" s="139">
        <v>-1.0902917586367817</v>
      </c>
      <c r="R1547" s="139">
        <v>0.40735780223859164</v>
      </c>
      <c r="S1547" s="139">
        <v>-9.8907182139987615E-2</v>
      </c>
      <c r="T1547" s="139">
        <v>-0.39971667794521093</v>
      </c>
      <c r="U1547" s="139">
        <v>0.31100165583165296</v>
      </c>
      <c r="V1547" s="139">
        <v>1.0141045873414867</v>
      </c>
      <c r="W1547" s="50">
        <v>0.30763227677809041</v>
      </c>
    </row>
    <row r="1548" spans="1:23" ht="19">
      <c r="A1548" s="95">
        <v>546</v>
      </c>
      <c r="B1548" s="139">
        <v>7.0269812090666628E-2</v>
      </c>
      <c r="C1548" s="139">
        <v>0.17344808659082656</v>
      </c>
      <c r="D1548" s="139">
        <v>0.78642979634564369</v>
      </c>
      <c r="E1548" s="139">
        <v>1.7184744354888926E-2</v>
      </c>
      <c r="F1548" s="139">
        <v>0.16321114748054355</v>
      </c>
      <c r="G1548" s="139">
        <v>0.89410624732175958</v>
      </c>
      <c r="H1548" s="139">
        <v>0.69776399678834622</v>
      </c>
      <c r="I1548" s="139">
        <v>0.80563803000810341</v>
      </c>
      <c r="J1548" s="139">
        <v>0.27406337066615527</v>
      </c>
      <c r="K1548" s="58">
        <v>0.11668005548909988</v>
      </c>
      <c r="M1548" s="51">
        <v>546</v>
      </c>
      <c r="N1548" s="139" cm="1">
        <f t="array" ref="N1548:W1548">(TRANSPOSE(MMULT(幕後結果!$AB$37:$AK$46, TRANSPOSE(N547:W547))))</f>
        <v>0.95498580738501027</v>
      </c>
      <c r="O1548" s="139">
        <v>0.12092654945704349</v>
      </c>
      <c r="P1548" s="139">
        <v>-1.118217033105136</v>
      </c>
      <c r="Q1548" s="139">
        <v>-0.65779072096964009</v>
      </c>
      <c r="R1548" s="139">
        <v>-1.2043705363519277</v>
      </c>
      <c r="S1548" s="139">
        <v>-0.82203755495187847</v>
      </c>
      <c r="T1548" s="139">
        <v>-0.26029251542308574</v>
      </c>
      <c r="U1548" s="139">
        <v>-0.95682967176595257</v>
      </c>
      <c r="V1548" s="139">
        <v>1.3163786085360827</v>
      </c>
      <c r="W1548" s="50">
        <v>-1.9863614618223293</v>
      </c>
    </row>
    <row r="1549" spans="1:23" ht="19">
      <c r="A1549" s="95">
        <v>547</v>
      </c>
      <c r="B1549" s="139">
        <v>0.30955856144436233</v>
      </c>
      <c r="C1549" s="139">
        <v>0.6120807610362573</v>
      </c>
      <c r="D1549" s="139">
        <v>0.32408192628408039</v>
      </c>
      <c r="E1549" s="139">
        <v>0.17015814673837992</v>
      </c>
      <c r="F1549" s="139">
        <v>0.76771046465208403</v>
      </c>
      <c r="G1549" s="139">
        <v>0.64797404140987513</v>
      </c>
      <c r="H1549" s="139">
        <v>0.96721003857325094</v>
      </c>
      <c r="I1549" s="139">
        <v>0.55694509316777796</v>
      </c>
      <c r="J1549" s="139">
        <v>0.15610473156310567</v>
      </c>
      <c r="K1549" s="58">
        <v>0.45988254379151527</v>
      </c>
      <c r="M1549" s="51">
        <v>547</v>
      </c>
      <c r="N1549" s="139" cm="1">
        <f t="array" ref="N1549:W1549">(TRANSPOSE(MMULT(幕後結果!$AB$37:$AK$46, TRANSPOSE(N548:W548))))</f>
        <v>0.5064556129130664</v>
      </c>
      <c r="O1549" s="139">
        <v>0.23736234354108765</v>
      </c>
      <c r="P1549" s="139">
        <v>-0.80961937731070166</v>
      </c>
      <c r="Q1549" s="139">
        <v>-0.50050270650332096</v>
      </c>
      <c r="R1549" s="139">
        <v>-0.52421556828923399</v>
      </c>
      <c r="S1549" s="139">
        <v>-0.64743766104447231</v>
      </c>
      <c r="T1549" s="139">
        <v>0.90264089978734718</v>
      </c>
      <c r="U1549" s="139">
        <v>1.1929619317893438</v>
      </c>
      <c r="V1549" s="139">
        <v>0.26731785968810073</v>
      </c>
      <c r="W1549" s="50">
        <v>1.0184262582402346</v>
      </c>
    </row>
    <row r="1550" spans="1:23" ht="19">
      <c r="A1550" s="95">
        <v>548</v>
      </c>
      <c r="B1550" s="139">
        <v>4.6923923502079301E-2</v>
      </c>
      <c r="C1550" s="139">
        <v>0.7689378035620813</v>
      </c>
      <c r="D1550" s="139">
        <v>0.95245345203585763</v>
      </c>
      <c r="E1550" s="139">
        <v>0.82743697691003426</v>
      </c>
      <c r="F1550" s="139">
        <v>0.95584472929336428</v>
      </c>
      <c r="G1550" s="139">
        <v>0.55940531626957579</v>
      </c>
      <c r="H1550" s="139">
        <v>4.1199509828554026E-2</v>
      </c>
      <c r="I1550" s="139">
        <v>0.23820671145472572</v>
      </c>
      <c r="J1550" s="139">
        <v>0.65731639359567495</v>
      </c>
      <c r="K1550" s="58">
        <v>0.19311777750433579</v>
      </c>
      <c r="M1550" s="51">
        <v>548</v>
      </c>
      <c r="N1550" s="139" cm="1">
        <f t="array" ref="N1550:W1550">(TRANSPOSE(MMULT(幕後結果!$AB$37:$AK$46, TRANSPOSE(N549:W549))))</f>
        <v>1.6667388448192863E-2</v>
      </c>
      <c r="O1550" s="139">
        <v>-1.4863284825833097E-2</v>
      </c>
      <c r="P1550" s="139">
        <v>0.2460885669709032</v>
      </c>
      <c r="Q1550" s="139">
        <v>-0.14806019745822258</v>
      </c>
      <c r="R1550" s="139">
        <v>-1.2313173437335665</v>
      </c>
      <c r="S1550" s="139">
        <v>0.42684316669997274</v>
      </c>
      <c r="T1550" s="139">
        <v>-0.40803445478807276</v>
      </c>
      <c r="U1550" s="139">
        <v>-1.1452593505749944</v>
      </c>
      <c r="V1550" s="139">
        <v>0.37692079787009297</v>
      </c>
      <c r="W1550" s="50">
        <v>-0.80297256967835817</v>
      </c>
    </row>
    <row r="1551" spans="1:23" ht="19">
      <c r="A1551" s="95">
        <v>549</v>
      </c>
      <c r="B1551" s="139">
        <v>0.24479668877593141</v>
      </c>
      <c r="C1551" s="139">
        <v>0.95339521713837438</v>
      </c>
      <c r="D1551" s="139">
        <v>0.55820390798023278</v>
      </c>
      <c r="E1551" s="139">
        <v>0.8336831090824508</v>
      </c>
      <c r="F1551" s="139">
        <v>0.40852051394791067</v>
      </c>
      <c r="G1551" s="139">
        <v>0.50997420941934934</v>
      </c>
      <c r="H1551" s="139">
        <v>0.38924288099568871</v>
      </c>
      <c r="I1551" s="139">
        <v>0.52371275873984757</v>
      </c>
      <c r="J1551" s="139">
        <v>3.791245541303323E-2</v>
      </c>
      <c r="K1551" s="58">
        <v>0.74278121829217181</v>
      </c>
      <c r="M1551" s="51">
        <v>549</v>
      </c>
      <c r="N1551" s="139" cm="1">
        <f t="array" ref="N1551:W1551">(TRANSPOSE(MMULT(幕後結果!$AB$37:$AK$46, TRANSPOSE(N550:W550))))</f>
        <v>0.96406936972518542</v>
      </c>
      <c r="O1551" s="139">
        <v>-0.1558105960268823</v>
      </c>
      <c r="P1551" s="139">
        <v>-0.33147085156854145</v>
      </c>
      <c r="Q1551" s="139">
        <v>0.19456220174287578</v>
      </c>
      <c r="R1551" s="139">
        <v>-8.5675134839244396E-2</v>
      </c>
      <c r="S1551" s="139">
        <v>0.99607868507514086</v>
      </c>
      <c r="T1551" s="139">
        <v>0.59060861442002588</v>
      </c>
      <c r="U1551" s="139">
        <v>0.89513918584004004</v>
      </c>
      <c r="V1551" s="139">
        <v>1.2682096651350256</v>
      </c>
      <c r="W1551" s="50">
        <v>-0.85694111597950684</v>
      </c>
    </row>
    <row r="1552" spans="1:23" ht="19">
      <c r="A1552" s="95">
        <v>550</v>
      </c>
      <c r="B1552" s="139">
        <v>0.80125555604146514</v>
      </c>
      <c r="C1552" s="139">
        <v>0.83331636274911247</v>
      </c>
      <c r="D1552" s="139">
        <v>4.2156750577344582E-3</v>
      </c>
      <c r="E1552" s="139">
        <v>0.76514655377934138</v>
      </c>
      <c r="F1552" s="139">
        <v>0.53758037138032666</v>
      </c>
      <c r="G1552" s="139">
        <v>0.99928696492634539</v>
      </c>
      <c r="H1552" s="139">
        <v>0.60496224197754289</v>
      </c>
      <c r="I1552" s="139">
        <v>0.67340139671435151</v>
      </c>
      <c r="J1552" s="139">
        <v>0.65735915732199968</v>
      </c>
      <c r="K1552" s="58">
        <v>0.33825986187226764</v>
      </c>
      <c r="M1552" s="51">
        <v>550</v>
      </c>
      <c r="N1552" s="139" cm="1">
        <f t="array" ref="N1552:W1552">(TRANSPOSE(MMULT(幕後結果!$AB$37:$AK$46, TRANSPOSE(N551:W551))))</f>
        <v>-0.38710118721257103</v>
      </c>
      <c r="O1552" s="139">
        <v>1.1966363862633629</v>
      </c>
      <c r="P1552" s="139">
        <v>0.75628688436761804</v>
      </c>
      <c r="Q1552" s="139">
        <v>1.7438302453019667</v>
      </c>
      <c r="R1552" s="139">
        <v>-0.30291666754821034</v>
      </c>
      <c r="S1552" s="139">
        <v>0.28767530340261693</v>
      </c>
      <c r="T1552" s="139">
        <v>0.18558676868201929</v>
      </c>
      <c r="U1552" s="139">
        <v>0.73312869249533841</v>
      </c>
      <c r="V1552" s="139">
        <v>-0.74908372991087768</v>
      </c>
      <c r="W1552" s="50">
        <v>0.95121003160278272</v>
      </c>
    </row>
    <row r="1553" spans="1:23" ht="19">
      <c r="A1553" s="95">
        <v>551</v>
      </c>
      <c r="B1553" s="139">
        <v>5.5100979507337389E-2</v>
      </c>
      <c r="C1553" s="139">
        <v>1.936063964464374E-2</v>
      </c>
      <c r="D1553" s="139">
        <v>0.73120706011000691</v>
      </c>
      <c r="E1553" s="139">
        <v>0.5938381327596205</v>
      </c>
      <c r="F1553" s="139">
        <v>0.61414438458836162</v>
      </c>
      <c r="G1553" s="139">
        <v>0.53849905653872221</v>
      </c>
      <c r="H1553" s="139">
        <v>0.6864232598744382</v>
      </c>
      <c r="I1553" s="139">
        <v>5.7803888322441654E-2</v>
      </c>
      <c r="J1553" s="139">
        <v>0.68755571421439998</v>
      </c>
      <c r="K1553" s="58">
        <v>0.61982364021281433</v>
      </c>
      <c r="M1553" s="51">
        <v>551</v>
      </c>
      <c r="N1553" s="139" cm="1">
        <f t="array" ref="N1553:W1553">(TRANSPOSE(MMULT(幕後結果!$AB$37:$AK$46, TRANSPOSE(N552:W552))))</f>
        <v>0.2015616964152733</v>
      </c>
      <c r="O1553" s="139">
        <v>0.93383887772811369</v>
      </c>
      <c r="P1553" s="139">
        <v>-0.8349116885099912</v>
      </c>
      <c r="Q1553" s="139">
        <v>-2.4157803668958384</v>
      </c>
      <c r="R1553" s="139">
        <v>-0.35443384880216161</v>
      </c>
      <c r="S1553" s="139">
        <v>0.5719102815365984</v>
      </c>
      <c r="T1553" s="139">
        <v>-3.9886610654160416E-2</v>
      </c>
      <c r="U1553" s="139">
        <v>0.2682776865133415</v>
      </c>
      <c r="V1553" s="139">
        <v>1.704837535550642</v>
      </c>
      <c r="W1553" s="50">
        <v>0.59851281616171725</v>
      </c>
    </row>
    <row r="1554" spans="1:23" ht="19">
      <c r="A1554" s="95">
        <v>552</v>
      </c>
      <c r="B1554" s="139">
        <v>0.52233030576806905</v>
      </c>
      <c r="C1554" s="139">
        <v>0.9294578057861278</v>
      </c>
      <c r="D1554" s="139">
        <v>0.89762075462039648</v>
      </c>
      <c r="E1554" s="139">
        <v>0.1623387017139486</v>
      </c>
      <c r="F1554" s="139">
        <v>0.21900879486526237</v>
      </c>
      <c r="G1554" s="139">
        <v>0.63785096078470183</v>
      </c>
      <c r="H1554" s="139">
        <v>0.31527145929344869</v>
      </c>
      <c r="I1554" s="139">
        <v>0.76697082797865734</v>
      </c>
      <c r="J1554" s="139">
        <v>0.89019221527560544</v>
      </c>
      <c r="K1554" s="58">
        <v>8.0729392754403939E-3</v>
      </c>
      <c r="M1554" s="51">
        <v>552</v>
      </c>
      <c r="N1554" s="139" cm="1">
        <f t="array" ref="N1554:W1554">(TRANSPOSE(MMULT(幕後結果!$AB$37:$AK$46, TRANSPOSE(N553:W553))))</f>
        <v>1.0147107597480494</v>
      </c>
      <c r="O1554" s="139">
        <v>-1.8061181262967245</v>
      </c>
      <c r="P1554" s="139">
        <v>0.38169749296464484</v>
      </c>
      <c r="Q1554" s="139">
        <v>-0.86967507300568614</v>
      </c>
      <c r="R1554" s="139">
        <v>0.85596220345054252</v>
      </c>
      <c r="S1554" s="139">
        <v>-1.5750879046506383</v>
      </c>
      <c r="T1554" s="139">
        <v>2.0230352290751799</v>
      </c>
      <c r="U1554" s="139">
        <v>0.64936579871245215</v>
      </c>
      <c r="V1554" s="139">
        <v>1.7232940871367841E-3</v>
      </c>
      <c r="W1554" s="50">
        <v>-0.48213033107737457</v>
      </c>
    </row>
    <row r="1555" spans="1:23" ht="19">
      <c r="A1555" s="95">
        <v>553</v>
      </c>
      <c r="B1555" s="139">
        <v>0.21616074204929103</v>
      </c>
      <c r="C1555" s="139">
        <v>0.12329240596848101</v>
      </c>
      <c r="D1555" s="139">
        <v>2.8270091244979589E-2</v>
      </c>
      <c r="E1555" s="139">
        <v>0.13628062160153132</v>
      </c>
      <c r="F1555" s="139">
        <v>0.99278454657059356</v>
      </c>
      <c r="G1555" s="139">
        <v>0.18017067060840475</v>
      </c>
      <c r="H1555" s="139">
        <v>0.93678160653601616</v>
      </c>
      <c r="I1555" s="139">
        <v>0.21142450915132893</v>
      </c>
      <c r="J1555" s="139">
        <v>0.82973275497534527</v>
      </c>
      <c r="K1555" s="58">
        <v>8.8334559766622744E-2</v>
      </c>
      <c r="M1555" s="51">
        <v>553</v>
      </c>
      <c r="N1555" s="139" cm="1">
        <f t="array" ref="N1555:W1555">(TRANSPOSE(MMULT(幕後結果!$AB$37:$AK$46, TRANSPOSE(N554:W554))))</f>
        <v>-1.4946436471114808</v>
      </c>
      <c r="O1555" s="139">
        <v>-0.88874467568309623</v>
      </c>
      <c r="P1555" s="139">
        <v>-2.8858524733604929</v>
      </c>
      <c r="Q1555" s="139">
        <v>-1.8618089495648487</v>
      </c>
      <c r="R1555" s="139">
        <v>1.3057697668954036</v>
      </c>
      <c r="S1555" s="139">
        <v>0.57416105687465779</v>
      </c>
      <c r="T1555" s="139">
        <v>1.2725775176615302</v>
      </c>
      <c r="U1555" s="139">
        <v>-0.76382498550749489</v>
      </c>
      <c r="V1555" s="139">
        <v>-1.2452359476914314</v>
      </c>
      <c r="W1555" s="50">
        <v>0.32013007834214779</v>
      </c>
    </row>
    <row r="1556" spans="1:23" ht="19">
      <c r="A1556" s="95">
        <v>554</v>
      </c>
      <c r="B1556" s="139">
        <v>0.13038471762256609</v>
      </c>
      <c r="C1556" s="139">
        <v>0.75436955871924494</v>
      </c>
      <c r="D1556" s="139">
        <v>0.74042260475399968</v>
      </c>
      <c r="E1556" s="139">
        <v>0.48681199543814979</v>
      </c>
      <c r="F1556" s="139">
        <v>1.8696406443832192E-3</v>
      </c>
      <c r="G1556" s="139">
        <v>0.79361660168784964</v>
      </c>
      <c r="H1556" s="139">
        <v>0.36143851433304763</v>
      </c>
      <c r="I1556" s="139">
        <v>0.33401883129243548</v>
      </c>
      <c r="J1556" s="139">
        <v>0.42605864924893755</v>
      </c>
      <c r="K1556" s="58">
        <v>0.73678162381765722</v>
      </c>
      <c r="M1556" s="51">
        <v>554</v>
      </c>
      <c r="N1556" s="139" cm="1">
        <f t="array" ref="N1556:W1556">(TRANSPOSE(MMULT(幕後結果!$AB$37:$AK$46, TRANSPOSE(N555:W555))))</f>
        <v>-0.20784356567017351</v>
      </c>
      <c r="O1556" s="139">
        <v>-1.5947779471996384</v>
      </c>
      <c r="P1556" s="139">
        <v>-1.0986667113485855</v>
      </c>
      <c r="Q1556" s="139">
        <v>-1.6407874108087557</v>
      </c>
      <c r="R1556" s="139">
        <v>-1.9585983776088871</v>
      </c>
      <c r="S1556" s="139">
        <v>-5.9595995910892929E-2</v>
      </c>
      <c r="T1556" s="139">
        <v>-0.95525020650518022</v>
      </c>
      <c r="U1556" s="139">
        <v>-1.4102998462586376</v>
      </c>
      <c r="V1556" s="139">
        <v>1.8827135937258372</v>
      </c>
      <c r="W1556" s="50">
        <v>-1.8944397054804953</v>
      </c>
    </row>
    <row r="1557" spans="1:23" ht="19">
      <c r="A1557" s="95">
        <v>555</v>
      </c>
      <c r="B1557" s="139">
        <v>0.34146138417089933</v>
      </c>
      <c r="C1557" s="139">
        <v>0.43389498335986132</v>
      </c>
      <c r="D1557" s="139">
        <v>0.1985294144486518</v>
      </c>
      <c r="E1557" s="139">
        <v>0.27983565896889462</v>
      </c>
      <c r="F1557" s="139">
        <v>0.62973535978200235</v>
      </c>
      <c r="G1557" s="139">
        <v>0.32189302849684265</v>
      </c>
      <c r="H1557" s="139">
        <v>0.91573527438738567</v>
      </c>
      <c r="I1557" s="139">
        <v>0.63886907115577563</v>
      </c>
      <c r="J1557" s="139">
        <v>0.8343456610341522</v>
      </c>
      <c r="K1557" s="58">
        <v>0.4033749583228281</v>
      </c>
      <c r="M1557" s="51">
        <v>555</v>
      </c>
      <c r="N1557" s="139" cm="1">
        <f t="array" ref="N1557:W1557">(TRANSPOSE(MMULT(幕後結果!$AB$37:$AK$46, TRANSPOSE(N556:W556))))</f>
        <v>-1.0188248110272053</v>
      </c>
      <c r="O1557" s="139">
        <v>-1.8424840738155566</v>
      </c>
      <c r="P1557" s="139">
        <v>-1.488893148134391</v>
      </c>
      <c r="Q1557" s="139">
        <v>-2.0540322639168247</v>
      </c>
      <c r="R1557" s="139">
        <v>-1.0206091708194465</v>
      </c>
      <c r="S1557" s="139">
        <v>-2.374447667454298</v>
      </c>
      <c r="T1557" s="139">
        <v>-1.1405480673330246</v>
      </c>
      <c r="U1557" s="139">
        <v>-0.92552895261312063</v>
      </c>
      <c r="V1557" s="139">
        <v>-2.0663337657480327</v>
      </c>
      <c r="W1557" s="50">
        <v>-1.1285050569209649</v>
      </c>
    </row>
    <row r="1558" spans="1:23" ht="19">
      <c r="A1558" s="95">
        <v>556</v>
      </c>
      <c r="B1558" s="139">
        <v>0.67585620480607811</v>
      </c>
      <c r="C1558" s="139">
        <v>0.98023425595291447</v>
      </c>
      <c r="D1558" s="139">
        <v>0.44119792011714432</v>
      </c>
      <c r="E1558" s="139">
        <v>9.7064509262691168E-2</v>
      </c>
      <c r="F1558" s="139">
        <v>0.42054148055643381</v>
      </c>
      <c r="G1558" s="139">
        <v>0.9646713025455762</v>
      </c>
      <c r="H1558" s="139">
        <v>0.55094949003669447</v>
      </c>
      <c r="I1558" s="139">
        <v>0.2262475008099476</v>
      </c>
      <c r="J1558" s="139">
        <v>0.90946235539215126</v>
      </c>
      <c r="K1558" s="58">
        <v>0.46000970671246444</v>
      </c>
      <c r="M1558" s="51">
        <v>556</v>
      </c>
      <c r="N1558" s="139" cm="1">
        <f t="array" ref="N1558:W1558">(TRANSPOSE(MMULT(幕後結果!$AB$37:$AK$46, TRANSPOSE(N557:W557))))</f>
        <v>-1.027955420215749</v>
      </c>
      <c r="O1558" s="139">
        <v>-0.61495697109355274</v>
      </c>
      <c r="P1558" s="139">
        <v>0.32360670271116959</v>
      </c>
      <c r="Q1558" s="139">
        <v>-0.50081222370461309</v>
      </c>
      <c r="R1558" s="139">
        <v>-0.85936517326072992</v>
      </c>
      <c r="S1558" s="139">
        <v>-6.8878359737718553E-2</v>
      </c>
      <c r="T1558" s="139">
        <v>-1.5996008378940039</v>
      </c>
      <c r="U1558" s="139">
        <v>0.98437307845691757</v>
      </c>
      <c r="V1558" s="139">
        <v>-1.4420339058516283</v>
      </c>
      <c r="W1558" s="50">
        <v>0.50528060274130193</v>
      </c>
    </row>
    <row r="1559" spans="1:23" ht="19">
      <c r="A1559" s="95">
        <v>557</v>
      </c>
      <c r="B1559" s="139">
        <v>0.7874225497589773</v>
      </c>
      <c r="C1559" s="139">
        <v>0.39213495082960348</v>
      </c>
      <c r="D1559" s="139">
        <v>0.29800446822365734</v>
      </c>
      <c r="E1559" s="139">
        <v>0.86347564020632972</v>
      </c>
      <c r="F1559" s="139">
        <v>0.25265803195541414</v>
      </c>
      <c r="G1559" s="139">
        <v>0.25578337880488156</v>
      </c>
      <c r="H1559" s="139">
        <v>0.45901587012376877</v>
      </c>
      <c r="I1559" s="139">
        <v>1.6124909083963024E-2</v>
      </c>
      <c r="J1559" s="139">
        <v>0.10567485023787015</v>
      </c>
      <c r="K1559" s="58">
        <v>0.70319917786003505</v>
      </c>
      <c r="M1559" s="51">
        <v>557</v>
      </c>
      <c r="N1559" s="139" cm="1">
        <f t="array" ref="N1559:W1559">(TRANSPOSE(MMULT(幕後結果!$AB$37:$AK$46, TRANSPOSE(N558:W558))))</f>
        <v>0.50519746473633909</v>
      </c>
      <c r="O1559" s="139">
        <v>3.318225349195885E-2</v>
      </c>
      <c r="P1559" s="139">
        <v>-0.58031282704888743</v>
      </c>
      <c r="Q1559" s="139">
        <v>-0.90325264729985333</v>
      </c>
      <c r="R1559" s="139">
        <v>-1.095321932412473</v>
      </c>
      <c r="S1559" s="139">
        <v>-0.31939090873587395</v>
      </c>
      <c r="T1559" s="139">
        <v>-0.44390389052575208</v>
      </c>
      <c r="U1559" s="139">
        <v>-0.15460153618491046</v>
      </c>
      <c r="V1559" s="139">
        <v>0.42761505925123766</v>
      </c>
      <c r="W1559" s="50">
        <v>-1.1059515003915719</v>
      </c>
    </row>
    <row r="1560" spans="1:23" ht="19">
      <c r="A1560" s="95">
        <v>558</v>
      </c>
      <c r="B1560" s="139">
        <v>4.0686075293809632E-2</v>
      </c>
      <c r="C1560" s="139">
        <v>9.5186901402401602E-2</v>
      </c>
      <c r="D1560" s="139">
        <v>0.92731193421564861</v>
      </c>
      <c r="E1560" s="139">
        <v>0.11149436919325861</v>
      </c>
      <c r="F1560" s="139">
        <v>0.48545274992707688</v>
      </c>
      <c r="G1560" s="139">
        <v>0.33573839298926211</v>
      </c>
      <c r="H1560" s="139">
        <v>0.24896255551946767</v>
      </c>
      <c r="I1560" s="139">
        <v>0.29024788681452396</v>
      </c>
      <c r="J1560" s="139">
        <v>0.71637535281445031</v>
      </c>
      <c r="K1560" s="58">
        <v>0.35122485961603322</v>
      </c>
      <c r="M1560" s="51">
        <v>558</v>
      </c>
      <c r="N1560" s="139" cm="1">
        <f t="array" ref="N1560:W1560">(TRANSPOSE(MMULT(幕後結果!$AB$37:$AK$46, TRANSPOSE(N559:W559))))</f>
        <v>-2.3638759318095048</v>
      </c>
      <c r="O1560" s="139">
        <v>1.4496749166773411</v>
      </c>
      <c r="P1560" s="139">
        <v>0.4645826308085983</v>
      </c>
      <c r="Q1560" s="139">
        <v>0.46035139825441962</v>
      </c>
      <c r="R1560" s="139">
        <v>0.27566092935151398</v>
      </c>
      <c r="S1560" s="139">
        <v>7.8519397543338393E-2</v>
      </c>
      <c r="T1560" s="139">
        <v>-0.68018120148907368</v>
      </c>
      <c r="U1560" s="139">
        <v>-0.89391684260571136</v>
      </c>
      <c r="V1560" s="139">
        <v>-1.4031387367742725</v>
      </c>
      <c r="W1560" s="50">
        <v>0.70752684505424368</v>
      </c>
    </row>
    <row r="1561" spans="1:23" ht="19">
      <c r="A1561" s="95">
        <v>559</v>
      </c>
      <c r="B1561" s="139">
        <v>0.26410102643166011</v>
      </c>
      <c r="C1561" s="139">
        <v>0.30675644027275695</v>
      </c>
      <c r="D1561" s="139">
        <v>0.53390243992945741</v>
      </c>
      <c r="E1561" s="139">
        <v>0.35686691099033885</v>
      </c>
      <c r="F1561" s="139">
        <v>0.8401699875494979</v>
      </c>
      <c r="G1561" s="139">
        <v>0.13266384327470382</v>
      </c>
      <c r="H1561" s="139">
        <v>0.99442273884826737</v>
      </c>
      <c r="I1561" s="139">
        <v>0.40271116226835901</v>
      </c>
      <c r="J1561" s="139">
        <v>0.76012294773585554</v>
      </c>
      <c r="K1561" s="58">
        <v>0.26154468135611975</v>
      </c>
      <c r="M1561" s="51">
        <v>559</v>
      </c>
      <c r="N1561" s="139" cm="1">
        <f t="array" ref="N1561:W1561">(TRANSPOSE(MMULT(幕後結果!$AB$37:$AK$46, TRANSPOSE(N560:W560))))</f>
        <v>0.38881612320188613</v>
      </c>
      <c r="O1561" s="139">
        <v>-0.69019905903141054</v>
      </c>
      <c r="P1561" s="139">
        <v>2.6176990359974548</v>
      </c>
      <c r="Q1561" s="139">
        <v>0.44046568142240705</v>
      </c>
      <c r="R1561" s="139">
        <v>1.4541458677174317</v>
      </c>
      <c r="S1561" s="139">
        <v>-2.1760972380074142</v>
      </c>
      <c r="T1561" s="139">
        <v>-0.87012297794504945</v>
      </c>
      <c r="U1561" s="139">
        <v>-1.3122000123215742</v>
      </c>
      <c r="V1561" s="139">
        <v>-0.54338819351470558</v>
      </c>
      <c r="W1561" s="50">
        <v>-0.55079499514203734</v>
      </c>
    </row>
    <row r="1562" spans="1:23" ht="19">
      <c r="A1562" s="95">
        <v>560</v>
      </c>
      <c r="B1562" s="139">
        <v>0.33204462113063538</v>
      </c>
      <c r="C1562" s="139">
        <v>2.1036922785785395E-2</v>
      </c>
      <c r="D1562" s="139">
        <v>0.18663115971557853</v>
      </c>
      <c r="E1562" s="139">
        <v>0.16015077969474745</v>
      </c>
      <c r="F1562" s="139">
        <v>0.10751487207832011</v>
      </c>
      <c r="G1562" s="139">
        <v>0.26879713667377891</v>
      </c>
      <c r="H1562" s="139">
        <v>0.8410330072818315</v>
      </c>
      <c r="I1562" s="139">
        <v>0.36892419206460825</v>
      </c>
      <c r="J1562" s="139">
        <v>4.3222629599102502E-2</v>
      </c>
      <c r="K1562" s="58">
        <v>0.21548568531711632</v>
      </c>
      <c r="M1562" s="51">
        <v>560</v>
      </c>
      <c r="N1562" s="139" cm="1">
        <f t="array" ref="N1562:W1562">(TRANSPOSE(MMULT(幕後結果!$AB$37:$AK$46, TRANSPOSE(N561:W561))))</f>
        <v>0.36395728948440309</v>
      </c>
      <c r="O1562" s="139">
        <v>-0.35504584870485939</v>
      </c>
      <c r="P1562" s="139">
        <v>0.50240927046105377</v>
      </c>
      <c r="Q1562" s="139">
        <v>0.23039620738719113</v>
      </c>
      <c r="R1562" s="139">
        <v>-0.48682183796174827</v>
      </c>
      <c r="S1562" s="139">
        <v>-0.94388389831719388</v>
      </c>
      <c r="T1562" s="139">
        <v>-1.9114729535543267</v>
      </c>
      <c r="U1562" s="139">
        <v>0.8262642868483705</v>
      </c>
      <c r="V1562" s="139">
        <v>-1.1436023694864503</v>
      </c>
      <c r="W1562" s="50">
        <v>1.1432324538841914</v>
      </c>
    </row>
    <row r="1563" spans="1:23" ht="19">
      <c r="A1563" s="95">
        <v>561</v>
      </c>
      <c r="B1563" s="139">
        <v>0.9806437823027947</v>
      </c>
      <c r="C1563" s="139">
        <v>0.76547398585615611</v>
      </c>
      <c r="D1563" s="139">
        <v>0.86568916628470016</v>
      </c>
      <c r="E1563" s="139">
        <v>0.45341358886567762</v>
      </c>
      <c r="F1563" s="139">
        <v>0.1098679699570857</v>
      </c>
      <c r="G1563" s="139">
        <v>0.36501043545415102</v>
      </c>
      <c r="H1563" s="139">
        <v>0.83503263972040487</v>
      </c>
      <c r="I1563" s="139">
        <v>0.86807278588620918</v>
      </c>
      <c r="J1563" s="139">
        <v>0.65197869475448189</v>
      </c>
      <c r="K1563" s="58">
        <v>8.4166279241857156E-2</v>
      </c>
      <c r="M1563" s="51">
        <v>561</v>
      </c>
      <c r="N1563" s="139" cm="1">
        <f t="array" ref="N1563:W1563">(TRANSPOSE(MMULT(幕後結果!$AB$37:$AK$46, TRANSPOSE(N562:W562))))</f>
        <v>0.1420069464646512</v>
      </c>
      <c r="O1563" s="139">
        <v>-4.809462528781492E-2</v>
      </c>
      <c r="P1563" s="139">
        <v>-0.78197132552692972</v>
      </c>
      <c r="Q1563" s="139">
        <v>-0.84211729708378202</v>
      </c>
      <c r="R1563" s="139">
        <v>1.7741600804613813</v>
      </c>
      <c r="S1563" s="139">
        <v>-1.05189163144773</v>
      </c>
      <c r="T1563" s="139">
        <v>-0.79895986389086837</v>
      </c>
      <c r="U1563" s="139">
        <v>0.73771233023626559</v>
      </c>
      <c r="V1563" s="139">
        <v>-0.43238594934051011</v>
      </c>
      <c r="W1563" s="50">
        <v>-2.9296017715875089E-2</v>
      </c>
    </row>
    <row r="1564" spans="1:23" ht="19">
      <c r="A1564" s="95">
        <v>562</v>
      </c>
      <c r="B1564" s="139">
        <v>0.76719960967364309</v>
      </c>
      <c r="C1564" s="139">
        <v>0.71200216673503491</v>
      </c>
      <c r="D1564" s="139">
        <v>0.23539206421062753</v>
      </c>
      <c r="E1564" s="139">
        <v>0.73034150236505724</v>
      </c>
      <c r="F1564" s="139">
        <v>0.5667747446416731</v>
      </c>
      <c r="G1564" s="139">
        <v>0.95710749580588805</v>
      </c>
      <c r="H1564" s="139">
        <v>0.38819073443734786</v>
      </c>
      <c r="I1564" s="139">
        <v>0.37261919046921999</v>
      </c>
      <c r="J1564" s="139">
        <v>0.69057116408471342</v>
      </c>
      <c r="K1564" s="58">
        <v>0.15472240106585233</v>
      </c>
      <c r="M1564" s="51">
        <v>562</v>
      </c>
      <c r="N1564" s="139" cm="1">
        <f t="array" ref="N1564:W1564">(TRANSPOSE(MMULT(幕後結果!$AB$37:$AK$46, TRANSPOSE(N563:W563))))</f>
        <v>0.32073620026635685</v>
      </c>
      <c r="O1564" s="139">
        <v>1.3024378477695362</v>
      </c>
      <c r="P1564" s="139">
        <v>-1.9795910293007715</v>
      </c>
      <c r="Q1564" s="139">
        <v>-1.1401285925937326</v>
      </c>
      <c r="R1564" s="139">
        <v>0.10186409920262218</v>
      </c>
      <c r="S1564" s="139">
        <v>2.073519670973579</v>
      </c>
      <c r="T1564" s="139">
        <v>1.8928961857553821</v>
      </c>
      <c r="U1564" s="139">
        <v>5.366866520061514E-2</v>
      </c>
      <c r="V1564" s="139">
        <v>1.6187748188835902</v>
      </c>
      <c r="W1564" s="50">
        <v>-0.44830202697750399</v>
      </c>
    </row>
    <row r="1565" spans="1:23" ht="19">
      <c r="A1565" s="95">
        <v>563</v>
      </c>
      <c r="B1565" s="139">
        <v>0.31506245380089948</v>
      </c>
      <c r="C1565" s="139">
        <v>0.15190912062061535</v>
      </c>
      <c r="D1565" s="139">
        <v>0.59852404892967148</v>
      </c>
      <c r="E1565" s="139">
        <v>0.41465636052330468</v>
      </c>
      <c r="F1565" s="139">
        <v>0.52789767021319745</v>
      </c>
      <c r="G1565" s="139">
        <v>0.47730470650313217</v>
      </c>
      <c r="H1565" s="139">
        <v>0.8629104623947681</v>
      </c>
      <c r="I1565" s="139">
        <v>6.5728004386826466E-2</v>
      </c>
      <c r="J1565" s="139">
        <v>0.26101527919170908</v>
      </c>
      <c r="K1565" s="58">
        <v>0.52727311965418755</v>
      </c>
      <c r="M1565" s="51">
        <v>563</v>
      </c>
      <c r="N1565" s="139" cm="1">
        <f t="array" ref="N1565:W1565">(TRANSPOSE(MMULT(幕後結果!$AB$37:$AK$46, TRANSPOSE(N564:W564))))</f>
        <v>-0.4643156115220064</v>
      </c>
      <c r="O1565" s="139">
        <v>0.30483535336587175</v>
      </c>
      <c r="P1565" s="139">
        <v>-0.47025336072820623</v>
      </c>
      <c r="Q1565" s="139">
        <v>-0.57132841846218829</v>
      </c>
      <c r="R1565" s="139">
        <v>1.0259512206368653</v>
      </c>
      <c r="S1565" s="139">
        <v>1.2004825093766782</v>
      </c>
      <c r="T1565" s="139">
        <v>-0.55731592992051815</v>
      </c>
      <c r="U1565" s="139">
        <v>-0.57056164969470657</v>
      </c>
      <c r="V1565" s="139">
        <v>3.9443477984913933E-2</v>
      </c>
      <c r="W1565" s="50">
        <v>0.3779966473286116</v>
      </c>
    </row>
    <row r="1566" spans="1:23" ht="19">
      <c r="A1566" s="95">
        <v>564</v>
      </c>
      <c r="B1566" s="139">
        <v>0.21165329174959235</v>
      </c>
      <c r="C1566" s="139">
        <v>0.99712750964651442</v>
      </c>
      <c r="D1566" s="139">
        <v>1.4038968428267351E-2</v>
      </c>
      <c r="E1566" s="139">
        <v>0.1191843270319648</v>
      </c>
      <c r="F1566" s="139">
        <v>0.99620294781824459</v>
      </c>
      <c r="G1566" s="139">
        <v>0.39287119921742519</v>
      </c>
      <c r="H1566" s="139">
        <v>0.7415770647685056</v>
      </c>
      <c r="I1566" s="139">
        <v>3.6229893976813532E-2</v>
      </c>
      <c r="J1566" s="139">
        <v>0.30360238075377177</v>
      </c>
      <c r="K1566" s="58">
        <v>0.85366543460425559</v>
      </c>
      <c r="M1566" s="51">
        <v>564</v>
      </c>
      <c r="N1566" s="139" cm="1">
        <f t="array" ref="N1566:W1566">(TRANSPOSE(MMULT(幕後結果!$AB$37:$AK$46, TRANSPOSE(N565:W565))))</f>
        <v>-1.0317311397971671</v>
      </c>
      <c r="O1566" s="139">
        <v>1.4868312158494661</v>
      </c>
      <c r="P1566" s="139">
        <v>-0.96779635937197983</v>
      </c>
      <c r="Q1566" s="139">
        <v>-5.4445471594386174E-2</v>
      </c>
      <c r="R1566" s="139">
        <v>-0.53464710466479848</v>
      </c>
      <c r="S1566" s="139">
        <v>2.0200873819505771</v>
      </c>
      <c r="T1566" s="139">
        <v>-0.22850008930422097</v>
      </c>
      <c r="U1566" s="139">
        <v>1.048636390376787</v>
      </c>
      <c r="V1566" s="139">
        <v>-0.66209825580156956</v>
      </c>
      <c r="W1566" s="50">
        <v>0.61151822896975749</v>
      </c>
    </row>
    <row r="1567" spans="1:23" ht="19">
      <c r="A1567" s="95">
        <v>565</v>
      </c>
      <c r="B1567" s="139">
        <v>0.17690702463269736</v>
      </c>
      <c r="C1567" s="139">
        <v>0.51052902280126622</v>
      </c>
      <c r="D1567" s="139">
        <v>4.1591039443527711E-2</v>
      </c>
      <c r="E1567" s="139">
        <v>0.87146180165224063</v>
      </c>
      <c r="F1567" s="139">
        <v>0.77557712401320766</v>
      </c>
      <c r="G1567" s="139">
        <v>0.31383457314211083</v>
      </c>
      <c r="H1567" s="139">
        <v>0.6628207543691893</v>
      </c>
      <c r="I1567" s="139">
        <v>0.83205474169056037</v>
      </c>
      <c r="J1567" s="139">
        <v>0.70043701704631744</v>
      </c>
      <c r="K1567" s="58">
        <v>0.55901908059684136</v>
      </c>
      <c r="M1567" s="51">
        <v>565</v>
      </c>
      <c r="N1567" s="139" cm="1">
        <f t="array" ref="N1567:W1567">(TRANSPOSE(MMULT(幕後結果!$AB$37:$AK$46, TRANSPOSE(N566:W566))))</f>
        <v>0.44675523324308164</v>
      </c>
      <c r="O1567" s="139">
        <v>-0.63008731691275399</v>
      </c>
      <c r="P1567" s="139">
        <v>-0.30913314596902847</v>
      </c>
      <c r="Q1567" s="139">
        <v>-0.64017869418048701</v>
      </c>
      <c r="R1567" s="139">
        <v>-2.2921738128938682</v>
      </c>
      <c r="S1567" s="139">
        <v>0.96906738612832366</v>
      </c>
      <c r="T1567" s="139">
        <v>9.3712971657475497E-2</v>
      </c>
      <c r="U1567" s="139">
        <v>-1.1934724740058371</v>
      </c>
      <c r="V1567" s="139">
        <v>1.5704420181113994</v>
      </c>
      <c r="W1567" s="50">
        <v>-0.10172167973517432</v>
      </c>
    </row>
    <row r="1568" spans="1:23" ht="19">
      <c r="A1568" s="95">
        <v>566</v>
      </c>
      <c r="B1568" s="139">
        <v>0.16863860764078287</v>
      </c>
      <c r="C1568" s="139">
        <v>0.39713827308890193</v>
      </c>
      <c r="D1568" s="139">
        <v>0.39043357270033252</v>
      </c>
      <c r="E1568" s="139">
        <v>0.87188199637895147</v>
      </c>
      <c r="F1568" s="139">
        <v>0.79370841783781731</v>
      </c>
      <c r="G1568" s="139">
        <v>0.24922656270734223</v>
      </c>
      <c r="H1568" s="139">
        <v>0.80674070297500911</v>
      </c>
      <c r="I1568" s="139">
        <v>0.48906870351691034</v>
      </c>
      <c r="J1568" s="139">
        <v>2.7939123963496515E-2</v>
      </c>
      <c r="K1568" s="58">
        <v>0.92131072996509289</v>
      </c>
      <c r="M1568" s="51">
        <v>566</v>
      </c>
      <c r="N1568" s="139" cm="1">
        <f t="array" ref="N1568:W1568">(TRANSPOSE(MMULT(幕後結果!$AB$37:$AK$46, TRANSPOSE(N567:W567))))</f>
        <v>0.38321988499119408</v>
      </c>
      <c r="O1568" s="139">
        <v>-1.5310105900820086</v>
      </c>
      <c r="P1568" s="139">
        <v>0.46947631253798683</v>
      </c>
      <c r="Q1568" s="139">
        <v>-1.7382153506062821</v>
      </c>
      <c r="R1568" s="139">
        <v>-0.25826912767814747</v>
      </c>
      <c r="S1568" s="139">
        <v>-2.4785824321478458</v>
      </c>
      <c r="T1568" s="139">
        <v>-0.92758910752173984</v>
      </c>
      <c r="U1568" s="139">
        <v>7.5117090784417584E-2</v>
      </c>
      <c r="V1568" s="139">
        <v>0.35373104806765193</v>
      </c>
      <c r="W1568" s="50">
        <v>-0.61615127584284279</v>
      </c>
    </row>
    <row r="1569" spans="1:23" ht="19">
      <c r="A1569" s="95">
        <v>567</v>
      </c>
      <c r="B1569" s="139">
        <v>0.84678864727216552</v>
      </c>
      <c r="C1569" s="139">
        <v>0.45552236703558502</v>
      </c>
      <c r="D1569" s="139">
        <v>0.68358551765079745</v>
      </c>
      <c r="E1569" s="139">
        <v>0.42121734434825142</v>
      </c>
      <c r="F1569" s="139">
        <v>5.7617369742510416E-2</v>
      </c>
      <c r="G1569" s="139">
        <v>0.60862301451466738</v>
      </c>
      <c r="H1569" s="139">
        <v>0.53119296828831342</v>
      </c>
      <c r="I1569" s="139">
        <v>0.73433438479891811</v>
      </c>
      <c r="J1569" s="139">
        <v>0.71338227740519788</v>
      </c>
      <c r="K1569" s="58">
        <v>5.2980813573344054E-2</v>
      </c>
      <c r="M1569" s="51">
        <v>567</v>
      </c>
      <c r="N1569" s="139" cm="1">
        <f t="array" ref="N1569:W1569">(TRANSPOSE(MMULT(幕後結果!$AB$37:$AK$46, TRANSPOSE(N568:W568))))</f>
        <v>-0.47193427534614918</v>
      </c>
      <c r="O1569" s="139">
        <v>0.80000883699434988</v>
      </c>
      <c r="P1569" s="139">
        <v>2.3176939951010338</v>
      </c>
      <c r="Q1569" s="139">
        <v>1.1004683479652022</v>
      </c>
      <c r="R1569" s="139">
        <v>-0.50596816820587787</v>
      </c>
      <c r="S1569" s="139">
        <v>-0.416335067814113</v>
      </c>
      <c r="T1569" s="139">
        <v>0.93434762540286576</v>
      </c>
      <c r="U1569" s="139">
        <v>-0.11979518938370393</v>
      </c>
      <c r="V1569" s="139">
        <v>-0.11423662437067311</v>
      </c>
      <c r="W1569" s="50">
        <v>-0.17250690421666692</v>
      </c>
    </row>
    <row r="1570" spans="1:23" ht="19">
      <c r="A1570" s="95">
        <v>568</v>
      </c>
      <c r="B1570" s="139">
        <v>0.1827195947234983</v>
      </c>
      <c r="C1570" s="139">
        <v>4.38103317638463E-2</v>
      </c>
      <c r="D1570" s="139">
        <v>0.5284342573516525</v>
      </c>
      <c r="E1570" s="139">
        <v>0.58996580434787838</v>
      </c>
      <c r="F1570" s="139">
        <v>0.58288577782900575</v>
      </c>
      <c r="G1570" s="139">
        <v>0.87873450363844352</v>
      </c>
      <c r="H1570" s="139">
        <v>0.67336483849333062</v>
      </c>
      <c r="I1570" s="139">
        <v>0.24721828375403487</v>
      </c>
      <c r="J1570" s="139">
        <v>0.87463473815339476</v>
      </c>
      <c r="K1570" s="58">
        <v>0.90061878807288753</v>
      </c>
      <c r="M1570" s="51">
        <v>568</v>
      </c>
      <c r="N1570" s="139" cm="1">
        <f t="array" ref="N1570:W1570">(TRANSPOSE(MMULT(幕後結果!$AB$37:$AK$46, TRANSPOSE(N569:W569))))</f>
        <v>-0.49386431123283964</v>
      </c>
      <c r="O1570" s="139">
        <v>2.8080326519511547</v>
      </c>
      <c r="P1570" s="139">
        <v>0.67488995340941949</v>
      </c>
      <c r="Q1570" s="139">
        <v>0.67014161873635647</v>
      </c>
      <c r="R1570" s="139">
        <v>0.55115132085478191</v>
      </c>
      <c r="S1570" s="139">
        <v>-0.97786524994844981</v>
      </c>
      <c r="T1570" s="139">
        <v>9.8180195611805798E-2</v>
      </c>
      <c r="U1570" s="139">
        <v>0.94522315923266986</v>
      </c>
      <c r="V1570" s="139">
        <v>1.3844753127609597</v>
      </c>
      <c r="W1570" s="50">
        <v>-0.17419546920814122</v>
      </c>
    </row>
    <row r="1571" spans="1:23" ht="19">
      <c r="A1571" s="95">
        <v>569</v>
      </c>
      <c r="B1571" s="139">
        <v>0.85892601170016647</v>
      </c>
      <c r="C1571" s="139">
        <v>0.24034602702121322</v>
      </c>
      <c r="D1571" s="139">
        <v>0.47301017513055843</v>
      </c>
      <c r="E1571" s="139">
        <v>0.21550200084937488</v>
      </c>
      <c r="F1571" s="139">
        <v>0.18562239581791151</v>
      </c>
      <c r="G1571" s="139">
        <v>0.64967289313747911</v>
      </c>
      <c r="H1571" s="139">
        <v>0.77140548157059285</v>
      </c>
      <c r="I1571" s="139">
        <v>0.3476002079114775</v>
      </c>
      <c r="J1571" s="139">
        <v>0.17801900305680363</v>
      </c>
      <c r="K1571" s="58">
        <v>0.42037411386779877</v>
      </c>
      <c r="M1571" s="51">
        <v>569</v>
      </c>
      <c r="N1571" s="139" cm="1">
        <f t="array" ref="N1571:W1571">(TRANSPOSE(MMULT(幕後結果!$AB$37:$AK$46, TRANSPOSE(N570:W570))))</f>
        <v>0.82499556398767515</v>
      </c>
      <c r="O1571" s="139">
        <v>-0.69804741013297034</v>
      </c>
      <c r="P1571" s="139">
        <v>-0.20031014278534384</v>
      </c>
      <c r="Q1571" s="139">
        <v>0.48730714424151766</v>
      </c>
      <c r="R1571" s="139">
        <v>1.2714338178220439</v>
      </c>
      <c r="S1571" s="139">
        <v>1.2452922093567846</v>
      </c>
      <c r="T1571" s="139">
        <v>-0.85240761258568365</v>
      </c>
      <c r="U1571" s="139">
        <v>0.34761137337684545</v>
      </c>
      <c r="V1571" s="139">
        <v>3.0617617281582049E-2</v>
      </c>
      <c r="W1571" s="50">
        <v>1.0714996173290405</v>
      </c>
    </row>
    <row r="1572" spans="1:23" ht="19">
      <c r="A1572" s="95">
        <v>570</v>
      </c>
      <c r="B1572" s="139">
        <v>0.49770704685003864</v>
      </c>
      <c r="C1572" s="139">
        <v>0.47320231795346301</v>
      </c>
      <c r="D1572" s="139">
        <v>0.14246344184652115</v>
      </c>
      <c r="E1572" s="139">
        <v>0.9647318487697103</v>
      </c>
      <c r="F1572" s="139">
        <v>0.57546414306965743</v>
      </c>
      <c r="G1572" s="139">
        <v>0.16166723326794163</v>
      </c>
      <c r="H1572" s="139">
        <v>0.20191481836071623</v>
      </c>
      <c r="I1572" s="139">
        <v>0.28463769000197159</v>
      </c>
      <c r="J1572" s="139">
        <v>0.70703882278523267</v>
      </c>
      <c r="K1572" s="58">
        <v>6.1801800831553955E-2</v>
      </c>
      <c r="M1572" s="51">
        <v>570</v>
      </c>
      <c r="N1572" s="139" cm="1">
        <f t="array" ref="N1572:W1572">(TRANSPOSE(MMULT(幕後結果!$AB$37:$AK$46, TRANSPOSE(N571:W571))))</f>
        <v>0.36800076766845419</v>
      </c>
      <c r="O1572" s="139">
        <v>0.27061672700776601</v>
      </c>
      <c r="P1572" s="139">
        <v>1.7743438653271557</v>
      </c>
      <c r="Q1572" s="139">
        <v>0.18512935905773931</v>
      </c>
      <c r="R1572" s="139">
        <v>-1.0862277085591376</v>
      </c>
      <c r="S1572" s="139">
        <v>0.52391230391578936</v>
      </c>
      <c r="T1572" s="139">
        <v>-0.29784531808328879</v>
      </c>
      <c r="U1572" s="139">
        <v>0.98904946813145445</v>
      </c>
      <c r="V1572" s="139">
        <v>-1.118079371227515</v>
      </c>
      <c r="W1572" s="50">
        <v>0.92587127502116506</v>
      </c>
    </row>
    <row r="1573" spans="1:23" ht="19">
      <c r="A1573" s="95">
        <v>571</v>
      </c>
      <c r="B1573" s="139">
        <v>0.66795422238854685</v>
      </c>
      <c r="C1573" s="139">
        <v>0.57661980465399321</v>
      </c>
      <c r="D1573" s="139">
        <v>8.4366128969490362E-2</v>
      </c>
      <c r="E1573" s="139">
        <v>0.22281250468687519</v>
      </c>
      <c r="F1573" s="139">
        <v>0.58863240482969115</v>
      </c>
      <c r="G1573" s="139">
        <v>0.56076214870484442</v>
      </c>
      <c r="H1573" s="139">
        <v>0.2171045476277278</v>
      </c>
      <c r="I1573" s="139">
        <v>0.77145405943612633</v>
      </c>
      <c r="J1573" s="139">
        <v>8.5288780472461134E-3</v>
      </c>
      <c r="K1573" s="58">
        <v>0.20495745745936311</v>
      </c>
      <c r="M1573" s="51">
        <v>571</v>
      </c>
      <c r="N1573" s="139" cm="1">
        <f t="array" ref="N1573:W1573">(TRANSPOSE(MMULT(幕後結果!$AB$37:$AK$46, TRANSPOSE(N572:W572))))</f>
        <v>0.21422525495636938</v>
      </c>
      <c r="O1573" s="139">
        <v>-0.37130090027263302</v>
      </c>
      <c r="P1573" s="139">
        <v>8.6186233496971909E-2</v>
      </c>
      <c r="Q1573" s="139">
        <v>0.10226900747721256</v>
      </c>
      <c r="R1573" s="139">
        <v>-0.16710145690441863</v>
      </c>
      <c r="S1573" s="139">
        <v>-0.20709547540020673</v>
      </c>
      <c r="T1573" s="139">
        <v>0.97893575359678664</v>
      </c>
      <c r="U1573" s="139">
        <v>-1.7022485139363885</v>
      </c>
      <c r="V1573" s="139">
        <v>1.8137696494030391</v>
      </c>
      <c r="W1573" s="50">
        <v>-1.606831176499653</v>
      </c>
    </row>
    <row r="1574" spans="1:23" ht="19">
      <c r="A1574" s="95">
        <v>572</v>
      </c>
      <c r="B1574" s="139">
        <v>0.42313708235916692</v>
      </c>
      <c r="C1574" s="139">
        <v>0.87460720289450045</v>
      </c>
      <c r="D1574" s="139">
        <v>0.1592520857517068</v>
      </c>
      <c r="E1574" s="139">
        <v>0.76407329818449465</v>
      </c>
      <c r="F1574" s="139">
        <v>0.52752278158869159</v>
      </c>
      <c r="G1574" s="139">
        <v>0.88918773238977988</v>
      </c>
      <c r="H1574" s="139">
        <v>3.214266312945413E-2</v>
      </c>
      <c r="I1574" s="139">
        <v>0.73211791604666843</v>
      </c>
      <c r="J1574" s="139">
        <v>9.9225448207105105E-2</v>
      </c>
      <c r="K1574" s="58">
        <v>0.32161524822462573</v>
      </c>
      <c r="M1574" s="51">
        <v>572</v>
      </c>
      <c r="N1574" s="139" cm="1">
        <f t="array" ref="N1574:W1574">(TRANSPOSE(MMULT(幕後結果!$AB$37:$AK$46, TRANSPOSE(N573:W573))))</f>
        <v>-0.35319557741509983</v>
      </c>
      <c r="O1574" s="139">
        <v>0.51739541751028251</v>
      </c>
      <c r="P1574" s="139">
        <v>0.75727264113528769</v>
      </c>
      <c r="Q1574" s="139">
        <v>0.84781749356262337</v>
      </c>
      <c r="R1574" s="139">
        <v>-3.1131433111885959E-2</v>
      </c>
      <c r="S1574" s="139">
        <v>-1.4113691571678348</v>
      </c>
      <c r="T1574" s="139">
        <v>0.21722608432175439</v>
      </c>
      <c r="U1574" s="139">
        <v>0.47501364498671772</v>
      </c>
      <c r="V1574" s="139">
        <v>0.29308417099170125</v>
      </c>
      <c r="W1574" s="50">
        <v>0.62320565915172033</v>
      </c>
    </row>
    <row r="1575" spans="1:23" ht="19">
      <c r="A1575" s="95">
        <v>573</v>
      </c>
      <c r="B1575" s="139">
        <v>0.42404502025968771</v>
      </c>
      <c r="C1575" s="139">
        <v>0.84371726372652223</v>
      </c>
      <c r="D1575" s="139">
        <v>2.7982670816489419E-2</v>
      </c>
      <c r="E1575" s="139">
        <v>3.0828951920008896E-2</v>
      </c>
      <c r="F1575" s="139">
        <v>0.38594376725597868</v>
      </c>
      <c r="G1575" s="139">
        <v>0.91186473391608791</v>
      </c>
      <c r="H1575" s="139">
        <v>0.47019125566833875</v>
      </c>
      <c r="I1575" s="139">
        <v>0.54390127571277902</v>
      </c>
      <c r="J1575" s="139">
        <v>0.98012948664674271</v>
      </c>
      <c r="K1575" s="58">
        <v>9.903177658074247E-3</v>
      </c>
      <c r="M1575" s="51">
        <v>573</v>
      </c>
      <c r="N1575" s="139" cm="1">
        <f t="array" ref="N1575:W1575">(TRANSPOSE(MMULT(幕後結果!$AB$37:$AK$46, TRANSPOSE(N574:W574))))</f>
        <v>-0.39578178578402073</v>
      </c>
      <c r="O1575" s="139">
        <v>0.90281556141220365</v>
      </c>
      <c r="P1575" s="139">
        <v>-0.52237805013789096</v>
      </c>
      <c r="Q1575" s="139">
        <v>0.30853854829590549</v>
      </c>
      <c r="R1575" s="139">
        <v>8.0311731640535219E-2</v>
      </c>
      <c r="S1575" s="139">
        <v>-0.41680083761469394</v>
      </c>
      <c r="T1575" s="139">
        <v>-6.1947555246913977E-3</v>
      </c>
      <c r="U1575" s="139">
        <v>0.51810312642307665</v>
      </c>
      <c r="V1575" s="139">
        <v>-0.20922652631942129</v>
      </c>
      <c r="W1575" s="50">
        <v>-0.66462771212334748</v>
      </c>
    </row>
    <row r="1576" spans="1:23" ht="19">
      <c r="A1576" s="95">
        <v>574</v>
      </c>
      <c r="B1576" s="139">
        <v>0.93334589917306832</v>
      </c>
      <c r="C1576" s="139">
        <v>0.39422196042298019</v>
      </c>
      <c r="D1576" s="139">
        <v>0.68642727923203406</v>
      </c>
      <c r="E1576" s="139">
        <v>5.4935998931489927E-2</v>
      </c>
      <c r="F1576" s="139">
        <v>3.9684153301558611E-2</v>
      </c>
      <c r="G1576" s="139">
        <v>0.38914942492481575</v>
      </c>
      <c r="H1576" s="139">
        <v>0.59888839118367132</v>
      </c>
      <c r="I1576" s="139">
        <v>0.2275540950720738</v>
      </c>
      <c r="J1576" s="139">
        <v>0.53372712564279512</v>
      </c>
      <c r="K1576" s="58">
        <v>0.3080767513431637</v>
      </c>
      <c r="M1576" s="51">
        <v>574</v>
      </c>
      <c r="N1576" s="139" cm="1">
        <f t="array" ref="N1576:W1576">(TRANSPOSE(MMULT(幕後結果!$AB$37:$AK$46, TRANSPOSE(N575:W575))))</f>
        <v>-1.2572381676735747</v>
      </c>
      <c r="O1576" s="139">
        <v>-1.9977615933571413</v>
      </c>
      <c r="P1576" s="139">
        <v>-1.1254352243788344</v>
      </c>
      <c r="Q1576" s="139">
        <v>0.81957659594558596</v>
      </c>
      <c r="R1576" s="139">
        <v>0.8666358125485466</v>
      </c>
      <c r="S1576" s="139">
        <v>-0.84375292792943246</v>
      </c>
      <c r="T1576" s="139">
        <v>1.1197802059548356</v>
      </c>
      <c r="U1576" s="139">
        <v>-1.9095275519837207</v>
      </c>
      <c r="V1576" s="139">
        <v>0.20549299112788511</v>
      </c>
      <c r="W1576" s="50">
        <v>-3.9395895500712541</v>
      </c>
    </row>
    <row r="1577" spans="1:23" ht="19">
      <c r="A1577" s="95">
        <v>575</v>
      </c>
      <c r="B1577" s="139">
        <v>0.74261564054935625</v>
      </c>
      <c r="C1577" s="139">
        <v>0.3971343531103777</v>
      </c>
      <c r="D1577" s="139">
        <v>0.99968474153292397</v>
      </c>
      <c r="E1577" s="139">
        <v>6.3565289056253471E-2</v>
      </c>
      <c r="F1577" s="139">
        <v>0.18890888495505775</v>
      </c>
      <c r="G1577" s="139">
        <v>0.56114187623429146</v>
      </c>
      <c r="H1577" s="139">
        <v>0.27114645345227606</v>
      </c>
      <c r="I1577" s="139">
        <v>0.39222392359896685</v>
      </c>
      <c r="J1577" s="139">
        <v>0.89529557624198852</v>
      </c>
      <c r="K1577" s="58">
        <v>0.97392534605972236</v>
      </c>
      <c r="M1577" s="51">
        <v>575</v>
      </c>
      <c r="N1577" s="139" cm="1">
        <f t="array" ref="N1577:W1577">(TRANSPOSE(MMULT(幕後結果!$AB$37:$AK$46, TRANSPOSE(N576:W576))))</f>
        <v>-0.6972855252726825</v>
      </c>
      <c r="O1577" s="139">
        <v>-0.92903165194528603</v>
      </c>
      <c r="P1577" s="139">
        <v>-0.25191922143470119</v>
      </c>
      <c r="Q1577" s="139">
        <v>1.0104599832666601</v>
      </c>
      <c r="R1577" s="139">
        <v>-2.181215434258811</v>
      </c>
      <c r="S1577" s="139">
        <v>-1.1161579065640739</v>
      </c>
      <c r="T1577" s="139">
        <v>-0.30651047632810025</v>
      </c>
      <c r="U1577" s="139">
        <v>-1.1014183496701218</v>
      </c>
      <c r="V1577" s="139">
        <v>1.5752299940001366</v>
      </c>
      <c r="W1577" s="50">
        <v>-0.3869616113522063</v>
      </c>
    </row>
    <row r="1578" spans="1:23" ht="19">
      <c r="A1578" s="95">
        <v>576</v>
      </c>
      <c r="B1578" s="139">
        <v>8.7462147623100783E-2</v>
      </c>
      <c r="C1578" s="139">
        <v>0.3090695564024355</v>
      </c>
      <c r="D1578" s="139">
        <v>0.77306704311370855</v>
      </c>
      <c r="E1578" s="139">
        <v>0.32968321232750553</v>
      </c>
      <c r="F1578" s="139">
        <v>6.1468397259301755E-2</v>
      </c>
      <c r="G1578" s="139">
        <v>0.30836032896253851</v>
      </c>
      <c r="H1578" s="139">
        <v>0.92866030180771664</v>
      </c>
      <c r="I1578" s="139">
        <v>0.92750248238546984</v>
      </c>
      <c r="J1578" s="139">
        <v>0.16783847136281849</v>
      </c>
      <c r="K1578" s="58">
        <v>0.42343169229349176</v>
      </c>
      <c r="M1578" s="51">
        <v>576</v>
      </c>
      <c r="N1578" s="139" cm="1">
        <f t="array" ref="N1578:W1578">(TRANSPOSE(MMULT(幕後結果!$AB$37:$AK$46, TRANSPOSE(N577:W577))))</f>
        <v>0.28084807109854243</v>
      </c>
      <c r="O1578" s="139">
        <v>0.4464332247386299</v>
      </c>
      <c r="P1578" s="139">
        <v>-0.76685093943203786</v>
      </c>
      <c r="Q1578" s="139">
        <v>0.43134629676674163</v>
      </c>
      <c r="R1578" s="139">
        <v>-0.84377855270432855</v>
      </c>
      <c r="S1578" s="139">
        <v>-0.28193915052417673</v>
      </c>
      <c r="T1578" s="139">
        <v>0.25573572175958947</v>
      </c>
      <c r="U1578" s="139">
        <v>-0.27008794390241686</v>
      </c>
      <c r="V1578" s="139">
        <v>1.1129492008068764</v>
      </c>
      <c r="W1578" s="50">
        <v>-1.8050950329402742</v>
      </c>
    </row>
    <row r="1579" spans="1:23" ht="19">
      <c r="A1579" s="95">
        <v>577</v>
      </c>
      <c r="B1579" s="139">
        <v>0.53323162808469937</v>
      </c>
      <c r="C1579" s="139">
        <v>0.66301281075184026</v>
      </c>
      <c r="D1579" s="139">
        <v>0.73945504661773076</v>
      </c>
      <c r="E1579" s="139">
        <v>0.45315219478619939</v>
      </c>
      <c r="F1579" s="139">
        <v>0.35796360984091868</v>
      </c>
      <c r="G1579" s="139">
        <v>0.67469112228805561</v>
      </c>
      <c r="H1579" s="139">
        <v>0.62746813013306979</v>
      </c>
      <c r="I1579" s="139">
        <v>9.2709196710741626E-2</v>
      </c>
      <c r="J1579" s="139">
        <v>0.94426075257067343</v>
      </c>
      <c r="K1579" s="58">
        <v>0.56933688618872846</v>
      </c>
      <c r="M1579" s="51">
        <v>577</v>
      </c>
      <c r="N1579" s="139" cm="1">
        <f t="array" ref="N1579:W1579">(TRANSPOSE(MMULT(幕後結果!$AB$37:$AK$46, TRANSPOSE(N578:W578))))</f>
        <v>-0.57404465383637782</v>
      </c>
      <c r="O1579" s="139">
        <v>2.7370125200976512</v>
      </c>
      <c r="P1579" s="139">
        <v>0.92049481205694716</v>
      </c>
      <c r="Q1579" s="139">
        <v>1.2896121655946651</v>
      </c>
      <c r="R1579" s="139">
        <v>1.2441984880798602</v>
      </c>
      <c r="S1579" s="139">
        <v>-1.1697823445172808</v>
      </c>
      <c r="T1579" s="139">
        <v>-0.12894764200012665</v>
      </c>
      <c r="U1579" s="139">
        <v>1.3444353132867133</v>
      </c>
      <c r="V1579" s="139">
        <v>-0.81923555342997512</v>
      </c>
      <c r="W1579" s="50">
        <v>1.072315613451452</v>
      </c>
    </row>
    <row r="1580" spans="1:23" ht="19">
      <c r="A1580" s="95">
        <v>578</v>
      </c>
      <c r="B1580" s="139">
        <v>0.985326642209994</v>
      </c>
      <c r="C1580" s="139">
        <v>6.7845663715791371E-2</v>
      </c>
      <c r="D1580" s="139">
        <v>0.72906369425003503</v>
      </c>
      <c r="E1580" s="139">
        <v>0.38659387964753789</v>
      </c>
      <c r="F1580" s="139">
        <v>3.401855316752056E-2</v>
      </c>
      <c r="G1580" s="139">
        <v>0.49685468643829456</v>
      </c>
      <c r="H1580" s="139">
        <v>0.5660191588899075</v>
      </c>
      <c r="I1580" s="139">
        <v>0.9705420586996647</v>
      </c>
      <c r="J1580" s="139">
        <v>0.71650262898942496</v>
      </c>
      <c r="K1580" s="58">
        <v>0.68841424335023715</v>
      </c>
      <c r="M1580" s="51">
        <v>578</v>
      </c>
      <c r="N1580" s="139" cm="1">
        <f t="array" ref="N1580:W1580">(TRANSPOSE(MMULT(幕後結果!$AB$37:$AK$46, TRANSPOSE(N579:W579))))</f>
        <v>0.19182095792034778</v>
      </c>
      <c r="O1580" s="139">
        <v>0.42540245387982106</v>
      </c>
      <c r="P1580" s="139">
        <v>0.57567487185253863</v>
      </c>
      <c r="Q1580" s="139">
        <v>1.0003942006024833</v>
      </c>
      <c r="R1580" s="139">
        <v>5.6675467042071576E-2</v>
      </c>
      <c r="S1580" s="139">
        <v>0.34054960696306036</v>
      </c>
      <c r="T1580" s="139">
        <v>1.5406279383442354</v>
      </c>
      <c r="U1580" s="139">
        <v>0.81689433716462923</v>
      </c>
      <c r="V1580" s="139">
        <v>-1.1773733547217982</v>
      </c>
      <c r="W1580" s="50">
        <v>0.12101996713019364</v>
      </c>
    </row>
    <row r="1581" spans="1:23" ht="19">
      <c r="A1581" s="95">
        <v>579</v>
      </c>
      <c r="B1581" s="139">
        <v>0.30400190448737985</v>
      </c>
      <c r="C1581" s="139">
        <v>0.75153862001869465</v>
      </c>
      <c r="D1581" s="139">
        <v>0.65838706161000737</v>
      </c>
      <c r="E1581" s="139">
        <v>0.78999218534553872</v>
      </c>
      <c r="F1581" s="139">
        <v>0.35696399771345466</v>
      </c>
      <c r="G1581" s="139">
        <v>0.22688585035736963</v>
      </c>
      <c r="H1581" s="139">
        <v>0.51808365035824333</v>
      </c>
      <c r="I1581" s="139">
        <v>0.81882205961632093</v>
      </c>
      <c r="J1581" s="139">
        <v>7.9498038569136176E-2</v>
      </c>
      <c r="K1581" s="58">
        <v>0.11173440067608231</v>
      </c>
      <c r="M1581" s="51">
        <v>579</v>
      </c>
      <c r="N1581" s="139" cm="1">
        <f t="array" ref="N1581:W1581">(TRANSPOSE(MMULT(幕後結果!$AB$37:$AK$46, TRANSPOSE(N580:W580))))</f>
        <v>1.4197872238589939</v>
      </c>
      <c r="O1581" s="139">
        <v>0.19117727230110865</v>
      </c>
      <c r="P1581" s="139">
        <v>1.3858494423044625</v>
      </c>
      <c r="Q1581" s="139">
        <v>1.43389383845662</v>
      </c>
      <c r="R1581" s="139">
        <v>1.7727311514377011</v>
      </c>
      <c r="S1581" s="139">
        <v>-0.51673873181043062</v>
      </c>
      <c r="T1581" s="139">
        <v>2.2652105300047007</v>
      </c>
      <c r="U1581" s="139">
        <v>-0.43733153062944269</v>
      </c>
      <c r="V1581" s="139">
        <v>-0.18027818925668959</v>
      </c>
      <c r="W1581" s="50">
        <v>-0.164735994919533</v>
      </c>
    </row>
    <row r="1582" spans="1:23" ht="19">
      <c r="A1582" s="95">
        <v>580</v>
      </c>
      <c r="B1582" s="139">
        <v>0.72945954724597284</v>
      </c>
      <c r="C1582" s="139">
        <v>0.28977638746747858</v>
      </c>
      <c r="D1582" s="139">
        <v>0.58266981518343242</v>
      </c>
      <c r="E1582" s="139">
        <v>0.75628877351963064</v>
      </c>
      <c r="F1582" s="139">
        <v>0.7478887699495893</v>
      </c>
      <c r="G1582" s="139">
        <v>8.3567918181189693E-2</v>
      </c>
      <c r="H1582" s="139">
        <v>0.45151979768371397</v>
      </c>
      <c r="I1582" s="139">
        <v>0.2547013362643793</v>
      </c>
      <c r="J1582" s="139">
        <v>0.94629991967843052</v>
      </c>
      <c r="K1582" s="58">
        <v>0.83657843651281727</v>
      </c>
      <c r="M1582" s="51">
        <v>580</v>
      </c>
      <c r="N1582" s="139" cm="1">
        <f t="array" ref="N1582:W1582">(TRANSPOSE(MMULT(幕後結果!$AB$37:$AK$46, TRANSPOSE(N581:W581))))</f>
        <v>0.18559204241950408</v>
      </c>
      <c r="O1582" s="139">
        <v>1.2904999765315368</v>
      </c>
      <c r="P1582" s="139">
        <v>0.45623530039349652</v>
      </c>
      <c r="Q1582" s="139">
        <v>1.6811520702920784</v>
      </c>
      <c r="R1582" s="139">
        <v>3.8541788344654826E-2</v>
      </c>
      <c r="S1582" s="139">
        <v>0.79637757666305642</v>
      </c>
      <c r="T1582" s="139">
        <v>0.790269179489133</v>
      </c>
      <c r="U1582" s="139">
        <v>1.412033051130027</v>
      </c>
      <c r="V1582" s="139">
        <v>1.744787867402251</v>
      </c>
      <c r="W1582" s="50">
        <v>2.5755215217941607E-2</v>
      </c>
    </row>
    <row r="1583" spans="1:23" ht="19">
      <c r="A1583" s="95">
        <v>581</v>
      </c>
      <c r="B1583" s="139">
        <v>0.79866111479401902</v>
      </c>
      <c r="C1583" s="139">
        <v>0.13380499017700886</v>
      </c>
      <c r="D1583" s="139">
        <v>3.4065240664243213E-2</v>
      </c>
      <c r="E1583" s="139">
        <v>0.19236532971619602</v>
      </c>
      <c r="F1583" s="139">
        <v>8.4086483311250904E-2</v>
      </c>
      <c r="G1583" s="139">
        <v>0.68811076369208424</v>
      </c>
      <c r="H1583" s="139">
        <v>0.25952647271530371</v>
      </c>
      <c r="I1583" s="139">
        <v>0.20722228832826572</v>
      </c>
      <c r="J1583" s="139">
        <v>0.77921806864103393</v>
      </c>
      <c r="K1583" s="58">
        <v>7.1958311720979662E-2</v>
      </c>
      <c r="M1583" s="51">
        <v>581</v>
      </c>
      <c r="N1583" s="139" cm="1">
        <f t="array" ref="N1583:W1583">(TRANSPOSE(MMULT(幕後結果!$AB$37:$AK$46, TRANSPOSE(N582:W582))))</f>
        <v>0.51448054571958635</v>
      </c>
      <c r="O1583" s="139">
        <v>-0.86553332457540955</v>
      </c>
      <c r="P1583" s="139">
        <v>-1.7828688570809326</v>
      </c>
      <c r="Q1583" s="139">
        <v>-0.16642435941230238</v>
      </c>
      <c r="R1583" s="139">
        <v>0.52163611401379872</v>
      </c>
      <c r="S1583" s="139">
        <v>0.95428140965728681</v>
      </c>
      <c r="T1583" s="139">
        <v>0.24905467570881662</v>
      </c>
      <c r="U1583" s="139">
        <v>-1.2657786665472208</v>
      </c>
      <c r="V1583" s="139">
        <v>1.0620294345355914</v>
      </c>
      <c r="W1583" s="50">
        <v>-5.2894065048143979E-2</v>
      </c>
    </row>
    <row r="1584" spans="1:23" ht="19">
      <c r="A1584" s="95">
        <v>582</v>
      </c>
      <c r="B1584" s="139">
        <v>0.42735218856756063</v>
      </c>
      <c r="C1584" s="139">
        <v>0.65022012294224951</v>
      </c>
      <c r="D1584" s="139">
        <v>0.31395067613747218</v>
      </c>
      <c r="E1584" s="139">
        <v>0.24583968275725931</v>
      </c>
      <c r="F1584" s="139">
        <v>0.95575512094847315</v>
      </c>
      <c r="G1584" s="139">
        <v>0.16363588564582732</v>
      </c>
      <c r="H1584" s="139">
        <v>0.85051561118980601</v>
      </c>
      <c r="I1584" s="139">
        <v>0.46142375940227476</v>
      </c>
      <c r="J1584" s="139">
        <v>0.12441354366185231</v>
      </c>
      <c r="K1584" s="58">
        <v>0.53018846214709359</v>
      </c>
      <c r="M1584" s="51">
        <v>582</v>
      </c>
      <c r="N1584" s="139" cm="1">
        <f t="array" ref="N1584:W1584">(TRANSPOSE(MMULT(幕後結果!$AB$37:$AK$46, TRANSPOSE(N583:W583))))</f>
        <v>-0.63991948633892914</v>
      </c>
      <c r="O1584" s="139">
        <v>2.2148305194157447</v>
      </c>
      <c r="P1584" s="139">
        <v>0.33784382858171313</v>
      </c>
      <c r="Q1584" s="139">
        <v>0.52930089987106443</v>
      </c>
      <c r="R1584" s="139">
        <v>-0.13846870154886082</v>
      </c>
      <c r="S1584" s="139">
        <v>2.0761308531705809</v>
      </c>
      <c r="T1584" s="139">
        <v>-9.5921217889109178E-3</v>
      </c>
      <c r="U1584" s="139">
        <v>0.52991470395048401</v>
      </c>
      <c r="V1584" s="139">
        <v>-1.4594871944893772</v>
      </c>
      <c r="W1584" s="50">
        <v>1.2918631043714699</v>
      </c>
    </row>
    <row r="1585" spans="1:23" ht="19">
      <c r="A1585" s="95">
        <v>583</v>
      </c>
      <c r="B1585" s="139">
        <v>0.16247850569472799</v>
      </c>
      <c r="C1585" s="139">
        <v>0.92403491673549842</v>
      </c>
      <c r="D1585" s="139">
        <v>0.9938226620621069</v>
      </c>
      <c r="E1585" s="139">
        <v>0.50984835388273342</v>
      </c>
      <c r="F1585" s="139">
        <v>5.9690805463997521E-2</v>
      </c>
      <c r="G1585" s="139">
        <v>0.43544368048601445</v>
      </c>
      <c r="H1585" s="139">
        <v>8.7174529258575273E-2</v>
      </c>
      <c r="I1585" s="139">
        <v>0.51835287036772759</v>
      </c>
      <c r="J1585" s="139">
        <v>0.61907066625541396</v>
      </c>
      <c r="K1585" s="58">
        <v>0.79340087099904943</v>
      </c>
      <c r="M1585" s="51">
        <v>583</v>
      </c>
      <c r="N1585" s="139" cm="1">
        <f t="array" ref="N1585:W1585">(TRANSPOSE(MMULT(幕後結果!$AB$37:$AK$46, TRANSPOSE(N584:W584))))</f>
        <v>7.21572588229802E-2</v>
      </c>
      <c r="O1585" s="139">
        <v>0.24598143913237253</v>
      </c>
      <c r="P1585" s="139">
        <v>0.38068521847519132</v>
      </c>
      <c r="Q1585" s="139">
        <v>0.9018469316197949</v>
      </c>
      <c r="R1585" s="139">
        <v>0.3898128636692354</v>
      </c>
      <c r="S1585" s="139">
        <v>0.63330196894814028</v>
      </c>
      <c r="T1585" s="139">
        <v>-0.20540281538908317</v>
      </c>
      <c r="U1585" s="139">
        <v>-1.825692527079195</v>
      </c>
      <c r="V1585" s="139">
        <v>-0.21012262301369616</v>
      </c>
      <c r="W1585" s="50">
        <v>-0.69035928362732146</v>
      </c>
    </row>
    <row r="1586" spans="1:23" ht="19">
      <c r="A1586" s="95">
        <v>584</v>
      </c>
      <c r="B1586" s="139">
        <v>0.6909468145001405</v>
      </c>
      <c r="C1586" s="139">
        <v>0.36028935144331409</v>
      </c>
      <c r="D1586" s="139">
        <v>0.73017288155321336</v>
      </c>
      <c r="E1586" s="139">
        <v>0.60537679692138346</v>
      </c>
      <c r="F1586" s="139">
        <v>0.48881325404699405</v>
      </c>
      <c r="G1586" s="139">
        <v>0.9380121982839793</v>
      </c>
      <c r="H1586" s="139">
        <v>0.53844439178512316</v>
      </c>
      <c r="I1586" s="139">
        <v>0.96826507006853402</v>
      </c>
      <c r="J1586" s="139">
        <v>0.74951912367656703</v>
      </c>
      <c r="K1586" s="58">
        <v>0.45274995268248652</v>
      </c>
      <c r="M1586" s="51">
        <v>584</v>
      </c>
      <c r="N1586" s="139" cm="1">
        <f t="array" ref="N1586:W1586">(TRANSPOSE(MMULT(幕後結果!$AB$37:$AK$46, TRANSPOSE(N585:W585))))</f>
        <v>-0.22353813884360879</v>
      </c>
      <c r="O1586" s="139">
        <v>1.6453208224923179</v>
      </c>
      <c r="P1586" s="139">
        <v>-0.67708652833589578</v>
      </c>
      <c r="Q1586" s="139">
        <v>1.4952110219993644</v>
      </c>
      <c r="R1586" s="139">
        <v>0.31855068357044858</v>
      </c>
      <c r="S1586" s="139">
        <v>0.29978817165735128</v>
      </c>
      <c r="T1586" s="139">
        <v>-0.32229161399645401</v>
      </c>
      <c r="U1586" s="139">
        <v>1.3570529291167523</v>
      </c>
      <c r="V1586" s="139">
        <v>1.74809843610866</v>
      </c>
      <c r="W1586" s="50">
        <v>1.5749235306537661</v>
      </c>
    </row>
    <row r="1587" spans="1:23" ht="19">
      <c r="A1587" s="95">
        <v>585</v>
      </c>
      <c r="B1587" s="139">
        <v>0.50676902159697779</v>
      </c>
      <c r="C1587" s="139">
        <v>0.85101080156851827</v>
      </c>
      <c r="D1587" s="139">
        <v>0.30147540900909409</v>
      </c>
      <c r="E1587" s="139">
        <v>0.30251570134216554</v>
      </c>
      <c r="F1587" s="139">
        <v>0.83326822395675926</v>
      </c>
      <c r="G1587" s="139">
        <v>0.87830421358593203</v>
      </c>
      <c r="H1587" s="139">
        <v>0.53441733167080296</v>
      </c>
      <c r="I1587" s="139">
        <v>6.2811955631606242E-2</v>
      </c>
      <c r="J1587" s="139">
        <v>0.42793300335857509</v>
      </c>
      <c r="K1587" s="58">
        <v>0.7473486905296427</v>
      </c>
      <c r="M1587" s="51">
        <v>585</v>
      </c>
      <c r="N1587" s="139" cm="1">
        <f t="array" ref="N1587:W1587">(TRANSPOSE(MMULT(幕後結果!$AB$37:$AK$46, TRANSPOSE(N586:W586))))</f>
        <v>1.2506789187297076</v>
      </c>
      <c r="O1587" s="139">
        <v>0.25239178805451329</v>
      </c>
      <c r="P1587" s="139">
        <v>1.437004308996197</v>
      </c>
      <c r="Q1587" s="139">
        <v>1.6962815809300631</v>
      </c>
      <c r="R1587" s="139">
        <v>0.12192401264901703</v>
      </c>
      <c r="S1587" s="139">
        <v>-0.35494049971353314</v>
      </c>
      <c r="T1587" s="139">
        <v>-0.51708023278573645</v>
      </c>
      <c r="U1587" s="139">
        <v>-0.4232719301348179</v>
      </c>
      <c r="V1587" s="139">
        <v>0.61072557178497078</v>
      </c>
      <c r="W1587" s="50">
        <v>-1.2373677561156935</v>
      </c>
    </row>
    <row r="1588" spans="1:23" ht="19">
      <c r="A1588" s="95">
        <v>586</v>
      </c>
      <c r="B1588" s="139">
        <v>0.25123715366789456</v>
      </c>
      <c r="C1588" s="139">
        <v>9.0459050167988497E-2</v>
      </c>
      <c r="D1588" s="139">
        <v>2.8094684438519701E-2</v>
      </c>
      <c r="E1588" s="139">
        <v>0.34305940749218489</v>
      </c>
      <c r="F1588" s="139">
        <v>0.42751421687925628</v>
      </c>
      <c r="G1588" s="139">
        <v>0.30061783107846862</v>
      </c>
      <c r="H1588" s="139">
        <v>0.85193930596795964</v>
      </c>
      <c r="I1588" s="139">
        <v>0.64855257834247748</v>
      </c>
      <c r="J1588" s="139">
        <v>0.4355988121523009</v>
      </c>
      <c r="K1588" s="58">
        <v>0.23800850561739573</v>
      </c>
      <c r="M1588" s="51">
        <v>586</v>
      </c>
      <c r="N1588" s="139" cm="1">
        <f t="array" ref="N1588:W1588">(TRANSPOSE(MMULT(幕後結果!$AB$37:$AK$46, TRANSPOSE(N587:W587))))</f>
        <v>-0.28090027874179774</v>
      </c>
      <c r="O1588" s="139">
        <v>0.26774920006352876</v>
      </c>
      <c r="P1588" s="139">
        <v>-0.37372458880536263</v>
      </c>
      <c r="Q1588" s="139">
        <v>0.22254942153873739</v>
      </c>
      <c r="R1588" s="139">
        <v>-1.1577481722668843</v>
      </c>
      <c r="S1588" s="139">
        <v>0.65835227869033375</v>
      </c>
      <c r="T1588" s="139">
        <v>-0.13670808025748943</v>
      </c>
      <c r="U1588" s="139">
        <v>-1.9753702549212568</v>
      </c>
      <c r="V1588" s="139">
        <v>0.39711360359291537</v>
      </c>
      <c r="W1588" s="50">
        <v>-2.363155937324259</v>
      </c>
    </row>
    <row r="1589" spans="1:23" ht="19">
      <c r="A1589" s="95">
        <v>587</v>
      </c>
      <c r="B1589" s="139">
        <v>0.3665125201100663</v>
      </c>
      <c r="C1589" s="139">
        <v>0.59175864553850377</v>
      </c>
      <c r="D1589" s="139">
        <v>6.4856784476712059E-2</v>
      </c>
      <c r="E1589" s="139">
        <v>0.2435957453188895</v>
      </c>
      <c r="F1589" s="139">
        <v>0.71439304100688661</v>
      </c>
      <c r="G1589" s="139">
        <v>0.18626039678938722</v>
      </c>
      <c r="H1589" s="139">
        <v>0.68198693817790557</v>
      </c>
      <c r="I1589" s="139">
        <v>0.29574030255909189</v>
      </c>
      <c r="J1589" s="139">
        <v>0.3561414677868775</v>
      </c>
      <c r="K1589" s="58">
        <v>0.77227798647601253</v>
      </c>
      <c r="M1589" s="51">
        <v>587</v>
      </c>
      <c r="N1589" s="139" cm="1">
        <f t="array" ref="N1589:W1589">(TRANSPOSE(MMULT(幕後結果!$AB$37:$AK$46, TRANSPOSE(N588:W588))))</f>
        <v>0.18782045112948145</v>
      </c>
      <c r="O1589" s="139">
        <v>-0.40790522791252487</v>
      </c>
      <c r="P1589" s="139">
        <v>0.53620054027242714</v>
      </c>
      <c r="Q1589" s="139">
        <v>-0.29265304781780238</v>
      </c>
      <c r="R1589" s="139">
        <v>-1.2668254000510693</v>
      </c>
      <c r="S1589" s="139">
        <v>1.6463849120387977</v>
      </c>
      <c r="T1589" s="139">
        <v>-0.49846115818799819</v>
      </c>
      <c r="U1589" s="139">
        <v>-2.8579642668413054</v>
      </c>
      <c r="V1589" s="139">
        <v>1.6091435859118386</v>
      </c>
      <c r="W1589" s="50">
        <v>-1.7290737299536667</v>
      </c>
    </row>
    <row r="1590" spans="1:23" ht="19">
      <c r="A1590" s="95">
        <v>588</v>
      </c>
      <c r="B1590" s="139">
        <v>0.72713114244346877</v>
      </c>
      <c r="C1590" s="139">
        <v>0.1313689161582523</v>
      </c>
      <c r="D1590" s="139">
        <v>0.81505483224634201</v>
      </c>
      <c r="E1590" s="139">
        <v>0.85880930485298346</v>
      </c>
      <c r="F1590" s="139">
        <v>0.56029820077619763</v>
      </c>
      <c r="G1590" s="139">
        <v>0.82074443451931844</v>
      </c>
      <c r="H1590" s="139">
        <v>0.16177944937582134</v>
      </c>
      <c r="I1590" s="139">
        <v>0.89696874825722994</v>
      </c>
      <c r="J1590" s="139">
        <v>0.21407725908568698</v>
      </c>
      <c r="K1590" s="58">
        <v>0.26779673639427615</v>
      </c>
      <c r="M1590" s="51">
        <v>588</v>
      </c>
      <c r="N1590" s="139" cm="1">
        <f t="array" ref="N1590:W1590">(TRANSPOSE(MMULT(幕後結果!$AB$37:$AK$46, TRANSPOSE(N589:W589))))</f>
        <v>1.0527736637724669</v>
      </c>
      <c r="O1590" s="139">
        <v>0.83652393050708918</v>
      </c>
      <c r="P1590" s="139">
        <v>1.4118636271166407</v>
      </c>
      <c r="Q1590" s="139">
        <v>4.4875335828293506E-2</v>
      </c>
      <c r="R1590" s="139">
        <v>0.58873395875705536</v>
      </c>
      <c r="S1590" s="139">
        <v>-0.22882854834139679</v>
      </c>
      <c r="T1590" s="139">
        <v>-1.3832415272500818</v>
      </c>
      <c r="U1590" s="139">
        <v>0.57068121909978287</v>
      </c>
      <c r="V1590" s="139">
        <v>-1.6694634701136792</v>
      </c>
      <c r="W1590" s="50">
        <v>0.17004040085769556</v>
      </c>
    </row>
    <row r="1591" spans="1:23" ht="19">
      <c r="A1591" s="95">
        <v>589</v>
      </c>
      <c r="B1591" s="139">
        <v>4.8824539118674348E-2</v>
      </c>
      <c r="C1591" s="139">
        <v>0.68486267690604552</v>
      </c>
      <c r="D1591" s="139">
        <v>0.90805233789352768</v>
      </c>
      <c r="E1591" s="139">
        <v>0.35483870162767861</v>
      </c>
      <c r="F1591" s="139">
        <v>0.84640381934535247</v>
      </c>
      <c r="G1591" s="139">
        <v>8.3780304694684782E-2</v>
      </c>
      <c r="H1591" s="139">
        <v>0.71439836675173729</v>
      </c>
      <c r="I1591" s="139">
        <v>0.79644802184174712</v>
      </c>
      <c r="J1591" s="139">
        <v>0.67928511551044357</v>
      </c>
      <c r="K1591" s="58">
        <v>5.8167295580051626E-2</v>
      </c>
      <c r="M1591" s="51">
        <v>589</v>
      </c>
      <c r="N1591" s="139" cm="1">
        <f t="array" ref="N1591:W1591">(TRANSPOSE(MMULT(幕後結果!$AB$37:$AK$46, TRANSPOSE(N590:W590))))</f>
        <v>-0.64866172128901278</v>
      </c>
      <c r="O1591" s="139">
        <v>0.8156328911120222</v>
      </c>
      <c r="P1591" s="139">
        <v>0.71463468624408333</v>
      </c>
      <c r="Q1591" s="139">
        <v>0.49840168828876763</v>
      </c>
      <c r="R1591" s="139">
        <v>1.4072162171715887</v>
      </c>
      <c r="S1591" s="139">
        <v>7.4141433325099648E-2</v>
      </c>
      <c r="T1591" s="139">
        <v>1.0311366677417941</v>
      </c>
      <c r="U1591" s="139">
        <v>-0.81897227075574652</v>
      </c>
      <c r="V1591" s="139">
        <v>-0.61616390592209225</v>
      </c>
      <c r="W1591" s="50">
        <v>0.29075378110002265</v>
      </c>
    </row>
    <row r="1592" spans="1:23" ht="19">
      <c r="A1592" s="95">
        <v>590</v>
      </c>
      <c r="B1592" s="139">
        <v>0.95849281847602774</v>
      </c>
      <c r="C1592" s="139">
        <v>0.46482309341498418</v>
      </c>
      <c r="D1592" s="139">
        <v>0.21456439022366602</v>
      </c>
      <c r="E1592" s="139">
        <v>0.50979138159166415</v>
      </c>
      <c r="F1592" s="139">
        <v>0.4687245356309151</v>
      </c>
      <c r="G1592" s="139">
        <v>0.84446177201930372</v>
      </c>
      <c r="H1592" s="139">
        <v>0.5358707620834422</v>
      </c>
      <c r="I1592" s="139">
        <v>0.52232594574618862</v>
      </c>
      <c r="J1592" s="139">
        <v>0.46250040459324615</v>
      </c>
      <c r="K1592" s="58">
        <v>0.54585816547123511</v>
      </c>
      <c r="M1592" s="51">
        <v>590</v>
      </c>
      <c r="N1592" s="139" cm="1">
        <f t="array" ref="N1592:W1592">(TRANSPOSE(MMULT(幕後結果!$AB$37:$AK$46, TRANSPOSE(N591:W591))))</f>
        <v>-0.93464535589774766</v>
      </c>
      <c r="O1592" s="139">
        <v>2.5798311518417765</v>
      </c>
      <c r="P1592" s="139">
        <v>0.26914599934602723</v>
      </c>
      <c r="Q1592" s="139">
        <v>-0.11847055652637434</v>
      </c>
      <c r="R1592" s="139">
        <v>-0.1694797985232096</v>
      </c>
      <c r="S1592" s="139">
        <v>-0.26056038328060577</v>
      </c>
      <c r="T1592" s="139">
        <v>0.91004998374389867</v>
      </c>
      <c r="U1592" s="139">
        <v>0.29822523513683807</v>
      </c>
      <c r="V1592" s="139">
        <v>1.4630787642298033</v>
      </c>
      <c r="W1592" s="50">
        <v>-1.0553373338648617</v>
      </c>
    </row>
    <row r="1593" spans="1:23" ht="19">
      <c r="A1593" s="95">
        <v>591</v>
      </c>
      <c r="B1593" s="139">
        <v>0.40916383861900396</v>
      </c>
      <c r="C1593" s="139">
        <v>0.40894884920668106</v>
      </c>
      <c r="D1593" s="139">
        <v>0.44463829820938527</v>
      </c>
      <c r="E1593" s="139">
        <v>0.55479354782673584</v>
      </c>
      <c r="F1593" s="139">
        <v>0.58407115540622989</v>
      </c>
      <c r="G1593" s="139">
        <v>0.52288272264505231</v>
      </c>
      <c r="H1593" s="139">
        <v>1.1478931863894593E-2</v>
      </c>
      <c r="I1593" s="139">
        <v>0.12058352113885529</v>
      </c>
      <c r="J1593" s="139">
        <v>0.67393901745768803</v>
      </c>
      <c r="K1593" s="58">
        <v>0.13332252024364677</v>
      </c>
      <c r="M1593" s="51">
        <v>591</v>
      </c>
      <c r="N1593" s="139" cm="1">
        <f t="array" ref="N1593:W1593">(TRANSPOSE(MMULT(幕後結果!$AB$37:$AK$46, TRANSPOSE(N592:W592))))</f>
        <v>-0.11949828722081041</v>
      </c>
      <c r="O1593" s="139">
        <v>-0.1133181487178989</v>
      </c>
      <c r="P1593" s="139">
        <v>0.31031365126473215</v>
      </c>
      <c r="Q1593" s="139">
        <v>-0.67271995693753339</v>
      </c>
      <c r="R1593" s="139">
        <v>-0.34275164099644578</v>
      </c>
      <c r="S1593" s="139">
        <v>-0.77446859677134161</v>
      </c>
      <c r="T1593" s="139">
        <v>-1.6377531298767205</v>
      </c>
      <c r="U1593" s="139">
        <v>-1.0790491547584298</v>
      </c>
      <c r="V1593" s="139">
        <v>0.71961222349826526</v>
      </c>
      <c r="W1593" s="50">
        <v>-2.5952128626011914</v>
      </c>
    </row>
    <row r="1594" spans="1:23" ht="19">
      <c r="A1594" s="95">
        <v>592</v>
      </c>
      <c r="B1594" s="139">
        <v>0.29281909943007589</v>
      </c>
      <c r="C1594" s="139">
        <v>0.91542414953440154</v>
      </c>
      <c r="D1594" s="139">
        <v>0.43450076335725529</v>
      </c>
      <c r="E1594" s="139">
        <v>0.82115540590215419</v>
      </c>
      <c r="F1594" s="139">
        <v>0.92957011934416522</v>
      </c>
      <c r="G1594" s="139">
        <v>0.72970379994869305</v>
      </c>
      <c r="H1594" s="139">
        <v>0.90288197291355643</v>
      </c>
      <c r="I1594" s="139">
        <v>0.89040386721487952</v>
      </c>
      <c r="J1594" s="139">
        <v>6.724728860398077E-2</v>
      </c>
      <c r="K1594" s="58">
        <v>0.75363475215768805</v>
      </c>
      <c r="M1594" s="51">
        <v>592</v>
      </c>
      <c r="N1594" s="139" cm="1">
        <f t="array" ref="N1594:W1594">(TRANSPOSE(MMULT(幕後結果!$AB$37:$AK$46, TRANSPOSE(N593:W593))))</f>
        <v>-9.6886159269190544E-2</v>
      </c>
      <c r="O1594" s="139">
        <v>1.3314396285893295</v>
      </c>
      <c r="P1594" s="139">
        <v>1.052513545477892</v>
      </c>
      <c r="Q1594" s="139">
        <v>-0.30790229524460933</v>
      </c>
      <c r="R1594" s="139">
        <v>-0.70480611872562227</v>
      </c>
      <c r="S1594" s="139">
        <v>-0.56362353266491594</v>
      </c>
      <c r="T1594" s="139">
        <v>0.76122564840388318</v>
      </c>
      <c r="U1594" s="139">
        <v>0.95507510862748035</v>
      </c>
      <c r="V1594" s="139">
        <v>-1.3533747979567492</v>
      </c>
      <c r="W1594" s="50">
        <v>1.5135136299001279</v>
      </c>
    </row>
    <row r="1595" spans="1:23" ht="19">
      <c r="A1595" s="95">
        <v>593</v>
      </c>
      <c r="B1595" s="139">
        <v>0.95167533428516027</v>
      </c>
      <c r="C1595" s="139">
        <v>0.91729281233146343</v>
      </c>
      <c r="D1595" s="139">
        <v>0.62929879862982219</v>
      </c>
      <c r="E1595" s="139">
        <v>0.33107813518249585</v>
      </c>
      <c r="F1595" s="139">
        <v>0.78032423070559753</v>
      </c>
      <c r="G1595" s="139">
        <v>7.3911950447323127E-2</v>
      </c>
      <c r="H1595" s="139">
        <v>0.67309284737613218</v>
      </c>
      <c r="I1595" s="139">
        <v>0.18870468732323586</v>
      </c>
      <c r="J1595" s="139">
        <v>0.23189186315710053</v>
      </c>
      <c r="K1595" s="58">
        <v>0.81209192679576891</v>
      </c>
      <c r="M1595" s="51">
        <v>593</v>
      </c>
      <c r="N1595" s="139" cm="1">
        <f t="array" ref="N1595:W1595">(TRANSPOSE(MMULT(幕後結果!$AB$37:$AK$46, TRANSPOSE(N594:W594))))</f>
        <v>-0.28948239739873727</v>
      </c>
      <c r="O1595" s="139">
        <v>1.7473169613770598</v>
      </c>
      <c r="P1595" s="139">
        <v>-0.590375960201586</v>
      </c>
      <c r="Q1595" s="139">
        <v>0.51952107234917633</v>
      </c>
      <c r="R1595" s="139">
        <v>0.19164725194578303</v>
      </c>
      <c r="S1595" s="139">
        <v>2.0406426120207879</v>
      </c>
      <c r="T1595" s="139">
        <v>-1.0364292838230302</v>
      </c>
      <c r="U1595" s="139">
        <v>-0.1661375797989475</v>
      </c>
      <c r="V1595" s="139">
        <v>-0.32242631727881865</v>
      </c>
      <c r="W1595" s="50">
        <v>0.54638712038022375</v>
      </c>
    </row>
    <row r="1596" spans="1:23" ht="19">
      <c r="A1596" s="95">
        <v>594</v>
      </c>
      <c r="B1596" s="139">
        <v>0.34506866324940733</v>
      </c>
      <c r="C1596" s="139">
        <v>0.33318350780398576</v>
      </c>
      <c r="D1596" s="139">
        <v>0.72411341176340449</v>
      </c>
      <c r="E1596" s="139">
        <v>0.31741948541711551</v>
      </c>
      <c r="F1596" s="139">
        <v>0.5862699230471955</v>
      </c>
      <c r="G1596" s="139">
        <v>0.94567063159818709</v>
      </c>
      <c r="H1596" s="139">
        <v>0.19592087116348811</v>
      </c>
      <c r="I1596" s="139">
        <v>0.74801602031818959</v>
      </c>
      <c r="J1596" s="139">
        <v>0.9236346726604836</v>
      </c>
      <c r="K1596" s="58">
        <v>0.1735658920062475</v>
      </c>
      <c r="M1596" s="51">
        <v>594</v>
      </c>
      <c r="N1596" s="139" cm="1">
        <f t="array" ref="N1596:W1596">(TRANSPOSE(MMULT(幕後結果!$AB$37:$AK$46, TRANSPOSE(N595:W595))))</f>
        <v>-1.378173992582471</v>
      </c>
      <c r="O1596" s="139">
        <v>0.5205097238608366</v>
      </c>
      <c r="P1596" s="139">
        <v>0.37491777728674097</v>
      </c>
      <c r="Q1596" s="139">
        <v>-0.33045068468403538</v>
      </c>
      <c r="R1596" s="139">
        <v>0.16088957798698061</v>
      </c>
      <c r="S1596" s="139">
        <v>0.80262787765609689</v>
      </c>
      <c r="T1596" s="139">
        <v>0.85322384613287383</v>
      </c>
      <c r="U1596" s="139">
        <v>0.70056070769626644</v>
      </c>
      <c r="V1596" s="139">
        <v>0.21833424613815283</v>
      </c>
      <c r="W1596" s="50">
        <v>2.016566748168886</v>
      </c>
    </row>
    <row r="1597" spans="1:23" ht="19">
      <c r="A1597" s="95">
        <v>595</v>
      </c>
      <c r="B1597" s="139">
        <v>0.90959935743627973</v>
      </c>
      <c r="C1597" s="139">
        <v>0.46048326696439768</v>
      </c>
      <c r="D1597" s="139">
        <v>0.30099486587072599</v>
      </c>
      <c r="E1597" s="139">
        <v>0.93112956261293678</v>
      </c>
      <c r="F1597" s="139">
        <v>0.32186164640513182</v>
      </c>
      <c r="G1597" s="139">
        <v>0.66291446018740885</v>
      </c>
      <c r="H1597" s="139">
        <v>0.81384038612024545</v>
      </c>
      <c r="I1597" s="139">
        <v>0.49409817577310777</v>
      </c>
      <c r="J1597" s="139">
        <v>0.55628919779980479</v>
      </c>
      <c r="K1597" s="58">
        <v>0.14017343163945495</v>
      </c>
      <c r="M1597" s="51">
        <v>595</v>
      </c>
      <c r="N1597" s="139" cm="1">
        <f t="array" ref="N1597:W1597">(TRANSPOSE(MMULT(幕後結果!$AB$37:$AK$46, TRANSPOSE(N596:W596))))</f>
        <v>-0.71925114797628287</v>
      </c>
      <c r="O1597" s="139">
        <v>-0.12517740403001806</v>
      </c>
      <c r="P1597" s="139">
        <v>-4.3525876408842104E-2</v>
      </c>
      <c r="Q1597" s="139">
        <v>0.10697571293184954</v>
      </c>
      <c r="R1597" s="139">
        <v>0.46900958232540479</v>
      </c>
      <c r="S1597" s="139">
        <v>-0.1705199170828593</v>
      </c>
      <c r="T1597" s="139">
        <v>-0.35773994838761813</v>
      </c>
      <c r="U1597" s="139">
        <v>-0.28046587746088253</v>
      </c>
      <c r="V1597" s="139">
        <v>-0.33108361838652267</v>
      </c>
      <c r="W1597" s="50">
        <v>0.19752423812824163</v>
      </c>
    </row>
    <row r="1598" spans="1:23" ht="19">
      <c r="A1598" s="95">
        <v>596</v>
      </c>
      <c r="B1598" s="139">
        <v>0.74029163681986287</v>
      </c>
      <c r="C1598" s="139">
        <v>0.45064078076216307</v>
      </c>
      <c r="D1598" s="139">
        <v>4.1522965665721667E-2</v>
      </c>
      <c r="E1598" s="139">
        <v>8.135972809971137E-2</v>
      </c>
      <c r="F1598" s="139">
        <v>0.98281127687938974</v>
      </c>
      <c r="G1598" s="139">
        <v>9.7091322471229535E-2</v>
      </c>
      <c r="H1598" s="139">
        <v>0.21181026665948721</v>
      </c>
      <c r="I1598" s="139">
        <v>8.9157241141392563E-2</v>
      </c>
      <c r="J1598" s="139">
        <v>0.61505568169530767</v>
      </c>
      <c r="K1598" s="58">
        <v>6.119404621837421E-2</v>
      </c>
      <c r="M1598" s="51">
        <v>596</v>
      </c>
      <c r="N1598" s="139" cm="1">
        <f t="array" ref="N1598:W1598">(TRANSPOSE(MMULT(幕後結果!$AB$37:$AK$46, TRANSPOSE(N597:W597))))</f>
        <v>1.607366551524966</v>
      </c>
      <c r="O1598" s="139">
        <v>-1.7155302892995261</v>
      </c>
      <c r="P1598" s="139">
        <v>-5.7421780097634545E-3</v>
      </c>
      <c r="Q1598" s="139">
        <v>0.40561222632362703</v>
      </c>
      <c r="R1598" s="139">
        <v>2.6370403361054962</v>
      </c>
      <c r="S1598" s="139">
        <v>0.60843994241805743</v>
      </c>
      <c r="T1598" s="139">
        <v>1.3354351619411173</v>
      </c>
      <c r="U1598" s="139">
        <v>-0.23411467477126974</v>
      </c>
      <c r="V1598" s="139">
        <v>1.0930109526248155</v>
      </c>
      <c r="W1598" s="50">
        <v>0.22401809880348422</v>
      </c>
    </row>
    <row r="1599" spans="1:23" ht="19">
      <c r="A1599" s="95">
        <v>597</v>
      </c>
      <c r="B1599" s="139">
        <v>2.5573411163235527E-2</v>
      </c>
      <c r="C1599" s="139">
        <v>0.54260664520704505</v>
      </c>
      <c r="D1599" s="139">
        <v>4.8975787760153988E-2</v>
      </c>
      <c r="E1599" s="139">
        <v>0.62073591539519768</v>
      </c>
      <c r="F1599" s="139">
        <v>0.66033329855636502</v>
      </c>
      <c r="G1599" s="139">
        <v>0.46183594483434098</v>
      </c>
      <c r="H1599" s="139">
        <v>0.56407511980149927</v>
      </c>
      <c r="I1599" s="139">
        <v>0.35934140690323391</v>
      </c>
      <c r="J1599" s="139">
        <v>0.66872266308449313</v>
      </c>
      <c r="K1599" s="58">
        <v>0.81116954943116415</v>
      </c>
      <c r="M1599" s="51">
        <v>597</v>
      </c>
      <c r="N1599" s="139" cm="1">
        <f t="array" ref="N1599:W1599">(TRANSPOSE(MMULT(幕後結果!$AB$37:$AK$46, TRANSPOSE(N598:W598))))</f>
        <v>-1.3136602130350528</v>
      </c>
      <c r="O1599" s="139">
        <v>-0.2796154086892777</v>
      </c>
      <c r="P1599" s="139">
        <v>1.4523676012447357</v>
      </c>
      <c r="Q1599" s="139">
        <v>0.67808224635754422</v>
      </c>
      <c r="R1599" s="139">
        <v>-7.3522553108372191E-3</v>
      </c>
      <c r="S1599" s="139">
        <v>-0.41113911460845209</v>
      </c>
      <c r="T1599" s="139">
        <v>-3.6198758013155335E-2</v>
      </c>
      <c r="U1599" s="139">
        <v>-0.50006099210566735</v>
      </c>
      <c r="V1599" s="139">
        <v>0.7047333882968938</v>
      </c>
      <c r="W1599" s="50">
        <v>-1.8345870299173799</v>
      </c>
    </row>
    <row r="1600" spans="1:23" ht="19">
      <c r="A1600" s="95">
        <v>598</v>
      </c>
      <c r="B1600" s="139">
        <v>0.14090667646562482</v>
      </c>
      <c r="C1600" s="139">
        <v>0.45098962127892062</v>
      </c>
      <c r="D1600" s="139">
        <v>0.76835909488950782</v>
      </c>
      <c r="E1600" s="139">
        <v>0.96023960776946238</v>
      </c>
      <c r="F1600" s="139">
        <v>0.14991753853265855</v>
      </c>
      <c r="G1600" s="139">
        <v>0.19580032201828224</v>
      </c>
      <c r="H1600" s="139">
        <v>0.95148460990238126</v>
      </c>
      <c r="I1600" s="139">
        <v>0.12071564969447901</v>
      </c>
      <c r="J1600" s="139">
        <v>0.89223135214669158</v>
      </c>
      <c r="K1600" s="58">
        <v>1.0168364234930394E-3</v>
      </c>
      <c r="M1600" s="51">
        <v>598</v>
      </c>
      <c r="N1600" s="139" cm="1">
        <f t="array" ref="N1600:W1600">(TRANSPOSE(MMULT(幕後結果!$AB$37:$AK$46, TRANSPOSE(N599:W599))))</f>
        <v>-0.52673602288632926</v>
      </c>
      <c r="O1600" s="139">
        <v>-3.654185313750738E-2</v>
      </c>
      <c r="P1600" s="139">
        <v>7.2179832722182341E-2</v>
      </c>
      <c r="Q1600" s="139">
        <v>0.81371125813268597</v>
      </c>
      <c r="R1600" s="139">
        <v>0.30938466990257141</v>
      </c>
      <c r="S1600" s="139">
        <v>-0.34706605836182342</v>
      </c>
      <c r="T1600" s="139">
        <v>-2.0577716400081894</v>
      </c>
      <c r="U1600" s="139">
        <v>-0.17764773233323372</v>
      </c>
      <c r="V1600" s="139">
        <v>-1.8729349089773817</v>
      </c>
      <c r="W1600" s="50">
        <v>-0.39917637643968762</v>
      </c>
    </row>
    <row r="1601" spans="1:23" ht="19">
      <c r="A1601" s="95">
        <v>599</v>
      </c>
      <c r="B1601" s="139">
        <v>2.1065076044581188E-2</v>
      </c>
      <c r="C1601" s="139">
        <v>0.25311584716337254</v>
      </c>
      <c r="D1601" s="139">
        <v>0.29441521380744029</v>
      </c>
      <c r="E1601" s="139">
        <v>0.7995778919633314</v>
      </c>
      <c r="F1601" s="139">
        <v>0.24446418067297326</v>
      </c>
      <c r="G1601" s="139">
        <v>0.91416425014166935</v>
      </c>
      <c r="H1601" s="139">
        <v>0.57745115814737158</v>
      </c>
      <c r="I1601" s="139">
        <v>0.86670782864730245</v>
      </c>
      <c r="J1601" s="139">
        <v>9.8194862257129145E-2</v>
      </c>
      <c r="K1601" s="58">
        <v>0.8028632062304546</v>
      </c>
      <c r="M1601" s="51">
        <v>599</v>
      </c>
      <c r="N1601" s="139" cm="1">
        <f t="array" ref="N1601:W1601">(TRANSPOSE(MMULT(幕後結果!$AB$37:$AK$46, TRANSPOSE(N600:W600))))</f>
        <v>1.6865505851510714</v>
      </c>
      <c r="O1601" s="139">
        <v>1.6243276810815421</v>
      </c>
      <c r="P1601" s="139">
        <v>1.7402064011792784</v>
      </c>
      <c r="Q1601" s="139">
        <v>0.54785128638587455</v>
      </c>
      <c r="R1601" s="139">
        <v>1.0755806874962752</v>
      </c>
      <c r="S1601" s="139">
        <v>0.33571729799073852</v>
      </c>
      <c r="T1601" s="139">
        <v>1.5940233672545745</v>
      </c>
      <c r="U1601" s="139">
        <v>0.83882126173141325</v>
      </c>
      <c r="V1601" s="139">
        <v>0.23797702229954315</v>
      </c>
      <c r="W1601" s="50">
        <v>1.6459336076012554</v>
      </c>
    </row>
    <row r="1602" spans="1:23" ht="19">
      <c r="A1602" s="95">
        <v>600</v>
      </c>
      <c r="B1602" s="139">
        <v>7.3774391294405994E-2</v>
      </c>
      <c r="C1602" s="139">
        <v>0.28651447074183678</v>
      </c>
      <c r="D1602" s="139">
        <v>0.13149386883588599</v>
      </c>
      <c r="E1602" s="139">
        <v>3.0681339900381355E-2</v>
      </c>
      <c r="F1602" s="139">
        <v>0.5533648535067639</v>
      </c>
      <c r="G1602" s="139">
        <v>0.91012643648586766</v>
      </c>
      <c r="H1602" s="139">
        <v>7.2325113828771936E-2</v>
      </c>
      <c r="I1602" s="139">
        <v>0.24582852927312238</v>
      </c>
      <c r="J1602" s="139">
        <v>0.14431225553073923</v>
      </c>
      <c r="K1602" s="58">
        <v>1.1135529242796371E-2</v>
      </c>
      <c r="M1602" s="51">
        <v>600</v>
      </c>
      <c r="N1602" s="139" cm="1">
        <f t="array" ref="N1602:W1602">(TRANSPOSE(MMULT(幕後結果!$AB$37:$AK$46, TRANSPOSE(N601:W601))))</f>
        <v>-0.98988056707975136</v>
      </c>
      <c r="O1602" s="139">
        <v>-0.6227866769762449</v>
      </c>
      <c r="P1602" s="139">
        <v>-8.6889781703231195E-2</v>
      </c>
      <c r="Q1602" s="139">
        <v>0.83341920059462926</v>
      </c>
      <c r="R1602" s="139">
        <v>-1.1329616024228537</v>
      </c>
      <c r="S1602" s="139">
        <v>-1.3009076060602411</v>
      </c>
      <c r="T1602" s="139">
        <v>0.40658548135149225</v>
      </c>
      <c r="U1602" s="139">
        <v>-1.3020039908556131</v>
      </c>
      <c r="V1602" s="139">
        <v>1.2083034075090557</v>
      </c>
      <c r="W1602" s="50">
        <v>-0.74037376065197902</v>
      </c>
    </row>
    <row r="1603" spans="1:23" ht="19">
      <c r="A1603" s="95">
        <v>601</v>
      </c>
      <c r="B1603" s="139">
        <v>0.68034913447211864</v>
      </c>
      <c r="C1603" s="139">
        <v>0.30653620963262918</v>
      </c>
      <c r="D1603" s="139">
        <v>0.60154609670336745</v>
      </c>
      <c r="E1603" s="139">
        <v>0.8747923212116715</v>
      </c>
      <c r="F1603" s="139">
        <v>3.2183472619944364E-2</v>
      </c>
      <c r="G1603" s="139">
        <v>0.3218425579843327</v>
      </c>
      <c r="H1603" s="139">
        <v>0.57136424294070354</v>
      </c>
      <c r="I1603" s="139">
        <v>0.53537459985494862</v>
      </c>
      <c r="J1603" s="139">
        <v>0.32492026896863857</v>
      </c>
      <c r="K1603" s="58">
        <v>0.28586774727481989</v>
      </c>
      <c r="M1603" s="51">
        <v>601</v>
      </c>
      <c r="N1603" s="139" cm="1">
        <f t="array" ref="N1603:W1603">(TRANSPOSE(MMULT(幕後結果!$AB$37:$AK$46, TRANSPOSE(N602:W602))))</f>
        <v>-0.98764499063634348</v>
      </c>
      <c r="O1603" s="139">
        <v>-0.19031682452462581</v>
      </c>
      <c r="P1603" s="139">
        <v>0.54280529850150672</v>
      </c>
      <c r="Q1603" s="139">
        <v>-0.14352308837015548</v>
      </c>
      <c r="R1603" s="139">
        <v>-1.2918956406173214</v>
      </c>
      <c r="S1603" s="139">
        <v>-0.24572702176425557</v>
      </c>
      <c r="T1603" s="139">
        <v>-0.24457097102145459</v>
      </c>
      <c r="U1603" s="139">
        <v>-0.97091471027249532</v>
      </c>
      <c r="V1603" s="139">
        <v>-1.4421927830899595</v>
      </c>
      <c r="W1603" s="50">
        <v>-0.13945037633255841</v>
      </c>
    </row>
    <row r="1604" spans="1:23" ht="19">
      <c r="A1604" s="95">
        <v>602</v>
      </c>
      <c r="B1604" s="139">
        <v>0.59420885381284005</v>
      </c>
      <c r="C1604" s="139">
        <v>0.42001931924155933</v>
      </c>
      <c r="D1604" s="139">
        <v>0.83282099846814606</v>
      </c>
      <c r="E1604" s="139">
        <v>0.99329068466654125</v>
      </c>
      <c r="F1604" s="139">
        <v>0.55744266918361851</v>
      </c>
      <c r="G1604" s="139">
        <v>0.88390293623366345</v>
      </c>
      <c r="H1604" s="139">
        <v>0.11967728661724153</v>
      </c>
      <c r="I1604" s="139">
        <v>0.1392012755200811</v>
      </c>
      <c r="J1604" s="139">
        <v>0.9959541750515799</v>
      </c>
      <c r="K1604" s="58">
        <v>0.58843221453653727</v>
      </c>
      <c r="M1604" s="51">
        <v>602</v>
      </c>
      <c r="N1604" s="139" cm="1">
        <f t="array" ref="N1604:W1604">(TRANSPOSE(MMULT(幕後結果!$AB$37:$AK$46, TRANSPOSE(N603:W603))))</f>
        <v>-1.2665446043516599</v>
      </c>
      <c r="O1604" s="139">
        <v>-1.7762286388988433</v>
      </c>
      <c r="P1604" s="139">
        <v>-7.8531069113767282E-2</v>
      </c>
      <c r="Q1604" s="139">
        <v>-0.6705159661174489</v>
      </c>
      <c r="R1604" s="139">
        <v>-0.93581729993167129</v>
      </c>
      <c r="S1604" s="139">
        <v>0.31515589894637219</v>
      </c>
      <c r="T1604" s="139">
        <v>-1.3612900038919662</v>
      </c>
      <c r="U1604" s="139">
        <v>-1.8854438031856979</v>
      </c>
      <c r="V1604" s="139">
        <v>1.5920783420066624</v>
      </c>
      <c r="W1604" s="50">
        <v>-1.3930822504466325</v>
      </c>
    </row>
    <row r="1605" spans="1:23" ht="19">
      <c r="A1605" s="95">
        <v>603</v>
      </c>
      <c r="B1605" s="139">
        <v>0.57229445818735991</v>
      </c>
      <c r="C1605" s="139">
        <v>0.2872012200670977</v>
      </c>
      <c r="D1605" s="139">
        <v>0.55704852303226149</v>
      </c>
      <c r="E1605" s="139">
        <v>0.77252014806354863</v>
      </c>
      <c r="F1605" s="139">
        <v>0.142711778830934</v>
      </c>
      <c r="G1605" s="139">
        <v>0.80166252080181066</v>
      </c>
      <c r="H1605" s="139">
        <v>0.94379365004200455</v>
      </c>
      <c r="I1605" s="139">
        <v>0.79869676828844582</v>
      </c>
      <c r="J1605" s="139">
        <v>0.41556461369913</v>
      </c>
      <c r="K1605" s="58">
        <v>0.63340181716837995</v>
      </c>
      <c r="M1605" s="51">
        <v>603</v>
      </c>
      <c r="N1605" s="139" cm="1">
        <f t="array" ref="N1605:W1605">(TRANSPOSE(MMULT(幕後結果!$AB$37:$AK$46, TRANSPOSE(N604:W604))))</f>
        <v>1.2676464675143866</v>
      </c>
      <c r="O1605" s="139">
        <v>-0.37193430216167872</v>
      </c>
      <c r="P1605" s="139">
        <v>-0.38585811651289026</v>
      </c>
      <c r="Q1605" s="139">
        <v>1.5625203752036281</v>
      </c>
      <c r="R1605" s="139">
        <v>-0.44884490766966945</v>
      </c>
      <c r="S1605" s="139">
        <v>0.85765407290531692</v>
      </c>
      <c r="T1605" s="139">
        <v>1.2428963135611881</v>
      </c>
      <c r="U1605" s="139">
        <v>-1.6503287117604515</v>
      </c>
      <c r="V1605" s="139">
        <v>0.48549767770953789</v>
      </c>
      <c r="W1605" s="50">
        <v>-2.2826809759711786</v>
      </c>
    </row>
    <row r="1606" spans="1:23" ht="19">
      <c r="A1606" s="95">
        <v>604</v>
      </c>
      <c r="B1606" s="139">
        <v>0.31922757533344348</v>
      </c>
      <c r="C1606" s="139">
        <v>0.49560782356778943</v>
      </c>
      <c r="D1606" s="139">
        <v>0.68496534056490499</v>
      </c>
      <c r="E1606" s="139">
        <v>0.52229867190257417</v>
      </c>
      <c r="F1606" s="139">
        <v>0.98542338283277076</v>
      </c>
      <c r="G1606" s="139">
        <v>0.19938751445648317</v>
      </c>
      <c r="H1606" s="139">
        <v>0.9159465622694547</v>
      </c>
      <c r="I1606" s="139">
        <v>0.28150089483267049</v>
      </c>
      <c r="J1606" s="139">
        <v>0.11369194377200054</v>
      </c>
      <c r="K1606" s="58">
        <v>0.89017074757532755</v>
      </c>
      <c r="M1606" s="51">
        <v>604</v>
      </c>
      <c r="N1606" s="139" cm="1">
        <f t="array" ref="N1606:W1606">(TRANSPOSE(MMULT(幕後結果!$AB$37:$AK$46, TRANSPOSE(N605:W605))))</f>
        <v>0.73355064806332804</v>
      </c>
      <c r="O1606" s="139">
        <v>-0.10586538295113068</v>
      </c>
      <c r="P1606" s="139">
        <v>1.1434612886223168</v>
      </c>
      <c r="Q1606" s="139">
        <v>0.82899872242020134</v>
      </c>
      <c r="R1606" s="139">
        <v>0.38977186837867339</v>
      </c>
      <c r="S1606" s="139">
        <v>0.91795130431232685</v>
      </c>
      <c r="T1606" s="139">
        <v>-0.41158501027038008</v>
      </c>
      <c r="U1606" s="139">
        <v>1.1751279593611073</v>
      </c>
      <c r="V1606" s="139">
        <v>0.79849870042507076</v>
      </c>
      <c r="W1606" s="50">
        <v>0.85767376440354592</v>
      </c>
    </row>
    <row r="1607" spans="1:23" ht="19">
      <c r="A1607" s="95">
        <v>605</v>
      </c>
      <c r="B1607" s="139">
        <v>0.38448645496129363</v>
      </c>
      <c r="C1607" s="139">
        <v>0.55724157818839859</v>
      </c>
      <c r="D1607" s="139">
        <v>4.7112285495330086E-2</v>
      </c>
      <c r="E1607" s="139">
        <v>0.66543174686097184</v>
      </c>
      <c r="F1607" s="139">
        <v>0.25568168017582615</v>
      </c>
      <c r="G1607" s="139">
        <v>0.86767406131670421</v>
      </c>
      <c r="H1607" s="139">
        <v>0.42102231959860159</v>
      </c>
      <c r="I1607" s="139">
        <v>0.81640385105911872</v>
      </c>
      <c r="J1607" s="139">
        <v>0.2453587841444631</v>
      </c>
      <c r="K1607" s="58">
        <v>0.88146777278473865</v>
      </c>
      <c r="M1607" s="51">
        <v>605</v>
      </c>
      <c r="N1607" s="139" cm="1">
        <f t="array" ref="N1607:W1607">(TRANSPOSE(MMULT(幕後結果!$AB$37:$AK$46, TRANSPOSE(N606:W606))))</f>
        <v>0.61005208851134074</v>
      </c>
      <c r="O1607" s="139">
        <v>-1.3562619816536301</v>
      </c>
      <c r="P1607" s="139">
        <v>-0.25453698040170403</v>
      </c>
      <c r="Q1607" s="139">
        <v>3.3896645369599326E-2</v>
      </c>
      <c r="R1607" s="139">
        <v>0.70767866195299622</v>
      </c>
      <c r="S1607" s="139">
        <v>-0.18866091263785201</v>
      </c>
      <c r="T1607" s="139">
        <v>-1.4493544160378007</v>
      </c>
      <c r="U1607" s="139">
        <v>0.71882489153977458</v>
      </c>
      <c r="V1607" s="139">
        <v>0.24819178671081471</v>
      </c>
      <c r="W1607" s="50">
        <v>0.18516771989484732</v>
      </c>
    </row>
    <row r="1608" spans="1:23" ht="19">
      <c r="A1608" s="95">
        <v>606</v>
      </c>
      <c r="B1608" s="139">
        <v>0.49353777098204121</v>
      </c>
      <c r="C1608" s="139">
        <v>0.96676017291391836</v>
      </c>
      <c r="D1608" s="139">
        <v>0.71966353597153532</v>
      </c>
      <c r="E1608" s="139">
        <v>0.74369918551891034</v>
      </c>
      <c r="F1608" s="139">
        <v>0.30674600805483698</v>
      </c>
      <c r="G1608" s="139">
        <v>0.65575697765113161</v>
      </c>
      <c r="H1608" s="139">
        <v>0.8178434523189877</v>
      </c>
      <c r="I1608" s="139">
        <v>0.33790279962189174</v>
      </c>
      <c r="J1608" s="139">
        <v>3.8345430031831551E-2</v>
      </c>
      <c r="K1608" s="58">
        <v>0.70392120438148886</v>
      </c>
      <c r="M1608" s="51">
        <v>606</v>
      </c>
      <c r="N1608" s="139" cm="1">
        <f t="array" ref="N1608:W1608">(TRANSPOSE(MMULT(幕後結果!$AB$37:$AK$46, TRANSPOSE(N607:W607))))</f>
        <v>6.4271271535266447E-2</v>
      </c>
      <c r="O1608" s="139">
        <v>-1.6396100359857144</v>
      </c>
      <c r="P1608" s="139">
        <v>-0.3482446870040814</v>
      </c>
      <c r="Q1608" s="139">
        <v>0.19570791635103446</v>
      </c>
      <c r="R1608" s="139">
        <v>-0.66031899751936107</v>
      </c>
      <c r="S1608" s="139">
        <v>-0.25383997198622155</v>
      </c>
      <c r="T1608" s="139">
        <v>-0.59933588427107176</v>
      </c>
      <c r="U1608" s="139">
        <v>-0.17119313849139595</v>
      </c>
      <c r="V1608" s="139">
        <v>0.23527978305997391</v>
      </c>
      <c r="W1608" s="50">
        <v>-0.49314474313131507</v>
      </c>
    </row>
    <row r="1609" spans="1:23" ht="19">
      <c r="A1609" s="95">
        <v>607</v>
      </c>
      <c r="B1609" s="139">
        <v>0.20703834195718507</v>
      </c>
      <c r="C1609" s="139">
        <v>0.74158561398582878</v>
      </c>
      <c r="D1609" s="139">
        <v>0.64058574265699031</v>
      </c>
      <c r="E1609" s="139">
        <v>0.39237144394579304</v>
      </c>
      <c r="F1609" s="139">
        <v>0.28882592116117767</v>
      </c>
      <c r="G1609" s="139">
        <v>0.3259977020498912</v>
      </c>
      <c r="H1609" s="139">
        <v>0.95168785728076277</v>
      </c>
      <c r="I1609" s="139">
        <v>0.73758207121524544</v>
      </c>
      <c r="J1609" s="139">
        <v>0.57479116692485954</v>
      </c>
      <c r="K1609" s="58">
        <v>0.74602024756109819</v>
      </c>
      <c r="M1609" s="51">
        <v>607</v>
      </c>
      <c r="N1609" s="139" cm="1">
        <f t="array" ref="N1609:W1609">(TRANSPOSE(MMULT(幕後結果!$AB$37:$AK$46, TRANSPOSE(N608:W608))))</f>
        <v>2.2071719620933483</v>
      </c>
      <c r="O1609" s="139">
        <v>9.0282623622608721E-2</v>
      </c>
      <c r="P1609" s="139">
        <v>-0.5165410562612367</v>
      </c>
      <c r="Q1609" s="139">
        <v>-0.56591975122522276</v>
      </c>
      <c r="R1609" s="139">
        <v>-1.5605262804089197</v>
      </c>
      <c r="S1609" s="139">
        <v>1.3758446144694789</v>
      </c>
      <c r="T1609" s="139">
        <v>-2.3222655762379529E-2</v>
      </c>
      <c r="U1609" s="139">
        <v>-0.47013604723954877</v>
      </c>
      <c r="V1609" s="139">
        <v>2.0948674968465752</v>
      </c>
      <c r="W1609" s="50">
        <v>0.11878783529924208</v>
      </c>
    </row>
    <row r="1610" spans="1:23" ht="19">
      <c r="A1610" s="95">
        <v>608</v>
      </c>
      <c r="B1610" s="139">
        <v>0.66628502305948434</v>
      </c>
      <c r="C1610" s="139">
        <v>0.92955485404789551</v>
      </c>
      <c r="D1610" s="139">
        <v>0.81197136465010389</v>
      </c>
      <c r="E1610" s="139">
        <v>0.65998349384965782</v>
      </c>
      <c r="F1610" s="139">
        <v>0.76255272028868037</v>
      </c>
      <c r="G1610" s="139">
        <v>0.91580086442255992</v>
      </c>
      <c r="H1610" s="139">
        <v>2.2029906119799714E-2</v>
      </c>
      <c r="I1610" s="139">
        <v>0.36899174185744665</v>
      </c>
      <c r="J1610" s="139">
        <v>0.56311284748815882</v>
      </c>
      <c r="K1610" s="58">
        <v>0.60586058957637801</v>
      </c>
      <c r="M1610" s="51">
        <v>608</v>
      </c>
      <c r="N1610" s="139" cm="1">
        <f t="array" ref="N1610:W1610">(TRANSPOSE(MMULT(幕後結果!$AB$37:$AK$46, TRANSPOSE(N609:W609))))</f>
        <v>8.3236558267955327E-2</v>
      </c>
      <c r="O1610" s="139">
        <v>0.61895028267449015</v>
      </c>
      <c r="P1610" s="139">
        <v>3.073741913501157</v>
      </c>
      <c r="Q1610" s="139">
        <v>1.2072229937141703</v>
      </c>
      <c r="R1610" s="139">
        <v>1.4940165906050824</v>
      </c>
      <c r="S1610" s="139">
        <v>1.2429928950311138</v>
      </c>
      <c r="T1610" s="139">
        <v>0.69336909953713244</v>
      </c>
      <c r="U1610" s="139">
        <v>0.16959626597247668</v>
      </c>
      <c r="V1610" s="139">
        <v>-0.5857648108079534</v>
      </c>
      <c r="W1610" s="50">
        <v>0.21904513655778035</v>
      </c>
    </row>
    <row r="1611" spans="1:23" ht="19">
      <c r="A1611" s="95">
        <v>609</v>
      </c>
      <c r="B1611" s="139">
        <v>0.99599253215709505</v>
      </c>
      <c r="C1611" s="139">
        <v>0.93972410544729024</v>
      </c>
      <c r="D1611" s="139">
        <v>0.28544450712388225</v>
      </c>
      <c r="E1611" s="139">
        <v>0.92464190119096457</v>
      </c>
      <c r="F1611" s="139">
        <v>0.82476272365185044</v>
      </c>
      <c r="G1611" s="139">
        <v>0.53560096818623726</v>
      </c>
      <c r="H1611" s="139">
        <v>0.21944120841461712</v>
      </c>
      <c r="I1611" s="139">
        <v>0.60523125068352579</v>
      </c>
      <c r="J1611" s="139">
        <v>0.50844185833787314</v>
      </c>
      <c r="K1611" s="58">
        <v>0.98968768048651801</v>
      </c>
      <c r="M1611" s="51">
        <v>609</v>
      </c>
      <c r="N1611" s="139" cm="1">
        <f t="array" ref="N1611:W1611">(TRANSPOSE(MMULT(幕後結果!$AB$37:$AK$46, TRANSPOSE(N610:W610))))</f>
        <v>-1.7381572883260306</v>
      </c>
      <c r="O1611" s="139">
        <v>-0.63577533010974607</v>
      </c>
      <c r="P1611" s="139">
        <v>0.2740208995398542</v>
      </c>
      <c r="Q1611" s="139">
        <v>-0.83146568789368569</v>
      </c>
      <c r="R1611" s="139">
        <v>-0.88874370642259892</v>
      </c>
      <c r="S1611" s="139">
        <v>-0.17726489757672553</v>
      </c>
      <c r="T1611" s="139">
        <v>-0.83332178891029951</v>
      </c>
      <c r="U1611" s="139">
        <v>0.22202270460928547</v>
      </c>
      <c r="V1611" s="139">
        <v>0.50482630152848684</v>
      </c>
      <c r="W1611" s="50">
        <v>-6.5464112627301743E-2</v>
      </c>
    </row>
    <row r="1612" spans="1:23" ht="19">
      <c r="A1612" s="95">
        <v>610</v>
      </c>
      <c r="B1612" s="139">
        <v>0.53964123898174443</v>
      </c>
      <c r="C1612" s="139">
        <v>0.83072970806528046</v>
      </c>
      <c r="D1612" s="139">
        <v>7.5320214949601283E-3</v>
      </c>
      <c r="E1612" s="139">
        <v>0.50629610272028858</v>
      </c>
      <c r="F1612" s="139">
        <v>0.18870658186425637</v>
      </c>
      <c r="G1612" s="139">
        <v>0.21097599527010624</v>
      </c>
      <c r="H1612" s="139">
        <v>0.22692378483728715</v>
      </c>
      <c r="I1612" s="139">
        <v>0.61657580706657544</v>
      </c>
      <c r="J1612" s="139">
        <v>0.8630897742377277</v>
      </c>
      <c r="K1612" s="58">
        <v>0.49379138195369365</v>
      </c>
      <c r="M1612" s="51">
        <v>610</v>
      </c>
      <c r="N1612" s="139" cm="1">
        <f t="array" ref="N1612:W1612">(TRANSPOSE(MMULT(幕後結果!$AB$37:$AK$46, TRANSPOSE(N611:W611))))</f>
        <v>0.4169214537822632</v>
      </c>
      <c r="O1612" s="139">
        <v>-1.0170382118777179</v>
      </c>
      <c r="P1612" s="139">
        <v>-0.99935725019828614</v>
      </c>
      <c r="Q1612" s="139">
        <v>-0.40448678685488015</v>
      </c>
      <c r="R1612" s="139">
        <v>-1.2978609240211052</v>
      </c>
      <c r="S1612" s="139">
        <v>1.2693651851675092</v>
      </c>
      <c r="T1612" s="139">
        <v>-1.1637294696037039</v>
      </c>
      <c r="U1612" s="139">
        <v>-0.44343500469616148</v>
      </c>
      <c r="V1612" s="139">
        <v>1.5712518969495823</v>
      </c>
      <c r="W1612" s="50">
        <v>-1.3612332300797894</v>
      </c>
    </row>
    <row r="1613" spans="1:23" ht="19">
      <c r="A1613" s="95">
        <v>611</v>
      </c>
      <c r="B1613" s="139">
        <v>0.33184527234097771</v>
      </c>
      <c r="C1613" s="139">
        <v>0.83088125569438254</v>
      </c>
      <c r="D1613" s="139">
        <v>0.67847747736530661</v>
      </c>
      <c r="E1613" s="139">
        <v>0.22102144176246363</v>
      </c>
      <c r="F1613" s="139">
        <v>0.65192339298970814</v>
      </c>
      <c r="G1613" s="139">
        <v>0.76115023412184724</v>
      </c>
      <c r="H1613" s="139">
        <v>0.20232858228132256</v>
      </c>
      <c r="I1613" s="139">
        <v>0.16691707775048026</v>
      </c>
      <c r="J1613" s="139">
        <v>0.28002416930248764</v>
      </c>
      <c r="K1613" s="58">
        <v>0.94858876811638337</v>
      </c>
      <c r="M1613" s="51">
        <v>611</v>
      </c>
      <c r="N1613" s="139" cm="1">
        <f t="array" ref="N1613:W1613">(TRANSPOSE(MMULT(幕後結果!$AB$37:$AK$46, TRANSPOSE(N612:W612))))</f>
        <v>1.1176913230975687</v>
      </c>
      <c r="O1613" s="139">
        <v>-1.1047106980269938</v>
      </c>
      <c r="P1613" s="139">
        <v>0.49067895730971683</v>
      </c>
      <c r="Q1613" s="139">
        <v>0.99565097671225722</v>
      </c>
      <c r="R1613" s="139">
        <v>-0.15131864761927294</v>
      </c>
      <c r="S1613" s="139">
        <v>-0.94598069845251864</v>
      </c>
      <c r="T1613" s="139">
        <v>1.2895802775246041</v>
      </c>
      <c r="U1613" s="139">
        <v>0.39612364103682418</v>
      </c>
      <c r="V1613" s="139">
        <v>0.35001976964731829</v>
      </c>
      <c r="W1613" s="50">
        <v>-0.6369774943543518</v>
      </c>
    </row>
    <row r="1614" spans="1:23" ht="19">
      <c r="A1614" s="95">
        <v>612</v>
      </c>
      <c r="B1614" s="139">
        <v>0.33858252092794139</v>
      </c>
      <c r="C1614" s="139">
        <v>0.50061101719894396</v>
      </c>
      <c r="D1614" s="139">
        <v>0.61291038048805446</v>
      </c>
      <c r="E1614" s="139">
        <v>0.67890261137676178</v>
      </c>
      <c r="F1614" s="139">
        <v>0.77684589153391803</v>
      </c>
      <c r="G1614" s="139">
        <v>0.18570571285178517</v>
      </c>
      <c r="H1614" s="139">
        <v>3.7978747699251025E-2</v>
      </c>
      <c r="I1614" s="139">
        <v>0.44897859705797782</v>
      </c>
      <c r="J1614" s="139">
        <v>0.81785166160076184</v>
      </c>
      <c r="K1614" s="58">
        <v>0.7166119750212312</v>
      </c>
      <c r="M1614" s="51">
        <v>612</v>
      </c>
      <c r="N1614" s="139" cm="1">
        <f t="array" ref="N1614:W1614">(TRANSPOSE(MMULT(幕後結果!$AB$37:$AK$46, TRANSPOSE(N613:W613))))</f>
        <v>2.2583506610603767</v>
      </c>
      <c r="O1614" s="139">
        <v>-4.341766483134387E-2</v>
      </c>
      <c r="P1614" s="139">
        <v>-2.0964817999989394E-2</v>
      </c>
      <c r="Q1614" s="139">
        <v>-3.9152268871776974E-2</v>
      </c>
      <c r="R1614" s="139">
        <v>-9.7291017400906371E-2</v>
      </c>
      <c r="S1614" s="139">
        <v>6.2774865406944602E-2</v>
      </c>
      <c r="T1614" s="139">
        <v>0.78841147566366221</v>
      </c>
      <c r="U1614" s="139">
        <v>-0.5947689686879386</v>
      </c>
      <c r="V1614" s="139">
        <v>0.87879682364807232</v>
      </c>
      <c r="W1614" s="50">
        <v>0.25289795700507905</v>
      </c>
    </row>
    <row r="1615" spans="1:23" ht="19">
      <c r="A1615" s="95">
        <v>613</v>
      </c>
      <c r="B1615" s="139">
        <v>0.22943735764475881</v>
      </c>
      <c r="C1615" s="139">
        <v>6.1512671041987765E-2</v>
      </c>
      <c r="D1615" s="139">
        <v>0.79243594192388223</v>
      </c>
      <c r="E1615" s="139">
        <v>0.4378451059458035</v>
      </c>
      <c r="F1615" s="139">
        <v>0.72867098272130226</v>
      </c>
      <c r="G1615" s="139">
        <v>0.6130960094025808</v>
      </c>
      <c r="H1615" s="139">
        <v>0.41041613673761779</v>
      </c>
      <c r="I1615" s="139">
        <v>0.15904642674274361</v>
      </c>
      <c r="J1615" s="139">
        <v>0.66309962547031587</v>
      </c>
      <c r="K1615" s="58">
        <v>0.6653678966856551</v>
      </c>
      <c r="M1615" s="51">
        <v>613</v>
      </c>
      <c r="N1615" s="139" cm="1">
        <f t="array" ref="N1615:W1615">(TRANSPOSE(MMULT(幕後結果!$AB$37:$AK$46, TRANSPOSE(N614:W614))))</f>
        <v>0.93971182180428647</v>
      </c>
      <c r="O1615" s="139">
        <v>-0.90812763729390589</v>
      </c>
      <c r="P1615" s="139">
        <v>0.1129149096477178</v>
      </c>
      <c r="Q1615" s="139">
        <v>0.21812456423066506</v>
      </c>
      <c r="R1615" s="139">
        <v>-1.4995410739054384</v>
      </c>
      <c r="S1615" s="139">
        <v>0.48662979144870133</v>
      </c>
      <c r="T1615" s="139">
        <v>0.53600831777219526</v>
      </c>
      <c r="U1615" s="139">
        <v>-5.6451141020619322E-2</v>
      </c>
      <c r="V1615" s="139">
        <v>-0.12199534679450974</v>
      </c>
      <c r="W1615" s="50">
        <v>-1.3030305539605185</v>
      </c>
    </row>
    <row r="1616" spans="1:23" ht="19">
      <c r="A1616" s="95">
        <v>614</v>
      </c>
      <c r="B1616" s="139">
        <v>0.81203941368322163</v>
      </c>
      <c r="C1616" s="139">
        <v>0.88788734479198372</v>
      </c>
      <c r="D1616" s="139">
        <v>0.90013495408601685</v>
      </c>
      <c r="E1616" s="139">
        <v>0.38242684511876557</v>
      </c>
      <c r="F1616" s="139">
        <v>0.21716851821564642</v>
      </c>
      <c r="G1616" s="139">
        <v>0.5910123796066189</v>
      </c>
      <c r="H1616" s="139">
        <v>0.67628727228143748</v>
      </c>
      <c r="I1616" s="139">
        <v>0.2369267726487303</v>
      </c>
      <c r="J1616" s="139">
        <v>0.7065379224714925</v>
      </c>
      <c r="K1616" s="58">
        <v>0.35335641571519405</v>
      </c>
      <c r="M1616" s="51">
        <v>614</v>
      </c>
      <c r="N1616" s="139" cm="1">
        <f t="array" ref="N1616:W1616">(TRANSPOSE(MMULT(幕後結果!$AB$37:$AK$46, TRANSPOSE(N615:W615))))</f>
        <v>-0.14645214347582217</v>
      </c>
      <c r="O1616" s="139">
        <v>1.5347472296965712</v>
      </c>
      <c r="P1616" s="139">
        <v>-0.28194232197828084</v>
      </c>
      <c r="Q1616" s="139">
        <v>-0.48385670630937</v>
      </c>
      <c r="R1616" s="139">
        <v>-0.22334739530860145</v>
      </c>
      <c r="S1616" s="139">
        <v>-0.88547639051958238</v>
      </c>
      <c r="T1616" s="139">
        <v>0.76798765766244015</v>
      </c>
      <c r="U1616" s="139">
        <v>1.9618075858477626</v>
      </c>
      <c r="V1616" s="139">
        <v>0.72394836454306566</v>
      </c>
      <c r="W1616" s="50">
        <v>1.3492486070857832</v>
      </c>
    </row>
    <row r="1617" spans="1:23" ht="19">
      <c r="A1617" s="95">
        <v>615</v>
      </c>
      <c r="B1617" s="139">
        <v>0.33873964744191598</v>
      </c>
      <c r="C1617" s="139">
        <v>0.36908086337254087</v>
      </c>
      <c r="D1617" s="139">
        <v>0.2734831777602782</v>
      </c>
      <c r="E1617" s="139">
        <v>0.22819297912468861</v>
      </c>
      <c r="F1617" s="139">
        <v>0.58575983951843691</v>
      </c>
      <c r="G1617" s="139">
        <v>0.58665607035083456</v>
      </c>
      <c r="H1617" s="139">
        <v>0.18648428745367585</v>
      </c>
      <c r="I1617" s="139">
        <v>0.83326748240497217</v>
      </c>
      <c r="J1617" s="139">
        <v>6.2532072354350321E-2</v>
      </c>
      <c r="K1617" s="58">
        <v>0.33833978944144749</v>
      </c>
      <c r="M1617" s="51">
        <v>615</v>
      </c>
      <c r="N1617" s="139" cm="1">
        <f t="array" ref="N1617:W1617">(TRANSPOSE(MMULT(幕後結果!$AB$37:$AK$46, TRANSPOSE(N616:W616))))</f>
        <v>1.1511929114201367</v>
      </c>
      <c r="O1617" s="139">
        <v>-0.26221700841496098</v>
      </c>
      <c r="P1617" s="139">
        <v>1.1909993715924876</v>
      </c>
      <c r="Q1617" s="139">
        <v>2.378013869274509E-2</v>
      </c>
      <c r="R1617" s="139">
        <v>-0.60772694584328768</v>
      </c>
      <c r="S1617" s="139">
        <v>7.0900558640781264E-2</v>
      </c>
      <c r="T1617" s="139">
        <v>-0.85721477615861619</v>
      </c>
      <c r="U1617" s="139">
        <v>0.90468076252728058</v>
      </c>
      <c r="V1617" s="139">
        <v>1.8099642539372813</v>
      </c>
      <c r="W1617" s="50">
        <v>-0.67296273835767884</v>
      </c>
    </row>
    <row r="1618" spans="1:23" ht="19">
      <c r="A1618" s="95">
        <v>616</v>
      </c>
      <c r="B1618" s="139">
        <v>0.98010991886225352</v>
      </c>
      <c r="C1618" s="139">
        <v>0.84256111322916794</v>
      </c>
      <c r="D1618" s="139">
        <v>5.1334025783015935E-2</v>
      </c>
      <c r="E1618" s="139">
        <v>0.24684202368446728</v>
      </c>
      <c r="F1618" s="139">
        <v>0.41351166675336559</v>
      </c>
      <c r="G1618" s="139">
        <v>4.3630067188431543E-2</v>
      </c>
      <c r="H1618" s="139">
        <v>0.73062527395079346</v>
      </c>
      <c r="I1618" s="139">
        <v>0.22872620159983592</v>
      </c>
      <c r="J1618" s="139">
        <v>0.50891266374115918</v>
      </c>
      <c r="K1618" s="58">
        <v>0.20804921114926689</v>
      </c>
      <c r="M1618" s="51">
        <v>616</v>
      </c>
      <c r="N1618" s="139" cm="1">
        <f t="array" ref="N1618:W1618">(TRANSPOSE(MMULT(幕後結果!$AB$37:$AK$46, TRANSPOSE(N617:W617))))</f>
        <v>0.11091991729563502</v>
      </c>
      <c r="O1618" s="139">
        <v>6.8275333914273817E-2</v>
      </c>
      <c r="P1618" s="139">
        <v>0.40510370034263726</v>
      </c>
      <c r="Q1618" s="139">
        <v>0.75810084701589786</v>
      </c>
      <c r="R1618" s="139">
        <v>0.11098999671476768</v>
      </c>
      <c r="S1618" s="139">
        <v>-1.044400304209947</v>
      </c>
      <c r="T1618" s="139">
        <v>0.83246886510326079</v>
      </c>
      <c r="U1618" s="139">
        <v>-0.89033543197816378</v>
      </c>
      <c r="V1618" s="139">
        <v>-1.2701681443686568</v>
      </c>
      <c r="W1618" s="50">
        <v>0.62138993792367736</v>
      </c>
    </row>
    <row r="1619" spans="1:23" ht="19">
      <c r="A1619" s="95">
        <v>617</v>
      </c>
      <c r="B1619" s="139">
        <v>0.93845235372369284</v>
      </c>
      <c r="C1619" s="139">
        <v>0.46359311400516545</v>
      </c>
      <c r="D1619" s="139">
        <v>0.98322910611206038</v>
      </c>
      <c r="E1619" s="139">
        <v>0.36533370206634141</v>
      </c>
      <c r="F1619" s="139">
        <v>0.31338410943803985</v>
      </c>
      <c r="G1619" s="139">
        <v>0.79724010306355675</v>
      </c>
      <c r="H1619" s="139">
        <v>7.8396260846315569E-2</v>
      </c>
      <c r="I1619" s="139">
        <v>0.65203041265655015</v>
      </c>
      <c r="J1619" s="139">
        <v>0.47267902537172168</v>
      </c>
      <c r="K1619" s="58">
        <v>0.54484012263654047</v>
      </c>
      <c r="M1619" s="51">
        <v>617</v>
      </c>
      <c r="N1619" s="139" cm="1">
        <f t="array" ref="N1619:W1619">(TRANSPOSE(MMULT(幕後結果!$AB$37:$AK$46, TRANSPOSE(N618:W618))))</f>
        <v>-0.64909765144010811</v>
      </c>
      <c r="O1619" s="139">
        <v>2.4105133987985998</v>
      </c>
      <c r="P1619" s="139">
        <v>0.42785384261682929</v>
      </c>
      <c r="Q1619" s="139">
        <v>0.11409209577436397</v>
      </c>
      <c r="R1619" s="139">
        <v>-0.53292967461663132</v>
      </c>
      <c r="S1619" s="139">
        <v>0.52509211128124988</v>
      </c>
      <c r="T1619" s="139">
        <v>-0.41981900464848304</v>
      </c>
      <c r="U1619" s="139">
        <v>0.22240101205666185</v>
      </c>
      <c r="V1619" s="139">
        <v>0.33847150744632887</v>
      </c>
      <c r="W1619" s="50">
        <v>1.2782730553211243</v>
      </c>
    </row>
    <row r="1620" spans="1:23" ht="19">
      <c r="A1620" s="95">
        <v>618</v>
      </c>
      <c r="B1620" s="139">
        <v>0.69268579520535956</v>
      </c>
      <c r="C1620" s="139">
        <v>0.95980765475935237</v>
      </c>
      <c r="D1620" s="139">
        <v>0.44609609795165461</v>
      </c>
      <c r="E1620" s="139">
        <v>0.88285492986120473</v>
      </c>
      <c r="F1620" s="139">
        <v>0.44246268934974609</v>
      </c>
      <c r="G1620" s="139">
        <v>0.99692698655271639</v>
      </c>
      <c r="H1620" s="139">
        <v>0.55899775539623597</v>
      </c>
      <c r="I1620" s="139">
        <v>0.33956667127417628</v>
      </c>
      <c r="J1620" s="139">
        <v>0.42832549734170189</v>
      </c>
      <c r="K1620" s="58">
        <v>0.80013243875257589</v>
      </c>
      <c r="M1620" s="51">
        <v>618</v>
      </c>
      <c r="N1620" s="139" cm="1">
        <f t="array" ref="N1620:W1620">(TRANSPOSE(MMULT(幕後結果!$AB$37:$AK$46, TRANSPOSE(N619:W619))))</f>
        <v>0.10059319185628351</v>
      </c>
      <c r="O1620" s="139">
        <v>-0.40244502166520535</v>
      </c>
      <c r="P1620" s="139">
        <v>0.21852998788989061</v>
      </c>
      <c r="Q1620" s="139">
        <v>-0.16174909108938018</v>
      </c>
      <c r="R1620" s="139">
        <v>-1.3929467072577186</v>
      </c>
      <c r="S1620" s="139">
        <v>-0.2862423591504909</v>
      </c>
      <c r="T1620" s="139">
        <v>0.5610419992552691</v>
      </c>
      <c r="U1620" s="139">
        <v>1.8605084513812875E-2</v>
      </c>
      <c r="V1620" s="139">
        <v>0.28321475835078203</v>
      </c>
      <c r="W1620" s="50">
        <v>-0.54260692636847097</v>
      </c>
    </row>
    <row r="1621" spans="1:23" ht="19">
      <c r="A1621" s="95">
        <v>619</v>
      </c>
      <c r="B1621" s="139">
        <v>0.33787328978233488</v>
      </c>
      <c r="C1621" s="139">
        <v>0.75549673527263583</v>
      </c>
      <c r="D1621" s="139">
        <v>9.9448401451904145E-2</v>
      </c>
      <c r="E1621" s="139">
        <v>0.81057233094080239</v>
      </c>
      <c r="F1621" s="139">
        <v>0.75681780907549445</v>
      </c>
      <c r="G1621" s="139">
        <v>0.47829130882774296</v>
      </c>
      <c r="H1621" s="139">
        <v>0.78975443527017863</v>
      </c>
      <c r="I1621" s="139">
        <v>0.89478302856199954</v>
      </c>
      <c r="J1621" s="139">
        <v>0.14885788435857972</v>
      </c>
      <c r="K1621" s="58">
        <v>0.55549760129543735</v>
      </c>
      <c r="M1621" s="51">
        <v>619</v>
      </c>
      <c r="N1621" s="139" cm="1">
        <f t="array" ref="N1621:W1621">(TRANSPOSE(MMULT(幕後結果!$AB$37:$AK$46, TRANSPOSE(N620:W620))))</f>
        <v>0.92498429399478832</v>
      </c>
      <c r="O1621" s="139">
        <v>-1.0454891073080839</v>
      </c>
      <c r="P1621" s="139">
        <v>-0.18871092667625478</v>
      </c>
      <c r="Q1621" s="139">
        <v>-1.0831722709562801</v>
      </c>
      <c r="R1621" s="139">
        <v>0.84402471280799973</v>
      </c>
      <c r="S1621" s="139">
        <v>-0.52316822808416608</v>
      </c>
      <c r="T1621" s="139">
        <v>0.1988862482418664</v>
      </c>
      <c r="U1621" s="139">
        <v>-0.13106987407592893</v>
      </c>
      <c r="V1621" s="139">
        <v>-0.25209268415220804</v>
      </c>
      <c r="W1621" s="50">
        <v>-1.3253733410961404</v>
      </c>
    </row>
    <row r="1622" spans="1:23" ht="19">
      <c r="A1622" s="95">
        <v>620</v>
      </c>
      <c r="B1622" s="139">
        <v>0.65528859394577532</v>
      </c>
      <c r="C1622" s="139">
        <v>0.3853513497370622</v>
      </c>
      <c r="D1622" s="139">
        <v>0.10602516011237095</v>
      </c>
      <c r="E1622" s="139">
        <v>0.24528448807932368</v>
      </c>
      <c r="F1622" s="139">
        <v>0.44682237606049968</v>
      </c>
      <c r="G1622" s="139">
        <v>0.66985287237380864</v>
      </c>
      <c r="H1622" s="139">
        <v>0.25525507753266985</v>
      </c>
      <c r="I1622" s="139">
        <v>0.69159540616668158</v>
      </c>
      <c r="J1622" s="139">
        <v>0.37531460242393289</v>
      </c>
      <c r="K1622" s="58">
        <v>3.827228930604365E-2</v>
      </c>
      <c r="M1622" s="51">
        <v>620</v>
      </c>
      <c r="N1622" s="139" cm="1">
        <f t="array" ref="N1622:W1622">(TRANSPOSE(MMULT(幕後結果!$AB$37:$AK$46, TRANSPOSE(N621:W621))))</f>
        <v>0.56464268868009526</v>
      </c>
      <c r="O1622" s="139">
        <v>-0.37157906053266249</v>
      </c>
      <c r="P1622" s="139">
        <v>-0.92738827593336126</v>
      </c>
      <c r="Q1622" s="139">
        <v>0.87323002473099809</v>
      </c>
      <c r="R1622" s="139">
        <v>-2.9066987111871025</v>
      </c>
      <c r="S1622" s="139">
        <v>2.0846939192266305</v>
      </c>
      <c r="T1622" s="139">
        <v>0.37006281010731568</v>
      </c>
      <c r="U1622" s="139">
        <v>-0.67936592139912499</v>
      </c>
      <c r="V1622" s="139">
        <v>-4.9449968243891251E-2</v>
      </c>
      <c r="W1622" s="50">
        <v>-0.98825289845363373</v>
      </c>
    </row>
    <row r="1623" spans="1:23" ht="19">
      <c r="A1623" s="95">
        <v>621</v>
      </c>
      <c r="B1623" s="139">
        <v>0.11571237575102944</v>
      </c>
      <c r="C1623" s="139">
        <v>0.30714292268012322</v>
      </c>
      <c r="D1623" s="139">
        <v>0.81464667309792249</v>
      </c>
      <c r="E1623" s="139">
        <v>0.58304666400617688</v>
      </c>
      <c r="F1623" s="139">
        <v>0.91260519627231296</v>
      </c>
      <c r="G1623" s="139">
        <v>0.43661441741634666</v>
      </c>
      <c r="H1623" s="139">
        <v>0.87747750052062212</v>
      </c>
      <c r="I1623" s="139">
        <v>0.96874614856165353</v>
      </c>
      <c r="J1623" s="139">
        <v>0.28485302693309045</v>
      </c>
      <c r="K1623" s="58">
        <v>6.6899044048914336E-2</v>
      </c>
      <c r="M1623" s="51">
        <v>621</v>
      </c>
      <c r="N1623" s="139" cm="1">
        <f t="array" ref="N1623:W1623">(TRANSPOSE(MMULT(幕後結果!$AB$37:$AK$46, TRANSPOSE(N622:W622))))</f>
        <v>1.07465413668885</v>
      </c>
      <c r="O1623" s="139">
        <v>0.74551091606950703</v>
      </c>
      <c r="P1623" s="139">
        <v>-0.70196421204946169</v>
      </c>
      <c r="Q1623" s="139">
        <v>-0.89200797608589988</v>
      </c>
      <c r="R1623" s="139">
        <v>-0.7656959084743824</v>
      </c>
      <c r="S1623" s="139">
        <v>3.3735006206666113E-2</v>
      </c>
      <c r="T1623" s="139">
        <v>0.11195078951994372</v>
      </c>
      <c r="U1623" s="139">
        <v>-5.1889362511458426E-2</v>
      </c>
      <c r="V1623" s="139">
        <v>-0.52112433722281226</v>
      </c>
      <c r="W1623" s="50">
        <v>2.9351179814674361E-2</v>
      </c>
    </row>
    <row r="1624" spans="1:23" ht="19">
      <c r="A1624" s="95">
        <v>622</v>
      </c>
      <c r="B1624" s="139">
        <v>0.54857975306602791</v>
      </c>
      <c r="C1624" s="139">
        <v>0.21495711798220429</v>
      </c>
      <c r="D1624" s="139">
        <v>0.96780334686560576</v>
      </c>
      <c r="E1624" s="139">
        <v>0.75878340758134688</v>
      </c>
      <c r="F1624" s="139">
        <v>0.76471674412763968</v>
      </c>
      <c r="G1624" s="139">
        <v>0.5424163086315148</v>
      </c>
      <c r="H1624" s="139">
        <v>0.30971860010898289</v>
      </c>
      <c r="I1624" s="139">
        <v>0.58574982103350814</v>
      </c>
      <c r="J1624" s="139">
        <v>0.28551237558557707</v>
      </c>
      <c r="K1624" s="58">
        <v>0.52964615891607214</v>
      </c>
      <c r="M1624" s="51">
        <v>622</v>
      </c>
      <c r="N1624" s="139" cm="1">
        <f t="array" ref="N1624:W1624">(TRANSPOSE(MMULT(幕後結果!$AB$37:$AK$46, TRANSPOSE(N623:W623))))</f>
        <v>-0.61499608997677779</v>
      </c>
      <c r="O1624" s="139">
        <v>-1.8267025471189373</v>
      </c>
      <c r="P1624" s="139">
        <v>-1.7361232653360066</v>
      </c>
      <c r="Q1624" s="139">
        <v>-2.0494502662560539</v>
      </c>
      <c r="R1624" s="139">
        <v>2.5880751788302518</v>
      </c>
      <c r="S1624" s="139">
        <v>-0.41345329679934639</v>
      </c>
      <c r="T1624" s="139">
        <v>-1.766687026810986</v>
      </c>
      <c r="U1624" s="139">
        <v>-0.74467877067823496</v>
      </c>
      <c r="V1624" s="139">
        <v>-0.64017824456845651</v>
      </c>
      <c r="W1624" s="50">
        <v>1.9157993942269134</v>
      </c>
    </row>
    <row r="1625" spans="1:23" ht="19">
      <c r="A1625" s="95">
        <v>623</v>
      </c>
      <c r="B1625" s="139">
        <v>0.14226153433396638</v>
      </c>
      <c r="C1625" s="139">
        <v>0.62322547576750731</v>
      </c>
      <c r="D1625" s="139">
        <v>0.35448605110131792</v>
      </c>
      <c r="E1625" s="139">
        <v>0.86562213117989839</v>
      </c>
      <c r="F1625" s="139">
        <v>0.71525144825050968</v>
      </c>
      <c r="G1625" s="139">
        <v>0.4194711016821544</v>
      </c>
      <c r="H1625" s="139">
        <v>0.20507225390165518</v>
      </c>
      <c r="I1625" s="139">
        <v>0.58064826974992778</v>
      </c>
      <c r="J1625" s="139">
        <v>0.31098617107215087</v>
      </c>
      <c r="K1625" s="58">
        <v>0.20980975399227408</v>
      </c>
      <c r="M1625" s="51">
        <v>623</v>
      </c>
      <c r="N1625" s="139" cm="1">
        <f t="array" ref="N1625:W1625">(TRANSPOSE(MMULT(幕後結果!$AB$37:$AK$46, TRANSPOSE(N624:W624))))</f>
        <v>1.6330793884948134</v>
      </c>
      <c r="O1625" s="139">
        <v>-0.42023573723039476</v>
      </c>
      <c r="P1625" s="139">
        <v>0.42943892557733598</v>
      </c>
      <c r="Q1625" s="139">
        <v>1.0854291026562848</v>
      </c>
      <c r="R1625" s="139">
        <v>-0.21721669209949701</v>
      </c>
      <c r="S1625" s="139">
        <v>1.3949941163463928</v>
      </c>
      <c r="T1625" s="139">
        <v>1.2320871235499722</v>
      </c>
      <c r="U1625" s="139">
        <v>-1.4180963701319476</v>
      </c>
      <c r="V1625" s="139">
        <v>0.45961582457255168</v>
      </c>
      <c r="W1625" s="50">
        <v>-7.4039767413372592E-2</v>
      </c>
    </row>
    <row r="1626" spans="1:23" ht="19">
      <c r="A1626" s="95">
        <v>624</v>
      </c>
      <c r="B1626" s="139">
        <v>0.11199829774386383</v>
      </c>
      <c r="C1626" s="139">
        <v>0.26721041280538205</v>
      </c>
      <c r="D1626" s="139">
        <v>0.96723723992130384</v>
      </c>
      <c r="E1626" s="139">
        <v>0.87693943816675279</v>
      </c>
      <c r="F1626" s="139">
        <v>0.80509934512809189</v>
      </c>
      <c r="G1626" s="139">
        <v>0.23402976914343188</v>
      </c>
      <c r="H1626" s="139">
        <v>0.51474094386565761</v>
      </c>
      <c r="I1626" s="139">
        <v>0.20396952257478174</v>
      </c>
      <c r="J1626" s="139">
        <v>5.9418138220977967E-2</v>
      </c>
      <c r="K1626" s="58">
        <v>0.55940803323459587</v>
      </c>
      <c r="M1626" s="51">
        <v>624</v>
      </c>
      <c r="N1626" s="139" cm="1">
        <f t="array" ref="N1626:W1626">(TRANSPOSE(MMULT(幕後結果!$AB$37:$AK$46, TRANSPOSE(N625:W625))))</f>
        <v>-2.1526969951756483</v>
      </c>
      <c r="O1626" s="139">
        <v>9.5116577242261996E-2</v>
      </c>
      <c r="P1626" s="139">
        <v>-1.1064333964811954</v>
      </c>
      <c r="Q1626" s="139">
        <v>-0.28008859615291121</v>
      </c>
      <c r="R1626" s="139">
        <v>-0.15653230460297141</v>
      </c>
      <c r="S1626" s="139">
        <v>-0.51559593781684987</v>
      </c>
      <c r="T1626" s="139">
        <v>0.32967138479106473</v>
      </c>
      <c r="U1626" s="139">
        <v>0.41551048376502991</v>
      </c>
      <c r="V1626" s="139">
        <v>0.1861295928697384</v>
      </c>
      <c r="W1626" s="50">
        <v>-0.46611375935133448</v>
      </c>
    </row>
    <row r="1627" spans="1:23" ht="19">
      <c r="A1627" s="95">
        <v>625</v>
      </c>
      <c r="B1627" s="139">
        <v>0.14121599179132649</v>
      </c>
      <c r="C1627" s="139">
        <v>5.9376095985173905E-2</v>
      </c>
      <c r="D1627" s="139">
        <v>0.28849927931517105</v>
      </c>
      <c r="E1627" s="139">
        <v>0.41342196372645112</v>
      </c>
      <c r="F1627" s="139">
        <v>0.92592963205381063</v>
      </c>
      <c r="G1627" s="139">
        <v>0.69862633353859871</v>
      </c>
      <c r="H1627" s="139">
        <v>4.1079160096829215E-2</v>
      </c>
      <c r="I1627" s="139">
        <v>0.86076881787701987</v>
      </c>
      <c r="J1627" s="139">
        <v>0.38101379741341557</v>
      </c>
      <c r="K1627" s="58">
        <v>0.7466599160684273</v>
      </c>
      <c r="M1627" s="51">
        <v>625</v>
      </c>
      <c r="N1627" s="139" cm="1">
        <f t="array" ref="N1627:W1627">(TRANSPOSE(MMULT(幕後結果!$AB$37:$AK$46, TRANSPOSE(N626:W626))))</f>
        <v>0.64643475831401398</v>
      </c>
      <c r="O1627" s="139">
        <v>-0.21532304592525311</v>
      </c>
      <c r="P1627" s="139">
        <v>-2.1998742587986571</v>
      </c>
      <c r="Q1627" s="139">
        <v>-0.99462605823714845</v>
      </c>
      <c r="R1627" s="139">
        <v>-1.0456299222736878</v>
      </c>
      <c r="S1627" s="139">
        <v>3.0608719475198665E-2</v>
      </c>
      <c r="T1627" s="139">
        <v>1.036672171540558</v>
      </c>
      <c r="U1627" s="139">
        <v>-0.55314766105221458</v>
      </c>
      <c r="V1627" s="139">
        <v>0.63035491594851956</v>
      </c>
      <c r="W1627" s="50">
        <v>-0.4778590390507208</v>
      </c>
    </row>
    <row r="1628" spans="1:23" ht="19">
      <c r="A1628" s="95">
        <v>626</v>
      </c>
      <c r="B1628" s="139">
        <v>0.22599191625354553</v>
      </c>
      <c r="C1628" s="139">
        <v>0.68111577807068691</v>
      </c>
      <c r="D1628" s="139">
        <v>0.24964244808449254</v>
      </c>
      <c r="E1628" s="139">
        <v>0.35144271344531219</v>
      </c>
      <c r="F1628" s="139">
        <v>0.66693013096403542</v>
      </c>
      <c r="G1628" s="139">
        <v>0.57568321465964156</v>
      </c>
      <c r="H1628" s="139">
        <v>8.8148989285663504E-4</v>
      </c>
      <c r="I1628" s="139">
        <v>0.10120854166365612</v>
      </c>
      <c r="J1628" s="139">
        <v>0.13086706595996955</v>
      </c>
      <c r="K1628" s="58">
        <v>0.58815936846861816</v>
      </c>
      <c r="M1628" s="51">
        <v>626</v>
      </c>
      <c r="N1628" s="139" cm="1">
        <f t="array" ref="N1628:W1628">(TRANSPOSE(MMULT(幕後結果!$AB$37:$AK$46, TRANSPOSE(N627:W627))))</f>
        <v>-0.26942566396288048</v>
      </c>
      <c r="O1628" s="139">
        <v>0.45757687691507443</v>
      </c>
      <c r="P1628" s="139">
        <v>0.29882967942291805</v>
      </c>
      <c r="Q1628" s="139">
        <v>0.84394290554822504</v>
      </c>
      <c r="R1628" s="139">
        <v>0.69933627156307221</v>
      </c>
      <c r="S1628" s="139">
        <v>0.48970536972144962</v>
      </c>
      <c r="T1628" s="139">
        <v>-0.51888834413565743</v>
      </c>
      <c r="U1628" s="139">
        <v>1.6035349937844956</v>
      </c>
      <c r="V1628" s="139">
        <v>-0.35245514136200645</v>
      </c>
      <c r="W1628" s="50">
        <v>1.2351559652595294</v>
      </c>
    </row>
    <row r="1629" spans="1:23" ht="19">
      <c r="A1629" s="95">
        <v>627</v>
      </c>
      <c r="B1629" s="139">
        <v>0.51604665653152648</v>
      </c>
      <c r="C1629" s="139">
        <v>0.72007514709277753</v>
      </c>
      <c r="D1629" s="139">
        <v>0.78170413749812062</v>
      </c>
      <c r="E1629" s="139">
        <v>0.91649004320598504</v>
      </c>
      <c r="F1629" s="139">
        <v>0.16500506727328879</v>
      </c>
      <c r="G1629" s="139">
        <v>0.43362734084693999</v>
      </c>
      <c r="H1629" s="139">
        <v>0.74261938911366054</v>
      </c>
      <c r="I1629" s="139">
        <v>0.48487804610250729</v>
      </c>
      <c r="J1629" s="139">
        <v>0.28504108780683346</v>
      </c>
      <c r="K1629" s="58">
        <v>0.1392623939422899</v>
      </c>
      <c r="M1629" s="51">
        <v>627</v>
      </c>
      <c r="N1629" s="139" cm="1">
        <f t="array" ref="N1629:W1629">(TRANSPOSE(MMULT(幕後結果!$AB$37:$AK$46, TRANSPOSE(N628:W628))))</f>
        <v>-8.924452451051907E-3</v>
      </c>
      <c r="O1629" s="139">
        <v>-0.27858111397879032</v>
      </c>
      <c r="P1629" s="139">
        <v>2.186966562529971</v>
      </c>
      <c r="Q1629" s="139">
        <v>0.93562343184829455</v>
      </c>
      <c r="R1629" s="139">
        <v>1.1308061844652177</v>
      </c>
      <c r="S1629" s="139">
        <v>-0.48174310606133169</v>
      </c>
      <c r="T1629" s="139">
        <v>-0.14015024753497288</v>
      </c>
      <c r="U1629" s="139">
        <v>-0.6160043134096258</v>
      </c>
      <c r="V1629" s="139">
        <v>-0.15250887206178604</v>
      </c>
      <c r="W1629" s="50">
        <v>0.62271273119851345</v>
      </c>
    </row>
    <row r="1630" spans="1:23" ht="19">
      <c r="A1630" s="95">
        <v>628</v>
      </c>
      <c r="B1630" s="139">
        <v>0.54361355768202047</v>
      </c>
      <c r="C1630" s="139">
        <v>0.91664029294733429</v>
      </c>
      <c r="D1630" s="139">
        <v>0.95280038352207508</v>
      </c>
      <c r="E1630" s="139">
        <v>0.44137493233189629</v>
      </c>
      <c r="F1630" s="139">
        <v>2.9589748232072832E-3</v>
      </c>
      <c r="G1630" s="139">
        <v>0.82323931310898968</v>
      </c>
      <c r="H1630" s="139">
        <v>0.92636754980907221</v>
      </c>
      <c r="I1630" s="139">
        <v>0.64920822856758109</v>
      </c>
      <c r="J1630" s="139">
        <v>0.83338371512010667</v>
      </c>
      <c r="K1630" s="58">
        <v>0.90808193355963995</v>
      </c>
      <c r="M1630" s="51">
        <v>628</v>
      </c>
      <c r="N1630" s="139" cm="1">
        <f t="array" ref="N1630:W1630">(TRANSPOSE(MMULT(幕後結果!$AB$37:$AK$46, TRANSPOSE(N629:W629))))</f>
        <v>-0.8482071033648958</v>
      </c>
      <c r="O1630" s="139">
        <v>1.0337722886482363</v>
      </c>
      <c r="P1630" s="139">
        <v>0.45088922257816499</v>
      </c>
      <c r="Q1630" s="139">
        <v>-0.36187205409531603</v>
      </c>
      <c r="R1630" s="139">
        <v>-0.45078399644706058</v>
      </c>
      <c r="S1630" s="139">
        <v>-0.56509779839399255</v>
      </c>
      <c r="T1630" s="139">
        <v>2.2345150875436079</v>
      </c>
      <c r="U1630" s="139">
        <v>0.29003230407818692</v>
      </c>
      <c r="V1630" s="139">
        <v>0.46709844773515441</v>
      </c>
      <c r="W1630" s="50">
        <v>4.2339597723927862E-2</v>
      </c>
    </row>
    <row r="1631" spans="1:23" ht="19">
      <c r="A1631" s="95">
        <v>629</v>
      </c>
      <c r="B1631" s="139">
        <v>0.50238757078174201</v>
      </c>
      <c r="C1631" s="139">
        <v>0.46733172201416773</v>
      </c>
      <c r="D1631" s="139">
        <v>0.83283425483298679</v>
      </c>
      <c r="E1631" s="139">
        <v>0.41436445430551316</v>
      </c>
      <c r="F1631" s="139">
        <v>0.25826583118177604</v>
      </c>
      <c r="G1631" s="139">
        <v>0.4887529906028798</v>
      </c>
      <c r="H1631" s="139">
        <v>0.90712566778513382</v>
      </c>
      <c r="I1631" s="139">
        <v>0.95171899110989489</v>
      </c>
      <c r="J1631" s="139">
        <v>0.81049552519482315</v>
      </c>
      <c r="K1631" s="58">
        <v>0.58852715221961405</v>
      </c>
      <c r="M1631" s="51">
        <v>629</v>
      </c>
      <c r="N1631" s="139" cm="1">
        <f t="array" ref="N1631:W1631">(TRANSPOSE(MMULT(幕後結果!$AB$37:$AK$46, TRANSPOSE(N630:W630))))</f>
        <v>1.2188368555921831</v>
      </c>
      <c r="O1631" s="139">
        <v>0.74559131231758169</v>
      </c>
      <c r="P1631" s="139">
        <v>0.95570105834367769</v>
      </c>
      <c r="Q1631" s="139">
        <v>-0.78372066286169262</v>
      </c>
      <c r="R1631" s="139">
        <v>0.88668828310775527</v>
      </c>
      <c r="S1631" s="139">
        <v>-6.6110952463785011E-2</v>
      </c>
      <c r="T1631" s="139">
        <v>0.6585813290690925</v>
      </c>
      <c r="U1631" s="139">
        <v>1.1252483120752852</v>
      </c>
      <c r="V1631" s="139">
        <v>-1.2994471409906034</v>
      </c>
      <c r="W1631" s="50">
        <v>0.68442185877032591</v>
      </c>
    </row>
    <row r="1632" spans="1:23" ht="19">
      <c r="A1632" s="95">
        <v>630</v>
      </c>
      <c r="B1632" s="139">
        <v>0.35622611514087033</v>
      </c>
      <c r="C1632" s="139">
        <v>0.24685253505077509</v>
      </c>
      <c r="D1632" s="139">
        <v>0.48722551239617462</v>
      </c>
      <c r="E1632" s="139">
        <v>0.78910785951308249</v>
      </c>
      <c r="F1632" s="139">
        <v>0.32303239011081608</v>
      </c>
      <c r="G1632" s="139">
        <v>0.98464016264078014</v>
      </c>
      <c r="H1632" s="139">
        <v>0.98539372950168169</v>
      </c>
      <c r="I1632" s="139">
        <v>0.89830011110978658</v>
      </c>
      <c r="J1632" s="139">
        <v>0.93555442162997493</v>
      </c>
      <c r="K1632" s="58">
        <v>0.72533641517818426</v>
      </c>
      <c r="M1632" s="51">
        <v>630</v>
      </c>
      <c r="N1632" s="139" cm="1">
        <f t="array" ref="N1632:W1632">(TRANSPOSE(MMULT(幕後結果!$AB$37:$AK$46, TRANSPOSE(N631:W631))))</f>
        <v>0.21966194229338767</v>
      </c>
      <c r="O1632" s="139">
        <v>1.0472073225015202</v>
      </c>
      <c r="P1632" s="139">
        <v>0.58681860842058775</v>
      </c>
      <c r="Q1632" s="139">
        <v>1.0342424577731737</v>
      </c>
      <c r="R1632" s="139">
        <v>-0.84818768662488941</v>
      </c>
      <c r="S1632" s="139">
        <v>1.4249819787574742</v>
      </c>
      <c r="T1632" s="139">
        <v>9.131292908364487E-2</v>
      </c>
      <c r="U1632" s="139">
        <v>2.1090887553003395</v>
      </c>
      <c r="V1632" s="139">
        <v>3.3760073551145978E-2</v>
      </c>
      <c r="W1632" s="50">
        <v>1.6538189720573484</v>
      </c>
    </row>
    <row r="1633" spans="1:23" ht="19">
      <c r="A1633" s="95">
        <v>631</v>
      </c>
      <c r="B1633" s="139">
        <v>0.61073853022301927</v>
      </c>
      <c r="C1633" s="139">
        <v>0.39572153151792322</v>
      </c>
      <c r="D1633" s="139">
        <v>0.24201522471293635</v>
      </c>
      <c r="E1633" s="139">
        <v>0.93195126135575501</v>
      </c>
      <c r="F1633" s="139">
        <v>0.90252848234436067</v>
      </c>
      <c r="G1633" s="139">
        <v>0.3757708233242274</v>
      </c>
      <c r="H1633" s="139">
        <v>0.95640611214438365</v>
      </c>
      <c r="I1633" s="139">
        <v>0.9865315318476493</v>
      </c>
      <c r="J1633" s="139">
        <v>9.1625176788845852E-2</v>
      </c>
      <c r="K1633" s="58">
        <v>0.15593002774830578</v>
      </c>
      <c r="M1633" s="51">
        <v>631</v>
      </c>
      <c r="N1633" s="139" cm="1">
        <f t="array" ref="N1633:W1633">(TRANSPOSE(MMULT(幕後結果!$AB$37:$AK$46, TRANSPOSE(N632:W632))))</f>
        <v>0.70801429289723683</v>
      </c>
      <c r="O1633" s="139">
        <v>-0.72970624160107678</v>
      </c>
      <c r="P1633" s="139">
        <v>-0.17323380120125736</v>
      </c>
      <c r="Q1633" s="139">
        <v>0.43754168252586084</v>
      </c>
      <c r="R1633" s="139">
        <v>0.22983228185959198</v>
      </c>
      <c r="S1633" s="139">
        <v>0.53554524999189546</v>
      </c>
      <c r="T1633" s="139">
        <v>-0.21964719209017872</v>
      </c>
      <c r="U1633" s="139">
        <v>-0.56280233112179467</v>
      </c>
      <c r="V1633" s="139">
        <v>6.5596586433932597E-2</v>
      </c>
      <c r="W1633" s="50">
        <v>5.259642937212039E-2</v>
      </c>
    </row>
    <row r="1634" spans="1:23" ht="19">
      <c r="A1634" s="95">
        <v>632</v>
      </c>
      <c r="B1634" s="139">
        <v>0.72881164039799251</v>
      </c>
      <c r="C1634" s="139">
        <v>0.17853374361775032</v>
      </c>
      <c r="D1634" s="139">
        <v>0.45379962982563971</v>
      </c>
      <c r="E1634" s="139">
        <v>0.342883687136051</v>
      </c>
      <c r="F1634" s="139">
        <v>0.34834114822374729</v>
      </c>
      <c r="G1634" s="139">
        <v>0.85787741435738085</v>
      </c>
      <c r="H1634" s="139">
        <v>0.85051927012614703</v>
      </c>
      <c r="I1634" s="139">
        <v>0.31687234939791198</v>
      </c>
      <c r="J1634" s="139">
        <v>0.11793804243108541</v>
      </c>
      <c r="K1634" s="58">
        <v>0.61697960953037279</v>
      </c>
      <c r="M1634" s="51">
        <v>632</v>
      </c>
      <c r="N1634" s="139" cm="1">
        <f t="array" ref="N1634:W1634">(TRANSPOSE(MMULT(幕後結果!$AB$37:$AK$46, TRANSPOSE(N633:W633))))</f>
        <v>-2.2234117314541049</v>
      </c>
      <c r="O1634" s="139">
        <v>0.18565976999647443</v>
      </c>
      <c r="P1634" s="139">
        <v>-0.85311785723887812</v>
      </c>
      <c r="Q1634" s="139">
        <v>-0.68999370169121987</v>
      </c>
      <c r="R1634" s="139">
        <v>1.269022096573784</v>
      </c>
      <c r="S1634" s="139">
        <v>3.7667492041747241E-2</v>
      </c>
      <c r="T1634" s="139">
        <v>-0.45546992385243684</v>
      </c>
      <c r="U1634" s="139">
        <v>0.41035762699988598</v>
      </c>
      <c r="V1634" s="139">
        <v>-1.9538608547426002</v>
      </c>
      <c r="W1634" s="50">
        <v>1.7182665362766776</v>
      </c>
    </row>
    <row r="1635" spans="1:23" ht="19">
      <c r="A1635" s="95">
        <v>633</v>
      </c>
      <c r="B1635" s="139">
        <v>0.96903130225334744</v>
      </c>
      <c r="C1635" s="139">
        <v>0.23956339550865802</v>
      </c>
      <c r="D1635" s="139">
        <v>0.17840118131070692</v>
      </c>
      <c r="E1635" s="139">
        <v>0.29865511239670428</v>
      </c>
      <c r="F1635" s="139">
        <v>0.87971890468296587</v>
      </c>
      <c r="G1635" s="139">
        <v>0.35388011688391496</v>
      </c>
      <c r="H1635" s="139">
        <v>0.92270891747378014</v>
      </c>
      <c r="I1635" s="139">
        <v>0.43606150828979273</v>
      </c>
      <c r="J1635" s="139">
        <v>0.96397493271385604</v>
      </c>
      <c r="K1635" s="58">
        <v>0.8607188744880041</v>
      </c>
      <c r="M1635" s="51">
        <v>633</v>
      </c>
      <c r="N1635" s="139" cm="1">
        <f t="array" ref="N1635:W1635">(TRANSPOSE(MMULT(幕後結果!$AB$37:$AK$46, TRANSPOSE(N634:W634))))</f>
        <v>-0.55090209690076164</v>
      </c>
      <c r="O1635" s="139">
        <v>1.6228024114992377</v>
      </c>
      <c r="P1635" s="139">
        <v>9.9340795250930203E-2</v>
      </c>
      <c r="Q1635" s="139">
        <v>0.67225552577900993</v>
      </c>
      <c r="R1635" s="139">
        <v>0.28367283522353498</v>
      </c>
      <c r="S1635" s="139">
        <v>1.213326949452207</v>
      </c>
      <c r="T1635" s="139">
        <v>1.3468458567636112</v>
      </c>
      <c r="U1635" s="139">
        <v>0.44648440052222282</v>
      </c>
      <c r="V1635" s="139">
        <v>-0.5822291577402563</v>
      </c>
      <c r="W1635" s="50">
        <v>-8.0263783391296806E-2</v>
      </c>
    </row>
    <row r="1636" spans="1:23" ht="19">
      <c r="A1636" s="95">
        <v>634</v>
      </c>
      <c r="B1636" s="139">
        <v>0.23523169488729656</v>
      </c>
      <c r="C1636" s="139">
        <v>0.62872714193509505</v>
      </c>
      <c r="D1636" s="139">
        <v>0.47414276586124249</v>
      </c>
      <c r="E1636" s="139">
        <v>0.56238653950990591</v>
      </c>
      <c r="F1636" s="139">
        <v>0.48452958365361343</v>
      </c>
      <c r="G1636" s="139">
        <v>0.52669085912126068</v>
      </c>
      <c r="H1636" s="139">
        <v>0.90519216563845162</v>
      </c>
      <c r="I1636" s="139">
        <v>0.91559452402330144</v>
      </c>
      <c r="J1636" s="139">
        <v>0.65582934730367359</v>
      </c>
      <c r="K1636" s="58">
        <v>0.95020933378861172</v>
      </c>
      <c r="M1636" s="51">
        <v>634</v>
      </c>
      <c r="N1636" s="139" cm="1">
        <f t="array" ref="N1636:W1636">(TRANSPOSE(MMULT(幕後結果!$AB$37:$AK$46, TRANSPOSE(N635:W635))))</f>
        <v>-1.3352609899789774</v>
      </c>
      <c r="O1636" s="139">
        <v>1.3731921713946067</v>
      </c>
      <c r="P1636" s="139">
        <v>-3.2495010606918118E-2</v>
      </c>
      <c r="Q1636" s="139">
        <v>-1.7345287385088803</v>
      </c>
      <c r="R1636" s="139">
        <v>-0.42754421815195698</v>
      </c>
      <c r="S1636" s="139">
        <v>0.3934785973983374</v>
      </c>
      <c r="T1636" s="139">
        <v>0.71920821789530431</v>
      </c>
      <c r="U1636" s="139">
        <v>1.0466116875930971</v>
      </c>
      <c r="V1636" s="139">
        <v>1.4061030845101297</v>
      </c>
      <c r="W1636" s="50">
        <v>0.69807247841959219</v>
      </c>
    </row>
    <row r="1637" spans="1:23" ht="19">
      <c r="A1637" s="95">
        <v>635</v>
      </c>
      <c r="B1637" s="139">
        <v>0.18135773465203142</v>
      </c>
      <c r="C1637" s="139">
        <v>0.84602166752289643</v>
      </c>
      <c r="D1637" s="139">
        <v>0.84271296891273928</v>
      </c>
      <c r="E1637" s="139">
        <v>0.45132378137305995</v>
      </c>
      <c r="F1637" s="139">
        <v>0.53968160963098155</v>
      </c>
      <c r="G1637" s="139">
        <v>0.1278223035622772</v>
      </c>
      <c r="H1637" s="139">
        <v>0.62300916390636885</v>
      </c>
      <c r="I1637" s="139">
        <v>0.50968246412262808</v>
      </c>
      <c r="J1637" s="139">
        <v>0.4289645294094262</v>
      </c>
      <c r="K1637" s="58">
        <v>6.7052853968931903E-3</v>
      </c>
      <c r="M1637" s="51">
        <v>635</v>
      </c>
      <c r="N1637" s="139" cm="1">
        <f t="array" ref="N1637:W1637">(TRANSPOSE(MMULT(幕後結果!$AB$37:$AK$46, TRANSPOSE(N636:W636))))</f>
        <v>0.75085757693108901</v>
      </c>
      <c r="O1637" s="139">
        <v>-0.38070417157344338</v>
      </c>
      <c r="P1637" s="139">
        <v>-0.74678791775282549</v>
      </c>
      <c r="Q1637" s="139">
        <v>0.70009265825967026</v>
      </c>
      <c r="R1637" s="139">
        <v>0.82848840368230525</v>
      </c>
      <c r="S1637" s="139">
        <v>-1.2036759713411644</v>
      </c>
      <c r="T1637" s="139">
        <v>0.60069576278717451</v>
      </c>
      <c r="U1637" s="139">
        <v>-1.368486824134397</v>
      </c>
      <c r="V1637" s="139">
        <v>0.3823083587893516</v>
      </c>
      <c r="W1637" s="50">
        <v>-0.36104468874458429</v>
      </c>
    </row>
    <row r="1638" spans="1:23" ht="19">
      <c r="A1638" s="95">
        <v>636</v>
      </c>
      <c r="B1638" s="139">
        <v>0.83101436928454753</v>
      </c>
      <c r="C1638" s="139">
        <v>0.65179277881341724</v>
      </c>
      <c r="D1638" s="139">
        <v>0.6273321520177757</v>
      </c>
      <c r="E1638" s="139">
        <v>0.31547326496348993</v>
      </c>
      <c r="F1638" s="139">
        <v>0.96211202773019022</v>
      </c>
      <c r="G1638" s="139">
        <v>8.9098267482667026E-2</v>
      </c>
      <c r="H1638" s="139">
        <v>0.98306077902604372</v>
      </c>
      <c r="I1638" s="139">
        <v>0.56788437878723941</v>
      </c>
      <c r="J1638" s="139">
        <v>0.18319788538173021</v>
      </c>
      <c r="K1638" s="58">
        <v>0.94519987270942263</v>
      </c>
      <c r="M1638" s="51">
        <v>636</v>
      </c>
      <c r="N1638" s="139" cm="1">
        <f t="array" ref="N1638:W1638">(TRANSPOSE(MMULT(幕後結果!$AB$37:$AK$46, TRANSPOSE(N637:W637))))</f>
        <v>-0.31537774752719877</v>
      </c>
      <c r="O1638" s="139">
        <v>-2.0098090972727287</v>
      </c>
      <c r="P1638" s="139">
        <v>0.34302953270284187</v>
      </c>
      <c r="Q1638" s="139">
        <v>-0.12541559067719554</v>
      </c>
      <c r="R1638" s="139">
        <v>1.438465687240523</v>
      </c>
      <c r="S1638" s="139">
        <v>-1.4742823585761338</v>
      </c>
      <c r="T1638" s="139">
        <v>3.6671085233461576E-2</v>
      </c>
      <c r="U1638" s="139">
        <v>-0.97972582185009571</v>
      </c>
      <c r="V1638" s="139">
        <v>-0.71058400686557577</v>
      </c>
      <c r="W1638" s="50">
        <v>-0.29965191912326988</v>
      </c>
    </row>
    <row r="1639" spans="1:23" ht="19">
      <c r="A1639" s="95">
        <v>637</v>
      </c>
      <c r="B1639" s="139">
        <v>0.51962921829973263</v>
      </c>
      <c r="C1639" s="139">
        <v>0.21878321719424831</v>
      </c>
      <c r="D1639" s="139">
        <v>0.51992749126112803</v>
      </c>
      <c r="E1639" s="139">
        <v>0.93233799240570736</v>
      </c>
      <c r="F1639" s="139">
        <v>0.22470299766627866</v>
      </c>
      <c r="G1639" s="139">
        <v>0.98143361056959399</v>
      </c>
      <c r="H1639" s="139">
        <v>0.63924420486934497</v>
      </c>
      <c r="I1639" s="139">
        <v>0.54948576809884009</v>
      </c>
      <c r="J1639" s="139">
        <v>0.13803996102663785</v>
      </c>
      <c r="K1639" s="58">
        <v>0.24115092390960591</v>
      </c>
      <c r="M1639" s="51">
        <v>637</v>
      </c>
      <c r="N1639" s="139" cm="1">
        <f t="array" ref="N1639:W1639">(TRANSPOSE(MMULT(幕後結果!$AB$37:$AK$46, TRANSPOSE(N638:W638))))</f>
        <v>0.33087851646758626</v>
      </c>
      <c r="O1639" s="139">
        <v>0.50515586666991952</v>
      </c>
      <c r="P1639" s="139">
        <v>-1.0884673533412292</v>
      </c>
      <c r="Q1639" s="139">
        <v>-1.2770649552966455</v>
      </c>
      <c r="R1639" s="139">
        <v>-0.14601122834924624</v>
      </c>
      <c r="S1639" s="139">
        <v>-1.2576428949273353</v>
      </c>
      <c r="T1639" s="139">
        <v>0.54029339991543912</v>
      </c>
      <c r="U1639" s="139">
        <v>0.69336540856787343</v>
      </c>
      <c r="V1639" s="139">
        <v>-1.5402575637181437</v>
      </c>
      <c r="W1639" s="50">
        <v>1.1268320794282389</v>
      </c>
    </row>
    <row r="1640" spans="1:23" ht="19">
      <c r="A1640" s="95">
        <v>638</v>
      </c>
      <c r="B1640" s="139">
        <v>0.29349204190756195</v>
      </c>
      <c r="C1640" s="139">
        <v>0.75739684999384083</v>
      </c>
      <c r="D1640" s="139">
        <v>0.88404830317307903</v>
      </c>
      <c r="E1640" s="139">
        <v>0.39999917229470916</v>
      </c>
      <c r="F1640" s="139">
        <v>0.71392975516971968</v>
      </c>
      <c r="G1640" s="139">
        <v>0.75512521110639841</v>
      </c>
      <c r="H1640" s="139">
        <v>0.88512947601845049</v>
      </c>
      <c r="I1640" s="139">
        <v>0.36565049200363697</v>
      </c>
      <c r="J1640" s="139">
        <v>0.48169322001560344</v>
      </c>
      <c r="K1640" s="58">
        <v>0.95451361082209418</v>
      </c>
      <c r="M1640" s="51">
        <v>638</v>
      </c>
      <c r="N1640" s="139" cm="1">
        <f t="array" ref="N1640:W1640">(TRANSPOSE(MMULT(幕後結果!$AB$37:$AK$46, TRANSPOSE(N639:W639))))</f>
        <v>-0.50698626195903074</v>
      </c>
      <c r="O1640" s="139">
        <v>1.6013942594090484</v>
      </c>
      <c r="P1640" s="139">
        <v>-0.74169282763513555</v>
      </c>
      <c r="Q1640" s="139">
        <v>0.20778746421847366</v>
      </c>
      <c r="R1640" s="139">
        <v>0.12844262629666742</v>
      </c>
      <c r="S1640" s="139">
        <v>0.54542143802331033</v>
      </c>
      <c r="T1640" s="139">
        <v>1.928116392781178</v>
      </c>
      <c r="U1640" s="139">
        <v>-0.70063097621870885</v>
      </c>
      <c r="V1640" s="139">
        <v>0.87618793596817035</v>
      </c>
      <c r="W1640" s="50">
        <v>-0.64743258893820999</v>
      </c>
    </row>
    <row r="1641" spans="1:23" ht="19">
      <c r="A1641" s="95">
        <v>639</v>
      </c>
      <c r="B1641" s="139">
        <v>0.26108292236748287</v>
      </c>
      <c r="C1641" s="139">
        <v>0.2088746783249511</v>
      </c>
      <c r="D1641" s="139">
        <v>0.231336320174097</v>
      </c>
      <c r="E1641" s="139">
        <v>0.58316077297651447</v>
      </c>
      <c r="F1641" s="139">
        <v>0.51807221740752563</v>
      </c>
      <c r="G1641" s="139">
        <v>0.447643081149387</v>
      </c>
      <c r="H1641" s="139">
        <v>0.8215518255074743</v>
      </c>
      <c r="I1641" s="139">
        <v>0.84188531254240617</v>
      </c>
      <c r="J1641" s="139">
        <v>0.8817662923727474</v>
      </c>
      <c r="K1641" s="58">
        <v>0.13943611180341642</v>
      </c>
      <c r="M1641" s="51">
        <v>639</v>
      </c>
      <c r="N1641" s="139" cm="1">
        <f t="array" ref="N1641:W1641">(TRANSPOSE(MMULT(幕後結果!$AB$37:$AK$46, TRANSPOSE(N640:W640))))</f>
        <v>-0.5055592461927999</v>
      </c>
      <c r="O1641" s="139">
        <v>-0.9838779322556408</v>
      </c>
      <c r="P1641" s="139">
        <v>-1.0699411002121719</v>
      </c>
      <c r="Q1641" s="139">
        <v>-1.1253953470736864</v>
      </c>
      <c r="R1641" s="139">
        <v>-1.1103266521572523</v>
      </c>
      <c r="S1641" s="139">
        <v>0.71893921063987998</v>
      </c>
      <c r="T1641" s="139">
        <v>-0.68491657322140365</v>
      </c>
      <c r="U1641" s="139">
        <v>-0.6599988530793347</v>
      </c>
      <c r="V1641" s="139">
        <v>-0.6998991630423046</v>
      </c>
      <c r="W1641" s="50">
        <v>-0.23757439638953076</v>
      </c>
    </row>
    <row r="1642" spans="1:23" ht="19">
      <c r="A1642" s="95">
        <v>640</v>
      </c>
      <c r="B1642" s="139">
        <v>0.73000515231271557</v>
      </c>
      <c r="C1642" s="139">
        <v>0.77952430503988546</v>
      </c>
      <c r="D1642" s="139">
        <v>0.43513241999758989</v>
      </c>
      <c r="E1642" s="139">
        <v>0.95303653317523529</v>
      </c>
      <c r="F1642" s="139">
        <v>0.92572767151158075</v>
      </c>
      <c r="G1642" s="139">
        <v>0.86229555770846522</v>
      </c>
      <c r="H1642" s="139">
        <v>0.6339977865616353</v>
      </c>
      <c r="I1642" s="139">
        <v>3.7509713730539795E-2</v>
      </c>
      <c r="J1642" s="139">
        <v>0.17809402547449227</v>
      </c>
      <c r="K1642" s="58">
        <v>0.58103958170643644</v>
      </c>
      <c r="M1642" s="51">
        <v>640</v>
      </c>
      <c r="N1642" s="139" cm="1">
        <f t="array" ref="N1642:W1642">(TRANSPOSE(MMULT(幕後結果!$AB$37:$AK$46, TRANSPOSE(N641:W641))))</f>
        <v>2.2076722473913808</v>
      </c>
      <c r="O1642" s="139">
        <v>-0.72354355248876723</v>
      </c>
      <c r="P1642" s="139">
        <v>-0.47435136079699647</v>
      </c>
      <c r="Q1642" s="139">
        <v>-0.15924305341941036</v>
      </c>
      <c r="R1642" s="139">
        <v>-0.15427284496628518</v>
      </c>
      <c r="S1642" s="139">
        <v>0.5535682910546732</v>
      </c>
      <c r="T1642" s="139">
        <v>2.1123402697873952</v>
      </c>
      <c r="U1642" s="139">
        <v>0.66462093135483591</v>
      </c>
      <c r="V1642" s="139">
        <v>-0.13506627044768316</v>
      </c>
      <c r="W1642" s="50">
        <v>-0.74062849020558441</v>
      </c>
    </row>
    <row r="1643" spans="1:23" ht="19">
      <c r="A1643" s="95">
        <v>641</v>
      </c>
      <c r="B1643" s="139">
        <v>0.15227881016762068</v>
      </c>
      <c r="C1643" s="139">
        <v>9.7363365593678086E-2</v>
      </c>
      <c r="D1643" s="139">
        <v>0.16151385563052711</v>
      </c>
      <c r="E1643" s="139">
        <v>0.3005364699431976</v>
      </c>
      <c r="F1643" s="139">
        <v>0.45916895824069481</v>
      </c>
      <c r="G1643" s="139">
        <v>0.74257019398294477</v>
      </c>
      <c r="H1643" s="139">
        <v>0.97681250046200963</v>
      </c>
      <c r="I1643" s="139">
        <v>0.86722722054032531</v>
      </c>
      <c r="J1643" s="139">
        <v>0.12318389493465864</v>
      </c>
      <c r="K1643" s="58">
        <v>0.19854570457102572</v>
      </c>
      <c r="M1643" s="51">
        <v>641</v>
      </c>
      <c r="N1643" s="139" cm="1">
        <f t="array" ref="N1643:W1643">(TRANSPOSE(MMULT(幕後結果!$AB$37:$AK$46, TRANSPOSE(N642:W642))))</f>
        <v>0.59489351909192811</v>
      </c>
      <c r="O1643" s="139">
        <v>2.0907865251949151</v>
      </c>
      <c r="P1643" s="139">
        <v>1.2865171034260681</v>
      </c>
      <c r="Q1643" s="139">
        <v>1.0419923076536339</v>
      </c>
      <c r="R1643" s="139">
        <v>0.23171026883008647</v>
      </c>
      <c r="S1643" s="139">
        <v>1.7325823890278025</v>
      </c>
      <c r="T1643" s="139">
        <v>2.5997061535777948</v>
      </c>
      <c r="U1643" s="139">
        <v>1.180698693905603</v>
      </c>
      <c r="V1643" s="139">
        <v>0.15815749261650658</v>
      </c>
      <c r="W1643" s="50">
        <v>1.0802356561394331</v>
      </c>
    </row>
    <row r="1644" spans="1:23" ht="19">
      <c r="A1644" s="95">
        <v>642</v>
      </c>
      <c r="B1644" s="139">
        <v>0.93738655199756682</v>
      </c>
      <c r="C1644" s="139">
        <v>0.34486508138537419</v>
      </c>
      <c r="D1644" s="139">
        <v>0.20165908720044512</v>
      </c>
      <c r="E1644" s="139">
        <v>0.33244179601688417</v>
      </c>
      <c r="F1644" s="139">
        <v>0.13409438514707706</v>
      </c>
      <c r="G1644" s="139">
        <v>0.74618749225364756</v>
      </c>
      <c r="H1644" s="139">
        <v>0.64841225054257134</v>
      </c>
      <c r="I1644" s="139">
        <v>0.15387324993080354</v>
      </c>
      <c r="J1644" s="139">
        <v>0.35746037928382823</v>
      </c>
      <c r="K1644" s="58">
        <v>0.68266230049524212</v>
      </c>
      <c r="M1644" s="51">
        <v>642</v>
      </c>
      <c r="N1644" s="139" cm="1">
        <f t="array" ref="N1644:W1644">(TRANSPOSE(MMULT(幕後結果!$AB$37:$AK$46, TRANSPOSE(N643:W643))))</f>
        <v>-0.83533635838858455</v>
      </c>
      <c r="O1644" s="139">
        <v>0.53934090190583539</v>
      </c>
      <c r="P1644" s="139">
        <v>0.42669567627704363</v>
      </c>
      <c r="Q1644" s="139">
        <v>-0.41644260264643984</v>
      </c>
      <c r="R1644" s="139">
        <v>-1.1456815845030235</v>
      </c>
      <c r="S1644" s="139">
        <v>-0.31008516191581059</v>
      </c>
      <c r="T1644" s="139">
        <v>1.2608930716729125</v>
      </c>
      <c r="U1644" s="139">
        <v>0.1763430798391222</v>
      </c>
      <c r="V1644" s="139">
        <v>-0.13195412825432296</v>
      </c>
      <c r="W1644" s="50">
        <v>0.898281045978231</v>
      </c>
    </row>
    <row r="1645" spans="1:23" ht="19">
      <c r="A1645" s="95">
        <v>643</v>
      </c>
      <c r="B1645" s="139">
        <v>0.60143433402367186</v>
      </c>
      <c r="C1645" s="139">
        <v>0.85018037026451765</v>
      </c>
      <c r="D1645" s="139">
        <v>0.95496868491211884</v>
      </c>
      <c r="E1645" s="139">
        <v>0.50348796517000549</v>
      </c>
      <c r="F1645" s="139">
        <v>0.60028977222009017</v>
      </c>
      <c r="G1645" s="139">
        <v>0.46708621047245891</v>
      </c>
      <c r="H1645" s="139">
        <v>0.90948038383520236</v>
      </c>
      <c r="I1645" s="139">
        <v>0.83065651429701548</v>
      </c>
      <c r="J1645" s="139">
        <v>0.7054857191048487</v>
      </c>
      <c r="K1645" s="58">
        <v>0.41147758947930946</v>
      </c>
      <c r="M1645" s="51">
        <v>643</v>
      </c>
      <c r="N1645" s="139" cm="1">
        <f t="array" ref="N1645:W1645">(TRANSPOSE(MMULT(幕後結果!$AB$37:$AK$46, TRANSPOSE(N644:W644))))</f>
        <v>-0.49352031276250541</v>
      </c>
      <c r="O1645" s="139">
        <v>-2.3337837080946269</v>
      </c>
      <c r="P1645" s="139">
        <v>-0.56709790347512024</v>
      </c>
      <c r="Q1645" s="139">
        <v>0.77065328864029237</v>
      </c>
      <c r="R1645" s="139">
        <v>0.54409536008298243</v>
      </c>
      <c r="S1645" s="139">
        <v>0.65899292901557349</v>
      </c>
      <c r="T1645" s="139">
        <v>2.8973771218225752E-2</v>
      </c>
      <c r="U1645" s="139">
        <v>-0.31619461473411992</v>
      </c>
      <c r="V1645" s="139">
        <v>-2.5963576812402689E-2</v>
      </c>
      <c r="W1645" s="50">
        <v>-1.2554460818541</v>
      </c>
    </row>
    <row r="1646" spans="1:23" ht="19">
      <c r="A1646" s="95">
        <v>644</v>
      </c>
      <c r="B1646" s="139">
        <v>0.84055808397846499</v>
      </c>
      <c r="C1646" s="139">
        <v>0.13107659525092075</v>
      </c>
      <c r="D1646" s="139">
        <v>0.7381222269638259</v>
      </c>
      <c r="E1646" s="139">
        <v>1.1864595212734974E-2</v>
      </c>
      <c r="F1646" s="139">
        <v>0.28537370569223586</v>
      </c>
      <c r="G1646" s="139">
        <v>6.4474348136512427E-2</v>
      </c>
      <c r="H1646" s="139">
        <v>0.21277159663969836</v>
      </c>
      <c r="I1646" s="139">
        <v>0.17408970698780291</v>
      </c>
      <c r="J1646" s="139">
        <v>0.16006224013782977</v>
      </c>
      <c r="K1646" s="58">
        <v>0.33312553162035452</v>
      </c>
      <c r="M1646" s="51">
        <v>644</v>
      </c>
      <c r="N1646" s="139" cm="1">
        <f t="array" ref="N1646:W1646">(TRANSPOSE(MMULT(幕後結果!$AB$37:$AK$46, TRANSPOSE(N645:W645))))</f>
        <v>1.5820075088836634</v>
      </c>
      <c r="O1646" s="139">
        <v>-0.38010921383584478</v>
      </c>
      <c r="P1646" s="139">
        <v>0.73092817115210518</v>
      </c>
      <c r="Q1646" s="139">
        <v>0.99422784114323604</v>
      </c>
      <c r="R1646" s="139">
        <v>-0.8350887392736539</v>
      </c>
      <c r="S1646" s="139">
        <v>-0.19510465092461415</v>
      </c>
      <c r="T1646" s="139">
        <v>0.25021620371314507</v>
      </c>
      <c r="U1646" s="139">
        <v>-1.0691701901515447</v>
      </c>
      <c r="V1646" s="139">
        <v>0.48679477681628486</v>
      </c>
      <c r="W1646" s="50">
        <v>-2.2006365653418403E-2</v>
      </c>
    </row>
    <row r="1647" spans="1:23" ht="19">
      <c r="A1647" s="95">
        <v>645</v>
      </c>
      <c r="B1647" s="139">
        <v>0.13865758927595229</v>
      </c>
      <c r="C1647" s="139">
        <v>0.72404066663084921</v>
      </c>
      <c r="D1647" s="139">
        <v>0.4860116388606841</v>
      </c>
      <c r="E1647" s="139">
        <v>0.6614130804373537</v>
      </c>
      <c r="F1647" s="139">
        <v>7.6378696410924318E-2</v>
      </c>
      <c r="G1647" s="139">
        <v>0.2553368176508739</v>
      </c>
      <c r="H1647" s="139">
        <v>0.73301560695079115</v>
      </c>
      <c r="I1647" s="139">
        <v>0.98405252135345855</v>
      </c>
      <c r="J1647" s="139">
        <v>0.15336167195212713</v>
      </c>
      <c r="K1647" s="58">
        <v>0.81478685242825222</v>
      </c>
      <c r="M1647" s="51">
        <v>645</v>
      </c>
      <c r="N1647" s="139" cm="1">
        <f t="array" ref="N1647:W1647">(TRANSPOSE(MMULT(幕後結果!$AB$37:$AK$46, TRANSPOSE(N646:W646))))</f>
        <v>-2.4323417955271296</v>
      </c>
      <c r="O1647" s="139">
        <v>-0.71764946255828121</v>
      </c>
      <c r="P1647" s="139">
        <v>1.1679060130951799</v>
      </c>
      <c r="Q1647" s="139">
        <v>1.297899262580493</v>
      </c>
      <c r="R1647" s="139">
        <v>1.9756297137936962</v>
      </c>
      <c r="S1647" s="139">
        <v>-0.89815565230036398</v>
      </c>
      <c r="T1647" s="139">
        <v>-0.70012442811557163</v>
      </c>
      <c r="U1647" s="139">
        <v>0.54612372891850569</v>
      </c>
      <c r="V1647" s="139">
        <v>-2.0280995709063268</v>
      </c>
      <c r="W1647" s="50">
        <v>0.28854111751564809</v>
      </c>
    </row>
    <row r="1648" spans="1:23" ht="19">
      <c r="A1648" s="95">
        <v>646</v>
      </c>
      <c r="B1648" s="139">
        <v>7.8195527480644289E-2</v>
      </c>
      <c r="C1648" s="139">
        <v>0.56152381967988463</v>
      </c>
      <c r="D1648" s="139">
        <v>2.9564668504165725E-2</v>
      </c>
      <c r="E1648" s="139">
        <v>0.55439469443103229</v>
      </c>
      <c r="F1648" s="139">
        <v>2.6689648321214676E-2</v>
      </c>
      <c r="G1648" s="139">
        <v>0.37296090215570876</v>
      </c>
      <c r="H1648" s="139">
        <v>0.91769033482424311</v>
      </c>
      <c r="I1648" s="139">
        <v>0.61109699893428515</v>
      </c>
      <c r="J1648" s="139">
        <v>0.924929469809737</v>
      </c>
      <c r="K1648" s="58">
        <v>0.1937215811718902</v>
      </c>
      <c r="M1648" s="51">
        <v>646</v>
      </c>
      <c r="N1648" s="139" cm="1">
        <f t="array" ref="N1648:W1648">(TRANSPOSE(MMULT(幕後結果!$AB$37:$AK$46, TRANSPOSE(N647:W647))))</f>
        <v>-0.18984084013179711</v>
      </c>
      <c r="O1648" s="139">
        <v>1.222558019278005</v>
      </c>
      <c r="P1648" s="139">
        <v>1.0438436030616147</v>
      </c>
      <c r="Q1648" s="139">
        <v>0.22442900079702033</v>
      </c>
      <c r="R1648" s="139">
        <v>1.2928358123452135</v>
      </c>
      <c r="S1648" s="139">
        <v>0.71450768447450796</v>
      </c>
      <c r="T1648" s="139">
        <v>0.67629912921358903</v>
      </c>
      <c r="U1648" s="139">
        <v>4.193717317241763E-2</v>
      </c>
      <c r="V1648" s="139">
        <v>-0.6393325864742565</v>
      </c>
      <c r="W1648" s="50">
        <v>0.37538597079783692</v>
      </c>
    </row>
    <row r="1649" spans="1:23" ht="19">
      <c r="A1649" s="95">
        <v>647</v>
      </c>
      <c r="B1649" s="139">
        <v>0.5807994573221682</v>
      </c>
      <c r="C1649" s="139">
        <v>5.1844358488193354E-2</v>
      </c>
      <c r="D1649" s="139">
        <v>0.95357141434545456</v>
      </c>
      <c r="E1649" s="139">
        <v>0.96411086810299107</v>
      </c>
      <c r="F1649" s="139">
        <v>0.96435302907582354</v>
      </c>
      <c r="G1649" s="139">
        <v>0.69821939831332513</v>
      </c>
      <c r="H1649" s="139">
        <v>0.41761694983654252</v>
      </c>
      <c r="I1649" s="139">
        <v>0.82677810158034348</v>
      </c>
      <c r="J1649" s="139">
        <v>0.67450320338587</v>
      </c>
      <c r="K1649" s="58">
        <v>0.20832498547509992</v>
      </c>
      <c r="M1649" s="51">
        <v>647</v>
      </c>
      <c r="N1649" s="139" cm="1">
        <f t="array" ref="N1649:W1649">(TRANSPOSE(MMULT(幕後結果!$AB$37:$AK$46, TRANSPOSE(N648:W648))))</f>
        <v>-0.82056075739345979</v>
      </c>
      <c r="O1649" s="139">
        <v>1.3179840572552453</v>
      </c>
      <c r="P1649" s="139">
        <v>0.30370672010918837</v>
      </c>
      <c r="Q1649" s="139">
        <v>0.20612047386950602</v>
      </c>
      <c r="R1649" s="139">
        <v>-0.1469895326865214</v>
      </c>
      <c r="S1649" s="139">
        <v>-0.46153798220745085</v>
      </c>
      <c r="T1649" s="139">
        <v>1.0627303234523124</v>
      </c>
      <c r="U1649" s="139">
        <v>2.7768957132093486E-2</v>
      </c>
      <c r="V1649" s="139">
        <v>0.455369067813641</v>
      </c>
      <c r="W1649" s="50">
        <v>0.27783556605130555</v>
      </c>
    </row>
    <row r="1650" spans="1:23" ht="19">
      <c r="A1650" s="95">
        <v>648</v>
      </c>
      <c r="B1650" s="139">
        <v>0.26980108370040279</v>
      </c>
      <c r="C1650" s="139">
        <v>0.15728552739114043</v>
      </c>
      <c r="D1650" s="139">
        <v>0.73550697110412067</v>
      </c>
      <c r="E1650" s="139">
        <v>0.39788869781461322</v>
      </c>
      <c r="F1650" s="139">
        <v>0.14952509680956494</v>
      </c>
      <c r="G1650" s="139">
        <v>0.30686274405955438</v>
      </c>
      <c r="H1650" s="139">
        <v>0.60450803540702536</v>
      </c>
      <c r="I1650" s="139">
        <v>0.79731025195651362</v>
      </c>
      <c r="J1650" s="139">
        <v>0.30951753403069793</v>
      </c>
      <c r="K1650" s="58">
        <v>6.1213123923701929E-2</v>
      </c>
      <c r="M1650" s="51">
        <v>648</v>
      </c>
      <c r="N1650" s="139" cm="1">
        <f t="array" ref="N1650:W1650">(TRANSPOSE(MMULT(幕後結果!$AB$37:$AK$46, TRANSPOSE(N649:W649))))</f>
        <v>-2.2683385452711948</v>
      </c>
      <c r="O1650" s="139">
        <v>-0.77255440870741099</v>
      </c>
      <c r="P1650" s="139">
        <v>0.82306862587481688</v>
      </c>
      <c r="Q1650" s="139">
        <v>-0.86440461212092468</v>
      </c>
      <c r="R1650" s="139">
        <v>-0.96760010164013355</v>
      </c>
      <c r="S1650" s="139">
        <v>0.538606194937994</v>
      </c>
      <c r="T1650" s="139">
        <v>-3.0393479435406645</v>
      </c>
      <c r="U1650" s="139">
        <v>-0.64270788627283493</v>
      </c>
      <c r="V1650" s="139">
        <v>-0.64972569131215407</v>
      </c>
      <c r="W1650" s="50">
        <v>-0.3175912899623321</v>
      </c>
    </row>
    <row r="1651" spans="1:23" ht="19">
      <c r="A1651" s="95">
        <v>649</v>
      </c>
      <c r="B1651" s="139">
        <v>0.37764063901444622</v>
      </c>
      <c r="C1651" s="139">
        <v>0.42640229248867079</v>
      </c>
      <c r="D1651" s="139">
        <v>8.3185143509830528E-2</v>
      </c>
      <c r="E1651" s="139">
        <v>0.88260840606789603</v>
      </c>
      <c r="F1651" s="139">
        <v>0.6610930514494171</v>
      </c>
      <c r="G1651" s="139">
        <v>0.28516367437385859</v>
      </c>
      <c r="H1651" s="139">
        <v>0.41986821626467918</v>
      </c>
      <c r="I1651" s="139">
        <v>0.28924943274983739</v>
      </c>
      <c r="J1651" s="139">
        <v>0.97524656693288647</v>
      </c>
      <c r="K1651" s="58">
        <v>0.99107070513129125</v>
      </c>
      <c r="M1651" s="51">
        <v>649</v>
      </c>
      <c r="N1651" s="139" cm="1">
        <f t="array" ref="N1651:W1651">(TRANSPOSE(MMULT(幕後結果!$AB$37:$AK$46, TRANSPOSE(N650:W650))))</f>
        <v>-0.227819651833853</v>
      </c>
      <c r="O1651" s="139">
        <v>0.32933455750640744</v>
      </c>
      <c r="P1651" s="139">
        <v>-2.4611394929385869E-2</v>
      </c>
      <c r="Q1651" s="139">
        <v>-0.68853000552271904</v>
      </c>
      <c r="R1651" s="139">
        <v>0.30694051006773576</v>
      </c>
      <c r="S1651" s="139">
        <v>8.9852918207680155E-2</v>
      </c>
      <c r="T1651" s="139">
        <v>-1.714796703609381</v>
      </c>
      <c r="U1651" s="139">
        <v>1.0126411018190793</v>
      </c>
      <c r="V1651" s="139">
        <v>-0.91725464144191626</v>
      </c>
      <c r="W1651" s="50">
        <v>0.92626877660016838</v>
      </c>
    </row>
    <row r="1652" spans="1:23" ht="19">
      <c r="A1652" s="95">
        <v>650</v>
      </c>
      <c r="B1652" s="139">
        <v>0.97120882843418355</v>
      </c>
      <c r="C1652" s="139">
        <v>0.8144438253309183</v>
      </c>
      <c r="D1652" s="139">
        <v>0.51131003361260863</v>
      </c>
      <c r="E1652" s="139">
        <v>0.88366721518582336</v>
      </c>
      <c r="F1652" s="139">
        <v>0.83065129527809423</v>
      </c>
      <c r="G1652" s="139">
        <v>0.29634576413556846</v>
      </c>
      <c r="H1652" s="139">
        <v>0.61621180076576842</v>
      </c>
      <c r="I1652" s="139">
        <v>0.68655652709976911</v>
      </c>
      <c r="J1652" s="139">
        <v>0.33243056743262178</v>
      </c>
      <c r="K1652" s="58">
        <v>0.46242000804712968</v>
      </c>
      <c r="M1652" s="51">
        <v>650</v>
      </c>
      <c r="N1652" s="139" cm="1">
        <f t="array" ref="N1652:W1652">(TRANSPOSE(MMULT(幕後結果!$AB$37:$AK$46, TRANSPOSE(N651:W651))))</f>
        <v>1.6541332195201339</v>
      </c>
      <c r="O1652" s="139">
        <v>0.39585548227199158</v>
      </c>
      <c r="P1652" s="139">
        <v>-0.34557164643630234</v>
      </c>
      <c r="Q1652" s="139">
        <v>1.2091894705516066</v>
      </c>
      <c r="R1652" s="139">
        <v>-0.67674397231787031</v>
      </c>
      <c r="S1652" s="139">
        <v>0.68684609894943705</v>
      </c>
      <c r="T1652" s="139">
        <v>-0.98735012100951136</v>
      </c>
      <c r="U1652" s="139">
        <v>0.47985190316577753</v>
      </c>
      <c r="V1652" s="139">
        <v>-3.660389153338045E-2</v>
      </c>
      <c r="W1652" s="50">
        <v>-1.8277192779168829</v>
      </c>
    </row>
    <row r="1653" spans="1:23" ht="19">
      <c r="A1653" s="95">
        <v>651</v>
      </c>
      <c r="B1653" s="139">
        <v>0.56200192084646416</v>
      </c>
      <c r="C1653" s="139">
        <v>0.32725636733040231</v>
      </c>
      <c r="D1653" s="139">
        <v>0.58624688009966186</v>
      </c>
      <c r="E1653" s="139">
        <v>4.8212421955457385E-2</v>
      </c>
      <c r="F1653" s="139">
        <v>0.1405570769495792</v>
      </c>
      <c r="G1653" s="139">
        <v>0.65894996238999992</v>
      </c>
      <c r="H1653" s="139">
        <v>0.51759593564687623</v>
      </c>
      <c r="I1653" s="139">
        <v>0.64403722941974251</v>
      </c>
      <c r="J1653" s="139">
        <v>0.47658989139360086</v>
      </c>
      <c r="K1653" s="58">
        <v>0.24977108059842656</v>
      </c>
      <c r="M1653" s="51">
        <v>651</v>
      </c>
      <c r="N1653" s="139" cm="1">
        <f t="array" ref="N1653:W1653">(TRANSPOSE(MMULT(幕後結果!$AB$37:$AK$46, TRANSPOSE(N652:W652))))</f>
        <v>-0.98125773150339202</v>
      </c>
      <c r="O1653" s="139">
        <v>0.62417171512917768</v>
      </c>
      <c r="P1653" s="139">
        <v>-0.23499249910351325</v>
      </c>
      <c r="Q1653" s="139">
        <v>0.58569425435311995</v>
      </c>
      <c r="R1653" s="139">
        <v>0.89540016213811346</v>
      </c>
      <c r="S1653" s="139">
        <v>-0.55360441134827676</v>
      </c>
      <c r="T1653" s="139">
        <v>-0.79675485620657471</v>
      </c>
      <c r="U1653" s="139">
        <v>-9.9254653848001029E-2</v>
      </c>
      <c r="V1653" s="139">
        <v>-2.4047640132439785</v>
      </c>
      <c r="W1653" s="50">
        <v>0.52090532149448343</v>
      </c>
    </row>
    <row r="1654" spans="1:23" ht="19">
      <c r="A1654" s="95">
        <v>652</v>
      </c>
      <c r="B1654" s="139">
        <v>0.96174369220456812</v>
      </c>
      <c r="C1654" s="139">
        <v>0.34473065197771957</v>
      </c>
      <c r="D1654" s="139">
        <v>0.93147850334255566</v>
      </c>
      <c r="E1654" s="139">
        <v>0.4397975772242293</v>
      </c>
      <c r="F1654" s="139">
        <v>5.7505522018522104E-2</v>
      </c>
      <c r="G1654" s="139">
        <v>0.42699798025794733</v>
      </c>
      <c r="H1654" s="139">
        <v>0.80279693522136131</v>
      </c>
      <c r="I1654" s="139">
        <v>0.9053208714100407</v>
      </c>
      <c r="J1654" s="139">
        <v>0.52125710228733202</v>
      </c>
      <c r="K1654" s="58">
        <v>0.3877436361556923</v>
      </c>
      <c r="M1654" s="51">
        <v>652</v>
      </c>
      <c r="N1654" s="139" cm="1">
        <f t="array" ref="N1654:W1654">(TRANSPOSE(MMULT(幕後結果!$AB$37:$AK$46, TRANSPOSE(N653:W653))))</f>
        <v>0.1858906733956297</v>
      </c>
      <c r="O1654" s="139">
        <v>1.0043172953628858</v>
      </c>
      <c r="P1654" s="139">
        <v>0.35319530770808444</v>
      </c>
      <c r="Q1654" s="139">
        <v>0.3182521734035707</v>
      </c>
      <c r="R1654" s="139">
        <v>-0.35695336119409143</v>
      </c>
      <c r="S1654" s="139">
        <v>-0.28514769317172611</v>
      </c>
      <c r="T1654" s="139">
        <v>0.58128677838196041</v>
      </c>
      <c r="U1654" s="139">
        <v>1.3803195505825006</v>
      </c>
      <c r="V1654" s="139">
        <v>-1.4491046091125832</v>
      </c>
      <c r="W1654" s="50">
        <v>0.98723648905944883</v>
      </c>
    </row>
    <row r="1655" spans="1:23" ht="19">
      <c r="A1655" s="95">
        <v>653</v>
      </c>
      <c r="B1655" s="139">
        <v>0.81499120521701074</v>
      </c>
      <c r="C1655" s="139">
        <v>0.92758675040480876</v>
      </c>
      <c r="D1655" s="139">
        <v>5.357836240005831E-2</v>
      </c>
      <c r="E1655" s="139">
        <v>0.4320330237979455</v>
      </c>
      <c r="F1655" s="139">
        <v>0.37569464212268899</v>
      </c>
      <c r="G1655" s="139">
        <v>0.91239236032712734</v>
      </c>
      <c r="H1655" s="139">
        <v>0.77358064433959517</v>
      </c>
      <c r="I1655" s="139">
        <v>0.6906776042071332</v>
      </c>
      <c r="J1655" s="139">
        <v>0.69327662525201017</v>
      </c>
      <c r="K1655" s="58">
        <v>0.1189163025303055</v>
      </c>
      <c r="M1655" s="51">
        <v>653</v>
      </c>
      <c r="N1655" s="139" cm="1">
        <f t="array" ref="N1655:W1655">(TRANSPOSE(MMULT(幕後結果!$AB$37:$AK$46, TRANSPOSE(N654:W654))))</f>
        <v>-0.65379578991910281</v>
      </c>
      <c r="O1655" s="139">
        <v>0.38583752135086241</v>
      </c>
      <c r="P1655" s="139">
        <v>1.2868064189753303</v>
      </c>
      <c r="Q1655" s="139">
        <v>-0.24590507095411362</v>
      </c>
      <c r="R1655" s="139">
        <v>9.123361614230753E-2</v>
      </c>
      <c r="S1655" s="139">
        <v>-1.2426453026899114</v>
      </c>
      <c r="T1655" s="139">
        <v>-7.0327238849935997E-2</v>
      </c>
      <c r="U1655" s="139">
        <v>0.66621485107934997</v>
      </c>
      <c r="V1655" s="139">
        <v>6.3619444656254187E-2</v>
      </c>
      <c r="W1655" s="50">
        <v>0.42801429881329339</v>
      </c>
    </row>
    <row r="1656" spans="1:23" ht="19">
      <c r="A1656" s="95">
        <v>654</v>
      </c>
      <c r="B1656" s="139">
        <v>0.97032076117920063</v>
      </c>
      <c r="C1656" s="139">
        <v>0.4062065260773593</v>
      </c>
      <c r="D1656" s="139">
        <v>0.43917165875711683</v>
      </c>
      <c r="E1656" s="139">
        <v>0.56829344831950723</v>
      </c>
      <c r="F1656" s="139">
        <v>0.77434801157866984</v>
      </c>
      <c r="G1656" s="139">
        <v>0.46571687565109565</v>
      </c>
      <c r="H1656" s="139">
        <v>0.29510290800090377</v>
      </c>
      <c r="I1656" s="139">
        <v>0.96617921392191919</v>
      </c>
      <c r="J1656" s="139">
        <v>0.70815997826802612</v>
      </c>
      <c r="K1656" s="58">
        <v>0.21945969872081639</v>
      </c>
      <c r="M1656" s="51">
        <v>654</v>
      </c>
      <c r="N1656" s="139" cm="1">
        <f t="array" ref="N1656:W1656">(TRANSPOSE(MMULT(幕後結果!$AB$37:$AK$46, TRANSPOSE(N655:W655))))</f>
        <v>-0.9929490137735576</v>
      </c>
      <c r="O1656" s="139">
        <v>-0.2806416235428757</v>
      </c>
      <c r="P1656" s="139">
        <v>0.8928331402997719</v>
      </c>
      <c r="Q1656" s="139">
        <v>1.1882779522627915</v>
      </c>
      <c r="R1656" s="139">
        <v>0.76902894235131602</v>
      </c>
      <c r="S1656" s="139">
        <v>-0.94861471888989557</v>
      </c>
      <c r="T1656" s="139">
        <v>0.88186320519083428</v>
      </c>
      <c r="U1656" s="139">
        <v>1.1233292424287566</v>
      </c>
      <c r="V1656" s="139">
        <v>-2.1380027711852545</v>
      </c>
      <c r="W1656" s="50">
        <v>0.490303360760663</v>
      </c>
    </row>
    <row r="1657" spans="1:23" ht="19">
      <c r="A1657" s="95">
        <v>655</v>
      </c>
      <c r="B1657" s="139">
        <v>0.35735584766340445</v>
      </c>
      <c r="C1657" s="139">
        <v>0.74443206249659521</v>
      </c>
      <c r="D1657" s="139">
        <v>0.16066552877816886</v>
      </c>
      <c r="E1657" s="139">
        <v>0.88157469489366025</v>
      </c>
      <c r="F1657" s="139">
        <v>0.19932351001256809</v>
      </c>
      <c r="G1657" s="139">
        <v>0.23631360777781119</v>
      </c>
      <c r="H1657" s="139">
        <v>0.94642285784926372</v>
      </c>
      <c r="I1657" s="139">
        <v>0.5906369510087961</v>
      </c>
      <c r="J1657" s="139">
        <v>0.28544247496999109</v>
      </c>
      <c r="K1657" s="58">
        <v>0.27322561375160892</v>
      </c>
      <c r="M1657" s="51">
        <v>655</v>
      </c>
      <c r="N1657" s="139" cm="1">
        <f t="array" ref="N1657:W1657">(TRANSPOSE(MMULT(幕後結果!$AB$37:$AK$46, TRANSPOSE(N656:W656))))</f>
        <v>-2.9415214190992001</v>
      </c>
      <c r="O1657" s="139">
        <v>-0.32338476850978076</v>
      </c>
      <c r="P1657" s="139">
        <v>-1.3825982093527847</v>
      </c>
      <c r="Q1657" s="139">
        <v>-1.2839981123429371</v>
      </c>
      <c r="R1657" s="139">
        <v>-0.63124764688272594</v>
      </c>
      <c r="S1657" s="139">
        <v>0.87348349639202838</v>
      </c>
      <c r="T1657" s="139">
        <v>-1.592416770181913</v>
      </c>
      <c r="U1657" s="139">
        <v>0.59514346847398569</v>
      </c>
      <c r="V1657" s="139">
        <v>-1.2713641196351455</v>
      </c>
      <c r="W1657" s="50">
        <v>-2.1106360714024941</v>
      </c>
    </row>
    <row r="1658" spans="1:23" ht="19">
      <c r="A1658" s="95">
        <v>656</v>
      </c>
      <c r="B1658" s="139">
        <v>0.65175470360625476</v>
      </c>
      <c r="C1658" s="139">
        <v>0.54532879699222603</v>
      </c>
      <c r="D1658" s="139">
        <v>0.92929703948986608</v>
      </c>
      <c r="E1658" s="139">
        <v>0.87078891266994463</v>
      </c>
      <c r="F1658" s="139">
        <v>0.12618811995955093</v>
      </c>
      <c r="G1658" s="139">
        <v>0.31239750485645379</v>
      </c>
      <c r="H1658" s="139">
        <v>0.78767383738973074</v>
      </c>
      <c r="I1658" s="139">
        <v>0.53045421103411949</v>
      </c>
      <c r="J1658" s="139">
        <v>0.73361531069277985</v>
      </c>
      <c r="K1658" s="58">
        <v>0.94975266792120183</v>
      </c>
      <c r="M1658" s="51">
        <v>656</v>
      </c>
      <c r="N1658" s="139" cm="1">
        <f t="array" ref="N1658:W1658">(TRANSPOSE(MMULT(幕後結果!$AB$37:$AK$46, TRANSPOSE(N657:W657))))</f>
        <v>0.99829471511125412</v>
      </c>
      <c r="O1658" s="139">
        <v>1.4700295549933553</v>
      </c>
      <c r="P1658" s="139">
        <v>-0.16899250197815396</v>
      </c>
      <c r="Q1658" s="139">
        <v>0.11656358099006976</v>
      </c>
      <c r="R1658" s="139">
        <v>0.69629901676399308</v>
      </c>
      <c r="S1658" s="139">
        <v>-0.97524066337097493</v>
      </c>
      <c r="T1658" s="139">
        <v>-0.31431389668451493</v>
      </c>
      <c r="U1658" s="139">
        <v>0.41316109216082808</v>
      </c>
      <c r="V1658" s="139">
        <v>-1.2405165573634673</v>
      </c>
      <c r="W1658" s="50">
        <v>1.2551533923868496</v>
      </c>
    </row>
    <row r="1659" spans="1:23" ht="19">
      <c r="A1659" s="95">
        <v>657</v>
      </c>
      <c r="B1659" s="139">
        <v>0.66412172473672038</v>
      </c>
      <c r="C1659" s="139">
        <v>0.37309442407419602</v>
      </c>
      <c r="D1659" s="139">
        <v>0.30130405796126492</v>
      </c>
      <c r="E1659" s="139">
        <v>0.86834913050679496</v>
      </c>
      <c r="F1659" s="139">
        <v>0.23928823799782784</v>
      </c>
      <c r="G1659" s="139">
        <v>0.72032688369437547</v>
      </c>
      <c r="H1659" s="139">
        <v>0.53228597696794822</v>
      </c>
      <c r="I1659" s="139">
        <v>0.31366929568015456</v>
      </c>
      <c r="J1659" s="139">
        <v>0.53363193306648449</v>
      </c>
      <c r="K1659" s="58">
        <v>0.41566072643582674</v>
      </c>
      <c r="M1659" s="51">
        <v>657</v>
      </c>
      <c r="N1659" s="139" cm="1">
        <f t="array" ref="N1659:W1659">(TRANSPOSE(MMULT(幕後結果!$AB$37:$AK$46, TRANSPOSE(N658:W658))))</f>
        <v>0.59854813983756994</v>
      </c>
      <c r="O1659" s="139">
        <v>0.45008957089953927</v>
      </c>
      <c r="P1659" s="139">
        <v>-0.44006414290288315</v>
      </c>
      <c r="Q1659" s="139">
        <v>-0.61749996777662197</v>
      </c>
      <c r="R1659" s="139">
        <v>-0.74056109627972333</v>
      </c>
      <c r="S1659" s="139">
        <v>0.93330531347168622</v>
      </c>
      <c r="T1659" s="139">
        <v>0.51326058262667962</v>
      </c>
      <c r="U1659" s="139">
        <v>-0.89424986689528152</v>
      </c>
      <c r="V1659" s="139">
        <v>0.41672324744919342</v>
      </c>
      <c r="W1659" s="50">
        <v>-1.3124215155137404</v>
      </c>
    </row>
    <row r="1660" spans="1:23" ht="19">
      <c r="A1660" s="95">
        <v>658</v>
      </c>
      <c r="B1660" s="139">
        <v>0.85622020598788695</v>
      </c>
      <c r="C1660" s="139">
        <v>0.91740415371021489</v>
      </c>
      <c r="D1660" s="139">
        <v>0.60810906782963525</v>
      </c>
      <c r="E1660" s="139">
        <v>0.12034616050657765</v>
      </c>
      <c r="F1660" s="139">
        <v>0.44489330098185431</v>
      </c>
      <c r="G1660" s="139">
        <v>0.96897834471689936</v>
      </c>
      <c r="H1660" s="139">
        <v>0.13515363792862845</v>
      </c>
      <c r="I1660" s="139">
        <v>3.7751458460611342E-2</v>
      </c>
      <c r="J1660" s="139">
        <v>0.66687398004285137</v>
      </c>
      <c r="K1660" s="58">
        <v>0.90247895408025536</v>
      </c>
      <c r="M1660" s="51">
        <v>658</v>
      </c>
      <c r="N1660" s="139" cm="1">
        <f t="array" ref="N1660:W1660">(TRANSPOSE(MMULT(幕後結果!$AB$37:$AK$46, TRANSPOSE(N659:W659))))</f>
        <v>-0.40388514437983103</v>
      </c>
      <c r="O1660" s="139">
        <v>-0.34889871562479796</v>
      </c>
      <c r="P1660" s="139">
        <v>-0.93162499334975446</v>
      </c>
      <c r="Q1660" s="139">
        <v>-2.4040905902608247</v>
      </c>
      <c r="R1660" s="139">
        <v>-0.51914277733072511</v>
      </c>
      <c r="S1660" s="139">
        <v>-2.2731989596363644</v>
      </c>
      <c r="T1660" s="139">
        <v>-0.94005132868238883</v>
      </c>
      <c r="U1660" s="139">
        <v>0.41711400200087234</v>
      </c>
      <c r="V1660" s="139">
        <v>-1.5725058307758708</v>
      </c>
      <c r="W1660" s="50">
        <v>0.15342720771068269</v>
      </c>
    </row>
    <row r="1661" spans="1:23" ht="19">
      <c r="A1661" s="95">
        <v>659</v>
      </c>
      <c r="B1661" s="139">
        <v>0.69486964782366401</v>
      </c>
      <c r="C1661" s="139">
        <v>6.7996928717930727E-2</v>
      </c>
      <c r="D1661" s="139">
        <v>0.2833073967734816</v>
      </c>
      <c r="E1661" s="139">
        <v>0.3771790017169423</v>
      </c>
      <c r="F1661" s="139">
        <v>0.84111624450811018</v>
      </c>
      <c r="G1661" s="139">
        <v>0.46253149998095511</v>
      </c>
      <c r="H1661" s="139">
        <v>0.6847253516003744</v>
      </c>
      <c r="I1661" s="139">
        <v>0.97661476469218811</v>
      </c>
      <c r="J1661" s="139">
        <v>0.20710305952370667</v>
      </c>
      <c r="K1661" s="58">
        <v>6.9855503024671473E-2</v>
      </c>
      <c r="M1661" s="51">
        <v>659</v>
      </c>
      <c r="N1661" s="139" cm="1">
        <f t="array" ref="N1661:W1661">(TRANSPOSE(MMULT(幕後結果!$AB$37:$AK$46, TRANSPOSE(N660:W660))))</f>
        <v>1.3256612593084798</v>
      </c>
      <c r="O1661" s="139">
        <v>-0.51844792276434271</v>
      </c>
      <c r="P1661" s="139">
        <v>-0.35693669256198912</v>
      </c>
      <c r="Q1661" s="139">
        <v>-1.4764352505975087</v>
      </c>
      <c r="R1661" s="139">
        <v>-0.40798201282472923</v>
      </c>
      <c r="S1661" s="139">
        <v>-0.41800593905102229</v>
      </c>
      <c r="T1661" s="139">
        <v>2.0999875116447679</v>
      </c>
      <c r="U1661" s="139">
        <v>0.68227885505881913</v>
      </c>
      <c r="V1661" s="139">
        <v>0.51245798205436943</v>
      </c>
      <c r="W1661" s="50">
        <v>1.0082932039072428</v>
      </c>
    </row>
    <row r="1662" spans="1:23" ht="19">
      <c r="A1662" s="95">
        <v>660</v>
      </c>
      <c r="B1662" s="139">
        <v>0.92065329743750257</v>
      </c>
      <c r="C1662" s="139">
        <v>5.7785492984860465E-2</v>
      </c>
      <c r="D1662" s="139">
        <v>0.13264876361194</v>
      </c>
      <c r="E1662" s="139">
        <v>0.89947209261362437</v>
      </c>
      <c r="F1662" s="139">
        <v>0.9417644208375846</v>
      </c>
      <c r="G1662" s="139">
        <v>0.45984072930694531</v>
      </c>
      <c r="H1662" s="139">
        <v>0.63386022712549051</v>
      </c>
      <c r="I1662" s="139">
        <v>2.7838291624030509E-2</v>
      </c>
      <c r="J1662" s="139">
        <v>0.23751173189850694</v>
      </c>
      <c r="K1662" s="58">
        <v>7.0806519037406535E-2</v>
      </c>
      <c r="M1662" s="51">
        <v>660</v>
      </c>
      <c r="N1662" s="139" cm="1">
        <f t="array" ref="N1662:W1662">(TRANSPOSE(MMULT(幕後結果!$AB$37:$AK$46, TRANSPOSE(N661:W661))))</f>
        <v>-0.9297884695117572</v>
      </c>
      <c r="O1662" s="139">
        <v>-0.64679385951844737</v>
      </c>
      <c r="P1662" s="139">
        <v>-0.38257740799650763</v>
      </c>
      <c r="Q1662" s="139">
        <v>0.18176737614576821</v>
      </c>
      <c r="R1662" s="139">
        <v>0.31393960351253786</v>
      </c>
      <c r="S1662" s="139">
        <v>-1.7378583022928291</v>
      </c>
      <c r="T1662" s="139">
        <v>-0.97813055979757801</v>
      </c>
      <c r="U1662" s="139">
        <v>-0.95410862818712472</v>
      </c>
      <c r="V1662" s="139">
        <v>-1.1451831223643052</v>
      </c>
      <c r="W1662" s="50">
        <v>-1.8472427080217457</v>
      </c>
    </row>
    <row r="1663" spans="1:23" ht="19">
      <c r="A1663" s="95">
        <v>661</v>
      </c>
      <c r="B1663" s="139">
        <v>0.31187835647841755</v>
      </c>
      <c r="C1663" s="139">
        <v>0.92508088499016017</v>
      </c>
      <c r="D1663" s="139">
        <v>0.64931520269699683</v>
      </c>
      <c r="E1663" s="139">
        <v>0.88618357685588212</v>
      </c>
      <c r="F1663" s="139">
        <v>0.99259330966071957</v>
      </c>
      <c r="G1663" s="139">
        <v>9.7563447805272041E-2</v>
      </c>
      <c r="H1663" s="139">
        <v>3.7328536675732549E-2</v>
      </c>
      <c r="I1663" s="139">
        <v>0.42881327300269145</v>
      </c>
      <c r="J1663" s="139">
        <v>0.39701056674907242</v>
      </c>
      <c r="K1663" s="58">
        <v>0.50337192461167235</v>
      </c>
      <c r="M1663" s="51">
        <v>661</v>
      </c>
      <c r="N1663" s="139" cm="1">
        <f t="array" ref="N1663:W1663">(TRANSPOSE(MMULT(幕後結果!$AB$37:$AK$46, TRANSPOSE(N662:W662))))</f>
        <v>-1.8854504387536042</v>
      </c>
      <c r="O1663" s="139">
        <v>0.14917208897040227</v>
      </c>
      <c r="P1663" s="139">
        <v>0.39936421957664231</v>
      </c>
      <c r="Q1663" s="139">
        <v>2.1422166729854447E-2</v>
      </c>
      <c r="R1663" s="139">
        <v>-0.52091659341044616</v>
      </c>
      <c r="S1663" s="139">
        <v>-0.47553504040983252</v>
      </c>
      <c r="T1663" s="139">
        <v>1.7011311063643402</v>
      </c>
      <c r="U1663" s="139">
        <v>-0.22257832708699615</v>
      </c>
      <c r="V1663" s="139">
        <v>0.38300167383924144</v>
      </c>
      <c r="W1663" s="50">
        <v>-0.72817509671162894</v>
      </c>
    </row>
    <row r="1664" spans="1:23" ht="19">
      <c r="A1664" s="95">
        <v>662</v>
      </c>
      <c r="B1664" s="139">
        <v>0.16643345335058779</v>
      </c>
      <c r="C1664" s="139">
        <v>0.65459646953227724</v>
      </c>
      <c r="D1664" s="139">
        <v>0.19517519570223074</v>
      </c>
      <c r="E1664" s="139">
        <v>0.5923324862295265</v>
      </c>
      <c r="F1664" s="139">
        <v>0.28852023531951065</v>
      </c>
      <c r="G1664" s="139">
        <v>0.19772177211697084</v>
      </c>
      <c r="H1664" s="139">
        <v>0.52446856461509106</v>
      </c>
      <c r="I1664" s="139">
        <v>0.42924958874746966</v>
      </c>
      <c r="J1664" s="139">
        <v>0.29523041475632961</v>
      </c>
      <c r="K1664" s="58">
        <v>0.44416811436906789</v>
      </c>
      <c r="M1664" s="51">
        <v>662</v>
      </c>
      <c r="N1664" s="139" cm="1">
        <f t="array" ref="N1664:W1664">(TRANSPOSE(MMULT(幕後結果!$AB$37:$AK$46, TRANSPOSE(N663:W663))))</f>
        <v>0.96702745246532307</v>
      </c>
      <c r="O1664" s="139">
        <v>-0.66227724020184886</v>
      </c>
      <c r="P1664" s="139">
        <v>0.22351521671266605</v>
      </c>
      <c r="Q1664" s="139">
        <v>0.77336931846790025</v>
      </c>
      <c r="R1664" s="139">
        <v>7.7995526430745699E-2</v>
      </c>
      <c r="S1664" s="139">
        <v>0.89474559787837804</v>
      </c>
      <c r="T1664" s="139">
        <v>0.82696330436797383</v>
      </c>
      <c r="U1664" s="139">
        <v>0.4733234751442999</v>
      </c>
      <c r="V1664" s="139">
        <v>-0.36981265125266605</v>
      </c>
      <c r="W1664" s="50">
        <v>0.46432515821991482</v>
      </c>
    </row>
    <row r="1665" spans="1:23" ht="19">
      <c r="A1665" s="95">
        <v>663</v>
      </c>
      <c r="B1665" s="139">
        <v>0.92806623008795808</v>
      </c>
      <c r="C1665" s="139">
        <v>8.9378444591056594E-2</v>
      </c>
      <c r="D1665" s="139">
        <v>0.76583584531122306</v>
      </c>
      <c r="E1665" s="139">
        <v>0.12627606512396716</v>
      </c>
      <c r="F1665" s="139">
        <v>0.17052863951950203</v>
      </c>
      <c r="G1665" s="139">
        <v>0.29991067311111608</v>
      </c>
      <c r="H1665" s="139">
        <v>0.50576450103013859</v>
      </c>
      <c r="I1665" s="139">
        <v>0.19762258700203383</v>
      </c>
      <c r="J1665" s="139">
        <v>0.4225232211730916</v>
      </c>
      <c r="K1665" s="58">
        <v>0.4148642755315366</v>
      </c>
      <c r="M1665" s="51">
        <v>663</v>
      </c>
      <c r="N1665" s="139" cm="1">
        <f t="array" ref="N1665:W1665">(TRANSPOSE(MMULT(幕後結果!$AB$37:$AK$46, TRANSPOSE(N664:W664))))</f>
        <v>8.1420119875206583E-3</v>
      </c>
      <c r="O1665" s="139">
        <v>-0.3136066805410796</v>
      </c>
      <c r="P1665" s="139">
        <v>1.2483755450646801</v>
      </c>
      <c r="Q1665" s="139">
        <v>-0.12511393895247946</v>
      </c>
      <c r="R1665" s="139">
        <v>1.6157929047638639</v>
      </c>
      <c r="S1665" s="139">
        <v>-1.4881874489560856</v>
      </c>
      <c r="T1665" s="139">
        <v>0.63246411065765595</v>
      </c>
      <c r="U1665" s="139">
        <v>0.75421930019898331</v>
      </c>
      <c r="V1665" s="139">
        <v>0.31408864489132127</v>
      </c>
      <c r="W1665" s="50">
        <v>-0.80353864279474863</v>
      </c>
    </row>
    <row r="1666" spans="1:23" ht="19">
      <c r="A1666" s="95">
        <v>664</v>
      </c>
      <c r="B1666" s="139">
        <v>0.95018591743728753</v>
      </c>
      <c r="C1666" s="139">
        <v>0.57559298739142029</v>
      </c>
      <c r="D1666" s="139">
        <v>0.30837644619985394</v>
      </c>
      <c r="E1666" s="139">
        <v>0.81337815133719427</v>
      </c>
      <c r="F1666" s="139">
        <v>0.59338407923865688</v>
      </c>
      <c r="G1666" s="139">
        <v>0.36148781374249062</v>
      </c>
      <c r="H1666" s="139">
        <v>0.15193351119398257</v>
      </c>
      <c r="I1666" s="139">
        <v>0.64807822874003196</v>
      </c>
      <c r="J1666" s="139">
        <v>0.78723386393142114</v>
      </c>
      <c r="K1666" s="58">
        <v>0.88066659915889844</v>
      </c>
      <c r="M1666" s="51">
        <v>664</v>
      </c>
      <c r="N1666" s="139" cm="1">
        <f t="array" ref="N1666:W1666">(TRANSPOSE(MMULT(幕後結果!$AB$37:$AK$46, TRANSPOSE(N665:W665))))</f>
        <v>0.68000211677504629</v>
      </c>
      <c r="O1666" s="139">
        <v>-0.81712644598901407</v>
      </c>
      <c r="P1666" s="139">
        <v>-1.2460593877433512</v>
      </c>
      <c r="Q1666" s="139">
        <v>-1.1140093619447256</v>
      </c>
      <c r="R1666" s="139">
        <v>1.3770457034044667</v>
      </c>
      <c r="S1666" s="139">
        <v>-2.0499894847591653</v>
      </c>
      <c r="T1666" s="139">
        <v>1.2209416073061792</v>
      </c>
      <c r="U1666" s="139">
        <v>-1.6118347587857893</v>
      </c>
      <c r="V1666" s="139">
        <v>1.4796721322929962</v>
      </c>
      <c r="W1666" s="50">
        <v>-1.8565904341855317</v>
      </c>
    </row>
    <row r="1667" spans="1:23" ht="19">
      <c r="A1667" s="95">
        <v>665</v>
      </c>
      <c r="B1667" s="139">
        <v>9.4834729043767663E-2</v>
      </c>
      <c r="C1667" s="139">
        <v>0.86485652162991689</v>
      </c>
      <c r="D1667" s="139">
        <v>0.16993420541631599</v>
      </c>
      <c r="E1667" s="139">
        <v>3.0623715861085143E-2</v>
      </c>
      <c r="F1667" s="139">
        <v>0.51491153277821189</v>
      </c>
      <c r="G1667" s="139">
        <v>0.36162561431938234</v>
      </c>
      <c r="H1667" s="139">
        <v>4.0007333408841772E-2</v>
      </c>
      <c r="I1667" s="139">
        <v>0.61230838518849073</v>
      </c>
      <c r="J1667" s="139">
        <v>0.41686233510751736</v>
      </c>
      <c r="K1667" s="58">
        <v>0.42144910592962881</v>
      </c>
      <c r="M1667" s="51">
        <v>665</v>
      </c>
      <c r="N1667" s="139" cm="1">
        <f t="array" ref="N1667:W1667">(TRANSPOSE(MMULT(幕後結果!$AB$37:$AK$46, TRANSPOSE(N666:W666))))</f>
        <v>0.62834160906127001</v>
      </c>
      <c r="O1667" s="139">
        <v>-1.7402942179764789</v>
      </c>
      <c r="P1667" s="139">
        <v>-1.0635095185027121</v>
      </c>
      <c r="Q1667" s="139">
        <v>-1.0160903348605679</v>
      </c>
      <c r="R1667" s="139">
        <v>0.89069039740596545</v>
      </c>
      <c r="S1667" s="139">
        <v>1.228351849393154</v>
      </c>
      <c r="T1667" s="139">
        <v>8.3852844038184604E-2</v>
      </c>
      <c r="U1667" s="139">
        <v>-1.0083780294408606</v>
      </c>
      <c r="V1667" s="139">
        <v>1.7341348108058026</v>
      </c>
      <c r="W1667" s="50">
        <v>8.4418753289454251E-2</v>
      </c>
    </row>
    <row r="1668" spans="1:23" ht="19">
      <c r="A1668" s="95">
        <v>666</v>
      </c>
      <c r="B1668" s="139">
        <v>0.295150101319271</v>
      </c>
      <c r="C1668" s="139">
        <v>0.36921629748969176</v>
      </c>
      <c r="D1668" s="139">
        <v>0.37654398614789386</v>
      </c>
      <c r="E1668" s="139">
        <v>0.85753590840626548</v>
      </c>
      <c r="F1668" s="139">
        <v>1.5629864871075538E-2</v>
      </c>
      <c r="G1668" s="139">
        <v>0.15128181025268361</v>
      </c>
      <c r="H1668" s="139">
        <v>5.6245637407708937E-2</v>
      </c>
      <c r="I1668" s="139">
        <v>0.57571229310694561</v>
      </c>
      <c r="J1668" s="139">
        <v>0.387486155013822</v>
      </c>
      <c r="K1668" s="58">
        <v>0.33595079059672472</v>
      </c>
      <c r="M1668" s="51">
        <v>666</v>
      </c>
      <c r="N1668" s="139" cm="1">
        <f t="array" ref="N1668:W1668">(TRANSPOSE(MMULT(幕後結果!$AB$37:$AK$46, TRANSPOSE(N667:W667))))</f>
        <v>-1.7074979425156627</v>
      </c>
      <c r="O1668" s="139">
        <v>-1.8527647422970561</v>
      </c>
      <c r="P1668" s="139">
        <v>-1.3391239261168635</v>
      </c>
      <c r="Q1668" s="139">
        <v>-0.47434348404510207</v>
      </c>
      <c r="R1668" s="139">
        <v>4.0896123460935574E-2</v>
      </c>
      <c r="S1668" s="139">
        <v>0.22126952803108457</v>
      </c>
      <c r="T1668" s="139">
        <v>-1.5217273925629939</v>
      </c>
      <c r="U1668" s="139">
        <v>-1.1102599105265709</v>
      </c>
      <c r="V1668" s="139">
        <v>-0.76511950269683549</v>
      </c>
      <c r="W1668" s="50">
        <v>-0.87298424985949263</v>
      </c>
    </row>
    <row r="1669" spans="1:23" ht="19">
      <c r="A1669" s="95">
        <v>667</v>
      </c>
      <c r="B1669" s="139">
        <v>0.38112791625904907</v>
      </c>
      <c r="C1669" s="139">
        <v>0.54372417397680528</v>
      </c>
      <c r="D1669" s="139">
        <v>0.57260240462488454</v>
      </c>
      <c r="E1669" s="139">
        <v>0.54913141376675001</v>
      </c>
      <c r="F1669" s="139">
        <v>0.25623822196818313</v>
      </c>
      <c r="G1669" s="139">
        <v>8.9620783757552447E-2</v>
      </c>
      <c r="H1669" s="139">
        <v>0.25456034045948672</v>
      </c>
      <c r="I1669" s="139">
        <v>0.75092483872993232</v>
      </c>
      <c r="J1669" s="139">
        <v>9.2428134208107471E-2</v>
      </c>
      <c r="K1669" s="58">
        <v>1.0251653767860747E-2</v>
      </c>
      <c r="M1669" s="51">
        <v>667</v>
      </c>
      <c r="N1669" s="139" cm="1">
        <f t="array" ref="N1669:W1669">(TRANSPOSE(MMULT(幕後結果!$AB$37:$AK$46, TRANSPOSE(N668:W668))))</f>
        <v>-0.40117840466383881</v>
      </c>
      <c r="O1669" s="139">
        <v>-0.42198432181158146</v>
      </c>
      <c r="P1669" s="139">
        <v>-0.16123160234896167</v>
      </c>
      <c r="Q1669" s="139">
        <v>-0.54976301115515103</v>
      </c>
      <c r="R1669" s="139">
        <v>-1.9901143577923937</v>
      </c>
      <c r="S1669" s="139">
        <v>1.6187689789832123</v>
      </c>
      <c r="T1669" s="139">
        <v>0.24120561520134343</v>
      </c>
      <c r="U1669" s="139">
        <v>-0.22180287352104422</v>
      </c>
      <c r="V1669" s="139">
        <v>1.6703202345063946</v>
      </c>
      <c r="W1669" s="50">
        <v>-0.84517289520275174</v>
      </c>
    </row>
    <row r="1670" spans="1:23" ht="19">
      <c r="A1670" s="95">
        <v>668</v>
      </c>
      <c r="B1670" s="139">
        <v>0.44329742106360892</v>
      </c>
      <c r="C1670" s="139">
        <v>0.67578531620092375</v>
      </c>
      <c r="D1670" s="139">
        <v>0.19047649467004946</v>
      </c>
      <c r="E1670" s="139">
        <v>0.96597554763079296</v>
      </c>
      <c r="F1670" s="139">
        <v>0.39976843797363792</v>
      </c>
      <c r="G1670" s="139">
        <v>0.96459772615830919</v>
      </c>
      <c r="H1670" s="139">
        <v>0.60022172411002184</v>
      </c>
      <c r="I1670" s="139">
        <v>0.67638547190774245</v>
      </c>
      <c r="J1670" s="139">
        <v>0.58573984275195845</v>
      </c>
      <c r="K1670" s="58">
        <v>0.55271630600131383</v>
      </c>
      <c r="M1670" s="51">
        <v>668</v>
      </c>
      <c r="N1670" s="139" cm="1">
        <f t="array" ref="N1670:W1670">(TRANSPOSE(MMULT(幕後結果!$AB$37:$AK$46, TRANSPOSE(N669:W669))))</f>
        <v>-8.0401998714709627E-2</v>
      </c>
      <c r="O1670" s="139">
        <v>0.62909386922917354</v>
      </c>
      <c r="P1670" s="139">
        <v>0.14338584991163361</v>
      </c>
      <c r="Q1670" s="139">
        <v>4.0984188247378067E-2</v>
      </c>
      <c r="R1670" s="139">
        <v>-1.2427233296200555</v>
      </c>
      <c r="S1670" s="139">
        <v>2.2845750535697631</v>
      </c>
      <c r="T1670" s="139">
        <v>-1.8336075570572254</v>
      </c>
      <c r="U1670" s="139">
        <v>0.11030106342895521</v>
      </c>
      <c r="V1670" s="139">
        <v>-0.17052135516642641</v>
      </c>
      <c r="W1670" s="50">
        <v>-0.76702242800119302</v>
      </c>
    </row>
    <row r="1671" spans="1:23" ht="19">
      <c r="A1671" s="95">
        <v>669</v>
      </c>
      <c r="B1671" s="139">
        <v>0.94915924732633528</v>
      </c>
      <c r="C1671" s="139">
        <v>0.18260518101577383</v>
      </c>
      <c r="D1671" s="139">
        <v>0.30929399737659846</v>
      </c>
      <c r="E1671" s="139">
        <v>6.9344464980863885E-2</v>
      </c>
      <c r="F1671" s="139">
        <v>0.45174417490647167</v>
      </c>
      <c r="G1671" s="139">
        <v>0.79373214449166074</v>
      </c>
      <c r="H1671" s="139">
        <v>0.99269651429184602</v>
      </c>
      <c r="I1671" s="139">
        <v>0.320441643098059</v>
      </c>
      <c r="J1671" s="139">
        <v>0.849348760494814</v>
      </c>
      <c r="K1671" s="58">
        <v>0.20296440305313679</v>
      </c>
      <c r="M1671" s="51">
        <v>669</v>
      </c>
      <c r="N1671" s="139" cm="1">
        <f t="array" ref="N1671:W1671">(TRANSPOSE(MMULT(幕後結果!$AB$37:$AK$46, TRANSPOSE(N670:W670))))</f>
        <v>-1.0116998972453815</v>
      </c>
      <c r="O1671" s="139">
        <v>-3.5346013429206465E-2</v>
      </c>
      <c r="P1671" s="139">
        <v>-1.2481945193856452</v>
      </c>
      <c r="Q1671" s="139">
        <v>-2.264521839172307</v>
      </c>
      <c r="R1671" s="139">
        <v>6.7910126716358432E-3</v>
      </c>
      <c r="S1671" s="139">
        <v>1.2601320432382401</v>
      </c>
      <c r="T1671" s="139">
        <v>0.79499057664919248</v>
      </c>
      <c r="U1671" s="139">
        <v>-0.68453981782120854</v>
      </c>
      <c r="V1671" s="139">
        <v>2.6106676446506496</v>
      </c>
      <c r="W1671" s="50">
        <v>-1.2980010441586387</v>
      </c>
    </row>
    <row r="1672" spans="1:23" ht="19">
      <c r="A1672" s="95">
        <v>670</v>
      </c>
      <c r="B1672" s="139">
        <v>0.47205700839045339</v>
      </c>
      <c r="C1672" s="139">
        <v>3.0371769104990509E-2</v>
      </c>
      <c r="D1672" s="139">
        <v>0.27283068134562294</v>
      </c>
      <c r="E1672" s="139">
        <v>0.98637355117549275</v>
      </c>
      <c r="F1672" s="139">
        <v>0.96602756993483152</v>
      </c>
      <c r="G1672" s="139">
        <v>0.48562828553763859</v>
      </c>
      <c r="H1672" s="139">
        <v>0.61002117765888886</v>
      </c>
      <c r="I1672" s="139">
        <v>0.1063218435414004</v>
      </c>
      <c r="J1672" s="139">
        <v>0.25249590747274864</v>
      </c>
      <c r="K1672" s="58">
        <v>0.35366604430077864</v>
      </c>
      <c r="M1672" s="51">
        <v>670</v>
      </c>
      <c r="N1672" s="139" cm="1">
        <f t="array" ref="N1672:W1672">(TRANSPOSE(MMULT(幕後結果!$AB$37:$AK$46, TRANSPOSE(N671:W671))))</f>
        <v>0.16661822056344869</v>
      </c>
      <c r="O1672" s="139">
        <v>0.19104366394805022</v>
      </c>
      <c r="P1672" s="139">
        <v>0.76388624455369147</v>
      </c>
      <c r="Q1672" s="139">
        <v>-0.22812751460533182</v>
      </c>
      <c r="R1672" s="139">
        <v>-2.0270556921689802</v>
      </c>
      <c r="S1672" s="139">
        <v>1.1411906325603655E-3</v>
      </c>
      <c r="T1672" s="139">
        <v>0.64194647679904748</v>
      </c>
      <c r="U1672" s="139">
        <v>-0.23156140461274372</v>
      </c>
      <c r="V1672" s="139">
        <v>-0.23527856103174716</v>
      </c>
      <c r="W1672" s="50">
        <v>-0.14973662556995612</v>
      </c>
    </row>
    <row r="1673" spans="1:23" ht="19">
      <c r="A1673" s="95">
        <v>671</v>
      </c>
      <c r="B1673" s="139">
        <v>0.5612388661532528</v>
      </c>
      <c r="C1673" s="139">
        <v>0.53396665227397544</v>
      </c>
      <c r="D1673" s="139">
        <v>0.24312407827268467</v>
      </c>
      <c r="E1673" s="139">
        <v>3.4141722065589075E-2</v>
      </c>
      <c r="F1673" s="139">
        <v>0.18799889052175267</v>
      </c>
      <c r="G1673" s="139">
        <v>0.14936129445159518</v>
      </c>
      <c r="H1673" s="139">
        <v>0.28039786725282867</v>
      </c>
      <c r="I1673" s="139">
        <v>0.68155275469874521</v>
      </c>
      <c r="J1673" s="139">
        <v>0.54976204975655696</v>
      </c>
      <c r="K1673" s="58">
        <v>3.3424402186429614E-2</v>
      </c>
      <c r="M1673" s="51">
        <v>671</v>
      </c>
      <c r="N1673" s="139" cm="1">
        <f t="array" ref="N1673:W1673">(TRANSPOSE(MMULT(幕後結果!$AB$37:$AK$46, TRANSPOSE(N672:W672))))</f>
        <v>-1.7620997978202853</v>
      </c>
      <c r="O1673" s="139">
        <v>-1.2821453793906643</v>
      </c>
      <c r="P1673" s="139">
        <v>-0.14817550355494558</v>
      </c>
      <c r="Q1673" s="139">
        <v>-1.3267299233596646</v>
      </c>
      <c r="R1673" s="139">
        <v>-1.668375312739512</v>
      </c>
      <c r="S1673" s="139">
        <v>-1.6909766518556069</v>
      </c>
      <c r="T1673" s="139">
        <v>-0.58568003611597186</v>
      </c>
      <c r="U1673" s="139">
        <v>-0.80896183672393651</v>
      </c>
      <c r="V1673" s="139">
        <v>-0.22689799865192389</v>
      </c>
      <c r="W1673" s="50">
        <v>-0.73221297201689584</v>
      </c>
    </row>
    <row r="1674" spans="1:23" ht="19">
      <c r="A1674" s="95">
        <v>672</v>
      </c>
      <c r="B1674" s="139">
        <v>0.36837955459886373</v>
      </c>
      <c r="C1674" s="139">
        <v>5.3579703741939877E-2</v>
      </c>
      <c r="D1674" s="139">
        <v>6.1927749620072525E-2</v>
      </c>
      <c r="E1674" s="139">
        <v>0.12443547117812503</v>
      </c>
      <c r="F1674" s="139">
        <v>0.25796052925261415</v>
      </c>
      <c r="G1674" s="139">
        <v>0.29322711069677942</v>
      </c>
      <c r="H1674" s="139">
        <v>0.70426662385404581</v>
      </c>
      <c r="I1674" s="139">
        <v>0.35760211642628947</v>
      </c>
      <c r="J1674" s="139">
        <v>0.32423675279737019</v>
      </c>
      <c r="K1674" s="58">
        <v>0.62453696831673766</v>
      </c>
      <c r="M1674" s="51">
        <v>672</v>
      </c>
      <c r="N1674" s="139" cm="1">
        <f t="array" ref="N1674:W1674">(TRANSPOSE(MMULT(幕後結果!$AB$37:$AK$46, TRANSPOSE(N673:W673))))</f>
        <v>0.80604686394567271</v>
      </c>
      <c r="O1674" s="139">
        <v>-1.0513161612722122</v>
      </c>
      <c r="P1674" s="139">
        <v>-0.17112179709515957</v>
      </c>
      <c r="Q1674" s="139">
        <v>1.4029539695459516</v>
      </c>
      <c r="R1674" s="139">
        <v>-5.325609562718564E-2</v>
      </c>
      <c r="S1674" s="139">
        <v>0.43887352591254308</v>
      </c>
      <c r="T1674" s="139">
        <v>-1.9034129881733246</v>
      </c>
      <c r="U1674" s="139">
        <v>0.37305453081043632</v>
      </c>
      <c r="V1674" s="139">
        <v>-1.5882398978115233</v>
      </c>
      <c r="W1674" s="50">
        <v>-0.12665420829463681</v>
      </c>
    </row>
    <row r="1675" spans="1:23" ht="19">
      <c r="A1675" s="95">
        <v>673</v>
      </c>
      <c r="B1675" s="139">
        <v>0.53699908489167303</v>
      </c>
      <c r="C1675" s="139">
        <v>0.30585820055507407</v>
      </c>
      <c r="D1675" s="139">
        <v>4.7028441351852912E-3</v>
      </c>
      <c r="E1675" s="139">
        <v>0.96360829339129661</v>
      </c>
      <c r="F1675" s="139">
        <v>0.60368804135035092</v>
      </c>
      <c r="G1675" s="139">
        <v>0.47664457443351127</v>
      </c>
      <c r="H1675" s="139">
        <v>0.6244234766343264</v>
      </c>
      <c r="I1675" s="139">
        <v>0.93417252183564181</v>
      </c>
      <c r="J1675" s="139">
        <v>8.6208810876578612E-2</v>
      </c>
      <c r="K1675" s="58">
        <v>0.8372589400456576</v>
      </c>
      <c r="M1675" s="51">
        <v>673</v>
      </c>
      <c r="N1675" s="139" cm="1">
        <f t="array" ref="N1675:W1675">(TRANSPOSE(MMULT(幕後結果!$AB$37:$AK$46, TRANSPOSE(N674:W674))))</f>
        <v>0.71778766966126517</v>
      </c>
      <c r="O1675" s="139">
        <v>-0.44958882438876946</v>
      </c>
      <c r="P1675" s="139">
        <v>0.41589801666515819</v>
      </c>
      <c r="Q1675" s="139">
        <v>-0.9625641658698042</v>
      </c>
      <c r="R1675" s="139">
        <v>1.3981712100445498</v>
      </c>
      <c r="S1675" s="139">
        <v>-0.91291688137590543</v>
      </c>
      <c r="T1675" s="139">
        <v>-0.12656718577305015</v>
      </c>
      <c r="U1675" s="139">
        <v>-0.90463071909850346</v>
      </c>
      <c r="V1675" s="139">
        <v>1.1248908332577423</v>
      </c>
      <c r="W1675" s="50">
        <v>-9.6786028578373123E-2</v>
      </c>
    </row>
    <row r="1676" spans="1:23" ht="19">
      <c r="A1676" s="95">
        <v>674</v>
      </c>
      <c r="B1676" s="139">
        <v>0.28718438975649718</v>
      </c>
      <c r="C1676" s="139">
        <v>0.60592820138811132</v>
      </c>
      <c r="D1676" s="139">
        <v>0.54708805085470402</v>
      </c>
      <c r="E1676" s="139">
        <v>0.86566139643152473</v>
      </c>
      <c r="F1676" s="139">
        <v>0.72456033986893842</v>
      </c>
      <c r="G1676" s="139">
        <v>0.66520693640736761</v>
      </c>
      <c r="H1676" s="139">
        <v>0.47899502827055418</v>
      </c>
      <c r="I1676" s="139">
        <v>0.56418935405263504</v>
      </c>
      <c r="J1676" s="139">
        <v>0.72366624793817103</v>
      </c>
      <c r="K1676" s="58">
        <v>0.10137498678522405</v>
      </c>
      <c r="M1676" s="51">
        <v>674</v>
      </c>
      <c r="N1676" s="139" cm="1">
        <f t="array" ref="N1676:W1676">(TRANSPOSE(MMULT(幕後結果!$AB$37:$AK$46, TRANSPOSE(N675:W675))))</f>
        <v>-0.78362748842822871</v>
      </c>
      <c r="O1676" s="139">
        <v>-0.40380992112797148</v>
      </c>
      <c r="P1676" s="139">
        <v>-0.17152254516864698</v>
      </c>
      <c r="Q1676" s="139">
        <v>-0.11655811207746079</v>
      </c>
      <c r="R1676" s="139">
        <v>1.736122110797987</v>
      </c>
      <c r="S1676" s="139">
        <v>-9.7945189146150996E-2</v>
      </c>
      <c r="T1676" s="139">
        <v>-1.3529158617269725</v>
      </c>
      <c r="U1676" s="139">
        <v>-5.3652827919618562E-2</v>
      </c>
      <c r="V1676" s="139">
        <v>-0.33589147884835013</v>
      </c>
      <c r="W1676" s="50">
        <v>0.4804596217268351</v>
      </c>
    </row>
    <row r="1677" spans="1:23" ht="19">
      <c r="A1677" s="95">
        <v>675</v>
      </c>
      <c r="B1677" s="139">
        <v>0.24513194633343161</v>
      </c>
      <c r="C1677" s="139">
        <v>0.35958626109163783</v>
      </c>
      <c r="D1677" s="139">
        <v>0.28893100838473851</v>
      </c>
      <c r="E1677" s="139">
        <v>0.48913797362629197</v>
      </c>
      <c r="F1677" s="139">
        <v>0.894643014696755</v>
      </c>
      <c r="G1677" s="139">
        <v>0.83694632505570676</v>
      </c>
      <c r="H1677" s="139">
        <v>0.3312626568656285</v>
      </c>
      <c r="I1677" s="139">
        <v>0.67585521706872576</v>
      </c>
      <c r="J1677" s="139">
        <v>0.30598999408530769</v>
      </c>
      <c r="K1677" s="58">
        <v>0.25128333646242051</v>
      </c>
      <c r="M1677" s="51">
        <v>675</v>
      </c>
      <c r="N1677" s="139" cm="1">
        <f t="array" ref="N1677:W1677">(TRANSPOSE(MMULT(幕後結果!$AB$37:$AK$46, TRANSPOSE(N676:W676))))</f>
        <v>-0.79549512622867136</v>
      </c>
      <c r="O1677" s="139">
        <v>0.41401759625396917</v>
      </c>
      <c r="P1677" s="139">
        <v>0.24915540508836675</v>
      </c>
      <c r="Q1677" s="139">
        <v>1.7043536204185419</v>
      </c>
      <c r="R1677" s="139">
        <v>-0.94049026025936056</v>
      </c>
      <c r="S1677" s="139">
        <v>2.2859738806219823</v>
      </c>
      <c r="T1677" s="139">
        <v>0.39624813588091701</v>
      </c>
      <c r="U1677" s="139">
        <v>-0.9282642576587502</v>
      </c>
      <c r="V1677" s="139">
        <v>-0.10136925575295741</v>
      </c>
      <c r="W1677" s="50">
        <v>0.46060805601141597</v>
      </c>
    </row>
    <row r="1678" spans="1:23" ht="19">
      <c r="A1678" s="95">
        <v>676</v>
      </c>
      <c r="B1678" s="139">
        <v>1.9428091188626428E-2</v>
      </c>
      <c r="C1678" s="139">
        <v>0.25115569996450704</v>
      </c>
      <c r="D1678" s="139">
        <v>0.3722085297525517</v>
      </c>
      <c r="E1678" s="139">
        <v>0.35922989404158323</v>
      </c>
      <c r="F1678" s="139">
        <v>0.32312438717255842</v>
      </c>
      <c r="G1678" s="139">
        <v>4.9917832484208891E-2</v>
      </c>
      <c r="H1678" s="139">
        <v>0.72641087058893161</v>
      </c>
      <c r="I1678" s="139">
        <v>0.14208706032212737</v>
      </c>
      <c r="J1678" s="139">
        <v>0.9712313309450693</v>
      </c>
      <c r="K1678" s="58">
        <v>0.20033657495376378</v>
      </c>
      <c r="M1678" s="51">
        <v>676</v>
      </c>
      <c r="N1678" s="139" cm="1">
        <f t="array" ref="N1678:W1678">(TRANSPOSE(MMULT(幕後結果!$AB$37:$AK$46, TRANSPOSE(N677:W677))))</f>
        <v>1.1868185317950359</v>
      </c>
      <c r="O1678" s="139">
        <v>-2.8685765768085258</v>
      </c>
      <c r="P1678" s="139">
        <v>-2.2765350885968516</v>
      </c>
      <c r="Q1678" s="139">
        <v>-2.1620240458373985</v>
      </c>
      <c r="R1678" s="139">
        <v>0.6754134034998015</v>
      </c>
      <c r="S1678" s="139">
        <v>-2.7140560952854371</v>
      </c>
      <c r="T1678" s="139">
        <v>0.57471711756704191</v>
      </c>
      <c r="U1678" s="139">
        <v>-0.6980841122517546</v>
      </c>
      <c r="V1678" s="139">
        <v>-1.3368190825763491</v>
      </c>
      <c r="W1678" s="50">
        <v>0.1213822880622929</v>
      </c>
    </row>
    <row r="1679" spans="1:23" ht="19">
      <c r="A1679" s="95">
        <v>677</v>
      </c>
      <c r="B1679" s="139">
        <v>0.22665539663599565</v>
      </c>
      <c r="C1679" s="139">
        <v>0.74461480078096942</v>
      </c>
      <c r="D1679" s="139">
        <v>0.92894628024537673</v>
      </c>
      <c r="E1679" s="139">
        <v>0.20016117304590542</v>
      </c>
      <c r="F1679" s="139">
        <v>0.25847448532212058</v>
      </c>
      <c r="G1679" s="139">
        <v>0.17992790623943966</v>
      </c>
      <c r="H1679" s="139">
        <v>0.47809053400843737</v>
      </c>
      <c r="I1679" s="139">
        <v>0.85497286339811196</v>
      </c>
      <c r="J1679" s="139">
        <v>0.97107163208160152</v>
      </c>
      <c r="K1679" s="58">
        <v>0.36418267853402631</v>
      </c>
      <c r="M1679" s="51">
        <v>677</v>
      </c>
      <c r="N1679" s="139" cm="1">
        <f t="array" ref="N1679:W1679">(TRANSPOSE(MMULT(幕後結果!$AB$37:$AK$46, TRANSPOSE(N678:W678))))</f>
        <v>0.19924252683597396</v>
      </c>
      <c r="O1679" s="139">
        <v>0.31729102565070672</v>
      </c>
      <c r="P1679" s="139">
        <v>0.37869681736312688</v>
      </c>
      <c r="Q1679" s="139">
        <v>0.52867951387461887</v>
      </c>
      <c r="R1679" s="139">
        <v>0.18523257697335105</v>
      </c>
      <c r="S1679" s="139">
        <v>0.99245519390163428</v>
      </c>
      <c r="T1679" s="139">
        <v>0.26099480797403163</v>
      </c>
      <c r="U1679" s="139">
        <v>-1.2004042838390596</v>
      </c>
      <c r="V1679" s="139">
        <v>0.42098581399334367</v>
      </c>
      <c r="W1679" s="50">
        <v>-1.7357297537317378</v>
      </c>
    </row>
    <row r="1680" spans="1:23" ht="19">
      <c r="A1680" s="95">
        <v>678</v>
      </c>
      <c r="B1680" s="139">
        <v>0.24686860576393843</v>
      </c>
      <c r="C1680" s="139">
        <v>0.99021369983292007</v>
      </c>
      <c r="D1680" s="139">
        <v>4.7168477308554557E-2</v>
      </c>
      <c r="E1680" s="139">
        <v>0.61152014927331</v>
      </c>
      <c r="F1680" s="139">
        <v>0.5356854732788634</v>
      </c>
      <c r="G1680" s="139">
        <v>0.74238272937007888</v>
      </c>
      <c r="H1680" s="139">
        <v>4.9493436492476839E-2</v>
      </c>
      <c r="I1680" s="139">
        <v>0.21901307948885207</v>
      </c>
      <c r="J1680" s="139">
        <v>0.39756289116442578</v>
      </c>
      <c r="K1680" s="58">
        <v>0.12427624031306772</v>
      </c>
      <c r="M1680" s="51">
        <v>678</v>
      </c>
      <c r="N1680" s="139" cm="1">
        <f t="array" ref="N1680:W1680">(TRANSPOSE(MMULT(幕後結果!$AB$37:$AK$46, TRANSPOSE(N679:W679))))</f>
        <v>-0.80662359820328622</v>
      </c>
      <c r="O1680" s="139">
        <v>-0.35594171419398168</v>
      </c>
      <c r="P1680" s="139">
        <v>0.30255368535622645</v>
      </c>
      <c r="Q1680" s="139">
        <v>-0.50583183260938414</v>
      </c>
      <c r="R1680" s="139">
        <v>0.70459001418637568</v>
      </c>
      <c r="S1680" s="139">
        <v>0.27809491191264107</v>
      </c>
      <c r="T1680" s="139">
        <v>0.8078751904900473</v>
      </c>
      <c r="U1680" s="139">
        <v>-1.2151095092598612</v>
      </c>
      <c r="V1680" s="139">
        <v>-2.2305928605031573</v>
      </c>
      <c r="W1680" s="50">
        <v>-7.5768324704652959E-2</v>
      </c>
    </row>
    <row r="1681" spans="1:23" ht="19">
      <c r="A1681" s="95">
        <v>679</v>
      </c>
      <c r="B1681" s="139">
        <v>0.21005590835069077</v>
      </c>
      <c r="C1681" s="139">
        <v>0.19992251241068137</v>
      </c>
      <c r="D1681" s="139">
        <v>0.28256422114054902</v>
      </c>
      <c r="E1681" s="139">
        <v>0.16592833869513157</v>
      </c>
      <c r="F1681" s="139">
        <v>7.4638615215207205E-2</v>
      </c>
      <c r="G1681" s="139">
        <v>0.32493086800636428</v>
      </c>
      <c r="H1681" s="139">
        <v>2.9862452757260405E-2</v>
      </c>
      <c r="I1681" s="139">
        <v>0.60620952863065658</v>
      </c>
      <c r="J1681" s="139">
        <v>0.620985669446249</v>
      </c>
      <c r="K1681" s="58">
        <v>0.4426279240506934</v>
      </c>
      <c r="M1681" s="51">
        <v>679</v>
      </c>
      <c r="N1681" s="139" cm="1">
        <f t="array" ref="N1681:W1681">(TRANSPOSE(MMULT(幕後結果!$AB$37:$AK$46, TRANSPOSE(N680:W680))))</f>
        <v>-0.61808941083310176</v>
      </c>
      <c r="O1681" s="139">
        <v>-0.29347572587203968</v>
      </c>
      <c r="P1681" s="139">
        <v>0.71726067740011001</v>
      </c>
      <c r="Q1681" s="139">
        <v>0.42123402566838186</v>
      </c>
      <c r="R1681" s="139">
        <v>-1.1558517501327443</v>
      </c>
      <c r="S1681" s="139">
        <v>-0.82924911437726678</v>
      </c>
      <c r="T1681" s="139">
        <v>-0.61623863452195715</v>
      </c>
      <c r="U1681" s="139">
        <v>0.86113927400799373</v>
      </c>
      <c r="V1681" s="139">
        <v>-0.61624477511147946</v>
      </c>
      <c r="W1681" s="50">
        <v>1.3324233805122367</v>
      </c>
    </row>
    <row r="1682" spans="1:23" ht="19">
      <c r="A1682" s="95">
        <v>680</v>
      </c>
      <c r="B1682" s="139">
        <v>0.55475613425737746</v>
      </c>
      <c r="C1682" s="139">
        <v>0.3248934200461211</v>
      </c>
      <c r="D1682" s="139">
        <v>0.92940216910195228</v>
      </c>
      <c r="E1682" s="139">
        <v>9.5514625373437578E-2</v>
      </c>
      <c r="F1682" s="139">
        <v>0.54027959770981604</v>
      </c>
      <c r="G1682" s="139">
        <v>0.65871274345516007</v>
      </c>
      <c r="H1682" s="139">
        <v>0.27888650840816753</v>
      </c>
      <c r="I1682" s="139">
        <v>0.38408580558701666</v>
      </c>
      <c r="J1682" s="139">
        <v>0.20659862798348438</v>
      </c>
      <c r="K1682" s="58">
        <v>0.68870469322243411</v>
      </c>
      <c r="M1682" s="51">
        <v>680</v>
      </c>
      <c r="N1682" s="139" cm="1">
        <f t="array" ref="N1682:W1682">(TRANSPOSE(MMULT(幕後結果!$AB$37:$AK$46, TRANSPOSE(N681:W681))))</f>
        <v>-9.8209543151076009E-2</v>
      </c>
      <c r="O1682" s="139">
        <v>-1.4922448525167449</v>
      </c>
      <c r="P1682" s="139">
        <v>1.033341762299298</v>
      </c>
      <c r="Q1682" s="139">
        <v>0.47963333760590054</v>
      </c>
      <c r="R1682" s="139">
        <v>-0.13638978108474314</v>
      </c>
      <c r="S1682" s="139">
        <v>1.1522341132074889</v>
      </c>
      <c r="T1682" s="139">
        <v>-1.2339546851623369</v>
      </c>
      <c r="U1682" s="139">
        <v>-0.49735448731859488</v>
      </c>
      <c r="V1682" s="139">
        <v>-0.29747306860546541</v>
      </c>
      <c r="W1682" s="50">
        <v>0.23078678457140861</v>
      </c>
    </row>
    <row r="1683" spans="1:23" ht="19">
      <c r="A1683" s="95">
        <v>681</v>
      </c>
      <c r="B1683" s="139">
        <v>0.1900262458038795</v>
      </c>
      <c r="C1683" s="139">
        <v>0.86560308439807532</v>
      </c>
      <c r="D1683" s="139">
        <v>0.56953754865478112</v>
      </c>
      <c r="E1683" s="139">
        <v>0.9432397859174082</v>
      </c>
      <c r="F1683" s="139">
        <v>0.24099292803434014</v>
      </c>
      <c r="G1683" s="139">
        <v>0.68994851088258424</v>
      </c>
      <c r="H1683" s="139">
        <v>0.98564210305638289</v>
      </c>
      <c r="I1683" s="139">
        <v>0.6703184269971707</v>
      </c>
      <c r="J1683" s="139">
        <v>0.92960573910134969</v>
      </c>
      <c r="K1683" s="58">
        <v>0.88544719723659848</v>
      </c>
      <c r="M1683" s="51">
        <v>681</v>
      </c>
      <c r="N1683" s="139" cm="1">
        <f t="array" ref="N1683:W1683">(TRANSPOSE(MMULT(幕後結果!$AB$37:$AK$46, TRANSPOSE(N682:W682))))</f>
        <v>-0.39508825745096893</v>
      </c>
      <c r="O1683" s="139">
        <v>-0.82478228607429693</v>
      </c>
      <c r="P1683" s="139">
        <v>0.31601626291946883</v>
      </c>
      <c r="Q1683" s="139">
        <v>-0.30715677979067896</v>
      </c>
      <c r="R1683" s="139">
        <v>-0.54592686317423667</v>
      </c>
      <c r="S1683" s="139">
        <v>-1.1074899423854887</v>
      </c>
      <c r="T1683" s="139">
        <v>-0.60513594495659206</v>
      </c>
      <c r="U1683" s="139">
        <v>0.10469418506650829</v>
      </c>
      <c r="V1683" s="139">
        <v>0.74598970386405228</v>
      </c>
      <c r="W1683" s="50">
        <v>-0.20657957453489922</v>
      </c>
    </row>
    <row r="1684" spans="1:23" ht="19">
      <c r="A1684" s="95">
        <v>682</v>
      </c>
      <c r="B1684" s="139">
        <v>0.72187584202560573</v>
      </c>
      <c r="C1684" s="139">
        <v>0.13134655646816884</v>
      </c>
      <c r="D1684" s="139">
        <v>0.95519401948639016</v>
      </c>
      <c r="E1684" s="139">
        <v>0.25007466364221842</v>
      </c>
      <c r="F1684" s="139">
        <v>0.61837942150091862</v>
      </c>
      <c r="G1684" s="139">
        <v>0.84332072099550004</v>
      </c>
      <c r="H1684" s="139">
        <v>0.28922628423065988</v>
      </c>
      <c r="I1684" s="139">
        <v>0.78497312528042285</v>
      </c>
      <c r="J1684" s="139">
        <v>0.58975881625890136</v>
      </c>
      <c r="K1684" s="58">
        <v>0.82830137397360293</v>
      </c>
      <c r="M1684" s="51">
        <v>682</v>
      </c>
      <c r="N1684" s="139" cm="1">
        <f t="array" ref="N1684:W1684">(TRANSPOSE(MMULT(幕後結果!$AB$37:$AK$46, TRANSPOSE(N683:W683))))</f>
        <v>-0.87412223624042473</v>
      </c>
      <c r="O1684" s="139">
        <v>1.584375769538976</v>
      </c>
      <c r="P1684" s="139">
        <v>-0.41057888016947941</v>
      </c>
      <c r="Q1684" s="139">
        <v>-0.43668079639728796</v>
      </c>
      <c r="R1684" s="139">
        <v>-1.1332009293558425</v>
      </c>
      <c r="S1684" s="139">
        <v>0.48412038717905065</v>
      </c>
      <c r="T1684" s="139">
        <v>-0.43907406880284572</v>
      </c>
      <c r="U1684" s="139">
        <v>1.7416825124936874</v>
      </c>
      <c r="V1684" s="139">
        <v>-1.845547382963866</v>
      </c>
      <c r="W1684" s="50">
        <v>1.379118465034973</v>
      </c>
    </row>
    <row r="1685" spans="1:23" ht="19">
      <c r="A1685" s="95">
        <v>683</v>
      </c>
      <c r="B1685" s="139">
        <v>0.61910294905487029</v>
      </c>
      <c r="C1685" s="139">
        <v>0.46769001732884075</v>
      </c>
      <c r="D1685" s="139">
        <v>0.25624256328810735</v>
      </c>
      <c r="E1685" s="139">
        <v>4.2647629654157804E-4</v>
      </c>
      <c r="F1685" s="139">
        <v>0.19411843984320187</v>
      </c>
      <c r="G1685" s="139">
        <v>0.35712444264839216</v>
      </c>
      <c r="H1685" s="139">
        <v>8.1172877432116319E-2</v>
      </c>
      <c r="I1685" s="139">
        <v>0.84567806473735274</v>
      </c>
      <c r="J1685" s="139">
        <v>0.12238161278032522</v>
      </c>
      <c r="K1685" s="58">
        <v>0.80457821448785727</v>
      </c>
      <c r="M1685" s="51">
        <v>683</v>
      </c>
      <c r="N1685" s="139" cm="1">
        <f t="array" ref="N1685:W1685">(TRANSPOSE(MMULT(幕後結果!$AB$37:$AK$46, TRANSPOSE(N684:W684))))</f>
        <v>0.90116896901226773</v>
      </c>
      <c r="O1685" s="139">
        <v>-1.5368159882167034</v>
      </c>
      <c r="P1685" s="139">
        <v>0.61480771223384534</v>
      </c>
      <c r="Q1685" s="139">
        <v>-2.6916431749428288E-2</v>
      </c>
      <c r="R1685" s="139">
        <v>-0.20749351925986673</v>
      </c>
      <c r="S1685" s="139">
        <v>-0.45950524154534189</v>
      </c>
      <c r="T1685" s="139">
        <v>2.2141231317482042</v>
      </c>
      <c r="U1685" s="139">
        <v>-1.0023028378047707</v>
      </c>
      <c r="V1685" s="139">
        <v>0.58694859114140974</v>
      </c>
      <c r="W1685" s="50">
        <v>0.80398278382744437</v>
      </c>
    </row>
    <row r="1686" spans="1:23" ht="19">
      <c r="A1686" s="95">
        <v>684</v>
      </c>
      <c r="B1686" s="139">
        <v>0.18561929912211483</v>
      </c>
      <c r="C1686" s="139">
        <v>0.26551127260097873</v>
      </c>
      <c r="D1686" s="139">
        <v>0.50905215258761327</v>
      </c>
      <c r="E1686" s="139">
        <v>0.66727248692222041</v>
      </c>
      <c r="F1686" s="139">
        <v>0.23275838453767994</v>
      </c>
      <c r="G1686" s="139">
        <v>8.7005158938665117E-2</v>
      </c>
      <c r="H1686" s="139">
        <v>0.64433458948465883</v>
      </c>
      <c r="I1686" s="139">
        <v>0.74840814585389115</v>
      </c>
      <c r="J1686" s="139">
        <v>0.79722236194593088</v>
      </c>
      <c r="K1686" s="58">
        <v>0.58672429133644144</v>
      </c>
      <c r="M1686" s="51">
        <v>684</v>
      </c>
      <c r="N1686" s="139" cm="1">
        <f t="array" ref="N1686:W1686">(TRANSPOSE(MMULT(幕後結果!$AB$37:$AK$46, TRANSPOSE(N685:W685))))</f>
        <v>0.22107185634037005</v>
      </c>
      <c r="O1686" s="139">
        <v>-1.0799355428743713</v>
      </c>
      <c r="P1686" s="139">
        <v>2.0079456903530604</v>
      </c>
      <c r="Q1686" s="139">
        <v>0.45544341029161611</v>
      </c>
      <c r="R1686" s="139">
        <v>-0.42466273869317589</v>
      </c>
      <c r="S1686" s="139">
        <v>-0.11833397045119159</v>
      </c>
      <c r="T1686" s="139">
        <v>-1.2244058016470254</v>
      </c>
      <c r="U1686" s="139">
        <v>0.20079483270299534</v>
      </c>
      <c r="V1686" s="139">
        <v>3.6817027154105147E-2</v>
      </c>
      <c r="W1686" s="50">
        <v>-0.38323674924829998</v>
      </c>
    </row>
    <row r="1687" spans="1:23" ht="19">
      <c r="A1687" s="95">
        <v>685</v>
      </c>
      <c r="B1687" s="139">
        <v>0.68870861210498968</v>
      </c>
      <c r="C1687" s="139">
        <v>0.41316985900146808</v>
      </c>
      <c r="D1687" s="139">
        <v>0.44489126056237938</v>
      </c>
      <c r="E1687" s="139">
        <v>0.64470237541346265</v>
      </c>
      <c r="F1687" s="139">
        <v>0.28931819149341598</v>
      </c>
      <c r="G1687" s="139">
        <v>0.80490111074295734</v>
      </c>
      <c r="H1687" s="139">
        <v>0.72536274772966514</v>
      </c>
      <c r="I1687" s="139">
        <v>0.82723273465395031</v>
      </c>
      <c r="J1687" s="139">
        <v>0.58832937769130655</v>
      </c>
      <c r="K1687" s="58">
        <v>0.45471550099455227</v>
      </c>
      <c r="M1687" s="51">
        <v>685</v>
      </c>
      <c r="N1687" s="139" cm="1">
        <f t="array" ref="N1687:W1687">(TRANSPOSE(MMULT(幕後結果!$AB$37:$AK$46, TRANSPOSE(N686:W686))))</f>
        <v>0.74809339244957229</v>
      </c>
      <c r="O1687" s="139">
        <v>-3.290307128877501</v>
      </c>
      <c r="P1687" s="139">
        <v>-1.5363773372862037</v>
      </c>
      <c r="Q1687" s="139">
        <v>-2.4092179035579209</v>
      </c>
      <c r="R1687" s="139">
        <v>6.3278882262295E-2</v>
      </c>
      <c r="S1687" s="139">
        <v>-0.50704001637559892</v>
      </c>
      <c r="T1687" s="139">
        <v>-0.29099000454948998</v>
      </c>
      <c r="U1687" s="139">
        <v>-1.3164737918128924</v>
      </c>
      <c r="V1687" s="139">
        <v>-0.80596915737365016</v>
      </c>
      <c r="W1687" s="50">
        <v>0.50112866820859625</v>
      </c>
    </row>
    <row r="1688" spans="1:23" ht="19">
      <c r="A1688" s="95">
        <v>686</v>
      </c>
      <c r="B1688" s="139">
        <v>0.10275184811935967</v>
      </c>
      <c r="C1688" s="139">
        <v>0.88854499473741289</v>
      </c>
      <c r="D1688" s="139">
        <v>0.55865745534588807</v>
      </c>
      <c r="E1688" s="139">
        <v>0.66948129890825014</v>
      </c>
      <c r="F1688" s="139">
        <v>0.44949880749927851</v>
      </c>
      <c r="G1688" s="139">
        <v>0.55513433783163202</v>
      </c>
      <c r="H1688" s="139">
        <v>0.11925160395478129</v>
      </c>
      <c r="I1688" s="139">
        <v>0.14096849266572509</v>
      </c>
      <c r="J1688" s="139">
        <v>0.10931758847255102</v>
      </c>
      <c r="K1688" s="58">
        <v>0.75071207323974365</v>
      </c>
      <c r="M1688" s="51">
        <v>686</v>
      </c>
      <c r="N1688" s="139" cm="1">
        <f t="array" ref="N1688:W1688">(TRANSPOSE(MMULT(幕後結果!$AB$37:$AK$46, TRANSPOSE(N687:W687))))</f>
        <v>-0.51068070849597114</v>
      </c>
      <c r="O1688" s="139">
        <v>-0.5198890366184642</v>
      </c>
      <c r="P1688" s="139">
        <v>0.34787823344169833</v>
      </c>
      <c r="Q1688" s="139">
        <v>0.80115945781813847</v>
      </c>
      <c r="R1688" s="139">
        <v>-2.4390661816377113E-2</v>
      </c>
      <c r="S1688" s="139">
        <v>-0.50507410759420224</v>
      </c>
      <c r="T1688" s="139">
        <v>-0.5805423818291322</v>
      </c>
      <c r="U1688" s="139">
        <v>0.95655106431254122</v>
      </c>
      <c r="V1688" s="139">
        <v>-1.7203245388944453</v>
      </c>
      <c r="W1688" s="50">
        <v>1.9049768299866925</v>
      </c>
    </row>
    <row r="1689" spans="1:23" ht="19">
      <c r="A1689" s="95">
        <v>687</v>
      </c>
      <c r="B1689" s="139">
        <v>0.39261600604307034</v>
      </c>
      <c r="C1689" s="139">
        <v>0.4538915949508795</v>
      </c>
      <c r="D1689" s="139">
        <v>0.99728038474394309</v>
      </c>
      <c r="E1689" s="139">
        <v>0.83380938990121645</v>
      </c>
      <c r="F1689" s="139">
        <v>0.55816348918237213</v>
      </c>
      <c r="G1689" s="139">
        <v>0.60441675982559739</v>
      </c>
      <c r="H1689" s="139">
        <v>4.2543030465449938E-2</v>
      </c>
      <c r="I1689" s="139">
        <v>0.90430012510946645</v>
      </c>
      <c r="J1689" s="139">
        <v>0.56984505042646805</v>
      </c>
      <c r="K1689" s="58">
        <v>9.4272639420607485E-2</v>
      </c>
      <c r="M1689" s="51">
        <v>687</v>
      </c>
      <c r="N1689" s="139" cm="1">
        <f t="array" ref="N1689:W1689">(TRANSPOSE(MMULT(幕後結果!$AB$37:$AK$46, TRANSPOSE(N688:W688))))</f>
        <v>-0.21818686766515608</v>
      </c>
      <c r="O1689" s="139">
        <v>-0.50624887511864392</v>
      </c>
      <c r="P1689" s="139">
        <v>-1.7815634015404167</v>
      </c>
      <c r="Q1689" s="139">
        <v>0.41575111137653475</v>
      </c>
      <c r="R1689" s="139">
        <v>0.46416706863447654</v>
      </c>
      <c r="S1689" s="139">
        <v>0.37701503807432624</v>
      </c>
      <c r="T1689" s="139">
        <v>-0.56015980110631935</v>
      </c>
      <c r="U1689" s="139">
        <v>-1.4014504897577671</v>
      </c>
      <c r="V1689" s="139">
        <v>0.78704344254346403</v>
      </c>
      <c r="W1689" s="50">
        <v>-2.6149826964678451</v>
      </c>
    </row>
    <row r="1690" spans="1:23" ht="19">
      <c r="A1690" s="95">
        <v>688</v>
      </c>
      <c r="B1690" s="139">
        <v>0.3564899190183195</v>
      </c>
      <c r="C1690" s="139">
        <v>0.97861375394919969</v>
      </c>
      <c r="D1690" s="139">
        <v>0.38010345001022428</v>
      </c>
      <c r="E1690" s="139">
        <v>0.64958003393864372</v>
      </c>
      <c r="F1690" s="139">
        <v>0.16256811911776259</v>
      </c>
      <c r="G1690" s="139">
        <v>0.38638572792274917</v>
      </c>
      <c r="H1690" s="139">
        <v>0.86737353783240745</v>
      </c>
      <c r="I1690" s="139">
        <v>2.5135774063569816E-2</v>
      </c>
      <c r="J1690" s="139">
        <v>2.4974258645545699E-2</v>
      </c>
      <c r="K1690" s="58">
        <v>0.52860926109743245</v>
      </c>
      <c r="M1690" s="51">
        <v>688</v>
      </c>
      <c r="N1690" s="139" cm="1">
        <f t="array" ref="N1690:W1690">(TRANSPOSE(MMULT(幕後結果!$AB$37:$AK$46, TRANSPOSE(N689:W689))))</f>
        <v>1.1359988278274566</v>
      </c>
      <c r="O1690" s="139">
        <v>1.8295093837681369</v>
      </c>
      <c r="P1690" s="139">
        <v>-0.5112074870328922</v>
      </c>
      <c r="Q1690" s="139">
        <v>-0.78176818843649298</v>
      </c>
      <c r="R1690" s="139">
        <v>-0.5951691869100435</v>
      </c>
      <c r="S1690" s="139">
        <v>1.3468861538497174</v>
      </c>
      <c r="T1690" s="139">
        <v>-6.9260476698547346E-2</v>
      </c>
      <c r="U1690" s="139">
        <v>1.6535767608102723</v>
      </c>
      <c r="V1690" s="139">
        <v>1.4254212740006846</v>
      </c>
      <c r="W1690" s="50">
        <v>0.22221848796143839</v>
      </c>
    </row>
    <row r="1691" spans="1:23" ht="19">
      <c r="A1691" s="95">
        <v>689</v>
      </c>
      <c r="B1691" s="139">
        <v>0.40598146065039886</v>
      </c>
      <c r="C1691" s="139">
        <v>5.1027483557939624E-2</v>
      </c>
      <c r="D1691" s="139">
        <v>0.98470701094308377</v>
      </c>
      <c r="E1691" s="139">
        <v>0.26259013035229417</v>
      </c>
      <c r="F1691" s="139">
        <v>0.37606987577266082</v>
      </c>
      <c r="G1691" s="139">
        <v>0.36038976743772766</v>
      </c>
      <c r="H1691" s="139">
        <v>0.82363989272292693</v>
      </c>
      <c r="I1691" s="139">
        <v>0.12333109128477404</v>
      </c>
      <c r="J1691" s="139">
        <v>0.14119031786024006</v>
      </c>
      <c r="K1691" s="58">
        <v>0.78903189731236623</v>
      </c>
      <c r="M1691" s="51">
        <v>689</v>
      </c>
      <c r="N1691" s="139" cm="1">
        <f t="array" ref="N1691:W1691">(TRANSPOSE(MMULT(幕後結果!$AB$37:$AK$46, TRANSPOSE(N690:W690))))</f>
        <v>0.80609756710360736</v>
      </c>
      <c r="O1691" s="139">
        <v>0.11973871345175773</v>
      </c>
      <c r="P1691" s="139">
        <v>0.50015744268618656</v>
      </c>
      <c r="Q1691" s="139">
        <v>-3.3355940599821055E-2</v>
      </c>
      <c r="R1691" s="139">
        <v>-0.22285312825414449</v>
      </c>
      <c r="S1691" s="139">
        <v>-0.75779187944678561</v>
      </c>
      <c r="T1691" s="139">
        <v>1.2622250969187669</v>
      </c>
      <c r="U1691" s="139">
        <v>-0.33620558234596098</v>
      </c>
      <c r="V1691" s="139">
        <v>-1.748715642894126</v>
      </c>
      <c r="W1691" s="50">
        <v>9.414924947378342E-2</v>
      </c>
    </row>
    <row r="1692" spans="1:23" ht="19">
      <c r="A1692" s="95">
        <v>690</v>
      </c>
      <c r="B1692" s="139">
        <v>6.5050759695810756E-2</v>
      </c>
      <c r="C1692" s="139">
        <v>0.42832895545692962</v>
      </c>
      <c r="D1692" s="139">
        <v>0.6678469344051039</v>
      </c>
      <c r="E1692" s="139">
        <v>0.1423304613032208</v>
      </c>
      <c r="F1692" s="139">
        <v>0.88043892530770451</v>
      </c>
      <c r="G1692" s="139">
        <v>0.22514721836990148</v>
      </c>
      <c r="H1692" s="139">
        <v>0.1465180453733399</v>
      </c>
      <c r="I1692" s="139">
        <v>0.51989443867867347</v>
      </c>
      <c r="J1692" s="139">
        <v>0.27193614556528534</v>
      </c>
      <c r="K1692" s="58">
        <v>0.21958590797314459</v>
      </c>
      <c r="M1692" s="51">
        <v>690</v>
      </c>
      <c r="N1692" s="139" cm="1">
        <f t="array" ref="N1692:W1692">(TRANSPOSE(MMULT(幕後結果!$AB$37:$AK$46, TRANSPOSE(N691:W691))))</f>
        <v>-2.9986858954000768</v>
      </c>
      <c r="O1692" s="139">
        <v>0.19435295382492362</v>
      </c>
      <c r="P1692" s="139">
        <v>-1.0877984285633446</v>
      </c>
      <c r="Q1692" s="139">
        <v>-0.45879638125468764</v>
      </c>
      <c r="R1692" s="139">
        <v>1.5730747454372118</v>
      </c>
      <c r="S1692" s="139">
        <v>2.3310543355051143</v>
      </c>
      <c r="T1692" s="139">
        <v>-0.84560078490156643</v>
      </c>
      <c r="U1692" s="139">
        <v>0.28759780131549251</v>
      </c>
      <c r="V1692" s="139">
        <v>-0.81435388628531047</v>
      </c>
      <c r="W1692" s="50">
        <v>1.6523271234992503</v>
      </c>
    </row>
    <row r="1693" spans="1:23" ht="19">
      <c r="A1693" s="95">
        <v>691</v>
      </c>
      <c r="B1693" s="139">
        <v>0.92465592559823251</v>
      </c>
      <c r="C1693" s="139">
        <v>0.38039895339361363</v>
      </c>
      <c r="D1693" s="139">
        <v>3.8415681669696555E-2</v>
      </c>
      <c r="E1693" s="139">
        <v>0.98761043462559983</v>
      </c>
      <c r="F1693" s="139">
        <v>0.5831311558032517</v>
      </c>
      <c r="G1693" s="139">
        <v>0.77070380820320472</v>
      </c>
      <c r="H1693" s="139">
        <v>0.94567392973647246</v>
      </c>
      <c r="I1693" s="139">
        <v>7.1245119728828632E-2</v>
      </c>
      <c r="J1693" s="139">
        <v>1.7175267171736008E-2</v>
      </c>
      <c r="K1693" s="58">
        <v>0.58837299420141753</v>
      </c>
      <c r="M1693" s="51">
        <v>691</v>
      </c>
      <c r="N1693" s="139" cm="1">
        <f t="array" ref="N1693:W1693">(TRANSPOSE(MMULT(幕後結果!$AB$37:$AK$46, TRANSPOSE(N692:W692))))</f>
        <v>0.67078207280342417</v>
      </c>
      <c r="O1693" s="139">
        <v>-0.39073491310487313</v>
      </c>
      <c r="P1693" s="139">
        <v>2.0599956176210052</v>
      </c>
      <c r="Q1693" s="139">
        <v>2.0415337674527039</v>
      </c>
      <c r="R1693" s="139">
        <v>0.51541447521424577</v>
      </c>
      <c r="S1693" s="139">
        <v>0.43577046683118564</v>
      </c>
      <c r="T1693" s="139">
        <v>0.46788661648665819</v>
      </c>
      <c r="U1693" s="139">
        <v>0.90347522891211818</v>
      </c>
      <c r="V1693" s="139">
        <v>0.18532024136878228</v>
      </c>
      <c r="W1693" s="50">
        <v>0.93521937455365212</v>
      </c>
    </row>
    <row r="1694" spans="1:23" ht="19">
      <c r="A1694" s="95">
        <v>692</v>
      </c>
      <c r="B1694" s="139">
        <v>0.14152579694468304</v>
      </c>
      <c r="C1694" s="139">
        <v>0.87809555892352154</v>
      </c>
      <c r="D1694" s="139">
        <v>0.29144454939497533</v>
      </c>
      <c r="E1694" s="139">
        <v>0.8289531626605211</v>
      </c>
      <c r="F1694" s="139">
        <v>0.9659568754678276</v>
      </c>
      <c r="G1694" s="139">
        <v>2.7539205235899367E-2</v>
      </c>
      <c r="H1694" s="139">
        <v>1.8967556687895293E-2</v>
      </c>
      <c r="I1694" s="139">
        <v>0.52355725991821189</v>
      </c>
      <c r="J1694" s="139">
        <v>0.24015267111178096</v>
      </c>
      <c r="K1694" s="58">
        <v>0.51144903881412085</v>
      </c>
      <c r="M1694" s="51">
        <v>692</v>
      </c>
      <c r="N1694" s="139" cm="1">
        <f t="array" ref="N1694:W1694">(TRANSPOSE(MMULT(幕後結果!$AB$37:$AK$46, TRANSPOSE(N693:W693))))</f>
        <v>-0.13073355215882457</v>
      </c>
      <c r="O1694" s="139">
        <v>-5.2715885829224471E-2</v>
      </c>
      <c r="P1694" s="139">
        <v>1.1761075946794455</v>
      </c>
      <c r="Q1694" s="139">
        <v>1.4633085636911436</v>
      </c>
      <c r="R1694" s="139">
        <v>0.87004271594105609</v>
      </c>
      <c r="S1694" s="139">
        <v>0.63502806249407606</v>
      </c>
      <c r="T1694" s="139">
        <v>-0.35163639244233486</v>
      </c>
      <c r="U1694" s="139">
        <v>0.74941428099871288</v>
      </c>
      <c r="V1694" s="139">
        <v>-0.76208585282246744</v>
      </c>
      <c r="W1694" s="50">
        <v>-5.2786649832403887E-2</v>
      </c>
    </row>
    <row r="1695" spans="1:23" ht="19">
      <c r="A1695" s="95">
        <v>693</v>
      </c>
      <c r="B1695" s="139">
        <v>0.24550970140714234</v>
      </c>
      <c r="C1695" s="139">
        <v>0.54137048162712298</v>
      </c>
      <c r="D1695" s="139">
        <v>0.24169940249953004</v>
      </c>
      <c r="E1695" s="139">
        <v>0.7785291852470273</v>
      </c>
      <c r="F1695" s="139">
        <v>0.28527903157859513</v>
      </c>
      <c r="G1695" s="139">
        <v>1.1336152972481139E-2</v>
      </c>
      <c r="H1695" s="139">
        <v>0.62320116825257377</v>
      </c>
      <c r="I1695" s="139">
        <v>0.94447642610365934</v>
      </c>
      <c r="J1695" s="139">
        <v>0.73079656021181782</v>
      </c>
      <c r="K1695" s="58">
        <v>0.87830919962084453</v>
      </c>
      <c r="M1695" s="51">
        <v>693</v>
      </c>
      <c r="N1695" s="139" cm="1">
        <f t="array" ref="N1695:W1695">(TRANSPOSE(MMULT(幕後結果!$AB$37:$AK$46, TRANSPOSE(N694:W694))))</f>
        <v>-0.26013379188805885</v>
      </c>
      <c r="O1695" s="139">
        <v>0.48263632790508237</v>
      </c>
      <c r="P1695" s="139">
        <v>0.70875202038204865</v>
      </c>
      <c r="Q1695" s="139">
        <v>0.37864927632751205</v>
      </c>
      <c r="R1695" s="139">
        <v>-1.4586849253217931</v>
      </c>
      <c r="S1695" s="139">
        <v>-1.11354515751629</v>
      </c>
      <c r="T1695" s="139">
        <v>0.10085029301103884</v>
      </c>
      <c r="U1695" s="139">
        <v>0.90086985763508631</v>
      </c>
      <c r="V1695" s="139">
        <v>-0.45997310177851924</v>
      </c>
      <c r="W1695" s="50">
        <v>-0.46844652343893228</v>
      </c>
    </row>
    <row r="1696" spans="1:23" ht="19">
      <c r="A1696" s="95">
        <v>694</v>
      </c>
      <c r="B1696" s="139">
        <v>0.77207697501548656</v>
      </c>
      <c r="C1696" s="139">
        <v>0.91659732211511979</v>
      </c>
      <c r="D1696" s="139">
        <v>0.15178891845401088</v>
      </c>
      <c r="E1696" s="139">
        <v>0.52508582301434026</v>
      </c>
      <c r="F1696" s="139">
        <v>0.54375315952957304</v>
      </c>
      <c r="G1696" s="139">
        <v>0.11376136964796912</v>
      </c>
      <c r="H1696" s="139">
        <v>0.64039864769133703</v>
      </c>
      <c r="I1696" s="139">
        <v>0.49949741801920822</v>
      </c>
      <c r="J1696" s="139">
        <v>0.9327841907703931</v>
      </c>
      <c r="K1696" s="58">
        <v>0.19702113916924713</v>
      </c>
      <c r="M1696" s="51">
        <v>694</v>
      </c>
      <c r="N1696" s="139" cm="1">
        <f t="array" ref="N1696:W1696">(TRANSPOSE(MMULT(幕後結果!$AB$37:$AK$46, TRANSPOSE(N695:W695))))</f>
        <v>0.35585997431311944</v>
      </c>
      <c r="O1696" s="139">
        <v>-0.58729570098487638</v>
      </c>
      <c r="P1696" s="139">
        <v>1.4114318986474264</v>
      </c>
      <c r="Q1696" s="139">
        <v>1.45240829832324</v>
      </c>
      <c r="R1696" s="139">
        <v>0.10201299619623611</v>
      </c>
      <c r="S1696" s="139">
        <v>-1.6595350274834355</v>
      </c>
      <c r="T1696" s="139">
        <v>1.2329763772618869</v>
      </c>
      <c r="U1696" s="139">
        <v>-1.7164529748577146</v>
      </c>
      <c r="V1696" s="139">
        <v>-0.37248004186179823</v>
      </c>
      <c r="W1696" s="50">
        <v>-2.1315878299775401</v>
      </c>
    </row>
    <row r="1697" spans="1:23" ht="19">
      <c r="A1697" s="95">
        <v>695</v>
      </c>
      <c r="B1697" s="139">
        <v>8.8175399452188996E-2</v>
      </c>
      <c r="C1697" s="139">
        <v>0.18946887262366441</v>
      </c>
      <c r="D1697" s="139">
        <v>0.81491946496806955</v>
      </c>
      <c r="E1697" s="139">
        <v>0.87378188324815964</v>
      </c>
      <c r="F1697" s="139">
        <v>0.22925092817484538</v>
      </c>
      <c r="G1697" s="139">
        <v>0.55882145009603246</v>
      </c>
      <c r="H1697" s="139">
        <v>0.14088198394918683</v>
      </c>
      <c r="I1697" s="139">
        <v>0.79034471783460147</v>
      </c>
      <c r="J1697" s="139">
        <v>0.53372399716840291</v>
      </c>
      <c r="K1697" s="58">
        <v>0.77477059944516147</v>
      </c>
      <c r="M1697" s="51">
        <v>695</v>
      </c>
      <c r="N1697" s="139" cm="1">
        <f t="array" ref="N1697:W1697">(TRANSPOSE(MMULT(幕後結果!$AB$37:$AK$46, TRANSPOSE(N696:W696))))</f>
        <v>-1.3136638789851163</v>
      </c>
      <c r="O1697" s="139">
        <v>1.2801510213502771</v>
      </c>
      <c r="P1697" s="139">
        <v>-0.19807041614748344</v>
      </c>
      <c r="Q1697" s="139">
        <v>-0.68171653169339985</v>
      </c>
      <c r="R1697" s="139">
        <v>-1.0401206117694106</v>
      </c>
      <c r="S1697" s="139">
        <v>1.0343923190183186</v>
      </c>
      <c r="T1697" s="139">
        <v>-0.71702773016211685</v>
      </c>
      <c r="U1697" s="139">
        <v>0.54752403712617859</v>
      </c>
      <c r="V1697" s="139">
        <v>1.0773449651386346</v>
      </c>
      <c r="W1697" s="50">
        <v>0.73622125172699515</v>
      </c>
    </row>
    <row r="1698" spans="1:23" ht="19">
      <c r="A1698" s="95">
        <v>696</v>
      </c>
      <c r="B1698" s="139">
        <v>0.20227371165984853</v>
      </c>
      <c r="C1698" s="139">
        <v>0.41702448852915719</v>
      </c>
      <c r="D1698" s="139">
        <v>0.34219984404410142</v>
      </c>
      <c r="E1698" s="139">
        <v>0.89310307647083031</v>
      </c>
      <c r="F1698" s="139">
        <v>0.69267201545422008</v>
      </c>
      <c r="G1698" s="139">
        <v>0.57533701727286868</v>
      </c>
      <c r="H1698" s="139">
        <v>0.57101512229424367</v>
      </c>
      <c r="I1698" s="139">
        <v>0.96850889676367902</v>
      </c>
      <c r="J1698" s="139">
        <v>0.97355925450755398</v>
      </c>
      <c r="K1698" s="58">
        <v>3.2756057294403007E-3</v>
      </c>
      <c r="M1698" s="51">
        <v>696</v>
      </c>
      <c r="N1698" s="139" cm="1">
        <f t="array" ref="N1698:W1698">(TRANSPOSE(MMULT(幕後結果!$AB$37:$AK$46, TRANSPOSE(N697:W697))))</f>
        <v>-0.38642428534717738</v>
      </c>
      <c r="O1698" s="139">
        <v>-1.6917484354648034</v>
      </c>
      <c r="P1698" s="139">
        <v>-1.8000572666183519</v>
      </c>
      <c r="Q1698" s="139">
        <v>-1.2871576166915863</v>
      </c>
      <c r="R1698" s="139">
        <v>-0.77695291414651491</v>
      </c>
      <c r="S1698" s="139">
        <v>-0.10244522897910048</v>
      </c>
      <c r="T1698" s="139">
        <v>-0.33903061815804958</v>
      </c>
      <c r="U1698" s="139">
        <v>-1.408253383649869</v>
      </c>
      <c r="V1698" s="139">
        <v>1.4190847608564747E-2</v>
      </c>
      <c r="W1698" s="50">
        <v>-0.56260736243025833</v>
      </c>
    </row>
    <row r="1699" spans="1:23" ht="19">
      <c r="A1699" s="95">
        <v>697</v>
      </c>
      <c r="B1699" s="139">
        <v>0.33564860391420615</v>
      </c>
      <c r="C1699" s="139">
        <v>0.6388391373865232</v>
      </c>
      <c r="D1699" s="139">
        <v>9.1572093783010233E-2</v>
      </c>
      <c r="E1699" s="139">
        <v>0.72512091508618481</v>
      </c>
      <c r="F1699" s="139">
        <v>0.46713314449071275</v>
      </c>
      <c r="G1699" s="139">
        <v>0.38391029230182139</v>
      </c>
      <c r="H1699" s="139">
        <v>0.30841633514151856</v>
      </c>
      <c r="I1699" s="139">
        <v>6.7656537542467143E-2</v>
      </c>
      <c r="J1699" s="139">
        <v>0.44841784393371764</v>
      </c>
      <c r="K1699" s="58">
        <v>9.6912043474699949E-2</v>
      </c>
      <c r="M1699" s="51">
        <v>697</v>
      </c>
      <c r="N1699" s="139" cm="1">
        <f t="array" ref="N1699:W1699">(TRANSPOSE(MMULT(幕後結果!$AB$37:$AK$46, TRANSPOSE(N698:W698))))</f>
        <v>-0.10886644815175285</v>
      </c>
      <c r="O1699" s="139">
        <v>-0.19079570130331336</v>
      </c>
      <c r="P1699" s="139">
        <v>2.1318173240101141</v>
      </c>
      <c r="Q1699" s="139">
        <v>0.68874895259857871</v>
      </c>
      <c r="R1699" s="139">
        <v>-0.34568578557427815</v>
      </c>
      <c r="S1699" s="139">
        <v>0.59657746201648609</v>
      </c>
      <c r="T1699" s="139">
        <v>0.15021722991461789</v>
      </c>
      <c r="U1699" s="139">
        <v>0.33483533813164224</v>
      </c>
      <c r="V1699" s="139">
        <v>-0.35497284153443615</v>
      </c>
      <c r="W1699" s="50">
        <v>0.59066659930094811</v>
      </c>
    </row>
    <row r="1700" spans="1:23" ht="19">
      <c r="A1700" s="95">
        <v>698</v>
      </c>
      <c r="B1700" s="139">
        <v>0.83611836776133019</v>
      </c>
      <c r="C1700" s="139">
        <v>0.1461609291654975</v>
      </c>
      <c r="D1700" s="139">
        <v>0.36780776370363877</v>
      </c>
      <c r="E1700" s="139">
        <v>0.77147978592151811</v>
      </c>
      <c r="F1700" s="139">
        <v>0.85329937068945849</v>
      </c>
      <c r="G1700" s="139">
        <v>0.52505886793524259</v>
      </c>
      <c r="H1700" s="139">
        <v>0.61753047736759248</v>
      </c>
      <c r="I1700" s="139">
        <v>0.49396751255493032</v>
      </c>
      <c r="J1700" s="139">
        <v>0.52185628342854162</v>
      </c>
      <c r="K1700" s="58">
        <v>0.79665440176916991</v>
      </c>
      <c r="M1700" s="51">
        <v>698</v>
      </c>
      <c r="N1700" s="139" cm="1">
        <f t="array" ref="N1700:W1700">(TRANSPOSE(MMULT(幕後結果!$AB$37:$AK$46, TRANSPOSE(N699:W699))))</f>
        <v>-0.25297379821998756</v>
      </c>
      <c r="O1700" s="139">
        <v>1.4439044224521993</v>
      </c>
      <c r="P1700" s="139">
        <v>6.2113687095769643E-2</v>
      </c>
      <c r="Q1700" s="139">
        <v>0.92749917717408947</v>
      </c>
      <c r="R1700" s="139">
        <v>0.54183141344005836</v>
      </c>
      <c r="S1700" s="139">
        <v>0.68264974322838412</v>
      </c>
      <c r="T1700" s="139">
        <v>-7.3496203469565924E-2</v>
      </c>
      <c r="U1700" s="139">
        <v>1.0074861031959199</v>
      </c>
      <c r="V1700" s="139">
        <v>0.39794197235650414</v>
      </c>
      <c r="W1700" s="50">
        <v>0.1402189577564909</v>
      </c>
    </row>
    <row r="1701" spans="1:23" ht="19">
      <c r="A1701" s="95">
        <v>699</v>
      </c>
      <c r="B1701" s="139">
        <v>0.94577897636136865</v>
      </c>
      <c r="C1701" s="139">
        <v>0.4924439395106126</v>
      </c>
      <c r="D1701" s="139">
        <v>0.71228130843222903</v>
      </c>
      <c r="E1701" s="139">
        <v>0.3571198856972575</v>
      </c>
      <c r="F1701" s="139">
        <v>0.66205759420155275</v>
      </c>
      <c r="G1701" s="139">
        <v>0.62707145788239216</v>
      </c>
      <c r="H1701" s="139">
        <v>0.20716941233827546</v>
      </c>
      <c r="I1701" s="139">
        <v>0.49142418508529939</v>
      </c>
      <c r="J1701" s="139">
        <v>0.48871948115584218</v>
      </c>
      <c r="K1701" s="58">
        <v>0.13477386742067843</v>
      </c>
      <c r="M1701" s="51">
        <v>699</v>
      </c>
      <c r="N1701" s="139" cm="1">
        <f t="array" ref="N1701:W1701">(TRANSPOSE(MMULT(幕後結果!$AB$37:$AK$46, TRANSPOSE(N700:W700))))</f>
        <v>-0.32546710398857126</v>
      </c>
      <c r="O1701" s="139">
        <v>1.8347721890204167</v>
      </c>
      <c r="P1701" s="139">
        <v>-1.258345448485108</v>
      </c>
      <c r="Q1701" s="139">
        <v>-1.0403071750033255</v>
      </c>
      <c r="R1701" s="139">
        <v>0.54440958447561538</v>
      </c>
      <c r="S1701" s="139">
        <v>-0.36650046431209388</v>
      </c>
      <c r="T1701" s="139">
        <v>1.1808176212102617</v>
      </c>
      <c r="U1701" s="139">
        <v>0.79863470138619685</v>
      </c>
      <c r="V1701" s="139">
        <v>-0.8466263898172568</v>
      </c>
      <c r="W1701" s="50">
        <v>1.4699433190661844</v>
      </c>
    </row>
    <row r="1702" spans="1:23" ht="19">
      <c r="A1702" s="95">
        <v>700</v>
      </c>
      <c r="B1702" s="139">
        <v>0.56740456145097795</v>
      </c>
      <c r="C1702" s="139">
        <v>0.70974719636459316</v>
      </c>
      <c r="D1702" s="139">
        <v>0.52038400284294428</v>
      </c>
      <c r="E1702" s="139">
        <v>0.42977129761134925</v>
      </c>
      <c r="F1702" s="139">
        <v>0.7561100196509396</v>
      </c>
      <c r="G1702" s="139">
        <v>0.61346011933265165</v>
      </c>
      <c r="H1702" s="139">
        <v>0.37437157041591607</v>
      </c>
      <c r="I1702" s="139">
        <v>0.57945946325133169</v>
      </c>
      <c r="J1702" s="139">
        <v>0.81776126706583918</v>
      </c>
      <c r="K1702" s="58">
        <v>0.57025174971320602</v>
      </c>
      <c r="M1702" s="51">
        <v>700</v>
      </c>
      <c r="N1702" s="139" cm="1">
        <f t="array" ref="N1702:W1702">(TRANSPOSE(MMULT(幕後結果!$AB$37:$AK$46, TRANSPOSE(N701:W701))))</f>
        <v>0.48428452751709367</v>
      </c>
      <c r="O1702" s="139">
        <v>0.97758031171889748</v>
      </c>
      <c r="P1702" s="139">
        <v>-0.38753068394078127</v>
      </c>
      <c r="Q1702" s="139">
        <v>1.2851319857982779</v>
      </c>
      <c r="R1702" s="139">
        <v>0.47045145151994733</v>
      </c>
      <c r="S1702" s="139">
        <v>2.5165036040419646</v>
      </c>
      <c r="T1702" s="139">
        <v>3.7399578574621228E-2</v>
      </c>
      <c r="U1702" s="139">
        <v>7.042057193360679E-2</v>
      </c>
      <c r="V1702" s="139">
        <v>1.2979316095919651</v>
      </c>
      <c r="W1702" s="50">
        <v>-0.43408894598515058</v>
      </c>
    </row>
    <row r="1703" spans="1:23" ht="19">
      <c r="A1703" s="95">
        <v>701</v>
      </c>
      <c r="B1703" s="139">
        <v>0.41047583221608352</v>
      </c>
      <c r="C1703" s="139">
        <v>0.26663823437776313</v>
      </c>
      <c r="D1703" s="139">
        <v>0.61383161100982453</v>
      </c>
      <c r="E1703" s="139">
        <v>0.19136691356948554</v>
      </c>
      <c r="F1703" s="139">
        <v>2.2705096199567398E-2</v>
      </c>
      <c r="G1703" s="139">
        <v>0.18071206335828305</v>
      </c>
      <c r="H1703" s="139">
        <v>0.45992143275517949</v>
      </c>
      <c r="I1703" s="139">
        <v>0.16160225816760931</v>
      </c>
      <c r="J1703" s="139">
        <v>0.98356667086295646</v>
      </c>
      <c r="K1703" s="58">
        <v>0.82169676000555625</v>
      </c>
      <c r="M1703" s="51">
        <v>701</v>
      </c>
      <c r="N1703" s="139" cm="1">
        <f t="array" ref="N1703:W1703">(TRANSPOSE(MMULT(幕後結果!$AB$37:$AK$46, TRANSPOSE(N702:W702))))</f>
        <v>-0.15493223492823607</v>
      </c>
      <c r="O1703" s="139">
        <v>0.92821987409703122</v>
      </c>
      <c r="P1703" s="139">
        <v>0.22094784455476474</v>
      </c>
      <c r="Q1703" s="139">
        <v>0.85340539585812358</v>
      </c>
      <c r="R1703" s="139">
        <v>-1.814527651359783</v>
      </c>
      <c r="S1703" s="139">
        <v>1.6709480252507287</v>
      </c>
      <c r="T1703" s="139">
        <v>-0.86325481501361156</v>
      </c>
      <c r="U1703" s="139">
        <v>0.28281665403943235</v>
      </c>
      <c r="V1703" s="139">
        <v>-0.33429495607525067</v>
      </c>
      <c r="W1703" s="50">
        <v>1.0790620430890927</v>
      </c>
    </row>
    <row r="1704" spans="1:23" ht="19">
      <c r="A1704" s="95">
        <v>702</v>
      </c>
      <c r="B1704" s="139">
        <v>0.71014335612752078</v>
      </c>
      <c r="C1704" s="139">
        <v>0.4038493652591606</v>
      </c>
      <c r="D1704" s="139">
        <v>0.36726602929960839</v>
      </c>
      <c r="E1704" s="139">
        <v>0.91394471103871155</v>
      </c>
      <c r="F1704" s="139">
        <v>0.48094306837591372</v>
      </c>
      <c r="G1704" s="139">
        <v>0.46325866245689284</v>
      </c>
      <c r="H1704" s="139">
        <v>0.23433121419732661</v>
      </c>
      <c r="I1704" s="139">
        <v>0.89018159835001187</v>
      </c>
      <c r="J1704" s="139">
        <v>0.93559323242307069</v>
      </c>
      <c r="K1704" s="58">
        <v>0.4338628373997846</v>
      </c>
      <c r="M1704" s="51">
        <v>702</v>
      </c>
      <c r="N1704" s="139" cm="1">
        <f t="array" ref="N1704:W1704">(TRANSPOSE(MMULT(幕後結果!$AB$37:$AK$46, TRANSPOSE(N703:W703))))</f>
        <v>-0.49545953293264072</v>
      </c>
      <c r="O1704" s="139">
        <v>0.94549022780334457</v>
      </c>
      <c r="P1704" s="139">
        <v>-0.17470727732964386</v>
      </c>
      <c r="Q1704" s="139">
        <v>0.66906156349612345</v>
      </c>
      <c r="R1704" s="139">
        <v>0.65574095107952135</v>
      </c>
      <c r="S1704" s="139">
        <v>-0.33214676685976213</v>
      </c>
      <c r="T1704" s="139">
        <v>-0.6141531401867828</v>
      </c>
      <c r="U1704" s="139">
        <v>1.0768114118940013</v>
      </c>
      <c r="V1704" s="139">
        <v>0.26765994608957544</v>
      </c>
      <c r="W1704" s="50">
        <v>0.51043364280512704</v>
      </c>
    </row>
    <row r="1705" spans="1:23" ht="19">
      <c r="A1705" s="95">
        <v>703</v>
      </c>
      <c r="B1705" s="139">
        <v>0.55155066045540302</v>
      </c>
      <c r="C1705" s="139">
        <v>3.0740884944439051E-2</v>
      </c>
      <c r="D1705" s="139">
        <v>5.0022448572727418E-2</v>
      </c>
      <c r="E1705" s="139">
        <v>0.36348167410770005</v>
      </c>
      <c r="F1705" s="139">
        <v>0.97280169603210531</v>
      </c>
      <c r="G1705" s="139">
        <v>0.89461374778893687</v>
      </c>
      <c r="H1705" s="139">
        <v>0.89694440101676731</v>
      </c>
      <c r="I1705" s="139">
        <v>3.3310829816293408E-2</v>
      </c>
      <c r="J1705" s="139">
        <v>0.16217113920967718</v>
      </c>
      <c r="K1705" s="58">
        <v>0.3198036871682286</v>
      </c>
      <c r="M1705" s="51">
        <v>703</v>
      </c>
      <c r="N1705" s="139" cm="1">
        <f t="array" ref="N1705:W1705">(TRANSPOSE(MMULT(幕後結果!$AB$37:$AK$46, TRANSPOSE(N704:W704))))</f>
        <v>-0.7747310486572212</v>
      </c>
      <c r="O1705" s="139">
        <v>1.8048688035300853</v>
      </c>
      <c r="P1705" s="139">
        <v>0.4141170625896079</v>
      </c>
      <c r="Q1705" s="139">
        <v>0.96441960455477427</v>
      </c>
      <c r="R1705" s="139">
        <v>-1.0822467894506307</v>
      </c>
      <c r="S1705" s="139">
        <v>0.28237580341297208</v>
      </c>
      <c r="T1705" s="139">
        <v>-4.6402233646504421E-2</v>
      </c>
      <c r="U1705" s="139">
        <v>-1.7952046476226076</v>
      </c>
      <c r="V1705" s="139">
        <v>-0.39081650724827843</v>
      </c>
      <c r="W1705" s="50">
        <v>-0.33424670270471812</v>
      </c>
    </row>
    <row r="1706" spans="1:23" ht="19">
      <c r="A1706" s="95">
        <v>704</v>
      </c>
      <c r="B1706" s="139">
        <v>0.82685288868887596</v>
      </c>
      <c r="C1706" s="139">
        <v>0.53733159587243695</v>
      </c>
      <c r="D1706" s="139">
        <v>0.81889542214608979</v>
      </c>
      <c r="E1706" s="139">
        <v>0.34350059219339979</v>
      </c>
      <c r="F1706" s="139">
        <v>0.22792654610818919</v>
      </c>
      <c r="G1706" s="139">
        <v>0.72962239837141118</v>
      </c>
      <c r="H1706" s="139">
        <v>7.2330776162228272E-2</v>
      </c>
      <c r="I1706" s="139">
        <v>6.1326822079629029E-2</v>
      </c>
      <c r="J1706" s="139">
        <v>0.32007632963882782</v>
      </c>
      <c r="K1706" s="58">
        <v>9.2273768696196301E-2</v>
      </c>
      <c r="M1706" s="51">
        <v>704</v>
      </c>
      <c r="N1706" s="139" cm="1">
        <f t="array" ref="N1706:W1706">(TRANSPOSE(MMULT(幕後結果!$AB$37:$AK$46, TRANSPOSE(N705:W705))))</f>
        <v>0.39028797080265831</v>
      </c>
      <c r="O1706" s="139">
        <v>1.3599832460286645</v>
      </c>
      <c r="P1706" s="139">
        <v>-1.0805481295258765</v>
      </c>
      <c r="Q1706" s="139">
        <v>-0.81308258222686769</v>
      </c>
      <c r="R1706" s="139">
        <v>-1.765510107537472</v>
      </c>
      <c r="S1706" s="139">
        <v>0.28274305149627882</v>
      </c>
      <c r="T1706" s="139">
        <v>0.27786335142888463</v>
      </c>
      <c r="U1706" s="139">
        <v>0.68491624835835174</v>
      </c>
      <c r="V1706" s="139">
        <v>-1.4455653616980388</v>
      </c>
      <c r="W1706" s="50">
        <v>-0.48162901394214519</v>
      </c>
    </row>
    <row r="1707" spans="1:23" ht="19">
      <c r="A1707" s="95">
        <v>705</v>
      </c>
      <c r="B1707" s="139">
        <v>0.2450291095648629</v>
      </c>
      <c r="C1707" s="139">
        <v>0.40338643391072493</v>
      </c>
      <c r="D1707" s="139">
        <v>0.27300268586032694</v>
      </c>
      <c r="E1707" s="139">
        <v>4.8433810045064751E-2</v>
      </c>
      <c r="F1707" s="139">
        <v>0.63688518691777563</v>
      </c>
      <c r="G1707" s="139">
        <v>0.48677992937177761</v>
      </c>
      <c r="H1707" s="139">
        <v>0.20291236030690518</v>
      </c>
      <c r="I1707" s="139">
        <v>0.54771824591757556</v>
      </c>
      <c r="J1707" s="139">
        <v>0.47836909246375781</v>
      </c>
      <c r="K1707" s="58">
        <v>4.0205085244879868E-2</v>
      </c>
      <c r="M1707" s="51">
        <v>705</v>
      </c>
      <c r="N1707" s="139" cm="1">
        <f t="array" ref="N1707:W1707">(TRANSPOSE(MMULT(幕後結果!$AB$37:$AK$46, TRANSPOSE(N706:W706))))</f>
        <v>-0.27182040372792826</v>
      </c>
      <c r="O1707" s="139">
        <v>1.2713019879328764</v>
      </c>
      <c r="P1707" s="139">
        <v>9.7789427714617405E-3</v>
      </c>
      <c r="Q1707" s="139">
        <v>-0.77860579347879999</v>
      </c>
      <c r="R1707" s="139">
        <v>-0.70161184995917825</v>
      </c>
      <c r="S1707" s="139">
        <v>0.32172611699716741</v>
      </c>
      <c r="T1707" s="139">
        <v>0.41810961686132142</v>
      </c>
      <c r="U1707" s="139">
        <v>1.0471959332941689</v>
      </c>
      <c r="V1707" s="139">
        <v>1.5326539555981149</v>
      </c>
      <c r="W1707" s="50">
        <v>0.11403131423551849</v>
      </c>
    </row>
    <row r="1708" spans="1:23" ht="19">
      <c r="A1708" s="95">
        <v>706</v>
      </c>
      <c r="B1708" s="139">
        <v>0.51168716982977336</v>
      </c>
      <c r="C1708" s="139">
        <v>0.39173191496152926</v>
      </c>
      <c r="D1708" s="139">
        <v>0.9282766378300944</v>
      </c>
      <c r="E1708" s="139">
        <v>0.19176859132945556</v>
      </c>
      <c r="F1708" s="139">
        <v>4.5241168372683882E-2</v>
      </c>
      <c r="G1708" s="139">
        <v>0.12563294667650626</v>
      </c>
      <c r="H1708" s="139">
        <v>0.40695828897691033</v>
      </c>
      <c r="I1708" s="139">
        <v>0.25245584678484989</v>
      </c>
      <c r="J1708" s="139">
        <v>0.80291041977448363</v>
      </c>
      <c r="K1708" s="58">
        <v>4.0513117770150542E-2</v>
      </c>
      <c r="M1708" s="51">
        <v>706</v>
      </c>
      <c r="N1708" s="139" cm="1">
        <f t="array" ref="N1708:W1708">(TRANSPOSE(MMULT(幕後結果!$AB$37:$AK$46, TRANSPOSE(N707:W707))))</f>
        <v>1.6319055338854342</v>
      </c>
      <c r="O1708" s="139">
        <v>-1.1575032016317734</v>
      </c>
      <c r="P1708" s="139">
        <v>0.34224340605920589</v>
      </c>
      <c r="Q1708" s="139">
        <v>-0.49052109832079488</v>
      </c>
      <c r="R1708" s="139">
        <v>1.1616251386112764</v>
      </c>
      <c r="S1708" s="139">
        <v>1.8634075853378156</v>
      </c>
      <c r="T1708" s="139">
        <v>-0.96032454183362503</v>
      </c>
      <c r="U1708" s="139">
        <v>0.78443978589407981</v>
      </c>
      <c r="V1708" s="139">
        <v>0.55445217616774489</v>
      </c>
      <c r="W1708" s="50">
        <v>1.4572745298009213</v>
      </c>
    </row>
    <row r="1709" spans="1:23" ht="19">
      <c r="A1709" s="95">
        <v>707</v>
      </c>
      <c r="B1709" s="139">
        <v>0.42299932460547196</v>
      </c>
      <c r="C1709" s="139">
        <v>0.96533494536394926</v>
      </c>
      <c r="D1709" s="139">
        <v>7.554389208414003E-2</v>
      </c>
      <c r="E1709" s="139">
        <v>0.48506296665074311</v>
      </c>
      <c r="F1709" s="139">
        <v>0.29684406100299343</v>
      </c>
      <c r="G1709" s="139">
        <v>0.25080343618467027</v>
      </c>
      <c r="H1709" s="139">
        <v>0.62754191646532131</v>
      </c>
      <c r="I1709" s="139">
        <v>0.23267190577783747</v>
      </c>
      <c r="J1709" s="139">
        <v>0.37989468438272733</v>
      </c>
      <c r="K1709" s="58">
        <v>0.90545527145990912</v>
      </c>
      <c r="M1709" s="51">
        <v>707</v>
      </c>
      <c r="N1709" s="139" cm="1">
        <f t="array" ref="N1709:W1709">(TRANSPOSE(MMULT(幕後結果!$AB$37:$AK$46, TRANSPOSE(N708:W708))))</f>
        <v>-1.1056252557459139</v>
      </c>
      <c r="O1709" s="139">
        <v>1.3136247929409182</v>
      </c>
      <c r="P1709" s="139">
        <v>0.74076735805082161</v>
      </c>
      <c r="Q1709" s="139">
        <v>1.5707708774550095</v>
      </c>
      <c r="R1709" s="139">
        <v>-0.16300854977680279</v>
      </c>
      <c r="S1709" s="139">
        <v>1.517573569925496</v>
      </c>
      <c r="T1709" s="139">
        <v>0.51624453788021241</v>
      </c>
      <c r="U1709" s="139">
        <v>-8.7500493428683268E-2</v>
      </c>
      <c r="V1709" s="139">
        <v>-0.97094960135252273</v>
      </c>
      <c r="W1709" s="50">
        <v>0.451850915252625</v>
      </c>
    </row>
    <row r="1710" spans="1:23" ht="19">
      <c r="A1710" s="95">
        <v>708</v>
      </c>
      <c r="B1710" s="139">
        <v>0.31142036285601971</v>
      </c>
      <c r="C1710" s="139">
        <v>0.90263151752108794</v>
      </c>
      <c r="D1710" s="139">
        <v>7.361106448985355E-2</v>
      </c>
      <c r="E1710" s="139">
        <v>4.5899861946993914E-2</v>
      </c>
      <c r="F1710" s="139">
        <v>0.36269883753346077</v>
      </c>
      <c r="G1710" s="139">
        <v>0.82190484976300393</v>
      </c>
      <c r="H1710" s="139">
        <v>0.45203386894995967</v>
      </c>
      <c r="I1710" s="139">
        <v>0.63728795894243828</v>
      </c>
      <c r="J1710" s="139">
        <v>0.56895008064449759</v>
      </c>
      <c r="K1710" s="58">
        <v>0.86154908726050317</v>
      </c>
      <c r="M1710" s="51">
        <v>708</v>
      </c>
      <c r="N1710" s="139" cm="1">
        <f t="array" ref="N1710:W1710">(TRANSPOSE(MMULT(幕後結果!$AB$37:$AK$46, TRANSPOSE(N709:W709))))</f>
        <v>-5.367994630561581E-2</v>
      </c>
      <c r="O1710" s="139">
        <v>-1.3078809146543247</v>
      </c>
      <c r="P1710" s="139">
        <v>-0.9411945321392502</v>
      </c>
      <c r="Q1710" s="139">
        <v>-0.86696122727759806</v>
      </c>
      <c r="R1710" s="139">
        <v>-1.099163000514604</v>
      </c>
      <c r="S1710" s="139">
        <v>0.89140910996232581</v>
      </c>
      <c r="T1710" s="139">
        <v>-1.8652368401546819</v>
      </c>
      <c r="U1710" s="139">
        <v>-2.5345048651705691</v>
      </c>
      <c r="V1710" s="139">
        <v>1.237365661436852</v>
      </c>
      <c r="W1710" s="50">
        <v>-1.7759056011966154</v>
      </c>
    </row>
    <row r="1711" spans="1:23" ht="19">
      <c r="A1711" s="95">
        <v>709</v>
      </c>
      <c r="B1711" s="139">
        <v>0.51902459342141549</v>
      </c>
      <c r="C1711" s="139">
        <v>0.68289973605306065</v>
      </c>
      <c r="D1711" s="139">
        <v>0.60597124237812783</v>
      </c>
      <c r="E1711" s="139">
        <v>0.56489783800509086</v>
      </c>
      <c r="F1711" s="139">
        <v>0.99070845431999244</v>
      </c>
      <c r="G1711" s="139">
        <v>0.82333242783974825</v>
      </c>
      <c r="H1711" s="139">
        <v>0.1240704791407321</v>
      </c>
      <c r="I1711" s="139">
        <v>0.59984663240247027</v>
      </c>
      <c r="J1711" s="139">
        <v>0.71778920504501653</v>
      </c>
      <c r="K1711" s="58">
        <v>0.22683018189831117</v>
      </c>
      <c r="M1711" s="51">
        <v>709</v>
      </c>
      <c r="N1711" s="139" cm="1">
        <f t="array" ref="N1711:W1711">(TRANSPOSE(MMULT(幕後結果!$AB$37:$AK$46, TRANSPOSE(N710:W710))))</f>
        <v>-0.10254245374441774</v>
      </c>
      <c r="O1711" s="139">
        <v>-0.62325837114708149</v>
      </c>
      <c r="P1711" s="139">
        <v>0.12254024159076157</v>
      </c>
      <c r="Q1711" s="139">
        <v>-0.3537313625739954</v>
      </c>
      <c r="R1711" s="139">
        <v>0.13352046496891484</v>
      </c>
      <c r="S1711" s="139">
        <v>-0.47444491600679534</v>
      </c>
      <c r="T1711" s="139">
        <v>-2.9707569957009321</v>
      </c>
      <c r="U1711" s="139">
        <v>1.2594266072331877</v>
      </c>
      <c r="V1711" s="139">
        <v>0.11736969826392984</v>
      </c>
      <c r="W1711" s="50">
        <v>-0.82290261058343173</v>
      </c>
    </row>
    <row r="1712" spans="1:23" ht="19">
      <c r="A1712" s="95">
        <v>710</v>
      </c>
      <c r="B1712" s="139">
        <v>0.9193048061179665</v>
      </c>
      <c r="C1712" s="139">
        <v>9.7528272429530771E-2</v>
      </c>
      <c r="D1712" s="139">
        <v>0.73551740530135334</v>
      </c>
      <c r="E1712" s="139">
        <v>0.48347319899082963</v>
      </c>
      <c r="F1712" s="139">
        <v>0.61319537797901913</v>
      </c>
      <c r="G1712" s="139">
        <v>0.49904832555172485</v>
      </c>
      <c r="H1712" s="139">
        <v>0.64654190591259897</v>
      </c>
      <c r="I1712" s="139">
        <v>5.6413431840639072E-2</v>
      </c>
      <c r="J1712" s="139">
        <v>0.1189465239963241</v>
      </c>
      <c r="K1712" s="58">
        <v>0.44162342479154715</v>
      </c>
      <c r="M1712" s="51">
        <v>710</v>
      </c>
      <c r="N1712" s="139" cm="1">
        <f t="array" ref="N1712:W1712">(TRANSPOSE(MMULT(幕後結果!$AB$37:$AK$46, TRANSPOSE(N711:W711))))</f>
        <v>-0.71708804688561334</v>
      </c>
      <c r="O1712" s="139">
        <v>1.2191604058534924</v>
      </c>
      <c r="P1712" s="139">
        <v>0.1184804775896601</v>
      </c>
      <c r="Q1712" s="139">
        <v>-0.48059046127835481</v>
      </c>
      <c r="R1712" s="139">
        <v>0.63426577194751643</v>
      </c>
      <c r="S1712" s="139">
        <v>-0.46179308947333414</v>
      </c>
      <c r="T1712" s="139">
        <v>0.41299800808892623</v>
      </c>
      <c r="U1712" s="139">
        <v>0.46803877572708963</v>
      </c>
      <c r="V1712" s="139">
        <v>-1.3041365010128287</v>
      </c>
      <c r="W1712" s="50">
        <v>0.19320062385644998</v>
      </c>
    </row>
    <row r="1713" spans="1:23" ht="19">
      <c r="A1713" s="95">
        <v>711</v>
      </c>
      <c r="B1713" s="139">
        <v>2.0411866611587115E-2</v>
      </c>
      <c r="C1713" s="139">
        <v>7.5593029765953723E-2</v>
      </c>
      <c r="D1713" s="139">
        <v>0.55142642291379285</v>
      </c>
      <c r="E1713" s="139">
        <v>0.54069549776585113</v>
      </c>
      <c r="F1713" s="139">
        <v>0.51046594379038868</v>
      </c>
      <c r="G1713" s="139">
        <v>0.89218345598727056</v>
      </c>
      <c r="H1713" s="139">
        <v>3.8233026642514378E-2</v>
      </c>
      <c r="I1713" s="139">
        <v>0.63829683850789598</v>
      </c>
      <c r="J1713" s="139">
        <v>0.93372417984900946</v>
      </c>
      <c r="K1713" s="58">
        <v>0.8869991325443245</v>
      </c>
      <c r="M1713" s="51">
        <v>711</v>
      </c>
      <c r="N1713" s="139" cm="1">
        <f t="array" ref="N1713:W1713">(TRANSPOSE(MMULT(幕後結果!$AB$37:$AK$46, TRANSPOSE(N712:W712))))</f>
        <v>-0.57228038587474417</v>
      </c>
      <c r="O1713" s="139">
        <v>-0.68811444401163702</v>
      </c>
      <c r="P1713" s="139">
        <v>0.21220301376475181</v>
      </c>
      <c r="Q1713" s="139">
        <v>-7.7877066125773137E-2</v>
      </c>
      <c r="R1713" s="139">
        <v>1.0302013272466977</v>
      </c>
      <c r="S1713" s="139">
        <v>0.80284218448795908</v>
      </c>
      <c r="T1713" s="139">
        <v>0.38058717255781255</v>
      </c>
      <c r="U1713" s="139">
        <v>-0.98732378941840659</v>
      </c>
      <c r="V1713" s="139">
        <v>1.8579971972412177</v>
      </c>
      <c r="W1713" s="50">
        <v>-0.36053563740314076</v>
      </c>
    </row>
    <row r="1714" spans="1:23" ht="19">
      <c r="A1714" s="95">
        <v>712</v>
      </c>
      <c r="B1714" s="139">
        <v>0.66423540185617647</v>
      </c>
      <c r="C1714" s="139">
        <v>0.20548717878573264</v>
      </c>
      <c r="D1714" s="139">
        <v>0.46778494980415575</v>
      </c>
      <c r="E1714" s="139">
        <v>0.42948484797241981</v>
      </c>
      <c r="F1714" s="139">
        <v>0.38352047639971287</v>
      </c>
      <c r="G1714" s="139">
        <v>0.19372793306705471</v>
      </c>
      <c r="H1714" s="139">
        <v>0.34950749794258806</v>
      </c>
      <c r="I1714" s="139">
        <v>0.96773920607379105</v>
      </c>
      <c r="J1714" s="139">
        <v>0.75352515777176499</v>
      </c>
      <c r="K1714" s="58">
        <v>4.5566713565055483E-2</v>
      </c>
      <c r="M1714" s="51">
        <v>712</v>
      </c>
      <c r="N1714" s="139" cm="1">
        <f t="array" ref="N1714:W1714">(TRANSPOSE(MMULT(幕後結果!$AB$37:$AK$46, TRANSPOSE(N713:W713))))</f>
        <v>-1.5957517840354492</v>
      </c>
      <c r="O1714" s="139">
        <v>0.28367758136276866</v>
      </c>
      <c r="P1714" s="139">
        <v>-0.66569536013395081</v>
      </c>
      <c r="Q1714" s="139">
        <v>-0.30633997020027426</v>
      </c>
      <c r="R1714" s="139">
        <v>5.8210501057455122E-2</v>
      </c>
      <c r="S1714" s="139">
        <v>-0.87144600166167074</v>
      </c>
      <c r="T1714" s="139">
        <v>0.51892402962326689</v>
      </c>
      <c r="U1714" s="139">
        <v>-0.66435474762023627</v>
      </c>
      <c r="V1714" s="139">
        <v>-1.4080370181341451</v>
      </c>
      <c r="W1714" s="50">
        <v>-0.15237223888276355</v>
      </c>
    </row>
    <row r="1715" spans="1:23" ht="19">
      <c r="A1715" s="95">
        <v>713</v>
      </c>
      <c r="B1715" s="139">
        <v>0.90666664867628644</v>
      </c>
      <c r="C1715" s="139">
        <v>0.28103625547839783</v>
      </c>
      <c r="D1715" s="139">
        <v>0.95458024485503956</v>
      </c>
      <c r="E1715" s="139">
        <v>0.36867047590464463</v>
      </c>
      <c r="F1715" s="139">
        <v>0.30830792238429972</v>
      </c>
      <c r="G1715" s="139">
        <v>0.3488650016672834</v>
      </c>
      <c r="H1715" s="139">
        <v>0.9760877223352773</v>
      </c>
      <c r="I1715" s="139">
        <v>0.59154055305508546</v>
      </c>
      <c r="J1715" s="139">
        <v>0.6408510063430124</v>
      </c>
      <c r="K1715" s="58">
        <v>0.699914060910656</v>
      </c>
      <c r="M1715" s="51">
        <v>713</v>
      </c>
      <c r="N1715" s="139" cm="1">
        <f t="array" ref="N1715:W1715">(TRANSPOSE(MMULT(幕後結果!$AB$37:$AK$46, TRANSPOSE(N714:W714))))</f>
        <v>0.66839659998966261</v>
      </c>
      <c r="O1715" s="139">
        <v>-1.0548287993886463</v>
      </c>
      <c r="P1715" s="139">
        <v>-1.1045495127362093</v>
      </c>
      <c r="Q1715" s="139">
        <v>-1.9294795695065774</v>
      </c>
      <c r="R1715" s="139">
        <v>-0.25889366989230339</v>
      </c>
      <c r="S1715" s="139">
        <v>0.66846010603675343</v>
      </c>
      <c r="T1715" s="139">
        <v>-1.7176167357758936</v>
      </c>
      <c r="U1715" s="139">
        <v>0.6538936736344898</v>
      </c>
      <c r="V1715" s="139">
        <v>0.15505766422218548</v>
      </c>
      <c r="W1715" s="50">
        <v>1.597836937175678</v>
      </c>
    </row>
    <row r="1716" spans="1:23" ht="19">
      <c r="A1716" s="95">
        <v>714</v>
      </c>
      <c r="B1716" s="139">
        <v>0.72846496695109653</v>
      </c>
      <c r="C1716" s="139">
        <v>0.58200538401706603</v>
      </c>
      <c r="D1716" s="139">
        <v>0.49017260867184387</v>
      </c>
      <c r="E1716" s="139">
        <v>0.42612035889065991</v>
      </c>
      <c r="F1716" s="139">
        <v>0.17521403309019568</v>
      </c>
      <c r="G1716" s="139">
        <v>0.4010863269476066</v>
      </c>
      <c r="H1716" s="139">
        <v>0.83554940261561161</v>
      </c>
      <c r="I1716" s="139">
        <v>0.98329694414298374</v>
      </c>
      <c r="J1716" s="139">
        <v>0.70491949946277321</v>
      </c>
      <c r="K1716" s="58">
        <v>0.55489210873672734</v>
      </c>
      <c r="M1716" s="51">
        <v>714</v>
      </c>
      <c r="N1716" s="139" cm="1">
        <f t="array" ref="N1716:W1716">(TRANSPOSE(MMULT(幕後結果!$AB$37:$AK$46, TRANSPOSE(N715:W715))))</f>
        <v>0.77110833627670528</v>
      </c>
      <c r="O1716" s="139">
        <v>-1.3204532872151122</v>
      </c>
      <c r="P1716" s="139">
        <v>0.24823262274041491</v>
      </c>
      <c r="Q1716" s="139">
        <v>1.5756840750748187</v>
      </c>
      <c r="R1716" s="139">
        <v>-0.38795528859041467</v>
      </c>
      <c r="S1716" s="139">
        <v>0.20181632448456058</v>
      </c>
      <c r="T1716" s="139">
        <v>1.0146162214780798</v>
      </c>
      <c r="U1716" s="139">
        <v>-0.95122885328686591</v>
      </c>
      <c r="V1716" s="139">
        <v>-0.82354596180395823</v>
      </c>
      <c r="W1716" s="50">
        <v>0.3405098090324723</v>
      </c>
    </row>
    <row r="1717" spans="1:23" ht="19">
      <c r="A1717" s="95">
        <v>715</v>
      </c>
      <c r="B1717" s="139">
        <v>0.84433960808939812</v>
      </c>
      <c r="C1717" s="139">
        <v>0.68615951731293157</v>
      </c>
      <c r="D1717" s="139">
        <v>0.64880123277758561</v>
      </c>
      <c r="E1717" s="139">
        <v>7.1463744378669425E-2</v>
      </c>
      <c r="F1717" s="139">
        <v>0.53941329639493407</v>
      </c>
      <c r="G1717" s="139">
        <v>0.17960882225168917</v>
      </c>
      <c r="H1717" s="139">
        <v>0.14190524280255246</v>
      </c>
      <c r="I1717" s="139">
        <v>0.81070293985286845</v>
      </c>
      <c r="J1717" s="139">
        <v>0.11981709435405175</v>
      </c>
      <c r="K1717" s="58">
        <v>0.4794034716735327</v>
      </c>
      <c r="M1717" s="51">
        <v>715</v>
      </c>
      <c r="N1717" s="139" cm="1">
        <f t="array" ref="N1717:W1717">(TRANSPOSE(MMULT(幕後結果!$AB$37:$AK$46, TRANSPOSE(N716:W716))))</f>
        <v>0.42030501872127157</v>
      </c>
      <c r="O1717" s="139">
        <v>-0.59378688240101318</v>
      </c>
      <c r="P1717" s="139">
        <v>0.14145204116013968</v>
      </c>
      <c r="Q1717" s="139">
        <v>0.33638576989916863</v>
      </c>
      <c r="R1717" s="139">
        <v>-0.47691818364205729</v>
      </c>
      <c r="S1717" s="139">
        <v>2.0039165161395434</v>
      </c>
      <c r="T1717" s="139">
        <v>-0.35728697388016417</v>
      </c>
      <c r="U1717" s="139">
        <v>-1.9074015112195797</v>
      </c>
      <c r="V1717" s="139">
        <v>0.79598875428711091</v>
      </c>
      <c r="W1717" s="50">
        <v>-1.0698185963893645</v>
      </c>
    </row>
    <row r="1718" spans="1:23" ht="19">
      <c r="A1718" s="95">
        <v>716</v>
      </c>
      <c r="B1718" s="139">
        <v>0.39087409727590683</v>
      </c>
      <c r="C1718" s="139">
        <v>0.80026368825315974</v>
      </c>
      <c r="D1718" s="139">
        <v>0.56117899777627933</v>
      </c>
      <c r="E1718" s="139">
        <v>0.32172533055486352</v>
      </c>
      <c r="F1718" s="139">
        <v>0.4413100528679037</v>
      </c>
      <c r="G1718" s="139">
        <v>0.6452565801109571</v>
      </c>
      <c r="H1718" s="139">
        <v>8.7761128895806007E-2</v>
      </c>
      <c r="I1718" s="139">
        <v>0.38222846123984122</v>
      </c>
      <c r="J1718" s="139">
        <v>0.5085072700444957</v>
      </c>
      <c r="K1718" s="58">
        <v>0.94682562150793403</v>
      </c>
      <c r="M1718" s="51">
        <v>716</v>
      </c>
      <c r="N1718" s="139" cm="1">
        <f t="array" ref="N1718:W1718">(TRANSPOSE(MMULT(幕後結果!$AB$37:$AK$46, TRANSPOSE(N717:W717))))</f>
        <v>1.0924577640298045</v>
      </c>
      <c r="O1718" s="139">
        <v>-0.47187526452718337</v>
      </c>
      <c r="P1718" s="139">
        <v>0.56195128060425747</v>
      </c>
      <c r="Q1718" s="139">
        <v>-0.90175487159763856</v>
      </c>
      <c r="R1718" s="139">
        <v>-0.77443363008962285</v>
      </c>
      <c r="S1718" s="139">
        <v>-0.14733135417036874</v>
      </c>
      <c r="T1718" s="139">
        <v>-1.4424144356742512</v>
      </c>
      <c r="U1718" s="139">
        <v>-0.87234022484929752</v>
      </c>
      <c r="V1718" s="139">
        <v>-0.21202640942854717</v>
      </c>
      <c r="W1718" s="50">
        <v>0.99344367254547294</v>
      </c>
    </row>
    <row r="1719" spans="1:23" ht="19">
      <c r="A1719" s="95">
        <v>717</v>
      </c>
      <c r="B1719" s="139">
        <v>0.26588912726763136</v>
      </c>
      <c r="C1719" s="139">
        <v>0.63690192063546958</v>
      </c>
      <c r="D1719" s="139">
        <v>0.46416863175264789</v>
      </c>
      <c r="E1719" s="139">
        <v>0.59574604426621947</v>
      </c>
      <c r="F1719" s="139">
        <v>0.57539869614694017</v>
      </c>
      <c r="G1719" s="139">
        <v>0.5922762426925261</v>
      </c>
      <c r="H1719" s="139">
        <v>5.2199610427140497E-2</v>
      </c>
      <c r="I1719" s="139">
        <v>0.47971375701169006</v>
      </c>
      <c r="J1719" s="139">
        <v>0.26396378676276333</v>
      </c>
      <c r="K1719" s="58">
        <v>0.16801771406196986</v>
      </c>
      <c r="M1719" s="51">
        <v>717</v>
      </c>
      <c r="N1719" s="139" cm="1">
        <f t="array" ref="N1719:W1719">(TRANSPOSE(MMULT(幕後結果!$AB$37:$AK$46, TRANSPOSE(N718:W718))))</f>
        <v>0.84773930505828088</v>
      </c>
      <c r="O1719" s="139">
        <v>-1.4552448066238999</v>
      </c>
      <c r="P1719" s="139">
        <v>-1.4096598621772765</v>
      </c>
      <c r="Q1719" s="139">
        <v>-0.32899422278790785</v>
      </c>
      <c r="R1719" s="139">
        <v>-1.6396834475880797</v>
      </c>
      <c r="S1719" s="139">
        <v>1.6012901408298661</v>
      </c>
      <c r="T1719" s="139">
        <v>9.8830723736089976E-2</v>
      </c>
      <c r="U1719" s="139">
        <v>-1.6537984604579452</v>
      </c>
      <c r="V1719" s="139">
        <v>9.9892496841071932E-3</v>
      </c>
      <c r="W1719" s="50">
        <v>-1.7754227144993422</v>
      </c>
    </row>
    <row r="1720" spans="1:23" ht="19">
      <c r="A1720" s="95">
        <v>718</v>
      </c>
      <c r="B1720" s="139">
        <v>0.42287964636912356</v>
      </c>
      <c r="C1720" s="139">
        <v>0.82548512386116735</v>
      </c>
      <c r="D1720" s="139">
        <v>0.58119337958437667</v>
      </c>
      <c r="E1720" s="139">
        <v>2.4908515840819323E-2</v>
      </c>
      <c r="F1720" s="139">
        <v>0.13106305260935636</v>
      </c>
      <c r="G1720" s="139">
        <v>6.6745070578574595E-2</v>
      </c>
      <c r="H1720" s="139">
        <v>0.94863295589441377</v>
      </c>
      <c r="I1720" s="139">
        <v>0.45087885771389491</v>
      </c>
      <c r="J1720" s="139">
        <v>0.30179318246864262</v>
      </c>
      <c r="K1720" s="58">
        <v>0.69817061773630562</v>
      </c>
      <c r="M1720" s="51">
        <v>718</v>
      </c>
      <c r="N1720" s="139" cm="1">
        <f t="array" ref="N1720:W1720">(TRANSPOSE(MMULT(幕後結果!$AB$37:$AK$46, TRANSPOSE(N719:W719))))</f>
        <v>0.76951024192337392</v>
      </c>
      <c r="O1720" s="139">
        <v>0.31834731660517918</v>
      </c>
      <c r="P1720" s="139">
        <v>-0.98025960583951111</v>
      </c>
      <c r="Q1720" s="139">
        <v>0.31895441168444438</v>
      </c>
      <c r="R1720" s="139">
        <v>-0.38002956134584631</v>
      </c>
      <c r="S1720" s="139">
        <v>-0.27133727764768756</v>
      </c>
      <c r="T1720" s="139">
        <v>-0.26641568187984005</v>
      </c>
      <c r="U1720" s="139">
        <v>-0.23626019343088617</v>
      </c>
      <c r="V1720" s="139">
        <v>0.21673181600973529</v>
      </c>
      <c r="W1720" s="50">
        <v>0.60010454762546162</v>
      </c>
    </row>
    <row r="1721" spans="1:23" ht="19">
      <c r="A1721" s="95">
        <v>719</v>
      </c>
      <c r="B1721" s="139">
        <v>0.94573606171262825</v>
      </c>
      <c r="C1721" s="139">
        <v>0.1799626370205698</v>
      </c>
      <c r="D1721" s="139">
        <v>0.48921226079095792</v>
      </c>
      <c r="E1721" s="139">
        <v>0.85778442127297017</v>
      </c>
      <c r="F1721" s="139">
        <v>0.7198659161966785</v>
      </c>
      <c r="G1721" s="139">
        <v>0.9370011533446494</v>
      </c>
      <c r="H1721" s="139">
        <v>4.3670380044713353E-2</v>
      </c>
      <c r="I1721" s="139">
        <v>0.58031440142946966</v>
      </c>
      <c r="J1721" s="139">
        <v>0.4779960200019806</v>
      </c>
      <c r="K1721" s="58">
        <v>0.20813338553250427</v>
      </c>
      <c r="M1721" s="51">
        <v>719</v>
      </c>
      <c r="N1721" s="139" cm="1">
        <f t="array" ref="N1721:W1721">(TRANSPOSE(MMULT(幕後結果!$AB$37:$AK$46, TRANSPOSE(N720:W720))))</f>
        <v>1.4812008683009492</v>
      </c>
      <c r="O1721" s="139">
        <v>-0.94610414576575386</v>
      </c>
      <c r="P1721" s="139">
        <v>-0.67368381179418924</v>
      </c>
      <c r="Q1721" s="139">
        <v>-0.31998816061587726</v>
      </c>
      <c r="R1721" s="139">
        <v>0.95858621632561125</v>
      </c>
      <c r="S1721" s="139">
        <v>-0.42837295279492177</v>
      </c>
      <c r="T1721" s="139">
        <v>1.5540627305823913</v>
      </c>
      <c r="U1721" s="139">
        <v>-1.1950830372285512</v>
      </c>
      <c r="V1721" s="139">
        <v>-0.54458032588828786</v>
      </c>
      <c r="W1721" s="50">
        <v>-0.69775600354790779</v>
      </c>
    </row>
    <row r="1722" spans="1:23" ht="19">
      <c r="A1722" s="95">
        <v>720</v>
      </c>
      <c r="B1722" s="139">
        <v>0.77088770027007225</v>
      </c>
      <c r="C1722" s="139">
        <v>0.95466224744095873</v>
      </c>
      <c r="D1722" s="139">
        <v>0.76180832605875648</v>
      </c>
      <c r="E1722" s="139">
        <v>0.1555421449457608</v>
      </c>
      <c r="F1722" s="139">
        <v>0.97160920555658725</v>
      </c>
      <c r="G1722" s="139">
        <v>0.77396454019538208</v>
      </c>
      <c r="H1722" s="139">
        <v>0.42575906142850051</v>
      </c>
      <c r="I1722" s="139">
        <v>0.62021801187825409</v>
      </c>
      <c r="J1722" s="139">
        <v>8.192423319685771E-2</v>
      </c>
      <c r="K1722" s="58">
        <v>0.86049063568245066</v>
      </c>
      <c r="M1722" s="51">
        <v>720</v>
      </c>
      <c r="N1722" s="139" cm="1">
        <f t="array" ref="N1722:W1722">(TRANSPOSE(MMULT(幕後結果!$AB$37:$AK$46, TRANSPOSE(N721:W721))))</f>
        <v>0.1730498703306452</v>
      </c>
      <c r="O1722" s="139">
        <v>0.45639435584754423</v>
      </c>
      <c r="P1722" s="139">
        <v>1.197337573623362</v>
      </c>
      <c r="Q1722" s="139">
        <v>0.59281426520002078</v>
      </c>
      <c r="R1722" s="139">
        <v>0.47603273084642761</v>
      </c>
      <c r="S1722" s="139">
        <v>-0.27622640263469644</v>
      </c>
      <c r="T1722" s="139">
        <v>-0.36631785527698207</v>
      </c>
      <c r="U1722" s="139">
        <v>0.31148641658273341</v>
      </c>
      <c r="V1722" s="139">
        <v>-2.662342471636403</v>
      </c>
      <c r="W1722" s="50">
        <v>4.1985355536845237E-2</v>
      </c>
    </row>
    <row r="1723" spans="1:23" ht="19">
      <c r="A1723" s="95">
        <v>721</v>
      </c>
      <c r="B1723" s="139">
        <v>0.92058313003744918</v>
      </c>
      <c r="C1723" s="139">
        <v>0.69904592788729003</v>
      </c>
      <c r="D1723" s="139">
        <v>0.33539773572376497</v>
      </c>
      <c r="E1723" s="139">
        <v>0.96298597906764294</v>
      </c>
      <c r="F1723" s="139">
        <v>0.89757495985339419</v>
      </c>
      <c r="G1723" s="139">
        <v>0.3841485865849068</v>
      </c>
      <c r="H1723" s="139">
        <v>0.95067953454384058</v>
      </c>
      <c r="I1723" s="139">
        <v>0.14136407099714998</v>
      </c>
      <c r="J1723" s="139">
        <v>0.70440502376561098</v>
      </c>
      <c r="K1723" s="58">
        <v>0.97606836966695143</v>
      </c>
      <c r="M1723" s="51">
        <v>721</v>
      </c>
      <c r="N1723" s="139" cm="1">
        <f t="array" ref="N1723:W1723">(TRANSPOSE(MMULT(幕後結果!$AB$37:$AK$46, TRANSPOSE(N722:W722))))</f>
        <v>-0.61768830927435914</v>
      </c>
      <c r="O1723" s="139">
        <v>0.51533763675757194</v>
      </c>
      <c r="P1723" s="139">
        <v>1.5510336391654562</v>
      </c>
      <c r="Q1723" s="139">
        <v>1.8017706262906426</v>
      </c>
      <c r="R1723" s="139">
        <v>-0.45506987419816086</v>
      </c>
      <c r="S1723" s="139">
        <v>-1.098165247003805</v>
      </c>
      <c r="T1723" s="139">
        <v>0.69086087119458028</v>
      </c>
      <c r="U1723" s="139">
        <v>-3.9429522488694552E-2</v>
      </c>
      <c r="V1723" s="139">
        <v>1.1060773652186311</v>
      </c>
      <c r="W1723" s="50">
        <v>-0.5403785800219596</v>
      </c>
    </row>
    <row r="1724" spans="1:23" ht="19">
      <c r="A1724" s="95">
        <v>722</v>
      </c>
      <c r="B1724" s="139">
        <v>0.43504768304868535</v>
      </c>
      <c r="C1724" s="139">
        <v>0.19937804735597431</v>
      </c>
      <c r="D1724" s="139">
        <v>0.55375098498236408</v>
      </c>
      <c r="E1724" s="139">
        <v>0.78139459655108401</v>
      </c>
      <c r="F1724" s="139">
        <v>0.89728392698402182</v>
      </c>
      <c r="G1724" s="139">
        <v>0.23935587854334006</v>
      </c>
      <c r="H1724" s="139">
        <v>0.21105572396276262</v>
      </c>
      <c r="I1724" s="139">
        <v>0.7656598357628972</v>
      </c>
      <c r="J1724" s="139">
        <v>1.665987018846371E-2</v>
      </c>
      <c r="K1724" s="58">
        <v>0.68582921832826615</v>
      </c>
      <c r="M1724" s="51">
        <v>722</v>
      </c>
      <c r="N1724" s="139" cm="1">
        <f t="array" ref="N1724:W1724">(TRANSPOSE(MMULT(幕後結果!$AB$37:$AK$46, TRANSPOSE(N723:W723))))</f>
        <v>-1.0716400592116901</v>
      </c>
      <c r="O1724" s="139">
        <v>-1.5783206358017434</v>
      </c>
      <c r="P1724" s="139">
        <v>-0.83765232383386656</v>
      </c>
      <c r="Q1724" s="139">
        <v>-1.3801915033413854</v>
      </c>
      <c r="R1724" s="139">
        <v>-0.46059492259713852</v>
      </c>
      <c r="S1724" s="139">
        <v>0.80012404321647701</v>
      </c>
      <c r="T1724" s="139">
        <v>-0.3144303057630401</v>
      </c>
      <c r="U1724" s="139">
        <v>-1.1873995078997066</v>
      </c>
      <c r="V1724" s="139">
        <v>0.49973013027381658</v>
      </c>
      <c r="W1724" s="50">
        <v>-0.4049574393309015</v>
      </c>
    </row>
    <row r="1725" spans="1:23" ht="19">
      <c r="A1725" s="95">
        <v>723</v>
      </c>
      <c r="B1725" s="139">
        <v>0.57028443396410355</v>
      </c>
      <c r="C1725" s="139">
        <v>0.91050926479688465</v>
      </c>
      <c r="D1725" s="139">
        <v>0.28531223239833725</v>
      </c>
      <c r="E1725" s="139">
        <v>2.9343286185778084E-2</v>
      </c>
      <c r="F1725" s="139">
        <v>0.39060836388725284</v>
      </c>
      <c r="G1725" s="139">
        <v>0.15174615406935299</v>
      </c>
      <c r="H1725" s="139">
        <v>0.76562332580524006</v>
      </c>
      <c r="I1725" s="139">
        <v>0.43179171251935067</v>
      </c>
      <c r="J1725" s="139">
        <v>0.53683109857781219</v>
      </c>
      <c r="K1725" s="58">
        <v>0.41252938719323917</v>
      </c>
      <c r="M1725" s="51">
        <v>723</v>
      </c>
      <c r="N1725" s="139" cm="1">
        <f t="array" ref="N1725:W1725">(TRANSPOSE(MMULT(幕後結果!$AB$37:$AK$46, TRANSPOSE(N724:W724))))</f>
        <v>0.24669453884543868</v>
      </c>
      <c r="O1725" s="139">
        <v>-0.23629458900329256</v>
      </c>
      <c r="P1725" s="139">
        <v>0.77965696819337371</v>
      </c>
      <c r="Q1725" s="139">
        <v>0.66650417498651415</v>
      </c>
      <c r="R1725" s="139">
        <v>2.2680254371193023</v>
      </c>
      <c r="S1725" s="139">
        <v>-1.7154476919836017</v>
      </c>
      <c r="T1725" s="139">
        <v>-0.30326911225377406</v>
      </c>
      <c r="U1725" s="139">
        <v>0.75231371559761429</v>
      </c>
      <c r="V1725" s="139">
        <v>0.35018017496920917</v>
      </c>
      <c r="W1725" s="50">
        <v>0.4045619376619603</v>
      </c>
    </row>
    <row r="1726" spans="1:23" ht="19">
      <c r="A1726" s="95">
        <v>724</v>
      </c>
      <c r="B1726" s="139">
        <v>0.66787018017972577</v>
      </c>
      <c r="C1726" s="139">
        <v>2.2112497056707703E-2</v>
      </c>
      <c r="D1726" s="139">
        <v>0.71782441146486975</v>
      </c>
      <c r="E1726" s="139">
        <v>0.75311687047818965</v>
      </c>
      <c r="F1726" s="139">
        <v>0.39864614076948413</v>
      </c>
      <c r="G1726" s="139">
        <v>0.24311216096534349</v>
      </c>
      <c r="H1726" s="139">
        <v>0.15484737371448043</v>
      </c>
      <c r="I1726" s="139">
        <v>0.81275474660719516</v>
      </c>
      <c r="J1726" s="139">
        <v>0.29362283451019167</v>
      </c>
      <c r="K1726" s="58">
        <v>0.69916494377316107</v>
      </c>
      <c r="M1726" s="51">
        <v>724</v>
      </c>
      <c r="N1726" s="139" cm="1">
        <f t="array" ref="N1726:W1726">(TRANSPOSE(MMULT(幕後結果!$AB$37:$AK$46, TRANSPOSE(N725:W725))))</f>
        <v>-0.70799256769606866</v>
      </c>
      <c r="O1726" s="139">
        <v>1.7175770698764043</v>
      </c>
      <c r="P1726" s="139">
        <v>-1.4649389016126522</v>
      </c>
      <c r="Q1726" s="139">
        <v>-0.91200078900266446</v>
      </c>
      <c r="R1726" s="139">
        <v>-0.49225407199690946</v>
      </c>
      <c r="S1726" s="139">
        <v>0.10185652866244213</v>
      </c>
      <c r="T1726" s="139">
        <v>-0.88645549777638044</v>
      </c>
      <c r="U1726" s="139">
        <v>0.71127350756313112</v>
      </c>
      <c r="V1726" s="139">
        <v>0.35197443730869582</v>
      </c>
      <c r="W1726" s="50">
        <v>0.7729550727404052</v>
      </c>
    </row>
    <row r="1727" spans="1:23" ht="19">
      <c r="A1727" s="95">
        <v>725</v>
      </c>
      <c r="B1727" s="139">
        <v>0.81228058474868625</v>
      </c>
      <c r="C1727" s="139">
        <v>0.94800784687552153</v>
      </c>
      <c r="D1727" s="139">
        <v>0.6760293009224867</v>
      </c>
      <c r="E1727" s="139">
        <v>0.58105358985023159</v>
      </c>
      <c r="F1727" s="139">
        <v>0.34476392628260633</v>
      </c>
      <c r="G1727" s="139">
        <v>0.53335015414975029</v>
      </c>
      <c r="H1727" s="139">
        <v>0.61368683983387773</v>
      </c>
      <c r="I1727" s="139">
        <v>0.46610671894945011</v>
      </c>
      <c r="J1727" s="139">
        <v>0.13023062812879416</v>
      </c>
      <c r="K1727" s="58">
        <v>6.5921194937871741E-2</v>
      </c>
      <c r="M1727" s="51">
        <v>725</v>
      </c>
      <c r="N1727" s="139" cm="1">
        <f t="array" ref="N1727:W1727">(TRANSPOSE(MMULT(幕後結果!$AB$37:$AK$46, TRANSPOSE(N726:W726))))</f>
        <v>0.34886743130600201</v>
      </c>
      <c r="O1727" s="139">
        <v>0.85171343065392258</v>
      </c>
      <c r="P1727" s="139">
        <v>8.7290481985424606E-2</v>
      </c>
      <c r="Q1727" s="139">
        <v>1.0895065556794068</v>
      </c>
      <c r="R1727" s="139">
        <v>0.51576118806076221</v>
      </c>
      <c r="S1727" s="139">
        <v>0.71230480226051818</v>
      </c>
      <c r="T1727" s="139">
        <v>-1.5070690136300291</v>
      </c>
      <c r="U1727" s="139">
        <v>0.55560295944895366</v>
      </c>
      <c r="V1727" s="139">
        <v>1.9025152151821783</v>
      </c>
      <c r="W1727" s="50">
        <v>-0.57106741268283567</v>
      </c>
    </row>
    <row r="1728" spans="1:23" ht="19">
      <c r="A1728" s="95">
        <v>726</v>
      </c>
      <c r="B1728" s="139">
        <v>0.57813859442069981</v>
      </c>
      <c r="C1728" s="139">
        <v>0.74960163917015565</v>
      </c>
      <c r="D1728" s="139">
        <v>3.656886897096534E-4</v>
      </c>
      <c r="E1728" s="139">
        <v>0.59861633813174775</v>
      </c>
      <c r="F1728" s="139">
        <v>5.3094996615110412E-2</v>
      </c>
      <c r="G1728" s="139">
        <v>0.9396967307459656</v>
      </c>
      <c r="H1728" s="139">
        <v>0.35878836352718269</v>
      </c>
      <c r="I1728" s="139">
        <v>2.1760575903907897E-2</v>
      </c>
      <c r="J1728" s="139">
        <v>0.45579008652291875</v>
      </c>
      <c r="K1728" s="58">
        <v>0.42821712848121174</v>
      </c>
      <c r="M1728" s="51">
        <v>726</v>
      </c>
      <c r="N1728" s="139" cm="1">
        <f t="array" ref="N1728:W1728">(TRANSPOSE(MMULT(幕後結果!$AB$37:$AK$46, TRANSPOSE(N727:W727))))</f>
        <v>1.101503967724514</v>
      </c>
      <c r="O1728" s="139">
        <v>-2.129261688893048</v>
      </c>
      <c r="P1728" s="139">
        <v>-1.6012242470761264</v>
      </c>
      <c r="Q1728" s="139">
        <v>-0.56991430545304467</v>
      </c>
      <c r="R1728" s="139">
        <v>-0.75409239675264073</v>
      </c>
      <c r="S1728" s="139">
        <v>-1.0922564226806577</v>
      </c>
      <c r="T1728" s="139">
        <v>1.1421837168759001</v>
      </c>
      <c r="U1728" s="139">
        <v>-1.7717771681253605</v>
      </c>
      <c r="V1728" s="139">
        <v>1.1115272637435434</v>
      </c>
      <c r="W1728" s="50">
        <v>-2.1356044035049337</v>
      </c>
    </row>
    <row r="1729" spans="1:23" ht="19">
      <c r="A1729" s="95">
        <v>727</v>
      </c>
      <c r="B1729" s="139">
        <v>0.75275186025708019</v>
      </c>
      <c r="C1729" s="139">
        <v>0.36421852603475058</v>
      </c>
      <c r="D1729" s="139">
        <v>0.78089887001080593</v>
      </c>
      <c r="E1729" s="139">
        <v>0.31674769813417658</v>
      </c>
      <c r="F1729" s="139">
        <v>0.24138456628163296</v>
      </c>
      <c r="G1729" s="139">
        <v>0.62391317498576315</v>
      </c>
      <c r="H1729" s="139">
        <v>1.9617093697648968E-2</v>
      </c>
      <c r="I1729" s="139">
        <v>0.98558096826840491</v>
      </c>
      <c r="J1729" s="139">
        <v>0.57341201810665621</v>
      </c>
      <c r="K1729" s="58">
        <v>0.82653784310817358</v>
      </c>
      <c r="M1729" s="51">
        <v>727</v>
      </c>
      <c r="N1729" s="139" cm="1">
        <f t="array" ref="N1729:W1729">(TRANSPOSE(MMULT(幕後結果!$AB$37:$AK$46, TRANSPOSE(N728:W728))))</f>
        <v>-0.73073194521298557</v>
      </c>
      <c r="O1729" s="139">
        <v>0.76044801474113521</v>
      </c>
      <c r="P1729" s="139">
        <v>-1.1194301671737872</v>
      </c>
      <c r="Q1729" s="139">
        <v>-0.37775578601593862</v>
      </c>
      <c r="R1729" s="139">
        <v>-0.5252779889814273</v>
      </c>
      <c r="S1729" s="139">
        <v>-1.4900948431842813</v>
      </c>
      <c r="T1729" s="139">
        <v>-1.2368562270429988</v>
      </c>
      <c r="U1729" s="139">
        <v>-0.73507443651558613</v>
      </c>
      <c r="V1729" s="139">
        <v>0.26353912524779616</v>
      </c>
      <c r="W1729" s="50">
        <v>-1.0086882704894216</v>
      </c>
    </row>
    <row r="1730" spans="1:23" ht="19">
      <c r="A1730" s="95">
        <v>728</v>
      </c>
      <c r="B1730" s="139">
        <v>0.20016377624320181</v>
      </c>
      <c r="C1730" s="139">
        <v>0.17036053066479795</v>
      </c>
      <c r="D1730" s="139">
        <v>0.62173483041229805</v>
      </c>
      <c r="E1730" s="139">
        <v>0.67044506839705842</v>
      </c>
      <c r="F1730" s="139">
        <v>0.1229340774210339</v>
      </c>
      <c r="G1730" s="139">
        <v>0.3988207398573751</v>
      </c>
      <c r="H1730" s="139">
        <v>0.32665315916313653</v>
      </c>
      <c r="I1730" s="139">
        <v>0.66126414590658111</v>
      </c>
      <c r="J1730" s="139">
        <v>0.22899374257062144</v>
      </c>
      <c r="K1730" s="58">
        <v>0.74821963544753611</v>
      </c>
      <c r="M1730" s="51">
        <v>728</v>
      </c>
      <c r="N1730" s="139" cm="1">
        <f t="array" ref="N1730:W1730">(TRANSPOSE(MMULT(幕後結果!$AB$37:$AK$46, TRANSPOSE(N729:W729))))</f>
        <v>0.22440264513456987</v>
      </c>
      <c r="O1730" s="139">
        <v>0.63060472980107618</v>
      </c>
      <c r="P1730" s="139">
        <v>0.80175435308657028</v>
      </c>
      <c r="Q1730" s="139">
        <v>2.3830197559698481</v>
      </c>
      <c r="R1730" s="139">
        <v>1.4975491148884976</v>
      </c>
      <c r="S1730" s="139">
        <v>0.89710338386766941</v>
      </c>
      <c r="T1730" s="139">
        <v>0.31300884220978969</v>
      </c>
      <c r="U1730" s="139">
        <v>0.46299551799148797</v>
      </c>
      <c r="V1730" s="139">
        <v>-0.71887958009485009</v>
      </c>
      <c r="W1730" s="50">
        <v>0.32647042013460048</v>
      </c>
    </row>
    <row r="1731" spans="1:23" ht="19">
      <c r="A1731" s="95">
        <v>729</v>
      </c>
      <c r="B1731" s="139">
        <v>0.33989246061967893</v>
      </c>
      <c r="C1731" s="139">
        <v>0.86463063671298146</v>
      </c>
      <c r="D1731" s="139">
        <v>0.24258426336975458</v>
      </c>
      <c r="E1731" s="139">
        <v>0.52414958467032635</v>
      </c>
      <c r="F1731" s="139">
        <v>0.57414182720410878</v>
      </c>
      <c r="G1731" s="139">
        <v>0.15121725233197347</v>
      </c>
      <c r="H1731" s="139">
        <v>0.60770151000358763</v>
      </c>
      <c r="I1731" s="139">
        <v>3.8166466764532725E-2</v>
      </c>
      <c r="J1731" s="139">
        <v>0.50397836446881694</v>
      </c>
      <c r="K1731" s="58">
        <v>0.5769761459178937</v>
      </c>
      <c r="M1731" s="51">
        <v>729</v>
      </c>
      <c r="N1731" s="139" cm="1">
        <f t="array" ref="N1731:W1731">(TRANSPOSE(MMULT(幕後結果!$AB$37:$AK$46, TRANSPOSE(N730:W730))))</f>
        <v>-0.16131194218475781</v>
      </c>
      <c r="O1731" s="139">
        <v>1.5460847378977873</v>
      </c>
      <c r="P1731" s="139">
        <v>0.8828466623386545</v>
      </c>
      <c r="Q1731" s="139">
        <v>3.0898898347395987</v>
      </c>
      <c r="R1731" s="139">
        <v>-0.72070945592132951</v>
      </c>
      <c r="S1731" s="139">
        <v>0.89480126015268879</v>
      </c>
      <c r="T1731" s="139">
        <v>1.0613182687967853</v>
      </c>
      <c r="U1731" s="139">
        <v>0.45312708202007795</v>
      </c>
      <c r="V1731" s="139">
        <v>0.41673156010595958</v>
      </c>
      <c r="W1731" s="50">
        <v>2.967705906023177E-2</v>
      </c>
    </row>
    <row r="1732" spans="1:23" ht="19">
      <c r="A1732" s="95">
        <v>730</v>
      </c>
      <c r="B1732" s="139">
        <v>3.5224075250405384E-2</v>
      </c>
      <c r="C1732" s="139">
        <v>0.54751636759538869</v>
      </c>
      <c r="D1732" s="139">
        <v>0.42462017420159559</v>
      </c>
      <c r="E1732" s="139">
        <v>0.70922605646510362</v>
      </c>
      <c r="F1732" s="139">
        <v>6.7476848547802781E-3</v>
      </c>
      <c r="G1732" s="139">
        <v>0.48369769986604783</v>
      </c>
      <c r="H1732" s="139">
        <v>0.29000187930105392</v>
      </c>
      <c r="I1732" s="139">
        <v>0.63765819992550044</v>
      </c>
      <c r="J1732" s="139">
        <v>0.26537996841615907</v>
      </c>
      <c r="K1732" s="58">
        <v>0.25906268340251359</v>
      </c>
      <c r="M1732" s="51">
        <v>730</v>
      </c>
      <c r="N1732" s="139" cm="1">
        <f t="array" ref="N1732:W1732">(TRANSPOSE(MMULT(幕後結果!$AB$37:$AK$46, TRANSPOSE(N731:W731))))</f>
        <v>-0.43506373675007848</v>
      </c>
      <c r="O1732" s="139">
        <v>-1.3454853276180128E-2</v>
      </c>
      <c r="P1732" s="139">
        <v>-4.2312266815798985E-2</v>
      </c>
      <c r="Q1732" s="139">
        <v>-1.7649316997502225</v>
      </c>
      <c r="R1732" s="139">
        <v>0.43324295109607242</v>
      </c>
      <c r="S1732" s="139">
        <v>-0.89469574879183411</v>
      </c>
      <c r="T1732" s="139">
        <v>-1.6363128265296206E-2</v>
      </c>
      <c r="U1732" s="139">
        <v>-1.2218137475698649</v>
      </c>
      <c r="V1732" s="139">
        <v>0.17678991281793865</v>
      </c>
      <c r="W1732" s="50">
        <v>-1.2924719793898931</v>
      </c>
    </row>
    <row r="1733" spans="1:23" ht="19">
      <c r="A1733" s="95">
        <v>731</v>
      </c>
      <c r="B1733" s="139">
        <v>0.34890264259495973</v>
      </c>
      <c r="C1733" s="139">
        <v>0.56409333880879298</v>
      </c>
      <c r="D1733" s="139">
        <v>0.28647657018701</v>
      </c>
      <c r="E1733" s="139">
        <v>0.8115902501123986</v>
      </c>
      <c r="F1733" s="139">
        <v>0.15643736422491172</v>
      </c>
      <c r="G1733" s="139">
        <v>0.60632325423755562</v>
      </c>
      <c r="H1733" s="139">
        <v>0.52249175937493564</v>
      </c>
      <c r="I1733" s="139">
        <v>0.21379489943435082</v>
      </c>
      <c r="J1733" s="139">
        <v>0.83866526038264344</v>
      </c>
      <c r="K1733" s="58">
        <v>0.75256065109750359</v>
      </c>
      <c r="M1733" s="51">
        <v>731</v>
      </c>
      <c r="N1733" s="139" cm="1">
        <f t="array" ref="N1733:W1733">(TRANSPOSE(MMULT(幕後結果!$AB$37:$AK$46, TRANSPOSE(N732:W732))))</f>
        <v>-0.39536083864153909</v>
      </c>
      <c r="O1733" s="139">
        <v>0.37222233974790009</v>
      </c>
      <c r="P1733" s="139">
        <v>-1.5538239343443896</v>
      </c>
      <c r="Q1733" s="139">
        <v>-1.1135321416476573</v>
      </c>
      <c r="R1733" s="139">
        <v>-1.9034128733643412</v>
      </c>
      <c r="S1733" s="139">
        <v>5.6475891722479438E-2</v>
      </c>
      <c r="T1733" s="139">
        <v>-1.0790997431265945</v>
      </c>
      <c r="U1733" s="139">
        <v>-6.2096356100821704E-3</v>
      </c>
      <c r="V1733" s="139">
        <v>-0.28741042627726199</v>
      </c>
      <c r="W1733" s="50">
        <v>-2.1199197471632902E-2</v>
      </c>
    </row>
    <row r="1734" spans="1:23" ht="19">
      <c r="A1734" s="95">
        <v>732</v>
      </c>
      <c r="B1734" s="139">
        <v>0.7622826124610198</v>
      </c>
      <c r="C1734" s="139">
        <v>0.34608835987605469</v>
      </c>
      <c r="D1734" s="139">
        <v>0.44213777247873032</v>
      </c>
      <c r="E1734" s="139">
        <v>3.2921531271295823E-2</v>
      </c>
      <c r="F1734" s="139">
        <v>0.33534932590066169</v>
      </c>
      <c r="G1734" s="139">
        <v>2.9339527849746583E-2</v>
      </c>
      <c r="H1734" s="139">
        <v>0.89618152480787527</v>
      </c>
      <c r="I1734" s="139">
        <v>0.58628164843769937</v>
      </c>
      <c r="J1734" s="139">
        <v>0.43746301353430161</v>
      </c>
      <c r="K1734" s="58">
        <v>3.2199242276534701E-2</v>
      </c>
      <c r="M1734" s="51">
        <v>732</v>
      </c>
      <c r="N1734" s="139" cm="1">
        <f t="array" ref="N1734:W1734">(TRANSPOSE(MMULT(幕後結果!$AB$37:$AK$46, TRANSPOSE(N733:W733))))</f>
        <v>-1.1377916435720394</v>
      </c>
      <c r="O1734" s="139">
        <v>9.4791332820127597E-2</v>
      </c>
      <c r="P1734" s="139">
        <v>-0.25666805261909281</v>
      </c>
      <c r="Q1734" s="139">
        <v>0.3281071473666024</v>
      </c>
      <c r="R1734" s="139">
        <v>-1.63894606939992</v>
      </c>
      <c r="S1734" s="139">
        <v>1.635500228835125</v>
      </c>
      <c r="T1734" s="139">
        <v>0.68356782017304385</v>
      </c>
      <c r="U1734" s="139">
        <v>7.3239031904359542E-2</v>
      </c>
      <c r="V1734" s="139">
        <v>0.16211837188887551</v>
      </c>
      <c r="W1734" s="50">
        <v>-0.92208851740454312</v>
      </c>
    </row>
    <row r="1735" spans="1:23" ht="19">
      <c r="A1735" s="95">
        <v>733</v>
      </c>
      <c r="B1735" s="139">
        <v>0.1359240821193588</v>
      </c>
      <c r="C1735" s="139">
        <v>0.54697064870057188</v>
      </c>
      <c r="D1735" s="139">
        <v>9.0137595966705231E-2</v>
      </c>
      <c r="E1735" s="139">
        <v>8.8444620358841819E-2</v>
      </c>
      <c r="F1735" s="139">
        <v>0.18210636822819914</v>
      </c>
      <c r="G1735" s="139">
        <v>0.94635059150148337</v>
      </c>
      <c r="H1735" s="139">
        <v>0.24356597722201756</v>
      </c>
      <c r="I1735" s="139">
        <v>0.79061250956105011</v>
      </c>
      <c r="J1735" s="139">
        <v>0.97297118417488693</v>
      </c>
      <c r="K1735" s="58">
        <v>0.45582166662154489</v>
      </c>
      <c r="M1735" s="51">
        <v>733</v>
      </c>
      <c r="N1735" s="139" cm="1">
        <f t="array" ref="N1735:W1735">(TRANSPOSE(MMULT(幕後結果!$AB$37:$AK$46, TRANSPOSE(N734:W734))))</f>
        <v>-1.0681549698563295</v>
      </c>
      <c r="O1735" s="139">
        <v>0.49901317401704126</v>
      </c>
      <c r="P1735" s="139">
        <v>-2.0600282203170934</v>
      </c>
      <c r="Q1735" s="139">
        <v>-1.5024209654011391</v>
      </c>
      <c r="R1735" s="139">
        <v>-0.83153342945446107</v>
      </c>
      <c r="S1735" s="139">
        <v>0.37593387739694678</v>
      </c>
      <c r="T1735" s="139">
        <v>-0.5386436915826025</v>
      </c>
      <c r="U1735" s="139">
        <v>-0.42347195135603055</v>
      </c>
      <c r="V1735" s="139">
        <v>-4.8173406251079486E-2</v>
      </c>
      <c r="W1735" s="50">
        <v>0.10194337038463447</v>
      </c>
    </row>
    <row r="1736" spans="1:23" ht="19">
      <c r="A1736" s="95">
        <v>734</v>
      </c>
      <c r="B1736" s="139">
        <v>0.91300441318365544</v>
      </c>
      <c r="C1736" s="139">
        <v>0.47476758212401338</v>
      </c>
      <c r="D1736" s="139">
        <v>0.84950656127227386</v>
      </c>
      <c r="E1736" s="139">
        <v>8.4576862223047167E-2</v>
      </c>
      <c r="F1736" s="139">
        <v>0.98728315788482446</v>
      </c>
      <c r="G1736" s="139">
        <v>2.5285943874290506E-2</v>
      </c>
      <c r="H1736" s="139">
        <v>0.28898414620848389</v>
      </c>
      <c r="I1736" s="139">
        <v>0.38040230440319545</v>
      </c>
      <c r="J1736" s="139">
        <v>0.22973488452556201</v>
      </c>
      <c r="K1736" s="58">
        <v>0.60807852477966806</v>
      </c>
      <c r="M1736" s="51">
        <v>734</v>
      </c>
      <c r="N1736" s="139" cm="1">
        <f t="array" ref="N1736:W1736">(TRANSPOSE(MMULT(幕後結果!$AB$37:$AK$46, TRANSPOSE(N735:W735))))</f>
        <v>0.28686497985215181</v>
      </c>
      <c r="O1736" s="139">
        <v>0.83491599257284055</v>
      </c>
      <c r="P1736" s="139">
        <v>0.36443558939240528</v>
      </c>
      <c r="Q1736" s="139">
        <v>0.77816039996035724</v>
      </c>
      <c r="R1736" s="139">
        <v>1.0995679465420574</v>
      </c>
      <c r="S1736" s="139">
        <v>-0.12259694818766881</v>
      </c>
      <c r="T1736" s="139">
        <v>0.47327705679779514</v>
      </c>
      <c r="U1736" s="139">
        <v>-0.56434413623944357</v>
      </c>
      <c r="V1736" s="139">
        <v>-0.61320846924308414</v>
      </c>
      <c r="W1736" s="50">
        <v>-0.12044694510721125</v>
      </c>
    </row>
    <row r="1737" spans="1:23" ht="19">
      <c r="A1737" s="95">
        <v>735</v>
      </c>
      <c r="B1737" s="139">
        <v>0.23675699974532338</v>
      </c>
      <c r="C1737" s="139">
        <v>0.16510194041575188</v>
      </c>
      <c r="D1737" s="139">
        <v>0.42834586741456748</v>
      </c>
      <c r="E1737" s="139">
        <v>0.96788120416971335</v>
      </c>
      <c r="F1737" s="139">
        <v>0.85669845540832235</v>
      </c>
      <c r="G1737" s="139">
        <v>0.68733241434067738</v>
      </c>
      <c r="H1737" s="139">
        <v>0.80245376543050795</v>
      </c>
      <c r="I1737" s="139">
        <v>9.0287515062980939E-2</v>
      </c>
      <c r="J1737" s="139">
        <v>0.32140524759389932</v>
      </c>
      <c r="K1737" s="58">
        <v>0.45354002399762283</v>
      </c>
      <c r="M1737" s="51">
        <v>735</v>
      </c>
      <c r="N1737" s="139" cm="1">
        <f t="array" ref="N1737:W1737">(TRANSPOSE(MMULT(幕後結果!$AB$37:$AK$46, TRANSPOSE(N736:W736))))</f>
        <v>-0.99663539668267309</v>
      </c>
      <c r="O1737" s="139">
        <v>-0.3175561734345681</v>
      </c>
      <c r="P1737" s="139">
        <v>-0.9975716875157028</v>
      </c>
      <c r="Q1737" s="139">
        <v>-0.54795396027104948</v>
      </c>
      <c r="R1737" s="139">
        <v>-2.2009413875177097</v>
      </c>
      <c r="S1737" s="139">
        <v>-0.96120179437683684</v>
      </c>
      <c r="T1737" s="139">
        <v>-2.529278967133306</v>
      </c>
      <c r="U1737" s="139">
        <v>0.48345719714584906</v>
      </c>
      <c r="V1737" s="139">
        <v>9.5120197655544525E-2</v>
      </c>
      <c r="W1737" s="50">
        <v>0.33653129689851513</v>
      </c>
    </row>
    <row r="1738" spans="1:23" ht="19">
      <c r="A1738" s="95">
        <v>736</v>
      </c>
      <c r="B1738" s="139">
        <v>0.6560236108219144</v>
      </c>
      <c r="C1738" s="139">
        <v>0.37516344140563018</v>
      </c>
      <c r="D1738" s="139">
        <v>8.658815326173519E-3</v>
      </c>
      <c r="E1738" s="139">
        <v>0.40553794196825566</v>
      </c>
      <c r="F1738" s="139">
        <v>0.93439011079586831</v>
      </c>
      <c r="G1738" s="139">
        <v>0.49572943764988731</v>
      </c>
      <c r="H1738" s="139">
        <v>0.65361188601085707</v>
      </c>
      <c r="I1738" s="139">
        <v>0.62144189396056482</v>
      </c>
      <c r="J1738" s="139">
        <v>0.57792610395752719</v>
      </c>
      <c r="K1738" s="58">
        <v>0.54237224389182281</v>
      </c>
      <c r="M1738" s="51">
        <v>736</v>
      </c>
      <c r="N1738" s="139" cm="1">
        <f t="array" ref="N1738:W1738">(TRANSPOSE(MMULT(幕後結果!$AB$37:$AK$46, TRANSPOSE(N737:W737))))</f>
        <v>-0.38953904212979307</v>
      </c>
      <c r="O1738" s="139">
        <v>1.580389100530885</v>
      </c>
      <c r="P1738" s="139">
        <v>-0.60104118091874514</v>
      </c>
      <c r="Q1738" s="139">
        <v>0.33879311371827331</v>
      </c>
      <c r="R1738" s="139">
        <v>-0.49318616878242932</v>
      </c>
      <c r="S1738" s="139">
        <v>-6.616658987976104E-2</v>
      </c>
      <c r="T1738" s="139">
        <v>0.86329573618085131</v>
      </c>
      <c r="U1738" s="139">
        <v>0.24033462665009139</v>
      </c>
      <c r="V1738" s="139">
        <v>1.1859626201370361</v>
      </c>
      <c r="W1738" s="50">
        <v>0.65427993539641038</v>
      </c>
    </row>
    <row r="1739" spans="1:23" ht="19">
      <c r="A1739" s="95">
        <v>737</v>
      </c>
      <c r="B1739" s="139">
        <v>0.20490773443477095</v>
      </c>
      <c r="C1739" s="139">
        <v>0.45915955298721944</v>
      </c>
      <c r="D1739" s="139">
        <v>0.57651695555652793</v>
      </c>
      <c r="E1739" s="139">
        <v>7.0960856207045175E-3</v>
      </c>
      <c r="F1739" s="139">
        <v>0.25038177732150935</v>
      </c>
      <c r="G1739" s="139">
        <v>0.61521029832530716</v>
      </c>
      <c r="H1739" s="139">
        <v>0.66305754360169855</v>
      </c>
      <c r="I1739" s="139">
        <v>0.69032499000486047</v>
      </c>
      <c r="J1739" s="139">
        <v>0.842570665958986</v>
      </c>
      <c r="K1739" s="58">
        <v>0.75349911555957139</v>
      </c>
      <c r="M1739" s="51">
        <v>737</v>
      </c>
      <c r="N1739" s="139" cm="1">
        <f t="array" ref="N1739:W1739">(TRANSPOSE(MMULT(幕後結果!$AB$37:$AK$46, TRANSPOSE(N738:W738))))</f>
        <v>-0.20346142937463893</v>
      </c>
      <c r="O1739" s="139">
        <v>-1.2656317645500497</v>
      </c>
      <c r="P1739" s="139">
        <v>-1.5493136608983655</v>
      </c>
      <c r="Q1739" s="139">
        <v>-1.8346679433123194</v>
      </c>
      <c r="R1739" s="139">
        <v>-0.69400128442182085</v>
      </c>
      <c r="S1739" s="139">
        <v>-0.1054467215814425</v>
      </c>
      <c r="T1739" s="139">
        <v>0.6525052387414616</v>
      </c>
      <c r="U1739" s="139">
        <v>-3.8889494293847915E-2</v>
      </c>
      <c r="V1739" s="139">
        <v>0.72036629516697703</v>
      </c>
      <c r="W1739" s="50">
        <v>-0.47829872146389119</v>
      </c>
    </row>
    <row r="1740" spans="1:23" ht="19">
      <c r="A1740" s="95">
        <v>738</v>
      </c>
      <c r="B1740" s="139">
        <v>0.35038337781772744</v>
      </c>
      <c r="C1740" s="139">
        <v>0.90318313538811723</v>
      </c>
      <c r="D1740" s="139">
        <v>0.32253300752900937</v>
      </c>
      <c r="E1740" s="139">
        <v>0.69085013644649895</v>
      </c>
      <c r="F1740" s="139">
        <v>0.33334353991468468</v>
      </c>
      <c r="G1740" s="139">
        <v>8.1355134281366315E-2</v>
      </c>
      <c r="H1740" s="139">
        <v>0.11834304364315651</v>
      </c>
      <c r="I1740" s="139">
        <v>0.70737602124082377</v>
      </c>
      <c r="J1740" s="139">
        <v>0.44481297094196637</v>
      </c>
      <c r="K1740" s="58">
        <v>0.52221960550269619</v>
      </c>
      <c r="M1740" s="51">
        <v>738</v>
      </c>
      <c r="N1740" s="139" cm="1">
        <f t="array" ref="N1740:W1740">(TRANSPOSE(MMULT(幕後結果!$AB$37:$AK$46, TRANSPOSE(N739:W739))))</f>
        <v>0.84707603106545204</v>
      </c>
      <c r="O1740" s="139">
        <v>-0.30817294676067575</v>
      </c>
      <c r="P1740" s="139">
        <v>-0.97215995960621227</v>
      </c>
      <c r="Q1740" s="139">
        <v>-7.0467512964307089E-2</v>
      </c>
      <c r="R1740" s="139">
        <v>2.1446854886833608E-2</v>
      </c>
      <c r="S1740" s="139">
        <v>1.1558885072074649</v>
      </c>
      <c r="T1740" s="139">
        <v>1.1210696840878023</v>
      </c>
      <c r="U1740" s="139">
        <v>-1.4433174183765343</v>
      </c>
      <c r="V1740" s="139">
        <v>0.36965057128483425</v>
      </c>
      <c r="W1740" s="50">
        <v>-1.6350358664815725</v>
      </c>
    </row>
    <row r="1741" spans="1:23" ht="19">
      <c r="A1741" s="95">
        <v>739</v>
      </c>
      <c r="B1741" s="139">
        <v>8.933261793065661E-2</v>
      </c>
      <c r="C1741" s="139">
        <v>0.28403884176005789</v>
      </c>
      <c r="D1741" s="139">
        <v>0.43658329173266108</v>
      </c>
      <c r="E1741" s="139">
        <v>0.15375186864714507</v>
      </c>
      <c r="F1741" s="139">
        <v>0.128042598125653</v>
      </c>
      <c r="G1741" s="139">
        <v>0.73253065675243922</v>
      </c>
      <c r="H1741" s="139">
        <v>0.52798645765764984</v>
      </c>
      <c r="I1741" s="139">
        <v>0.66738579171424339</v>
      </c>
      <c r="J1741" s="139">
        <v>0.14546203496741361</v>
      </c>
      <c r="K1741" s="58">
        <v>3.1432938616413386E-2</v>
      </c>
      <c r="M1741" s="51">
        <v>739</v>
      </c>
      <c r="N1741" s="139" cm="1">
        <f t="array" ref="N1741:W1741">(TRANSPOSE(MMULT(幕後結果!$AB$37:$AK$46, TRANSPOSE(N740:W740))))</f>
        <v>0.33305940561282138</v>
      </c>
      <c r="O1741" s="139">
        <v>1.5033095742399043</v>
      </c>
      <c r="P1741" s="139">
        <v>0.27189853401562686</v>
      </c>
      <c r="Q1741" s="139">
        <v>5.3415808470097581E-2</v>
      </c>
      <c r="R1741" s="139">
        <v>0.63268870003251554</v>
      </c>
      <c r="S1741" s="139">
        <v>0.2678934904645639</v>
      </c>
      <c r="T1741" s="139">
        <v>-0.36542068243678033</v>
      </c>
      <c r="U1741" s="139">
        <v>0.96544914411324845</v>
      </c>
      <c r="V1741" s="139">
        <v>0.71419782577388302</v>
      </c>
      <c r="W1741" s="50">
        <v>1.2698241825472272</v>
      </c>
    </row>
    <row r="1742" spans="1:23" ht="19">
      <c r="A1742" s="95">
        <v>740</v>
      </c>
      <c r="B1742" s="139">
        <v>0.31950521567546475</v>
      </c>
      <c r="C1742" s="139">
        <v>0.13705645827759727</v>
      </c>
      <c r="D1742" s="139">
        <v>0.34131228279748749</v>
      </c>
      <c r="E1742" s="139">
        <v>1.5903100164305073E-4</v>
      </c>
      <c r="F1742" s="139">
        <v>0.13534348372559535</v>
      </c>
      <c r="G1742" s="139">
        <v>0.26005161202105143</v>
      </c>
      <c r="H1742" s="139">
        <v>0.54370493296951361</v>
      </c>
      <c r="I1742" s="139">
        <v>0.84806022822317173</v>
      </c>
      <c r="J1742" s="139">
        <v>0.3077980502934814</v>
      </c>
      <c r="K1742" s="58">
        <v>0.26226183919599477</v>
      </c>
      <c r="M1742" s="51">
        <v>740</v>
      </c>
      <c r="N1742" s="139" cm="1">
        <f t="array" ref="N1742:W1742">(TRANSPOSE(MMULT(幕後結果!$AB$37:$AK$46, TRANSPOSE(N741:W741))))</f>
        <v>0.55732209364596275</v>
      </c>
      <c r="O1742" s="139">
        <v>-0.10538163235142838</v>
      </c>
      <c r="P1742" s="139">
        <v>0.95233260792079721</v>
      </c>
      <c r="Q1742" s="139">
        <v>-1.433207666323604</v>
      </c>
      <c r="R1742" s="139">
        <v>-0.75280465477864811</v>
      </c>
      <c r="S1742" s="139">
        <v>-0.7833113268288534</v>
      </c>
      <c r="T1742" s="139">
        <v>-1.1412875329791976</v>
      </c>
      <c r="U1742" s="139">
        <v>1.5791708698271321</v>
      </c>
      <c r="V1742" s="139">
        <v>0.48845692043943412</v>
      </c>
      <c r="W1742" s="50">
        <v>-8.7716761222545903E-2</v>
      </c>
    </row>
    <row r="1743" spans="1:23" ht="19">
      <c r="A1743" s="95">
        <v>741</v>
      </c>
      <c r="B1743" s="139">
        <v>0.95092611350152967</v>
      </c>
      <c r="C1743" s="139">
        <v>0.48499026952190816</v>
      </c>
      <c r="D1743" s="139">
        <v>0.80196110487399141</v>
      </c>
      <c r="E1743" s="139">
        <v>0.25327203429448053</v>
      </c>
      <c r="F1743" s="139">
        <v>0.43605732895216853</v>
      </c>
      <c r="G1743" s="139">
        <v>0.86943469182964495</v>
      </c>
      <c r="H1743" s="139">
        <v>0.75788897878892425</v>
      </c>
      <c r="I1743" s="139">
        <v>0.5477022103685576</v>
      </c>
      <c r="J1743" s="139">
        <v>0.4256954481505999</v>
      </c>
      <c r="K1743" s="58">
        <v>0.8267973368985988</v>
      </c>
      <c r="M1743" s="51">
        <v>741</v>
      </c>
      <c r="N1743" s="139" cm="1">
        <f t="array" ref="N1743:W1743">(TRANSPOSE(MMULT(幕後結果!$AB$37:$AK$46, TRANSPOSE(N742:W742))))</f>
        <v>-0.90846846144513382</v>
      </c>
      <c r="O1743" s="139">
        <v>-0.48852197552061477</v>
      </c>
      <c r="P1743" s="139">
        <v>-0.89376585001445708</v>
      </c>
      <c r="Q1743" s="139">
        <v>1.7317297011631951</v>
      </c>
      <c r="R1743" s="139">
        <v>0.67594933482468977</v>
      </c>
      <c r="S1743" s="139">
        <v>1.28862296928159</v>
      </c>
      <c r="T1743" s="139">
        <v>0.47110957769611422</v>
      </c>
      <c r="U1743" s="139">
        <v>-0.90988926920424884</v>
      </c>
      <c r="V1743" s="139">
        <v>0.39243143409090936</v>
      </c>
      <c r="W1743" s="50">
        <v>-0.9852892120046316</v>
      </c>
    </row>
    <row r="1744" spans="1:23" ht="19">
      <c r="A1744" s="95">
        <v>742</v>
      </c>
      <c r="B1744" s="139">
        <v>0.3036131937468276</v>
      </c>
      <c r="C1744" s="139">
        <v>0.43406601841944892</v>
      </c>
      <c r="D1744" s="139">
        <v>0.58418186710419984</v>
      </c>
      <c r="E1744" s="139">
        <v>0.76898286864573073</v>
      </c>
      <c r="F1744" s="139">
        <v>0.63146553409267425</v>
      </c>
      <c r="G1744" s="139">
        <v>0.10261553077748609</v>
      </c>
      <c r="H1744" s="139">
        <v>0.94190669653922932</v>
      </c>
      <c r="I1744" s="139">
        <v>0.63238039481190889</v>
      </c>
      <c r="J1744" s="139">
        <v>0.29126266136303935</v>
      </c>
      <c r="K1744" s="58">
        <v>0.38809655959069045</v>
      </c>
      <c r="M1744" s="51">
        <v>742</v>
      </c>
      <c r="N1744" s="139" cm="1">
        <f t="array" ref="N1744:W1744">(TRANSPOSE(MMULT(幕後結果!$AB$37:$AK$46, TRANSPOSE(N743:W743))))</f>
        <v>0.88909331955666038</v>
      </c>
      <c r="O1744" s="139">
        <v>-1.024140987639478</v>
      </c>
      <c r="P1744" s="139">
        <v>0.20206618473927485</v>
      </c>
      <c r="Q1744" s="139">
        <v>-0.94983713049734009</v>
      </c>
      <c r="R1744" s="139">
        <v>-0.25963635125339352</v>
      </c>
      <c r="S1744" s="139">
        <v>0.79087955130727106</v>
      </c>
      <c r="T1744" s="139">
        <v>0.15153673927644545</v>
      </c>
      <c r="U1744" s="139">
        <v>-0.38778280168830692</v>
      </c>
      <c r="V1744" s="139">
        <v>-3.6509822323905539E-2</v>
      </c>
      <c r="W1744" s="50">
        <v>0.47346944958555554</v>
      </c>
    </row>
    <row r="1745" spans="1:23" ht="19">
      <c r="A1745" s="95">
        <v>743</v>
      </c>
      <c r="B1745" s="139">
        <v>0.40791933824750926</v>
      </c>
      <c r="C1745" s="139">
        <v>9.9789339508485897E-2</v>
      </c>
      <c r="D1745" s="139">
        <v>0.56406729073045803</v>
      </c>
      <c r="E1745" s="139">
        <v>0.41573297829051659</v>
      </c>
      <c r="F1745" s="139">
        <v>0.84694341281534369</v>
      </c>
      <c r="G1745" s="139">
        <v>0.78098415056588255</v>
      </c>
      <c r="H1745" s="139">
        <v>0.47602097024088019</v>
      </c>
      <c r="I1745" s="139">
        <v>0.98949369693675715</v>
      </c>
      <c r="J1745" s="139">
        <v>0.49840609961710514</v>
      </c>
      <c r="K1745" s="58">
        <v>0.73094229637102592</v>
      </c>
      <c r="M1745" s="51">
        <v>743</v>
      </c>
      <c r="N1745" s="139" cm="1">
        <f t="array" ref="N1745:W1745">(TRANSPOSE(MMULT(幕後結果!$AB$37:$AK$46, TRANSPOSE(N744:W744))))</f>
        <v>-0.82066464467450806</v>
      </c>
      <c r="O1745" s="139">
        <v>-0.88672451814858999</v>
      </c>
      <c r="P1745" s="139">
        <v>-1.3010996515082021</v>
      </c>
      <c r="Q1745" s="139">
        <v>0.11783318221374373</v>
      </c>
      <c r="R1745" s="139">
        <v>-0.81160004673114272</v>
      </c>
      <c r="S1745" s="139">
        <v>-7.3201727045280829E-2</v>
      </c>
      <c r="T1745" s="139">
        <v>0.93970831187097315</v>
      </c>
      <c r="U1745" s="139">
        <v>-0.1413245141892322</v>
      </c>
      <c r="V1745" s="139">
        <v>-0.65137697476361367</v>
      </c>
      <c r="W1745" s="50">
        <v>0.84514612395445909</v>
      </c>
    </row>
    <row r="1746" spans="1:23" ht="19">
      <c r="A1746" s="95">
        <v>744</v>
      </c>
      <c r="B1746" s="139">
        <v>0.58698775691199101</v>
      </c>
      <c r="C1746" s="139">
        <v>0.62172524699728293</v>
      </c>
      <c r="D1746" s="139">
        <v>6.2779516812901726E-2</v>
      </c>
      <c r="E1746" s="139">
        <v>4.8691531818900735E-4</v>
      </c>
      <c r="F1746" s="139">
        <v>7.2333539853520534E-2</v>
      </c>
      <c r="G1746" s="139">
        <v>0.98269787890425331</v>
      </c>
      <c r="H1746" s="139">
        <v>0.35846292374185129</v>
      </c>
      <c r="I1746" s="139">
        <v>0.96201039178947845</v>
      </c>
      <c r="J1746" s="139">
        <v>1.5748535877030845E-2</v>
      </c>
      <c r="K1746" s="58">
        <v>0.60474510362111067</v>
      </c>
      <c r="M1746" s="51">
        <v>744</v>
      </c>
      <c r="N1746" s="139" cm="1">
        <f t="array" ref="N1746:W1746">(TRANSPOSE(MMULT(幕後結果!$AB$37:$AK$46, TRANSPOSE(N745:W745))))</f>
        <v>0.39285334816609041</v>
      </c>
      <c r="O1746" s="139">
        <v>0.57578474887725839</v>
      </c>
      <c r="P1746" s="139">
        <v>1.0826825215528051</v>
      </c>
      <c r="Q1746" s="139">
        <v>0.15927708271823515</v>
      </c>
      <c r="R1746" s="139">
        <v>0.52013143165982412</v>
      </c>
      <c r="S1746" s="139">
        <v>-0.7256157711271336</v>
      </c>
      <c r="T1746" s="139">
        <v>0.1551512047699391</v>
      </c>
      <c r="U1746" s="139">
        <v>1.2649813804080305</v>
      </c>
      <c r="V1746" s="139">
        <v>0.17245696426433155</v>
      </c>
      <c r="W1746" s="50">
        <v>-0.15256540482456538</v>
      </c>
    </row>
    <row r="1747" spans="1:23" ht="19">
      <c r="A1747" s="95">
        <v>745</v>
      </c>
      <c r="B1747" s="139">
        <v>0.72914797656193509</v>
      </c>
      <c r="C1747" s="139">
        <v>9.6167325779443313E-2</v>
      </c>
      <c r="D1747" s="139">
        <v>9.080782282990274E-2</v>
      </c>
      <c r="E1747" s="139">
        <v>0.43321219322976701</v>
      </c>
      <c r="F1747" s="139">
        <v>0.38868994924960365</v>
      </c>
      <c r="G1747" s="139">
        <v>4.2958147672204294E-2</v>
      </c>
      <c r="H1747" s="139">
        <v>0.62578235899064905</v>
      </c>
      <c r="I1747" s="139">
        <v>0.8645962842828272</v>
      </c>
      <c r="J1747" s="139">
        <v>0.15586049503533617</v>
      </c>
      <c r="K1747" s="58">
        <v>0.44074079825374479</v>
      </c>
      <c r="M1747" s="51">
        <v>745</v>
      </c>
      <c r="N1747" s="139" cm="1">
        <f t="array" ref="N1747:W1747">(TRANSPOSE(MMULT(幕後結果!$AB$37:$AK$46, TRANSPOSE(N746:W746))))</f>
        <v>-0.9761928034840075</v>
      </c>
      <c r="O1747" s="139">
        <v>-0.99539391297265523</v>
      </c>
      <c r="P1747" s="139">
        <v>-2.0650219930949718</v>
      </c>
      <c r="Q1747" s="139">
        <v>-1.4018704486416502</v>
      </c>
      <c r="R1747" s="139">
        <v>-0.68086635547745011</v>
      </c>
      <c r="S1747" s="139">
        <v>-1.1379386496977379</v>
      </c>
      <c r="T1747" s="139">
        <v>-1.8405280979911824</v>
      </c>
      <c r="U1747" s="139">
        <v>-0.8968411633621497</v>
      </c>
      <c r="V1747" s="139">
        <v>0.20197563385056638</v>
      </c>
      <c r="W1747" s="50">
        <v>0.23322695033733165</v>
      </c>
    </row>
    <row r="1748" spans="1:23" ht="19">
      <c r="A1748" s="95">
        <v>746</v>
      </c>
      <c r="B1748" s="139">
        <v>4.9304685789828273E-3</v>
      </c>
      <c r="C1748" s="139">
        <v>0.57617276438843268</v>
      </c>
      <c r="D1748" s="139">
        <v>0.63052196064651977</v>
      </c>
      <c r="E1748" s="139">
        <v>4.2162514957835295E-3</v>
      </c>
      <c r="F1748" s="139">
        <v>0.76043439458199535</v>
      </c>
      <c r="G1748" s="139">
        <v>0.5811259123264807</v>
      </c>
      <c r="H1748" s="139">
        <v>0.69094142394081848</v>
      </c>
      <c r="I1748" s="139">
        <v>0.42851048482142584</v>
      </c>
      <c r="J1748" s="139">
        <v>0.86149515938559351</v>
      </c>
      <c r="K1748" s="58">
        <v>0.24503802090269788</v>
      </c>
      <c r="M1748" s="51">
        <v>746</v>
      </c>
      <c r="N1748" s="139" cm="1">
        <f t="array" ref="N1748:W1748">(TRANSPOSE(MMULT(幕後結果!$AB$37:$AK$46, TRANSPOSE(N747:W747))))</f>
        <v>0.76884679927613908</v>
      </c>
      <c r="O1748" s="139">
        <v>1.2733982511133164</v>
      </c>
      <c r="P1748" s="139">
        <v>0.3309239954621086</v>
      </c>
      <c r="Q1748" s="139">
        <v>1.1125471395780777</v>
      </c>
      <c r="R1748" s="139">
        <v>0.34627642655728996</v>
      </c>
      <c r="S1748" s="139">
        <v>0.39876641394856638</v>
      </c>
      <c r="T1748" s="139">
        <v>0.83808063447657788</v>
      </c>
      <c r="U1748" s="139">
        <v>0.35296430079504193</v>
      </c>
      <c r="V1748" s="139">
        <v>-0.30685763530965904</v>
      </c>
      <c r="W1748" s="50">
        <v>0.15275879949908966</v>
      </c>
    </row>
    <row r="1749" spans="1:23" ht="19">
      <c r="A1749" s="95">
        <v>747</v>
      </c>
      <c r="B1749" s="139">
        <v>0.31742326255818631</v>
      </c>
      <c r="C1749" s="139">
        <v>0.36448999692829109</v>
      </c>
      <c r="D1749" s="139">
        <v>0.85921827775874182</v>
      </c>
      <c r="E1749" s="139">
        <v>0.68412054661628119</v>
      </c>
      <c r="F1749" s="139">
        <v>0.895365637650966</v>
      </c>
      <c r="G1749" s="139">
        <v>0.90273780200574572</v>
      </c>
      <c r="H1749" s="139">
        <v>0.18956869257349718</v>
      </c>
      <c r="I1749" s="139">
        <v>0.50006816834777057</v>
      </c>
      <c r="J1749" s="139">
        <v>0.21523921148195591</v>
      </c>
      <c r="K1749" s="58">
        <v>0.35423722558035498</v>
      </c>
      <c r="M1749" s="51">
        <v>747</v>
      </c>
      <c r="N1749" s="139" cm="1">
        <f t="array" ref="N1749:W1749">(TRANSPOSE(MMULT(幕後結果!$AB$37:$AK$46, TRANSPOSE(N748:W748))))</f>
        <v>9.5910580065086367E-4</v>
      </c>
      <c r="O1749" s="139">
        <v>0.35611801548066185</v>
      </c>
      <c r="P1749" s="139">
        <v>-8.0968224890222429E-2</v>
      </c>
      <c r="Q1749" s="139">
        <v>0.59515815173956865</v>
      </c>
      <c r="R1749" s="139">
        <v>-6.9785504591635156E-2</v>
      </c>
      <c r="S1749" s="139">
        <v>2.2233649362217074</v>
      </c>
      <c r="T1749" s="139">
        <v>-0.8461688497129769</v>
      </c>
      <c r="U1749" s="139">
        <v>-1.5110348374517444</v>
      </c>
      <c r="V1749" s="139">
        <v>0.52600180838173227</v>
      </c>
      <c r="W1749" s="50">
        <v>-0.68799286757784062</v>
      </c>
    </row>
    <row r="1750" spans="1:23" ht="19">
      <c r="A1750" s="95">
        <v>748</v>
      </c>
      <c r="B1750" s="139">
        <v>0.94479103890887095</v>
      </c>
      <c r="C1750" s="139">
        <v>0.31959555212995361</v>
      </c>
      <c r="D1750" s="139">
        <v>0.18746920582379789</v>
      </c>
      <c r="E1750" s="139">
        <v>0.20599068620225269</v>
      </c>
      <c r="F1750" s="139">
        <v>8.6436123634519468E-2</v>
      </c>
      <c r="G1750" s="139">
        <v>0.56223523332641578</v>
      </c>
      <c r="H1750" s="139">
        <v>0.5911634531400245</v>
      </c>
      <c r="I1750" s="139">
        <v>0.86419849966383588</v>
      </c>
      <c r="J1750" s="139">
        <v>0.38805523781575935</v>
      </c>
      <c r="K1750" s="58">
        <v>0.38100768927611672</v>
      </c>
      <c r="M1750" s="51">
        <v>748</v>
      </c>
      <c r="N1750" s="139" cm="1">
        <f t="array" ref="N1750:W1750">(TRANSPOSE(MMULT(幕後結果!$AB$37:$AK$46, TRANSPOSE(N749:W749))))</f>
        <v>0.68701361205551892</v>
      </c>
      <c r="O1750" s="139">
        <v>0.49017619062460488</v>
      </c>
      <c r="P1750" s="139">
        <v>0.21119016904242199</v>
      </c>
      <c r="Q1750" s="139">
        <v>-0.91241033766209589</v>
      </c>
      <c r="R1750" s="139">
        <v>-1.641817835183758</v>
      </c>
      <c r="S1750" s="139">
        <v>0.73679846939911831</v>
      </c>
      <c r="T1750" s="139">
        <v>0.90377598117050595</v>
      </c>
      <c r="U1750" s="139">
        <v>-1.2018275161299452</v>
      </c>
      <c r="V1750" s="139">
        <v>2.6514073625409376</v>
      </c>
      <c r="W1750" s="50">
        <v>-0.75106392303754133</v>
      </c>
    </row>
    <row r="1751" spans="1:23" ht="19">
      <c r="A1751" s="95">
        <v>749</v>
      </c>
      <c r="B1751" s="139">
        <v>0.73079010093779595</v>
      </c>
      <c r="C1751" s="139">
        <v>0.16400244789967444</v>
      </c>
      <c r="D1751" s="139">
        <v>0.67054854072154302</v>
      </c>
      <c r="E1751" s="139">
        <v>0.92225306867674162</v>
      </c>
      <c r="F1751" s="139">
        <v>0.2771747713558943</v>
      </c>
      <c r="G1751" s="139">
        <v>0.99743565558724012</v>
      </c>
      <c r="H1751" s="139">
        <v>0.50926484699615826</v>
      </c>
      <c r="I1751" s="139">
        <v>0.97212143857436839</v>
      </c>
      <c r="J1751" s="139">
        <v>0.14421105106503429</v>
      </c>
      <c r="K1751" s="58">
        <v>0.80752823623180836</v>
      </c>
      <c r="M1751" s="51">
        <v>749</v>
      </c>
      <c r="N1751" s="139" cm="1">
        <f t="array" ref="N1751:W1751">(TRANSPOSE(MMULT(幕後結果!$AB$37:$AK$46, TRANSPOSE(N750:W750))))</f>
        <v>-3.7797078811991847E-2</v>
      </c>
      <c r="O1751" s="139">
        <v>-0.45385285817320409</v>
      </c>
      <c r="P1751" s="139">
        <v>4.1602668395001458E-2</v>
      </c>
      <c r="Q1751" s="139">
        <v>0.571128559027274</v>
      </c>
      <c r="R1751" s="139">
        <v>0.46523043011765097</v>
      </c>
      <c r="S1751" s="139">
        <v>0.58186900502797889</v>
      </c>
      <c r="T1751" s="139">
        <v>1.0288468791904257</v>
      </c>
      <c r="U1751" s="139">
        <v>8.7790014456457899E-2</v>
      </c>
      <c r="V1751" s="139">
        <v>-0.98390516164771846</v>
      </c>
      <c r="W1751" s="50">
        <v>2.5525229660156884E-2</v>
      </c>
    </row>
    <row r="1752" spans="1:23" ht="19">
      <c r="A1752" s="95">
        <v>750</v>
      </c>
      <c r="B1752" s="139">
        <v>0.74203411288030563</v>
      </c>
      <c r="C1752" s="139">
        <v>9.7116080433546692E-2</v>
      </c>
      <c r="D1752" s="139">
        <v>0.55441120182540216</v>
      </c>
      <c r="E1752" s="139">
        <v>0.98030601722753286</v>
      </c>
      <c r="F1752" s="139">
        <v>0.75663171188093004</v>
      </c>
      <c r="G1752" s="139">
        <v>7.5652947853681596E-3</v>
      </c>
      <c r="H1752" s="139">
        <v>0.57991304919340458</v>
      </c>
      <c r="I1752" s="139">
        <v>0.48352458785223118</v>
      </c>
      <c r="J1752" s="139">
        <v>0.19462569880126157</v>
      </c>
      <c r="K1752" s="58">
        <v>0.13016247042750795</v>
      </c>
      <c r="M1752" s="51">
        <v>750</v>
      </c>
      <c r="N1752" s="139" cm="1">
        <f t="array" ref="N1752:W1752">(TRANSPOSE(MMULT(幕後結果!$AB$37:$AK$46, TRANSPOSE(N751:W751))))</f>
        <v>-0.46383929401274887</v>
      </c>
      <c r="O1752" s="139">
        <v>-0.51525074111494484</v>
      </c>
      <c r="P1752" s="139">
        <v>-1.4159033874766989</v>
      </c>
      <c r="Q1752" s="139">
        <v>-0.47638336494864814</v>
      </c>
      <c r="R1752" s="139">
        <v>-0.98853985723089699</v>
      </c>
      <c r="S1752" s="139">
        <v>0.53424771893092116</v>
      </c>
      <c r="T1752" s="139">
        <v>0.60744090051454269</v>
      </c>
      <c r="U1752" s="139">
        <v>-2.1077527720542406</v>
      </c>
      <c r="V1752" s="139">
        <v>-0.56162529820673324</v>
      </c>
      <c r="W1752" s="50">
        <v>-2.9961022736519469</v>
      </c>
    </row>
    <row r="1753" spans="1:23" ht="19">
      <c r="A1753" s="95">
        <v>751</v>
      </c>
      <c r="B1753" s="139">
        <v>0.92513425029944063</v>
      </c>
      <c r="C1753" s="139">
        <v>0.22638774160875008</v>
      </c>
      <c r="D1753" s="139">
        <v>0.77424300091154152</v>
      </c>
      <c r="E1753" s="139">
        <v>0.31544370883925121</v>
      </c>
      <c r="F1753" s="139">
        <v>0.44189835884498363</v>
      </c>
      <c r="G1753" s="139">
        <v>0.95413110869035478</v>
      </c>
      <c r="H1753" s="139">
        <v>0.78746763073448012</v>
      </c>
      <c r="I1753" s="139">
        <v>0.63735757010592931</v>
      </c>
      <c r="J1753" s="139">
        <v>0.69369127434730204</v>
      </c>
      <c r="K1753" s="58">
        <v>0.64997216922744716</v>
      </c>
      <c r="M1753" s="51">
        <v>751</v>
      </c>
      <c r="N1753" s="139" cm="1">
        <f t="array" ref="N1753:W1753">(TRANSPOSE(MMULT(幕後結果!$AB$37:$AK$46, TRANSPOSE(N752:W752))))</f>
        <v>-1.2960713210071502</v>
      </c>
      <c r="O1753" s="139">
        <v>0.45475080073683655</v>
      </c>
      <c r="P1753" s="139">
        <v>-1.1701413158962062</v>
      </c>
      <c r="Q1753" s="139">
        <v>-0.26437906800821864</v>
      </c>
      <c r="R1753" s="139">
        <v>-0.52418178529116422</v>
      </c>
      <c r="S1753" s="139">
        <v>-0.95716878476958911</v>
      </c>
      <c r="T1753" s="139">
        <v>0.75248962773703421</v>
      </c>
      <c r="U1753" s="139">
        <v>-8.7486724899348556E-2</v>
      </c>
      <c r="V1753" s="139">
        <v>-1.2235582568171188</v>
      </c>
      <c r="W1753" s="50">
        <v>0.27641050331060268</v>
      </c>
    </row>
    <row r="1754" spans="1:23" ht="19">
      <c r="A1754" s="95">
        <v>752</v>
      </c>
      <c r="B1754" s="139">
        <v>0.55480411455721867</v>
      </c>
      <c r="C1754" s="139">
        <v>0.23635898971778291</v>
      </c>
      <c r="D1754" s="139">
        <v>0.80856939015644635</v>
      </c>
      <c r="E1754" s="139">
        <v>0.1616085982319615</v>
      </c>
      <c r="F1754" s="139">
        <v>0.43356988180867484</v>
      </c>
      <c r="G1754" s="139">
        <v>0.24265179634749456</v>
      </c>
      <c r="H1754" s="139">
        <v>0.63247772993134732</v>
      </c>
      <c r="I1754" s="139">
        <v>0.66619090941622616</v>
      </c>
      <c r="J1754" s="139">
        <v>6.3745549563693604E-2</v>
      </c>
      <c r="K1754" s="58">
        <v>0.46828601837234962</v>
      </c>
      <c r="M1754" s="51">
        <v>752</v>
      </c>
      <c r="N1754" s="139" cm="1">
        <f t="array" ref="N1754:W1754">(TRANSPOSE(MMULT(幕後結果!$AB$37:$AK$46, TRANSPOSE(N753:W753))))</f>
        <v>0.78006018321530068</v>
      </c>
      <c r="O1754" s="139">
        <v>-1.0663656995317463</v>
      </c>
      <c r="P1754" s="139">
        <v>0.70970371678953859</v>
      </c>
      <c r="Q1754" s="139">
        <v>1.1169380878438533</v>
      </c>
      <c r="R1754" s="139">
        <v>-0.57472222349141089</v>
      </c>
      <c r="S1754" s="139">
        <v>-0.61987948743138677</v>
      </c>
      <c r="T1754" s="139">
        <v>0.76466629568065747</v>
      </c>
      <c r="U1754" s="139">
        <v>-0.89723880117852328</v>
      </c>
      <c r="V1754" s="139">
        <v>0.95013631139661525</v>
      </c>
      <c r="W1754" s="50">
        <v>-0.6726880505555104</v>
      </c>
    </row>
    <row r="1755" spans="1:23" ht="19">
      <c r="A1755" s="95">
        <v>753</v>
      </c>
      <c r="B1755" s="139">
        <v>0.69078668926116049</v>
      </c>
      <c r="C1755" s="139">
        <v>0.92172221650156505</v>
      </c>
      <c r="D1755" s="139">
        <v>0.48675847921145077</v>
      </c>
      <c r="E1755" s="139">
        <v>0.74889803946437428</v>
      </c>
      <c r="F1755" s="139">
        <v>8.604868576973046E-2</v>
      </c>
      <c r="G1755" s="139">
        <v>0.38222922040516827</v>
      </c>
      <c r="H1755" s="139">
        <v>0.43766272563124442</v>
      </c>
      <c r="I1755" s="139">
        <v>0.68681596243816045</v>
      </c>
      <c r="J1755" s="139">
        <v>0.47138918263019636</v>
      </c>
      <c r="K1755" s="58">
        <v>0.82773272102833717</v>
      </c>
      <c r="M1755" s="51">
        <v>753</v>
      </c>
      <c r="N1755" s="139" cm="1">
        <f t="array" ref="N1755:W1755">(TRANSPOSE(MMULT(幕後結果!$AB$37:$AK$46, TRANSPOSE(N754:W754))))</f>
        <v>-1.5835327814784887</v>
      </c>
      <c r="O1755" s="139">
        <v>2.2719825098503956</v>
      </c>
      <c r="P1755" s="139">
        <v>2.9267963249639659</v>
      </c>
      <c r="Q1755" s="139">
        <v>2.829730947567767</v>
      </c>
      <c r="R1755" s="139">
        <v>0.84686393154191997</v>
      </c>
      <c r="S1755" s="139">
        <v>-1.3843996338073512</v>
      </c>
      <c r="T1755" s="139">
        <v>0.16119982255001353</v>
      </c>
      <c r="U1755" s="139">
        <v>2.1398611918157506E-3</v>
      </c>
      <c r="V1755" s="139">
        <v>0.11051881736384062</v>
      </c>
      <c r="W1755" s="50">
        <v>-0.19513522752325346</v>
      </c>
    </row>
    <row r="1756" spans="1:23" ht="19">
      <c r="A1756" s="95">
        <v>754</v>
      </c>
      <c r="B1756" s="139">
        <v>0.3532131409742798</v>
      </c>
      <c r="C1756" s="139">
        <v>0.93682023946570236</v>
      </c>
      <c r="D1756" s="139">
        <v>0.4600173903638014</v>
      </c>
      <c r="E1756" s="139">
        <v>0.58942974649139468</v>
      </c>
      <c r="F1756" s="139">
        <v>0.56234002206680267</v>
      </c>
      <c r="G1756" s="139">
        <v>9.8822907938512339E-2</v>
      </c>
      <c r="H1756" s="139">
        <v>0.87392948093423928</v>
      </c>
      <c r="I1756" s="139">
        <v>4.7848855252971667E-2</v>
      </c>
      <c r="J1756" s="139">
        <v>0.58250472869993852</v>
      </c>
      <c r="K1756" s="58">
        <v>0.51599797027471461</v>
      </c>
      <c r="M1756" s="51">
        <v>754</v>
      </c>
      <c r="N1756" s="139" cm="1">
        <f t="array" ref="N1756:W1756">(TRANSPOSE(MMULT(幕後結果!$AB$37:$AK$46, TRANSPOSE(N755:W755))))</f>
        <v>-0.49727322458117157</v>
      </c>
      <c r="O1756" s="139">
        <v>2.1554048303866886</v>
      </c>
      <c r="P1756" s="139">
        <v>-0.77586017169891019</v>
      </c>
      <c r="Q1756" s="139">
        <v>1.3004801477999175</v>
      </c>
      <c r="R1756" s="139">
        <v>0.57599021785820459</v>
      </c>
      <c r="S1756" s="139">
        <v>0.54079549930088278</v>
      </c>
      <c r="T1756" s="139">
        <v>0.10455641042418318</v>
      </c>
      <c r="U1756" s="139">
        <v>0.15872857276416663</v>
      </c>
      <c r="V1756" s="139">
        <v>0.29575339761702985</v>
      </c>
      <c r="W1756" s="50">
        <v>0.37206936014256298</v>
      </c>
    </row>
    <row r="1757" spans="1:23" ht="19">
      <c r="A1757" s="95">
        <v>755</v>
      </c>
      <c r="B1757" s="139">
        <v>0.98544264724409891</v>
      </c>
      <c r="C1757" s="139">
        <v>0.20355076977003383</v>
      </c>
      <c r="D1757" s="139">
        <v>8.5962857310413643E-2</v>
      </c>
      <c r="E1757" s="139">
        <v>0.12376117229603079</v>
      </c>
      <c r="F1757" s="139">
        <v>0.59056219797655474</v>
      </c>
      <c r="G1757" s="139">
        <v>4.0709054789768384E-2</v>
      </c>
      <c r="H1757" s="139">
        <v>0.49484545352938358</v>
      </c>
      <c r="I1757" s="139">
        <v>0.97706718959079475</v>
      </c>
      <c r="J1757" s="139">
        <v>0.88518758662651686</v>
      </c>
      <c r="K1757" s="58">
        <v>0.78553101409619441</v>
      </c>
      <c r="M1757" s="51">
        <v>755</v>
      </c>
      <c r="N1757" s="139" cm="1">
        <f t="array" ref="N1757:W1757">(TRANSPOSE(MMULT(幕後結果!$AB$37:$AK$46, TRANSPOSE(N756:W756))))</f>
        <v>1.1905662304319733</v>
      </c>
      <c r="O1757" s="139">
        <v>-7.849943628542988E-2</v>
      </c>
      <c r="P1757" s="139">
        <v>1.0296660676766627</v>
      </c>
      <c r="Q1757" s="139">
        <v>0.89691354759312703</v>
      </c>
      <c r="R1757" s="139">
        <v>-0.29653864468431851</v>
      </c>
      <c r="S1757" s="139">
        <v>2.8278815941294305E-2</v>
      </c>
      <c r="T1757" s="139">
        <v>-0.15597048895526516</v>
      </c>
      <c r="U1757" s="139">
        <v>1.1066898141684438</v>
      </c>
      <c r="V1757" s="139">
        <v>-0.18719910413824176</v>
      </c>
      <c r="W1757" s="50">
        <v>0.49852886003601599</v>
      </c>
    </row>
    <row r="1758" spans="1:23" ht="19">
      <c r="A1758" s="95">
        <v>756</v>
      </c>
      <c r="B1758" s="139">
        <v>0.23204865440466804</v>
      </c>
      <c r="C1758" s="139">
        <v>0.14338459334996734</v>
      </c>
      <c r="D1758" s="139">
        <v>0.95858085734395759</v>
      </c>
      <c r="E1758" s="139">
        <v>0.6667290167987483</v>
      </c>
      <c r="F1758" s="139">
        <v>0.56389876601418476</v>
      </c>
      <c r="G1758" s="139">
        <v>0.67565978544824357</v>
      </c>
      <c r="H1758" s="139">
        <v>0.41605262964560397</v>
      </c>
      <c r="I1758" s="139">
        <v>0.26544981888308516</v>
      </c>
      <c r="J1758" s="139">
        <v>9.8389151300955824E-2</v>
      </c>
      <c r="K1758" s="58">
        <v>0.93325058606612599</v>
      </c>
      <c r="M1758" s="51">
        <v>756</v>
      </c>
      <c r="N1758" s="139" cm="1">
        <f t="array" ref="N1758:W1758">(TRANSPOSE(MMULT(幕後結果!$AB$37:$AK$46, TRANSPOSE(N757:W757))))</f>
        <v>0.23373847571747478</v>
      </c>
      <c r="O1758" s="139">
        <v>0.68498471373904213</v>
      </c>
      <c r="P1758" s="139">
        <v>-0.35135092160920262</v>
      </c>
      <c r="Q1758" s="139">
        <v>-3.305088331472681E-2</v>
      </c>
      <c r="R1758" s="139">
        <v>1.73933529749058</v>
      </c>
      <c r="S1758" s="139">
        <v>-0.48460399908868607</v>
      </c>
      <c r="T1758" s="139">
        <v>0.57532701949747078</v>
      </c>
      <c r="U1758" s="139">
        <v>2.0295258293391978</v>
      </c>
      <c r="V1758" s="139">
        <v>1.0205353238700758</v>
      </c>
      <c r="W1758" s="50">
        <v>1.2824362717611482</v>
      </c>
    </row>
    <row r="1759" spans="1:23" ht="19">
      <c r="A1759" s="95">
        <v>757</v>
      </c>
      <c r="B1759" s="139">
        <v>0.2187271696296027</v>
      </c>
      <c r="C1759" s="139">
        <v>0.24677979785086013</v>
      </c>
      <c r="D1759" s="139">
        <v>6.6739433117448677E-2</v>
      </c>
      <c r="E1759" s="139">
        <v>0.49189193623338889</v>
      </c>
      <c r="F1759" s="139">
        <v>0.28546919019131312</v>
      </c>
      <c r="G1759" s="139">
        <v>0.77914340029239049</v>
      </c>
      <c r="H1759" s="139">
        <v>0.61921198474537364</v>
      </c>
      <c r="I1759" s="139">
        <v>0.69342745320515164</v>
      </c>
      <c r="J1759" s="139">
        <v>0.36732848962356357</v>
      </c>
      <c r="K1759" s="58">
        <v>0.64462008614174793</v>
      </c>
      <c r="M1759" s="51">
        <v>757</v>
      </c>
      <c r="N1759" s="139" cm="1">
        <f t="array" ref="N1759:W1759">(TRANSPOSE(MMULT(幕後結果!$AB$37:$AK$46, TRANSPOSE(N758:W758))))</f>
        <v>1.1978205525228509</v>
      </c>
      <c r="O1759" s="139">
        <v>6.9243171375523604E-2</v>
      </c>
      <c r="P1759" s="139">
        <v>1.4647785416407255</v>
      </c>
      <c r="Q1759" s="139">
        <v>0.21643473837953076</v>
      </c>
      <c r="R1759" s="139">
        <v>4.2568656998614729E-2</v>
      </c>
      <c r="S1759" s="139">
        <v>-0.48503079029931284</v>
      </c>
      <c r="T1759" s="139">
        <v>0.3249675682642158</v>
      </c>
      <c r="U1759" s="139">
        <v>1.2488900451632359</v>
      </c>
      <c r="V1759" s="139">
        <v>-1.0954289663272301</v>
      </c>
      <c r="W1759" s="50">
        <v>1.081087559617159</v>
      </c>
    </row>
    <row r="1760" spans="1:23" ht="19">
      <c r="A1760" s="95">
        <v>758</v>
      </c>
      <c r="B1760" s="139">
        <v>0.23310601762270222</v>
      </c>
      <c r="C1760" s="139">
        <v>0.17915277475592095</v>
      </c>
      <c r="D1760" s="139">
        <v>0.6352931820910015</v>
      </c>
      <c r="E1760" s="139">
        <v>0.72053406068658554</v>
      </c>
      <c r="F1760" s="139">
        <v>1.1067505773299624E-2</v>
      </c>
      <c r="G1760" s="139">
        <v>0.89979425268707192</v>
      </c>
      <c r="H1760" s="139">
        <v>0.8303971066776128</v>
      </c>
      <c r="I1760" s="139">
        <v>0.29629956694220949</v>
      </c>
      <c r="J1760" s="139">
        <v>0.26985261138590433</v>
      </c>
      <c r="K1760" s="58">
        <v>0.54305400043849161</v>
      </c>
      <c r="M1760" s="51">
        <v>758</v>
      </c>
      <c r="N1760" s="139" cm="1">
        <f t="array" ref="N1760:W1760">(TRANSPOSE(MMULT(幕後結果!$AB$37:$AK$46, TRANSPOSE(N759:W759))))</f>
        <v>9.1172613361101371E-2</v>
      </c>
      <c r="O1760" s="139">
        <v>-0.11023221471874572</v>
      </c>
      <c r="P1760" s="139">
        <v>0.60025880094699413</v>
      </c>
      <c r="Q1760" s="139">
        <v>0.22121178931628238</v>
      </c>
      <c r="R1760" s="139">
        <v>0.17733168646096376</v>
      </c>
      <c r="S1760" s="139">
        <v>-0.60608621995232725</v>
      </c>
      <c r="T1760" s="139">
        <v>1.8355712215587103</v>
      </c>
      <c r="U1760" s="139">
        <v>9.2590245424729878E-2</v>
      </c>
      <c r="V1760" s="139">
        <v>0.77182898238903497</v>
      </c>
      <c r="W1760" s="50">
        <v>0.22132129605313466</v>
      </c>
    </row>
    <row r="1761" spans="1:23" ht="19">
      <c r="A1761" s="95">
        <v>759</v>
      </c>
      <c r="B1761" s="139">
        <v>0.59566200402967762</v>
      </c>
      <c r="C1761" s="139">
        <v>0.23375455829932279</v>
      </c>
      <c r="D1761" s="139">
        <v>0.19196015545151379</v>
      </c>
      <c r="E1761" s="139">
        <v>0.35114300740981275</v>
      </c>
      <c r="F1761" s="139">
        <v>0.26855286647539978</v>
      </c>
      <c r="G1761" s="139">
        <v>8.0626128967983712E-2</v>
      </c>
      <c r="H1761" s="139">
        <v>0.52107004298384796</v>
      </c>
      <c r="I1761" s="139">
        <v>2.4133834849720426E-2</v>
      </c>
      <c r="J1761" s="139">
        <v>0.45870488441334278</v>
      </c>
      <c r="K1761" s="58">
        <v>0.16347336529866374</v>
      </c>
      <c r="M1761" s="51">
        <v>759</v>
      </c>
      <c r="N1761" s="139" cm="1">
        <f t="array" ref="N1761:W1761">(TRANSPOSE(MMULT(幕後結果!$AB$37:$AK$46, TRANSPOSE(N760:W760))))</f>
        <v>0.47979337542686279</v>
      </c>
      <c r="O1761" s="139">
        <v>0.70065530022114808</v>
      </c>
      <c r="P1761" s="139">
        <v>1.0822910194352935</v>
      </c>
      <c r="Q1761" s="139">
        <v>0.18796982943703811</v>
      </c>
      <c r="R1761" s="139">
        <v>0.8897328139412839</v>
      </c>
      <c r="S1761" s="139">
        <v>0.46263645940712328</v>
      </c>
      <c r="T1761" s="139">
        <v>1.7587150595130714</v>
      </c>
      <c r="U1761" s="139">
        <v>0.87936199576891805</v>
      </c>
      <c r="V1761" s="139">
        <v>-0.29152653238270532</v>
      </c>
      <c r="W1761" s="50">
        <v>1.4919100050209151</v>
      </c>
    </row>
    <row r="1762" spans="1:23" ht="19">
      <c r="A1762" s="95">
        <v>760</v>
      </c>
      <c r="B1762" s="139">
        <v>0.90224243487459344</v>
      </c>
      <c r="C1762" s="139">
        <v>0.81694178043298016</v>
      </c>
      <c r="D1762" s="139">
        <v>0.14383347947467673</v>
      </c>
      <c r="E1762" s="139">
        <v>0.26237823058509147</v>
      </c>
      <c r="F1762" s="139">
        <v>0.13676383159442196</v>
      </c>
      <c r="G1762" s="139">
        <v>0.85402049496414278</v>
      </c>
      <c r="H1762" s="139">
        <v>0.11822779140861761</v>
      </c>
      <c r="I1762" s="139">
        <v>0.39151939880471964</v>
      </c>
      <c r="J1762" s="139">
        <v>5.2385192754272225E-2</v>
      </c>
      <c r="K1762" s="58">
        <v>0.86012188918859045</v>
      </c>
      <c r="M1762" s="51">
        <v>760</v>
      </c>
      <c r="N1762" s="139" cm="1">
        <f t="array" ref="N1762:W1762">(TRANSPOSE(MMULT(幕後結果!$AB$37:$AK$46, TRANSPOSE(N761:W761))))</f>
        <v>1.7960628873406086</v>
      </c>
      <c r="O1762" s="139">
        <v>-1.3056508002904066</v>
      </c>
      <c r="P1762" s="139">
        <v>1.376821464818609</v>
      </c>
      <c r="Q1762" s="139">
        <v>0.93113323645339308</v>
      </c>
      <c r="R1762" s="139">
        <v>0.51149903255350904</v>
      </c>
      <c r="S1762" s="139">
        <v>0.19532906873609357</v>
      </c>
      <c r="T1762" s="139">
        <v>5.1832826467568892E-2</v>
      </c>
      <c r="U1762" s="139">
        <v>-0.29177371144365533</v>
      </c>
      <c r="V1762" s="139">
        <v>-0.1270427125204624</v>
      </c>
      <c r="W1762" s="50">
        <v>0.20258148836378931</v>
      </c>
    </row>
    <row r="1763" spans="1:23" ht="19">
      <c r="A1763" s="95">
        <v>761</v>
      </c>
      <c r="B1763" s="139">
        <v>0.1330451816248055</v>
      </c>
      <c r="C1763" s="139">
        <v>0.58713432325531323</v>
      </c>
      <c r="D1763" s="139">
        <v>0.99053577953697025</v>
      </c>
      <c r="E1763" s="139">
        <v>0.72714925574344846</v>
      </c>
      <c r="F1763" s="139">
        <v>0.23084418080746438</v>
      </c>
      <c r="G1763" s="139">
        <v>3.1891479490818941E-2</v>
      </c>
      <c r="H1763" s="139">
        <v>0.3494036163616252</v>
      </c>
      <c r="I1763" s="139">
        <v>2.1183713741567134E-2</v>
      </c>
      <c r="J1763" s="139">
        <v>0.45165170220372231</v>
      </c>
      <c r="K1763" s="58">
        <v>0.44026340123594099</v>
      </c>
      <c r="M1763" s="51">
        <v>761</v>
      </c>
      <c r="N1763" s="139" cm="1">
        <f t="array" ref="N1763:W1763">(TRANSPOSE(MMULT(幕後結果!$AB$37:$AK$46, TRANSPOSE(N762:W762))))</f>
        <v>-7.9851112557705162E-2</v>
      </c>
      <c r="O1763" s="139">
        <v>0.34857747404379941</v>
      </c>
      <c r="P1763" s="139">
        <v>1.2733528000361074</v>
      </c>
      <c r="Q1763" s="139">
        <v>0.87500403159598794</v>
      </c>
      <c r="R1763" s="139">
        <v>0.44128272158520648</v>
      </c>
      <c r="S1763" s="139">
        <v>1.7769074010140429</v>
      </c>
      <c r="T1763" s="139">
        <v>-0.53224780246764514</v>
      </c>
      <c r="U1763" s="139">
        <v>-0.73325060975480705</v>
      </c>
      <c r="V1763" s="139">
        <v>0.73792346365088923</v>
      </c>
      <c r="W1763" s="50">
        <v>-1.0076034427282765</v>
      </c>
    </row>
    <row r="1764" spans="1:23" ht="19">
      <c r="A1764" s="95">
        <v>762</v>
      </c>
      <c r="B1764" s="139">
        <v>0.70352308661181628</v>
      </c>
      <c r="C1764" s="139">
        <v>0.69007181284266439</v>
      </c>
      <c r="D1764" s="139">
        <v>0.78878113529988925</v>
      </c>
      <c r="E1764" s="139">
        <v>0.76644185476611515</v>
      </c>
      <c r="F1764" s="139">
        <v>0.17686786204449212</v>
      </c>
      <c r="G1764" s="139">
        <v>0.68843050413483109</v>
      </c>
      <c r="H1764" s="139">
        <v>0.98802528254434319</v>
      </c>
      <c r="I1764" s="139">
        <v>6.1784153059023517E-3</v>
      </c>
      <c r="J1764" s="139">
        <v>0.52864117949210576</v>
      </c>
      <c r="K1764" s="58">
        <v>0.65622383818627128</v>
      </c>
      <c r="M1764" s="51">
        <v>762</v>
      </c>
      <c r="N1764" s="139" cm="1">
        <f t="array" ref="N1764:W1764">(TRANSPOSE(MMULT(幕後結果!$AB$37:$AK$46, TRANSPOSE(N763:W763))))</f>
        <v>2.6699753501678516</v>
      </c>
      <c r="O1764" s="139">
        <v>1.8164935904064969</v>
      </c>
      <c r="P1764" s="139">
        <v>2.1507439319589006</v>
      </c>
      <c r="Q1764" s="139">
        <v>2.6452168920994259</v>
      </c>
      <c r="R1764" s="139">
        <v>2.223045730687824</v>
      </c>
      <c r="S1764" s="139">
        <v>1.0780734614908725</v>
      </c>
      <c r="T1764" s="139">
        <v>0.66915105863048918</v>
      </c>
      <c r="U1764" s="139">
        <v>1.2690903200068715</v>
      </c>
      <c r="V1764" s="139">
        <v>1.4147068493316786</v>
      </c>
      <c r="W1764" s="50">
        <v>0.3212811302780747</v>
      </c>
    </row>
    <row r="1765" spans="1:23" ht="19">
      <c r="A1765" s="95">
        <v>763</v>
      </c>
      <c r="B1765" s="139">
        <v>1.9319605254174643E-2</v>
      </c>
      <c r="C1765" s="139">
        <v>0.53068099825834691</v>
      </c>
      <c r="D1765" s="139">
        <v>0.56923762553797874</v>
      </c>
      <c r="E1765" s="139">
        <v>0.481749479964519</v>
      </c>
      <c r="F1765" s="139">
        <v>0.61290330622822453</v>
      </c>
      <c r="G1765" s="139">
        <v>0.86290251950637864</v>
      </c>
      <c r="H1765" s="139">
        <v>0.52902792263127729</v>
      </c>
      <c r="I1765" s="139">
        <v>0.24302920170318809</v>
      </c>
      <c r="J1765" s="139">
        <v>0.692864604715973</v>
      </c>
      <c r="K1765" s="58">
        <v>0.25829371804610668</v>
      </c>
      <c r="M1765" s="51">
        <v>763</v>
      </c>
      <c r="N1765" s="139" cm="1">
        <f t="array" ref="N1765:W1765">(TRANSPOSE(MMULT(幕後結果!$AB$37:$AK$46, TRANSPOSE(N764:W764))))</f>
        <v>0.66161581265253966</v>
      </c>
      <c r="O1765" s="139">
        <v>-0.32458327942934462</v>
      </c>
      <c r="P1765" s="139">
        <v>-0.59592170006027478</v>
      </c>
      <c r="Q1765" s="139">
        <v>-0.5348348300613055</v>
      </c>
      <c r="R1765" s="139">
        <v>-1.6110720432915675</v>
      </c>
      <c r="S1765" s="139">
        <v>-1.4825855171942084</v>
      </c>
      <c r="T1765" s="139">
        <v>-0.76106172701441621</v>
      </c>
      <c r="U1765" s="139">
        <v>9.1206413965773114E-2</v>
      </c>
      <c r="V1765" s="139">
        <v>-8.2180621586911362E-2</v>
      </c>
      <c r="W1765" s="50">
        <v>0.93021604063946495</v>
      </c>
    </row>
    <row r="1766" spans="1:23" ht="19">
      <c r="A1766" s="95">
        <v>764</v>
      </c>
      <c r="B1766" s="139">
        <v>0.12300923386101492</v>
      </c>
      <c r="C1766" s="139">
        <v>0.26302042715773899</v>
      </c>
      <c r="D1766" s="139">
        <v>0.23418527403017197</v>
      </c>
      <c r="E1766" s="139">
        <v>0.37969283769516537</v>
      </c>
      <c r="F1766" s="139">
        <v>0.6329999395236805</v>
      </c>
      <c r="G1766" s="139">
        <v>0.71971712224083562</v>
      </c>
      <c r="H1766" s="139">
        <v>0.49950998639312005</v>
      </c>
      <c r="I1766" s="139">
        <v>0.92339385326381995</v>
      </c>
      <c r="J1766" s="139">
        <v>0.56298354133786033</v>
      </c>
      <c r="K1766" s="58">
        <v>0.43967726513322813</v>
      </c>
      <c r="M1766" s="51">
        <v>764</v>
      </c>
      <c r="N1766" s="139" cm="1">
        <f t="array" ref="N1766:W1766">(TRANSPOSE(MMULT(幕後結果!$AB$37:$AK$46, TRANSPOSE(N765:W765))))</f>
        <v>1.2341116612040819</v>
      </c>
      <c r="O1766" s="139">
        <v>1.4353715459807082</v>
      </c>
      <c r="P1766" s="139">
        <v>0.87357926609984682</v>
      </c>
      <c r="Q1766" s="139">
        <v>-7.8457391615503802E-2</v>
      </c>
      <c r="R1766" s="139">
        <v>-0.2452045972270302</v>
      </c>
      <c r="S1766" s="139">
        <v>-1.3128721597502779E-2</v>
      </c>
      <c r="T1766" s="139">
        <v>1.0150519661584603</v>
      </c>
      <c r="U1766" s="139">
        <v>0.57832901626238231</v>
      </c>
      <c r="V1766" s="139">
        <v>-0.22121210647360939</v>
      </c>
      <c r="W1766" s="50">
        <v>1.3967202466324582</v>
      </c>
    </row>
    <row r="1767" spans="1:23" ht="19">
      <c r="A1767" s="95">
        <v>765</v>
      </c>
      <c r="B1767" s="139">
        <v>0.59641306247964132</v>
      </c>
      <c r="C1767" s="139">
        <v>0.86455911445747091</v>
      </c>
      <c r="D1767" s="139">
        <v>0.8063963566455552</v>
      </c>
      <c r="E1767" s="139">
        <v>0.15558994360614875</v>
      </c>
      <c r="F1767" s="139">
        <v>0.71441517139049071</v>
      </c>
      <c r="G1767" s="139">
        <v>0.4516603898465168</v>
      </c>
      <c r="H1767" s="139">
        <v>0.87686300550145457</v>
      </c>
      <c r="I1767" s="139">
        <v>0.26576318237024021</v>
      </c>
      <c r="J1767" s="139">
        <v>0.60032915900156203</v>
      </c>
      <c r="K1767" s="58">
        <v>1.4817516483069504E-2</v>
      </c>
      <c r="M1767" s="51">
        <v>765</v>
      </c>
      <c r="N1767" s="139" cm="1">
        <f t="array" ref="N1767:W1767">(TRANSPOSE(MMULT(幕後結果!$AB$37:$AK$46, TRANSPOSE(N766:W766))))</f>
        <v>-1.8849847679013314</v>
      </c>
      <c r="O1767" s="139">
        <v>-1.8902776245219812</v>
      </c>
      <c r="P1767" s="139">
        <v>-1.0913485931547753</v>
      </c>
      <c r="Q1767" s="139">
        <v>-0.33194933435188889</v>
      </c>
      <c r="R1767" s="139">
        <v>-0.48064276105112569</v>
      </c>
      <c r="S1767" s="139">
        <v>-0.91770092302929385</v>
      </c>
      <c r="T1767" s="139">
        <v>-0.63173934657394748</v>
      </c>
      <c r="U1767" s="139">
        <v>-9.654848211758571E-2</v>
      </c>
      <c r="V1767" s="139">
        <v>-1.2672480931062557</v>
      </c>
      <c r="W1767" s="50">
        <v>-0.66326204992254112</v>
      </c>
    </row>
    <row r="1768" spans="1:23" ht="19">
      <c r="A1768" s="95">
        <v>766</v>
      </c>
      <c r="B1768" s="139">
        <v>0.55761043592423687</v>
      </c>
      <c r="C1768" s="139">
        <v>0.4738267458054648</v>
      </c>
      <c r="D1768" s="139">
        <v>0.9058886026605375</v>
      </c>
      <c r="E1768" s="139">
        <v>0.49420073763916372</v>
      </c>
      <c r="F1768" s="139">
        <v>0.98037532317322418</v>
      </c>
      <c r="G1768" s="139">
        <v>0.28774311581513645</v>
      </c>
      <c r="H1768" s="139">
        <v>3.0174762746272288E-2</v>
      </c>
      <c r="I1768" s="139">
        <v>0.36927707395928677</v>
      </c>
      <c r="J1768" s="139">
        <v>0.90734677870612068</v>
      </c>
      <c r="K1768" s="58">
        <v>5.8124735576148501E-2</v>
      </c>
      <c r="M1768" s="51">
        <v>766</v>
      </c>
      <c r="N1768" s="139" cm="1">
        <f t="array" ref="N1768:W1768">(TRANSPOSE(MMULT(幕後結果!$AB$37:$AK$46, TRANSPOSE(N767:W767))))</f>
        <v>0.91389801700142792</v>
      </c>
      <c r="O1768" s="139">
        <v>-0.12714415639777174</v>
      </c>
      <c r="P1768" s="139">
        <v>-1.6917941404137602</v>
      </c>
      <c r="Q1768" s="139">
        <v>7.5586384746128998E-2</v>
      </c>
      <c r="R1768" s="139">
        <v>-1.3886106309072708</v>
      </c>
      <c r="S1768" s="139">
        <v>0.10331371368918796</v>
      </c>
      <c r="T1768" s="139">
        <v>-0.71396684555368573</v>
      </c>
      <c r="U1768" s="139">
        <v>-0.95050159364983589</v>
      </c>
      <c r="V1768" s="139">
        <v>0.92756543662041557</v>
      </c>
      <c r="W1768" s="50">
        <v>-1.062583304838379</v>
      </c>
    </row>
    <row r="1769" spans="1:23" ht="19">
      <c r="A1769" s="95">
        <v>767</v>
      </c>
      <c r="B1769" s="139">
        <v>0.48063865206216505</v>
      </c>
      <c r="C1769" s="139">
        <v>0.4070575461492647</v>
      </c>
      <c r="D1769" s="139">
        <v>0.79708576453771118</v>
      </c>
      <c r="E1769" s="139">
        <v>7.9020465287613417E-2</v>
      </c>
      <c r="F1769" s="139">
        <v>0.94318562470765754</v>
      </c>
      <c r="G1769" s="139">
        <v>0.94198222033406864</v>
      </c>
      <c r="H1769" s="139">
        <v>0.3542377422886378</v>
      </c>
      <c r="I1769" s="139">
        <v>0.28052118365556877</v>
      </c>
      <c r="J1769" s="139">
        <v>0.72245537256621595</v>
      </c>
      <c r="K1769" s="58">
        <v>0.77824114461446237</v>
      </c>
      <c r="M1769" s="51">
        <v>767</v>
      </c>
      <c r="N1769" s="139" cm="1">
        <f t="array" ref="N1769:W1769">(TRANSPOSE(MMULT(幕後結果!$AB$37:$AK$46, TRANSPOSE(N768:W768))))</f>
        <v>-1.0714967313133184</v>
      </c>
      <c r="O1769" s="139">
        <v>2.0960614340158386</v>
      </c>
      <c r="P1769" s="139">
        <v>0.27177850878447068</v>
      </c>
      <c r="Q1769" s="139">
        <v>1.1903891227145911</v>
      </c>
      <c r="R1769" s="139">
        <v>0.52658361699900835</v>
      </c>
      <c r="S1769" s="139">
        <v>0.48037371010507135</v>
      </c>
      <c r="T1769" s="139">
        <v>0.43477392024858241</v>
      </c>
      <c r="U1769" s="139">
        <v>1.2937648440109324</v>
      </c>
      <c r="V1769" s="139">
        <v>0.86486681579826152</v>
      </c>
      <c r="W1769" s="50">
        <v>0.84097050999708767</v>
      </c>
    </row>
    <row r="1770" spans="1:23" ht="19">
      <c r="A1770" s="95">
        <v>768</v>
      </c>
      <c r="B1770" s="139">
        <v>0.87810803624704636</v>
      </c>
      <c r="C1770" s="139">
        <v>0.97419483357569647</v>
      </c>
      <c r="D1770" s="139">
        <v>0.27138476595822647</v>
      </c>
      <c r="E1770" s="139">
        <v>0.23723787090462611</v>
      </c>
      <c r="F1770" s="139">
        <v>0.30321752479957187</v>
      </c>
      <c r="G1770" s="139">
        <v>0.55702079744173183</v>
      </c>
      <c r="H1770" s="139">
        <v>0.12388651752624846</v>
      </c>
      <c r="I1770" s="139">
        <v>0.94285417265784455</v>
      </c>
      <c r="J1770" s="139">
        <v>5.3980374661995789E-2</v>
      </c>
      <c r="K1770" s="58">
        <v>0.82378256181887921</v>
      </c>
      <c r="M1770" s="51">
        <v>768</v>
      </c>
      <c r="N1770" s="139" cm="1">
        <f t="array" ref="N1770:W1770">(TRANSPOSE(MMULT(幕後結果!$AB$37:$AK$46, TRANSPOSE(N769:W769))))</f>
        <v>-0.96430131355957749</v>
      </c>
      <c r="O1770" s="139">
        <v>0.66190170052726849</v>
      </c>
      <c r="P1770" s="139">
        <v>-0.56398694482491951</v>
      </c>
      <c r="Q1770" s="139">
        <v>-0.77446072199447358</v>
      </c>
      <c r="R1770" s="139">
        <v>-1.6687148770274598</v>
      </c>
      <c r="S1770" s="139">
        <v>2.2662466603004172</v>
      </c>
      <c r="T1770" s="139">
        <v>0.344402166119124</v>
      </c>
      <c r="U1770" s="139">
        <v>-0.36820832886075205</v>
      </c>
      <c r="V1770" s="139">
        <v>-8.0329722777735757E-2</v>
      </c>
      <c r="W1770" s="50">
        <v>-0.51434588255800362</v>
      </c>
    </row>
    <row r="1771" spans="1:23" ht="19">
      <c r="A1771" s="95">
        <v>769</v>
      </c>
      <c r="B1771" s="139">
        <v>0.43599802399606102</v>
      </c>
      <c r="C1771" s="139">
        <v>0.35138778359001699</v>
      </c>
      <c r="D1771" s="139">
        <v>0.91186511161524608</v>
      </c>
      <c r="E1771" s="139">
        <v>0.45748018634654208</v>
      </c>
      <c r="F1771" s="139">
        <v>0.60066479522072491</v>
      </c>
      <c r="G1771" s="139">
        <v>0.40971570993404094</v>
      </c>
      <c r="H1771" s="139">
        <v>0.63024458556152552</v>
      </c>
      <c r="I1771" s="139">
        <v>0.59191763168156375</v>
      </c>
      <c r="J1771" s="139">
        <v>4.8167159850599051E-2</v>
      </c>
      <c r="K1771" s="58">
        <v>0.1846800077324271</v>
      </c>
      <c r="M1771" s="51">
        <v>769</v>
      </c>
      <c r="N1771" s="139" cm="1">
        <f t="array" ref="N1771:W1771">(TRANSPOSE(MMULT(幕後結果!$AB$37:$AK$46, TRANSPOSE(N770:W770))))</f>
        <v>-6.2281440309761224E-2</v>
      </c>
      <c r="O1771" s="139">
        <v>1.9153857561590435</v>
      </c>
      <c r="P1771" s="139">
        <v>-0.44173305170314225</v>
      </c>
      <c r="Q1771" s="139">
        <v>0.23711861355725158</v>
      </c>
      <c r="R1771" s="139">
        <v>-0.12207348703379121</v>
      </c>
      <c r="S1771" s="139">
        <v>0.94670639446514482</v>
      </c>
      <c r="T1771" s="139">
        <v>1.7418684126667374</v>
      </c>
      <c r="U1771" s="139">
        <v>0.13607541183237343</v>
      </c>
      <c r="V1771" s="139">
        <v>2.4682073934731985E-2</v>
      </c>
      <c r="W1771" s="50">
        <v>1.3677401588093043</v>
      </c>
    </row>
    <row r="1772" spans="1:23" ht="19">
      <c r="A1772" s="95">
        <v>770</v>
      </c>
      <c r="B1772" s="139">
        <v>0.25189880533483211</v>
      </c>
      <c r="C1772" s="139">
        <v>0.15362353017136599</v>
      </c>
      <c r="D1772" s="139">
        <v>0.30719610234964567</v>
      </c>
      <c r="E1772" s="139">
        <v>0.84826093006619652</v>
      </c>
      <c r="F1772" s="139">
        <v>0.35229050443213006</v>
      </c>
      <c r="G1772" s="139">
        <v>0.61993287139793241</v>
      </c>
      <c r="H1772" s="139">
        <v>0.96097996808877495</v>
      </c>
      <c r="I1772" s="139">
        <v>0.4868026443451805</v>
      </c>
      <c r="J1772" s="139">
        <v>0.36441820697301042</v>
      </c>
      <c r="K1772" s="58">
        <v>0.1264327294845784</v>
      </c>
      <c r="M1772" s="51">
        <v>770</v>
      </c>
      <c r="N1772" s="139" cm="1">
        <f t="array" ref="N1772:W1772">(TRANSPOSE(MMULT(幕後結果!$AB$37:$AK$46, TRANSPOSE(N771:W771))))</f>
        <v>1.1340164492924949</v>
      </c>
      <c r="O1772" s="139">
        <v>-0.30055359975632356</v>
      </c>
      <c r="P1772" s="139">
        <v>0.94475103649855741</v>
      </c>
      <c r="Q1772" s="139">
        <v>-0.13396455576936328</v>
      </c>
      <c r="R1772" s="139">
        <v>1.4111221321246259</v>
      </c>
      <c r="S1772" s="139">
        <v>-6.3490035718871601E-2</v>
      </c>
      <c r="T1772" s="139">
        <v>2.344387156483918</v>
      </c>
      <c r="U1772" s="139">
        <v>1.0771692163140782</v>
      </c>
      <c r="V1772" s="139">
        <v>-1.2261403407021529</v>
      </c>
      <c r="W1772" s="50">
        <v>1.2917791010175943</v>
      </c>
    </row>
    <row r="1773" spans="1:23" ht="19">
      <c r="A1773" s="95">
        <v>771</v>
      </c>
      <c r="B1773" s="139">
        <v>0.60439808864354649</v>
      </c>
      <c r="C1773" s="139">
        <v>0.29771849157435515</v>
      </c>
      <c r="D1773" s="139">
        <v>0.23976606102835119</v>
      </c>
      <c r="E1773" s="139">
        <v>0.18313520030024777</v>
      </c>
      <c r="F1773" s="139">
        <v>0.60968848430648892</v>
      </c>
      <c r="G1773" s="139">
        <v>0.10658308723279908</v>
      </c>
      <c r="H1773" s="139">
        <v>0.14108145396922378</v>
      </c>
      <c r="I1773" s="139">
        <v>0.16234317569688161</v>
      </c>
      <c r="J1773" s="139">
        <v>0.47951055985629454</v>
      </c>
      <c r="K1773" s="58">
        <v>0.74182700572763038</v>
      </c>
      <c r="M1773" s="51">
        <v>771</v>
      </c>
      <c r="N1773" s="139" cm="1">
        <f t="array" ref="N1773:W1773">(TRANSPOSE(MMULT(幕後結果!$AB$37:$AK$46, TRANSPOSE(N772:W772))))</f>
        <v>0.82305003638172836</v>
      </c>
      <c r="O1773" s="139">
        <v>0.65495834543289477</v>
      </c>
      <c r="P1773" s="139">
        <v>-1.1410846683117311</v>
      </c>
      <c r="Q1773" s="139">
        <v>-1.4551247931404279</v>
      </c>
      <c r="R1773" s="139">
        <v>0.38862637557299207</v>
      </c>
      <c r="S1773" s="139">
        <v>0.37710460973751181</v>
      </c>
      <c r="T1773" s="139">
        <v>1.8640823105753483</v>
      </c>
      <c r="U1773" s="139">
        <v>0.90947416321027053</v>
      </c>
      <c r="V1773" s="139">
        <v>1.89879752719547</v>
      </c>
      <c r="W1773" s="50">
        <v>1.1844744046547606</v>
      </c>
    </row>
    <row r="1774" spans="1:23" ht="19">
      <c r="A1774" s="95">
        <v>772</v>
      </c>
      <c r="B1774" s="139">
        <v>0.90167459234120084</v>
      </c>
      <c r="C1774" s="139">
        <v>0.73421653328752123</v>
      </c>
      <c r="D1774" s="139">
        <v>0.81051768630459464</v>
      </c>
      <c r="E1774" s="139">
        <v>0.91860078468178896</v>
      </c>
      <c r="F1774" s="139">
        <v>9.0794686408488312E-2</v>
      </c>
      <c r="G1774" s="139">
        <v>0.54693312058560717</v>
      </c>
      <c r="H1774" s="139">
        <v>0.25743635456258018</v>
      </c>
      <c r="I1774" s="139">
        <v>0.23958349303124904</v>
      </c>
      <c r="J1774" s="139">
        <v>0.73856246295150529</v>
      </c>
      <c r="K1774" s="58">
        <v>0.33524923054335187</v>
      </c>
      <c r="M1774" s="51">
        <v>772</v>
      </c>
      <c r="N1774" s="139" cm="1">
        <f t="array" ref="N1774:W1774">(TRANSPOSE(MMULT(幕後結果!$AB$37:$AK$46, TRANSPOSE(N773:W773))))</f>
        <v>0.49087835880057717</v>
      </c>
      <c r="O1774" s="139">
        <v>0.27287760411703721</v>
      </c>
      <c r="P1774" s="139">
        <v>-1.9446456929836948</v>
      </c>
      <c r="Q1774" s="139">
        <v>-1.1236365794986238</v>
      </c>
      <c r="R1774" s="139">
        <v>-1.7823684321851836</v>
      </c>
      <c r="S1774" s="139">
        <v>1.5604098599029546</v>
      </c>
      <c r="T1774" s="139">
        <v>1.2961071290066721</v>
      </c>
      <c r="U1774" s="139">
        <v>-0.42197781982798238</v>
      </c>
      <c r="V1774" s="139">
        <v>-1.4503926276134949E-2</v>
      </c>
      <c r="W1774" s="50">
        <v>-1.3748955891741752</v>
      </c>
    </row>
    <row r="1775" spans="1:23" ht="19">
      <c r="A1775" s="95">
        <v>773</v>
      </c>
      <c r="B1775" s="139">
        <v>0.29969665357578679</v>
      </c>
      <c r="C1775" s="139">
        <v>5.8018801476812598E-2</v>
      </c>
      <c r="D1775" s="139">
        <v>0.45487855288300816</v>
      </c>
      <c r="E1775" s="139">
        <v>0.95848606164446237</v>
      </c>
      <c r="F1775" s="139">
        <v>0.94775444178299284</v>
      </c>
      <c r="G1775" s="139">
        <v>0.93955811800292</v>
      </c>
      <c r="H1775" s="139">
        <v>2.3158594360716434E-2</v>
      </c>
      <c r="I1775" s="139">
        <v>0.22216969370307882</v>
      </c>
      <c r="J1775" s="139">
        <v>0.89783989888386251</v>
      </c>
      <c r="K1775" s="58">
        <v>0.39480487137264642</v>
      </c>
      <c r="M1775" s="51">
        <v>773</v>
      </c>
      <c r="N1775" s="139" cm="1">
        <f t="array" ref="N1775:W1775">(TRANSPOSE(MMULT(幕後結果!$AB$37:$AK$46, TRANSPOSE(N774:W774))))</f>
        <v>1.1655689437800172</v>
      </c>
      <c r="O1775" s="139">
        <v>1.5553976642368286</v>
      </c>
      <c r="P1775" s="139">
        <v>1.8069712171745169</v>
      </c>
      <c r="Q1775" s="139">
        <v>1.796202406921831</v>
      </c>
      <c r="R1775" s="139">
        <v>1.5064918609480036</v>
      </c>
      <c r="S1775" s="139">
        <v>-0.15373124420875439</v>
      </c>
      <c r="T1775" s="139">
        <v>0.31798762964996719</v>
      </c>
      <c r="U1775" s="139">
        <v>0.57987960146464468</v>
      </c>
      <c r="V1775" s="139">
        <v>1.7215080677311838</v>
      </c>
      <c r="W1775" s="50">
        <v>-0.15041922681291775</v>
      </c>
    </row>
    <row r="1776" spans="1:23" ht="19">
      <c r="A1776" s="95">
        <v>774</v>
      </c>
      <c r="B1776" s="139">
        <v>0.24808177861463476</v>
      </c>
      <c r="C1776" s="139">
        <v>0.41827695219999317</v>
      </c>
      <c r="D1776" s="139">
        <v>0.69242659746749013</v>
      </c>
      <c r="E1776" s="139">
        <v>0.91236815716127873</v>
      </c>
      <c r="F1776" s="139">
        <v>0.54835589740719493</v>
      </c>
      <c r="G1776" s="139">
        <v>0.28108035191858094</v>
      </c>
      <c r="H1776" s="139">
        <v>0.75928276344151491</v>
      </c>
      <c r="I1776" s="139">
        <v>0.62294736253598559</v>
      </c>
      <c r="J1776" s="139">
        <v>2.7855457018892915E-2</v>
      </c>
      <c r="K1776" s="58">
        <v>0.82550164825679095</v>
      </c>
      <c r="M1776" s="51">
        <v>774</v>
      </c>
      <c r="N1776" s="139" cm="1">
        <f t="array" ref="N1776:W1776">(TRANSPOSE(MMULT(幕後結果!$AB$37:$AK$46, TRANSPOSE(N775:W775))))</f>
        <v>0.24146919946761453</v>
      </c>
      <c r="O1776" s="139">
        <v>9.3796621488181908E-2</v>
      </c>
      <c r="P1776" s="139">
        <v>-1.279341158067997</v>
      </c>
      <c r="Q1776" s="139">
        <v>-5.8901559079833576E-2</v>
      </c>
      <c r="R1776" s="139">
        <v>2.3126324570003525</v>
      </c>
      <c r="S1776" s="139">
        <v>1.4630497946436369</v>
      </c>
      <c r="T1776" s="139">
        <v>-1.0193795252879039</v>
      </c>
      <c r="U1776" s="139">
        <v>0.39865074246873122</v>
      </c>
      <c r="V1776" s="139">
        <v>1.0009637896939285</v>
      </c>
      <c r="W1776" s="50">
        <v>0.16959764088344037</v>
      </c>
    </row>
    <row r="1777" spans="1:23" ht="19">
      <c r="A1777" s="95">
        <v>775</v>
      </c>
      <c r="B1777" s="139">
        <v>5.5489594851142687E-2</v>
      </c>
      <c r="C1777" s="139">
        <v>0.89036127238207929</v>
      </c>
      <c r="D1777" s="139">
        <v>0.35831929456351785</v>
      </c>
      <c r="E1777" s="139">
        <v>0.84966687197699908</v>
      </c>
      <c r="F1777" s="139">
        <v>0.52006415663149919</v>
      </c>
      <c r="G1777" s="139">
        <v>0.9814134058433821</v>
      </c>
      <c r="H1777" s="139">
        <v>0.8253543317570573</v>
      </c>
      <c r="I1777" s="139">
        <v>0.46758101364086624</v>
      </c>
      <c r="J1777" s="139">
        <v>0.76820879057063163</v>
      </c>
      <c r="K1777" s="58">
        <v>0.91171422823764137</v>
      </c>
      <c r="M1777" s="51">
        <v>775</v>
      </c>
      <c r="N1777" s="139" cm="1">
        <f t="array" ref="N1777:W1777">(TRANSPOSE(MMULT(幕後結果!$AB$37:$AK$46, TRANSPOSE(N776:W776))))</f>
        <v>1.0886306493610103</v>
      </c>
      <c r="O1777" s="139">
        <v>1.5836999832182854</v>
      </c>
      <c r="P1777" s="139">
        <v>1.0259590690699805</v>
      </c>
      <c r="Q1777" s="139">
        <v>1.2610669868908941</v>
      </c>
      <c r="R1777" s="139">
        <v>1.1304077043048952</v>
      </c>
      <c r="S1777" s="139">
        <v>0.2043657743247245</v>
      </c>
      <c r="T1777" s="139">
        <v>1.5892530412204806</v>
      </c>
      <c r="U1777" s="139">
        <v>0.82217301381814833</v>
      </c>
      <c r="V1777" s="139">
        <v>-0.62595497459016247</v>
      </c>
      <c r="W1777" s="50">
        <v>1.2258058777356093</v>
      </c>
    </row>
    <row r="1778" spans="1:23" ht="19">
      <c r="A1778" s="95">
        <v>776</v>
      </c>
      <c r="B1778" s="139">
        <v>0.67176709772058962</v>
      </c>
      <c r="C1778" s="139">
        <v>0.94176445375779849</v>
      </c>
      <c r="D1778" s="139">
        <v>0.63791463592342668</v>
      </c>
      <c r="E1778" s="139">
        <v>0.85379266037863766</v>
      </c>
      <c r="F1778" s="139">
        <v>0.67025510849041048</v>
      </c>
      <c r="G1778" s="139">
        <v>0.58142203145087712</v>
      </c>
      <c r="H1778" s="139">
        <v>0.50871734654581835</v>
      </c>
      <c r="I1778" s="139">
        <v>0.42399806025510656</v>
      </c>
      <c r="J1778" s="139">
        <v>0.47321040004635995</v>
      </c>
      <c r="K1778" s="58">
        <v>0.23124903079108794</v>
      </c>
      <c r="M1778" s="51">
        <v>776</v>
      </c>
      <c r="N1778" s="139" cm="1">
        <f t="array" ref="N1778:W1778">(TRANSPOSE(MMULT(幕後結果!$AB$37:$AK$46, TRANSPOSE(N777:W777))))</f>
        <v>1.1409681002613137</v>
      </c>
      <c r="O1778" s="139">
        <v>0.46556437035705972</v>
      </c>
      <c r="P1778" s="139">
        <v>1.9984726244797035</v>
      </c>
      <c r="Q1778" s="139">
        <v>-0.2541811574394679</v>
      </c>
      <c r="R1778" s="139">
        <v>-1.572603026221431</v>
      </c>
      <c r="S1778" s="139">
        <v>0.34208084115568327</v>
      </c>
      <c r="T1778" s="139">
        <v>0.23100575982075469</v>
      </c>
      <c r="U1778" s="139">
        <v>0.28630939255599513</v>
      </c>
      <c r="V1778" s="139">
        <v>1.8915221785866094</v>
      </c>
      <c r="W1778" s="50">
        <v>1.2366653103317721E-2</v>
      </c>
    </row>
    <row r="1779" spans="1:23" ht="19">
      <c r="A1779" s="95">
        <v>777</v>
      </c>
      <c r="B1779" s="139">
        <v>0.8123263045585607</v>
      </c>
      <c r="C1779" s="139">
        <v>0.63132386061520651</v>
      </c>
      <c r="D1779" s="139">
        <v>0.22832088378583459</v>
      </c>
      <c r="E1779" s="139">
        <v>7.878862560860278E-2</v>
      </c>
      <c r="F1779" s="139">
        <v>0.99674539544017748</v>
      </c>
      <c r="G1779" s="139">
        <v>0.8922486279015045</v>
      </c>
      <c r="H1779" s="139">
        <v>0.86859519231079307</v>
      </c>
      <c r="I1779" s="139">
        <v>0.70416882883063803</v>
      </c>
      <c r="J1779" s="139">
        <v>0.10804516536771636</v>
      </c>
      <c r="K1779" s="58">
        <v>0.17159660142668121</v>
      </c>
      <c r="M1779" s="51">
        <v>777</v>
      </c>
      <c r="N1779" s="139" cm="1">
        <f t="array" ref="N1779:W1779">(TRANSPOSE(MMULT(幕後結果!$AB$37:$AK$46, TRANSPOSE(N778:W778))))</f>
        <v>0.13114619003216679</v>
      </c>
      <c r="O1779" s="139">
        <v>-0.10745377619648999</v>
      </c>
      <c r="P1779" s="139">
        <v>-1.9116469267977758</v>
      </c>
      <c r="Q1779" s="139">
        <v>-1.221390438427524</v>
      </c>
      <c r="R1779" s="139">
        <v>-1.4711015272397432E-2</v>
      </c>
      <c r="S1779" s="139">
        <v>-4.8617688862865688E-2</v>
      </c>
      <c r="T1779" s="139">
        <v>-0.23518461425376788</v>
      </c>
      <c r="U1779" s="139">
        <v>-0.3373545693063118</v>
      </c>
      <c r="V1779" s="139">
        <v>-0.49101546748036057</v>
      </c>
      <c r="W1779" s="50">
        <v>-1.0083446242563132</v>
      </c>
    </row>
    <row r="1780" spans="1:23" ht="19">
      <c r="A1780" s="95">
        <v>778</v>
      </c>
      <c r="B1780" s="139">
        <v>8.6278797958905029E-2</v>
      </c>
      <c r="C1780" s="139">
        <v>0.38571923334454272</v>
      </c>
      <c r="D1780" s="139">
        <v>0.4521526750409699</v>
      </c>
      <c r="E1780" s="139">
        <v>0.36905235810130321</v>
      </c>
      <c r="F1780" s="139">
        <v>0.54639411613713484</v>
      </c>
      <c r="G1780" s="139">
        <v>0.48986114864728125</v>
      </c>
      <c r="H1780" s="139">
        <v>0.75473510782075115</v>
      </c>
      <c r="I1780" s="139">
        <v>0.58170073376276554</v>
      </c>
      <c r="J1780" s="139">
        <v>0.46298566080633119</v>
      </c>
      <c r="K1780" s="58">
        <v>0.78861364094968356</v>
      </c>
      <c r="M1780" s="51">
        <v>778</v>
      </c>
      <c r="N1780" s="139" cm="1">
        <f t="array" ref="N1780:W1780">(TRANSPOSE(MMULT(幕後結果!$AB$37:$AK$46, TRANSPOSE(N779:W779))))</f>
        <v>0.18795699223274587</v>
      </c>
      <c r="O1780" s="139">
        <v>-0.54689591552021521</v>
      </c>
      <c r="P1780" s="139">
        <v>-7.8835837549947343E-2</v>
      </c>
      <c r="Q1780" s="139">
        <v>0.20669675603220117</v>
      </c>
      <c r="R1780" s="139">
        <v>0.24215502626482716</v>
      </c>
      <c r="S1780" s="139">
        <v>-0.88746912791101029</v>
      </c>
      <c r="T1780" s="139">
        <v>-1.0748831323725043</v>
      </c>
      <c r="U1780" s="139">
        <v>0.3047617952774887</v>
      </c>
      <c r="V1780" s="139">
        <v>-8.2002012742766944E-2</v>
      </c>
      <c r="W1780" s="50">
        <v>0.71066652751457449</v>
      </c>
    </row>
    <row r="1781" spans="1:23" ht="19">
      <c r="A1781" s="95">
        <v>779</v>
      </c>
      <c r="B1781" s="139">
        <v>0.9973658489417192</v>
      </c>
      <c r="C1781" s="139">
        <v>8.5454575051690407E-2</v>
      </c>
      <c r="D1781" s="139">
        <v>0.88407037284269241</v>
      </c>
      <c r="E1781" s="139">
        <v>8.3126143886297132E-2</v>
      </c>
      <c r="F1781" s="139">
        <v>0.62185148673211521</v>
      </c>
      <c r="G1781" s="139">
        <v>0.90302930646632817</v>
      </c>
      <c r="H1781" s="139">
        <v>0.98929071159278203</v>
      </c>
      <c r="I1781" s="139">
        <v>0.60228824265040992</v>
      </c>
      <c r="J1781" s="139">
        <v>0.61430849735133286</v>
      </c>
      <c r="K1781" s="58">
        <v>0.96751665374610907</v>
      </c>
      <c r="M1781" s="51">
        <v>779</v>
      </c>
      <c r="N1781" s="139" cm="1">
        <f t="array" ref="N1781:W1781">(TRANSPOSE(MMULT(幕後結果!$AB$37:$AK$46, TRANSPOSE(N780:W780))))</f>
        <v>0.4397268625021592</v>
      </c>
      <c r="O1781" s="139">
        <v>0.40719624439663821</v>
      </c>
      <c r="P1781" s="139">
        <v>0.9826941446169033</v>
      </c>
      <c r="Q1781" s="139">
        <v>1.8023256675775017</v>
      </c>
      <c r="R1781" s="139">
        <v>1.8396693775577853</v>
      </c>
      <c r="S1781" s="139">
        <v>-1.8710422875882389</v>
      </c>
      <c r="T1781" s="139">
        <v>2.0558187991178416</v>
      </c>
      <c r="U1781" s="139">
        <v>-0.37046375612243615</v>
      </c>
      <c r="V1781" s="139">
        <v>-2.217183011592911</v>
      </c>
      <c r="W1781" s="50">
        <v>0.26604070414094783</v>
      </c>
    </row>
    <row r="1782" spans="1:23" ht="19">
      <c r="A1782" s="95">
        <v>780</v>
      </c>
      <c r="B1782" s="139">
        <v>0.90231224174579272</v>
      </c>
      <c r="C1782" s="139">
        <v>0.50604955992880885</v>
      </c>
      <c r="D1782" s="139">
        <v>3.7893914892487057E-2</v>
      </c>
      <c r="E1782" s="139">
        <v>0.33199073563439718</v>
      </c>
      <c r="F1782" s="139">
        <v>0.23683199242299957</v>
      </c>
      <c r="G1782" s="139">
        <v>0.83526356118510714</v>
      </c>
      <c r="H1782" s="139">
        <v>0.59253175370025879</v>
      </c>
      <c r="I1782" s="139">
        <v>0.34114751256377396</v>
      </c>
      <c r="J1782" s="139">
        <v>0.21516047765078605</v>
      </c>
      <c r="K1782" s="58">
        <v>0.59948706400451712</v>
      </c>
      <c r="M1782" s="51">
        <v>780</v>
      </c>
      <c r="N1782" s="139" cm="1">
        <f t="array" ref="N1782:W1782">(TRANSPOSE(MMULT(幕後結果!$AB$37:$AK$46, TRANSPOSE(N781:W781))))</f>
        <v>3.2155908295167297</v>
      </c>
      <c r="O1782" s="139">
        <v>0.57498012746763805</v>
      </c>
      <c r="P1782" s="139">
        <v>1.6081696760641961</v>
      </c>
      <c r="Q1782" s="139">
        <v>0.63329691276060385</v>
      </c>
      <c r="R1782" s="139">
        <v>-0.68933068997998148</v>
      </c>
      <c r="S1782" s="139">
        <v>0.59606944850895216</v>
      </c>
      <c r="T1782" s="139">
        <v>0.44084109441498293</v>
      </c>
      <c r="U1782" s="139">
        <v>0.67045359012513761</v>
      </c>
      <c r="V1782" s="139">
        <v>1.983943828847416</v>
      </c>
      <c r="W1782" s="50">
        <v>-0.63530375203336187</v>
      </c>
    </row>
    <row r="1783" spans="1:23" ht="19">
      <c r="A1783" s="95">
        <v>781</v>
      </c>
      <c r="B1783" s="139">
        <v>0.74162292675385788</v>
      </c>
      <c r="C1783" s="139">
        <v>0.99102239115207369</v>
      </c>
      <c r="D1783" s="139">
        <v>0.23525096152238278</v>
      </c>
      <c r="E1783" s="139">
        <v>0.46590232937495357</v>
      </c>
      <c r="F1783" s="139">
        <v>0.61964647176696386</v>
      </c>
      <c r="G1783" s="139">
        <v>0.80833990418044599</v>
      </c>
      <c r="H1783" s="139">
        <v>0.98021972558087356</v>
      </c>
      <c r="I1783" s="139">
        <v>0.48103814046152271</v>
      </c>
      <c r="J1783" s="139">
        <v>4.5969733418251391E-2</v>
      </c>
      <c r="K1783" s="58">
        <v>0.12750882033156263</v>
      </c>
      <c r="M1783" s="51">
        <v>781</v>
      </c>
      <c r="N1783" s="139" cm="1">
        <f t="array" ref="N1783:W1783">(TRANSPOSE(MMULT(幕後結果!$AB$37:$AK$46, TRANSPOSE(N782:W782))))</f>
        <v>0.1409071881800551</v>
      </c>
      <c r="O1783" s="139">
        <v>-1.0586442627053807</v>
      </c>
      <c r="P1783" s="139">
        <v>0.53462039201016087</v>
      </c>
      <c r="Q1783" s="139">
        <v>1.5838694200692796</v>
      </c>
      <c r="R1783" s="139">
        <v>1.4351208510038016</v>
      </c>
      <c r="S1783" s="139">
        <v>-0.33938908037220972</v>
      </c>
      <c r="T1783" s="139">
        <v>0.31587213351130089</v>
      </c>
      <c r="U1783" s="139">
        <v>-0.42992534402854721</v>
      </c>
      <c r="V1783" s="139">
        <v>-1.2000056196674247</v>
      </c>
      <c r="W1783" s="50">
        <v>0.191397618640059</v>
      </c>
    </row>
    <row r="1784" spans="1:23" ht="19">
      <c r="A1784" s="95">
        <v>782</v>
      </c>
      <c r="B1784" s="139">
        <v>0.6249522580690936</v>
      </c>
      <c r="C1784" s="139">
        <v>0.27026235372361884</v>
      </c>
      <c r="D1784" s="139">
        <v>0.2415630444058412</v>
      </c>
      <c r="E1784" s="139">
        <v>0.66368762342306264</v>
      </c>
      <c r="F1784" s="139">
        <v>0.19698514360138275</v>
      </c>
      <c r="G1784" s="139">
        <v>0.2740100178813325</v>
      </c>
      <c r="H1784" s="139">
        <v>8.7062474703322623E-2</v>
      </c>
      <c r="I1784" s="139">
        <v>0.36981498260285117</v>
      </c>
      <c r="J1784" s="139">
        <v>0.36746658615361572</v>
      </c>
      <c r="K1784" s="58">
        <v>0.41566397650941656</v>
      </c>
      <c r="M1784" s="51">
        <v>782</v>
      </c>
      <c r="N1784" s="139" cm="1">
        <f t="array" ref="N1784:W1784">(TRANSPOSE(MMULT(幕後結果!$AB$37:$AK$46, TRANSPOSE(N783:W783))))</f>
        <v>-0.33117930250298877</v>
      </c>
      <c r="O1784" s="139">
        <v>0.2925829468769543</v>
      </c>
      <c r="P1784" s="139">
        <v>0.88925494034018571</v>
      </c>
      <c r="Q1784" s="139">
        <v>-3.3176353107618406E-2</v>
      </c>
      <c r="R1784" s="139">
        <v>-1.4969183315025041</v>
      </c>
      <c r="S1784" s="139">
        <v>-0.59887298700345237</v>
      </c>
      <c r="T1784" s="139">
        <v>-1.7124054101805513</v>
      </c>
      <c r="U1784" s="139">
        <v>1.4248767809802356</v>
      </c>
      <c r="V1784" s="139">
        <v>-0.41580000550154539</v>
      </c>
      <c r="W1784" s="50">
        <v>0.39203199443703041</v>
      </c>
    </row>
    <row r="1785" spans="1:23" ht="19">
      <c r="A1785" s="95">
        <v>783</v>
      </c>
      <c r="B1785" s="139">
        <v>2.7803169949635942E-2</v>
      </c>
      <c r="C1785" s="139">
        <v>0.6598800438375918</v>
      </c>
      <c r="D1785" s="139">
        <v>0.64445813685309639</v>
      </c>
      <c r="E1785" s="139">
        <v>0.96513212254583736</v>
      </c>
      <c r="F1785" s="139">
        <v>0.20091738241267443</v>
      </c>
      <c r="G1785" s="139">
        <v>8.0371445151540488E-2</v>
      </c>
      <c r="H1785" s="139">
        <v>0.97285137316658532</v>
      </c>
      <c r="I1785" s="139">
        <v>0.67344182970681521</v>
      </c>
      <c r="J1785" s="139">
        <v>0.43805908834480944</v>
      </c>
      <c r="K1785" s="58">
        <v>0.95117786985807307</v>
      </c>
      <c r="M1785" s="51">
        <v>783</v>
      </c>
      <c r="N1785" s="139" cm="1">
        <f t="array" ref="N1785:W1785">(TRANSPOSE(MMULT(幕後結果!$AB$37:$AK$46, TRANSPOSE(N784:W784))))</f>
        <v>-0.54836826126775795</v>
      </c>
      <c r="O1785" s="139">
        <v>-0.90612805070761682</v>
      </c>
      <c r="P1785" s="139">
        <v>-1.8841303459374246</v>
      </c>
      <c r="Q1785" s="139">
        <v>-2.1013381773766295</v>
      </c>
      <c r="R1785" s="139">
        <v>-0.46737733815991328</v>
      </c>
      <c r="S1785" s="139">
        <v>3.7039011927600896E-2</v>
      </c>
      <c r="T1785" s="139">
        <v>-0.6093273239810636</v>
      </c>
      <c r="U1785" s="139">
        <v>0.59013259891871006</v>
      </c>
      <c r="V1785" s="139">
        <v>0.38293083869261085</v>
      </c>
      <c r="W1785" s="50">
        <v>-0.74388057202831281</v>
      </c>
    </row>
    <row r="1786" spans="1:23" ht="19">
      <c r="A1786" s="95">
        <v>784</v>
      </c>
      <c r="B1786" s="139">
        <v>0.27033769677321295</v>
      </c>
      <c r="C1786" s="139">
        <v>0.41742723778595758</v>
      </c>
      <c r="D1786" s="139">
        <v>0.232758205852857</v>
      </c>
      <c r="E1786" s="139">
        <v>0.34273703073596962</v>
      </c>
      <c r="F1786" s="139">
        <v>0.59008359329383731</v>
      </c>
      <c r="G1786" s="139">
        <v>0.19547487044205725</v>
      </c>
      <c r="H1786" s="139">
        <v>0.82101477205821904</v>
      </c>
      <c r="I1786" s="139">
        <v>0.49872794568139422</v>
      </c>
      <c r="J1786" s="139">
        <v>0.42436540720733329</v>
      </c>
      <c r="K1786" s="58">
        <v>0.76723068623169666</v>
      </c>
      <c r="M1786" s="51">
        <v>784</v>
      </c>
      <c r="N1786" s="139" cm="1">
        <f t="array" ref="N1786:W1786">(TRANSPOSE(MMULT(幕後結果!$AB$37:$AK$46, TRANSPOSE(N785:W785))))</f>
        <v>0.94620979709001785</v>
      </c>
      <c r="O1786" s="139">
        <v>1.9258730094290077</v>
      </c>
      <c r="P1786" s="139">
        <v>0.44310342742651704</v>
      </c>
      <c r="Q1786" s="139">
        <v>-0.60201997938201024</v>
      </c>
      <c r="R1786" s="139">
        <v>0.37138104236460856</v>
      </c>
      <c r="S1786" s="139">
        <v>-1.153874375556984</v>
      </c>
      <c r="T1786" s="139">
        <v>1.8052830438359926</v>
      </c>
      <c r="U1786" s="139">
        <v>1.2061954256906213</v>
      </c>
      <c r="V1786" s="139">
        <v>0.23250742323073026</v>
      </c>
      <c r="W1786" s="50">
        <v>0.57809123570719523</v>
      </c>
    </row>
    <row r="1787" spans="1:23" ht="19">
      <c r="A1787" s="95">
        <v>785</v>
      </c>
      <c r="B1787" s="139">
        <v>8.4141306270426153E-2</v>
      </c>
      <c r="C1787" s="139">
        <v>0.29831173146332368</v>
      </c>
      <c r="D1787" s="139">
        <v>0.45345886753418707</v>
      </c>
      <c r="E1787" s="139">
        <v>0.64810116820640307</v>
      </c>
      <c r="F1787" s="139">
        <v>0.77268147727704961</v>
      </c>
      <c r="G1787" s="139">
        <v>0.50472240757160347</v>
      </c>
      <c r="H1787" s="139">
        <v>0.10776141556895125</v>
      </c>
      <c r="I1787" s="139">
        <v>0.91784506781204511</v>
      </c>
      <c r="J1787" s="139">
        <v>6.5879104465229599E-3</v>
      </c>
      <c r="K1787" s="58">
        <v>0.83877522631050172</v>
      </c>
      <c r="M1787" s="51">
        <v>785</v>
      </c>
      <c r="N1787" s="139" cm="1">
        <f t="array" ref="N1787:W1787">(TRANSPOSE(MMULT(幕後結果!$AB$37:$AK$46, TRANSPOSE(N786:W786))))</f>
        <v>-0.25852738162651545</v>
      </c>
      <c r="O1787" s="139">
        <v>-7.4799101814218061E-2</v>
      </c>
      <c r="P1787" s="139">
        <v>-1.6486737271382836</v>
      </c>
      <c r="Q1787" s="139">
        <v>-1.1214418134683291</v>
      </c>
      <c r="R1787" s="139">
        <v>-1.8247721826907783</v>
      </c>
      <c r="S1787" s="139">
        <v>1.6553180633587419</v>
      </c>
      <c r="T1787" s="139">
        <v>0.19224866025995185</v>
      </c>
      <c r="U1787" s="139">
        <v>-0.40124248299479798</v>
      </c>
      <c r="V1787" s="139">
        <v>0.3196834105633839</v>
      </c>
      <c r="W1787" s="50">
        <v>-0.43709415225510945</v>
      </c>
    </row>
    <row r="1788" spans="1:23" ht="19">
      <c r="A1788" s="95">
        <v>786</v>
      </c>
      <c r="B1788" s="139">
        <v>0.40080317355178718</v>
      </c>
      <c r="C1788" s="139">
        <v>0.42679414835297402</v>
      </c>
      <c r="D1788" s="139">
        <v>6.6463196246159484E-2</v>
      </c>
      <c r="E1788" s="139">
        <v>0.16562931267044134</v>
      </c>
      <c r="F1788" s="139">
        <v>0.27979986171314319</v>
      </c>
      <c r="G1788" s="139">
        <v>0.8450010616008039</v>
      </c>
      <c r="H1788" s="139">
        <v>0.29187892519609582</v>
      </c>
      <c r="I1788" s="139">
        <v>0.42341026893718059</v>
      </c>
      <c r="J1788" s="139">
        <v>0.13092455162662997</v>
      </c>
      <c r="K1788" s="58">
        <v>0.38058142001160933</v>
      </c>
      <c r="M1788" s="51">
        <v>786</v>
      </c>
      <c r="N1788" s="139" cm="1">
        <f t="array" ref="N1788:W1788">(TRANSPOSE(MMULT(幕後結果!$AB$37:$AK$46, TRANSPOSE(N787:W787))))</f>
        <v>-1.073945680455171</v>
      </c>
      <c r="O1788" s="139">
        <v>1.399223378264997</v>
      </c>
      <c r="P1788" s="139">
        <v>0.24284625760276768</v>
      </c>
      <c r="Q1788" s="139">
        <v>1.4100444550109659</v>
      </c>
      <c r="R1788" s="139">
        <v>-0.95553485065981847</v>
      </c>
      <c r="S1788" s="139">
        <v>0.39800183532249811</v>
      </c>
      <c r="T1788" s="139">
        <v>2.2653630874257491</v>
      </c>
      <c r="U1788" s="139">
        <v>0.97456631691284967</v>
      </c>
      <c r="V1788" s="139">
        <v>0.13466238280388265</v>
      </c>
      <c r="W1788" s="50">
        <v>-0.29937366139570698</v>
      </c>
    </row>
    <row r="1789" spans="1:23" ht="19">
      <c r="A1789" s="95">
        <v>787</v>
      </c>
      <c r="B1789" s="139">
        <v>0.46519396690275205</v>
      </c>
      <c r="C1789" s="139">
        <v>0.81061172568748674</v>
      </c>
      <c r="D1789" s="139">
        <v>0.81388480292461507</v>
      </c>
      <c r="E1789" s="139">
        <v>0.30250510058018532</v>
      </c>
      <c r="F1789" s="139">
        <v>0.60896702367353561</v>
      </c>
      <c r="G1789" s="139">
        <v>0.25046870077995975</v>
      </c>
      <c r="H1789" s="139">
        <v>0.56731766524543858</v>
      </c>
      <c r="I1789" s="139">
        <v>0.25040871847922053</v>
      </c>
      <c r="J1789" s="139">
        <v>0.60288947040194762</v>
      </c>
      <c r="K1789" s="58">
        <v>0.88355686146159518</v>
      </c>
      <c r="M1789" s="51">
        <v>787</v>
      </c>
      <c r="N1789" s="139" cm="1">
        <f t="array" ref="N1789:W1789">(TRANSPOSE(MMULT(幕後結果!$AB$37:$AK$46, TRANSPOSE(N788:W788))))</f>
        <v>3.1512824535583595</v>
      </c>
      <c r="O1789" s="139">
        <v>5.121231062969283E-2</v>
      </c>
      <c r="P1789" s="139">
        <v>-0.25623786736997589</v>
      </c>
      <c r="Q1789" s="139">
        <v>-1.1497879881869228</v>
      </c>
      <c r="R1789" s="139">
        <v>-6.7160247626176867E-2</v>
      </c>
      <c r="S1789" s="139">
        <v>0.1369861476510939</v>
      </c>
      <c r="T1789" s="139">
        <v>0.59776973665567545</v>
      </c>
      <c r="U1789" s="139">
        <v>3.8481182542368986E-2</v>
      </c>
      <c r="V1789" s="139">
        <v>1.5844216549960262</v>
      </c>
      <c r="W1789" s="50">
        <v>1.1026014500787338</v>
      </c>
    </row>
    <row r="1790" spans="1:23" ht="19">
      <c r="A1790" s="95">
        <v>788</v>
      </c>
      <c r="B1790" s="139">
        <v>0.52906640144061567</v>
      </c>
      <c r="C1790" s="139">
        <v>4.8007834162663077E-2</v>
      </c>
      <c r="D1790" s="139">
        <v>0.19187277827665206</v>
      </c>
      <c r="E1790" s="139">
        <v>0.72942367432246935</v>
      </c>
      <c r="F1790" s="139">
        <v>0.43333636109748408</v>
      </c>
      <c r="G1790" s="139">
        <v>0.12659054470959119</v>
      </c>
      <c r="H1790" s="139">
        <v>0.15008177051833171</v>
      </c>
      <c r="I1790" s="139">
        <v>0.9585399749364063</v>
      </c>
      <c r="J1790" s="139">
        <v>0.59414659547057935</v>
      </c>
      <c r="K1790" s="58">
        <v>0.56615566242243909</v>
      </c>
      <c r="M1790" s="51">
        <v>788</v>
      </c>
      <c r="N1790" s="139" cm="1">
        <f t="array" ref="N1790:W1790">(TRANSPOSE(MMULT(幕後結果!$AB$37:$AK$46, TRANSPOSE(N789:W789))))</f>
        <v>1.7820292182503685</v>
      </c>
      <c r="O1790" s="139">
        <v>-1.3728451093635587</v>
      </c>
      <c r="P1790" s="139">
        <v>-0.43052056945429396</v>
      </c>
      <c r="Q1790" s="139">
        <v>-0.13942219975469644</v>
      </c>
      <c r="R1790" s="139">
        <v>-0.62446750538075457</v>
      </c>
      <c r="S1790" s="139">
        <v>1.2926559768043153</v>
      </c>
      <c r="T1790" s="139">
        <v>-1.7973736298847682</v>
      </c>
      <c r="U1790" s="139">
        <v>-0.39886673685451929</v>
      </c>
      <c r="V1790" s="139">
        <v>0.73971460375148412</v>
      </c>
      <c r="W1790" s="50">
        <v>-0.25702109748839486</v>
      </c>
    </row>
    <row r="1791" spans="1:23" ht="19">
      <c r="A1791" s="95">
        <v>789</v>
      </c>
      <c r="B1791" s="139">
        <v>0.60329846326441561</v>
      </c>
      <c r="C1791" s="139">
        <v>0.45264010555138667</v>
      </c>
      <c r="D1791" s="139">
        <v>0.12718415572001796</v>
      </c>
      <c r="E1791" s="139">
        <v>0.4072661916360929</v>
      </c>
      <c r="F1791" s="139">
        <v>0.74478310982278595</v>
      </c>
      <c r="G1791" s="139">
        <v>0.59631016129154246</v>
      </c>
      <c r="H1791" s="139">
        <v>0.12990833924178902</v>
      </c>
      <c r="I1791" s="139">
        <v>0.55247839524430242</v>
      </c>
      <c r="J1791" s="139">
        <v>0.69817414863619898</v>
      </c>
      <c r="K1791" s="58">
        <v>0.58896356381384263</v>
      </c>
      <c r="M1791" s="51">
        <v>789</v>
      </c>
      <c r="N1791" s="139" cm="1">
        <f t="array" ref="N1791:W1791">(TRANSPOSE(MMULT(幕後結果!$AB$37:$AK$46, TRANSPOSE(N790:W790))))</f>
        <v>-0.38017749205124873</v>
      </c>
      <c r="O1791" s="139">
        <v>-0.16079845499196413</v>
      </c>
      <c r="P1791" s="139">
        <v>-0.5188735617406729</v>
      </c>
      <c r="Q1791" s="139">
        <v>-1.3990122139248748</v>
      </c>
      <c r="R1791" s="139">
        <v>0.21681010826048919</v>
      </c>
      <c r="S1791" s="139">
        <v>-0.95386336000807725</v>
      </c>
      <c r="T1791" s="139">
        <v>0.42234424331774856</v>
      </c>
      <c r="U1791" s="139">
        <v>0.26571474169148074</v>
      </c>
      <c r="V1791" s="139">
        <v>-0.75176039482622103</v>
      </c>
      <c r="W1791" s="50">
        <v>0.21330735726046798</v>
      </c>
    </row>
    <row r="1792" spans="1:23" ht="19">
      <c r="A1792" s="95">
        <v>790</v>
      </c>
      <c r="B1792" s="139">
        <v>0.54367911628067467</v>
      </c>
      <c r="C1792" s="139">
        <v>0.21395486664255148</v>
      </c>
      <c r="D1792" s="139">
        <v>4.6886221506252657E-2</v>
      </c>
      <c r="E1792" s="139">
        <v>0.35282923174263603</v>
      </c>
      <c r="F1792" s="139">
        <v>0.75531642164519552</v>
      </c>
      <c r="G1792" s="139">
        <v>0.88820356949487045</v>
      </c>
      <c r="H1792" s="139">
        <v>0.57721653251786131</v>
      </c>
      <c r="I1792" s="139">
        <v>0.91085806142591097</v>
      </c>
      <c r="J1792" s="139">
        <v>0.95464026818226744</v>
      </c>
      <c r="K1792" s="58">
        <v>0.81754936377415999</v>
      </c>
      <c r="M1792" s="51">
        <v>790</v>
      </c>
      <c r="N1792" s="139" cm="1">
        <f t="array" ref="N1792:W1792">(TRANSPOSE(MMULT(幕後結果!$AB$37:$AK$46, TRANSPOSE(N791:W791))))</f>
        <v>1.0527781618004046</v>
      </c>
      <c r="O1792" s="139">
        <v>-0.26128150860773319</v>
      </c>
      <c r="P1792" s="139">
        <v>-0.46440773169135841</v>
      </c>
      <c r="Q1792" s="139">
        <v>-1.4362547037573878</v>
      </c>
      <c r="R1792" s="139">
        <v>9.6293782513439119E-2</v>
      </c>
      <c r="S1792" s="139">
        <v>0.61349519107293915</v>
      </c>
      <c r="T1792" s="139">
        <v>0.28802698784914899</v>
      </c>
      <c r="U1792" s="139">
        <v>0.33301372275672786</v>
      </c>
      <c r="V1792" s="139">
        <v>0.8776749888051032</v>
      </c>
      <c r="W1792" s="50">
        <v>0.48254718472497793</v>
      </c>
    </row>
    <row r="1793" spans="1:23" ht="19">
      <c r="A1793" s="95">
        <v>791</v>
      </c>
      <c r="B1793" s="139">
        <v>0.66775583627074653</v>
      </c>
      <c r="C1793" s="139">
        <v>0.90555434864917084</v>
      </c>
      <c r="D1793" s="139">
        <v>0.30924845698128833</v>
      </c>
      <c r="E1793" s="139">
        <v>0.83684626266017892</v>
      </c>
      <c r="F1793" s="139">
        <v>0.42990850259792768</v>
      </c>
      <c r="G1793" s="139">
        <v>2.3736639542345062E-2</v>
      </c>
      <c r="H1793" s="139">
        <v>0.17729824895726276</v>
      </c>
      <c r="I1793" s="139">
        <v>0.67447858249646431</v>
      </c>
      <c r="J1793" s="139">
        <v>8.9084609539810788E-2</v>
      </c>
      <c r="K1793" s="58">
        <v>0.90600029038214602</v>
      </c>
      <c r="M1793" s="51">
        <v>791</v>
      </c>
      <c r="N1793" s="139" cm="1">
        <f t="array" ref="N1793:W1793">(TRANSPOSE(MMULT(幕後結果!$AB$37:$AK$46, TRANSPOSE(N792:W792))))</f>
        <v>0.28196014176575085</v>
      </c>
      <c r="O1793" s="139">
        <v>-0.54877023770421907</v>
      </c>
      <c r="P1793" s="139">
        <v>-0.65216722201580857</v>
      </c>
      <c r="Q1793" s="139">
        <v>2.7904909494056884E-2</v>
      </c>
      <c r="R1793" s="139">
        <v>7.6119912426377612E-2</v>
      </c>
      <c r="S1793" s="139">
        <v>0.53308299119865088</v>
      </c>
      <c r="T1793" s="139">
        <v>-0.20051657815897322</v>
      </c>
      <c r="U1793" s="139">
        <v>0.68282003599789043</v>
      </c>
      <c r="V1793" s="139">
        <v>0.15616795354587332</v>
      </c>
      <c r="W1793" s="50">
        <v>-0.74460760302284279</v>
      </c>
    </row>
    <row r="1794" spans="1:23" ht="19">
      <c r="A1794" s="95">
        <v>792</v>
      </c>
      <c r="B1794" s="139">
        <v>0.56814388080358258</v>
      </c>
      <c r="C1794" s="139">
        <v>0.84022639571882185</v>
      </c>
      <c r="D1794" s="139">
        <v>0.65070659465435243</v>
      </c>
      <c r="E1794" s="139">
        <v>4.6145312265275074E-2</v>
      </c>
      <c r="F1794" s="139">
        <v>0.37904353693538972</v>
      </c>
      <c r="G1794" s="139">
        <v>0.65456288684358066</v>
      </c>
      <c r="H1794" s="139">
        <v>0.55501279312881424</v>
      </c>
      <c r="I1794" s="139">
        <v>0.36054800945859711</v>
      </c>
      <c r="J1794" s="139">
        <v>0.72194899193742512</v>
      </c>
      <c r="K1794" s="58">
        <v>0.72191004230900924</v>
      </c>
      <c r="M1794" s="51">
        <v>792</v>
      </c>
      <c r="N1794" s="139" cm="1">
        <f t="array" ref="N1794:W1794">(TRANSPOSE(MMULT(幕後結果!$AB$37:$AK$46, TRANSPOSE(N793:W793))))</f>
        <v>-0.41673988541116241</v>
      </c>
      <c r="O1794" s="139">
        <v>1.8661867485622062E-2</v>
      </c>
      <c r="P1794" s="139">
        <v>-0.42331738037846134</v>
      </c>
      <c r="Q1794" s="139">
        <v>0.54164762397639499</v>
      </c>
      <c r="R1794" s="139">
        <v>0.91716057023283293</v>
      </c>
      <c r="S1794" s="139">
        <v>0.25893884634113395</v>
      </c>
      <c r="T1794" s="139">
        <v>-0.32681020588999626</v>
      </c>
      <c r="U1794" s="139">
        <v>0.20028027457393566</v>
      </c>
      <c r="V1794" s="139">
        <v>-1.1265019226976507</v>
      </c>
      <c r="W1794" s="50">
        <v>1.1062523213899054</v>
      </c>
    </row>
    <row r="1795" spans="1:23" ht="19">
      <c r="A1795" s="95">
        <v>793</v>
      </c>
      <c r="B1795" s="139">
        <v>0.56849514831582959</v>
      </c>
      <c r="C1795" s="139">
        <v>0.96804936381983664</v>
      </c>
      <c r="D1795" s="139">
        <v>0.75830675166574357</v>
      </c>
      <c r="E1795" s="139">
        <v>0.80163779548513414</v>
      </c>
      <c r="F1795" s="139">
        <v>0.85765840813017657</v>
      </c>
      <c r="G1795" s="139">
        <v>0.22303269352026267</v>
      </c>
      <c r="H1795" s="139">
        <v>0.39550837430787267</v>
      </c>
      <c r="I1795" s="139">
        <v>0.18527816011603226</v>
      </c>
      <c r="J1795" s="139">
        <v>0.56470759921166103</v>
      </c>
      <c r="K1795" s="58">
        <v>0.51653488571322037</v>
      </c>
      <c r="M1795" s="51">
        <v>793</v>
      </c>
      <c r="N1795" s="139" cm="1">
        <f t="array" ref="N1795:W1795">(TRANSPOSE(MMULT(幕後結果!$AB$37:$AK$46, TRANSPOSE(N794:W794))))</f>
        <v>9.5651220657953714E-2</v>
      </c>
      <c r="O1795" s="139">
        <v>-0.25079183821251022</v>
      </c>
      <c r="P1795" s="139">
        <v>-0.82252966634774982</v>
      </c>
      <c r="Q1795" s="139">
        <v>-1.6316247681004294</v>
      </c>
      <c r="R1795" s="139">
        <v>-2.7711035977334255</v>
      </c>
      <c r="S1795" s="139">
        <v>1.0601330501847128</v>
      </c>
      <c r="T1795" s="139">
        <v>0.81686128864585084</v>
      </c>
      <c r="U1795" s="139">
        <v>-1.3742730242510777</v>
      </c>
      <c r="V1795" s="139">
        <v>0.16099366669442494</v>
      </c>
      <c r="W1795" s="50">
        <v>0.41926746098621881</v>
      </c>
    </row>
    <row r="1796" spans="1:23" ht="19">
      <c r="A1796" s="95">
        <v>794</v>
      </c>
      <c r="B1796" s="139">
        <v>0.49193889800435042</v>
      </c>
      <c r="C1796" s="139">
        <v>7.9304483011420901E-2</v>
      </c>
      <c r="D1796" s="139">
        <v>0.3779645530280582</v>
      </c>
      <c r="E1796" s="139">
        <v>0.16288282772950913</v>
      </c>
      <c r="F1796" s="139">
        <v>0.95508793785513202</v>
      </c>
      <c r="G1796" s="139">
        <v>0.69853337575253227</v>
      </c>
      <c r="H1796" s="139">
        <v>0.49979833355086623</v>
      </c>
      <c r="I1796" s="139">
        <v>0.10848966338407395</v>
      </c>
      <c r="J1796" s="139">
        <v>0.89999331613408451</v>
      </c>
      <c r="K1796" s="58">
        <v>0.9723363867603021</v>
      </c>
      <c r="M1796" s="51">
        <v>794</v>
      </c>
      <c r="N1796" s="139" cm="1">
        <f t="array" ref="N1796:W1796">(TRANSPOSE(MMULT(幕後結果!$AB$37:$AK$46, TRANSPOSE(N795:W795))))</f>
        <v>-4.5240700916182965E-2</v>
      </c>
      <c r="O1796" s="139">
        <v>0.25815969828737306</v>
      </c>
      <c r="P1796" s="139">
        <v>-1.1577446247428875</v>
      </c>
      <c r="Q1796" s="139">
        <v>-0.28684998810545725</v>
      </c>
      <c r="R1796" s="139">
        <v>-2.3655410369631258E-3</v>
      </c>
      <c r="S1796" s="139">
        <v>0.82091122666010929</v>
      </c>
      <c r="T1796" s="139">
        <v>1.3780859736574242</v>
      </c>
      <c r="U1796" s="139">
        <v>-0.64141193287698894</v>
      </c>
      <c r="V1796" s="139">
        <v>0.16806384391073273</v>
      </c>
      <c r="W1796" s="50">
        <v>0.17634194497583022</v>
      </c>
    </row>
    <row r="1797" spans="1:23" ht="19">
      <c r="A1797" s="95">
        <v>795</v>
      </c>
      <c r="B1797" s="139">
        <v>9.3094673464807043E-2</v>
      </c>
      <c r="C1797" s="139">
        <v>0.27682161067647071</v>
      </c>
      <c r="D1797" s="139">
        <v>0.73943240772475094</v>
      </c>
      <c r="E1797" s="139">
        <v>0.57330759813508925</v>
      </c>
      <c r="F1797" s="139">
        <v>0.78631571982753878</v>
      </c>
      <c r="G1797" s="139">
        <v>0.17746757530812807</v>
      </c>
      <c r="H1797" s="139">
        <v>0.42427357930537801</v>
      </c>
      <c r="I1797" s="139">
        <v>0.38954477851226077</v>
      </c>
      <c r="J1797" s="139">
        <v>2.3430716585000511E-2</v>
      </c>
      <c r="K1797" s="58">
        <v>3.4333473564423844E-2</v>
      </c>
      <c r="M1797" s="51">
        <v>795</v>
      </c>
      <c r="N1797" s="139" cm="1">
        <f t="array" ref="N1797:W1797">(TRANSPOSE(MMULT(幕後結果!$AB$37:$AK$46, TRANSPOSE(N796:W796))))</f>
        <v>-1.8714124034111908</v>
      </c>
      <c r="O1797" s="139">
        <v>-0.96642133670122032</v>
      </c>
      <c r="P1797" s="139">
        <v>-1.5033531510118991</v>
      </c>
      <c r="Q1797" s="139">
        <v>-2.6231510346473828</v>
      </c>
      <c r="R1797" s="139">
        <v>-0.40392976106131412</v>
      </c>
      <c r="S1797" s="139">
        <v>-6.2906404113264425E-2</v>
      </c>
      <c r="T1797" s="139">
        <v>-1.1934111751989933</v>
      </c>
      <c r="U1797" s="139">
        <v>-0.33674819464751859</v>
      </c>
      <c r="V1797" s="139">
        <v>-1.2438891193563306</v>
      </c>
      <c r="W1797" s="50">
        <v>-0.31387572030017791</v>
      </c>
    </row>
    <row r="1798" spans="1:23" ht="19">
      <c r="A1798" s="95">
        <v>796</v>
      </c>
      <c r="B1798" s="139">
        <v>0.73406998352350872</v>
      </c>
      <c r="C1798" s="139">
        <v>0.38981301620509923</v>
      </c>
      <c r="D1798" s="139">
        <v>0.85877582472730274</v>
      </c>
      <c r="E1798" s="139">
        <v>0.5668731172316519</v>
      </c>
      <c r="F1798" s="139">
        <v>0.88032024818876486</v>
      </c>
      <c r="G1798" s="139">
        <v>0.17388671199051076</v>
      </c>
      <c r="H1798" s="139">
        <v>0.1085602959713603</v>
      </c>
      <c r="I1798" s="139">
        <v>0.7402523955460425</v>
      </c>
      <c r="J1798" s="139">
        <v>0.71542338977007458</v>
      </c>
      <c r="K1798" s="58">
        <v>0.30734179012857488</v>
      </c>
      <c r="M1798" s="51">
        <v>796</v>
      </c>
      <c r="N1798" s="139" cm="1">
        <f t="array" ref="N1798:W1798">(TRANSPOSE(MMULT(幕後結果!$AB$37:$AK$46, TRANSPOSE(N797:W797))))</f>
        <v>0.40996651656635752</v>
      </c>
      <c r="O1798" s="139">
        <v>1.116011572352775</v>
      </c>
      <c r="P1798" s="139">
        <v>1.0971063219040889</v>
      </c>
      <c r="Q1798" s="139">
        <v>1.1643418564082328</v>
      </c>
      <c r="R1798" s="139">
        <v>0.57239347563422083</v>
      </c>
      <c r="S1798" s="139">
        <v>1.176145961928285</v>
      </c>
      <c r="T1798" s="139">
        <v>0.68197966649727615</v>
      </c>
      <c r="U1798" s="139">
        <v>-0.49481533594031724</v>
      </c>
      <c r="V1798" s="139">
        <v>1.3540411668519661</v>
      </c>
      <c r="W1798" s="50">
        <v>2.0877355985591262E-2</v>
      </c>
    </row>
    <row r="1799" spans="1:23" ht="19">
      <c r="A1799" s="95">
        <v>797</v>
      </c>
      <c r="B1799" s="139">
        <v>0.59726232965324488</v>
      </c>
      <c r="C1799" s="139">
        <v>0.65394232837897004</v>
      </c>
      <c r="D1799" s="139">
        <v>0.4932172894689355</v>
      </c>
      <c r="E1799" s="139">
        <v>0.81685326356461996</v>
      </c>
      <c r="F1799" s="139">
        <v>0.32786958102419739</v>
      </c>
      <c r="G1799" s="139">
        <v>5.2640683776518538E-2</v>
      </c>
      <c r="H1799" s="139">
        <v>0.40182491718647984</v>
      </c>
      <c r="I1799" s="139">
        <v>0.63304608056631873</v>
      </c>
      <c r="J1799" s="139">
        <v>0.47731477415655488</v>
      </c>
      <c r="K1799" s="58">
        <v>4.7683308776102606E-2</v>
      </c>
      <c r="M1799" s="51">
        <v>797</v>
      </c>
      <c r="N1799" s="139" cm="1">
        <f t="array" ref="N1799:W1799">(TRANSPOSE(MMULT(幕後結果!$AB$37:$AK$46, TRANSPOSE(N798:W798))))</f>
        <v>-0.46050659058731103</v>
      </c>
      <c r="O1799" s="139">
        <v>0.88896272696995637</v>
      </c>
      <c r="P1799" s="139">
        <v>-1.4936798295727112</v>
      </c>
      <c r="Q1799" s="139">
        <v>-3.2738318472406256</v>
      </c>
      <c r="R1799" s="139">
        <v>-1.1856147351883903</v>
      </c>
      <c r="S1799" s="139">
        <v>0.17673863976592336</v>
      </c>
      <c r="T1799" s="139">
        <v>0.81515312981469457</v>
      </c>
      <c r="U1799" s="139">
        <v>-1.4678731281332862</v>
      </c>
      <c r="V1799" s="139">
        <v>-0.2812011834684579</v>
      </c>
      <c r="W1799" s="50">
        <v>-0.5259109181064997</v>
      </c>
    </row>
    <row r="1800" spans="1:23" ht="19">
      <c r="A1800" s="95">
        <v>798</v>
      </c>
      <c r="B1800" s="139">
        <v>0.11963048880349203</v>
      </c>
      <c r="C1800" s="139">
        <v>0.71707252325846182</v>
      </c>
      <c r="D1800" s="139">
        <v>0.94989511576998664</v>
      </c>
      <c r="E1800" s="139">
        <v>0.12595167091693438</v>
      </c>
      <c r="F1800" s="139">
        <v>0.36388368718028796</v>
      </c>
      <c r="G1800" s="139">
        <v>0.75946032203464964</v>
      </c>
      <c r="H1800" s="139">
        <v>0.33101294821665861</v>
      </c>
      <c r="I1800" s="139">
        <v>0.20127375753230847</v>
      </c>
      <c r="J1800" s="139">
        <v>0.69832171308112367</v>
      </c>
      <c r="K1800" s="58">
        <v>0.53604969409409264</v>
      </c>
      <c r="M1800" s="51">
        <v>798</v>
      </c>
      <c r="N1800" s="139" cm="1">
        <f t="array" ref="N1800:W1800">(TRANSPOSE(MMULT(幕後結果!$AB$37:$AK$46, TRANSPOSE(N799:W799))))</f>
        <v>-0.36764294412284404</v>
      </c>
      <c r="O1800" s="139">
        <v>-0.15025745776560515</v>
      </c>
      <c r="P1800" s="139">
        <v>0.30741486021149056</v>
      </c>
      <c r="Q1800" s="139">
        <v>-0.49470953968763998</v>
      </c>
      <c r="R1800" s="139">
        <v>-2.2979108279102163</v>
      </c>
      <c r="S1800" s="139">
        <v>0.24978079296419708</v>
      </c>
      <c r="T1800" s="139">
        <v>-0.57443984188176078</v>
      </c>
      <c r="U1800" s="139">
        <v>-1.1902837658282883</v>
      </c>
      <c r="V1800" s="139">
        <v>-0.59836839277119191</v>
      </c>
      <c r="W1800" s="50">
        <v>-0.71312521439940324</v>
      </c>
    </row>
    <row r="1801" spans="1:23" ht="19">
      <c r="A1801" s="95">
        <v>799</v>
      </c>
      <c r="B1801" s="139">
        <v>0.60149866587628886</v>
      </c>
      <c r="C1801" s="139">
        <v>0.18514638485165058</v>
      </c>
      <c r="D1801" s="139">
        <v>0.68033047922323342</v>
      </c>
      <c r="E1801" s="139">
        <v>0.42332539161891414</v>
      </c>
      <c r="F1801" s="139">
        <v>0.67892245160355413</v>
      </c>
      <c r="G1801" s="139">
        <v>0.29570072369574341</v>
      </c>
      <c r="H1801" s="139">
        <v>0.85673560697743056</v>
      </c>
      <c r="I1801" s="139">
        <v>0.89547777015806362</v>
      </c>
      <c r="J1801" s="139">
        <v>0.27901531640466182</v>
      </c>
      <c r="K1801" s="58">
        <v>0.36793504044096115</v>
      </c>
      <c r="M1801" s="51">
        <v>799</v>
      </c>
      <c r="N1801" s="139" cm="1">
        <f t="array" ref="N1801:W1801">(TRANSPOSE(MMULT(幕後結果!$AB$37:$AK$46, TRANSPOSE(N800:W800))))</f>
        <v>-0.53526227535556625</v>
      </c>
      <c r="O1801" s="139">
        <v>0.38972674446910321</v>
      </c>
      <c r="P1801" s="139">
        <v>-0.34388009255083407</v>
      </c>
      <c r="Q1801" s="139">
        <v>0.13786157511068409</v>
      </c>
      <c r="R1801" s="139">
        <v>1.105058518734543</v>
      </c>
      <c r="S1801" s="139">
        <v>1.2778890043341582</v>
      </c>
      <c r="T1801" s="139">
        <v>-1.2636715153839515</v>
      </c>
      <c r="U1801" s="139">
        <v>1.1894849171786563</v>
      </c>
      <c r="V1801" s="139">
        <v>-1.1527822708579527</v>
      </c>
      <c r="W1801" s="50">
        <v>1.8480390724316771</v>
      </c>
    </row>
    <row r="1802" spans="1:23" ht="19">
      <c r="A1802" s="95">
        <v>800</v>
      </c>
      <c r="B1802" s="139">
        <v>0.36213848126120562</v>
      </c>
      <c r="C1802" s="139">
        <v>8.3708524364549897E-2</v>
      </c>
      <c r="D1802" s="139">
        <v>5.1387551635710071E-2</v>
      </c>
      <c r="E1802" s="139">
        <v>0.6812724838382842</v>
      </c>
      <c r="F1802" s="139">
        <v>0.88778421830300558</v>
      </c>
      <c r="G1802" s="139">
        <v>0.65121511941098964</v>
      </c>
      <c r="H1802" s="139">
        <v>0.36729291148336496</v>
      </c>
      <c r="I1802" s="139">
        <v>0.41495759391827414</v>
      </c>
      <c r="J1802" s="139">
        <v>0.87635456680335566</v>
      </c>
      <c r="K1802" s="58">
        <v>3.8978895961308213E-2</v>
      </c>
      <c r="M1802" s="51">
        <v>800</v>
      </c>
      <c r="N1802" s="139" cm="1">
        <f t="array" ref="N1802:W1802">(TRANSPOSE(MMULT(幕後結果!$AB$37:$AK$46, TRANSPOSE(N801:W801))))</f>
        <v>-0.53999497026024201</v>
      </c>
      <c r="O1802" s="139">
        <v>0.98409422347386799</v>
      </c>
      <c r="P1802" s="139">
        <v>1.9820843702995619</v>
      </c>
      <c r="Q1802" s="139">
        <v>1.2692726159953478</v>
      </c>
      <c r="R1802" s="139">
        <v>0.34308572610348831</v>
      </c>
      <c r="S1802" s="139">
        <v>0.34145162758025915</v>
      </c>
      <c r="T1802" s="139">
        <v>0.43267931745533889</v>
      </c>
      <c r="U1802" s="139">
        <v>0.39380308425539151</v>
      </c>
      <c r="V1802" s="139">
        <v>-0.30699353724438239</v>
      </c>
      <c r="W1802" s="50">
        <v>5.2414221088801782E-2</v>
      </c>
    </row>
    <row r="1803" spans="1:23" ht="19">
      <c r="A1803" s="95">
        <v>801</v>
      </c>
      <c r="B1803" s="139">
        <v>0.83126823880304834</v>
      </c>
      <c r="C1803" s="139">
        <v>0.83006656683117486</v>
      </c>
      <c r="D1803" s="139">
        <v>0.43057901924572861</v>
      </c>
      <c r="E1803" s="139">
        <v>0.1920016659576389</v>
      </c>
      <c r="F1803" s="139">
        <v>0.81088977254683647</v>
      </c>
      <c r="G1803" s="139">
        <v>0.30140063782494164</v>
      </c>
      <c r="H1803" s="139">
        <v>0.50903013069091951</v>
      </c>
      <c r="I1803" s="139">
        <v>0.14403149811421945</v>
      </c>
      <c r="J1803" s="139">
        <v>0.99006719943926025</v>
      </c>
      <c r="K1803" s="58">
        <v>0.32606025291433438</v>
      </c>
      <c r="M1803" s="51">
        <v>801</v>
      </c>
      <c r="N1803" s="139" cm="1">
        <f t="array" ref="N1803:W1803">(TRANSPOSE(MMULT(幕後結果!$AB$37:$AK$46, TRANSPOSE(N802:W802))))</f>
        <v>0.93230005433705043</v>
      </c>
      <c r="O1803" s="139">
        <v>0.91046923021800841</v>
      </c>
      <c r="P1803" s="139">
        <v>1.7936304122245266</v>
      </c>
      <c r="Q1803" s="139">
        <v>1.6410972699195361</v>
      </c>
      <c r="R1803" s="139">
        <v>1.2062044503567297</v>
      </c>
      <c r="S1803" s="139">
        <v>1.3460693635203616</v>
      </c>
      <c r="T1803" s="139">
        <v>0.369214892990397</v>
      </c>
      <c r="U1803" s="139">
        <v>1.0925589692234501</v>
      </c>
      <c r="V1803" s="139">
        <v>-0.21237392698372054</v>
      </c>
      <c r="W1803" s="50">
        <v>-0.4270226957675014</v>
      </c>
    </row>
    <row r="1804" spans="1:23" ht="19">
      <c r="A1804" s="95">
        <v>802</v>
      </c>
      <c r="B1804" s="139">
        <v>0.80362466566916657</v>
      </c>
      <c r="C1804" s="139">
        <v>0.12826304556141421</v>
      </c>
      <c r="D1804" s="139">
        <v>0.29778113493926628</v>
      </c>
      <c r="E1804" s="139">
        <v>0.29012955241647065</v>
      </c>
      <c r="F1804" s="139">
        <v>0.828805485808497</v>
      </c>
      <c r="G1804" s="139">
        <v>0.38285015265760736</v>
      </c>
      <c r="H1804" s="139">
        <v>0.84569070216514874</v>
      </c>
      <c r="I1804" s="139">
        <v>0.33403656668089932</v>
      </c>
      <c r="J1804" s="139">
        <v>0.1268527770333272</v>
      </c>
      <c r="K1804" s="58">
        <v>0.98705942339034936</v>
      </c>
      <c r="M1804" s="51">
        <v>802</v>
      </c>
      <c r="N1804" s="139" cm="1">
        <f t="array" ref="N1804:W1804">(TRANSPOSE(MMULT(幕後結果!$AB$37:$AK$46, TRANSPOSE(N803:W803))))</f>
        <v>-0.36608137507154892</v>
      </c>
      <c r="O1804" s="139">
        <v>-0.84224550456794189</v>
      </c>
      <c r="P1804" s="139">
        <v>-2.3056331557733651</v>
      </c>
      <c r="Q1804" s="139">
        <v>-1.6368380201299688</v>
      </c>
      <c r="R1804" s="139">
        <v>-0.48999578762977108</v>
      </c>
      <c r="S1804" s="139">
        <v>-0.5135462547274704</v>
      </c>
      <c r="T1804" s="139">
        <v>-1.9881634748335375E-2</v>
      </c>
      <c r="U1804" s="139">
        <v>-0.78747995763268863</v>
      </c>
      <c r="V1804" s="139">
        <v>0.36737052929952807</v>
      </c>
      <c r="W1804" s="50">
        <v>0.7730208998378203</v>
      </c>
    </row>
    <row r="1805" spans="1:23" ht="19">
      <c r="A1805" s="95">
        <v>803</v>
      </c>
      <c r="B1805" s="139">
        <v>0.29416734225956453</v>
      </c>
      <c r="C1805" s="139">
        <v>0.31307619505037731</v>
      </c>
      <c r="D1805" s="139">
        <v>0.44969897347511134</v>
      </c>
      <c r="E1805" s="139">
        <v>5.2536199635023761E-2</v>
      </c>
      <c r="F1805" s="139">
        <v>0.91675774427505696</v>
      </c>
      <c r="G1805" s="139">
        <v>9.3229392962816515E-2</v>
      </c>
      <c r="H1805" s="139">
        <v>0.44241131749846674</v>
      </c>
      <c r="I1805" s="139">
        <v>9.3425092421107081E-2</v>
      </c>
      <c r="J1805" s="139">
        <v>0.70607900779507382</v>
      </c>
      <c r="K1805" s="58">
        <v>0.16060081186200126</v>
      </c>
      <c r="M1805" s="51">
        <v>803</v>
      </c>
      <c r="N1805" s="139" cm="1">
        <f t="array" ref="N1805:W1805">(TRANSPOSE(MMULT(幕後結果!$AB$37:$AK$46, TRANSPOSE(N804:W804))))</f>
        <v>-0.31854279813916841</v>
      </c>
      <c r="O1805" s="139">
        <v>0.12971329153027636</v>
      </c>
      <c r="P1805" s="139">
        <v>0.84149337995085705</v>
      </c>
      <c r="Q1805" s="139">
        <v>-7.6790884518856128E-2</v>
      </c>
      <c r="R1805" s="139">
        <v>0.32987644148384754</v>
      </c>
      <c r="S1805" s="139">
        <v>-1.1721480767754837</v>
      </c>
      <c r="T1805" s="139">
        <v>-0.32057816564829311</v>
      </c>
      <c r="U1805" s="139">
        <v>0.73693529278729597</v>
      </c>
      <c r="V1805" s="139">
        <v>1.0947286729730619</v>
      </c>
      <c r="W1805" s="50">
        <v>-0.25423302369056366</v>
      </c>
    </row>
    <row r="1806" spans="1:23" ht="19">
      <c r="A1806" s="95">
        <v>804</v>
      </c>
      <c r="B1806" s="139">
        <v>0.10621770586440338</v>
      </c>
      <c r="C1806" s="139">
        <v>0.36635689138023753</v>
      </c>
      <c r="D1806" s="139">
        <v>0.59065530352417417</v>
      </c>
      <c r="E1806" s="139">
        <v>0.33908291925429679</v>
      </c>
      <c r="F1806" s="139">
        <v>0.74858506435162453</v>
      </c>
      <c r="G1806" s="139">
        <v>0.8345517129158635</v>
      </c>
      <c r="H1806" s="139">
        <v>0.32495986462621285</v>
      </c>
      <c r="I1806" s="139">
        <v>0.81224854465378749</v>
      </c>
      <c r="J1806" s="139">
        <v>0.28936332513927154</v>
      </c>
      <c r="K1806" s="58">
        <v>0.51662622413596315</v>
      </c>
      <c r="M1806" s="51">
        <v>804</v>
      </c>
      <c r="N1806" s="139" cm="1">
        <f t="array" ref="N1806:W1806">(TRANSPOSE(MMULT(幕後結果!$AB$37:$AK$46, TRANSPOSE(N805:W805))))</f>
        <v>-0.30239347227262442</v>
      </c>
      <c r="O1806" s="139">
        <v>-1.1355773747572784</v>
      </c>
      <c r="P1806" s="139">
        <v>1.6798896273373516</v>
      </c>
      <c r="Q1806" s="139">
        <v>0.30455561947035115</v>
      </c>
      <c r="R1806" s="139">
        <v>-0.97340224189289681</v>
      </c>
      <c r="S1806" s="139">
        <v>-2.5523288510295155</v>
      </c>
      <c r="T1806" s="139">
        <v>-0.14361135868242789</v>
      </c>
      <c r="U1806" s="139">
        <v>-0.81423422831353909</v>
      </c>
      <c r="V1806" s="139">
        <v>-1.13617914768251</v>
      </c>
      <c r="W1806" s="50">
        <v>-0.66371477214598473</v>
      </c>
    </row>
    <row r="1807" spans="1:23" ht="19">
      <c r="A1807" s="95">
        <v>805</v>
      </c>
      <c r="B1807" s="139">
        <v>0.46703200336379691</v>
      </c>
      <c r="C1807" s="139">
        <v>0.64468601192930031</v>
      </c>
      <c r="D1807" s="139">
        <v>0.63360775237168609</v>
      </c>
      <c r="E1807" s="139">
        <v>0.86127342171730725</v>
      </c>
      <c r="F1807" s="139">
        <v>1.5086623988385783E-2</v>
      </c>
      <c r="G1807" s="139">
        <v>0.55605308270420184</v>
      </c>
      <c r="H1807" s="139">
        <v>0.10262362379620171</v>
      </c>
      <c r="I1807" s="139">
        <v>8.8396585040739772E-2</v>
      </c>
      <c r="J1807" s="139">
        <v>0.5350062362854886</v>
      </c>
      <c r="K1807" s="58">
        <v>0.27589810940942949</v>
      </c>
      <c r="M1807" s="51">
        <v>805</v>
      </c>
      <c r="N1807" s="139" cm="1">
        <f t="array" ref="N1807:W1807">(TRANSPOSE(MMULT(幕後結果!$AB$37:$AK$46, TRANSPOSE(N806:W806))))</f>
        <v>0.16996564684005172</v>
      </c>
      <c r="O1807" s="139">
        <v>0.79232341874489209</v>
      </c>
      <c r="P1807" s="139">
        <v>1.7836544916453616</v>
      </c>
      <c r="Q1807" s="139">
        <v>0.61595743247761459</v>
      </c>
      <c r="R1807" s="139">
        <v>0.39343352575157226</v>
      </c>
      <c r="S1807" s="139">
        <v>0.28928178186393727</v>
      </c>
      <c r="T1807" s="139">
        <v>0.88164722914596905</v>
      </c>
      <c r="U1807" s="139">
        <v>0.9265830137152109</v>
      </c>
      <c r="V1807" s="139">
        <v>-1.9275443368017746</v>
      </c>
      <c r="W1807" s="50">
        <v>1.4040843313800888</v>
      </c>
    </row>
    <row r="1808" spans="1:23" ht="19">
      <c r="A1808" s="95">
        <v>806</v>
      </c>
      <c r="B1808" s="139">
        <v>0.60541031738488127</v>
      </c>
      <c r="C1808" s="139">
        <v>0.17786253132577223</v>
      </c>
      <c r="D1808" s="139">
        <v>0.30983163836720684</v>
      </c>
      <c r="E1808" s="139">
        <v>0.84823807475664603</v>
      </c>
      <c r="F1808" s="139">
        <v>0.61744644673717231</v>
      </c>
      <c r="G1808" s="139">
        <v>0.65394645839772614</v>
      </c>
      <c r="H1808" s="139">
        <v>0.13004981005594529</v>
      </c>
      <c r="I1808" s="139">
        <v>0.29620948522873825</v>
      </c>
      <c r="J1808" s="139">
        <v>0.51775006885354569</v>
      </c>
      <c r="K1808" s="58">
        <v>0.48317178176378728</v>
      </c>
      <c r="M1808" s="51">
        <v>806</v>
      </c>
      <c r="N1808" s="139" cm="1">
        <f t="array" ref="N1808:W1808">(TRANSPOSE(MMULT(幕後結果!$AB$37:$AK$46, TRANSPOSE(N807:W807))))</f>
        <v>-0.59288220825369209</v>
      </c>
      <c r="O1808" s="139">
        <v>0.19280833754871973</v>
      </c>
      <c r="P1808" s="139">
        <v>-0.18003909967945925</v>
      </c>
      <c r="Q1808" s="139">
        <v>4.6668197561472946E-2</v>
      </c>
      <c r="R1808" s="139">
        <v>-0.79672208031778469</v>
      </c>
      <c r="S1808" s="139">
        <v>1.9379683400851895E-2</v>
      </c>
      <c r="T1808" s="139">
        <v>0.42818523742628267</v>
      </c>
      <c r="U1808" s="139">
        <v>0.13468382375519461</v>
      </c>
      <c r="V1808" s="139">
        <v>0.57751400096832506</v>
      </c>
      <c r="W1808" s="50">
        <v>0.70872552374741404</v>
      </c>
    </row>
    <row r="1809" spans="1:23" ht="19">
      <c r="A1809" s="95">
        <v>807</v>
      </c>
      <c r="B1809" s="139">
        <v>0.34726883149409438</v>
      </c>
      <c r="C1809" s="139">
        <v>0.31755885666976802</v>
      </c>
      <c r="D1809" s="139">
        <v>0.87888561120382591</v>
      </c>
      <c r="E1809" s="139">
        <v>0.62676110053747736</v>
      </c>
      <c r="F1809" s="139">
        <v>0.10403905917034129</v>
      </c>
      <c r="G1809" s="139">
        <v>6.2573969382376582E-2</v>
      </c>
      <c r="H1809" s="139">
        <v>0.31865061661062288</v>
      </c>
      <c r="I1809" s="139">
        <v>4.9287544835907582E-3</v>
      </c>
      <c r="J1809" s="139">
        <v>0.29734730226990802</v>
      </c>
      <c r="K1809" s="58">
        <v>5.2083151049820975E-2</v>
      </c>
      <c r="M1809" s="51">
        <v>807</v>
      </c>
      <c r="N1809" s="139" cm="1">
        <f t="array" ref="N1809:W1809">(TRANSPOSE(MMULT(幕後結果!$AB$37:$AK$46, TRANSPOSE(N808:W808))))</f>
        <v>-0.44659572974930223</v>
      </c>
      <c r="O1809" s="139">
        <v>-1.0563226165720863</v>
      </c>
      <c r="P1809" s="139">
        <v>-1.2836210631588145</v>
      </c>
      <c r="Q1809" s="139">
        <v>0.55808701356783519</v>
      </c>
      <c r="R1809" s="139">
        <v>1.7356566246255709</v>
      </c>
      <c r="S1809" s="139">
        <v>0.32961266315673565</v>
      </c>
      <c r="T1809" s="139">
        <v>0.84323919981065099</v>
      </c>
      <c r="U1809" s="139">
        <v>-1.8496299789128812E-2</v>
      </c>
      <c r="V1809" s="139">
        <v>1.1897758662528306</v>
      </c>
      <c r="W1809" s="50">
        <v>0.62811483070075524</v>
      </c>
    </row>
    <row r="1810" spans="1:23" ht="19">
      <c r="A1810" s="95">
        <v>808</v>
      </c>
      <c r="B1810" s="139">
        <v>0.71008408319332306</v>
      </c>
      <c r="C1810" s="139">
        <v>0.41838182449113925</v>
      </c>
      <c r="D1810" s="139">
        <v>0.91818783008223326</v>
      </c>
      <c r="E1810" s="139">
        <v>0.1891511168849378</v>
      </c>
      <c r="F1810" s="139">
        <v>0.97493367429707822</v>
      </c>
      <c r="G1810" s="139">
        <v>0.55536035646850701</v>
      </c>
      <c r="H1810" s="139">
        <v>0.18500658381889967</v>
      </c>
      <c r="I1810" s="139">
        <v>0.55914536755951749</v>
      </c>
      <c r="J1810" s="139">
        <v>6.9788657412956923E-2</v>
      </c>
      <c r="K1810" s="58">
        <v>0.54018042976219327</v>
      </c>
      <c r="M1810" s="51">
        <v>808</v>
      </c>
      <c r="N1810" s="139" cm="1">
        <f t="array" ref="N1810:W1810">(TRANSPOSE(MMULT(幕後結果!$AB$37:$AK$46, TRANSPOSE(N809:W809))))</f>
        <v>0.74174887679464385</v>
      </c>
      <c r="O1810" s="139">
        <v>-0.94239470454692953</v>
      </c>
      <c r="P1810" s="139">
        <v>0.86271883628804735</v>
      </c>
      <c r="Q1810" s="139">
        <v>5.7038328367645719E-2</v>
      </c>
      <c r="R1810" s="139">
        <v>0.77789329326109991</v>
      </c>
      <c r="S1810" s="139">
        <v>-0.26976491307433192</v>
      </c>
      <c r="T1810" s="139">
        <v>1.1372355959664229</v>
      </c>
      <c r="U1810" s="139">
        <v>-0.94018308718513288</v>
      </c>
      <c r="V1810" s="139">
        <v>-1.3481172799175989</v>
      </c>
      <c r="W1810" s="50">
        <v>0.29344612220066135</v>
      </c>
    </row>
    <row r="1811" spans="1:23" ht="19">
      <c r="A1811" s="95">
        <v>809</v>
      </c>
      <c r="B1811" s="139">
        <v>0.74821811712010855</v>
      </c>
      <c r="C1811" s="139">
        <v>0.85574265607688416</v>
      </c>
      <c r="D1811" s="139">
        <v>0.15091403382377511</v>
      </c>
      <c r="E1811" s="139">
        <v>0.65578465349760529</v>
      </c>
      <c r="F1811" s="139">
        <v>0.77440785202932894</v>
      </c>
      <c r="G1811" s="139">
        <v>0.71326563298614598</v>
      </c>
      <c r="H1811" s="139">
        <v>0.9871494475257967</v>
      </c>
      <c r="I1811" s="139">
        <v>0.4967439666703013</v>
      </c>
      <c r="J1811" s="139">
        <v>0.71057268721000888</v>
      </c>
      <c r="K1811" s="58">
        <v>0.82447389641517432</v>
      </c>
      <c r="M1811" s="51">
        <v>809</v>
      </c>
      <c r="N1811" s="139" cm="1">
        <f t="array" ref="N1811:W1811">(TRANSPOSE(MMULT(幕後結果!$AB$37:$AK$46, TRANSPOSE(N810:W810))))</f>
        <v>6.6577737522693567E-2</v>
      </c>
      <c r="O1811" s="139">
        <v>-0.62909947358955076</v>
      </c>
      <c r="P1811" s="139">
        <v>1.2408693483649627</v>
      </c>
      <c r="Q1811" s="139">
        <v>-0.95683620481799858</v>
      </c>
      <c r="R1811" s="139">
        <v>-0.72582109484228763</v>
      </c>
      <c r="S1811" s="139">
        <v>0.3901727266671271</v>
      </c>
      <c r="T1811" s="139">
        <v>0.29331137951245834</v>
      </c>
      <c r="U1811" s="139">
        <v>-1.1862567054240345</v>
      </c>
      <c r="V1811" s="139">
        <v>-0.44728701929054737</v>
      </c>
      <c r="W1811" s="50">
        <v>-0.35535406860747681</v>
      </c>
    </row>
    <row r="1812" spans="1:23" ht="19">
      <c r="A1812" s="95">
        <v>810</v>
      </c>
      <c r="B1812" s="139">
        <v>0.50763522132174121</v>
      </c>
      <c r="C1812" s="139">
        <v>0.89979585919885485</v>
      </c>
      <c r="D1812" s="139">
        <v>0.54005857875519192</v>
      </c>
      <c r="E1812" s="139">
        <v>0.54447775803869747</v>
      </c>
      <c r="F1812" s="139">
        <v>0.96502915679968204</v>
      </c>
      <c r="G1812" s="139">
        <v>0.54847632704243154</v>
      </c>
      <c r="H1812" s="139">
        <v>0.39472673289363813</v>
      </c>
      <c r="I1812" s="139">
        <v>0.56135271677675869</v>
      </c>
      <c r="J1812" s="139">
        <v>0.67464497049199856</v>
      </c>
      <c r="K1812" s="58">
        <v>0.61195786468059565</v>
      </c>
      <c r="M1812" s="51">
        <v>810</v>
      </c>
      <c r="N1812" s="139" cm="1">
        <f t="array" ref="N1812:W1812">(TRANSPOSE(MMULT(幕後結果!$AB$37:$AK$46, TRANSPOSE(N811:W811))))</f>
        <v>-0.32760817795482228</v>
      </c>
      <c r="O1812" s="139">
        <v>1.2437700001602765</v>
      </c>
      <c r="P1812" s="139">
        <v>-0.41423080763403364</v>
      </c>
      <c r="Q1812" s="139">
        <v>0.53477221177055156</v>
      </c>
      <c r="R1812" s="139">
        <v>0.5387677086287268</v>
      </c>
      <c r="S1812" s="139">
        <v>-0.2900485733700206</v>
      </c>
      <c r="T1812" s="139">
        <v>0.73831319176713395</v>
      </c>
      <c r="U1812" s="139">
        <v>0.85458030775826099</v>
      </c>
      <c r="V1812" s="139">
        <v>-1.7098629570116264</v>
      </c>
      <c r="W1812" s="50">
        <v>0.46476998559124355</v>
      </c>
    </row>
    <row r="1813" spans="1:23" ht="19">
      <c r="A1813" s="95">
        <v>811</v>
      </c>
      <c r="B1813" s="139">
        <v>0.63928457752485413</v>
      </c>
      <c r="C1813" s="139">
        <v>0.85359049053965763</v>
      </c>
      <c r="D1813" s="139">
        <v>0.24773989734273161</v>
      </c>
      <c r="E1813" s="139">
        <v>0.82871924808560604</v>
      </c>
      <c r="F1813" s="139">
        <v>0.37631111672616835</v>
      </c>
      <c r="G1813" s="139">
        <v>1.0511116448445268E-2</v>
      </c>
      <c r="H1813" s="139">
        <v>0.95257233491041826</v>
      </c>
      <c r="I1813" s="139">
        <v>0.55934224638484897</v>
      </c>
      <c r="J1813" s="139">
        <v>0.97607127065669408</v>
      </c>
      <c r="K1813" s="58">
        <v>0.21498978325840001</v>
      </c>
      <c r="M1813" s="51">
        <v>811</v>
      </c>
      <c r="N1813" s="139" cm="1">
        <f t="array" ref="N1813:W1813">(TRANSPOSE(MMULT(幕後結果!$AB$37:$AK$46, TRANSPOSE(N812:W812))))</f>
        <v>0.30963595412831973</v>
      </c>
      <c r="O1813" s="139">
        <v>0.13140420636417921</v>
      </c>
      <c r="P1813" s="139">
        <v>2.6675779135358693E-2</v>
      </c>
      <c r="Q1813" s="139">
        <v>-0.78644912875907891</v>
      </c>
      <c r="R1813" s="139">
        <v>1.6079810567748218</v>
      </c>
      <c r="S1813" s="139">
        <v>-0.1144205547566757</v>
      </c>
      <c r="T1813" s="139">
        <v>0.58905355012550609</v>
      </c>
      <c r="U1813" s="139">
        <v>0.47878065246302792</v>
      </c>
      <c r="V1813" s="139">
        <v>0.64330626878498398</v>
      </c>
      <c r="W1813" s="50">
        <v>8.6417007014766845E-2</v>
      </c>
    </row>
    <row r="1814" spans="1:23" ht="19">
      <c r="A1814" s="95">
        <v>812</v>
      </c>
      <c r="B1814" s="139">
        <v>0.61843041208555416</v>
      </c>
      <c r="C1814" s="139">
        <v>0.68779223399180456</v>
      </c>
      <c r="D1814" s="139">
        <v>1.9621378473638318E-2</v>
      </c>
      <c r="E1814" s="139">
        <v>0.32247005561582087</v>
      </c>
      <c r="F1814" s="139">
        <v>0.5494499556821657</v>
      </c>
      <c r="G1814" s="139">
        <v>0.53478227059138717</v>
      </c>
      <c r="H1814" s="139">
        <v>0.35408782385899729</v>
      </c>
      <c r="I1814" s="139">
        <v>0.90134411237617718</v>
      </c>
      <c r="J1814" s="139">
        <v>0.71895477287471499</v>
      </c>
      <c r="K1814" s="58">
        <v>0.1742360406452641</v>
      </c>
      <c r="M1814" s="51">
        <v>812</v>
      </c>
      <c r="N1814" s="139" cm="1">
        <f t="array" ref="N1814:W1814">(TRANSPOSE(MMULT(幕後結果!$AB$37:$AK$46, TRANSPOSE(N813:W813))))</f>
        <v>-0.46167915490960909</v>
      </c>
      <c r="O1814" s="139">
        <v>-0.22575267340745675</v>
      </c>
      <c r="P1814" s="139">
        <v>5.8635020019776607E-2</v>
      </c>
      <c r="Q1814" s="139">
        <v>1.7819648081044339</v>
      </c>
      <c r="R1814" s="139">
        <v>1.4451248577247502</v>
      </c>
      <c r="S1814" s="139">
        <v>-0.66351261046581445</v>
      </c>
      <c r="T1814" s="139">
        <v>-0.67237643510013156</v>
      </c>
      <c r="U1814" s="139">
        <v>-9.5224001529983268E-2</v>
      </c>
      <c r="V1814" s="139">
        <v>-0.61594521121991574</v>
      </c>
      <c r="W1814" s="50">
        <v>-1.3059379762984835</v>
      </c>
    </row>
    <row r="1815" spans="1:23" ht="19">
      <c r="A1815" s="95">
        <v>813</v>
      </c>
      <c r="B1815" s="139">
        <v>0.8657622804966425</v>
      </c>
      <c r="C1815" s="139">
        <v>0.25997975113331573</v>
      </c>
      <c r="D1815" s="139">
        <v>0.98918843471623319</v>
      </c>
      <c r="E1815" s="139">
        <v>0.25500686547783946</v>
      </c>
      <c r="F1815" s="139">
        <v>0.27770152784022728</v>
      </c>
      <c r="G1815" s="139">
        <v>0.10609173851772913</v>
      </c>
      <c r="H1815" s="139">
        <v>0.21895651539276861</v>
      </c>
      <c r="I1815" s="139">
        <v>0.29558102846972356</v>
      </c>
      <c r="J1815" s="139">
        <v>0.31126698485896487</v>
      </c>
      <c r="K1815" s="58">
        <v>0.74984952494542267</v>
      </c>
      <c r="M1815" s="51">
        <v>813</v>
      </c>
      <c r="N1815" s="139" cm="1">
        <f t="array" ref="N1815:W1815">(TRANSPOSE(MMULT(幕後結果!$AB$37:$AK$46, TRANSPOSE(N814:W814))))</f>
        <v>0.63538606539092501</v>
      </c>
      <c r="O1815" s="139">
        <v>-0.51264302572687648</v>
      </c>
      <c r="P1815" s="139">
        <v>-0.10706208420123456</v>
      </c>
      <c r="Q1815" s="139">
        <v>0.10446839604011375</v>
      </c>
      <c r="R1815" s="139">
        <v>0.94707903194097942</v>
      </c>
      <c r="S1815" s="139">
        <v>0.1229086001121364</v>
      </c>
      <c r="T1815" s="139">
        <v>0.58550543442312053</v>
      </c>
      <c r="U1815" s="139">
        <v>-0.85672739871074788</v>
      </c>
      <c r="V1815" s="139">
        <v>0.17501993531151977</v>
      </c>
      <c r="W1815" s="50">
        <v>-0.19349927305747283</v>
      </c>
    </row>
    <row r="1816" spans="1:23" ht="19">
      <c r="A1816" s="95">
        <v>814</v>
      </c>
      <c r="B1816" s="139">
        <v>0.74794196521745149</v>
      </c>
      <c r="C1816" s="139">
        <v>0.50738406319901475</v>
      </c>
      <c r="D1816" s="139">
        <v>0.13609453714416908</v>
      </c>
      <c r="E1816" s="139">
        <v>0.78301158629569123</v>
      </c>
      <c r="F1816" s="139">
        <v>0.91955222192386454</v>
      </c>
      <c r="G1816" s="139">
        <v>0.68654375502482412</v>
      </c>
      <c r="H1816" s="139">
        <v>0.3004874537719584</v>
      </c>
      <c r="I1816" s="139">
        <v>0.33418874591762093</v>
      </c>
      <c r="J1816" s="139">
        <v>0.56562857531615118</v>
      </c>
      <c r="K1816" s="58">
        <v>0.82451289907521086</v>
      </c>
      <c r="M1816" s="51">
        <v>814</v>
      </c>
      <c r="N1816" s="139" cm="1">
        <f t="array" ref="N1816:W1816">(TRANSPOSE(MMULT(幕後結果!$AB$37:$AK$46, TRANSPOSE(N815:W815))))</f>
        <v>-0.80366961039101825</v>
      </c>
      <c r="O1816" s="139">
        <v>-2.2308400662443544E-2</v>
      </c>
      <c r="P1816" s="139">
        <v>4.2098932835613861E-2</v>
      </c>
      <c r="Q1816" s="139">
        <v>0.76689358804731778</v>
      </c>
      <c r="R1816" s="139">
        <v>-1.6541676944871389</v>
      </c>
      <c r="S1816" s="139">
        <v>0.6840087176865467</v>
      </c>
      <c r="T1816" s="139">
        <v>-1.273452123463777</v>
      </c>
      <c r="U1816" s="139">
        <v>0.52720617329173947</v>
      </c>
      <c r="V1816" s="139">
        <v>-0.85125521741985577</v>
      </c>
      <c r="W1816" s="50">
        <v>1.1973671776576142</v>
      </c>
    </row>
    <row r="1817" spans="1:23" ht="19">
      <c r="A1817" s="95">
        <v>815</v>
      </c>
      <c r="B1817" s="139">
        <v>0.1398895016639945</v>
      </c>
      <c r="C1817" s="139">
        <v>0.86160830113426434</v>
      </c>
      <c r="D1817" s="139">
        <v>0.47479347312120157</v>
      </c>
      <c r="E1817" s="139">
        <v>0.92118990576996973</v>
      </c>
      <c r="F1817" s="139">
        <v>0.51429576625567996</v>
      </c>
      <c r="G1817" s="139">
        <v>0.11541570303658144</v>
      </c>
      <c r="H1817" s="139">
        <v>0.14837100804612202</v>
      </c>
      <c r="I1817" s="139">
        <v>0.67323158724409082</v>
      </c>
      <c r="J1817" s="139">
        <v>0.7237777650134658</v>
      </c>
      <c r="K1817" s="58">
        <v>0.12062521773092127</v>
      </c>
      <c r="M1817" s="51">
        <v>815</v>
      </c>
      <c r="N1817" s="139" cm="1">
        <f t="array" ref="N1817:W1817">(TRANSPOSE(MMULT(幕後結果!$AB$37:$AK$46, TRANSPOSE(N816:W816))))</f>
        <v>-0.24144751281600943</v>
      </c>
      <c r="O1817" s="139">
        <v>-1.4935142758920981</v>
      </c>
      <c r="P1817" s="139">
        <v>-0.69612424807718587</v>
      </c>
      <c r="Q1817" s="139">
        <v>-1.9989878994934775</v>
      </c>
      <c r="R1817" s="139">
        <v>6.4811022471133517E-2</v>
      </c>
      <c r="S1817" s="139">
        <v>-0.67386684297798172</v>
      </c>
      <c r="T1817" s="139">
        <v>-1.4198797913975694</v>
      </c>
      <c r="U1817" s="139">
        <v>-0.82407981044653256</v>
      </c>
      <c r="V1817" s="139">
        <v>-1.0156083045796536</v>
      </c>
      <c r="W1817" s="50">
        <v>0.52017181999770057</v>
      </c>
    </row>
    <row r="1818" spans="1:23" ht="19">
      <c r="A1818" s="95">
        <v>816</v>
      </c>
      <c r="B1818" s="139">
        <v>0.95399215705284091</v>
      </c>
      <c r="C1818" s="139">
        <v>0.47251244381907576</v>
      </c>
      <c r="D1818" s="139">
        <v>0.12491621543951248</v>
      </c>
      <c r="E1818" s="139">
        <v>0.99913226392993404</v>
      </c>
      <c r="F1818" s="139">
        <v>0.92936936147342819</v>
      </c>
      <c r="G1818" s="139">
        <v>0.50463429856686348</v>
      </c>
      <c r="H1818" s="139">
        <v>0.5788156388033896</v>
      </c>
      <c r="I1818" s="139">
        <v>0.57616167691569786</v>
      </c>
      <c r="J1818" s="139">
        <v>4.1388386847277525E-2</v>
      </c>
      <c r="K1818" s="58">
        <v>0.46534470542666173</v>
      </c>
      <c r="M1818" s="51">
        <v>816</v>
      </c>
      <c r="N1818" s="139" cm="1">
        <f t="array" ref="N1818:W1818">(TRANSPOSE(MMULT(幕後結果!$AB$37:$AK$46, TRANSPOSE(N817:W817))))</f>
        <v>-1.0929265887938553</v>
      </c>
      <c r="O1818" s="139">
        <v>-1.198391442995959</v>
      </c>
      <c r="P1818" s="139">
        <v>-0.30678282585682154</v>
      </c>
      <c r="Q1818" s="139">
        <v>0.43456751842141761</v>
      </c>
      <c r="R1818" s="139">
        <v>-1.08675672485504</v>
      </c>
      <c r="S1818" s="139">
        <v>-0.80082678708858979</v>
      </c>
      <c r="T1818" s="139">
        <v>0.29456286886118604</v>
      </c>
      <c r="U1818" s="139">
        <v>-2.0348702214360315</v>
      </c>
      <c r="V1818" s="139">
        <v>1.4645012227054828</v>
      </c>
      <c r="W1818" s="50">
        <v>-3.8201848981710973</v>
      </c>
    </row>
    <row r="1819" spans="1:23" ht="19">
      <c r="A1819" s="95">
        <v>817</v>
      </c>
      <c r="B1819" s="139">
        <v>0.24106733797604796</v>
      </c>
      <c r="C1819" s="139">
        <v>0.537985719290899</v>
      </c>
      <c r="D1819" s="139">
        <v>0.37928210096413784</v>
      </c>
      <c r="E1819" s="139">
        <v>0.94012213547911427</v>
      </c>
      <c r="F1819" s="139">
        <v>0.32757956637395069</v>
      </c>
      <c r="G1819" s="139">
        <v>0.79685745393036633</v>
      </c>
      <c r="H1819" s="139">
        <v>0.94336234883551451</v>
      </c>
      <c r="I1819" s="139">
        <v>9.5041690035011506E-2</v>
      </c>
      <c r="J1819" s="139">
        <v>0.9880776243571705</v>
      </c>
      <c r="K1819" s="58">
        <v>0.9068888304534457</v>
      </c>
      <c r="M1819" s="51">
        <v>817</v>
      </c>
      <c r="N1819" s="139" cm="1">
        <f t="array" ref="N1819:W1819">(TRANSPOSE(MMULT(幕後結果!$AB$37:$AK$46, TRANSPOSE(N818:W818))))</f>
        <v>-1.0127221609471269</v>
      </c>
      <c r="O1819" s="139">
        <v>0.77249150885571771</v>
      </c>
      <c r="P1819" s="139">
        <v>-1.0423263332513759</v>
      </c>
      <c r="Q1819" s="139">
        <v>-1.1056116117140808</v>
      </c>
      <c r="R1819" s="139">
        <v>0.39704630514912792</v>
      </c>
      <c r="S1819" s="139">
        <v>-0.21920176863263904</v>
      </c>
      <c r="T1819" s="139">
        <v>1.3651261938301629</v>
      </c>
      <c r="U1819" s="139">
        <v>-0.4116392511049109</v>
      </c>
      <c r="V1819" s="139">
        <v>-0.76518006956151641</v>
      </c>
      <c r="W1819" s="50">
        <v>-0.18697424719828587</v>
      </c>
    </row>
    <row r="1820" spans="1:23" ht="19">
      <c r="A1820" s="95">
        <v>818</v>
      </c>
      <c r="B1820" s="139">
        <v>0.89409762987684926</v>
      </c>
      <c r="C1820" s="139">
        <v>0.99393104241819752</v>
      </c>
      <c r="D1820" s="139">
        <v>0.52814862686921571</v>
      </c>
      <c r="E1820" s="139">
        <v>0.67884115919265198</v>
      </c>
      <c r="F1820" s="139">
        <v>0.38527547179173038</v>
      </c>
      <c r="G1820" s="139">
        <v>0.41220578418654252</v>
      </c>
      <c r="H1820" s="139">
        <v>0.60992504857907681</v>
      </c>
      <c r="I1820" s="139">
        <v>8.0842030400766207E-2</v>
      </c>
      <c r="J1820" s="139">
        <v>1.9984431891512555E-2</v>
      </c>
      <c r="K1820" s="58">
        <v>0.90365372627542628</v>
      </c>
      <c r="M1820" s="51">
        <v>818</v>
      </c>
      <c r="N1820" s="139" cm="1">
        <f t="array" ref="N1820:W1820">(TRANSPOSE(MMULT(幕後結果!$AB$37:$AK$46, TRANSPOSE(N819:W819))))</f>
        <v>1.841223653372363E-2</v>
      </c>
      <c r="O1820" s="139">
        <v>-0.5168596452834856</v>
      </c>
      <c r="P1820" s="139">
        <v>-1.8060699548729151</v>
      </c>
      <c r="Q1820" s="139">
        <v>-2.1754975516424571</v>
      </c>
      <c r="R1820" s="139">
        <v>0.13679535763255823</v>
      </c>
      <c r="S1820" s="139">
        <v>-0.94466689939488724</v>
      </c>
      <c r="T1820" s="139">
        <v>-0.27782155222596905</v>
      </c>
      <c r="U1820" s="139">
        <v>4.0540237874299334E-2</v>
      </c>
      <c r="V1820" s="139">
        <v>0.82098038761931913</v>
      </c>
      <c r="W1820" s="50">
        <v>-0.37950841729995366</v>
      </c>
    </row>
    <row r="1821" spans="1:23" ht="19">
      <c r="A1821" s="95">
        <v>819</v>
      </c>
      <c r="B1821" s="139">
        <v>0.33750376330133736</v>
      </c>
      <c r="C1821" s="139">
        <v>0.8980295484067331</v>
      </c>
      <c r="D1821" s="139">
        <v>7.8576904437185124E-2</v>
      </c>
      <c r="E1821" s="139">
        <v>0.78631311745865773</v>
      </c>
      <c r="F1821" s="139">
        <v>0.51421796926151275</v>
      </c>
      <c r="G1821" s="139">
        <v>0.39882736724021317</v>
      </c>
      <c r="H1821" s="139">
        <v>0.35047516876034224</v>
      </c>
      <c r="I1821" s="139">
        <v>0.3795953564949226</v>
      </c>
      <c r="J1821" s="139">
        <v>0.57096496528537766</v>
      </c>
      <c r="K1821" s="58">
        <v>8.8813111172568071E-2</v>
      </c>
      <c r="M1821" s="51">
        <v>819</v>
      </c>
      <c r="N1821" s="139" cm="1">
        <f t="array" ref="N1821:W1821">(TRANSPOSE(MMULT(幕後結果!$AB$37:$AK$46, TRANSPOSE(N820:W820))))</f>
        <v>0.31103071332372156</v>
      </c>
      <c r="O1821" s="139">
        <v>0.71053772197274789</v>
      </c>
      <c r="P1821" s="139">
        <v>1.3481916200777011</v>
      </c>
      <c r="Q1821" s="139">
        <v>0.86145191880626659</v>
      </c>
      <c r="R1821" s="139">
        <v>0.13212110388798234</v>
      </c>
      <c r="S1821" s="139">
        <v>-0.42441128291053876</v>
      </c>
      <c r="T1821" s="139">
        <v>0.97505381751931508</v>
      </c>
      <c r="U1821" s="139">
        <v>1.1881464578295435</v>
      </c>
      <c r="V1821" s="139">
        <v>-0.24299336489915141</v>
      </c>
      <c r="W1821" s="50">
        <v>0.59083126556367627</v>
      </c>
    </row>
    <row r="1822" spans="1:23" ht="19">
      <c r="A1822" s="95">
        <v>820</v>
      </c>
      <c r="B1822" s="139">
        <v>0.90427925225795258</v>
      </c>
      <c r="C1822" s="139">
        <v>0.6067372092321659</v>
      </c>
      <c r="D1822" s="139">
        <v>0.66672419364309876</v>
      </c>
      <c r="E1822" s="139">
        <v>0.32014942138346303</v>
      </c>
      <c r="F1822" s="139">
        <v>0.83496063590955094</v>
      </c>
      <c r="G1822" s="139">
        <v>0.83079065827776666</v>
      </c>
      <c r="H1822" s="139">
        <v>1.7393924732552746E-2</v>
      </c>
      <c r="I1822" s="139">
        <v>0.75150978364389598</v>
      </c>
      <c r="J1822" s="139">
        <v>0.96445923097504704</v>
      </c>
      <c r="K1822" s="58">
        <v>0.70519053136472554</v>
      </c>
      <c r="M1822" s="51">
        <v>820</v>
      </c>
      <c r="N1822" s="139" cm="1">
        <f t="array" ref="N1822:W1822">(TRANSPOSE(MMULT(幕後結果!$AB$37:$AK$46, TRANSPOSE(N821:W821))))</f>
        <v>2.9604427779055684</v>
      </c>
      <c r="O1822" s="139">
        <v>2.1410125544756933E-2</v>
      </c>
      <c r="P1822" s="139">
        <v>1.091244099790293</v>
      </c>
      <c r="Q1822" s="139">
        <v>1.3973856683810109</v>
      </c>
      <c r="R1822" s="139">
        <v>-1.6948058212896078E-2</v>
      </c>
      <c r="S1822" s="139">
        <v>1.1717295549290174</v>
      </c>
      <c r="T1822" s="139">
        <v>-0.3969268971133687</v>
      </c>
      <c r="U1822" s="139">
        <v>0.87843059787603017</v>
      </c>
      <c r="V1822" s="139">
        <v>0.62850278855820341</v>
      </c>
      <c r="W1822" s="50">
        <v>0.22043238358105544</v>
      </c>
    </row>
    <row r="1823" spans="1:23" ht="19">
      <c r="A1823" s="95">
        <v>821</v>
      </c>
      <c r="B1823" s="139">
        <v>0.22452803224473095</v>
      </c>
      <c r="C1823" s="139">
        <v>0.59557789911265036</v>
      </c>
      <c r="D1823" s="139">
        <v>0.31371388409440026</v>
      </c>
      <c r="E1823" s="139">
        <v>1.4578759966964006E-2</v>
      </c>
      <c r="F1823" s="139">
        <v>0.79922296135938176</v>
      </c>
      <c r="G1823" s="139">
        <v>0.7310017259818431</v>
      </c>
      <c r="H1823" s="139">
        <v>0.16709413192199118</v>
      </c>
      <c r="I1823" s="139">
        <v>0.62969330404191393</v>
      </c>
      <c r="J1823" s="139">
        <v>0.23669248352790473</v>
      </c>
      <c r="K1823" s="58">
        <v>0.71195772172512162</v>
      </c>
      <c r="M1823" s="51">
        <v>821</v>
      </c>
      <c r="N1823" s="139" cm="1">
        <f t="array" ref="N1823:W1823">(TRANSPOSE(MMULT(幕後結果!$AB$37:$AK$46, TRANSPOSE(N822:W822))))</f>
        <v>0.54628586013756497</v>
      </c>
      <c r="O1823" s="139">
        <v>1.9584825317414518</v>
      </c>
      <c r="P1823" s="139">
        <v>1.3880954177199527</v>
      </c>
      <c r="Q1823" s="139">
        <v>2.2832299565515051</v>
      </c>
      <c r="R1823" s="139">
        <v>1.3596158601822184</v>
      </c>
      <c r="S1823" s="139">
        <v>0.98704670730891908</v>
      </c>
      <c r="T1823" s="139">
        <v>0.55950787997418905</v>
      </c>
      <c r="U1823" s="139">
        <v>0.9850698625345089</v>
      </c>
      <c r="V1823" s="139">
        <v>1.5024957530405791</v>
      </c>
      <c r="W1823" s="50">
        <v>0.89995433290569782</v>
      </c>
    </row>
    <row r="1824" spans="1:23" ht="19">
      <c r="A1824" s="95">
        <v>822</v>
      </c>
      <c r="B1824" s="139">
        <v>0.14298323242663202</v>
      </c>
      <c r="C1824" s="139">
        <v>0.56626132533948881</v>
      </c>
      <c r="D1824" s="139">
        <v>0.90972572383903749</v>
      </c>
      <c r="E1824" s="139">
        <v>0.11910624272916071</v>
      </c>
      <c r="F1824" s="139">
        <v>0.76593001900059554</v>
      </c>
      <c r="G1824" s="139">
        <v>0.59202684263719219</v>
      </c>
      <c r="H1824" s="139">
        <v>0.12449250409566215</v>
      </c>
      <c r="I1824" s="139">
        <v>1.7565513175252789E-2</v>
      </c>
      <c r="J1824" s="139">
        <v>0.27026551056894554</v>
      </c>
      <c r="K1824" s="58">
        <v>0.47545023026738886</v>
      </c>
      <c r="M1824" s="51">
        <v>822</v>
      </c>
      <c r="N1824" s="139" cm="1">
        <f t="array" ref="N1824:W1824">(TRANSPOSE(MMULT(幕後結果!$AB$37:$AK$46, TRANSPOSE(N823:W823))))</f>
        <v>1.5148180109355225</v>
      </c>
      <c r="O1824" s="139">
        <v>-1.2043978062667633</v>
      </c>
      <c r="P1824" s="139">
        <v>-1.1286499546005861</v>
      </c>
      <c r="Q1824" s="139">
        <v>-0.31912567201414377</v>
      </c>
      <c r="R1824" s="139">
        <v>-0.21234515759349137</v>
      </c>
      <c r="S1824" s="139">
        <v>0.61055019942065281</v>
      </c>
      <c r="T1824" s="139">
        <v>-0.27583299869174394</v>
      </c>
      <c r="U1824" s="139">
        <v>0.33276837955802696</v>
      </c>
      <c r="V1824" s="139">
        <v>-1.0135049552852677</v>
      </c>
      <c r="W1824" s="50">
        <v>-5.6328249153664078E-2</v>
      </c>
    </row>
    <row r="1825" spans="1:23" ht="19">
      <c r="A1825" s="95">
        <v>823</v>
      </c>
      <c r="B1825" s="139">
        <v>0.27333568716242884</v>
      </c>
      <c r="C1825" s="139">
        <v>0.86940722334534826</v>
      </c>
      <c r="D1825" s="139">
        <v>0.94294306989911525</v>
      </c>
      <c r="E1825" s="139">
        <v>0.12391712890304651</v>
      </c>
      <c r="F1825" s="139">
        <v>0.2996231729756611</v>
      </c>
      <c r="G1825" s="139">
        <v>0.42369683025983695</v>
      </c>
      <c r="H1825" s="139">
        <v>0.48977819605920758</v>
      </c>
      <c r="I1825" s="139">
        <v>0.67037758382697388</v>
      </c>
      <c r="J1825" s="139">
        <v>0.4816730641507021</v>
      </c>
      <c r="K1825" s="58">
        <v>0.40175154993880469</v>
      </c>
      <c r="M1825" s="51">
        <v>823</v>
      </c>
      <c r="N1825" s="139" cm="1">
        <f t="array" ref="N1825:W1825">(TRANSPOSE(MMULT(幕後結果!$AB$37:$AK$46, TRANSPOSE(N824:W824))))</f>
        <v>0.29676608782330927</v>
      </c>
      <c r="O1825" s="139">
        <v>1.4189855933719602</v>
      </c>
      <c r="P1825" s="139">
        <v>7.4806222019386526E-2</v>
      </c>
      <c r="Q1825" s="139">
        <v>0.74326038707648245</v>
      </c>
      <c r="R1825" s="139">
        <v>0.43707464373574445</v>
      </c>
      <c r="S1825" s="139">
        <v>0.84298600540140356</v>
      </c>
      <c r="T1825" s="139">
        <v>-0.38475008101177405</v>
      </c>
      <c r="U1825" s="139">
        <v>0.47319407452944245</v>
      </c>
      <c r="V1825" s="139">
        <v>-1.5301100832851988</v>
      </c>
      <c r="W1825" s="50">
        <v>-0.65923923824349795</v>
      </c>
    </row>
    <row r="1826" spans="1:23" ht="19">
      <c r="A1826" s="95">
        <v>824</v>
      </c>
      <c r="B1826" s="139">
        <v>0.71804480219146383</v>
      </c>
      <c r="C1826" s="139">
        <v>0.84404020244265876</v>
      </c>
      <c r="D1826" s="139">
        <v>0.96559066845702501</v>
      </c>
      <c r="E1826" s="139">
        <v>0.26692104491239421</v>
      </c>
      <c r="F1826" s="139">
        <v>0.98933056419129239</v>
      </c>
      <c r="G1826" s="139">
        <v>0.97896006955881076</v>
      </c>
      <c r="H1826" s="139">
        <v>0.38996802545940179</v>
      </c>
      <c r="I1826" s="139">
        <v>0.94944768585339001</v>
      </c>
      <c r="J1826" s="139">
        <v>4.8948458940022865E-2</v>
      </c>
      <c r="K1826" s="58">
        <v>0.88259158476849398</v>
      </c>
      <c r="M1826" s="51">
        <v>824</v>
      </c>
      <c r="N1826" s="139" cm="1">
        <f t="array" ref="N1826:W1826">(TRANSPOSE(MMULT(幕後結果!$AB$37:$AK$46, TRANSPOSE(N825:W825))))</f>
        <v>-0.1662343658958754</v>
      </c>
      <c r="O1826" s="139">
        <v>0.52923730914914457</v>
      </c>
      <c r="P1826" s="139">
        <v>-0.27076414834563256</v>
      </c>
      <c r="Q1826" s="139">
        <v>8.0955162414059839E-2</v>
      </c>
      <c r="R1826" s="139">
        <v>2.0735768142785411</v>
      </c>
      <c r="S1826" s="139">
        <v>1.5777523769032924</v>
      </c>
      <c r="T1826" s="139">
        <v>1.2688694039607968</v>
      </c>
      <c r="U1826" s="139">
        <v>-0.89301291071479949</v>
      </c>
      <c r="V1826" s="139">
        <v>0.46725466813951266</v>
      </c>
      <c r="W1826" s="50">
        <v>1.7202608038636291</v>
      </c>
    </row>
    <row r="1827" spans="1:23" ht="19">
      <c r="A1827" s="95">
        <v>825</v>
      </c>
      <c r="B1827" s="139">
        <v>0.87754540672777992</v>
      </c>
      <c r="C1827" s="139">
        <v>0.84864532040581642</v>
      </c>
      <c r="D1827" s="139">
        <v>0.28002731003245107</v>
      </c>
      <c r="E1827" s="139">
        <v>0.41363979075554913</v>
      </c>
      <c r="F1827" s="139">
        <v>6.8713736476768483E-2</v>
      </c>
      <c r="G1827" s="139">
        <v>0.52395168617107202</v>
      </c>
      <c r="H1827" s="139">
        <v>0.80117322953584003</v>
      </c>
      <c r="I1827" s="139">
        <v>0.2614216683670052</v>
      </c>
      <c r="J1827" s="139">
        <v>0.37460551605049686</v>
      </c>
      <c r="K1827" s="58">
        <v>0.45726466792263087</v>
      </c>
      <c r="M1827" s="51">
        <v>825</v>
      </c>
      <c r="N1827" s="139" cm="1">
        <f t="array" ref="N1827:W1827">(TRANSPOSE(MMULT(幕後結果!$AB$37:$AK$46, TRANSPOSE(N826:W826))))</f>
        <v>1.5387254317315573</v>
      </c>
      <c r="O1827" s="139">
        <v>1.1903557566030456</v>
      </c>
      <c r="P1827" s="139">
        <v>0.16510393039972698</v>
      </c>
      <c r="Q1827" s="139">
        <v>-0.53197859575943363</v>
      </c>
      <c r="R1827" s="139">
        <v>-1.134899912583099</v>
      </c>
      <c r="S1827" s="139">
        <v>0.49779222001670365</v>
      </c>
      <c r="T1827" s="139">
        <v>0.78194629646917657</v>
      </c>
      <c r="U1827" s="139">
        <v>0.143513746233839</v>
      </c>
      <c r="V1827" s="139">
        <v>1.1376559777561135</v>
      </c>
      <c r="W1827" s="50">
        <v>-1.0176621598199282</v>
      </c>
    </row>
    <row r="1828" spans="1:23" ht="19">
      <c r="A1828" s="95">
        <v>826</v>
      </c>
      <c r="B1828" s="139">
        <v>0.65232150783892995</v>
      </c>
      <c r="C1828" s="139">
        <v>0.8831445936698894</v>
      </c>
      <c r="D1828" s="139">
        <v>0.18982509457876429</v>
      </c>
      <c r="E1828" s="139">
        <v>0.44161658249703861</v>
      </c>
      <c r="F1828" s="139">
        <v>0.36985045046796516</v>
      </c>
      <c r="G1828" s="139">
        <v>0.42160285082464699</v>
      </c>
      <c r="H1828" s="139">
        <v>0.14114282111455401</v>
      </c>
      <c r="I1828" s="139">
        <v>0.59745865201755222</v>
      </c>
      <c r="J1828" s="139">
        <v>0.55422154997020567</v>
      </c>
      <c r="K1828" s="58">
        <v>0.54657554212859538</v>
      </c>
      <c r="M1828" s="51">
        <v>826</v>
      </c>
      <c r="N1828" s="139" cm="1">
        <f t="array" ref="N1828:W1828">(TRANSPOSE(MMULT(幕後結果!$AB$37:$AK$46, TRANSPOSE(N827:W827))))</f>
        <v>-1.1823029228050093</v>
      </c>
      <c r="O1828" s="139">
        <v>-7.711223857130145E-2</v>
      </c>
      <c r="P1828" s="139">
        <v>-0.95090246254527355</v>
      </c>
      <c r="Q1828" s="139">
        <v>-0.41268295907471164</v>
      </c>
      <c r="R1828" s="139">
        <v>-1.0956942452221352</v>
      </c>
      <c r="S1828" s="139">
        <v>1.0621170766386863</v>
      </c>
      <c r="T1828" s="139">
        <v>-0.75099352929261154</v>
      </c>
      <c r="U1828" s="139">
        <v>-2.6024240097068256</v>
      </c>
      <c r="V1828" s="139">
        <v>0.81240825545426343</v>
      </c>
      <c r="W1828" s="50">
        <v>-2.1315412498875634</v>
      </c>
    </row>
    <row r="1829" spans="1:23" ht="19">
      <c r="A1829" s="95">
        <v>827</v>
      </c>
      <c r="B1829" s="139">
        <v>0.33835668980550149</v>
      </c>
      <c r="C1829" s="139">
        <v>0.89303930422449396</v>
      </c>
      <c r="D1829" s="139">
        <v>0.13473192622546337</v>
      </c>
      <c r="E1829" s="139">
        <v>5.8226257551525773E-2</v>
      </c>
      <c r="F1829" s="139">
        <v>0.18421462503103969</v>
      </c>
      <c r="G1829" s="139">
        <v>0.49029804454923576</v>
      </c>
      <c r="H1829" s="139">
        <v>0.64906419601072174</v>
      </c>
      <c r="I1829" s="139">
        <v>0.36953285128476754</v>
      </c>
      <c r="J1829" s="139">
        <v>0.56152903135895249</v>
      </c>
      <c r="K1829" s="58">
        <v>0.27477702535669102</v>
      </c>
      <c r="M1829" s="51">
        <v>827</v>
      </c>
      <c r="N1829" s="139" cm="1">
        <f t="array" ref="N1829:W1829">(TRANSPOSE(MMULT(幕後結果!$AB$37:$AK$46, TRANSPOSE(N828:W828))))</f>
        <v>0.79160214188543987</v>
      </c>
      <c r="O1829" s="139">
        <v>-1.369476753068033</v>
      </c>
      <c r="P1829" s="139">
        <v>-0.13582716535269021</v>
      </c>
      <c r="Q1829" s="139">
        <v>-0.85429205421137</v>
      </c>
      <c r="R1829" s="139">
        <v>0.50146986928941051</v>
      </c>
      <c r="S1829" s="139">
        <v>-0.62075819337349758</v>
      </c>
      <c r="T1829" s="139">
        <v>0.74579188859959777</v>
      </c>
      <c r="U1829" s="139">
        <v>-2.0946796426879635</v>
      </c>
      <c r="V1829" s="139">
        <v>-0.44667307218715036</v>
      </c>
      <c r="W1829" s="50">
        <v>-1.1709666143796866</v>
      </c>
    </row>
    <row r="1830" spans="1:23" ht="19">
      <c r="A1830" s="95">
        <v>828</v>
      </c>
      <c r="B1830" s="139">
        <v>7.1791773370668555E-2</v>
      </c>
      <c r="C1830" s="139">
        <v>0.77444436225032964</v>
      </c>
      <c r="D1830" s="139">
        <v>0.76640108686521513</v>
      </c>
      <c r="E1830" s="139">
        <v>0.96105041603565322</v>
      </c>
      <c r="F1830" s="139">
        <v>0.79008887791519555</v>
      </c>
      <c r="G1830" s="139">
        <v>0.49916440180809718</v>
      </c>
      <c r="H1830" s="139">
        <v>0.84181889525788511</v>
      </c>
      <c r="I1830" s="139">
        <v>0.42095205261220503</v>
      </c>
      <c r="J1830" s="139">
        <v>2.5097672675626903E-2</v>
      </c>
      <c r="K1830" s="58">
        <v>9.7892054384795868E-2</v>
      </c>
      <c r="M1830" s="51">
        <v>828</v>
      </c>
      <c r="N1830" s="139" cm="1">
        <f t="array" ref="N1830:W1830">(TRANSPOSE(MMULT(幕後結果!$AB$37:$AK$46, TRANSPOSE(N829:W829))))</f>
        <v>0.49977181148098954</v>
      </c>
      <c r="O1830" s="139">
        <v>-1.6366655010424198</v>
      </c>
      <c r="P1830" s="139">
        <v>-1.8617940223560991</v>
      </c>
      <c r="Q1830" s="139">
        <v>-0.75721823148672285</v>
      </c>
      <c r="R1830" s="139">
        <v>-0.60991264655209387</v>
      </c>
      <c r="S1830" s="139">
        <v>2.3549494681224767</v>
      </c>
      <c r="T1830" s="139">
        <v>0.37768740015767455</v>
      </c>
      <c r="U1830" s="139">
        <v>3.9861246266849726E-2</v>
      </c>
      <c r="V1830" s="139">
        <v>0.15854567747134368</v>
      </c>
      <c r="W1830" s="50">
        <v>0.70623759695487398</v>
      </c>
    </row>
    <row r="1831" spans="1:23" ht="19">
      <c r="A1831" s="95">
        <v>829</v>
      </c>
      <c r="B1831" s="139">
        <v>0.47988369468617487</v>
      </c>
      <c r="C1831" s="139">
        <v>7.462012272893892E-3</v>
      </c>
      <c r="D1831" s="139">
        <v>0.42315285220930843</v>
      </c>
      <c r="E1831" s="139">
        <v>0.73168744134812091</v>
      </c>
      <c r="F1831" s="139">
        <v>0.57544635187297133</v>
      </c>
      <c r="G1831" s="139">
        <v>0.25099077416065518</v>
      </c>
      <c r="H1831" s="139">
        <v>0.84259272045579814</v>
      </c>
      <c r="I1831" s="139">
        <v>3.2263600869055553E-2</v>
      </c>
      <c r="J1831" s="139">
        <v>0.18418867823647367</v>
      </c>
      <c r="K1831" s="58">
        <v>0.27826576415872095</v>
      </c>
      <c r="M1831" s="51">
        <v>829</v>
      </c>
      <c r="N1831" s="139" cm="1">
        <f t="array" ref="N1831:W1831">(TRANSPOSE(MMULT(幕後結果!$AB$37:$AK$46, TRANSPOSE(N830:W830))))</f>
        <v>0.61058326581032862</v>
      </c>
      <c r="O1831" s="139">
        <v>1.0427989223944429</v>
      </c>
      <c r="P1831" s="139">
        <v>-0.72461135522371234</v>
      </c>
      <c r="Q1831" s="139">
        <v>-0.16658976783965401</v>
      </c>
      <c r="R1831" s="139">
        <v>-1.9098123629957244</v>
      </c>
      <c r="S1831" s="139">
        <v>0.3350292569269756</v>
      </c>
      <c r="T1831" s="139">
        <v>0.91131363364711349</v>
      </c>
      <c r="U1831" s="139">
        <v>-0.45249894108303917</v>
      </c>
      <c r="V1831" s="139">
        <v>-0.61054016412047829</v>
      </c>
      <c r="W1831" s="50">
        <v>-0.38308503919926706</v>
      </c>
    </row>
    <row r="1832" spans="1:23" ht="19">
      <c r="A1832" s="95">
        <v>830</v>
      </c>
      <c r="B1832" s="139">
        <v>0.53359842218701958</v>
      </c>
      <c r="C1832" s="139">
        <v>0.73891479783317826</v>
      </c>
      <c r="D1832" s="139">
        <v>0.14477923130686099</v>
      </c>
      <c r="E1832" s="139">
        <v>0.64595761902943827</v>
      </c>
      <c r="F1832" s="139">
        <v>0.56512109514396314</v>
      </c>
      <c r="G1832" s="139">
        <v>0.25931884623493406</v>
      </c>
      <c r="H1832" s="139">
        <v>0.74105754440998606</v>
      </c>
      <c r="I1832" s="139">
        <v>0.1824371645388263</v>
      </c>
      <c r="J1832" s="139">
        <v>0.16752864013436986</v>
      </c>
      <c r="K1832" s="58">
        <v>0.83129417443335085</v>
      </c>
      <c r="M1832" s="51">
        <v>830</v>
      </c>
      <c r="N1832" s="139" cm="1">
        <f t="array" ref="N1832:W1832">(TRANSPOSE(MMULT(幕後結果!$AB$37:$AK$46, TRANSPOSE(N831:W831))))</f>
        <v>-0.5367006257379433</v>
      </c>
      <c r="O1832" s="139">
        <v>1.0681942924189789</v>
      </c>
      <c r="P1832" s="139">
        <v>-1.0535406473659474</v>
      </c>
      <c r="Q1832" s="139">
        <v>-0.33076669691262944</v>
      </c>
      <c r="R1832" s="139">
        <v>-0.1509627870084834</v>
      </c>
      <c r="S1832" s="139">
        <v>1.9810090063106456</v>
      </c>
      <c r="T1832" s="139">
        <v>-1.009904239456648</v>
      </c>
      <c r="U1832" s="139">
        <v>0.31570758753256556</v>
      </c>
      <c r="V1832" s="139">
        <v>0.79976541388337219</v>
      </c>
      <c r="W1832" s="50">
        <v>-0.28271788380803908</v>
      </c>
    </row>
    <row r="1833" spans="1:23" ht="19">
      <c r="A1833" s="95">
        <v>831</v>
      </c>
      <c r="B1833" s="139">
        <v>0.48469359889411345</v>
      </c>
      <c r="C1833" s="139">
        <v>0.53203512897001026</v>
      </c>
      <c r="D1833" s="139">
        <v>0.19006220625629511</v>
      </c>
      <c r="E1833" s="139">
        <v>0.32757549793938878</v>
      </c>
      <c r="F1833" s="139">
        <v>0.15769501876469949</v>
      </c>
      <c r="G1833" s="139">
        <v>2.6151780958960869E-2</v>
      </c>
      <c r="H1833" s="139">
        <v>0.38902731284666281</v>
      </c>
      <c r="I1833" s="139">
        <v>0.12994026540177805</v>
      </c>
      <c r="J1833" s="139">
        <v>0.97094974063138251</v>
      </c>
      <c r="K1833" s="58">
        <v>0.2159667453341072</v>
      </c>
      <c r="M1833" s="51">
        <v>831</v>
      </c>
      <c r="N1833" s="139" cm="1">
        <f t="array" ref="N1833:W1833">(TRANSPOSE(MMULT(幕後結果!$AB$37:$AK$46, TRANSPOSE(N832:W832))))</f>
        <v>5.1135269253080096E-2</v>
      </c>
      <c r="O1833" s="139">
        <v>-1.2791743014314125</v>
      </c>
      <c r="P1833" s="139">
        <v>-1.0798234975417564</v>
      </c>
      <c r="Q1833" s="139">
        <v>-0.56094554569942368</v>
      </c>
      <c r="R1833" s="139">
        <v>0.19557163202827293</v>
      </c>
      <c r="S1833" s="139">
        <v>-1.4165214265947643</v>
      </c>
      <c r="T1833" s="139">
        <v>-0.23850128973896717</v>
      </c>
      <c r="U1833" s="139">
        <v>-0.32599477840677604</v>
      </c>
      <c r="V1833" s="139">
        <v>-0.67571018101956826</v>
      </c>
      <c r="W1833" s="50">
        <v>-0.57626753371263129</v>
      </c>
    </row>
    <row r="1834" spans="1:23" ht="19">
      <c r="A1834" s="95">
        <v>832</v>
      </c>
      <c r="B1834" s="139">
        <v>0.42559465408290342</v>
      </c>
      <c r="C1834" s="139">
        <v>0.63399269066907205</v>
      </c>
      <c r="D1834" s="139">
        <v>0.66134012653478358</v>
      </c>
      <c r="E1834" s="139">
        <v>0.73933481187855832</v>
      </c>
      <c r="F1834" s="139">
        <v>0.23164113598341962</v>
      </c>
      <c r="G1834" s="139">
        <v>0.48389166240324655</v>
      </c>
      <c r="H1834" s="139">
        <v>0.92726895299852519</v>
      </c>
      <c r="I1834" s="139">
        <v>0.23056834998416043</v>
      </c>
      <c r="J1834" s="139">
        <v>0.17510966414719675</v>
      </c>
      <c r="K1834" s="58">
        <v>0.61144740691731636</v>
      </c>
      <c r="M1834" s="51">
        <v>832</v>
      </c>
      <c r="N1834" s="139" cm="1">
        <f t="array" ref="N1834:W1834">(TRANSPOSE(MMULT(幕後結果!$AB$37:$AK$46, TRANSPOSE(N833:W833))))</f>
        <v>-0.97288594276503748</v>
      </c>
      <c r="O1834" s="139">
        <v>-1.2833087930661513</v>
      </c>
      <c r="P1834" s="139">
        <v>-1.8556624435301279</v>
      </c>
      <c r="Q1834" s="139">
        <v>-1.707130693069058</v>
      </c>
      <c r="R1834" s="139">
        <v>-0.82175070641106407</v>
      </c>
      <c r="S1834" s="139">
        <v>-0.11641636293141064</v>
      </c>
      <c r="T1834" s="139">
        <v>0.13811758845171063</v>
      </c>
      <c r="U1834" s="139">
        <v>-1.3709816047279104</v>
      </c>
      <c r="V1834" s="139">
        <v>0.79591824991172544</v>
      </c>
      <c r="W1834" s="50">
        <v>-0.64588714776544764</v>
      </c>
    </row>
    <row r="1835" spans="1:23" ht="19">
      <c r="A1835" s="95">
        <v>833</v>
      </c>
      <c r="B1835" s="139">
        <v>0.81691865028631594</v>
      </c>
      <c r="C1835" s="139">
        <v>0.28374450679525243</v>
      </c>
      <c r="D1835" s="139">
        <v>0.81721170031777413</v>
      </c>
      <c r="E1835" s="139">
        <v>9.5335806622737662E-2</v>
      </c>
      <c r="F1835" s="139">
        <v>0.77070772206320948</v>
      </c>
      <c r="G1835" s="139">
        <v>0.20314591530687398</v>
      </c>
      <c r="H1835" s="139">
        <v>0.70354409583779498</v>
      </c>
      <c r="I1835" s="139">
        <v>0.96189461964214917</v>
      </c>
      <c r="J1835" s="139">
        <v>0.76209831243466164</v>
      </c>
      <c r="K1835" s="58">
        <v>0.13239774489139111</v>
      </c>
      <c r="M1835" s="51">
        <v>833</v>
      </c>
      <c r="N1835" s="139" cm="1">
        <f t="array" ref="N1835:W1835">(TRANSPOSE(MMULT(幕後結果!$AB$37:$AK$46, TRANSPOSE(N834:W834))))</f>
        <v>-0.52780987254935263</v>
      </c>
      <c r="O1835" s="139">
        <v>-0.98617354222072939</v>
      </c>
      <c r="P1835" s="139">
        <v>-1.2221679724407986</v>
      </c>
      <c r="Q1835" s="139">
        <v>-1.7982750125106137</v>
      </c>
      <c r="R1835" s="139">
        <v>3.0528276980757774E-2</v>
      </c>
      <c r="S1835" s="139">
        <v>-0.89555205761100687</v>
      </c>
      <c r="T1835" s="139">
        <v>-7.8840341717171747E-2</v>
      </c>
      <c r="U1835" s="139">
        <v>-1.5450017306723309</v>
      </c>
      <c r="V1835" s="139">
        <v>0.41900637067783686</v>
      </c>
      <c r="W1835" s="50">
        <v>-0.66190654479958966</v>
      </c>
    </row>
    <row r="1836" spans="1:23" ht="19">
      <c r="A1836" s="95">
        <v>834</v>
      </c>
      <c r="B1836" s="139">
        <v>0.43651782703149777</v>
      </c>
      <c r="C1836" s="139">
        <v>0.62214946598006637</v>
      </c>
      <c r="D1836" s="139">
        <v>0.47568148853016123</v>
      </c>
      <c r="E1836" s="139">
        <v>0.94367255608232359</v>
      </c>
      <c r="F1836" s="139">
        <v>0.61308084639635441</v>
      </c>
      <c r="G1836" s="139">
        <v>0.82759598445598215</v>
      </c>
      <c r="H1836" s="139">
        <v>0.82648473143363077</v>
      </c>
      <c r="I1836" s="139">
        <v>0.6612085993495791</v>
      </c>
      <c r="J1836" s="139">
        <v>7.2490030143394835E-2</v>
      </c>
      <c r="K1836" s="58">
        <v>0.79559233108301419</v>
      </c>
      <c r="M1836" s="51">
        <v>834</v>
      </c>
      <c r="N1836" s="139" cm="1">
        <f t="array" ref="N1836:W1836">(TRANSPOSE(MMULT(幕後結果!$AB$37:$AK$46, TRANSPOSE(N835:W835))))</f>
        <v>-0.9218117459230909</v>
      </c>
      <c r="O1836" s="139">
        <v>0.66158850568844596</v>
      </c>
      <c r="P1836" s="139">
        <v>-0.8704197701360471</v>
      </c>
      <c r="Q1836" s="139">
        <v>1.3276291649496514</v>
      </c>
      <c r="R1836" s="139">
        <v>-0.22339988510009698</v>
      </c>
      <c r="S1836" s="139">
        <v>1.5081813269360649</v>
      </c>
      <c r="T1836" s="139">
        <v>-0.37136779445359125</v>
      </c>
      <c r="U1836" s="139">
        <v>0.5365134403427928</v>
      </c>
      <c r="V1836" s="139">
        <v>-0.19931642832536042</v>
      </c>
      <c r="W1836" s="50">
        <v>-8.01775488535241E-2</v>
      </c>
    </row>
    <row r="1837" spans="1:23" ht="19">
      <c r="A1837" s="95">
        <v>835</v>
      </c>
      <c r="B1837" s="139">
        <v>0.98374010103089593</v>
      </c>
      <c r="C1837" s="139">
        <v>0.56575816648498622</v>
      </c>
      <c r="D1837" s="139">
        <v>0.61023853826586327</v>
      </c>
      <c r="E1837" s="139">
        <v>0.7157450498024569</v>
      </c>
      <c r="F1837" s="139">
        <v>0.84811927583871638</v>
      </c>
      <c r="G1837" s="139">
        <v>0.53159857031267377</v>
      </c>
      <c r="H1837" s="139">
        <v>0.23066013943411567</v>
      </c>
      <c r="I1837" s="139">
        <v>0.26293204319492447</v>
      </c>
      <c r="J1837" s="139">
        <v>0.66823319329258868</v>
      </c>
      <c r="K1837" s="58">
        <v>0.83949468094569646</v>
      </c>
      <c r="M1837" s="51">
        <v>835</v>
      </c>
      <c r="N1837" s="139" cm="1">
        <f t="array" ref="N1837:W1837">(TRANSPOSE(MMULT(幕後結果!$AB$37:$AK$46, TRANSPOSE(N836:W836))))</f>
        <v>-0.66158027863402369</v>
      </c>
      <c r="O1837" s="139">
        <v>-0.67169261399207991</v>
      </c>
      <c r="P1837" s="139">
        <v>-0.23892875133468416</v>
      </c>
      <c r="Q1837" s="139">
        <v>0.81084464304128367</v>
      </c>
      <c r="R1837" s="139">
        <v>-1.05912390356578</v>
      </c>
      <c r="S1837" s="139">
        <v>-0.40023808714707776</v>
      </c>
      <c r="T1837" s="139">
        <v>0.11259582205740951</v>
      </c>
      <c r="U1837" s="139">
        <v>-8.1927903662761814E-3</v>
      </c>
      <c r="V1837" s="139">
        <v>-1.2153358350959429</v>
      </c>
      <c r="W1837" s="50">
        <v>-0.50025108466087587</v>
      </c>
    </row>
    <row r="1838" spans="1:23" ht="19">
      <c r="A1838" s="95">
        <v>836</v>
      </c>
      <c r="B1838" s="139">
        <v>0.25219404578783333</v>
      </c>
      <c r="C1838" s="139">
        <v>0.42281125308857548</v>
      </c>
      <c r="D1838" s="139">
        <v>5.5796563057262105E-2</v>
      </c>
      <c r="E1838" s="139">
        <v>0.76221835025914286</v>
      </c>
      <c r="F1838" s="139">
        <v>0.47491149861941895</v>
      </c>
      <c r="G1838" s="139">
        <v>0.45322917604993296</v>
      </c>
      <c r="H1838" s="139">
        <v>0.44353564795780476</v>
      </c>
      <c r="I1838" s="139">
        <v>0.83201740526612267</v>
      </c>
      <c r="J1838" s="139">
        <v>0.21920423028370539</v>
      </c>
      <c r="K1838" s="58">
        <v>0.94485921354627522</v>
      </c>
      <c r="M1838" s="51">
        <v>836</v>
      </c>
      <c r="N1838" s="139" cm="1">
        <f t="array" ref="N1838:W1838">(TRANSPOSE(MMULT(幕後結果!$AB$37:$AK$46, TRANSPOSE(N837:W837))))</f>
        <v>0.5708809326471308</v>
      </c>
      <c r="O1838" s="139">
        <v>-0.13481664837300866</v>
      </c>
      <c r="P1838" s="139">
        <v>2.2166195473731505E-2</v>
      </c>
      <c r="Q1838" s="139">
        <v>0.51443227669182912</v>
      </c>
      <c r="R1838" s="139">
        <v>-0.8706460528156692</v>
      </c>
      <c r="S1838" s="139">
        <v>0.74817716262844847</v>
      </c>
      <c r="T1838" s="139">
        <v>0.45430866659834956</v>
      </c>
      <c r="U1838" s="139">
        <v>6.2213850022577288E-2</v>
      </c>
      <c r="V1838" s="139">
        <v>1.0266549380853123</v>
      </c>
      <c r="W1838" s="50">
        <v>-0.19069260830362567</v>
      </c>
    </row>
    <row r="1839" spans="1:23" ht="19">
      <c r="A1839" s="95">
        <v>837</v>
      </c>
      <c r="B1839" s="139">
        <v>0.22658089286157246</v>
      </c>
      <c r="C1839" s="139">
        <v>0.40389091071350958</v>
      </c>
      <c r="D1839" s="139">
        <v>0.55430099376742104</v>
      </c>
      <c r="E1839" s="139">
        <v>0.33690780489072991</v>
      </c>
      <c r="F1839" s="139">
        <v>0.92387396847364789</v>
      </c>
      <c r="G1839" s="139">
        <v>5.4207657555312538E-2</v>
      </c>
      <c r="H1839" s="139">
        <v>0.68969181868693297</v>
      </c>
      <c r="I1839" s="139">
        <v>5.9585291052990152E-2</v>
      </c>
      <c r="J1839" s="139">
        <v>0.79506664104780533</v>
      </c>
      <c r="K1839" s="58">
        <v>0.11339673590984201</v>
      </c>
      <c r="M1839" s="51">
        <v>837</v>
      </c>
      <c r="N1839" s="139" cm="1">
        <f t="array" ref="N1839:W1839">(TRANSPOSE(MMULT(幕後結果!$AB$37:$AK$46, TRANSPOSE(N838:W838))))</f>
        <v>-0.50315900460590957</v>
      </c>
      <c r="O1839" s="139">
        <v>-1.0372973793187126</v>
      </c>
      <c r="P1839" s="139">
        <v>-0.65777234073887847</v>
      </c>
      <c r="Q1839" s="139">
        <v>-1.9494924791790482</v>
      </c>
      <c r="R1839" s="139">
        <v>-2.1895620286723467</v>
      </c>
      <c r="S1839" s="139">
        <v>1.274650856057955</v>
      </c>
      <c r="T1839" s="139">
        <v>-0.59259154711909223</v>
      </c>
      <c r="U1839" s="139">
        <v>0.76196521427754926</v>
      </c>
      <c r="V1839" s="139">
        <v>0.68106439601990831</v>
      </c>
      <c r="W1839" s="50">
        <v>-0.6965718354235344</v>
      </c>
    </row>
    <row r="1840" spans="1:23" ht="19">
      <c r="A1840" s="95">
        <v>838</v>
      </c>
      <c r="B1840" s="139">
        <v>0.40745928863582459</v>
      </c>
      <c r="C1840" s="139">
        <v>0.50260442561321517</v>
      </c>
      <c r="D1840" s="139">
        <v>0.96716096456570222</v>
      </c>
      <c r="E1840" s="139">
        <v>0.8416742956700316</v>
      </c>
      <c r="F1840" s="139">
        <v>0.6333320192643983</v>
      </c>
      <c r="G1840" s="139">
        <v>2.0803867794084052E-2</v>
      </c>
      <c r="H1840" s="139">
        <v>0.16343658135394357</v>
      </c>
      <c r="I1840" s="139">
        <v>0.96035001080642912</v>
      </c>
      <c r="J1840" s="139">
        <v>0.17829037979711804</v>
      </c>
      <c r="K1840" s="58">
        <v>0.16498695899759341</v>
      </c>
      <c r="M1840" s="51">
        <v>838</v>
      </c>
      <c r="N1840" s="139" cm="1">
        <f t="array" ref="N1840:W1840">(TRANSPOSE(MMULT(幕後結果!$AB$37:$AK$46, TRANSPOSE(N839:W839))))</f>
        <v>-1.313298155826736</v>
      </c>
      <c r="O1840" s="139">
        <v>0.50457948063696856</v>
      </c>
      <c r="P1840" s="139">
        <v>0.83288507692720548</v>
      </c>
      <c r="Q1840" s="139">
        <v>-0.31808192242752953</v>
      </c>
      <c r="R1840" s="139">
        <v>0.7674615822554407</v>
      </c>
      <c r="S1840" s="139">
        <v>-0.34782654236459615</v>
      </c>
      <c r="T1840" s="139">
        <v>8.6122608296527625E-2</v>
      </c>
      <c r="U1840" s="139">
        <v>0.55978609260650591</v>
      </c>
      <c r="V1840" s="139">
        <v>-1.0656874660968971</v>
      </c>
      <c r="W1840" s="50">
        <v>1.0272796376690949</v>
      </c>
    </row>
    <row r="1841" spans="1:23" ht="19">
      <c r="A1841" s="95">
        <v>839</v>
      </c>
      <c r="B1841" s="139">
        <v>0.40639450115147224</v>
      </c>
      <c r="C1841" s="139">
        <v>0.33927879232748248</v>
      </c>
      <c r="D1841" s="139">
        <v>0.87595397609696413</v>
      </c>
      <c r="E1841" s="139">
        <v>0.61449303955007717</v>
      </c>
      <c r="F1841" s="139">
        <v>0.94724316494058969</v>
      </c>
      <c r="G1841" s="139">
        <v>7.7936654490650792E-2</v>
      </c>
      <c r="H1841" s="139">
        <v>0.79626635361282072</v>
      </c>
      <c r="I1841" s="139">
        <v>0.42976973270868557</v>
      </c>
      <c r="J1841" s="139">
        <v>0.3554707305750977</v>
      </c>
      <c r="K1841" s="58">
        <v>0.11561590542046885</v>
      </c>
      <c r="M1841" s="51">
        <v>839</v>
      </c>
      <c r="N1841" s="139" cm="1">
        <f t="array" ref="N1841:W1841">(TRANSPOSE(MMULT(幕後結果!$AB$37:$AK$46, TRANSPOSE(N840:W840))))</f>
        <v>0.84379824724334485</v>
      </c>
      <c r="O1841" s="139">
        <v>1.3740242972518315</v>
      </c>
      <c r="P1841" s="139">
        <v>-5.2362554959079044E-2</v>
      </c>
      <c r="Q1841" s="139">
        <v>0.4009529460065645</v>
      </c>
      <c r="R1841" s="139">
        <v>-0.37531917512303337</v>
      </c>
      <c r="S1841" s="139">
        <v>2.69290100861843</v>
      </c>
      <c r="T1841" s="139">
        <v>1.5078757061519803</v>
      </c>
      <c r="U1841" s="139">
        <v>1.0432751730767471</v>
      </c>
      <c r="V1841" s="139">
        <v>-1.22338198810322</v>
      </c>
      <c r="W1841" s="50">
        <v>1.9115392745215747</v>
      </c>
    </row>
    <row r="1842" spans="1:23" ht="19">
      <c r="A1842" s="95">
        <v>840</v>
      </c>
      <c r="B1842" s="139">
        <v>0.17511997548443681</v>
      </c>
      <c r="C1842" s="139">
        <v>9.7101444417986293E-3</v>
      </c>
      <c r="D1842" s="139">
        <v>0.1836850612337666</v>
      </c>
      <c r="E1842" s="139">
        <v>0.94202391458520363</v>
      </c>
      <c r="F1842" s="139">
        <v>0.35706538802878218</v>
      </c>
      <c r="G1842" s="139">
        <v>0.45645329324568107</v>
      </c>
      <c r="H1842" s="139">
        <v>0.12014824594869733</v>
      </c>
      <c r="I1842" s="139">
        <v>0.60373276729421232</v>
      </c>
      <c r="J1842" s="139">
        <v>0.16535352047518348</v>
      </c>
      <c r="K1842" s="58">
        <v>0.41594816282704827</v>
      </c>
      <c r="M1842" s="51">
        <v>840</v>
      </c>
      <c r="N1842" s="139" cm="1">
        <f t="array" ref="N1842:W1842">(TRANSPOSE(MMULT(幕後結果!$AB$37:$AK$46, TRANSPOSE(N841:W841))))</f>
        <v>-0.46392811230253922</v>
      </c>
      <c r="O1842" s="139">
        <v>0.81817783803511923</v>
      </c>
      <c r="P1842" s="139">
        <v>-0.66584360790737795</v>
      </c>
      <c r="Q1842" s="139">
        <v>1.2711850887078942</v>
      </c>
      <c r="R1842" s="139">
        <v>1.5785232235566122</v>
      </c>
      <c r="S1842" s="139">
        <v>1.1281443333147667</v>
      </c>
      <c r="T1842" s="139">
        <v>-0.38110086190029335</v>
      </c>
      <c r="U1842" s="139">
        <v>-4.4299667628022288E-2</v>
      </c>
      <c r="V1842" s="139">
        <v>-0.93062201445443793</v>
      </c>
      <c r="W1842" s="50">
        <v>0.35853318031707021</v>
      </c>
    </row>
    <row r="1843" spans="1:23" ht="19">
      <c r="A1843" s="95">
        <v>841</v>
      </c>
      <c r="B1843" s="139">
        <v>0.27099709307317621</v>
      </c>
      <c r="C1843" s="139">
        <v>0.14612092663851972</v>
      </c>
      <c r="D1843" s="139">
        <v>0.45144871700038247</v>
      </c>
      <c r="E1843" s="139">
        <v>0.74050826232084122</v>
      </c>
      <c r="F1843" s="139">
        <v>0.7977416822219543</v>
      </c>
      <c r="G1843" s="139">
        <v>0.57614888719627788</v>
      </c>
      <c r="H1843" s="139">
        <v>0.36578442644219766</v>
      </c>
      <c r="I1843" s="139">
        <v>0.7746032030312664</v>
      </c>
      <c r="J1843" s="139">
        <v>0.60842167341787778</v>
      </c>
      <c r="K1843" s="58">
        <v>0.5096032520261855</v>
      </c>
      <c r="M1843" s="51">
        <v>841</v>
      </c>
      <c r="N1843" s="139" cm="1">
        <f t="array" ref="N1843:W1843">(TRANSPOSE(MMULT(幕後結果!$AB$37:$AK$46, TRANSPOSE(N842:W842))))</f>
        <v>-0.11388374267640616</v>
      </c>
      <c r="O1843" s="139">
        <v>-0.15293499350989886</v>
      </c>
      <c r="P1843" s="139">
        <v>1.6347710155560597</v>
      </c>
      <c r="Q1843" s="139">
        <v>0.69760285378561671</v>
      </c>
      <c r="R1843" s="139">
        <v>0.72394888822930215</v>
      </c>
      <c r="S1843" s="139">
        <v>-0.83714047901642918</v>
      </c>
      <c r="T1843" s="139">
        <v>1.4757331169588743</v>
      </c>
      <c r="U1843" s="139">
        <v>-2.5744016916071068E-2</v>
      </c>
      <c r="V1843" s="139">
        <v>-0.96741397312141442</v>
      </c>
      <c r="W1843" s="50">
        <v>1.552146816307427</v>
      </c>
    </row>
    <row r="1844" spans="1:23" ht="19">
      <c r="A1844" s="95">
        <v>842</v>
      </c>
      <c r="B1844" s="139">
        <v>0.41237406743707417</v>
      </c>
      <c r="C1844" s="139">
        <v>0.24589174280855031</v>
      </c>
      <c r="D1844" s="139">
        <v>0.35529538970089103</v>
      </c>
      <c r="E1844" s="139">
        <v>0.22297992505369235</v>
      </c>
      <c r="F1844" s="139">
        <v>0.26026120462521174</v>
      </c>
      <c r="G1844" s="139">
        <v>0.6405421422825146</v>
      </c>
      <c r="H1844" s="139">
        <v>0.75608738985016011</v>
      </c>
      <c r="I1844" s="139">
        <v>0.28049307455067596</v>
      </c>
      <c r="J1844" s="139">
        <v>0.79487055779657867</v>
      </c>
      <c r="K1844" s="58">
        <v>0.89691806456337519</v>
      </c>
      <c r="M1844" s="51">
        <v>842</v>
      </c>
      <c r="N1844" s="139" cm="1">
        <f t="array" ref="N1844:W1844">(TRANSPOSE(MMULT(幕後結果!$AB$37:$AK$46, TRANSPOSE(N843:W843))))</f>
        <v>-0.18300799970217463</v>
      </c>
      <c r="O1844" s="139">
        <v>-0.4918516080264656</v>
      </c>
      <c r="P1844" s="139">
        <v>-0.46844541166215248</v>
      </c>
      <c r="Q1844" s="139">
        <v>-0.14122315479715061</v>
      </c>
      <c r="R1844" s="139">
        <v>-1.0369827192251408</v>
      </c>
      <c r="S1844" s="139">
        <v>-1.6588872270990167</v>
      </c>
      <c r="T1844" s="139">
        <v>-0.71775336972714721</v>
      </c>
      <c r="U1844" s="139">
        <v>0.2245028827068869</v>
      </c>
      <c r="V1844" s="139">
        <v>0.54850277044231666</v>
      </c>
      <c r="W1844" s="50">
        <v>6.2789330007437361E-2</v>
      </c>
    </row>
    <row r="1845" spans="1:23" ht="19">
      <c r="A1845" s="95">
        <v>843</v>
      </c>
      <c r="B1845" s="139">
        <v>0.60997567200096858</v>
      </c>
      <c r="C1845" s="139">
        <v>0.90083527838429633</v>
      </c>
      <c r="D1845" s="139">
        <v>0.34820566456422219</v>
      </c>
      <c r="E1845" s="139">
        <v>2.6661159931746781E-3</v>
      </c>
      <c r="F1845" s="139">
        <v>0.30462900963397188</v>
      </c>
      <c r="G1845" s="139">
        <v>0.84745529162209854</v>
      </c>
      <c r="H1845" s="139">
        <v>0.71447005233150973</v>
      </c>
      <c r="I1845" s="139">
        <v>0.58121836466499244</v>
      </c>
      <c r="J1845" s="139">
        <v>0.87192788853418013</v>
      </c>
      <c r="K1845" s="58">
        <v>0.19577566762166732</v>
      </c>
      <c r="M1845" s="51">
        <v>843</v>
      </c>
      <c r="N1845" s="139" cm="1">
        <f t="array" ref="N1845:W1845">(TRANSPOSE(MMULT(幕後結果!$AB$37:$AK$46, TRANSPOSE(N844:W844))))</f>
        <v>-0.87917989379507366</v>
      </c>
      <c r="O1845" s="139">
        <v>3.118968283249492</v>
      </c>
      <c r="P1845" s="139">
        <v>0.55028778942283796</v>
      </c>
      <c r="Q1845" s="139">
        <v>1.0160125341759503</v>
      </c>
      <c r="R1845" s="139">
        <v>-2.0212905044016098</v>
      </c>
      <c r="S1845" s="139">
        <v>1.4690507356450522</v>
      </c>
      <c r="T1845" s="139">
        <v>-0.55040532298444522</v>
      </c>
      <c r="U1845" s="139">
        <v>1.8334224626450606</v>
      </c>
      <c r="V1845" s="139">
        <v>0.19725514128200944</v>
      </c>
      <c r="W1845" s="50">
        <v>-0.28365568484550474</v>
      </c>
    </row>
    <row r="1846" spans="1:23" ht="19">
      <c r="A1846" s="95">
        <v>844</v>
      </c>
      <c r="B1846" s="139">
        <v>0.14922038479646216</v>
      </c>
      <c r="C1846" s="139">
        <v>0.10027081837906127</v>
      </c>
      <c r="D1846" s="139">
        <v>0.71519453507098341</v>
      </c>
      <c r="E1846" s="139">
        <v>0.37111470463546192</v>
      </c>
      <c r="F1846" s="139">
        <v>0.47257276601078124</v>
      </c>
      <c r="G1846" s="139">
        <v>0.92431021664901225</v>
      </c>
      <c r="H1846" s="139">
        <v>0.21797323096739118</v>
      </c>
      <c r="I1846" s="139">
        <v>6.6528569347972022E-2</v>
      </c>
      <c r="J1846" s="139">
        <v>0.64059525440509746</v>
      </c>
      <c r="K1846" s="58">
        <v>0.11090790259058148</v>
      </c>
      <c r="M1846" s="51">
        <v>844</v>
      </c>
      <c r="N1846" s="139" cm="1">
        <f t="array" ref="N1846:W1846">(TRANSPOSE(MMULT(幕後結果!$AB$37:$AK$46, TRANSPOSE(N845:W845))))</f>
        <v>-0.73091194234681223</v>
      </c>
      <c r="O1846" s="139">
        <v>-1.2587988850301588</v>
      </c>
      <c r="P1846" s="139">
        <v>-1.8731762587674363</v>
      </c>
      <c r="Q1846" s="139">
        <v>-1.3589335442731396</v>
      </c>
      <c r="R1846" s="139">
        <v>-0.10495937394262894</v>
      </c>
      <c r="S1846" s="139">
        <v>-0.91602202717377768</v>
      </c>
      <c r="T1846" s="139">
        <v>0.11558290845955044</v>
      </c>
      <c r="U1846" s="139">
        <v>-1.242692693839379</v>
      </c>
      <c r="V1846" s="139">
        <v>1.1309228558048532</v>
      </c>
      <c r="W1846" s="50">
        <v>-0.78946549023649959</v>
      </c>
    </row>
    <row r="1847" spans="1:23" ht="19">
      <c r="A1847" s="95">
        <v>845</v>
      </c>
      <c r="B1847" s="139">
        <v>0.37619950939776814</v>
      </c>
      <c r="C1847" s="139">
        <v>0.65799030046149798</v>
      </c>
      <c r="D1847" s="139">
        <v>0.66983020529613624</v>
      </c>
      <c r="E1847" s="139">
        <v>0.64819975791976869</v>
      </c>
      <c r="F1847" s="139">
        <v>0.32039054372963238</v>
      </c>
      <c r="G1847" s="139">
        <v>0.20801553098677839</v>
      </c>
      <c r="H1847" s="139">
        <v>0.47340463189419957</v>
      </c>
      <c r="I1847" s="139">
        <v>0.27378858432923758</v>
      </c>
      <c r="J1847" s="139">
        <v>0.72493897403975049</v>
      </c>
      <c r="K1847" s="58">
        <v>0.70192926503883091</v>
      </c>
      <c r="M1847" s="51">
        <v>845</v>
      </c>
      <c r="N1847" s="139" cm="1">
        <f t="array" ref="N1847:W1847">(TRANSPOSE(MMULT(幕後結果!$AB$37:$AK$46, TRANSPOSE(N846:W846))))</f>
        <v>-0.2640182648999238</v>
      </c>
      <c r="O1847" s="139">
        <v>-0.19268336249495327</v>
      </c>
      <c r="P1847" s="139">
        <v>-0.72746356342065344</v>
      </c>
      <c r="Q1847" s="139">
        <v>0.14270040588419908</v>
      </c>
      <c r="R1847" s="139">
        <v>2.2442246423134424</v>
      </c>
      <c r="S1847" s="139">
        <v>-1.8841188096802084</v>
      </c>
      <c r="T1847" s="139">
        <v>-0.55273744843990813</v>
      </c>
      <c r="U1847" s="139">
        <v>-0.40337144568559169</v>
      </c>
      <c r="V1847" s="139">
        <v>-0.21906697436168654</v>
      </c>
      <c r="W1847" s="50">
        <v>0.39642321006323189</v>
      </c>
    </row>
    <row r="1848" spans="1:23" ht="19">
      <c r="A1848" s="95">
        <v>846</v>
      </c>
      <c r="B1848" s="139">
        <v>8.0623249570099143E-2</v>
      </c>
      <c r="C1848" s="139">
        <v>0.60262718503509971</v>
      </c>
      <c r="D1848" s="139">
        <v>0.37041867091279679</v>
      </c>
      <c r="E1848" s="139">
        <v>0.70408106345541555</v>
      </c>
      <c r="F1848" s="139">
        <v>0.32638797573449829</v>
      </c>
      <c r="G1848" s="139">
        <v>0.49442342697574881</v>
      </c>
      <c r="H1848" s="139">
        <v>0.81302710791461741</v>
      </c>
      <c r="I1848" s="139">
        <v>7.7728745826944889E-2</v>
      </c>
      <c r="J1848" s="139">
        <v>0.52916490300581009</v>
      </c>
      <c r="K1848" s="58">
        <v>0.69498392372501261</v>
      </c>
      <c r="M1848" s="51">
        <v>846</v>
      </c>
      <c r="N1848" s="139" cm="1">
        <f t="array" ref="N1848:W1848">(TRANSPOSE(MMULT(幕後結果!$AB$37:$AK$46, TRANSPOSE(N847:W847))))</f>
        <v>-1.2380456207662782</v>
      </c>
      <c r="O1848" s="139">
        <v>-9.4956487648700891E-2</v>
      </c>
      <c r="P1848" s="139">
        <v>-1.2013372189964184</v>
      </c>
      <c r="Q1848" s="139">
        <v>-1.979235621236876</v>
      </c>
      <c r="R1848" s="139">
        <v>-0.55067360415252975</v>
      </c>
      <c r="S1848" s="139">
        <v>0.17183814193342195</v>
      </c>
      <c r="T1848" s="139">
        <v>-2.0315767225516868E-2</v>
      </c>
      <c r="U1848" s="139">
        <v>0.21925142834272981</v>
      </c>
      <c r="V1848" s="139">
        <v>-0.71690506882568827</v>
      </c>
      <c r="W1848" s="50">
        <v>-7.8397500991287783E-2</v>
      </c>
    </row>
    <row r="1849" spans="1:23" ht="19">
      <c r="A1849" s="95">
        <v>847</v>
      </c>
      <c r="B1849" s="139">
        <v>0.57790164240784825</v>
      </c>
      <c r="C1849" s="139">
        <v>0.49981546497446039</v>
      </c>
      <c r="D1849" s="139">
        <v>0.34371600707524586</v>
      </c>
      <c r="E1849" s="139">
        <v>0.65084970438682443</v>
      </c>
      <c r="F1849" s="139">
        <v>0.56089845145428674</v>
      </c>
      <c r="G1849" s="139">
        <v>0.4830268525390784</v>
      </c>
      <c r="H1849" s="139">
        <v>0.35500832864238863</v>
      </c>
      <c r="I1849" s="139">
        <v>0.55130358215734909</v>
      </c>
      <c r="J1849" s="139">
        <v>0.44431580756010236</v>
      </c>
      <c r="K1849" s="58">
        <v>1.4490042862327801E-2</v>
      </c>
      <c r="M1849" s="51">
        <v>847</v>
      </c>
      <c r="N1849" s="139" cm="1">
        <f t="array" ref="N1849:W1849">(TRANSPOSE(MMULT(幕後結果!$AB$37:$AK$46, TRANSPOSE(N848:W848))))</f>
        <v>0.50215235431915772</v>
      </c>
      <c r="O1849" s="139">
        <v>-0.39877877936601086</v>
      </c>
      <c r="P1849" s="139">
        <v>1.0751933188839005</v>
      </c>
      <c r="Q1849" s="139">
        <v>1.3332655411924637</v>
      </c>
      <c r="R1849" s="139">
        <v>0.26675234276857784</v>
      </c>
      <c r="S1849" s="139">
        <v>1.5922271026593382</v>
      </c>
      <c r="T1849" s="139">
        <v>-1.7498664576735803</v>
      </c>
      <c r="U1849" s="139">
        <v>0.3614488005277452</v>
      </c>
      <c r="V1849" s="139">
        <v>0.61319495595702933</v>
      </c>
      <c r="W1849" s="50">
        <v>-6.5907161030424988E-2</v>
      </c>
    </row>
    <row r="1850" spans="1:23" ht="19">
      <c r="A1850" s="95">
        <v>848</v>
      </c>
      <c r="B1850" s="139">
        <v>0.44414712702453873</v>
      </c>
      <c r="C1850" s="139">
        <v>0.5124224807218567</v>
      </c>
      <c r="D1850" s="139">
        <v>0.1053674213576512</v>
      </c>
      <c r="E1850" s="139">
        <v>0.80689708008999794</v>
      </c>
      <c r="F1850" s="139">
        <v>0.28644993997562573</v>
      </c>
      <c r="G1850" s="139">
        <v>6.2279290280185196E-2</v>
      </c>
      <c r="H1850" s="139">
        <v>0.3674831078312224</v>
      </c>
      <c r="I1850" s="139">
        <v>0.90378634116418977</v>
      </c>
      <c r="J1850" s="139">
        <v>0.55108263220642995</v>
      </c>
      <c r="K1850" s="58">
        <v>0.75935809941095056</v>
      </c>
      <c r="M1850" s="51">
        <v>848</v>
      </c>
      <c r="N1850" s="139" cm="1">
        <f t="array" ref="N1850:W1850">(TRANSPOSE(MMULT(幕後結果!$AB$37:$AK$46, TRANSPOSE(N849:W849))))</f>
        <v>0.49547462746831833</v>
      </c>
      <c r="O1850" s="139">
        <v>0.66689503017386131</v>
      </c>
      <c r="P1850" s="139">
        <v>-0.18572233888826573</v>
      </c>
      <c r="Q1850" s="139">
        <v>-8.6625655276066305E-2</v>
      </c>
      <c r="R1850" s="139">
        <v>-1.5026224567197961</v>
      </c>
      <c r="S1850" s="139">
        <v>1.2859438290998564</v>
      </c>
      <c r="T1850" s="139">
        <v>1.1647297830207544</v>
      </c>
      <c r="U1850" s="139">
        <v>-1.2630961940358412</v>
      </c>
      <c r="V1850" s="139">
        <v>0.88923412024772619</v>
      </c>
      <c r="W1850" s="50">
        <v>0.48078138296512152</v>
      </c>
    </row>
    <row r="1851" spans="1:23" ht="19">
      <c r="A1851" s="95">
        <v>849</v>
      </c>
      <c r="B1851" s="139">
        <v>0.90274593549807625</v>
      </c>
      <c r="C1851" s="139">
        <v>0.95296339213627346</v>
      </c>
      <c r="D1851" s="139">
        <v>0.32470383316323104</v>
      </c>
      <c r="E1851" s="139">
        <v>0.70121813012253775</v>
      </c>
      <c r="F1851" s="139">
        <v>0.6483150518228733</v>
      </c>
      <c r="G1851" s="139">
        <v>3.0335494813304775E-2</v>
      </c>
      <c r="H1851" s="139">
        <v>0.65242141714043145</v>
      </c>
      <c r="I1851" s="139">
        <v>0.88448362970507466</v>
      </c>
      <c r="J1851" s="139">
        <v>0.35404058780628089</v>
      </c>
      <c r="K1851" s="58">
        <v>0.65342151352667521</v>
      </c>
      <c r="M1851" s="51">
        <v>849</v>
      </c>
      <c r="N1851" s="139" cm="1">
        <f t="array" ref="N1851:W1851">(TRANSPOSE(MMULT(幕後結果!$AB$37:$AK$46, TRANSPOSE(N850:W850))))</f>
        <v>-0.78412294828988893</v>
      </c>
      <c r="O1851" s="139">
        <v>0.18624471535781134</v>
      </c>
      <c r="P1851" s="139">
        <v>0.97093090748715882</v>
      </c>
      <c r="Q1851" s="139">
        <v>-0.27311677939184958</v>
      </c>
      <c r="R1851" s="139">
        <v>-0.51271034881258548</v>
      </c>
      <c r="S1851" s="139">
        <v>0.46363430757207041</v>
      </c>
      <c r="T1851" s="139">
        <v>-0.41343644001222146</v>
      </c>
      <c r="U1851" s="139">
        <v>0.14544972616017141</v>
      </c>
      <c r="V1851" s="139">
        <v>-0.31902589624112854</v>
      </c>
      <c r="W1851" s="50">
        <v>-1.1823746396450702E-2</v>
      </c>
    </row>
    <row r="1852" spans="1:23" ht="19">
      <c r="A1852" s="95">
        <v>850</v>
      </c>
      <c r="B1852" s="139">
        <v>0.44244479595553021</v>
      </c>
      <c r="C1852" s="139">
        <v>0.44694012712065767</v>
      </c>
      <c r="D1852" s="139">
        <v>0.8945858435093117</v>
      </c>
      <c r="E1852" s="139">
        <v>0.36113957077884984</v>
      </c>
      <c r="F1852" s="139">
        <v>0.26399373332876586</v>
      </c>
      <c r="G1852" s="139">
        <v>9.6851951753572418E-2</v>
      </c>
      <c r="H1852" s="139">
        <v>0.61904572509876621</v>
      </c>
      <c r="I1852" s="139">
        <v>0.97255257375875259</v>
      </c>
      <c r="J1852" s="139">
        <v>0.18089798407534929</v>
      </c>
      <c r="K1852" s="58">
        <v>0.50724891016249729</v>
      </c>
      <c r="M1852" s="51">
        <v>850</v>
      </c>
      <c r="N1852" s="139" cm="1">
        <f t="array" ref="N1852:W1852">(TRANSPOSE(MMULT(幕後結果!$AB$37:$AK$46, TRANSPOSE(N851:W851))))</f>
        <v>-0.43783077370150963</v>
      </c>
      <c r="O1852" s="139">
        <v>-1.55135530365319</v>
      </c>
      <c r="P1852" s="139">
        <v>-1.9197172779211824</v>
      </c>
      <c r="Q1852" s="139">
        <v>-2.0086312974852816</v>
      </c>
      <c r="R1852" s="139">
        <v>-2.3195440026608396</v>
      </c>
      <c r="S1852" s="139">
        <v>-0.65331728305128156</v>
      </c>
      <c r="T1852" s="139">
        <v>-0.15707151062220065</v>
      </c>
      <c r="U1852" s="139">
        <v>-0.14567802266654217</v>
      </c>
      <c r="V1852" s="139">
        <v>-1.2781583060332438</v>
      </c>
      <c r="W1852" s="50">
        <v>-0.18055508639049023</v>
      </c>
    </row>
    <row r="1853" spans="1:23" ht="19">
      <c r="A1853" s="95">
        <v>851</v>
      </c>
      <c r="B1853" s="139">
        <v>0.85532455187914525</v>
      </c>
      <c r="C1853" s="139">
        <v>0.19558538658135194</v>
      </c>
      <c r="D1853" s="139">
        <v>0.54084191113782576</v>
      </c>
      <c r="E1853" s="139">
        <v>0.55000147099226715</v>
      </c>
      <c r="F1853" s="139">
        <v>0.82146185784802817</v>
      </c>
      <c r="G1853" s="139">
        <v>0.25248151245960493</v>
      </c>
      <c r="H1853" s="139">
        <v>1.6812005607829139E-3</v>
      </c>
      <c r="I1853" s="139">
        <v>0.47213611160993341</v>
      </c>
      <c r="J1853" s="139">
        <v>0.67925828286981726</v>
      </c>
      <c r="K1853" s="58">
        <v>0.35901550051960873</v>
      </c>
      <c r="M1853" s="51">
        <v>851</v>
      </c>
      <c r="N1853" s="139" cm="1">
        <f t="array" ref="N1853:W1853">(TRANSPOSE(MMULT(幕後結果!$AB$37:$AK$46, TRANSPOSE(N852:W852))))</f>
        <v>-2.7818264430810595</v>
      </c>
      <c r="O1853" s="139">
        <v>0.59953265216949803</v>
      </c>
      <c r="P1853" s="139">
        <v>-1.28084558093734</v>
      </c>
      <c r="Q1853" s="139">
        <v>-0.84012569927148872</v>
      </c>
      <c r="R1853" s="139">
        <v>-1.6095224346588712</v>
      </c>
      <c r="S1853" s="139">
        <v>-3.234683998068657</v>
      </c>
      <c r="T1853" s="139">
        <v>-3.6156075921715505E-2</v>
      </c>
      <c r="U1853" s="139">
        <v>-2.8565347268145302E-2</v>
      </c>
      <c r="V1853" s="139">
        <v>-1.6648710317083886</v>
      </c>
      <c r="W1853" s="50">
        <v>-1.7446311579840861</v>
      </c>
    </row>
    <row r="1854" spans="1:23" ht="19">
      <c r="A1854" s="95">
        <v>852</v>
      </c>
      <c r="B1854" s="139">
        <v>0.37065991514221452</v>
      </c>
      <c r="C1854" s="139">
        <v>0.1642930636919373</v>
      </c>
      <c r="D1854" s="139">
        <v>0.89670922759421745</v>
      </c>
      <c r="E1854" s="139">
        <v>2.1135371057311447E-2</v>
      </c>
      <c r="F1854" s="139">
        <v>0.41859221871602603</v>
      </c>
      <c r="G1854" s="139">
        <v>0.85037888306419007</v>
      </c>
      <c r="H1854" s="139">
        <v>0.63541210193428088</v>
      </c>
      <c r="I1854" s="139">
        <v>9.1690637947503983E-2</v>
      </c>
      <c r="J1854" s="139">
        <v>0.9251214885869532</v>
      </c>
      <c r="K1854" s="58">
        <v>5.9924030868077738E-2</v>
      </c>
      <c r="M1854" s="51">
        <v>852</v>
      </c>
      <c r="N1854" s="139" cm="1">
        <f t="array" ref="N1854:W1854">(TRANSPOSE(MMULT(幕後結果!$AB$37:$AK$46, TRANSPOSE(N853:W853))))</f>
        <v>0.34221080801517578</v>
      </c>
      <c r="O1854" s="139">
        <v>0.42256152311614331</v>
      </c>
      <c r="P1854" s="139">
        <v>-0.27413165483562685</v>
      </c>
      <c r="Q1854" s="139">
        <v>1.2994298450576769</v>
      </c>
      <c r="R1854" s="139">
        <v>-1.0765592824738079</v>
      </c>
      <c r="S1854" s="139">
        <v>1.1287285384116956</v>
      </c>
      <c r="T1854" s="139">
        <v>-0.21866552666396999</v>
      </c>
      <c r="U1854" s="139">
        <v>-1.8838840478444925</v>
      </c>
      <c r="V1854" s="139">
        <v>1.5316137266386223</v>
      </c>
      <c r="W1854" s="50">
        <v>-1.208693042002519</v>
      </c>
    </row>
    <row r="1855" spans="1:23" ht="19">
      <c r="A1855" s="95">
        <v>853</v>
      </c>
      <c r="B1855" s="139">
        <v>0.8345871792668127</v>
      </c>
      <c r="C1855" s="139">
        <v>0.47889804839060712</v>
      </c>
      <c r="D1855" s="139">
        <v>0.67851374232778872</v>
      </c>
      <c r="E1855" s="139">
        <v>0.70887273788471461</v>
      </c>
      <c r="F1855" s="139">
        <v>0.23195640229719072</v>
      </c>
      <c r="G1855" s="139">
        <v>5.6200078498035211E-2</v>
      </c>
      <c r="H1855" s="139">
        <v>0.87920615439697913</v>
      </c>
      <c r="I1855" s="139">
        <v>0.68312377226467058</v>
      </c>
      <c r="J1855" s="139">
        <v>0.27261700902644237</v>
      </c>
      <c r="K1855" s="58">
        <v>0.20159502845872868</v>
      </c>
      <c r="M1855" s="51">
        <v>853</v>
      </c>
      <c r="N1855" s="139" cm="1">
        <f t="array" ref="N1855:W1855">(TRANSPOSE(MMULT(幕後結果!$AB$37:$AK$46, TRANSPOSE(N854:W854))))</f>
        <v>-0.61822953808211512</v>
      </c>
      <c r="O1855" s="139">
        <v>5.9289211438706621E-2</v>
      </c>
      <c r="P1855" s="139">
        <v>1.4739800756157615</v>
      </c>
      <c r="Q1855" s="139">
        <v>1.3534063585175986</v>
      </c>
      <c r="R1855" s="139">
        <v>0.55186399565688316</v>
      </c>
      <c r="S1855" s="139">
        <v>0.51573322282057399</v>
      </c>
      <c r="T1855" s="139">
        <v>2.1370601084853198</v>
      </c>
      <c r="U1855" s="139">
        <v>-0.40440072318167997</v>
      </c>
      <c r="V1855" s="139">
        <v>0.59821010693632637</v>
      </c>
      <c r="W1855" s="50">
        <v>-0.67759323843282093</v>
      </c>
    </row>
    <row r="1856" spans="1:23" ht="19">
      <c r="A1856" s="95">
        <v>854</v>
      </c>
      <c r="B1856" s="139">
        <v>0.61188227067021694</v>
      </c>
      <c r="C1856" s="139">
        <v>0.95143520969959505</v>
      </c>
      <c r="D1856" s="139">
        <v>0.38876772350261146</v>
      </c>
      <c r="E1856" s="139">
        <v>0.47921095609245867</v>
      </c>
      <c r="F1856" s="139">
        <v>5.5331522972569047E-2</v>
      </c>
      <c r="G1856" s="139">
        <v>0.75170946672929295</v>
      </c>
      <c r="H1856" s="139">
        <v>0.17679461994823242</v>
      </c>
      <c r="I1856" s="139">
        <v>0.52430537089418405</v>
      </c>
      <c r="J1856" s="139">
        <v>1.606042021902665E-2</v>
      </c>
      <c r="K1856" s="58">
        <v>0.59774813506754398</v>
      </c>
      <c r="M1856" s="51">
        <v>854</v>
      </c>
      <c r="N1856" s="139" cm="1">
        <f t="array" ref="N1856:W1856">(TRANSPOSE(MMULT(幕後結果!$AB$37:$AK$46, TRANSPOSE(N855:W855))))</f>
        <v>-1.1030022771987249</v>
      </c>
      <c r="O1856" s="139">
        <v>0.45205243156418018</v>
      </c>
      <c r="P1856" s="139">
        <v>-0.86482388910394614</v>
      </c>
      <c r="Q1856" s="139">
        <v>0.54889514046251442</v>
      </c>
      <c r="R1856" s="139">
        <v>-0.94712218437472484</v>
      </c>
      <c r="S1856" s="139">
        <v>1.1434084483038467</v>
      </c>
      <c r="T1856" s="139">
        <v>-7.4838035536090045E-2</v>
      </c>
      <c r="U1856" s="139">
        <v>-0.27143908355560953</v>
      </c>
      <c r="V1856" s="139">
        <v>0.10873826416210454</v>
      </c>
      <c r="W1856" s="50">
        <v>0.66362360795364572</v>
      </c>
    </row>
    <row r="1857" spans="1:23" ht="19">
      <c r="A1857" s="95">
        <v>855</v>
      </c>
      <c r="B1857" s="139">
        <v>0.97191872197117513</v>
      </c>
      <c r="C1857" s="139">
        <v>0.71408354113569139</v>
      </c>
      <c r="D1857" s="139">
        <v>0.65187945957049109</v>
      </c>
      <c r="E1857" s="139">
        <v>0.98925278689147733</v>
      </c>
      <c r="F1857" s="139">
        <v>0.68601175409756254</v>
      </c>
      <c r="G1857" s="139">
        <v>0.34791316825134033</v>
      </c>
      <c r="H1857" s="139">
        <v>0.50146776689668782</v>
      </c>
      <c r="I1857" s="139">
        <v>0.72941307219658924</v>
      </c>
      <c r="J1857" s="139">
        <v>0.26540789523577479</v>
      </c>
      <c r="K1857" s="58">
        <v>0.46721031056302387</v>
      </c>
      <c r="M1857" s="51">
        <v>855</v>
      </c>
      <c r="N1857" s="139" cm="1">
        <f t="array" ref="N1857:W1857">(TRANSPOSE(MMULT(幕後結果!$AB$37:$AK$46, TRANSPOSE(N856:W856))))</f>
        <v>-1.1359039684776373</v>
      </c>
      <c r="O1857" s="139">
        <v>-0.57014071802949129</v>
      </c>
      <c r="P1857" s="139">
        <v>-1.3410455899233471</v>
      </c>
      <c r="Q1857" s="139">
        <v>-2.1700006668983134</v>
      </c>
      <c r="R1857" s="139">
        <v>0.41532299279838492</v>
      </c>
      <c r="S1857" s="139">
        <v>0.19246042023177878</v>
      </c>
      <c r="T1857" s="139">
        <v>-0.482472793395675</v>
      </c>
      <c r="U1857" s="139">
        <v>-0.79032534875680316</v>
      </c>
      <c r="V1857" s="139">
        <v>0.49211706075620076</v>
      </c>
      <c r="W1857" s="50">
        <v>0.51104590463813937</v>
      </c>
    </row>
    <row r="1858" spans="1:23" ht="19">
      <c r="A1858" s="95">
        <v>856</v>
      </c>
      <c r="B1858" s="139">
        <v>0.83497754277892922</v>
      </c>
      <c r="C1858" s="139">
        <v>0.66046656407821747</v>
      </c>
      <c r="D1858" s="139">
        <v>0.62643197472000112</v>
      </c>
      <c r="E1858" s="139">
        <v>0.22932927804145242</v>
      </c>
      <c r="F1858" s="139">
        <v>0.74389136269651268</v>
      </c>
      <c r="G1858" s="139">
        <v>0.60212592574925861</v>
      </c>
      <c r="H1858" s="139">
        <v>0.98724667597130566</v>
      </c>
      <c r="I1858" s="139">
        <v>7.8515820594313057E-2</v>
      </c>
      <c r="J1858" s="139">
        <v>0.46225435957563787</v>
      </c>
      <c r="K1858" s="58">
        <v>0.34472418770618618</v>
      </c>
      <c r="M1858" s="51">
        <v>856</v>
      </c>
      <c r="N1858" s="139" cm="1">
        <f t="array" ref="N1858:W1858">(TRANSPOSE(MMULT(幕後結果!$AB$37:$AK$46, TRANSPOSE(N857:W857))))</f>
        <v>1.42620194174725</v>
      </c>
      <c r="O1858" s="139">
        <v>-1.2804767490973101</v>
      </c>
      <c r="P1858" s="139">
        <v>0.23865023598436116</v>
      </c>
      <c r="Q1858" s="139">
        <v>0.77495434745892078</v>
      </c>
      <c r="R1858" s="139">
        <v>2.4724600189083681</v>
      </c>
      <c r="S1858" s="139">
        <v>-1.0207159430752626</v>
      </c>
      <c r="T1858" s="139">
        <v>0.96866023248694222</v>
      </c>
      <c r="U1858" s="139">
        <v>-8.126059562762053E-2</v>
      </c>
      <c r="V1858" s="139">
        <v>0.53490376485961311</v>
      </c>
      <c r="W1858" s="50">
        <v>0.58311726188776158</v>
      </c>
    </row>
    <row r="1859" spans="1:23" ht="19">
      <c r="A1859" s="95">
        <v>857</v>
      </c>
      <c r="B1859" s="139">
        <v>0.9410493000747</v>
      </c>
      <c r="C1859" s="139">
        <v>0.25688327090780905</v>
      </c>
      <c r="D1859" s="139">
        <v>3.9086623453825187E-2</v>
      </c>
      <c r="E1859" s="139">
        <v>0.34904208844293572</v>
      </c>
      <c r="F1859" s="139">
        <v>0.31054567277095169</v>
      </c>
      <c r="G1859" s="139">
        <v>0.51184364500243507</v>
      </c>
      <c r="H1859" s="139">
        <v>0.23001911554308729</v>
      </c>
      <c r="I1859" s="139">
        <v>0.64925002183532254</v>
      </c>
      <c r="J1859" s="139">
        <v>0.95762378974577245</v>
      </c>
      <c r="K1859" s="58">
        <v>0.95041778254710119</v>
      </c>
      <c r="M1859" s="51">
        <v>857</v>
      </c>
      <c r="N1859" s="139" cm="1">
        <f t="array" ref="N1859:W1859">(TRANSPOSE(MMULT(幕後結果!$AB$37:$AK$46, TRANSPOSE(N858:W858))))</f>
        <v>-0.78130993775144952</v>
      </c>
      <c r="O1859" s="139">
        <v>-1.016021033018442</v>
      </c>
      <c r="P1859" s="139">
        <v>-0.77547947164439657</v>
      </c>
      <c r="Q1859" s="139">
        <v>-0.90810422991123729</v>
      </c>
      <c r="R1859" s="139">
        <v>0.14976575500786926</v>
      </c>
      <c r="S1859" s="139">
        <v>0.33125829742615942</v>
      </c>
      <c r="T1859" s="139">
        <v>-3.597635322130982E-2</v>
      </c>
      <c r="U1859" s="139">
        <v>-1.1324913770731879</v>
      </c>
      <c r="V1859" s="139">
        <v>0.74030362865673061</v>
      </c>
      <c r="W1859" s="50">
        <v>-1.7990243311649663</v>
      </c>
    </row>
    <row r="1860" spans="1:23" ht="19">
      <c r="A1860" s="95">
        <v>858</v>
      </c>
      <c r="B1860" s="139">
        <v>0.29446073154233177</v>
      </c>
      <c r="C1860" s="139">
        <v>0.76971601015286639</v>
      </c>
      <c r="D1860" s="139">
        <v>0.81409173810912727</v>
      </c>
      <c r="E1860" s="139">
        <v>0.8865892780441027</v>
      </c>
      <c r="F1860" s="139">
        <v>0.646447397840616</v>
      </c>
      <c r="G1860" s="139">
        <v>0.3382817669017224</v>
      </c>
      <c r="H1860" s="139">
        <v>0.59267663815559546</v>
      </c>
      <c r="I1860" s="139">
        <v>0.54391640477284975</v>
      </c>
      <c r="J1860" s="139">
        <v>0.67159358906126232</v>
      </c>
      <c r="K1860" s="58">
        <v>0.79268242634780361</v>
      </c>
      <c r="M1860" s="51">
        <v>858</v>
      </c>
      <c r="N1860" s="139" cm="1">
        <f t="array" ref="N1860:W1860">(TRANSPOSE(MMULT(幕後結果!$AB$37:$AK$46, TRANSPOSE(N859:W859))))</f>
        <v>-1.0179178962811839</v>
      </c>
      <c r="O1860" s="139">
        <v>0.50211263973934661</v>
      </c>
      <c r="P1860" s="139">
        <v>-2.4976007174761304E-2</v>
      </c>
      <c r="Q1860" s="139">
        <v>1.2049860446258065</v>
      </c>
      <c r="R1860" s="139">
        <v>-0.38114217002333994</v>
      </c>
      <c r="S1860" s="139">
        <v>-0.25856217084305133</v>
      </c>
      <c r="T1860" s="139">
        <v>-0.99540556376066491</v>
      </c>
      <c r="U1860" s="139">
        <v>1.6230647406402759E-2</v>
      </c>
      <c r="V1860" s="139">
        <v>-0.68510392986323743</v>
      </c>
      <c r="W1860" s="50">
        <v>-1.0076103728287338</v>
      </c>
    </row>
    <row r="1861" spans="1:23" ht="19">
      <c r="A1861" s="95">
        <v>859</v>
      </c>
      <c r="B1861" s="139">
        <v>0.47644011339765968</v>
      </c>
      <c r="C1861" s="139">
        <v>0.21806062995955933</v>
      </c>
      <c r="D1861" s="139">
        <v>0.28437192056527572</v>
      </c>
      <c r="E1861" s="139">
        <v>0.6946020532215198</v>
      </c>
      <c r="F1861" s="139">
        <v>0.69172571516794679</v>
      </c>
      <c r="G1861" s="139">
        <v>0.28853295056652506</v>
      </c>
      <c r="H1861" s="139">
        <v>0.23953525386616947</v>
      </c>
      <c r="I1861" s="139">
        <v>0.54297440107310169</v>
      </c>
      <c r="J1861" s="139">
        <v>0.54657412974273778</v>
      </c>
      <c r="K1861" s="58">
        <v>0.74108579403163466</v>
      </c>
      <c r="M1861" s="51">
        <v>859</v>
      </c>
      <c r="N1861" s="139" cm="1">
        <f t="array" ref="N1861:W1861">(TRANSPOSE(MMULT(幕後結果!$AB$37:$AK$46, TRANSPOSE(N860:W860))))</f>
        <v>1.3026219172123497</v>
      </c>
      <c r="O1861" s="139">
        <v>0.95924417569771103</v>
      </c>
      <c r="P1861" s="139">
        <v>0.10379764031854977</v>
      </c>
      <c r="Q1861" s="139">
        <v>-0.79863342746809451</v>
      </c>
      <c r="R1861" s="139">
        <v>5.7413734769866331E-2</v>
      </c>
      <c r="S1861" s="139">
        <v>0.262640470495491</v>
      </c>
      <c r="T1861" s="139">
        <v>-0.14253114161932068</v>
      </c>
      <c r="U1861" s="139">
        <v>1.01690181547334</v>
      </c>
      <c r="V1861" s="139">
        <v>-0.1463338390909299</v>
      </c>
      <c r="W1861" s="50">
        <v>1.6943418710461979</v>
      </c>
    </row>
    <row r="1862" spans="1:23" ht="19">
      <c r="A1862" s="95">
        <v>860</v>
      </c>
      <c r="B1862" s="139">
        <v>0.70839415562005459</v>
      </c>
      <c r="C1862" s="139">
        <v>0.59735745614980873</v>
      </c>
      <c r="D1862" s="139">
        <v>6.4187818328236501E-2</v>
      </c>
      <c r="E1862" s="139">
        <v>0.96785649413526142</v>
      </c>
      <c r="F1862" s="139">
        <v>0.76232650955561509</v>
      </c>
      <c r="G1862" s="139">
        <v>0.54008328422202578</v>
      </c>
      <c r="H1862" s="139">
        <v>0.78031239458112123</v>
      </c>
      <c r="I1862" s="139">
        <v>0.66792510028602292</v>
      </c>
      <c r="J1862" s="139">
        <v>1.7572284281587969E-2</v>
      </c>
      <c r="K1862" s="58">
        <v>0.14239236514730402</v>
      </c>
      <c r="M1862" s="51">
        <v>860</v>
      </c>
      <c r="N1862" s="139" cm="1">
        <f t="array" ref="N1862:W1862">(TRANSPOSE(MMULT(幕後結果!$AB$37:$AK$46, TRANSPOSE(N861:W861))))</f>
        <v>0.14874743247820629</v>
      </c>
      <c r="O1862" s="139">
        <v>0.1109387183756359</v>
      </c>
      <c r="P1862" s="139">
        <v>-0.15236658314136065</v>
      </c>
      <c r="Q1862" s="139">
        <v>0.78998320012478473</v>
      </c>
      <c r="R1862" s="139">
        <v>0.28742903312384704</v>
      </c>
      <c r="S1862" s="139">
        <v>-5.7895515287470001E-2</v>
      </c>
      <c r="T1862" s="139">
        <v>0.79299049147953815</v>
      </c>
      <c r="U1862" s="139">
        <v>0.99719772660991479</v>
      </c>
      <c r="V1862" s="139">
        <v>0.19552702420059148</v>
      </c>
      <c r="W1862" s="50">
        <v>0.37549776264957846</v>
      </c>
    </row>
    <row r="1863" spans="1:23" ht="19">
      <c r="A1863" s="95">
        <v>861</v>
      </c>
      <c r="B1863" s="139">
        <v>0.41431083524870327</v>
      </c>
      <c r="C1863" s="139">
        <v>0.43218111626749445</v>
      </c>
      <c r="D1863" s="139">
        <v>0.50512663253162349</v>
      </c>
      <c r="E1863" s="139">
        <v>0.3488942432709814</v>
      </c>
      <c r="F1863" s="139">
        <v>0.61589896881408834</v>
      </c>
      <c r="G1863" s="139">
        <v>1.3630121944319784E-2</v>
      </c>
      <c r="H1863" s="139">
        <v>0.51602713297513736</v>
      </c>
      <c r="I1863" s="139">
        <v>0.62323170065693456</v>
      </c>
      <c r="J1863" s="139">
        <v>0.71436055222200978</v>
      </c>
      <c r="K1863" s="58">
        <v>0.73910706925004965</v>
      </c>
      <c r="M1863" s="51">
        <v>861</v>
      </c>
      <c r="N1863" s="139" cm="1">
        <f t="array" ref="N1863:W1863">(TRANSPOSE(MMULT(幕後結果!$AB$37:$AK$46, TRANSPOSE(N862:W862))))</f>
        <v>0.59145688928368467</v>
      </c>
      <c r="O1863" s="139">
        <v>0.33703574009218684</v>
      </c>
      <c r="P1863" s="139">
        <v>-1.3617589116591828</v>
      </c>
      <c r="Q1863" s="139">
        <v>0.78009079130209535</v>
      </c>
      <c r="R1863" s="139">
        <v>0.77478401626914462</v>
      </c>
      <c r="S1863" s="139">
        <v>0.67903060090409639</v>
      </c>
      <c r="T1863" s="139">
        <v>-0.52054168199121476</v>
      </c>
      <c r="U1863" s="139">
        <v>-0.14870242923743268</v>
      </c>
      <c r="V1863" s="139">
        <v>-2.0718993320599304</v>
      </c>
      <c r="W1863" s="50">
        <v>1.9974320326144281</v>
      </c>
    </row>
    <row r="1864" spans="1:23" ht="19">
      <c r="A1864" s="95">
        <v>862</v>
      </c>
      <c r="B1864" s="139">
        <v>0.88480775304366333</v>
      </c>
      <c r="C1864" s="139">
        <v>0.86743049462812483</v>
      </c>
      <c r="D1864" s="139">
        <v>0.47232311348229117</v>
      </c>
      <c r="E1864" s="139">
        <v>0.24809802365826661</v>
      </c>
      <c r="F1864" s="139">
        <v>0.12954732746595199</v>
      </c>
      <c r="G1864" s="139">
        <v>0.46943488263167321</v>
      </c>
      <c r="H1864" s="139">
        <v>0.1307828953789667</v>
      </c>
      <c r="I1864" s="139">
        <v>0.15053622856108606</v>
      </c>
      <c r="J1864" s="139">
        <v>0.59405481766747181</v>
      </c>
      <c r="K1864" s="58">
        <v>0.95898852504146137</v>
      </c>
      <c r="M1864" s="51">
        <v>862</v>
      </c>
      <c r="N1864" s="139" cm="1">
        <f t="array" ref="N1864:W1864">(TRANSPOSE(MMULT(幕後結果!$AB$37:$AK$46, TRANSPOSE(N863:W863))))</f>
        <v>-0.36560287020032556</v>
      </c>
      <c r="O1864" s="139">
        <v>0.67472572393951669</v>
      </c>
      <c r="P1864" s="139">
        <v>0.39541190833799045</v>
      </c>
      <c r="Q1864" s="139">
        <v>0.87299610024520824</v>
      </c>
      <c r="R1864" s="139">
        <v>1.0249533532325059</v>
      </c>
      <c r="S1864" s="139">
        <v>-1.8260009458902713</v>
      </c>
      <c r="T1864" s="139">
        <v>0.94963712643506359</v>
      </c>
      <c r="U1864" s="139">
        <v>9.2786267509900044E-2</v>
      </c>
      <c r="V1864" s="139">
        <v>0.54294284673448068</v>
      </c>
      <c r="W1864" s="50">
        <v>0.97488540043924499</v>
      </c>
    </row>
    <row r="1865" spans="1:23" ht="19">
      <c r="A1865" s="95">
        <v>863</v>
      </c>
      <c r="B1865" s="139">
        <v>0.37014776608880595</v>
      </c>
      <c r="C1865" s="139">
        <v>0.20445166662386693</v>
      </c>
      <c r="D1865" s="139">
        <v>0.30931349198894598</v>
      </c>
      <c r="E1865" s="139">
        <v>0.76299171514599107</v>
      </c>
      <c r="F1865" s="139">
        <v>0.96452918784911734</v>
      </c>
      <c r="G1865" s="139">
        <v>0.5360175358688446</v>
      </c>
      <c r="H1865" s="139">
        <v>0.11898700337720558</v>
      </c>
      <c r="I1865" s="139">
        <v>2.105824394657807E-2</v>
      </c>
      <c r="J1865" s="139">
        <v>0.54077609498472667</v>
      </c>
      <c r="K1865" s="58">
        <v>3.2699663286297254E-2</v>
      </c>
      <c r="M1865" s="51">
        <v>863</v>
      </c>
      <c r="N1865" s="139" cm="1">
        <f t="array" ref="N1865:W1865">(TRANSPOSE(MMULT(幕後結果!$AB$37:$AK$46, TRANSPOSE(N864:W864))))</f>
        <v>0.73190655336327359</v>
      </c>
      <c r="O1865" s="139">
        <v>0.80306231389842986</v>
      </c>
      <c r="P1865" s="139">
        <v>-0.13873889100687803</v>
      </c>
      <c r="Q1865" s="139">
        <v>-0.89685751608298103</v>
      </c>
      <c r="R1865" s="139">
        <v>-0.39556981974290678</v>
      </c>
      <c r="S1865" s="139">
        <v>1.4583214361410166</v>
      </c>
      <c r="T1865" s="139">
        <v>1.1142599201599481</v>
      </c>
      <c r="U1865" s="139">
        <v>1.7831305740899466</v>
      </c>
      <c r="V1865" s="139">
        <v>0.99875597984616482</v>
      </c>
      <c r="W1865" s="50">
        <v>0.6871238550387736</v>
      </c>
    </row>
    <row r="1866" spans="1:23" ht="19">
      <c r="A1866" s="95">
        <v>864</v>
      </c>
      <c r="B1866" s="139">
        <v>0.24237425652802158</v>
      </c>
      <c r="C1866" s="139">
        <v>0.13927395440890367</v>
      </c>
      <c r="D1866" s="139">
        <v>0.85110462985897239</v>
      </c>
      <c r="E1866" s="139">
        <v>0.81999904956248493</v>
      </c>
      <c r="F1866" s="139">
        <v>0.98784529286854084</v>
      </c>
      <c r="G1866" s="139">
        <v>0.79570455691356301</v>
      </c>
      <c r="H1866" s="139">
        <v>0.59332467724837623</v>
      </c>
      <c r="I1866" s="139">
        <v>0.29452207020324628</v>
      </c>
      <c r="J1866" s="139">
        <v>5.0484913913318774E-2</v>
      </c>
      <c r="K1866" s="58">
        <v>0.56310476607965132</v>
      </c>
      <c r="M1866" s="51">
        <v>864</v>
      </c>
      <c r="N1866" s="139" cm="1">
        <f t="array" ref="N1866:W1866">(TRANSPOSE(MMULT(幕後結果!$AB$37:$AK$46, TRANSPOSE(N865:W865))))</f>
        <v>0.75145634666883931</v>
      </c>
      <c r="O1866" s="139">
        <v>2.8169332690230409</v>
      </c>
      <c r="P1866" s="139">
        <v>0.60012186722795169</v>
      </c>
      <c r="Q1866" s="139">
        <v>-1.6436046913407687</v>
      </c>
      <c r="R1866" s="139">
        <v>1.332245394732932</v>
      </c>
      <c r="S1866" s="139">
        <v>1.1095697537122198</v>
      </c>
      <c r="T1866" s="139">
        <v>5.5759841012931521E-2</v>
      </c>
      <c r="U1866" s="139">
        <v>2.4629029325222658</v>
      </c>
      <c r="V1866" s="139">
        <v>1.6614381876243471</v>
      </c>
      <c r="W1866" s="50">
        <v>2.7173134178483318</v>
      </c>
    </row>
    <row r="1867" spans="1:23" ht="19">
      <c r="A1867" s="95">
        <v>865</v>
      </c>
      <c r="B1867" s="139">
        <v>0.18796837944968958</v>
      </c>
      <c r="C1867" s="139">
        <v>0.95312658886663315</v>
      </c>
      <c r="D1867" s="139">
        <v>0.340784207645356</v>
      </c>
      <c r="E1867" s="139">
        <v>0.73560788575293956</v>
      </c>
      <c r="F1867" s="139">
        <v>0.81421042565345747</v>
      </c>
      <c r="G1867" s="139">
        <v>0.12990556424839173</v>
      </c>
      <c r="H1867" s="139">
        <v>8.9972720803725093E-2</v>
      </c>
      <c r="I1867" s="139">
        <v>0.27545110250998972</v>
      </c>
      <c r="J1867" s="139">
        <v>0.52115939794269162</v>
      </c>
      <c r="K1867" s="58">
        <v>0.20827859352653122</v>
      </c>
      <c r="M1867" s="51">
        <v>865</v>
      </c>
      <c r="N1867" s="139" cm="1">
        <f t="array" ref="N1867:W1867">(TRANSPOSE(MMULT(幕後結果!$AB$37:$AK$46, TRANSPOSE(N866:W866))))</f>
        <v>-0.12525677989942538</v>
      </c>
      <c r="O1867" s="139">
        <v>-3.3151527972341069E-2</v>
      </c>
      <c r="P1867" s="139">
        <v>-0.69790777543147209</v>
      </c>
      <c r="Q1867" s="139">
        <v>-0.66476696745263519</v>
      </c>
      <c r="R1867" s="139">
        <v>0.21398773151094649</v>
      </c>
      <c r="S1867" s="139">
        <v>-0.74308281859823633</v>
      </c>
      <c r="T1867" s="139">
        <v>0.24533905287052701</v>
      </c>
      <c r="U1867" s="139">
        <v>1.4311961978340653</v>
      </c>
      <c r="V1867" s="139">
        <v>1.8969243349182499</v>
      </c>
      <c r="W1867" s="50">
        <v>0.18640219572780745</v>
      </c>
    </row>
    <row r="1868" spans="1:23" ht="19">
      <c r="A1868" s="95">
        <v>866</v>
      </c>
      <c r="B1868" s="139">
        <v>0.50699989104903942</v>
      </c>
      <c r="C1868" s="139">
        <v>7.3496542404035692E-2</v>
      </c>
      <c r="D1868" s="139">
        <v>0.93319239295021772</v>
      </c>
      <c r="E1868" s="139">
        <v>0.53025244254102177</v>
      </c>
      <c r="F1868" s="139">
        <v>0.28106205920925675</v>
      </c>
      <c r="G1868" s="139">
        <v>0.16072468229869608</v>
      </c>
      <c r="H1868" s="139">
        <v>4.3472706061485455E-2</v>
      </c>
      <c r="I1868" s="139">
        <v>0.94186281543083883</v>
      </c>
      <c r="J1868" s="139">
        <v>0.36044169692993733</v>
      </c>
      <c r="K1868" s="58">
        <v>0.13776677554596817</v>
      </c>
      <c r="M1868" s="51">
        <v>866</v>
      </c>
      <c r="N1868" s="139" cm="1">
        <f t="array" ref="N1868:W1868">(TRANSPOSE(MMULT(幕後結果!$AB$37:$AK$46, TRANSPOSE(N867:W867))))</f>
        <v>0.77728391636863137</v>
      </c>
      <c r="O1868" s="139">
        <v>0.67148232969754185</v>
      </c>
      <c r="P1868" s="139">
        <v>0.80465860250498045</v>
      </c>
      <c r="Q1868" s="139">
        <v>-5.8887928078401486E-2</v>
      </c>
      <c r="R1868" s="139">
        <v>0.43346760323838174</v>
      </c>
      <c r="S1868" s="139">
        <v>-0.76396737951768579</v>
      </c>
      <c r="T1868" s="139">
        <v>1.4735359759419646</v>
      </c>
      <c r="U1868" s="139">
        <v>-0.55635831974797378</v>
      </c>
      <c r="V1868" s="139">
        <v>-0.34692529615109624</v>
      </c>
      <c r="W1868" s="50">
        <v>0.11141627131267624</v>
      </c>
    </row>
    <row r="1869" spans="1:23" ht="19">
      <c r="A1869" s="95">
        <v>867</v>
      </c>
      <c r="B1869" s="139">
        <v>0.43925034972757193</v>
      </c>
      <c r="C1869" s="139">
        <v>0.83035556890849604</v>
      </c>
      <c r="D1869" s="139">
        <v>0.67222424535438319</v>
      </c>
      <c r="E1869" s="139">
        <v>0.39852966587725702</v>
      </c>
      <c r="F1869" s="139">
        <v>0.43142860114653825</v>
      </c>
      <c r="G1869" s="139">
        <v>0.71648959993830696</v>
      </c>
      <c r="H1869" s="139">
        <v>0.81040451237935218</v>
      </c>
      <c r="I1869" s="139">
        <v>0.84636177656243916</v>
      </c>
      <c r="J1869" s="139">
        <v>0.9489869952842398</v>
      </c>
      <c r="K1869" s="58">
        <v>9.4277169842066799E-2</v>
      </c>
      <c r="M1869" s="51">
        <v>867</v>
      </c>
      <c r="N1869" s="139" cm="1">
        <f t="array" ref="N1869:W1869">(TRANSPOSE(MMULT(幕後結果!$AB$37:$AK$46, TRANSPOSE(N868:W868))))</f>
        <v>5.7303653780127223E-2</v>
      </c>
      <c r="O1869" s="139">
        <v>-1.3779027559794144</v>
      </c>
      <c r="P1869" s="139">
        <v>-0.57547329423233207</v>
      </c>
      <c r="Q1869" s="139">
        <v>-0.28591196577587136</v>
      </c>
      <c r="R1869" s="139">
        <v>0.65646662427611635</v>
      </c>
      <c r="S1869" s="139">
        <v>-1.3390766264411427</v>
      </c>
      <c r="T1869" s="139">
        <v>-1.0096254960531037</v>
      </c>
      <c r="U1869" s="139">
        <v>1.3364589847472299</v>
      </c>
      <c r="V1869" s="139">
        <v>0.64568450453661641</v>
      </c>
      <c r="W1869" s="50">
        <v>-0.47922922695579506</v>
      </c>
    </row>
    <row r="1870" spans="1:23" ht="19">
      <c r="A1870" s="95">
        <v>868</v>
      </c>
      <c r="B1870" s="139">
        <v>0.26046299840141218</v>
      </c>
      <c r="C1870" s="139">
        <v>4.7338725893685041E-2</v>
      </c>
      <c r="D1870" s="139">
        <v>0.85935157496777737</v>
      </c>
      <c r="E1870" s="139">
        <v>0.42039394004971986</v>
      </c>
      <c r="F1870" s="139">
        <v>0.27655805152274304</v>
      </c>
      <c r="G1870" s="139">
        <v>6.1096614230868207E-2</v>
      </c>
      <c r="H1870" s="139">
        <v>0.98589330451235302</v>
      </c>
      <c r="I1870" s="139">
        <v>0.34702708895248291</v>
      </c>
      <c r="J1870" s="139">
        <v>0.49154490909409243</v>
      </c>
      <c r="K1870" s="58">
        <v>0.28190529773572703</v>
      </c>
      <c r="M1870" s="51">
        <v>868</v>
      </c>
      <c r="N1870" s="139" cm="1">
        <f t="array" ref="N1870:W1870">(TRANSPOSE(MMULT(幕後結果!$AB$37:$AK$46, TRANSPOSE(N869:W869))))</f>
        <v>0.80094081531190608</v>
      </c>
      <c r="O1870" s="139">
        <v>0.11055803320965683</v>
      </c>
      <c r="P1870" s="139">
        <v>-0.41075727350719182</v>
      </c>
      <c r="Q1870" s="139">
        <v>-0.42338083845401919</v>
      </c>
      <c r="R1870" s="139">
        <v>0.9510568194092659</v>
      </c>
      <c r="S1870" s="139">
        <v>-1.0325516341683381</v>
      </c>
      <c r="T1870" s="139">
        <v>1.0029061713871377</v>
      </c>
      <c r="U1870" s="139">
        <v>-0.20904112596425961</v>
      </c>
      <c r="V1870" s="139">
        <v>-0.14532763944488253</v>
      </c>
      <c r="W1870" s="50">
        <v>0.18279177422376408</v>
      </c>
    </row>
    <row r="1871" spans="1:23" ht="19">
      <c r="A1871" s="95">
        <v>869</v>
      </c>
      <c r="B1871" s="139">
        <v>0.31373440503640082</v>
      </c>
      <c r="C1871" s="139">
        <v>0.20991105175199332</v>
      </c>
      <c r="D1871" s="139">
        <v>0.96824712296705329</v>
      </c>
      <c r="E1871" s="139">
        <v>0.58603666525895703</v>
      </c>
      <c r="F1871" s="139">
        <v>0.82546727873455583</v>
      </c>
      <c r="G1871" s="139">
        <v>0.18179555812103376</v>
      </c>
      <c r="H1871" s="139">
        <v>0.18700342319437357</v>
      </c>
      <c r="I1871" s="139">
        <v>0.35026182860255939</v>
      </c>
      <c r="J1871" s="139">
        <v>6.0330620090285336E-3</v>
      </c>
      <c r="K1871" s="58">
        <v>0.4907429093790403</v>
      </c>
      <c r="M1871" s="51">
        <v>869</v>
      </c>
      <c r="N1871" s="139" cm="1">
        <f t="array" ref="N1871:W1871">(TRANSPOSE(MMULT(幕後結果!$AB$37:$AK$46, TRANSPOSE(N870:W870))))</f>
        <v>0.27577757484213333</v>
      </c>
      <c r="O1871" s="139">
        <v>-0.2588923627278506</v>
      </c>
      <c r="P1871" s="139">
        <v>1.0977600395210794</v>
      </c>
      <c r="Q1871" s="139">
        <v>2.2046793118970656</v>
      </c>
      <c r="R1871" s="139">
        <v>0.13541205290604258</v>
      </c>
      <c r="S1871" s="139">
        <v>1.1368696234953599</v>
      </c>
      <c r="T1871" s="139">
        <v>-8.6464015542976516E-2</v>
      </c>
      <c r="U1871" s="139">
        <v>-0.4054005531924626</v>
      </c>
      <c r="V1871" s="139">
        <v>0.41441108081519662</v>
      </c>
      <c r="W1871" s="50">
        <v>-0.42323876582246439</v>
      </c>
    </row>
    <row r="1872" spans="1:23" ht="19">
      <c r="A1872" s="95">
        <v>870</v>
      </c>
      <c r="B1872" s="139">
        <v>0.36247467621786544</v>
      </c>
      <c r="C1872" s="139">
        <v>0.82454373513492474</v>
      </c>
      <c r="D1872" s="139">
        <v>0.13478683340978814</v>
      </c>
      <c r="E1872" s="139">
        <v>0.72115848768013469</v>
      </c>
      <c r="F1872" s="139">
        <v>0.10480458086226307</v>
      </c>
      <c r="G1872" s="139">
        <v>0.60470417756130468</v>
      </c>
      <c r="H1872" s="139">
        <v>0.55408050470727122</v>
      </c>
      <c r="I1872" s="139">
        <v>0.72116637353434254</v>
      </c>
      <c r="J1872" s="139">
        <v>0.12458563426150193</v>
      </c>
      <c r="K1872" s="58">
        <v>0.78901149662592429</v>
      </c>
      <c r="M1872" s="51">
        <v>870</v>
      </c>
      <c r="N1872" s="139" cm="1">
        <f t="array" ref="N1872:W1872">(TRANSPOSE(MMULT(幕後結果!$AB$37:$AK$46, TRANSPOSE(N871:W871))))</f>
        <v>0.47820127467004664</v>
      </c>
      <c r="O1872" s="139">
        <v>-0.14870461533636031</v>
      </c>
      <c r="P1872" s="139">
        <v>-0.39574103294664192</v>
      </c>
      <c r="Q1872" s="139">
        <v>9.1134143019748703E-2</v>
      </c>
      <c r="R1872" s="139">
        <v>-1.3505879736380277</v>
      </c>
      <c r="S1872" s="139">
        <v>0.64846298608285036</v>
      </c>
      <c r="T1872" s="139">
        <v>-1.1145083035540664</v>
      </c>
      <c r="U1872" s="139">
        <v>-6.9825781669959383E-2</v>
      </c>
      <c r="V1872" s="139">
        <v>-1.1189616573064209</v>
      </c>
      <c r="W1872" s="50">
        <v>0.87429479928028997</v>
      </c>
    </row>
    <row r="1873" spans="1:23" ht="19">
      <c r="A1873" s="95">
        <v>871</v>
      </c>
      <c r="B1873" s="139">
        <v>0.16825939017585778</v>
      </c>
      <c r="C1873" s="139">
        <v>0.11936869609739564</v>
      </c>
      <c r="D1873" s="139">
        <v>0.9816778122458254</v>
      </c>
      <c r="E1873" s="139">
        <v>0.75642236445546729</v>
      </c>
      <c r="F1873" s="139">
        <v>0.36718608440395584</v>
      </c>
      <c r="G1873" s="139">
        <v>0.67479114517416083</v>
      </c>
      <c r="H1873" s="139">
        <v>0.81277103476045487</v>
      </c>
      <c r="I1873" s="139">
        <v>0.51606546318156443</v>
      </c>
      <c r="J1873" s="139">
        <v>0.69464925277456713</v>
      </c>
      <c r="K1873" s="58">
        <v>5.0926644565045809E-2</v>
      </c>
      <c r="M1873" s="51">
        <v>871</v>
      </c>
      <c r="N1873" s="139" cm="1">
        <f t="array" ref="N1873:W1873">(TRANSPOSE(MMULT(幕後結果!$AB$37:$AK$46, TRANSPOSE(N872:W872))))</f>
        <v>-0.87879213439495973</v>
      </c>
      <c r="O1873" s="139">
        <v>0.35542387623723809</v>
      </c>
      <c r="P1873" s="139">
        <v>0.46747615278619398</v>
      </c>
      <c r="Q1873" s="139">
        <v>0.77376114707441968</v>
      </c>
      <c r="R1873" s="139">
        <v>1.1526771556547311</v>
      </c>
      <c r="S1873" s="139">
        <v>-0.64089491257370035</v>
      </c>
      <c r="T1873" s="139">
        <v>0.82507107162559934</v>
      </c>
      <c r="U1873" s="139">
        <v>0.67885706803341739</v>
      </c>
      <c r="V1873" s="139">
        <v>0.5654316673807871</v>
      </c>
      <c r="W1873" s="50">
        <v>-0.12711365387662138</v>
      </c>
    </row>
    <row r="1874" spans="1:23" ht="19">
      <c r="A1874" s="95">
        <v>872</v>
      </c>
      <c r="B1874" s="139">
        <v>0.15458493361234238</v>
      </c>
      <c r="C1874" s="139">
        <v>0.70386318937076431</v>
      </c>
      <c r="D1874" s="139">
        <v>0.47188421323738305</v>
      </c>
      <c r="E1874" s="139">
        <v>0.54944735381946685</v>
      </c>
      <c r="F1874" s="139">
        <v>0.34757123011524182</v>
      </c>
      <c r="G1874" s="139">
        <v>0.28880787412340747</v>
      </c>
      <c r="H1874" s="139">
        <v>0.77121556139683034</v>
      </c>
      <c r="I1874" s="139">
        <v>0.60410593971186111</v>
      </c>
      <c r="J1874" s="139">
        <v>0.54924837462195186</v>
      </c>
      <c r="K1874" s="58">
        <v>0.37109384426851877</v>
      </c>
      <c r="M1874" s="51">
        <v>872</v>
      </c>
      <c r="N1874" s="139" cm="1">
        <f t="array" ref="N1874:W1874">(TRANSPOSE(MMULT(幕後結果!$AB$37:$AK$46, TRANSPOSE(N873:W873))))</f>
        <v>0.9356875575379292</v>
      </c>
      <c r="O1874" s="139">
        <v>-0.88701421924636492</v>
      </c>
      <c r="P1874" s="139">
        <v>0.50514805414893216</v>
      </c>
      <c r="Q1874" s="139">
        <v>-0.67740738433912651</v>
      </c>
      <c r="R1874" s="139">
        <v>-0.33816978869999137</v>
      </c>
      <c r="S1874" s="139">
        <v>-1.3083277154291746</v>
      </c>
      <c r="T1874" s="139">
        <v>1.1810222091840794</v>
      </c>
      <c r="U1874" s="139">
        <v>-0.30411660299340815</v>
      </c>
      <c r="V1874" s="139">
        <v>0.14357968614871988</v>
      </c>
      <c r="W1874" s="50">
        <v>-0.6360992518622266</v>
      </c>
    </row>
    <row r="1875" spans="1:23" ht="19">
      <c r="A1875" s="95">
        <v>873</v>
      </c>
      <c r="B1875" s="139">
        <v>0.71119649102080418</v>
      </c>
      <c r="C1875" s="139">
        <v>8.2038903101712801E-2</v>
      </c>
      <c r="D1875" s="139">
        <v>0.35643197842532515</v>
      </c>
      <c r="E1875" s="139">
        <v>0.75282840752162472</v>
      </c>
      <c r="F1875" s="139">
        <v>0.61164620877264864</v>
      </c>
      <c r="G1875" s="139">
        <v>0.75634204795439031</v>
      </c>
      <c r="H1875" s="139">
        <v>0.68636337653776858</v>
      </c>
      <c r="I1875" s="139">
        <v>3.088255262236439E-2</v>
      </c>
      <c r="J1875" s="139">
        <v>1.3094578325600015E-2</v>
      </c>
      <c r="K1875" s="58">
        <v>0.91119242194030736</v>
      </c>
      <c r="M1875" s="51">
        <v>873</v>
      </c>
      <c r="N1875" s="139" cm="1">
        <f t="array" ref="N1875:W1875">(TRANSPOSE(MMULT(幕後結果!$AB$37:$AK$46, TRANSPOSE(N874:W874))))</f>
        <v>0.28853192683086198</v>
      </c>
      <c r="O1875" s="139">
        <v>-0.60162017928081069</v>
      </c>
      <c r="P1875" s="139">
        <v>-1.3093304283688219</v>
      </c>
      <c r="Q1875" s="139">
        <v>-0.11835689019342077</v>
      </c>
      <c r="R1875" s="139">
        <v>1.4739510931354309</v>
      </c>
      <c r="S1875" s="139">
        <v>-0.1626999667311462</v>
      </c>
      <c r="T1875" s="139">
        <v>0.49386310705424186</v>
      </c>
      <c r="U1875" s="139">
        <v>-1.6309503943181474</v>
      </c>
      <c r="V1875" s="139">
        <v>0.26280206496816205</v>
      </c>
      <c r="W1875" s="50">
        <v>-0.71903545500896127</v>
      </c>
    </row>
    <row r="1876" spans="1:23" ht="19">
      <c r="A1876" s="95">
        <v>874</v>
      </c>
      <c r="B1876" s="139">
        <v>0.83778850132713711</v>
      </c>
      <c r="C1876" s="139">
        <v>0.24245957469240786</v>
      </c>
      <c r="D1876" s="139">
        <v>0.64725698454100278</v>
      </c>
      <c r="E1876" s="139">
        <v>0.45796235889400405</v>
      </c>
      <c r="F1876" s="139">
        <v>5.8960993260548378E-2</v>
      </c>
      <c r="G1876" s="139">
        <v>0.20621158670876283</v>
      </c>
      <c r="H1876" s="139">
        <v>0.45771486156051666</v>
      </c>
      <c r="I1876" s="139">
        <v>0.36665074442583712</v>
      </c>
      <c r="J1876" s="139">
        <v>0.18862906443651806</v>
      </c>
      <c r="K1876" s="58">
        <v>0.49114914623167638</v>
      </c>
      <c r="M1876" s="51">
        <v>874</v>
      </c>
      <c r="N1876" s="139" cm="1">
        <f t="array" ref="N1876:W1876">(TRANSPOSE(MMULT(幕後結果!$AB$37:$AK$46, TRANSPOSE(N875:W875))))</f>
        <v>1.6397340915855285</v>
      </c>
      <c r="O1876" s="139">
        <v>0.31595030483017084</v>
      </c>
      <c r="P1876" s="139">
        <v>0.27315336540969404</v>
      </c>
      <c r="Q1876" s="139">
        <v>0.42172274128914899</v>
      </c>
      <c r="R1876" s="139">
        <v>-0.86336036668321603</v>
      </c>
      <c r="S1876" s="139">
        <v>-0.19756234612385026</v>
      </c>
      <c r="T1876" s="139">
        <v>-1.4047710714060837</v>
      </c>
      <c r="U1876" s="139">
        <v>0.51128192754435187</v>
      </c>
      <c r="V1876" s="139">
        <v>-0.73923989295176429</v>
      </c>
      <c r="W1876" s="50">
        <v>1.2925479645847193</v>
      </c>
    </row>
    <row r="1877" spans="1:23" ht="19">
      <c r="A1877" s="95">
        <v>875</v>
      </c>
      <c r="B1877" s="139">
        <v>0.92567397712328248</v>
      </c>
      <c r="C1877" s="139">
        <v>6.7010437935071332E-2</v>
      </c>
      <c r="D1877" s="139">
        <v>7.6721749550507035E-2</v>
      </c>
      <c r="E1877" s="139">
        <v>0.40570171057743387</v>
      </c>
      <c r="F1877" s="139">
        <v>0.68354282189968729</v>
      </c>
      <c r="G1877" s="139">
        <v>0.31952701726464317</v>
      </c>
      <c r="H1877" s="139">
        <v>0.26092264259567721</v>
      </c>
      <c r="I1877" s="139">
        <v>0.75396209158038285</v>
      </c>
      <c r="J1877" s="139">
        <v>0.38413962363106946</v>
      </c>
      <c r="K1877" s="58">
        <v>0.82132941697313444</v>
      </c>
      <c r="M1877" s="51">
        <v>875</v>
      </c>
      <c r="N1877" s="139" cm="1">
        <f t="array" ref="N1877:W1877">(TRANSPOSE(MMULT(幕後結果!$AB$37:$AK$46, TRANSPOSE(N876:W876))))</f>
        <v>1.0734148547062166</v>
      </c>
      <c r="O1877" s="139">
        <v>0.18003645519036102</v>
      </c>
      <c r="P1877" s="139">
        <v>0.39417927428993482</v>
      </c>
      <c r="Q1877" s="139">
        <v>0.42336975742119787</v>
      </c>
      <c r="R1877" s="139">
        <v>-0.31430738444732376</v>
      </c>
      <c r="S1877" s="139">
        <v>0.15519739784974201</v>
      </c>
      <c r="T1877" s="139">
        <v>-0.31909355962932345</v>
      </c>
      <c r="U1877" s="139">
        <v>-0.24739281314597078</v>
      </c>
      <c r="V1877" s="139">
        <v>1.1746311269323242</v>
      </c>
      <c r="W1877" s="50">
        <v>-0.42767783088269856</v>
      </c>
    </row>
    <row r="1878" spans="1:23" ht="19">
      <c r="A1878" s="95">
        <v>876</v>
      </c>
      <c r="B1878" s="139">
        <v>0.77907911159899501</v>
      </c>
      <c r="C1878" s="139">
        <v>0.41870655303726956</v>
      </c>
      <c r="D1878" s="139">
        <v>0.48139002257572661</v>
      </c>
      <c r="E1878" s="139">
        <v>0.29717599458802813</v>
      </c>
      <c r="F1878" s="139">
        <v>7.2779492338933993E-2</v>
      </c>
      <c r="G1878" s="139">
        <v>0.40078859730026539</v>
      </c>
      <c r="H1878" s="139">
        <v>0.44513471797853099</v>
      </c>
      <c r="I1878" s="139">
        <v>0.67477142990076677</v>
      </c>
      <c r="J1878" s="139">
        <v>0.50142283122644749</v>
      </c>
      <c r="K1878" s="58">
        <v>0.768014037878332</v>
      </c>
      <c r="M1878" s="51">
        <v>876</v>
      </c>
      <c r="N1878" s="139" cm="1">
        <f t="array" ref="N1878:W1878">(TRANSPOSE(MMULT(幕後結果!$AB$37:$AK$46, TRANSPOSE(N877:W877))))</f>
        <v>-0.48216244630448246</v>
      </c>
      <c r="O1878" s="139">
        <v>0.34497573420548594</v>
      </c>
      <c r="P1878" s="139">
        <v>-2.8353938516393837</v>
      </c>
      <c r="Q1878" s="139">
        <v>-0.85401098785860852</v>
      </c>
      <c r="R1878" s="139">
        <v>-0.13862219177159757</v>
      </c>
      <c r="S1878" s="139">
        <v>0.58782956912865203</v>
      </c>
      <c r="T1878" s="139">
        <v>6.0426552927964547E-2</v>
      </c>
      <c r="U1878" s="139">
        <v>-0.85514686890478875</v>
      </c>
      <c r="V1878" s="139">
        <v>0.63310612087616691</v>
      </c>
      <c r="W1878" s="50">
        <v>-1.380568343268253</v>
      </c>
    </row>
    <row r="1879" spans="1:23" ht="19">
      <c r="A1879" s="95">
        <v>877</v>
      </c>
      <c r="B1879" s="139">
        <v>0.96510564703090451</v>
      </c>
      <c r="C1879" s="139">
        <v>0.26749009137814905</v>
      </c>
      <c r="D1879" s="139">
        <v>7.061497123357352E-4</v>
      </c>
      <c r="E1879" s="139">
        <v>0.41961943190856554</v>
      </c>
      <c r="F1879" s="139">
        <v>0.63478656192019867</v>
      </c>
      <c r="G1879" s="139">
        <v>0.45074667865124551</v>
      </c>
      <c r="H1879" s="139">
        <v>0.41648584549070655</v>
      </c>
      <c r="I1879" s="139">
        <v>0.44836141244653938</v>
      </c>
      <c r="J1879" s="139">
        <v>0.86275523532951093</v>
      </c>
      <c r="K1879" s="58">
        <v>0.47136925958330234</v>
      </c>
      <c r="M1879" s="51">
        <v>877</v>
      </c>
      <c r="N1879" s="139" cm="1">
        <f t="array" ref="N1879:W1879">(TRANSPOSE(MMULT(幕後結果!$AB$37:$AK$46, TRANSPOSE(N878:W878))))</f>
        <v>-1.3106815059668351</v>
      </c>
      <c r="O1879" s="139">
        <v>-1.319553322653898</v>
      </c>
      <c r="P1879" s="139">
        <v>-0.71855041153372934</v>
      </c>
      <c r="Q1879" s="139">
        <v>-0.34084658776012422</v>
      </c>
      <c r="R1879" s="139">
        <v>-0.61583995869230446</v>
      </c>
      <c r="S1879" s="139">
        <v>-0.44445352742720801</v>
      </c>
      <c r="T1879" s="139">
        <v>-0.45250944579745744</v>
      </c>
      <c r="U1879" s="139">
        <v>-1.2776646942982457</v>
      </c>
      <c r="V1879" s="139">
        <v>0.51191887116472934</v>
      </c>
      <c r="W1879" s="50">
        <v>-1.8096402766170643</v>
      </c>
    </row>
    <row r="1880" spans="1:23" ht="19">
      <c r="A1880" s="95">
        <v>878</v>
      </c>
      <c r="B1880" s="139">
        <v>0.44630081434508151</v>
      </c>
      <c r="C1880" s="139">
        <v>0.82271774114957075</v>
      </c>
      <c r="D1880" s="139">
        <v>0.98341923604068016</v>
      </c>
      <c r="E1880" s="139">
        <v>0.75743480507829908</v>
      </c>
      <c r="F1880" s="139">
        <v>0.84338592403377644</v>
      </c>
      <c r="G1880" s="139">
        <v>0.14287251895933117</v>
      </c>
      <c r="H1880" s="139">
        <v>0.50101100906813212</v>
      </c>
      <c r="I1880" s="139">
        <v>0.67934499689391226</v>
      </c>
      <c r="J1880" s="139">
        <v>2.2400891377185816E-2</v>
      </c>
      <c r="K1880" s="58">
        <v>0.19789123157919097</v>
      </c>
      <c r="M1880" s="51">
        <v>878</v>
      </c>
      <c r="N1880" s="139" cm="1">
        <f t="array" ref="N1880:W1880">(TRANSPOSE(MMULT(幕後結果!$AB$37:$AK$46, TRANSPOSE(N879:W879))))</f>
        <v>0.33103173680580844</v>
      </c>
      <c r="O1880" s="139">
        <v>0.37996214467246536</v>
      </c>
      <c r="P1880" s="139">
        <v>-7.845337503353067E-2</v>
      </c>
      <c r="Q1880" s="139">
        <v>0.60648412365279569</v>
      </c>
      <c r="R1880" s="139">
        <v>1.522350671585305</v>
      </c>
      <c r="S1880" s="139">
        <v>-0.80825558619456594</v>
      </c>
      <c r="T1880" s="139">
        <v>0.32978225513648318</v>
      </c>
      <c r="U1880" s="139">
        <v>0.85879895499288983</v>
      </c>
      <c r="V1880" s="139">
        <v>-0.15446283425795149</v>
      </c>
      <c r="W1880" s="50">
        <v>0.45422946555464749</v>
      </c>
    </row>
    <row r="1881" spans="1:23" ht="19">
      <c r="A1881" s="95">
        <v>879</v>
      </c>
      <c r="B1881" s="139">
        <v>0.65421687807724349</v>
      </c>
      <c r="C1881" s="139">
        <v>0.15120399473028656</v>
      </c>
      <c r="D1881" s="139">
        <v>0.46363699234334788</v>
      </c>
      <c r="E1881" s="139">
        <v>0.21061772889150965</v>
      </c>
      <c r="F1881" s="139">
        <v>2.1386487324379866E-2</v>
      </c>
      <c r="G1881" s="139">
        <v>0.70935658767590581</v>
      </c>
      <c r="H1881" s="139">
        <v>0.96836581121885468</v>
      </c>
      <c r="I1881" s="139">
        <v>0.19784842808662728</v>
      </c>
      <c r="J1881" s="139">
        <v>0.46494986465584542</v>
      </c>
      <c r="K1881" s="58">
        <v>0.23483263838761603</v>
      </c>
      <c r="M1881" s="51">
        <v>879</v>
      </c>
      <c r="N1881" s="139" cm="1">
        <f t="array" ref="N1881:W1881">(TRANSPOSE(MMULT(幕後結果!$AB$37:$AK$46, TRANSPOSE(N880:W880))))</f>
        <v>-0.59743154533030296</v>
      </c>
      <c r="O1881" s="139">
        <v>-8.9585483298663268E-2</v>
      </c>
      <c r="P1881" s="139">
        <v>1.100173772170904</v>
      </c>
      <c r="Q1881" s="139">
        <v>-0.82844236610533006</v>
      </c>
      <c r="R1881" s="139">
        <v>1.0607374937880634</v>
      </c>
      <c r="S1881" s="139">
        <v>-0.7365106407066544</v>
      </c>
      <c r="T1881" s="139">
        <v>-0.90085451058056287</v>
      </c>
      <c r="U1881" s="139">
        <v>-1.2110620800324172</v>
      </c>
      <c r="V1881" s="139">
        <v>-0.12510111946252775</v>
      </c>
      <c r="W1881" s="50">
        <v>0.17099886159993374</v>
      </c>
    </row>
    <row r="1882" spans="1:23" ht="19">
      <c r="A1882" s="95">
        <v>880</v>
      </c>
      <c r="B1882" s="139">
        <v>0.40537646327789179</v>
      </c>
      <c r="C1882" s="139">
        <v>0.79270646728974192</v>
      </c>
      <c r="D1882" s="139">
        <v>0.58220221494160951</v>
      </c>
      <c r="E1882" s="139">
        <v>0.40029341177875266</v>
      </c>
      <c r="F1882" s="139">
        <v>0.48398390311455675</v>
      </c>
      <c r="G1882" s="139">
        <v>0.12768862072144782</v>
      </c>
      <c r="H1882" s="139">
        <v>0.82652738745548171</v>
      </c>
      <c r="I1882" s="139">
        <v>0.10303115387694728</v>
      </c>
      <c r="J1882" s="139">
        <v>0.56869628618799561</v>
      </c>
      <c r="K1882" s="58">
        <v>0.63203020671900179</v>
      </c>
      <c r="M1882" s="51">
        <v>880</v>
      </c>
      <c r="N1882" s="139" cm="1">
        <f t="array" ref="N1882:W1882">(TRANSPOSE(MMULT(幕後結果!$AB$37:$AK$46, TRANSPOSE(N881:W881))))</f>
        <v>0.44133181388049691</v>
      </c>
      <c r="O1882" s="139">
        <v>-0.70885386262558836</v>
      </c>
      <c r="P1882" s="139">
        <v>0.62545820530508056</v>
      </c>
      <c r="Q1882" s="139">
        <v>0.49971263522597348</v>
      </c>
      <c r="R1882" s="139">
        <v>-1.8119550317689304E-2</v>
      </c>
      <c r="S1882" s="139">
        <v>-0.35879223738147198</v>
      </c>
      <c r="T1882" s="139">
        <v>-0.22709634828385825</v>
      </c>
      <c r="U1882" s="139">
        <v>1.3023144335898311</v>
      </c>
      <c r="V1882" s="139">
        <v>1.091376661376934</v>
      </c>
      <c r="W1882" s="50">
        <v>0.11905480472124738</v>
      </c>
    </row>
    <row r="1883" spans="1:23" ht="19">
      <c r="A1883" s="95">
        <v>881</v>
      </c>
      <c r="B1883" s="139">
        <v>0.39130643642816154</v>
      </c>
      <c r="C1883" s="139">
        <v>0.11211168230392032</v>
      </c>
      <c r="D1883" s="139">
        <v>0.34444663105576478</v>
      </c>
      <c r="E1883" s="139">
        <v>0.43959852799562493</v>
      </c>
      <c r="F1883" s="139">
        <v>0.26669286089750566</v>
      </c>
      <c r="G1883" s="139">
        <v>0.99586611108491474</v>
      </c>
      <c r="H1883" s="139">
        <v>0.37932274907650876</v>
      </c>
      <c r="I1883" s="139">
        <v>0.54400597739035184</v>
      </c>
      <c r="J1883" s="139">
        <v>0.21623674480268784</v>
      </c>
      <c r="K1883" s="58">
        <v>0.11395552813742738</v>
      </c>
      <c r="M1883" s="51">
        <v>881</v>
      </c>
      <c r="N1883" s="139" cm="1">
        <f t="array" ref="N1883:W1883">(TRANSPOSE(MMULT(幕後結果!$AB$37:$AK$46, TRANSPOSE(N882:W882))))</f>
        <v>-0.15460856582817026</v>
      </c>
      <c r="O1883" s="139">
        <v>-1.3804482910543625</v>
      </c>
      <c r="P1883" s="139">
        <v>-0.70975161518865137</v>
      </c>
      <c r="Q1883" s="139">
        <v>-0.3898416273555973</v>
      </c>
      <c r="R1883" s="139">
        <v>1.0924411892875197</v>
      </c>
      <c r="S1883" s="139">
        <v>-0.12223443770109041</v>
      </c>
      <c r="T1883" s="139">
        <v>0.73608691703100759</v>
      </c>
      <c r="U1883" s="139">
        <v>-1.7271864257958622</v>
      </c>
      <c r="V1883" s="139">
        <v>0.4250942458606039</v>
      </c>
      <c r="W1883" s="50">
        <v>-0.76446463700383427</v>
      </c>
    </row>
    <row r="1884" spans="1:23" ht="19">
      <c r="A1884" s="95">
        <v>882</v>
      </c>
      <c r="B1884" s="139">
        <v>0.26349840295218341</v>
      </c>
      <c r="C1884" s="139">
        <v>0.16012483521907517</v>
      </c>
      <c r="D1884" s="139">
        <v>0.86204255751196635</v>
      </c>
      <c r="E1884" s="139">
        <v>0.56758651767419988</v>
      </c>
      <c r="F1884" s="139">
        <v>0.98271013874098134</v>
      </c>
      <c r="G1884" s="139">
        <v>0.27732916113571227</v>
      </c>
      <c r="H1884" s="139">
        <v>0.7706335048252666</v>
      </c>
      <c r="I1884" s="139">
        <v>0.84898078704586366</v>
      </c>
      <c r="J1884" s="139">
        <v>0.64890904888497691</v>
      </c>
      <c r="K1884" s="58">
        <v>0.43058924393053988</v>
      </c>
      <c r="M1884" s="51">
        <v>882</v>
      </c>
      <c r="N1884" s="139" cm="1">
        <f t="array" ref="N1884:W1884">(TRANSPOSE(MMULT(幕後結果!$AB$37:$AK$46, TRANSPOSE(N883:W883))))</f>
        <v>-1.6519956347589522</v>
      </c>
      <c r="O1884" s="139">
        <v>0.87199953009422404</v>
      </c>
      <c r="P1884" s="139">
        <v>-0.18062749291473681</v>
      </c>
      <c r="Q1884" s="139">
        <v>-0.59445329996196661</v>
      </c>
      <c r="R1884" s="139">
        <v>5.3023732369756882E-2</v>
      </c>
      <c r="S1884" s="139">
        <v>-0.35476679164892022</v>
      </c>
      <c r="T1884" s="139">
        <v>-1.6442644340680128</v>
      </c>
      <c r="U1884" s="139">
        <v>-0.42019293675315195</v>
      </c>
      <c r="V1884" s="139">
        <v>-0.86513870938623094</v>
      </c>
      <c r="W1884" s="50">
        <v>-0.59370436101179969</v>
      </c>
    </row>
    <row r="1885" spans="1:23" ht="19">
      <c r="A1885" s="95">
        <v>883</v>
      </c>
      <c r="B1885" s="139">
        <v>0.59895253181614705</v>
      </c>
      <c r="C1885" s="139">
        <v>0.62665460866047296</v>
      </c>
      <c r="D1885" s="139">
        <v>0.77689188549390953</v>
      </c>
      <c r="E1885" s="139">
        <v>0.29463481263514768</v>
      </c>
      <c r="F1885" s="139">
        <v>0.44261803771293629</v>
      </c>
      <c r="G1885" s="139">
        <v>0.43354100103055759</v>
      </c>
      <c r="H1885" s="139">
        <v>0.33968816800523327</v>
      </c>
      <c r="I1885" s="139">
        <v>0.18932151283982823</v>
      </c>
      <c r="J1885" s="139">
        <v>0.95954659688843202</v>
      </c>
      <c r="K1885" s="58">
        <v>0.6322191756061537</v>
      </c>
      <c r="M1885" s="51">
        <v>883</v>
      </c>
      <c r="N1885" s="139" cm="1">
        <f t="array" ref="N1885:W1885">(TRANSPOSE(MMULT(幕後結果!$AB$37:$AK$46, TRANSPOSE(N884:W884))))</f>
        <v>-0.67580414411068479</v>
      </c>
      <c r="O1885" s="139">
        <v>-0.20044799171942254</v>
      </c>
      <c r="P1885" s="139">
        <v>0.18541438366096441</v>
      </c>
      <c r="Q1885" s="139">
        <v>-0.46925647338947118</v>
      </c>
      <c r="R1885" s="139">
        <v>2.0952942401185739</v>
      </c>
      <c r="S1885" s="139">
        <v>-1.2894646172942741</v>
      </c>
      <c r="T1885" s="139">
        <v>-0.58435736265158855</v>
      </c>
      <c r="U1885" s="139">
        <v>1.2152957485812197</v>
      </c>
      <c r="V1885" s="139">
        <v>-2.1931241488493436</v>
      </c>
      <c r="W1885" s="50">
        <v>0.65755300592029631</v>
      </c>
    </row>
    <row r="1886" spans="1:23" ht="19">
      <c r="A1886" s="95">
        <v>884</v>
      </c>
      <c r="B1886" s="139">
        <v>0.95804862428322513</v>
      </c>
      <c r="C1886" s="139">
        <v>0.15491917536027944</v>
      </c>
      <c r="D1886" s="139">
        <v>7.4978298242782682E-2</v>
      </c>
      <c r="E1886" s="139">
        <v>0.65650098960821435</v>
      </c>
      <c r="F1886" s="139">
        <v>0.93044632790321513</v>
      </c>
      <c r="G1886" s="139">
        <v>3.4067755578973236E-2</v>
      </c>
      <c r="H1886" s="139">
        <v>0.92417803707057988</v>
      </c>
      <c r="I1886" s="139">
        <v>0.25446743048434972</v>
      </c>
      <c r="J1886" s="139">
        <v>0.86618630709490985</v>
      </c>
      <c r="K1886" s="58">
        <v>0.65094801358209931</v>
      </c>
      <c r="M1886" s="51">
        <v>884</v>
      </c>
      <c r="N1886" s="139" cm="1">
        <f t="array" ref="N1886:W1886">(TRANSPOSE(MMULT(幕後結果!$AB$37:$AK$46, TRANSPOSE(N885:W885))))</f>
        <v>-0.99051169597352484</v>
      </c>
      <c r="O1886" s="139">
        <v>-0.98213177176617839</v>
      </c>
      <c r="P1886" s="139">
        <v>-0.47380928206216144</v>
      </c>
      <c r="Q1886" s="139">
        <v>0.48000267065900476</v>
      </c>
      <c r="R1886" s="139">
        <v>-1.7006567236679662E-2</v>
      </c>
      <c r="S1886" s="139">
        <v>-1.5420015509754699</v>
      </c>
      <c r="T1886" s="139">
        <v>-0.58342837334753173</v>
      </c>
      <c r="U1886" s="139">
        <v>0.6407095120049231</v>
      </c>
      <c r="V1886" s="139">
        <v>-1.7010474951776116</v>
      </c>
      <c r="W1886" s="50">
        <v>-0.41638805671085699</v>
      </c>
    </row>
    <row r="1887" spans="1:23" ht="19">
      <c r="A1887" s="95">
        <v>885</v>
      </c>
      <c r="B1887" s="139">
        <v>0.71338742054528081</v>
      </c>
      <c r="C1887" s="139">
        <v>8.7520212535843633E-2</v>
      </c>
      <c r="D1887" s="139">
        <v>0.88662917793450147</v>
      </c>
      <c r="E1887" s="139">
        <v>0.54198017858047587</v>
      </c>
      <c r="F1887" s="139">
        <v>0.86942898022882908</v>
      </c>
      <c r="G1887" s="139">
        <v>7.2193790878122721E-2</v>
      </c>
      <c r="H1887" s="139">
        <v>0.61026143817701217</v>
      </c>
      <c r="I1887" s="139">
        <v>0.14712858734577527</v>
      </c>
      <c r="J1887" s="139">
        <v>0.65739382510729438</v>
      </c>
      <c r="K1887" s="58">
        <v>0.70874408159012048</v>
      </c>
      <c r="M1887" s="51">
        <v>885</v>
      </c>
      <c r="N1887" s="139" cm="1">
        <f t="array" ref="N1887:W1887">(TRANSPOSE(MMULT(幕後結果!$AB$37:$AK$46, TRANSPOSE(N886:W886))))</f>
        <v>-0.33039965861984039</v>
      </c>
      <c r="O1887" s="139">
        <v>0.46842871210998349</v>
      </c>
      <c r="P1887" s="139">
        <v>-0.44463088470751966</v>
      </c>
      <c r="Q1887" s="139">
        <v>0.10691189215885144</v>
      </c>
      <c r="R1887" s="139">
        <v>-0.7833738907680371</v>
      </c>
      <c r="S1887" s="139">
        <v>0.92054286727719326</v>
      </c>
      <c r="T1887" s="139">
        <v>0.49924992200158913</v>
      </c>
      <c r="U1887" s="139">
        <v>0.78597674682902929</v>
      </c>
      <c r="V1887" s="139">
        <v>0.84308479160176342</v>
      </c>
      <c r="W1887" s="50">
        <v>-0.70177890494842265</v>
      </c>
    </row>
    <row r="1888" spans="1:23" ht="19">
      <c r="A1888" s="95">
        <v>886</v>
      </c>
      <c r="B1888" s="139">
        <v>0.43839762861240139</v>
      </c>
      <c r="C1888" s="139">
        <v>0.65063286056588443</v>
      </c>
      <c r="D1888" s="139">
        <v>0.81544663865870004</v>
      </c>
      <c r="E1888" s="139">
        <v>0.24466384978556088</v>
      </c>
      <c r="F1888" s="139">
        <v>0.18958812273454573</v>
      </c>
      <c r="G1888" s="139">
        <v>0.35879115274910167</v>
      </c>
      <c r="H1888" s="139">
        <v>0.76767195593358228</v>
      </c>
      <c r="I1888" s="139">
        <v>0.80987368672358606</v>
      </c>
      <c r="J1888" s="139">
        <v>0.15642369847036308</v>
      </c>
      <c r="K1888" s="58">
        <v>0.51134239209263699</v>
      </c>
      <c r="M1888" s="51">
        <v>886</v>
      </c>
      <c r="N1888" s="139" cm="1">
        <f t="array" ref="N1888:W1888">(TRANSPOSE(MMULT(幕後結果!$AB$37:$AK$46, TRANSPOSE(N887:W887))))</f>
        <v>0.61731792000234098</v>
      </c>
      <c r="O1888" s="139">
        <v>-0.37039720784756114</v>
      </c>
      <c r="P1888" s="139">
        <v>-0.6227235976443164</v>
      </c>
      <c r="Q1888" s="139">
        <v>-0.37175432522906027</v>
      </c>
      <c r="R1888" s="139">
        <v>0.31241078069111539</v>
      </c>
      <c r="S1888" s="139">
        <v>-0.25383839347651005</v>
      </c>
      <c r="T1888" s="139">
        <v>0.81122715631691789</v>
      </c>
      <c r="U1888" s="139">
        <v>-0.69117974232847512</v>
      </c>
      <c r="V1888" s="139">
        <v>0.87260695027604351</v>
      </c>
      <c r="W1888" s="50">
        <v>-3.0935362717220638E-2</v>
      </c>
    </row>
    <row r="1889" spans="1:23" ht="19">
      <c r="A1889" s="95">
        <v>887</v>
      </c>
      <c r="B1889" s="139">
        <v>0.95201236565717862</v>
      </c>
      <c r="C1889" s="139">
        <v>0.30382493334294591</v>
      </c>
      <c r="D1889" s="139">
        <v>0.66811808191083966</v>
      </c>
      <c r="E1889" s="139">
        <v>6.2658468151934432E-2</v>
      </c>
      <c r="F1889" s="139">
        <v>9.1956160662476139E-2</v>
      </c>
      <c r="G1889" s="139">
        <v>0.5967562710655705</v>
      </c>
      <c r="H1889" s="139">
        <v>0.46515815682752892</v>
      </c>
      <c r="I1889" s="139">
        <v>0.38583545211338222</v>
      </c>
      <c r="J1889" s="139">
        <v>0.67109949219198306</v>
      </c>
      <c r="K1889" s="58">
        <v>2.6377894929521251E-2</v>
      </c>
      <c r="M1889" s="51">
        <v>887</v>
      </c>
      <c r="N1889" s="139" cm="1">
        <f t="array" ref="N1889:W1889">(TRANSPOSE(MMULT(幕後結果!$AB$37:$AK$46, TRANSPOSE(N888:W888))))</f>
        <v>0.47579588388413574</v>
      </c>
      <c r="O1889" s="139">
        <v>0.3185477755273588</v>
      </c>
      <c r="P1889" s="139">
        <v>-0.41172294495157163</v>
      </c>
      <c r="Q1889" s="139">
        <v>-1.499320906199519</v>
      </c>
      <c r="R1889" s="139">
        <v>-0.96100179093542093</v>
      </c>
      <c r="S1889" s="139">
        <v>0.27182260503386668</v>
      </c>
      <c r="T1889" s="139">
        <v>0.83235681717964427</v>
      </c>
      <c r="U1889" s="139">
        <v>0.79256351008285697</v>
      </c>
      <c r="V1889" s="139">
        <v>0.49722389548918228</v>
      </c>
      <c r="W1889" s="50">
        <v>0.12796743754736423</v>
      </c>
    </row>
    <row r="1890" spans="1:23" ht="19">
      <c r="A1890" s="95">
        <v>888</v>
      </c>
      <c r="B1890" s="139">
        <v>7.4085729169329984E-2</v>
      </c>
      <c r="C1890" s="139">
        <v>0.86863554881580507</v>
      </c>
      <c r="D1890" s="139">
        <v>0.25150939218972002</v>
      </c>
      <c r="E1890" s="139">
        <v>0.92825475803054203</v>
      </c>
      <c r="F1890" s="139">
        <v>0.15098998511404504</v>
      </c>
      <c r="G1890" s="139">
        <v>0.10259941786257287</v>
      </c>
      <c r="H1890" s="139">
        <v>4.9084295443536208E-2</v>
      </c>
      <c r="I1890" s="139">
        <v>0.31924042762404947</v>
      </c>
      <c r="J1890" s="139">
        <v>0.81652864412707915</v>
      </c>
      <c r="K1890" s="58">
        <v>0.10122368465450249</v>
      </c>
      <c r="M1890" s="51">
        <v>888</v>
      </c>
      <c r="N1890" s="139" cm="1">
        <f t="array" ref="N1890:W1890">(TRANSPOSE(MMULT(幕後結果!$AB$37:$AK$46, TRANSPOSE(N889:W889))))</f>
        <v>0.44155201921439291</v>
      </c>
      <c r="O1890" s="139">
        <v>0.63447027128374411</v>
      </c>
      <c r="P1890" s="139">
        <v>0.14156138576914701</v>
      </c>
      <c r="Q1890" s="139">
        <v>0.41756963176402195</v>
      </c>
      <c r="R1890" s="139">
        <v>-1.3994297230631876</v>
      </c>
      <c r="S1890" s="139">
        <v>0.96687888893338103</v>
      </c>
      <c r="T1890" s="139">
        <v>0.46339801980209239</v>
      </c>
      <c r="U1890" s="139">
        <v>-0.44176159385400565</v>
      </c>
      <c r="V1890" s="139">
        <v>-0.14577226480359451</v>
      </c>
      <c r="W1890" s="50">
        <v>-2.0186730726314348</v>
      </c>
    </row>
    <row r="1891" spans="1:23" ht="19">
      <c r="A1891" s="95">
        <v>889</v>
      </c>
      <c r="B1891" s="139">
        <v>0.47543212023228532</v>
      </c>
      <c r="C1891" s="139">
        <v>0.75955638736243625</v>
      </c>
      <c r="D1891" s="139">
        <v>0.62291953373405584</v>
      </c>
      <c r="E1891" s="139">
        <v>0.27671861202826298</v>
      </c>
      <c r="F1891" s="139">
        <v>0.15687845471090034</v>
      </c>
      <c r="G1891" s="139">
        <v>2.1292174653535501E-3</v>
      </c>
      <c r="H1891" s="139">
        <v>0.11591056247754583</v>
      </c>
      <c r="I1891" s="139">
        <v>0.26893913582136042</v>
      </c>
      <c r="J1891" s="139">
        <v>0.62919692684764139</v>
      </c>
      <c r="K1891" s="58">
        <v>0.2386113136891268</v>
      </c>
      <c r="M1891" s="51">
        <v>889</v>
      </c>
      <c r="N1891" s="139" cm="1">
        <f t="array" ref="N1891:W1891">(TRANSPOSE(MMULT(幕後結果!$AB$37:$AK$46, TRANSPOSE(N890:W890))))</f>
        <v>-1.1558562870818918</v>
      </c>
      <c r="O1891" s="139">
        <v>1.1984744135477212</v>
      </c>
      <c r="P1891" s="139">
        <v>1.1233227772052556</v>
      </c>
      <c r="Q1891" s="139">
        <v>0.43779761299353748</v>
      </c>
      <c r="R1891" s="139">
        <v>0.83926912768109896</v>
      </c>
      <c r="S1891" s="139">
        <v>-0.3799631858062672</v>
      </c>
      <c r="T1891" s="139">
        <v>1.9713102168423768</v>
      </c>
      <c r="U1891" s="139">
        <v>0.91375749623059321</v>
      </c>
      <c r="V1891" s="139">
        <v>-1.6735003687690204</v>
      </c>
      <c r="W1891" s="50">
        <v>7.5533752372126561E-2</v>
      </c>
    </row>
    <row r="1892" spans="1:23" ht="19">
      <c r="A1892" s="95">
        <v>890</v>
      </c>
      <c r="B1892" s="139">
        <v>3.4512143695744957E-2</v>
      </c>
      <c r="C1892" s="139">
        <v>0.42936133225690987</v>
      </c>
      <c r="D1892" s="139">
        <v>0.9411208297009539</v>
      </c>
      <c r="E1892" s="139">
        <v>0.50012046239682251</v>
      </c>
      <c r="F1892" s="139">
        <v>0.35906278693778448</v>
      </c>
      <c r="G1892" s="139">
        <v>3.7069386739794208E-2</v>
      </c>
      <c r="H1892" s="139">
        <v>0.2104524434693873</v>
      </c>
      <c r="I1892" s="139">
        <v>0.15487328488545793</v>
      </c>
      <c r="J1892" s="139">
        <v>0.16387614982584719</v>
      </c>
      <c r="K1892" s="58">
        <v>0.84677653845476586</v>
      </c>
      <c r="M1892" s="51">
        <v>890</v>
      </c>
      <c r="N1892" s="139" cm="1">
        <f t="array" ref="N1892:W1892">(TRANSPOSE(MMULT(幕後結果!$AB$37:$AK$46, TRANSPOSE(N891:W891))))</f>
        <v>0.24069451073171402</v>
      </c>
      <c r="O1892" s="139">
        <v>-2.1655788984784876</v>
      </c>
      <c r="P1892" s="139">
        <v>-0.27447120634178546</v>
      </c>
      <c r="Q1892" s="139">
        <v>-1.6755370725668859</v>
      </c>
      <c r="R1892" s="139">
        <v>-0.5647542848410424</v>
      </c>
      <c r="S1892" s="139">
        <v>0.75946277166241483</v>
      </c>
      <c r="T1892" s="139">
        <v>-0.81572673375821569</v>
      </c>
      <c r="U1892" s="139">
        <v>-0.8931500419763152</v>
      </c>
      <c r="V1892" s="139">
        <v>-0.14738173797185716</v>
      </c>
      <c r="W1892" s="50">
        <v>-4.1243275377797317E-2</v>
      </c>
    </row>
    <row r="1893" spans="1:23" ht="19">
      <c r="A1893" s="95">
        <v>891</v>
      </c>
      <c r="B1893" s="139">
        <v>0.70147499137604097</v>
      </c>
      <c r="C1893" s="139">
        <v>0.80636389422249022</v>
      </c>
      <c r="D1893" s="139">
        <v>0.91125741476740663</v>
      </c>
      <c r="E1893" s="139">
        <v>0.38511920602844452</v>
      </c>
      <c r="F1893" s="139">
        <v>0.61789263049685017</v>
      </c>
      <c r="G1893" s="139">
        <v>0.28271779491959448</v>
      </c>
      <c r="H1893" s="139">
        <v>0.53765620882202159</v>
      </c>
      <c r="I1893" s="139">
        <v>0.60704057439680947</v>
      </c>
      <c r="J1893" s="139">
        <v>0.81398652119313808</v>
      </c>
      <c r="K1893" s="58">
        <v>0.19054782345320476</v>
      </c>
      <c r="M1893" s="51">
        <v>891</v>
      </c>
      <c r="N1893" s="139" cm="1">
        <f t="array" ref="N1893:W1893">(TRANSPOSE(MMULT(幕後結果!$AB$37:$AK$46, TRANSPOSE(N892:W892))))</f>
        <v>2.0432463301675158E-2</v>
      </c>
      <c r="O1893" s="139">
        <v>-2.355110146775159</v>
      </c>
      <c r="P1893" s="139">
        <v>-2.4014441994259363</v>
      </c>
      <c r="Q1893" s="139">
        <v>0.24228549998778282</v>
      </c>
      <c r="R1893" s="139">
        <v>-0.23813183639818133</v>
      </c>
      <c r="S1893" s="139">
        <v>-1.1828304574989821</v>
      </c>
      <c r="T1893" s="139">
        <v>0.44011486266176691</v>
      </c>
      <c r="U1893" s="139">
        <v>-1.3119580610596528</v>
      </c>
      <c r="V1893" s="139">
        <v>0.27643225118879156</v>
      </c>
      <c r="W1893" s="50">
        <v>-1.4796394733524345</v>
      </c>
    </row>
    <row r="1894" spans="1:23" ht="19">
      <c r="A1894" s="95">
        <v>892</v>
      </c>
      <c r="B1894" s="139">
        <v>0.15756174339655016</v>
      </c>
      <c r="C1894" s="139">
        <v>0.5771988228344398</v>
      </c>
      <c r="D1894" s="139">
        <v>0.31179600091542503</v>
      </c>
      <c r="E1894" s="139">
        <v>0.56247772216886149</v>
      </c>
      <c r="F1894" s="139">
        <v>0.50470658303005655</v>
      </c>
      <c r="G1894" s="139">
        <v>0.3715840224528919</v>
      </c>
      <c r="H1894" s="139">
        <v>0.47782102344698907</v>
      </c>
      <c r="I1894" s="139">
        <v>8.875808612888858E-2</v>
      </c>
      <c r="J1894" s="139">
        <v>0.43343032277235438</v>
      </c>
      <c r="K1894" s="58">
        <v>0.81376847730693713</v>
      </c>
      <c r="M1894" s="51">
        <v>892</v>
      </c>
      <c r="N1894" s="139" cm="1">
        <f t="array" ref="N1894:W1894">(TRANSPOSE(MMULT(幕後結果!$AB$37:$AK$46, TRANSPOSE(N893:W893))))</f>
        <v>-2.0235958940004299</v>
      </c>
      <c r="O1894" s="139">
        <v>-4.4974060499402752E-2</v>
      </c>
      <c r="P1894" s="139">
        <v>-2.6113404281342874</v>
      </c>
      <c r="Q1894" s="139">
        <v>0.19388831580393306</v>
      </c>
      <c r="R1894" s="139">
        <v>0.14052575651415927</v>
      </c>
      <c r="S1894" s="139">
        <v>-0.46136385976611122</v>
      </c>
      <c r="T1894" s="139">
        <v>-0.3080006977499038</v>
      </c>
      <c r="U1894" s="139">
        <v>-1.2422219302311452</v>
      </c>
      <c r="V1894" s="139">
        <v>0.30769518260927542</v>
      </c>
      <c r="W1894" s="50">
        <v>-1.2726552397815478</v>
      </c>
    </row>
    <row r="1895" spans="1:23" ht="19">
      <c r="A1895" s="95">
        <v>893</v>
      </c>
      <c r="B1895" s="139">
        <v>0.80730334138462889</v>
      </c>
      <c r="C1895" s="139">
        <v>0.37364953497359155</v>
      </c>
      <c r="D1895" s="139">
        <v>0.17380551628258512</v>
      </c>
      <c r="E1895" s="139">
        <v>0.31600135102198879</v>
      </c>
      <c r="F1895" s="139">
        <v>0.53931458762325035</v>
      </c>
      <c r="G1895" s="139">
        <v>0.69662261848835549</v>
      </c>
      <c r="H1895" s="139">
        <v>0.85167350893461435</v>
      </c>
      <c r="I1895" s="139">
        <v>0.94643294720039073</v>
      </c>
      <c r="J1895" s="139">
        <v>0.21786590352232582</v>
      </c>
      <c r="K1895" s="58">
        <v>0.17690524872912361</v>
      </c>
      <c r="M1895" s="51">
        <v>893</v>
      </c>
      <c r="N1895" s="139" cm="1">
        <f t="array" ref="N1895:W1895">(TRANSPOSE(MMULT(幕後結果!$AB$37:$AK$46, TRANSPOSE(N894:W894))))</f>
        <v>-1.8550387428396069</v>
      </c>
      <c r="O1895" s="139">
        <v>0.74567557664834183</v>
      </c>
      <c r="P1895" s="139">
        <v>3.5137284831293296E-2</v>
      </c>
      <c r="Q1895" s="139">
        <v>-9.2211764140455899E-2</v>
      </c>
      <c r="R1895" s="139">
        <v>0.19337785117070347</v>
      </c>
      <c r="S1895" s="139">
        <v>-0.73073423045618813</v>
      </c>
      <c r="T1895" s="139">
        <v>0.64707985207434204</v>
      </c>
      <c r="U1895" s="139">
        <v>-0.17969079301639962</v>
      </c>
      <c r="V1895" s="139">
        <v>-0.81403092857634918</v>
      </c>
      <c r="W1895" s="50">
        <v>0.4176536654418373</v>
      </c>
    </row>
    <row r="1896" spans="1:23" ht="19">
      <c r="A1896" s="95">
        <v>894</v>
      </c>
      <c r="B1896" s="139">
        <v>0.16800673384804932</v>
      </c>
      <c r="C1896" s="139">
        <v>9.2473326562666269E-2</v>
      </c>
      <c r="D1896" s="139">
        <v>0.23274465489268659</v>
      </c>
      <c r="E1896" s="139">
        <v>4.922400561433804E-2</v>
      </c>
      <c r="F1896" s="139">
        <v>0.38479583784270921</v>
      </c>
      <c r="G1896" s="139">
        <v>0.87215012265319269</v>
      </c>
      <c r="H1896" s="139">
        <v>0.73820285065496538</v>
      </c>
      <c r="I1896" s="139">
        <v>0.57688584694178724</v>
      </c>
      <c r="J1896" s="139">
        <v>0.36753234160343795</v>
      </c>
      <c r="K1896" s="58">
        <v>0.53646024944954096</v>
      </c>
      <c r="M1896" s="51">
        <v>894</v>
      </c>
      <c r="N1896" s="139" cm="1">
        <f t="array" ref="N1896:W1896">(TRANSPOSE(MMULT(幕後結果!$AB$37:$AK$46, TRANSPOSE(N895:W895))))</f>
        <v>-0.82614076122873881</v>
      </c>
      <c r="O1896" s="139">
        <v>0.26283521256578785</v>
      </c>
      <c r="P1896" s="139">
        <v>-1.7976906127833032</v>
      </c>
      <c r="Q1896" s="139">
        <v>-0.58633791427766058</v>
      </c>
      <c r="R1896" s="139">
        <v>-0.2843268211021337</v>
      </c>
      <c r="S1896" s="139">
        <v>-2.0841619020823321E-2</v>
      </c>
      <c r="T1896" s="139">
        <v>8.4607806003923522E-2</v>
      </c>
      <c r="U1896" s="139">
        <v>-7.2683719467679347E-2</v>
      </c>
      <c r="V1896" s="139">
        <v>-0.27998290930741709</v>
      </c>
      <c r="W1896" s="50">
        <v>-0.49490275355398916</v>
      </c>
    </row>
    <row r="1897" spans="1:23" ht="19">
      <c r="A1897" s="95">
        <v>895</v>
      </c>
      <c r="B1897" s="139">
        <v>0.90640438443694804</v>
      </c>
      <c r="C1897" s="139">
        <v>0.78638277821056013</v>
      </c>
      <c r="D1897" s="139">
        <v>0.75995768109507145</v>
      </c>
      <c r="E1897" s="139">
        <v>0.94701536273436893</v>
      </c>
      <c r="F1897" s="139">
        <v>0.27489900403735912</v>
      </c>
      <c r="G1897" s="139">
        <v>5.7613416796198802E-2</v>
      </c>
      <c r="H1897" s="139">
        <v>0.87186118812338997</v>
      </c>
      <c r="I1897" s="139">
        <v>0.40217095997369134</v>
      </c>
      <c r="J1897" s="139">
        <v>0.29537981000014879</v>
      </c>
      <c r="K1897" s="58">
        <v>5.1407050453357472E-2</v>
      </c>
      <c r="M1897" s="51">
        <v>895</v>
      </c>
      <c r="N1897" s="139" cm="1">
        <f t="array" ref="N1897:W1897">(TRANSPOSE(MMULT(幕後結果!$AB$37:$AK$46, TRANSPOSE(N896:W896))))</f>
        <v>-4.4327916916163224E-2</v>
      </c>
      <c r="O1897" s="139">
        <v>0.49805462608082529</v>
      </c>
      <c r="P1897" s="139">
        <v>0.31393298758963312</v>
      </c>
      <c r="Q1897" s="139">
        <v>-0.55514154806405813</v>
      </c>
      <c r="R1897" s="139">
        <v>9.4786613690256871E-2</v>
      </c>
      <c r="S1897" s="139">
        <v>-0.33215013563424889</v>
      </c>
      <c r="T1897" s="139">
        <v>-0.5017050844881118</v>
      </c>
      <c r="U1897" s="139">
        <v>-1.0633796659482351</v>
      </c>
      <c r="V1897" s="139">
        <v>-0.89376056668749837</v>
      </c>
      <c r="W1897" s="50">
        <v>-1.0090981986515171</v>
      </c>
    </row>
    <row r="1898" spans="1:23" ht="19">
      <c r="A1898" s="95">
        <v>896</v>
      </c>
      <c r="B1898" s="139">
        <v>0.73898198709585783</v>
      </c>
      <c r="C1898" s="139">
        <v>0.38387501821729497</v>
      </c>
      <c r="D1898" s="139">
        <v>0.44918953582577492</v>
      </c>
      <c r="E1898" s="139">
        <v>2.5125515942469923E-2</v>
      </c>
      <c r="F1898" s="139">
        <v>0.76694412586101368</v>
      </c>
      <c r="G1898" s="139">
        <v>0.84783683124564657</v>
      </c>
      <c r="H1898" s="139">
        <v>0.54375125342084729</v>
      </c>
      <c r="I1898" s="139">
        <v>0.90640217884403329</v>
      </c>
      <c r="J1898" s="139">
        <v>3.2501569865043933E-2</v>
      </c>
      <c r="K1898" s="58">
        <v>7.2098647919800918E-2</v>
      </c>
      <c r="M1898" s="51">
        <v>896</v>
      </c>
      <c r="N1898" s="139" cm="1">
        <f t="array" ref="N1898:W1898">(TRANSPOSE(MMULT(幕後結果!$AB$37:$AK$46, TRANSPOSE(N897:W897))))</f>
        <v>1.5242076400776283</v>
      </c>
      <c r="O1898" s="139">
        <v>-0.16456308186169458</v>
      </c>
      <c r="P1898" s="139">
        <v>-0.29084282807155037</v>
      </c>
      <c r="Q1898" s="139">
        <v>-0.79633187486615509</v>
      </c>
      <c r="R1898" s="139">
        <v>-0.68735087613013723</v>
      </c>
      <c r="S1898" s="139">
        <v>-0.31301772514128762</v>
      </c>
      <c r="T1898" s="139">
        <v>-0.13923862597936992</v>
      </c>
      <c r="U1898" s="139">
        <v>-0.65440073614171079</v>
      </c>
      <c r="V1898" s="139">
        <v>-0.33133773205773265</v>
      </c>
      <c r="W1898" s="50">
        <v>-0.23354554150001039</v>
      </c>
    </row>
    <row r="1899" spans="1:23" ht="19">
      <c r="A1899" s="95">
        <v>897</v>
      </c>
      <c r="B1899" s="139">
        <v>0.42313531455249498</v>
      </c>
      <c r="C1899" s="139">
        <v>0.41157388323621236</v>
      </c>
      <c r="D1899" s="139">
        <v>0.73276585549490036</v>
      </c>
      <c r="E1899" s="139">
        <v>0.90661434074542013</v>
      </c>
      <c r="F1899" s="139">
        <v>0.3120741864010701</v>
      </c>
      <c r="G1899" s="139">
        <v>0.79528522630796572</v>
      </c>
      <c r="H1899" s="139">
        <v>0.21955855610550334</v>
      </c>
      <c r="I1899" s="139">
        <v>0.68864017020063706</v>
      </c>
      <c r="J1899" s="139">
        <v>0.55983556894261</v>
      </c>
      <c r="K1899" s="58">
        <v>0.68827312050995815</v>
      </c>
      <c r="M1899" s="51">
        <v>897</v>
      </c>
      <c r="N1899" s="139" cm="1">
        <f t="array" ref="N1899:W1899">(TRANSPOSE(MMULT(幕後結果!$AB$37:$AK$46, TRANSPOSE(N898:W898))))</f>
        <v>0.56942784999093299</v>
      </c>
      <c r="O1899" s="139">
        <v>-0.99120502210526251</v>
      </c>
      <c r="P1899" s="139">
        <v>-1.8937648445833006</v>
      </c>
      <c r="Q1899" s="139">
        <v>-0.2895514366758789</v>
      </c>
      <c r="R1899" s="139">
        <v>3.7429834506953419E-2</v>
      </c>
      <c r="S1899" s="139">
        <v>-0.49772225260345837</v>
      </c>
      <c r="T1899" s="139">
        <v>0.57011913609502263</v>
      </c>
      <c r="U1899" s="139">
        <v>-1.5666291952205116</v>
      </c>
      <c r="V1899" s="139">
        <v>1.7959749949348194</v>
      </c>
      <c r="W1899" s="50">
        <v>-1.3447495961730396</v>
      </c>
    </row>
    <row r="1900" spans="1:23" ht="19">
      <c r="A1900" s="95">
        <v>898</v>
      </c>
      <c r="B1900" s="139">
        <v>0.21678840860812931</v>
      </c>
      <c r="C1900" s="139">
        <v>0.75452239712374558</v>
      </c>
      <c r="D1900" s="139">
        <v>0.68749491584610167</v>
      </c>
      <c r="E1900" s="139">
        <v>0.95220040287671459</v>
      </c>
      <c r="F1900" s="139">
        <v>0.63895700744702011</v>
      </c>
      <c r="G1900" s="139">
        <v>0.26994885293803117</v>
      </c>
      <c r="H1900" s="139">
        <v>0.63363734738142363</v>
      </c>
      <c r="I1900" s="139">
        <v>0.85129161251400487</v>
      </c>
      <c r="J1900" s="139">
        <v>0.14431116591084736</v>
      </c>
      <c r="K1900" s="58">
        <v>0.88051758411027459</v>
      </c>
      <c r="M1900" s="51">
        <v>898</v>
      </c>
      <c r="N1900" s="139" cm="1">
        <f t="array" ref="N1900:W1900">(TRANSPOSE(MMULT(幕後結果!$AB$37:$AK$46, TRANSPOSE(N899:W899))))</f>
        <v>0.92193544409062889</v>
      </c>
      <c r="O1900" s="139">
        <v>0.74717409168471993</v>
      </c>
      <c r="P1900" s="139">
        <v>0.32418131931911853</v>
      </c>
      <c r="Q1900" s="139">
        <v>-0.60060790325169755</v>
      </c>
      <c r="R1900" s="139">
        <v>0.92413736141050684</v>
      </c>
      <c r="S1900" s="139">
        <v>2.2857621344791421</v>
      </c>
      <c r="T1900" s="139">
        <v>-2.0363620985504634</v>
      </c>
      <c r="U1900" s="139">
        <v>1.7916223466590073</v>
      </c>
      <c r="V1900" s="139">
        <v>7.9097662694363635E-2</v>
      </c>
      <c r="W1900" s="50">
        <v>1.2926357550575145</v>
      </c>
    </row>
    <row r="1901" spans="1:23" ht="19">
      <c r="A1901" s="95">
        <v>899</v>
      </c>
      <c r="B1901" s="139">
        <v>7.3406024257868019E-2</v>
      </c>
      <c r="C1901" s="139">
        <v>0.48928316333218835</v>
      </c>
      <c r="D1901" s="139">
        <v>0.13018194602318856</v>
      </c>
      <c r="E1901" s="139">
        <v>0.50532033017044231</v>
      </c>
      <c r="F1901" s="139">
        <v>0.57931928273098521</v>
      </c>
      <c r="G1901" s="139">
        <v>0.42745931820258853</v>
      </c>
      <c r="H1901" s="139">
        <v>0.12900354198880293</v>
      </c>
      <c r="I1901" s="139">
        <v>2.6086276626930305E-2</v>
      </c>
      <c r="J1901" s="139">
        <v>0.35317001470774945</v>
      </c>
      <c r="K1901" s="58">
        <v>8.3546140143874847E-2</v>
      </c>
      <c r="M1901" s="51">
        <v>899</v>
      </c>
      <c r="N1901" s="139" cm="1">
        <f t="array" ref="N1901:W1901">(TRANSPOSE(MMULT(幕後結果!$AB$37:$AK$46, TRANSPOSE(N900:W900))))</f>
        <v>-0.6107871034790725</v>
      </c>
      <c r="O1901" s="139">
        <v>-0.25397320350429392</v>
      </c>
      <c r="P1901" s="139">
        <v>-0.47602275395284738</v>
      </c>
      <c r="Q1901" s="139">
        <v>-0.18542578043583141</v>
      </c>
      <c r="R1901" s="139">
        <v>-1.6909134335417533</v>
      </c>
      <c r="S1901" s="139">
        <v>-1.031851929418506</v>
      </c>
      <c r="T1901" s="139">
        <v>-0.37930781439627581</v>
      </c>
      <c r="U1901" s="139">
        <v>-8.9025299926384138E-2</v>
      </c>
      <c r="V1901" s="139">
        <v>2.045455172632765</v>
      </c>
      <c r="W1901" s="50">
        <v>-1.8091972574972306</v>
      </c>
    </row>
    <row r="1902" spans="1:23" ht="19">
      <c r="A1902" s="95">
        <v>900</v>
      </c>
      <c r="B1902" s="139">
        <v>0.81803074919128438</v>
      </c>
      <c r="C1902" s="139">
        <v>0.73680048351667882</v>
      </c>
      <c r="D1902" s="139">
        <v>0.34666815927291972</v>
      </c>
      <c r="E1902" s="139">
        <v>3.0187146180006064E-2</v>
      </c>
      <c r="F1902" s="139">
        <v>0.16956047070095659</v>
      </c>
      <c r="G1902" s="139">
        <v>0.74159462298755474</v>
      </c>
      <c r="H1902" s="139">
        <v>0.36635333975626061</v>
      </c>
      <c r="I1902" s="139">
        <v>0.16848087404060097</v>
      </c>
      <c r="J1902" s="139">
        <v>0.18092090386433024</v>
      </c>
      <c r="K1902" s="58">
        <v>0.54864925221243821</v>
      </c>
      <c r="M1902" s="51">
        <v>900</v>
      </c>
      <c r="N1902" s="139" cm="1">
        <f t="array" ref="N1902:W1902">(TRANSPOSE(MMULT(幕後結果!$AB$37:$AK$46, TRANSPOSE(N901:W901))))</f>
        <v>1.1366418370842601</v>
      </c>
      <c r="O1902" s="139">
        <v>-0.13400959696253167</v>
      </c>
      <c r="P1902" s="139">
        <v>-1.0354930261311599</v>
      </c>
      <c r="Q1902" s="139">
        <v>-0.17588929371688469</v>
      </c>
      <c r="R1902" s="139">
        <v>1.8137485060854308</v>
      </c>
      <c r="S1902" s="139">
        <v>1.1098474658956419</v>
      </c>
      <c r="T1902" s="139">
        <v>-0.43330123624932998</v>
      </c>
      <c r="U1902" s="139">
        <v>1.9511823296313691</v>
      </c>
      <c r="V1902" s="139">
        <v>2.0779651997412714</v>
      </c>
      <c r="W1902" s="50">
        <v>1.0189456169573601</v>
      </c>
    </row>
    <row r="1903" spans="1:23" ht="19">
      <c r="A1903" s="95">
        <v>901</v>
      </c>
      <c r="B1903" s="139">
        <v>0.86803923172595909</v>
      </c>
      <c r="C1903" s="139">
        <v>0.79420313327476122</v>
      </c>
      <c r="D1903" s="139">
        <v>0.80535355296554823</v>
      </c>
      <c r="E1903" s="139">
        <v>0.74225075761905579</v>
      </c>
      <c r="F1903" s="139">
        <v>0.63969224237809152</v>
      </c>
      <c r="G1903" s="139">
        <v>7.4800993083668166E-2</v>
      </c>
      <c r="H1903" s="139">
        <v>0.76064854033762797</v>
      </c>
      <c r="I1903" s="139">
        <v>0.84519110649223483</v>
      </c>
      <c r="J1903" s="139">
        <v>0.62131345976048302</v>
      </c>
      <c r="K1903" s="58">
        <v>0.8085149157284004</v>
      </c>
      <c r="M1903" s="51">
        <v>901</v>
      </c>
      <c r="N1903" s="139" cm="1">
        <f t="array" ref="N1903:W1903">(TRANSPOSE(MMULT(幕後結果!$AB$37:$AK$46, TRANSPOSE(N902:W902))))</f>
        <v>-0.11013588642519709</v>
      </c>
      <c r="O1903" s="139">
        <v>-0.71664786622656362</v>
      </c>
      <c r="P1903" s="139">
        <v>0.15880862806292767</v>
      </c>
      <c r="Q1903" s="139">
        <v>-1.8436257821995337</v>
      </c>
      <c r="R1903" s="139">
        <v>2.2974268317341067</v>
      </c>
      <c r="S1903" s="139">
        <v>-2.9633022247351901</v>
      </c>
      <c r="T1903" s="139">
        <v>-0.35402132735418279</v>
      </c>
      <c r="U1903" s="139">
        <v>0.48748470268626209</v>
      </c>
      <c r="V1903" s="139">
        <v>-2.2807333502088123</v>
      </c>
      <c r="W1903" s="50">
        <v>1.0180361181678688</v>
      </c>
    </row>
    <row r="1904" spans="1:23" ht="19">
      <c r="A1904" s="95">
        <v>902</v>
      </c>
      <c r="B1904" s="139">
        <v>0.40372901152858609</v>
      </c>
      <c r="C1904" s="139">
        <v>0.83998204721181668</v>
      </c>
      <c r="D1904" s="139">
        <v>0.15486618419376463</v>
      </c>
      <c r="E1904" s="139">
        <v>1.1265019481656147E-2</v>
      </c>
      <c r="F1904" s="139">
        <v>0.45462258454052651</v>
      </c>
      <c r="G1904" s="139">
        <v>0.12216102012488927</v>
      </c>
      <c r="H1904" s="139">
        <v>0.4481511174634123</v>
      </c>
      <c r="I1904" s="139">
        <v>0.6077207160382363</v>
      </c>
      <c r="J1904" s="139">
        <v>0.86864376296025148</v>
      </c>
      <c r="K1904" s="58">
        <v>0.24255175325172917</v>
      </c>
      <c r="M1904" s="51">
        <v>902</v>
      </c>
      <c r="N1904" s="139" cm="1">
        <f t="array" ref="N1904:W1904">(TRANSPOSE(MMULT(幕後結果!$AB$37:$AK$46, TRANSPOSE(N903:W903))))</f>
        <v>-0.23949440012412446</v>
      </c>
      <c r="O1904" s="139">
        <v>0.41957808014034875</v>
      </c>
      <c r="P1904" s="139">
        <v>0.30173322977984329</v>
      </c>
      <c r="Q1904" s="139">
        <v>-0.68691755267335186</v>
      </c>
      <c r="R1904" s="139">
        <v>-0.90516864674291886</v>
      </c>
      <c r="S1904" s="139">
        <v>-0.59756459154758501</v>
      </c>
      <c r="T1904" s="139">
        <v>-1.5329149884471487</v>
      </c>
      <c r="U1904" s="139">
        <v>0.25675992529687974</v>
      </c>
      <c r="V1904" s="139">
        <v>0.18813882267991233</v>
      </c>
      <c r="W1904" s="50">
        <v>-0.1881968883355446</v>
      </c>
    </row>
    <row r="1905" spans="1:23" ht="19">
      <c r="A1905" s="95">
        <v>903</v>
      </c>
      <c r="B1905" s="139">
        <v>0.41224502830235199</v>
      </c>
      <c r="C1905" s="139">
        <v>0.96330312140418761</v>
      </c>
      <c r="D1905" s="139">
        <v>0.44259285008116067</v>
      </c>
      <c r="E1905" s="139">
        <v>0.15210083532851781</v>
      </c>
      <c r="F1905" s="139">
        <v>0.28922640726490711</v>
      </c>
      <c r="G1905" s="139">
        <v>7.3068834524897985E-2</v>
      </c>
      <c r="H1905" s="139">
        <v>0.99664705574284773</v>
      </c>
      <c r="I1905" s="139">
        <v>0.79427962391150531</v>
      </c>
      <c r="J1905" s="139">
        <v>8.3372619242011448E-2</v>
      </c>
      <c r="K1905" s="58">
        <v>0.77331892723045925</v>
      </c>
      <c r="M1905" s="51">
        <v>903</v>
      </c>
      <c r="N1905" s="139" cm="1">
        <f t="array" ref="N1905:W1905">(TRANSPOSE(MMULT(幕後結果!$AB$37:$AK$46, TRANSPOSE(N904:W904))))</f>
        <v>0.16845133988073915</v>
      </c>
      <c r="O1905" s="139">
        <v>1.2072233202301059</v>
      </c>
      <c r="P1905" s="139">
        <v>0.94320698307796069</v>
      </c>
      <c r="Q1905" s="139">
        <v>-0.51641711423926684</v>
      </c>
      <c r="R1905" s="139">
        <v>-0.63792687264611159</v>
      </c>
      <c r="S1905" s="139">
        <v>0.10745210960172447</v>
      </c>
      <c r="T1905" s="139">
        <v>0.83805870807926586</v>
      </c>
      <c r="U1905" s="139">
        <v>0.30000720077474324</v>
      </c>
      <c r="V1905" s="139">
        <v>-0.9045364275627733</v>
      </c>
      <c r="W1905" s="50">
        <v>0.10359861567612549</v>
      </c>
    </row>
    <row r="1906" spans="1:23" ht="19">
      <c r="A1906" s="95">
        <v>904</v>
      </c>
      <c r="B1906" s="139">
        <v>0.85015370119053046</v>
      </c>
      <c r="C1906" s="139">
        <v>0.8382383999925358</v>
      </c>
      <c r="D1906" s="139">
        <v>0.35503096778295151</v>
      </c>
      <c r="E1906" s="139">
        <v>0.96203161771744683</v>
      </c>
      <c r="F1906" s="139">
        <v>8.7416376244345395E-2</v>
      </c>
      <c r="G1906" s="139">
        <v>0.11473705466736828</v>
      </c>
      <c r="H1906" s="139">
        <v>0.56524525244624457</v>
      </c>
      <c r="I1906" s="139">
        <v>0.76101130814098195</v>
      </c>
      <c r="J1906" s="139">
        <v>0.61112325593620476</v>
      </c>
      <c r="K1906" s="58">
        <v>0.99034095183902138</v>
      </c>
      <c r="M1906" s="51">
        <v>904</v>
      </c>
      <c r="N1906" s="139" cm="1">
        <f t="array" ref="N1906:W1906">(TRANSPOSE(MMULT(幕後結果!$AB$37:$AK$46, TRANSPOSE(N905:W905))))</f>
        <v>0.21066824807988685</v>
      </c>
      <c r="O1906" s="139">
        <v>-0.4505313712418163</v>
      </c>
      <c r="P1906" s="139">
        <v>0.12865290943413069</v>
      </c>
      <c r="Q1906" s="139">
        <v>0.30791457084820562</v>
      </c>
      <c r="R1906" s="139">
        <v>0.94069871934531391</v>
      </c>
      <c r="S1906" s="139">
        <v>0.2019800475825079</v>
      </c>
      <c r="T1906" s="139">
        <v>8.6675641585851643E-2</v>
      </c>
      <c r="U1906" s="139">
        <v>0.64309753342290055</v>
      </c>
      <c r="V1906" s="139">
        <v>-0.25095451031951999</v>
      </c>
      <c r="W1906" s="50">
        <v>-0.23540675488682139</v>
      </c>
    </row>
    <row r="1907" spans="1:23" ht="19">
      <c r="A1907" s="95">
        <v>905</v>
      </c>
      <c r="B1907" s="139">
        <v>0.32677036939379644</v>
      </c>
      <c r="C1907" s="139">
        <v>0.65828124902226737</v>
      </c>
      <c r="D1907" s="139">
        <v>0.54161114554045597</v>
      </c>
      <c r="E1907" s="139">
        <v>0.36565958172511559</v>
      </c>
      <c r="F1907" s="139">
        <v>9.5381352951504628E-3</v>
      </c>
      <c r="G1907" s="139">
        <v>0.61570232966448657</v>
      </c>
      <c r="H1907" s="139">
        <v>0.88447960615842747</v>
      </c>
      <c r="I1907" s="139">
        <v>0.4888346632698366</v>
      </c>
      <c r="J1907" s="139">
        <v>0.18639413856795972</v>
      </c>
      <c r="K1907" s="58">
        <v>0.75816735808331703</v>
      </c>
      <c r="M1907" s="51">
        <v>905</v>
      </c>
      <c r="N1907" s="139" cm="1">
        <f t="array" ref="N1907:W1907">(TRANSPOSE(MMULT(幕後結果!$AB$37:$AK$46, TRANSPOSE(N906:W906))))</f>
        <v>0.24364489104394588</v>
      </c>
      <c r="O1907" s="139">
        <v>0.8225347315545144</v>
      </c>
      <c r="P1907" s="139">
        <v>-2.2395811510944204</v>
      </c>
      <c r="Q1907" s="139">
        <v>-1.4452484048963523</v>
      </c>
      <c r="R1907" s="139">
        <v>0.55449382893295485</v>
      </c>
      <c r="S1907" s="139">
        <v>1.0934152619610011</v>
      </c>
      <c r="T1907" s="139">
        <v>-0.42472747082602708</v>
      </c>
      <c r="U1907" s="139">
        <v>-0.17638989531550103</v>
      </c>
      <c r="V1907" s="139">
        <v>0.6923759027508396</v>
      </c>
      <c r="W1907" s="50">
        <v>-0.26035960518597623</v>
      </c>
    </row>
    <row r="1908" spans="1:23" ht="19">
      <c r="A1908" s="95">
        <v>906</v>
      </c>
      <c r="B1908" s="139">
        <v>0.63274387546605926</v>
      </c>
      <c r="C1908" s="139">
        <v>0.89595580889912774</v>
      </c>
      <c r="D1908" s="139">
        <v>0.51413595043900573</v>
      </c>
      <c r="E1908" s="139">
        <v>9.524345833697323E-3</v>
      </c>
      <c r="F1908" s="139">
        <v>0.7387335661213974</v>
      </c>
      <c r="G1908" s="139">
        <v>0.83392789001664225</v>
      </c>
      <c r="H1908" s="139">
        <v>6.3611772227569752E-2</v>
      </c>
      <c r="I1908" s="139">
        <v>7.0063121239796633E-2</v>
      </c>
      <c r="J1908" s="139">
        <v>0.80243149891095111</v>
      </c>
      <c r="K1908" s="58">
        <v>0.60952362628141699</v>
      </c>
      <c r="M1908" s="51">
        <v>906</v>
      </c>
      <c r="N1908" s="139" cm="1">
        <f t="array" ref="N1908:W1908">(TRANSPOSE(MMULT(幕後結果!$AB$37:$AK$46, TRANSPOSE(N907:W907))))</f>
        <v>1.5025022512266142</v>
      </c>
      <c r="O1908" s="139">
        <v>-0.15595332121457858</v>
      </c>
      <c r="P1908" s="139">
        <v>0.23481571413840313</v>
      </c>
      <c r="Q1908" s="139">
        <v>-0.25747335188639825</v>
      </c>
      <c r="R1908" s="139">
        <v>0.26745730075373064</v>
      </c>
      <c r="S1908" s="139">
        <v>-0.60377057064569895</v>
      </c>
      <c r="T1908" s="139">
        <v>-0.36929658468005055</v>
      </c>
      <c r="U1908" s="139">
        <v>3.4849508312149474E-2</v>
      </c>
      <c r="V1908" s="139">
        <v>-0.89544332031456797</v>
      </c>
      <c r="W1908" s="50">
        <v>0.57325228797214112</v>
      </c>
    </row>
    <row r="1909" spans="1:23" ht="19">
      <c r="A1909" s="95">
        <v>907</v>
      </c>
      <c r="B1909" s="139">
        <v>0.27511333318929188</v>
      </c>
      <c r="C1909" s="139">
        <v>0.52878987241183295</v>
      </c>
      <c r="D1909" s="139">
        <v>0.49003869782080267</v>
      </c>
      <c r="E1909" s="139">
        <v>0.86946685515537925</v>
      </c>
      <c r="F1909" s="139">
        <v>0.79967281348166619</v>
      </c>
      <c r="G1909" s="139">
        <v>0.36114006738960347</v>
      </c>
      <c r="H1909" s="139">
        <v>0.62576431778410746</v>
      </c>
      <c r="I1909" s="139">
        <v>0.2442310962243861</v>
      </c>
      <c r="J1909" s="139">
        <v>0.57008429065317268</v>
      </c>
      <c r="K1909" s="58">
        <v>0.2667427736425847</v>
      </c>
      <c r="M1909" s="51">
        <v>907</v>
      </c>
      <c r="N1909" s="139" cm="1">
        <f t="array" ref="N1909:W1909">(TRANSPOSE(MMULT(幕後結果!$AB$37:$AK$46, TRANSPOSE(N908:W908))))</f>
        <v>0.66919826405782712</v>
      </c>
      <c r="O1909" s="139">
        <v>7.1444552027936745E-2</v>
      </c>
      <c r="P1909" s="139">
        <v>-0.17882399504614702</v>
      </c>
      <c r="Q1909" s="139">
        <v>0.16297236781653152</v>
      </c>
      <c r="R1909" s="139">
        <v>-0.53047405820455062</v>
      </c>
      <c r="S1909" s="139">
        <v>-0.60132323663728648</v>
      </c>
      <c r="T1909" s="139">
        <v>-0.37989933038293894</v>
      </c>
      <c r="U1909" s="139">
        <v>0.66821619562910806</v>
      </c>
      <c r="V1909" s="139">
        <v>-0.69871764617286336</v>
      </c>
      <c r="W1909" s="50">
        <v>-0.36713925359067145</v>
      </c>
    </row>
    <row r="1910" spans="1:23" ht="19">
      <c r="A1910" s="95">
        <v>908</v>
      </c>
      <c r="B1910" s="139">
        <v>0.3431424848424296</v>
      </c>
      <c r="C1910" s="139">
        <v>0.31606167496347437</v>
      </c>
      <c r="D1910" s="139">
        <v>0.66517548797872372</v>
      </c>
      <c r="E1910" s="139">
        <v>0.49612064530561462</v>
      </c>
      <c r="F1910" s="139">
        <v>0.96026720097067542</v>
      </c>
      <c r="G1910" s="139">
        <v>0.34188024113635107</v>
      </c>
      <c r="H1910" s="139">
        <v>0.49281483215827859</v>
      </c>
      <c r="I1910" s="139">
        <v>7.610150708332597E-3</v>
      </c>
      <c r="J1910" s="139">
        <v>3.9230271951516738E-2</v>
      </c>
      <c r="K1910" s="58">
        <v>0.27583773151710078</v>
      </c>
      <c r="M1910" s="51">
        <v>908</v>
      </c>
      <c r="N1910" s="139" cm="1">
        <f t="array" ref="N1910:W1910">(TRANSPOSE(MMULT(幕後結果!$AB$37:$AK$46, TRANSPOSE(N909:W909))))</f>
        <v>-0.72151804912654838</v>
      </c>
      <c r="O1910" s="139">
        <v>0.22844254441438949</v>
      </c>
      <c r="P1910" s="139">
        <v>-0.74884157816116825</v>
      </c>
      <c r="Q1910" s="139">
        <v>-1.2507954084124258</v>
      </c>
      <c r="R1910" s="139">
        <v>0.76506537259132223</v>
      </c>
      <c r="S1910" s="139">
        <v>1.1161275452124479</v>
      </c>
      <c r="T1910" s="139">
        <v>-0.59590385872786311</v>
      </c>
      <c r="U1910" s="139">
        <v>1.5066587307541557</v>
      </c>
      <c r="V1910" s="139">
        <v>0.2007764711546326</v>
      </c>
      <c r="W1910" s="50">
        <v>0.17490739424299173</v>
      </c>
    </row>
    <row r="1911" spans="1:23" ht="19">
      <c r="A1911" s="95">
        <v>909</v>
      </c>
      <c r="B1911" s="139">
        <v>0.99493067686047509</v>
      </c>
      <c r="C1911" s="139">
        <v>0.31119282090910128</v>
      </c>
      <c r="D1911" s="139">
        <v>4.8510862992320769E-2</v>
      </c>
      <c r="E1911" s="139">
        <v>0.29397314023668741</v>
      </c>
      <c r="F1911" s="139">
        <v>0.33606871495674628</v>
      </c>
      <c r="G1911" s="139">
        <v>0.41264785003798821</v>
      </c>
      <c r="H1911" s="139">
        <v>0.25936493519933501</v>
      </c>
      <c r="I1911" s="139">
        <v>0.90842562960248485</v>
      </c>
      <c r="J1911" s="139">
        <v>0.35965887535223939</v>
      </c>
      <c r="K1911" s="58">
        <v>0.79395076892910144</v>
      </c>
      <c r="M1911" s="51">
        <v>909</v>
      </c>
      <c r="N1911" s="139" cm="1">
        <f t="array" ref="N1911:W1911">(TRANSPOSE(MMULT(幕後結果!$AB$37:$AK$46, TRANSPOSE(N910:W910))))</f>
        <v>0.29264136027380633</v>
      </c>
      <c r="O1911" s="139">
        <v>0.89757241932273346</v>
      </c>
      <c r="P1911" s="139">
        <v>2.2309129343156533</v>
      </c>
      <c r="Q1911" s="139">
        <v>1.0264648100308427</v>
      </c>
      <c r="R1911" s="139">
        <v>-0.66041378518987814</v>
      </c>
      <c r="S1911" s="139">
        <v>2.6016274368987111E-2</v>
      </c>
      <c r="T1911" s="139">
        <v>0.84038568240065326</v>
      </c>
      <c r="U1911" s="139">
        <v>0.70713472564579205</v>
      </c>
      <c r="V1911" s="139">
        <v>-0.40227383264698519</v>
      </c>
      <c r="W1911" s="50">
        <v>0.91117912942579471</v>
      </c>
    </row>
    <row r="1912" spans="1:23" ht="19">
      <c r="A1912" s="95">
        <v>910</v>
      </c>
      <c r="B1912" s="139">
        <v>0.36475128104123278</v>
      </c>
      <c r="C1912" s="139">
        <v>0.68903953431698639</v>
      </c>
      <c r="D1912" s="139">
        <v>0.8687135857137116</v>
      </c>
      <c r="E1912" s="139">
        <v>0.81160030383781967</v>
      </c>
      <c r="F1912" s="139">
        <v>0.25469414496529108</v>
      </c>
      <c r="G1912" s="139">
        <v>0.29421970977734535</v>
      </c>
      <c r="H1912" s="139">
        <v>0.34670496296536668</v>
      </c>
      <c r="I1912" s="139">
        <v>0.54155892309609754</v>
      </c>
      <c r="J1912" s="139">
        <v>0.72515239316106261</v>
      </c>
      <c r="K1912" s="58">
        <v>0.90368739283810617</v>
      </c>
      <c r="M1912" s="51">
        <v>910</v>
      </c>
      <c r="N1912" s="139" cm="1">
        <f t="array" ref="N1912:W1912">(TRANSPOSE(MMULT(幕後結果!$AB$37:$AK$46, TRANSPOSE(N911:W911))))</f>
        <v>-1.6865365059428499</v>
      </c>
      <c r="O1912" s="139">
        <v>0.11769268634773326</v>
      </c>
      <c r="P1912" s="139">
        <v>0.26931568166250186</v>
      </c>
      <c r="Q1912" s="139">
        <v>-0.25182415911275224</v>
      </c>
      <c r="R1912" s="139">
        <v>-1.8702449851767353</v>
      </c>
      <c r="S1912" s="139">
        <v>-0.73194418564592656</v>
      </c>
      <c r="T1912" s="139">
        <v>6.7928723060763585E-2</v>
      </c>
      <c r="U1912" s="139">
        <v>0.92538843077826405</v>
      </c>
      <c r="V1912" s="139">
        <v>0.12255577790097738</v>
      </c>
      <c r="W1912" s="50">
        <v>0.86995284878800549</v>
      </c>
    </row>
    <row r="1913" spans="1:23" ht="19">
      <c r="A1913" s="95">
        <v>911</v>
      </c>
      <c r="B1913" s="139">
        <v>0.98850740844619844</v>
      </c>
      <c r="C1913" s="139">
        <v>0.17306614634955819</v>
      </c>
      <c r="D1913" s="139">
        <v>0.57875261530134758</v>
      </c>
      <c r="E1913" s="139">
        <v>0.87468558312228573</v>
      </c>
      <c r="F1913" s="139">
        <v>0.64654967822416576</v>
      </c>
      <c r="G1913" s="139">
        <v>0.44982469988780993</v>
      </c>
      <c r="H1913" s="139">
        <v>0.75607830986983759</v>
      </c>
      <c r="I1913" s="139">
        <v>7.7822800793011737E-2</v>
      </c>
      <c r="J1913" s="139">
        <v>0.85308580814303037</v>
      </c>
      <c r="K1913" s="58">
        <v>0.68294385293200643</v>
      </c>
      <c r="M1913" s="51">
        <v>911</v>
      </c>
      <c r="N1913" s="139" cm="1">
        <f t="array" ref="N1913:W1913">(TRANSPOSE(MMULT(幕後結果!$AB$37:$AK$46, TRANSPOSE(N912:W912))))</f>
        <v>1.1388465557785572</v>
      </c>
      <c r="O1913" s="139">
        <v>0.63343209640209663</v>
      </c>
      <c r="P1913" s="139">
        <v>-0.70359083938334022</v>
      </c>
      <c r="Q1913" s="139">
        <v>0.11490672730555224</v>
      </c>
      <c r="R1913" s="139">
        <v>0.55118156913372696</v>
      </c>
      <c r="S1913" s="139">
        <v>1.6791828524671777</v>
      </c>
      <c r="T1913" s="139">
        <v>-9.9536875149118798E-2</v>
      </c>
      <c r="U1913" s="139">
        <v>1.8717689366682333E-2</v>
      </c>
      <c r="V1913" s="139">
        <v>-0.45291917143231097</v>
      </c>
      <c r="W1913" s="50">
        <v>0.45998560535149313</v>
      </c>
    </row>
    <row r="1914" spans="1:23" ht="19">
      <c r="A1914" s="95">
        <v>912</v>
      </c>
      <c r="B1914" s="139">
        <v>0.78162306496122791</v>
      </c>
      <c r="C1914" s="139">
        <v>0.26233073927984418</v>
      </c>
      <c r="D1914" s="139">
        <v>0.46857984095156047</v>
      </c>
      <c r="E1914" s="139">
        <v>0.99648394759036774</v>
      </c>
      <c r="F1914" s="139">
        <v>0.94460344119176964</v>
      </c>
      <c r="G1914" s="139">
        <v>0.28128088283932828</v>
      </c>
      <c r="H1914" s="139">
        <v>0.71138410770284444</v>
      </c>
      <c r="I1914" s="139">
        <v>0.54435997873649922</v>
      </c>
      <c r="J1914" s="139">
        <v>0.13720905115762316</v>
      </c>
      <c r="K1914" s="58">
        <v>0.89956557719216024</v>
      </c>
      <c r="M1914" s="51">
        <v>912</v>
      </c>
      <c r="N1914" s="139" cm="1">
        <f t="array" ref="N1914:W1914">(TRANSPOSE(MMULT(幕後結果!$AB$37:$AK$46, TRANSPOSE(N913:W913))))</f>
        <v>-1.5020482490315015</v>
      </c>
      <c r="O1914" s="139">
        <v>0.37569261929631032</v>
      </c>
      <c r="P1914" s="139">
        <v>0.13890507925911461</v>
      </c>
      <c r="Q1914" s="139">
        <v>-1.7858345180793984</v>
      </c>
      <c r="R1914" s="139">
        <v>-6.2616699618208094E-2</v>
      </c>
      <c r="S1914" s="139">
        <v>1.7108865959283293E-2</v>
      </c>
      <c r="T1914" s="139">
        <v>-0.91873240464156103</v>
      </c>
      <c r="U1914" s="139">
        <v>-0.24666532805943253</v>
      </c>
      <c r="V1914" s="139">
        <v>0.61527083127545734</v>
      </c>
      <c r="W1914" s="50">
        <v>0.77083501681069766</v>
      </c>
    </row>
    <row r="1915" spans="1:23" ht="19">
      <c r="A1915" s="95">
        <v>913</v>
      </c>
      <c r="B1915" s="139">
        <v>0.57327229588647599</v>
      </c>
      <c r="C1915" s="139">
        <v>9.7107962713294249E-2</v>
      </c>
      <c r="D1915" s="139">
        <v>0.20623667251821409</v>
      </c>
      <c r="E1915" s="139">
        <v>0.28167347385975883</v>
      </c>
      <c r="F1915" s="139">
        <v>0.90543709267634598</v>
      </c>
      <c r="G1915" s="139">
        <v>0.28825811917904143</v>
      </c>
      <c r="H1915" s="139">
        <v>7.7893162708941865E-4</v>
      </c>
      <c r="I1915" s="139">
        <v>0.67362846912790197</v>
      </c>
      <c r="J1915" s="139">
        <v>0.20331783918712998</v>
      </c>
      <c r="K1915" s="58">
        <v>0.8033454689953794</v>
      </c>
      <c r="M1915" s="51">
        <v>913</v>
      </c>
      <c r="N1915" s="139" cm="1">
        <f t="array" ref="N1915:W1915">(TRANSPOSE(MMULT(幕後結果!$AB$37:$AK$46, TRANSPOSE(N914:W914))))</f>
        <v>-0.15810280595771684</v>
      </c>
      <c r="O1915" s="139">
        <v>1.4412064660027186</v>
      </c>
      <c r="P1915" s="139">
        <v>0.46029485225175681</v>
      </c>
      <c r="Q1915" s="139">
        <v>8.450299549221113E-2</v>
      </c>
      <c r="R1915" s="139">
        <v>1.0680374880341637</v>
      </c>
      <c r="S1915" s="139">
        <v>-0.57770339725285624</v>
      </c>
      <c r="T1915" s="139">
        <v>-0.34650617413030937</v>
      </c>
      <c r="U1915" s="139">
        <v>1.9072327204613053</v>
      </c>
      <c r="V1915" s="139">
        <v>-0.79804522329380978</v>
      </c>
      <c r="W1915" s="50">
        <v>1.6554273051845951</v>
      </c>
    </row>
    <row r="1916" spans="1:23" ht="19">
      <c r="A1916" s="95">
        <v>914</v>
      </c>
      <c r="B1916" s="139">
        <v>0.75891708641489664</v>
      </c>
      <c r="C1916" s="139">
        <v>0.50718876901880372</v>
      </c>
      <c r="D1916" s="139">
        <v>6.9943028691674902E-2</v>
      </c>
      <c r="E1916" s="139">
        <v>0.31909936295392005</v>
      </c>
      <c r="F1916" s="139">
        <v>0.93406249327420166</v>
      </c>
      <c r="G1916" s="139">
        <v>0.2567510681406755</v>
      </c>
      <c r="H1916" s="139">
        <v>0.35254141539120076</v>
      </c>
      <c r="I1916" s="139">
        <v>0.41294619379844355</v>
      </c>
      <c r="J1916" s="139">
        <v>0.77851270185750199</v>
      </c>
      <c r="K1916" s="58">
        <v>0.27348997581294787</v>
      </c>
      <c r="M1916" s="51">
        <v>914</v>
      </c>
      <c r="N1916" s="139" cm="1">
        <f t="array" ref="N1916:W1916">(TRANSPOSE(MMULT(幕後結果!$AB$37:$AK$46, TRANSPOSE(N915:W915))))</f>
        <v>0.47605798782499487</v>
      </c>
      <c r="O1916" s="139">
        <v>6.0132088283935584E-2</v>
      </c>
      <c r="P1916" s="139">
        <v>0.521314218610333</v>
      </c>
      <c r="Q1916" s="139">
        <v>0.67598391964140225</v>
      </c>
      <c r="R1916" s="139">
        <v>0.46543252057127399</v>
      </c>
      <c r="S1916" s="139">
        <v>0.4984558186841852</v>
      </c>
      <c r="T1916" s="139">
        <v>0.95185777682026618</v>
      </c>
      <c r="U1916" s="139">
        <v>-0.53737166598316699</v>
      </c>
      <c r="V1916" s="139">
        <v>0.46181474912923715</v>
      </c>
      <c r="W1916" s="50">
        <v>-0.89744026460772286</v>
      </c>
    </row>
    <row r="1917" spans="1:23" ht="19">
      <c r="A1917" s="95">
        <v>915</v>
      </c>
      <c r="B1917" s="139">
        <v>0.85542807008196053</v>
      </c>
      <c r="C1917" s="139">
        <v>0.87551006020125088</v>
      </c>
      <c r="D1917" s="139">
        <v>0.86348201484653364</v>
      </c>
      <c r="E1917" s="139">
        <v>0.57725667827036942</v>
      </c>
      <c r="F1917" s="139">
        <v>0.72981755550868632</v>
      </c>
      <c r="G1917" s="139">
        <v>0.83488430469881814</v>
      </c>
      <c r="H1917" s="139">
        <v>0.84815106987267641</v>
      </c>
      <c r="I1917" s="139">
        <v>0.85306300095502618</v>
      </c>
      <c r="J1917" s="139">
        <v>0.51499440069562685</v>
      </c>
      <c r="K1917" s="58">
        <v>0.50419147640262207</v>
      </c>
      <c r="M1917" s="51">
        <v>915</v>
      </c>
      <c r="N1917" s="139" cm="1">
        <f t="array" ref="N1917:W1917">(TRANSPOSE(MMULT(幕後結果!$AB$37:$AK$46, TRANSPOSE(N916:W916))))</f>
        <v>0.70481154359164955</v>
      </c>
      <c r="O1917" s="139">
        <v>0.86211486452351394</v>
      </c>
      <c r="P1917" s="139">
        <v>-0.8351048009530464</v>
      </c>
      <c r="Q1917" s="139">
        <v>0.53921846358485959</v>
      </c>
      <c r="R1917" s="139">
        <v>0.19989932611218975</v>
      </c>
      <c r="S1917" s="139">
        <v>-0.79330903239827288</v>
      </c>
      <c r="T1917" s="139">
        <v>1.6487924033688379</v>
      </c>
      <c r="U1917" s="139">
        <v>0.28133311524379256</v>
      </c>
      <c r="V1917" s="139">
        <v>0.20408688019881838</v>
      </c>
      <c r="W1917" s="50">
        <v>-0.29373999739885842</v>
      </c>
    </row>
    <row r="1918" spans="1:23" ht="19">
      <c r="A1918" s="95">
        <v>916</v>
      </c>
      <c r="B1918" s="139">
        <v>0.71094320281942447</v>
      </c>
      <c r="C1918" s="139">
        <v>0.46364873461685585</v>
      </c>
      <c r="D1918" s="139">
        <v>3.7076762359282478E-2</v>
      </c>
      <c r="E1918" s="139">
        <v>0.98076939382806239</v>
      </c>
      <c r="F1918" s="139">
        <v>6.0108359579382098E-2</v>
      </c>
      <c r="G1918" s="139">
        <v>0.89609831551080643</v>
      </c>
      <c r="H1918" s="139">
        <v>0.63742774525245238</v>
      </c>
      <c r="I1918" s="139">
        <v>0.73631381773476279</v>
      </c>
      <c r="J1918" s="139">
        <v>0.30790007168573386</v>
      </c>
      <c r="K1918" s="58">
        <v>0.13427125621551528</v>
      </c>
      <c r="M1918" s="51">
        <v>916</v>
      </c>
      <c r="N1918" s="139" cm="1">
        <f t="array" ref="N1918:W1918">(TRANSPOSE(MMULT(幕後結果!$AB$37:$AK$46, TRANSPOSE(N917:W917))))</f>
        <v>0.89344682994664071</v>
      </c>
      <c r="O1918" s="139">
        <v>-0.65705537397197356</v>
      </c>
      <c r="P1918" s="139">
        <v>-7.1943993782295115E-2</v>
      </c>
      <c r="Q1918" s="139">
        <v>-1.0727429061524452</v>
      </c>
      <c r="R1918" s="139">
        <v>1.3425929462441384</v>
      </c>
      <c r="S1918" s="139">
        <v>0.11982031300371632</v>
      </c>
      <c r="T1918" s="139">
        <v>0.51840472773906621</v>
      </c>
      <c r="U1918" s="139">
        <v>-0.19963282041769642</v>
      </c>
      <c r="V1918" s="139">
        <v>-4.3235602521488448E-2</v>
      </c>
      <c r="W1918" s="50">
        <v>0.12317516255699806</v>
      </c>
    </row>
    <row r="1919" spans="1:23" ht="19">
      <c r="A1919" s="95">
        <v>917</v>
      </c>
      <c r="B1919" s="139">
        <v>0.57350914989914559</v>
      </c>
      <c r="C1919" s="139">
        <v>0.27867844514558637</v>
      </c>
      <c r="D1919" s="139">
        <v>0.55314391175361144</v>
      </c>
      <c r="E1919" s="139">
        <v>0.34571602777568056</v>
      </c>
      <c r="F1919" s="139">
        <v>0.1386211227190095</v>
      </c>
      <c r="G1919" s="139">
        <v>0.78500903866955851</v>
      </c>
      <c r="H1919" s="139">
        <v>0.42265811896635452</v>
      </c>
      <c r="I1919" s="139">
        <v>0.48397746160003163</v>
      </c>
      <c r="J1919" s="139">
        <v>0.6931645290996693</v>
      </c>
      <c r="K1919" s="58">
        <v>0.59289214196425299</v>
      </c>
      <c r="M1919" s="51">
        <v>917</v>
      </c>
      <c r="N1919" s="139" cm="1">
        <f t="array" ref="N1919:W1919">(TRANSPOSE(MMULT(幕後結果!$AB$37:$AK$46, TRANSPOSE(N918:W918))))</f>
        <v>-1.0769123562446281</v>
      </c>
      <c r="O1919" s="139">
        <v>-0.1340667851228253</v>
      </c>
      <c r="P1919" s="139">
        <v>1.0631576800401068</v>
      </c>
      <c r="Q1919" s="139">
        <v>0.901159063426753</v>
      </c>
      <c r="R1919" s="139">
        <v>0.41082432555448251</v>
      </c>
      <c r="S1919" s="139">
        <v>-1.5434988295497545</v>
      </c>
      <c r="T1919" s="139">
        <v>-0.55519842421841714</v>
      </c>
      <c r="U1919" s="139">
        <v>1.5015353828246292</v>
      </c>
      <c r="V1919" s="139">
        <v>0.32436926675311617</v>
      </c>
      <c r="W1919" s="50">
        <v>0.14581223860736986</v>
      </c>
    </row>
    <row r="1920" spans="1:23" ht="19">
      <c r="A1920" s="95">
        <v>918</v>
      </c>
      <c r="B1920" s="139">
        <v>0.15105928154210391</v>
      </c>
      <c r="C1920" s="139">
        <v>5.5832121199257845E-2</v>
      </c>
      <c r="D1920" s="139">
        <v>0.47624373379015128</v>
      </c>
      <c r="E1920" s="139">
        <v>0.41435283135714585</v>
      </c>
      <c r="F1920" s="139">
        <v>0.35562526703753994</v>
      </c>
      <c r="G1920" s="139">
        <v>0.15079395299074205</v>
      </c>
      <c r="H1920" s="139">
        <v>0.30485260124721925</v>
      </c>
      <c r="I1920" s="139">
        <v>0.62819869412516183</v>
      </c>
      <c r="J1920" s="139">
        <v>8.5739527115127778E-2</v>
      </c>
      <c r="K1920" s="58">
        <v>0.7782063903379377</v>
      </c>
      <c r="M1920" s="51">
        <v>918</v>
      </c>
      <c r="N1920" s="139" cm="1">
        <f t="array" ref="N1920:W1920">(TRANSPOSE(MMULT(幕後結果!$AB$37:$AK$46, TRANSPOSE(N919:W919))))</f>
        <v>0.26368649785031123</v>
      </c>
      <c r="O1920" s="139">
        <v>-7.1675727180462584E-3</v>
      </c>
      <c r="P1920" s="139">
        <v>-0.37427752924596613</v>
      </c>
      <c r="Q1920" s="139">
        <v>1.0051229472688885</v>
      </c>
      <c r="R1920" s="139">
        <v>0.41407941462590347</v>
      </c>
      <c r="S1920" s="139">
        <v>0.4378146737174719</v>
      </c>
      <c r="T1920" s="139">
        <v>1.3081518962772696</v>
      </c>
      <c r="U1920" s="139">
        <v>0.10233391648150209</v>
      </c>
      <c r="V1920" s="139">
        <v>-0.9951515309698975</v>
      </c>
      <c r="W1920" s="50">
        <v>0.51141994015460113</v>
      </c>
    </row>
    <row r="1921" spans="1:23" ht="19">
      <c r="A1921" s="95">
        <v>919</v>
      </c>
      <c r="B1921" s="139">
        <v>0.66728637565753579</v>
      </c>
      <c r="C1921" s="139">
        <v>0.43256484006562568</v>
      </c>
      <c r="D1921" s="139">
        <v>0.11522358671788391</v>
      </c>
      <c r="E1921" s="139">
        <v>0.31408696776456768</v>
      </c>
      <c r="F1921" s="139">
        <v>0.35247849583393531</v>
      </c>
      <c r="G1921" s="139">
        <v>3.684986238524468E-2</v>
      </c>
      <c r="H1921" s="139">
        <v>0.54044945493757646</v>
      </c>
      <c r="I1921" s="139">
        <v>0.76048232049339903</v>
      </c>
      <c r="J1921" s="139">
        <v>7.8179585840603361E-2</v>
      </c>
      <c r="K1921" s="58">
        <v>0.87138644802737386</v>
      </c>
      <c r="M1921" s="51">
        <v>919</v>
      </c>
      <c r="N1921" s="139" cm="1">
        <f t="array" ref="N1921:W1921">(TRANSPOSE(MMULT(幕後結果!$AB$37:$AK$46, TRANSPOSE(N920:W920))))</f>
        <v>0.39214766648467358</v>
      </c>
      <c r="O1921" s="139">
        <v>0.70822675188597894</v>
      </c>
      <c r="P1921" s="139">
        <v>1.2129134675116164</v>
      </c>
      <c r="Q1921" s="139">
        <v>-0.2584645251476787</v>
      </c>
      <c r="R1921" s="139">
        <v>0.4875320041658221</v>
      </c>
      <c r="S1921" s="139">
        <v>-1.2992600151370179</v>
      </c>
      <c r="T1921" s="139">
        <v>-0.26819226233836579</v>
      </c>
      <c r="U1921" s="139">
        <v>0.84225148203743327</v>
      </c>
      <c r="V1921" s="139">
        <v>1.3037310090142569</v>
      </c>
      <c r="W1921" s="50">
        <v>1.5859424429344831</v>
      </c>
    </row>
    <row r="1922" spans="1:23" ht="19">
      <c r="A1922" s="95">
        <v>920</v>
      </c>
      <c r="B1922" s="139">
        <v>0.77233316478933256</v>
      </c>
      <c r="C1922" s="139">
        <v>0.1477809559302754</v>
      </c>
      <c r="D1922" s="139">
        <v>0.84941479345089443</v>
      </c>
      <c r="E1922" s="139">
        <v>0.62457766521516689</v>
      </c>
      <c r="F1922" s="139">
        <v>0.43488513247011018</v>
      </c>
      <c r="G1922" s="139">
        <v>3.4727496976874717E-2</v>
      </c>
      <c r="H1922" s="139">
        <v>0.59161751181499089</v>
      </c>
      <c r="I1922" s="139">
        <v>2.6792927719664128E-2</v>
      </c>
      <c r="J1922" s="139">
        <v>0.64821883896675581</v>
      </c>
      <c r="K1922" s="58">
        <v>0.63110172971774392</v>
      </c>
      <c r="M1922" s="51">
        <v>920</v>
      </c>
      <c r="N1922" s="139" cm="1">
        <f t="array" ref="N1922:W1922">(TRANSPOSE(MMULT(幕後結果!$AB$37:$AK$46, TRANSPOSE(N921:W921))))</f>
        <v>-1.4226021781726124</v>
      </c>
      <c r="O1922" s="139">
        <v>-0.47094782876000935</v>
      </c>
      <c r="P1922" s="139">
        <v>-1.0274061071606553</v>
      </c>
      <c r="Q1922" s="139">
        <v>0.79750941182366986</v>
      </c>
      <c r="R1922" s="139">
        <v>0.92447520662642502</v>
      </c>
      <c r="S1922" s="139">
        <v>-0.13533725978887051</v>
      </c>
      <c r="T1922" s="139">
        <v>-0.87995326939765184</v>
      </c>
      <c r="U1922" s="139">
        <v>-1.2596801565375431</v>
      </c>
      <c r="V1922" s="139">
        <v>-0.40722769881678689</v>
      </c>
      <c r="W1922" s="50">
        <v>1.3459196121356538</v>
      </c>
    </row>
    <row r="1923" spans="1:23" ht="19">
      <c r="A1923" s="95">
        <v>921</v>
      </c>
      <c r="B1923" s="139">
        <v>0.1477053021699497</v>
      </c>
      <c r="C1923" s="139">
        <v>0.24396521409285077</v>
      </c>
      <c r="D1923" s="139">
        <v>0.39336237111516303</v>
      </c>
      <c r="E1923" s="139">
        <v>0.79679502412514269</v>
      </c>
      <c r="F1923" s="139">
        <v>0.69168179398287055</v>
      </c>
      <c r="G1923" s="139">
        <v>0.74308685314197143</v>
      </c>
      <c r="H1923" s="139">
        <v>0.33201827513936522</v>
      </c>
      <c r="I1923" s="139">
        <v>0.64629507790625551</v>
      </c>
      <c r="J1923" s="139">
        <v>0.15695004979645177</v>
      </c>
      <c r="K1923" s="58">
        <v>5.8846589921925707E-2</v>
      </c>
      <c r="M1923" s="51">
        <v>921</v>
      </c>
      <c r="N1923" s="139" cm="1">
        <f t="array" ref="N1923:W1923">(TRANSPOSE(MMULT(幕後結果!$AB$37:$AK$46, TRANSPOSE(N922:W922))))</f>
        <v>-1.1620043937557631</v>
      </c>
      <c r="O1923" s="139">
        <v>0.88808679604284801</v>
      </c>
      <c r="P1923" s="139">
        <v>1.1754211093244971</v>
      </c>
      <c r="Q1923" s="139">
        <v>1.4898033460917528</v>
      </c>
      <c r="R1923" s="139">
        <v>-1.2253733558917494</v>
      </c>
      <c r="S1923" s="139">
        <v>0.16747432193303366</v>
      </c>
      <c r="T1923" s="139">
        <v>2.6041242317457347</v>
      </c>
      <c r="U1923" s="139">
        <v>0.3572891659671602</v>
      </c>
      <c r="V1923" s="139">
        <v>-0.22158605199019579</v>
      </c>
      <c r="W1923" s="50">
        <v>1.0296921422461467</v>
      </c>
    </row>
    <row r="1924" spans="1:23" ht="19">
      <c r="A1924" s="95">
        <v>922</v>
      </c>
      <c r="B1924" s="139">
        <v>0.8260596775443465</v>
      </c>
      <c r="C1924" s="139">
        <v>0.35984371871157061</v>
      </c>
      <c r="D1924" s="139">
        <v>0.46492103013875385</v>
      </c>
      <c r="E1924" s="139">
        <v>0.89087241894442282</v>
      </c>
      <c r="F1924" s="139">
        <v>4.0472444610234026E-2</v>
      </c>
      <c r="G1924" s="139">
        <v>0.28343036501985663</v>
      </c>
      <c r="H1924" s="139">
        <v>0.13650986183591263</v>
      </c>
      <c r="I1924" s="139">
        <v>0.42400399552342116</v>
      </c>
      <c r="J1924" s="139">
        <v>0.61072828713477034</v>
      </c>
      <c r="K1924" s="58">
        <v>0.32015952503974776</v>
      </c>
      <c r="M1924" s="51">
        <v>922</v>
      </c>
      <c r="N1924" s="139" cm="1">
        <f t="array" ref="N1924:W1924">(TRANSPOSE(MMULT(幕後結果!$AB$37:$AK$46, TRANSPOSE(N923:W923))))</f>
        <v>-0.83108278230730437</v>
      </c>
      <c r="O1924" s="139">
        <v>1.5769777741370934</v>
      </c>
      <c r="P1924" s="139">
        <v>0.64665248588392021</v>
      </c>
      <c r="Q1924" s="139">
        <v>-0.31657146764018124</v>
      </c>
      <c r="R1924" s="139">
        <v>-0.74334991831602459</v>
      </c>
      <c r="S1924" s="139">
        <v>-1.2778267334336086</v>
      </c>
      <c r="T1924" s="139">
        <v>0.75807915499626111</v>
      </c>
      <c r="U1924" s="139">
        <v>0.29430211720926663</v>
      </c>
      <c r="V1924" s="139">
        <v>-0.76122796583363894</v>
      </c>
      <c r="W1924" s="50">
        <v>-0.17925852137351259</v>
      </c>
    </row>
    <row r="1925" spans="1:23" ht="19">
      <c r="A1925" s="95">
        <v>923</v>
      </c>
      <c r="B1925" s="139">
        <v>0.81197559072411241</v>
      </c>
      <c r="C1925" s="139">
        <v>0.67236832233364097</v>
      </c>
      <c r="D1925" s="139">
        <v>0.60637588745089066</v>
      </c>
      <c r="E1925" s="139">
        <v>0.98031253513722216</v>
      </c>
      <c r="F1925" s="139">
        <v>0.36498293629682821</v>
      </c>
      <c r="G1925" s="139">
        <v>0.99636813263255664</v>
      </c>
      <c r="H1925" s="139">
        <v>0.42354195138998696</v>
      </c>
      <c r="I1925" s="139">
        <v>0.43892865495481792</v>
      </c>
      <c r="J1925" s="139">
        <v>0.47411116284492727</v>
      </c>
      <c r="K1925" s="58">
        <v>0.90167427675789691</v>
      </c>
      <c r="M1925" s="51">
        <v>923</v>
      </c>
      <c r="N1925" s="139" cm="1">
        <f t="array" ref="N1925:W1925">(TRANSPOSE(MMULT(幕後結果!$AB$37:$AK$46, TRANSPOSE(N924:W924))))</f>
        <v>0.93678139121574311</v>
      </c>
      <c r="O1925" s="139">
        <v>-0.25390924103588935</v>
      </c>
      <c r="P1925" s="139">
        <v>0.11357554876404014</v>
      </c>
      <c r="Q1925" s="139">
        <v>1.0608771891161639</v>
      </c>
      <c r="R1925" s="139">
        <v>-0.53044526304448203</v>
      </c>
      <c r="S1925" s="139">
        <v>1.4883141425761626</v>
      </c>
      <c r="T1925" s="139">
        <v>2.0868915581141834</v>
      </c>
      <c r="U1925" s="139">
        <v>0.58478697395020662</v>
      </c>
      <c r="V1925" s="139">
        <v>-8.5468768470674861E-2</v>
      </c>
      <c r="W1925" s="50">
        <v>-2.5551923300825174E-2</v>
      </c>
    </row>
    <row r="1926" spans="1:23" ht="19">
      <c r="A1926" s="95">
        <v>924</v>
      </c>
      <c r="B1926" s="139">
        <v>0.70461383360595242</v>
      </c>
      <c r="C1926" s="139">
        <v>0.86490226141164639</v>
      </c>
      <c r="D1926" s="139">
        <v>0.82768195613571205</v>
      </c>
      <c r="E1926" s="139">
        <v>0.34066549039744642</v>
      </c>
      <c r="F1926" s="139">
        <v>0.65465027354447858</v>
      </c>
      <c r="G1926" s="139">
        <v>0.55198977051335696</v>
      </c>
      <c r="H1926" s="139">
        <v>0.50058449406375205</v>
      </c>
      <c r="I1926" s="139">
        <v>0.10228245001033742</v>
      </c>
      <c r="J1926" s="139">
        <v>0.63854164826806969</v>
      </c>
      <c r="K1926" s="58">
        <v>0.60550585588198436</v>
      </c>
      <c r="M1926" s="51">
        <v>924</v>
      </c>
      <c r="N1926" s="139" cm="1">
        <f t="array" ref="N1926:W1926">(TRANSPOSE(MMULT(幕後結果!$AB$37:$AK$46, TRANSPOSE(N925:W925))))</f>
        <v>-1.8222506432748895E-2</v>
      </c>
      <c r="O1926" s="139">
        <v>-0.51455048007752957</v>
      </c>
      <c r="P1926" s="139">
        <v>0.84113722157015902</v>
      </c>
      <c r="Q1926" s="139">
        <v>2.6411738399264788</v>
      </c>
      <c r="R1926" s="139">
        <v>2.0117809853997417</v>
      </c>
      <c r="S1926" s="139">
        <v>0.28800083164018753</v>
      </c>
      <c r="T1926" s="139">
        <v>-0.30037006464682853</v>
      </c>
      <c r="U1926" s="139">
        <v>-1.20255360137471</v>
      </c>
      <c r="V1926" s="139">
        <v>0.14550130157393118</v>
      </c>
      <c r="W1926" s="50">
        <v>-0.58311711365544705</v>
      </c>
    </row>
    <row r="1927" spans="1:23" ht="19">
      <c r="A1927" s="95">
        <v>925</v>
      </c>
      <c r="B1927" s="139">
        <v>0.59048922061628639</v>
      </c>
      <c r="C1927" s="139">
        <v>0.25293201206097304</v>
      </c>
      <c r="D1927" s="139">
        <v>0.53402646102694207</v>
      </c>
      <c r="E1927" s="139">
        <v>0.74270654457149732</v>
      </c>
      <c r="F1927" s="139">
        <v>0.34089198024218126</v>
      </c>
      <c r="G1927" s="139">
        <v>0.47830327676130469</v>
      </c>
      <c r="H1927" s="139">
        <v>0.24137394172378923</v>
      </c>
      <c r="I1927" s="139">
        <v>0.34925278089486533</v>
      </c>
      <c r="J1927" s="139">
        <v>0.70392218575178767</v>
      </c>
      <c r="K1927" s="58">
        <v>0.92291004083249861</v>
      </c>
      <c r="M1927" s="51">
        <v>925</v>
      </c>
      <c r="N1927" s="139" cm="1">
        <f t="array" ref="N1927:W1927">(TRANSPOSE(MMULT(幕後結果!$AB$37:$AK$46, TRANSPOSE(N926:W926))))</f>
        <v>-0.17087542750199422</v>
      </c>
      <c r="O1927" s="139">
        <v>-0.2307068724774014</v>
      </c>
      <c r="P1927" s="139">
        <v>-0.40993233174857829</v>
      </c>
      <c r="Q1927" s="139">
        <v>0.65179583213674719</v>
      </c>
      <c r="R1927" s="139">
        <v>-2.0696526172509611</v>
      </c>
      <c r="S1927" s="139">
        <v>0.67280850444387275</v>
      </c>
      <c r="T1927" s="139">
        <v>-1.2486218396976911</v>
      </c>
      <c r="U1927" s="139">
        <v>-0.44445967165049988</v>
      </c>
      <c r="V1927" s="139">
        <v>-1.0970589760281499</v>
      </c>
      <c r="W1927" s="50">
        <v>0.59302103530819616</v>
      </c>
    </row>
    <row r="1928" spans="1:23" ht="19">
      <c r="A1928" s="95">
        <v>926</v>
      </c>
      <c r="B1928" s="139">
        <v>0.71552621257718707</v>
      </c>
      <c r="C1928" s="139">
        <v>0.84974179529087701</v>
      </c>
      <c r="D1928" s="139">
        <v>0.69312412828784509</v>
      </c>
      <c r="E1928" s="139">
        <v>0.92398879735861605</v>
      </c>
      <c r="F1928" s="139">
        <v>0.1097719775728625</v>
      </c>
      <c r="G1928" s="139">
        <v>0.33399566282904547</v>
      </c>
      <c r="H1928" s="139">
        <v>0.50822554752872451</v>
      </c>
      <c r="I1928" s="139">
        <v>0.43134172565901974</v>
      </c>
      <c r="J1928" s="139">
        <v>0.67375825430218983</v>
      </c>
      <c r="K1928" s="58">
        <v>0.87505172399168063</v>
      </c>
      <c r="M1928" s="51">
        <v>926</v>
      </c>
      <c r="N1928" s="139" cm="1">
        <f t="array" ref="N1928:W1928">(TRANSPOSE(MMULT(幕後結果!$AB$37:$AK$46, TRANSPOSE(N927:W927))))</f>
        <v>-2.0262335662596551</v>
      </c>
      <c r="O1928" s="139">
        <v>0.1587960926282484</v>
      </c>
      <c r="P1928" s="139">
        <v>0.64813284637555502</v>
      </c>
      <c r="Q1928" s="139">
        <v>0.1850769858029564</v>
      </c>
      <c r="R1928" s="139">
        <v>-0.20359846957371297</v>
      </c>
      <c r="S1928" s="139">
        <v>-0.12729688759439967</v>
      </c>
      <c r="T1928" s="139">
        <v>-2.1981934114948922</v>
      </c>
      <c r="U1928" s="139">
        <v>-0.98485705286455949</v>
      </c>
      <c r="V1928" s="139">
        <v>-6.1807051316717432E-2</v>
      </c>
      <c r="W1928" s="50">
        <v>-0.29575856002666068</v>
      </c>
    </row>
    <row r="1929" spans="1:23" ht="19">
      <c r="A1929" s="95">
        <v>927</v>
      </c>
      <c r="B1929" s="139">
        <v>0.53432026262326571</v>
      </c>
      <c r="C1929" s="139">
        <v>0.3711742324962477</v>
      </c>
      <c r="D1929" s="139">
        <v>0.2570180082265674</v>
      </c>
      <c r="E1929" s="139">
        <v>0.40754124045520168</v>
      </c>
      <c r="F1929" s="139">
        <v>0.52781840484870712</v>
      </c>
      <c r="G1929" s="139">
        <v>0.6496648453767595</v>
      </c>
      <c r="H1929" s="139">
        <v>2.5103512393223726E-2</v>
      </c>
      <c r="I1929" s="139">
        <v>0.79569306766840175</v>
      </c>
      <c r="J1929" s="139">
        <v>0.22471817392642524</v>
      </c>
      <c r="K1929" s="58">
        <v>0.19144349345089107</v>
      </c>
      <c r="M1929" s="51">
        <v>927</v>
      </c>
      <c r="N1929" s="139" cm="1">
        <f t="array" ref="N1929:W1929">(TRANSPOSE(MMULT(幕後結果!$AB$37:$AK$46, TRANSPOSE(N928:W928))))</f>
        <v>0.69151670133478749</v>
      </c>
      <c r="O1929" s="139">
        <v>0.21152045687046467</v>
      </c>
      <c r="P1929" s="139">
        <v>0.75052482525850284</v>
      </c>
      <c r="Q1929" s="139">
        <v>-0.12626412508112916</v>
      </c>
      <c r="R1929" s="139">
        <v>0.64495978193375003</v>
      </c>
      <c r="S1929" s="139">
        <v>-0.42957188309168109</v>
      </c>
      <c r="T1929" s="139">
        <v>0.13389066662934224</v>
      </c>
      <c r="U1929" s="139">
        <v>-1.2334861891118774</v>
      </c>
      <c r="V1929" s="139">
        <v>0.51051538031811039</v>
      </c>
      <c r="W1929" s="50">
        <v>0.41672518370736583</v>
      </c>
    </row>
    <row r="1930" spans="1:23" ht="19">
      <c r="A1930" s="95">
        <v>928</v>
      </c>
      <c r="B1930" s="139">
        <v>0.85620858774673914</v>
      </c>
      <c r="C1930" s="139">
        <v>0.87983003902380608</v>
      </c>
      <c r="D1930" s="139">
        <v>7.9047862745361908E-2</v>
      </c>
      <c r="E1930" s="139">
        <v>0.99009245807308877</v>
      </c>
      <c r="F1930" s="139">
        <v>0.28693575828242235</v>
      </c>
      <c r="G1930" s="139">
        <v>0.43214803537089552</v>
      </c>
      <c r="H1930" s="139">
        <v>0.97371904932187969</v>
      </c>
      <c r="I1930" s="139">
        <v>0.92249758613626853</v>
      </c>
      <c r="J1930" s="139">
        <v>0.9080916471366931</v>
      </c>
      <c r="K1930" s="58">
        <v>0.91111101582740694</v>
      </c>
      <c r="M1930" s="51">
        <v>928</v>
      </c>
      <c r="N1930" s="139" cm="1">
        <f t="array" ref="N1930:W1930">(TRANSPOSE(MMULT(幕後結果!$AB$37:$AK$46, TRANSPOSE(N929:W929))))</f>
        <v>0.33222469655816483</v>
      </c>
      <c r="O1930" s="139">
        <v>-0.25394112323960893</v>
      </c>
      <c r="P1930" s="139">
        <v>-2.273616652605527</v>
      </c>
      <c r="Q1930" s="139">
        <v>-0.15029984508145344</v>
      </c>
      <c r="R1930" s="139">
        <v>-0.38992194345950026</v>
      </c>
      <c r="S1930" s="139">
        <v>-8.1988485476118811E-2</v>
      </c>
      <c r="T1930" s="139">
        <v>-0.24611489219537874</v>
      </c>
      <c r="U1930" s="139">
        <v>0.98919950517781263</v>
      </c>
      <c r="V1930" s="139">
        <v>-0.58119266730738883</v>
      </c>
      <c r="W1930" s="50">
        <v>0.87535794015219381</v>
      </c>
    </row>
    <row r="1931" spans="1:23" ht="19">
      <c r="A1931" s="95">
        <v>929</v>
      </c>
      <c r="B1931" s="139">
        <v>1.9051807012669286E-2</v>
      </c>
      <c r="C1931" s="139">
        <v>0.90950331279322083</v>
      </c>
      <c r="D1931" s="139">
        <v>0.86221936006488864</v>
      </c>
      <c r="E1931" s="139">
        <v>0.89867277711505045</v>
      </c>
      <c r="F1931" s="139">
        <v>0.47998737700938232</v>
      </c>
      <c r="G1931" s="139">
        <v>0.86219086123675082</v>
      </c>
      <c r="H1931" s="139">
        <v>0.78423378634347163</v>
      </c>
      <c r="I1931" s="139">
        <v>0.17974232078507724</v>
      </c>
      <c r="J1931" s="139">
        <v>0.65719854091291752</v>
      </c>
      <c r="K1931" s="58">
        <v>0.13317633605624835</v>
      </c>
      <c r="M1931" s="51">
        <v>929</v>
      </c>
      <c r="N1931" s="139" cm="1">
        <f t="array" ref="N1931:W1931">(TRANSPOSE(MMULT(幕後結果!$AB$37:$AK$46, TRANSPOSE(N930:W930))))</f>
        <v>0.56235286684771224</v>
      </c>
      <c r="O1931" s="139">
        <v>0.15072303554408817</v>
      </c>
      <c r="P1931" s="139">
        <v>-1.0928524725053865</v>
      </c>
      <c r="Q1931" s="139">
        <v>0.53751916305492831</v>
      </c>
      <c r="R1931" s="139">
        <v>7.5477964977108541E-2</v>
      </c>
      <c r="S1931" s="139">
        <v>0.16245328962072692</v>
      </c>
      <c r="T1931" s="139">
        <v>1.2652203895915537</v>
      </c>
      <c r="U1931" s="139">
        <v>0.23520671048785247</v>
      </c>
      <c r="V1931" s="139">
        <v>-5.0669171845703645E-2</v>
      </c>
      <c r="W1931" s="50">
        <v>-0.204893259447401</v>
      </c>
    </row>
    <row r="1932" spans="1:23" ht="19">
      <c r="A1932" s="95">
        <v>930</v>
      </c>
      <c r="B1932" s="139">
        <v>0.90506374989437721</v>
      </c>
      <c r="C1932" s="139">
        <v>8.1858807473041084E-2</v>
      </c>
      <c r="D1932" s="139">
        <v>0.99558153122141779</v>
      </c>
      <c r="E1932" s="139">
        <v>0.41486210193220496</v>
      </c>
      <c r="F1932" s="139">
        <v>0.35154853823638943</v>
      </c>
      <c r="G1932" s="139">
        <v>0.9735618770658363</v>
      </c>
      <c r="H1932" s="139">
        <v>0.49614198420298194</v>
      </c>
      <c r="I1932" s="139">
        <v>0.44261697530853872</v>
      </c>
      <c r="J1932" s="139">
        <v>0.65513745480912244</v>
      </c>
      <c r="K1932" s="58">
        <v>0.69250399099380222</v>
      </c>
      <c r="M1932" s="51">
        <v>930</v>
      </c>
      <c r="N1932" s="139" cm="1">
        <f t="array" ref="N1932:W1932">(TRANSPOSE(MMULT(幕後結果!$AB$37:$AK$46, TRANSPOSE(N931:W931))))</f>
        <v>2.7566109667891248E-2</v>
      </c>
      <c r="O1932" s="139">
        <v>6.4024690209091795E-2</v>
      </c>
      <c r="P1932" s="139">
        <v>-8.6054561465474202E-2</v>
      </c>
      <c r="Q1932" s="139">
        <v>-4.3116613723795383E-2</v>
      </c>
      <c r="R1932" s="139">
        <v>1.5864755135086603</v>
      </c>
      <c r="S1932" s="139">
        <v>0.13332381921610773</v>
      </c>
      <c r="T1932" s="139">
        <v>0.50995611360537807</v>
      </c>
      <c r="U1932" s="139">
        <v>0.13894928055837857</v>
      </c>
      <c r="V1932" s="139">
        <v>-1.3034812081563851</v>
      </c>
      <c r="W1932" s="50">
        <v>-0.48183237458981576</v>
      </c>
    </row>
    <row r="1933" spans="1:23" ht="19">
      <c r="A1933" s="95">
        <v>931</v>
      </c>
      <c r="B1933" s="139">
        <v>0.9852744320387008</v>
      </c>
      <c r="C1933" s="139">
        <v>0.40001129337145969</v>
      </c>
      <c r="D1933" s="139">
        <v>3.5377135770738866E-2</v>
      </c>
      <c r="E1933" s="139">
        <v>0.92899757041849562</v>
      </c>
      <c r="F1933" s="139">
        <v>0.21993479021146656</v>
      </c>
      <c r="G1933" s="139">
        <v>0.90902609179369787</v>
      </c>
      <c r="H1933" s="139">
        <v>0.4909324144550562</v>
      </c>
      <c r="I1933" s="139">
        <v>0.53723215804777436</v>
      </c>
      <c r="J1933" s="139">
        <v>0.9107153867417741</v>
      </c>
      <c r="K1933" s="58">
        <v>0.41180837448299368</v>
      </c>
      <c r="M1933" s="51">
        <v>931</v>
      </c>
      <c r="N1933" s="139" cm="1">
        <f t="array" ref="N1933:W1933">(TRANSPOSE(MMULT(幕後結果!$AB$37:$AK$46, TRANSPOSE(N932:W932))))</f>
        <v>-9.0081312450720166E-2</v>
      </c>
      <c r="O1933" s="139">
        <v>-0.59855038297243801</v>
      </c>
      <c r="P1933" s="139">
        <v>-0.20596493472416103</v>
      </c>
      <c r="Q1933" s="139">
        <v>2.543034307789195</v>
      </c>
      <c r="R1933" s="139">
        <v>0.40544796339319711</v>
      </c>
      <c r="S1933" s="139">
        <v>0.84686536445658733</v>
      </c>
      <c r="T1933" s="139">
        <v>-0.79492814985632665</v>
      </c>
      <c r="U1933" s="139">
        <v>0.22788457261285749</v>
      </c>
      <c r="V1933" s="139">
        <v>5.5594940893537115E-2</v>
      </c>
      <c r="W1933" s="50">
        <v>-1.089235460439222</v>
      </c>
    </row>
    <row r="1934" spans="1:23" ht="19">
      <c r="A1934" s="95">
        <v>932</v>
      </c>
      <c r="B1934" s="139">
        <v>0.43418658596638049</v>
      </c>
      <c r="C1934" s="139">
        <v>0.63701252514516704</v>
      </c>
      <c r="D1934" s="139">
        <v>0.59310106708384813</v>
      </c>
      <c r="E1934" s="139">
        <v>1.6423343564480941E-2</v>
      </c>
      <c r="F1934" s="139">
        <v>0.37610093603217831</v>
      </c>
      <c r="G1934" s="139">
        <v>0.91974037245190576</v>
      </c>
      <c r="H1934" s="139">
        <v>0.86776355523058624</v>
      </c>
      <c r="I1934" s="139">
        <v>0.95953466877813587</v>
      </c>
      <c r="J1934" s="139">
        <v>0.79256030300962887</v>
      </c>
      <c r="K1934" s="58">
        <v>0.65034295432628286</v>
      </c>
      <c r="M1934" s="51">
        <v>932</v>
      </c>
      <c r="N1934" s="139" cm="1">
        <f t="array" ref="N1934:W1934">(TRANSPOSE(MMULT(幕後結果!$AB$37:$AK$46, TRANSPOSE(N933:W933))))</f>
        <v>1.1529443628803169</v>
      </c>
      <c r="O1934" s="139">
        <v>0.42452976394925956</v>
      </c>
      <c r="P1934" s="139">
        <v>7.9968147759983427E-2</v>
      </c>
      <c r="Q1934" s="139">
        <v>0.79479222524276616</v>
      </c>
      <c r="R1934" s="139">
        <v>-0.43035425076584277</v>
      </c>
      <c r="S1934" s="139">
        <v>-0.22831690668466215</v>
      </c>
      <c r="T1934" s="139">
        <v>0.70593635276285638</v>
      </c>
      <c r="U1934" s="139">
        <v>-0.3996785599814231</v>
      </c>
      <c r="V1934" s="139">
        <v>2.8340386446572285</v>
      </c>
      <c r="W1934" s="50">
        <v>-0.33211009611695708</v>
      </c>
    </row>
    <row r="1935" spans="1:23" ht="19">
      <c r="A1935" s="95">
        <v>933</v>
      </c>
      <c r="B1935" s="139">
        <v>7.4406726803758927E-2</v>
      </c>
      <c r="C1935" s="139">
        <v>0.18720028109358799</v>
      </c>
      <c r="D1935" s="139">
        <v>0.35340845967500312</v>
      </c>
      <c r="E1935" s="139">
        <v>0.32815571825687861</v>
      </c>
      <c r="F1935" s="139">
        <v>0.88237556998733302</v>
      </c>
      <c r="G1935" s="139">
        <v>0.43183846628414657</v>
      </c>
      <c r="H1935" s="139">
        <v>0.85524151012122429</v>
      </c>
      <c r="I1935" s="139">
        <v>0.81093069057851475</v>
      </c>
      <c r="J1935" s="139">
        <v>0.10101795529945412</v>
      </c>
      <c r="K1935" s="58">
        <v>0.68225131806901396</v>
      </c>
      <c r="M1935" s="51">
        <v>933</v>
      </c>
      <c r="N1935" s="139" cm="1">
        <f t="array" ref="N1935:W1935">(TRANSPOSE(MMULT(幕後結果!$AB$37:$AK$46, TRANSPOSE(N934:W934))))</f>
        <v>0.84595405781888333</v>
      </c>
      <c r="O1935" s="139">
        <v>1.1051997996843954</v>
      </c>
      <c r="P1935" s="139">
        <v>0.6518607842238251</v>
      </c>
      <c r="Q1935" s="139">
        <v>-0.29395877001800341</v>
      </c>
      <c r="R1935" s="139">
        <v>0.95458033172019041</v>
      </c>
      <c r="S1935" s="139">
        <v>1.2129936515027391</v>
      </c>
      <c r="T1935" s="139">
        <v>0.84336781596059096</v>
      </c>
      <c r="U1935" s="139">
        <v>-0.62002721494420987</v>
      </c>
      <c r="V1935" s="139">
        <v>8.8679633508278899E-2</v>
      </c>
      <c r="W1935" s="50">
        <v>-0.45167721890592583</v>
      </c>
    </row>
    <row r="1936" spans="1:23" ht="19">
      <c r="A1936" s="95">
        <v>934</v>
      </c>
      <c r="B1936" s="139">
        <v>0.77167087739197582</v>
      </c>
      <c r="C1936" s="139">
        <v>0.96546898776038859</v>
      </c>
      <c r="D1936" s="139">
        <v>0.19703965871911255</v>
      </c>
      <c r="E1936" s="139">
        <v>0.19917902707767343</v>
      </c>
      <c r="F1936" s="139">
        <v>0.26379390745749398</v>
      </c>
      <c r="G1936" s="139">
        <v>0.19478276288472163</v>
      </c>
      <c r="H1936" s="139">
        <v>0.89358580967809909</v>
      </c>
      <c r="I1936" s="139">
        <v>0.90236146945685114</v>
      </c>
      <c r="J1936" s="139">
        <v>0.39078734722449582</v>
      </c>
      <c r="K1936" s="58">
        <v>0.76885383817004205</v>
      </c>
      <c r="M1936" s="51">
        <v>934</v>
      </c>
      <c r="N1936" s="139" cm="1">
        <f t="array" ref="N1936:W1936">(TRANSPOSE(MMULT(幕後結果!$AB$37:$AK$46, TRANSPOSE(N935:W935))))</f>
        <v>-1.752964095009961</v>
      </c>
      <c r="O1936" s="139">
        <v>-1.4706058805498099</v>
      </c>
      <c r="P1936" s="139">
        <v>-1.5097069190115988</v>
      </c>
      <c r="Q1936" s="139">
        <v>-0.25244572923947828</v>
      </c>
      <c r="R1936" s="139">
        <v>-0.7072922081063604</v>
      </c>
      <c r="S1936" s="139">
        <v>-3.13882425003678E-2</v>
      </c>
      <c r="T1936" s="139">
        <v>-2.5053211831672262</v>
      </c>
      <c r="U1936" s="139">
        <v>-0.81807679676654443</v>
      </c>
      <c r="V1936" s="139">
        <v>0.23545796993906981</v>
      </c>
      <c r="W1936" s="50">
        <v>-0.16377746240386881</v>
      </c>
    </row>
    <row r="1937" spans="1:23" ht="19">
      <c r="A1937" s="95">
        <v>935</v>
      </c>
      <c r="B1937" s="139">
        <v>0.58289717636245553</v>
      </c>
      <c r="C1937" s="139">
        <v>0.46317692919420872</v>
      </c>
      <c r="D1937" s="139">
        <v>0.57440243745011221</v>
      </c>
      <c r="E1937" s="139">
        <v>0.75605446894917505</v>
      </c>
      <c r="F1937" s="139">
        <v>0.49239555138245383</v>
      </c>
      <c r="G1937" s="139">
        <v>0.96280707055024539</v>
      </c>
      <c r="H1937" s="139">
        <v>0.30396644027338193</v>
      </c>
      <c r="I1937" s="139">
        <v>0.47270210560179526</v>
      </c>
      <c r="J1937" s="139">
        <v>0.4673641344106656</v>
      </c>
      <c r="K1937" s="58">
        <v>0.69720361611240111</v>
      </c>
      <c r="M1937" s="51">
        <v>935</v>
      </c>
      <c r="N1937" s="139" cm="1">
        <f t="array" ref="N1937:W1937">(TRANSPOSE(MMULT(幕後結果!$AB$37:$AK$46, TRANSPOSE(N936:W936))))</f>
        <v>-2.8260167951791679E-2</v>
      </c>
      <c r="O1937" s="139">
        <v>0.40391636706782691</v>
      </c>
      <c r="P1937" s="139">
        <v>-0.56083829704388322</v>
      </c>
      <c r="Q1937" s="139">
        <v>-1.0192858850214392</v>
      </c>
      <c r="R1937" s="139">
        <v>1.4633144237179794</v>
      </c>
      <c r="S1937" s="139">
        <v>-0.6531123702406656</v>
      </c>
      <c r="T1937" s="139">
        <v>-0.5895947523508378</v>
      </c>
      <c r="U1937" s="139">
        <v>0.79299879469868839</v>
      </c>
      <c r="V1937" s="139">
        <v>-7.2013507714057789E-2</v>
      </c>
      <c r="W1937" s="50">
        <v>0.4655027245379143</v>
      </c>
    </row>
    <row r="1938" spans="1:23" ht="19">
      <c r="A1938" s="95">
        <v>936</v>
      </c>
      <c r="B1938" s="139">
        <v>0.78677355961525808</v>
      </c>
      <c r="C1938" s="139">
        <v>0.87357954733171694</v>
      </c>
      <c r="D1938" s="139">
        <v>0.82741278151980135</v>
      </c>
      <c r="E1938" s="139">
        <v>0.13091744643188652</v>
      </c>
      <c r="F1938" s="139">
        <v>0.84178629430873464</v>
      </c>
      <c r="G1938" s="139">
        <v>0.66385735513452415</v>
      </c>
      <c r="H1938" s="139">
        <v>0.1161065362598741</v>
      </c>
      <c r="I1938" s="139">
        <v>3.7372755938298585E-2</v>
      </c>
      <c r="J1938" s="139">
        <v>0.13652099179951294</v>
      </c>
      <c r="K1938" s="58">
        <v>0.14916809615263027</v>
      </c>
      <c r="M1938" s="51">
        <v>936</v>
      </c>
      <c r="N1938" s="139" cm="1">
        <f t="array" ref="N1938:W1938">(TRANSPOSE(MMULT(幕後結果!$AB$37:$AK$46, TRANSPOSE(N937:W937))))</f>
        <v>-0.61218071619123882</v>
      </c>
      <c r="O1938" s="139">
        <v>-0.3003915306552149</v>
      </c>
      <c r="P1938" s="139">
        <v>-0.53071412682732599</v>
      </c>
      <c r="Q1938" s="139">
        <v>-0.21198503501667493</v>
      </c>
      <c r="R1938" s="139">
        <v>-1.9039884182649756</v>
      </c>
      <c r="S1938" s="139">
        <v>-1.7404638004800805</v>
      </c>
      <c r="T1938" s="139">
        <v>1.0135920991017346</v>
      </c>
      <c r="U1938" s="139">
        <v>-0.75290060506112533</v>
      </c>
      <c r="V1938" s="139">
        <v>-0.34317135054646353</v>
      </c>
      <c r="W1938" s="50">
        <v>-3.1988859269745511</v>
      </c>
    </row>
    <row r="1939" spans="1:23" ht="19">
      <c r="A1939" s="95">
        <v>937</v>
      </c>
      <c r="B1939" s="139">
        <v>0.29794224598999941</v>
      </c>
      <c r="C1939" s="139">
        <v>0.20048088117253338</v>
      </c>
      <c r="D1939" s="139">
        <v>0.46120239362692739</v>
      </c>
      <c r="E1939" s="139">
        <v>0.34934434196445374</v>
      </c>
      <c r="F1939" s="139">
        <v>0.82871012487001838</v>
      </c>
      <c r="G1939" s="139">
        <v>0.78997820452872181</v>
      </c>
      <c r="H1939" s="139">
        <v>0.24644510217481863</v>
      </c>
      <c r="I1939" s="139">
        <v>0.26735719852805095</v>
      </c>
      <c r="J1939" s="139">
        <v>0.58354385555535848</v>
      </c>
      <c r="K1939" s="58">
        <v>0.29322617332320733</v>
      </c>
      <c r="M1939" s="51">
        <v>937</v>
      </c>
      <c r="N1939" s="139" cm="1">
        <f t="array" ref="N1939:W1939">(TRANSPOSE(MMULT(幕後結果!$AB$37:$AK$46, TRANSPOSE(N938:W938))))</f>
        <v>-0.53766070442968972</v>
      </c>
      <c r="O1939" s="139">
        <v>9.2357540224150436E-2</v>
      </c>
      <c r="P1939" s="139">
        <v>5.5167547251812804E-2</v>
      </c>
      <c r="Q1939" s="139">
        <v>0.64767726953537108</v>
      </c>
      <c r="R1939" s="139">
        <v>0.16077626114267757</v>
      </c>
      <c r="S1939" s="139">
        <v>6.9765743149487539E-2</v>
      </c>
      <c r="T1939" s="139">
        <v>0.40446653630898427</v>
      </c>
      <c r="U1939" s="139">
        <v>0.61707116764744463</v>
      </c>
      <c r="V1939" s="139">
        <v>-0.33583857191343514</v>
      </c>
      <c r="W1939" s="50">
        <v>0.40128664007634945</v>
      </c>
    </row>
    <row r="1940" spans="1:23" ht="19">
      <c r="A1940" s="95">
        <v>938</v>
      </c>
      <c r="B1940" s="139">
        <v>0.25768782093008524</v>
      </c>
      <c r="C1940" s="139">
        <v>0.42341153653760699</v>
      </c>
      <c r="D1940" s="139">
        <v>0.42388529863956559</v>
      </c>
      <c r="E1940" s="139">
        <v>0.76936099979653805</v>
      </c>
      <c r="F1940" s="139">
        <v>0.56075396842228242</v>
      </c>
      <c r="G1940" s="139">
        <v>0.97346243294261625</v>
      </c>
      <c r="H1940" s="139">
        <v>0.33382837827343548</v>
      </c>
      <c r="I1940" s="139">
        <v>9.2911020981169656E-2</v>
      </c>
      <c r="J1940" s="139">
        <v>0.97047292349777114</v>
      </c>
      <c r="K1940" s="58">
        <v>0.58397708552719263</v>
      </c>
      <c r="M1940" s="51">
        <v>938</v>
      </c>
      <c r="N1940" s="139" cm="1">
        <f t="array" ref="N1940:W1940">(TRANSPOSE(MMULT(幕後結果!$AB$37:$AK$46, TRANSPOSE(N939:W939))))</f>
        <v>0.89951195858562694</v>
      </c>
      <c r="O1940" s="139">
        <v>0.96236146729050065</v>
      </c>
      <c r="P1940" s="139">
        <v>1.2064955282861898</v>
      </c>
      <c r="Q1940" s="139">
        <v>0.65879146915103304</v>
      </c>
      <c r="R1940" s="139">
        <v>0.42669596773203444</v>
      </c>
      <c r="S1940" s="139">
        <v>1.4792567047308973</v>
      </c>
      <c r="T1940" s="139">
        <v>0.31892836698836624</v>
      </c>
      <c r="U1940" s="139">
        <v>0.47558139821323858</v>
      </c>
      <c r="V1940" s="139">
        <v>1.5799778653581598</v>
      </c>
      <c r="W1940" s="50">
        <v>0.12571221015115136</v>
      </c>
    </row>
    <row r="1941" spans="1:23" ht="19">
      <c r="A1941" s="95">
        <v>939</v>
      </c>
      <c r="B1941" s="139">
        <v>0.18161908547010563</v>
      </c>
      <c r="C1941" s="139">
        <v>0.17215833905357458</v>
      </c>
      <c r="D1941" s="139">
        <v>0.40089333108398573</v>
      </c>
      <c r="E1941" s="139">
        <v>0.15941842473580259</v>
      </c>
      <c r="F1941" s="139">
        <v>6.4941138888796601E-3</v>
      </c>
      <c r="G1941" s="139">
        <v>0.28306375082753066</v>
      </c>
      <c r="H1941" s="139">
        <v>0.16165058982450997</v>
      </c>
      <c r="I1941" s="139">
        <v>0.95808534184146521</v>
      </c>
      <c r="J1941" s="139">
        <v>0.13380301090477853</v>
      </c>
      <c r="K1941" s="58">
        <v>0.31652275612941483</v>
      </c>
      <c r="M1941" s="51">
        <v>939</v>
      </c>
      <c r="N1941" s="139" cm="1">
        <f t="array" ref="N1941:W1941">(TRANSPOSE(MMULT(幕後結果!$AB$37:$AK$46, TRANSPOSE(N940:W940))))</f>
        <v>-0.37784080591627706</v>
      </c>
      <c r="O1941" s="139">
        <v>0.76193577624728048</v>
      </c>
      <c r="P1941" s="139">
        <v>-0.51284852766748912</v>
      </c>
      <c r="Q1941" s="139">
        <v>-6.0518487244483929E-2</v>
      </c>
      <c r="R1941" s="139">
        <v>-0.82090832789599411</v>
      </c>
      <c r="S1941" s="139">
        <v>-9.6944819965876949E-2</v>
      </c>
      <c r="T1941" s="139">
        <v>0.19322949157376113</v>
      </c>
      <c r="U1941" s="139">
        <v>0.92418661319337203</v>
      </c>
      <c r="V1941" s="139">
        <v>-1.413465136257672</v>
      </c>
      <c r="W1941" s="50">
        <v>-0.68861618454331353</v>
      </c>
    </row>
    <row r="1942" spans="1:23" ht="19">
      <c r="A1942" s="95">
        <v>940</v>
      </c>
      <c r="B1942" s="139">
        <v>0.60914305394245716</v>
      </c>
      <c r="C1942" s="139">
        <v>0.99222042650976894</v>
      </c>
      <c r="D1942" s="139">
        <v>0.63179241092851224</v>
      </c>
      <c r="E1942" s="139">
        <v>2.7728806122516492E-2</v>
      </c>
      <c r="F1942" s="139">
        <v>0.37614263666788816</v>
      </c>
      <c r="G1942" s="139">
        <v>0.65663431724573029</v>
      </c>
      <c r="H1942" s="139">
        <v>0.83485258957495945</v>
      </c>
      <c r="I1942" s="139">
        <v>0.79167257463081597</v>
      </c>
      <c r="J1942" s="139">
        <v>0.1885658102697414</v>
      </c>
      <c r="K1942" s="58">
        <v>0.56977498687986516</v>
      </c>
      <c r="M1942" s="51">
        <v>940</v>
      </c>
      <c r="N1942" s="139" cm="1">
        <f t="array" ref="N1942:W1942">(TRANSPOSE(MMULT(幕後結果!$AB$37:$AK$46, TRANSPOSE(N941:W941))))</f>
        <v>-0.7868211793025911</v>
      </c>
      <c r="O1942" s="139">
        <v>-0.73950947642317422</v>
      </c>
      <c r="P1942" s="139">
        <v>-1.8495241028437239</v>
      </c>
      <c r="Q1942" s="139">
        <v>-0.64266255692793739</v>
      </c>
      <c r="R1942" s="139">
        <v>0.20389646875237077</v>
      </c>
      <c r="S1942" s="139">
        <v>-0.92607288118552311</v>
      </c>
      <c r="T1942" s="139">
        <v>-0.28003862503368582</v>
      </c>
      <c r="U1942" s="139">
        <v>-1.8544210205246259</v>
      </c>
      <c r="V1942" s="139">
        <v>-2.1215494292102455</v>
      </c>
      <c r="W1942" s="50">
        <v>0.34060587572751433</v>
      </c>
    </row>
    <row r="1943" spans="1:23" ht="19">
      <c r="A1943" s="95">
        <v>941</v>
      </c>
      <c r="B1943" s="139">
        <v>0.29113632677691026</v>
      </c>
      <c r="C1943" s="139">
        <v>0.19083522574514977</v>
      </c>
      <c r="D1943" s="139">
        <v>0.24575555580227926</v>
      </c>
      <c r="E1943" s="139">
        <v>0.52315872724166312</v>
      </c>
      <c r="F1943" s="139">
        <v>0.43815170558243421</v>
      </c>
      <c r="G1943" s="139">
        <v>0.91582407610224492</v>
      </c>
      <c r="H1943" s="139">
        <v>9.3427755195783391E-2</v>
      </c>
      <c r="I1943" s="139">
        <v>0.44951401100592325</v>
      </c>
      <c r="J1943" s="139">
        <v>0.5878932829334671</v>
      </c>
      <c r="K1943" s="58">
        <v>0.21948545859767266</v>
      </c>
      <c r="M1943" s="51">
        <v>941</v>
      </c>
      <c r="N1943" s="139" cm="1">
        <f t="array" ref="N1943:W1943">(TRANSPOSE(MMULT(幕後結果!$AB$37:$AK$46, TRANSPOSE(N942:W942))))</f>
        <v>-0.31945268485168965</v>
      </c>
      <c r="O1943" s="139">
        <v>1.8659680891399051</v>
      </c>
      <c r="P1943" s="139">
        <v>1.3951994193466672</v>
      </c>
      <c r="Q1943" s="139">
        <v>-0.38868635017050823</v>
      </c>
      <c r="R1943" s="139">
        <v>0.92554491266801697</v>
      </c>
      <c r="S1943" s="139">
        <v>-0.36952789778489631</v>
      </c>
      <c r="T1943" s="139">
        <v>0.64316112052327679</v>
      </c>
      <c r="U1943" s="139">
        <v>2.3088869261529981</v>
      </c>
      <c r="V1943" s="139">
        <v>-0.44132949988042502</v>
      </c>
      <c r="W1943" s="50">
        <v>1.3051617978650023</v>
      </c>
    </row>
    <row r="1944" spans="1:23" ht="19">
      <c r="A1944" s="95">
        <v>942</v>
      </c>
      <c r="B1944" s="139">
        <v>0.16710930285267911</v>
      </c>
      <c r="C1944" s="139">
        <v>0.15666917621604282</v>
      </c>
      <c r="D1944" s="139">
        <v>0.4364983633686681</v>
      </c>
      <c r="E1944" s="139">
        <v>0.62196956925237279</v>
      </c>
      <c r="F1944" s="139">
        <v>0.28909871107681151</v>
      </c>
      <c r="G1944" s="139">
        <v>0.23525715058689656</v>
      </c>
      <c r="H1944" s="139">
        <v>0.13124145426322498</v>
      </c>
      <c r="I1944" s="139">
        <v>0.50241448340873807</v>
      </c>
      <c r="J1944" s="139">
        <v>0.5893624329104401</v>
      </c>
      <c r="K1944" s="58">
        <v>7.7212774791612482E-2</v>
      </c>
      <c r="M1944" s="51">
        <v>942</v>
      </c>
      <c r="N1944" s="139" cm="1">
        <f t="array" ref="N1944:W1944">(TRANSPOSE(MMULT(幕後結果!$AB$37:$AK$46, TRANSPOSE(N943:W943))))</f>
        <v>1.4297968006597452</v>
      </c>
      <c r="O1944" s="139">
        <v>1.0619153954134768</v>
      </c>
      <c r="P1944" s="139">
        <v>-0.46114685302558356</v>
      </c>
      <c r="Q1944" s="139">
        <v>-9.2894997986516445E-3</v>
      </c>
      <c r="R1944" s="139">
        <v>0.1802176474902954</v>
      </c>
      <c r="S1944" s="139">
        <v>6.4102647583375638E-2</v>
      </c>
      <c r="T1944" s="139">
        <v>0.42320731906597137</v>
      </c>
      <c r="U1944" s="139">
        <v>0.28715965788263192</v>
      </c>
      <c r="V1944" s="139">
        <v>1.0820450919157982</v>
      </c>
      <c r="W1944" s="50">
        <v>-0.23319413644616982</v>
      </c>
    </row>
    <row r="1945" spans="1:23" ht="19">
      <c r="A1945" s="95">
        <v>943</v>
      </c>
      <c r="B1945" s="139">
        <v>0.31003948415098082</v>
      </c>
      <c r="C1945" s="139">
        <v>0.54599654815359688</v>
      </c>
      <c r="D1945" s="139">
        <v>0.50280149644704886</v>
      </c>
      <c r="E1945" s="139">
        <v>0.38650568155390097</v>
      </c>
      <c r="F1945" s="139">
        <v>0.17052376400165103</v>
      </c>
      <c r="G1945" s="139">
        <v>0.34024706057373266</v>
      </c>
      <c r="H1945" s="139">
        <v>0.10982678488218078</v>
      </c>
      <c r="I1945" s="139">
        <v>0.25974019858917607</v>
      </c>
      <c r="J1945" s="139">
        <v>6.9303376236170111E-2</v>
      </c>
      <c r="K1945" s="58">
        <v>0.86782569503366536</v>
      </c>
      <c r="M1945" s="51">
        <v>943</v>
      </c>
      <c r="N1945" s="139" cm="1">
        <f t="array" ref="N1945:W1945">(TRANSPOSE(MMULT(幕後結果!$AB$37:$AK$46, TRANSPOSE(N944:W944))))</f>
        <v>1.1003635804952006</v>
      </c>
      <c r="O1945" s="139">
        <v>0.70421896214574031</v>
      </c>
      <c r="P1945" s="139">
        <v>1.2542019330412759</v>
      </c>
      <c r="Q1945" s="139">
        <v>0.65131132829924376</v>
      </c>
      <c r="R1945" s="139">
        <v>-0.80465330801371993</v>
      </c>
      <c r="S1945" s="139">
        <v>1.4159282285922712</v>
      </c>
      <c r="T1945" s="139">
        <v>0.52094692357492955</v>
      </c>
      <c r="U1945" s="139">
        <v>0.35727241579259839</v>
      </c>
      <c r="V1945" s="139">
        <v>1.9161478475499645</v>
      </c>
      <c r="W1945" s="50">
        <v>0.67192793080523672</v>
      </c>
    </row>
    <row r="1946" spans="1:23" ht="19">
      <c r="A1946" s="95">
        <v>944</v>
      </c>
      <c r="B1946" s="139">
        <v>0.69380226561907987</v>
      </c>
      <c r="C1946" s="139">
        <v>0.19214601318134394</v>
      </c>
      <c r="D1946" s="139">
        <v>0.69523533707900298</v>
      </c>
      <c r="E1946" s="139">
        <v>0.9158962046285597</v>
      </c>
      <c r="F1946" s="139">
        <v>5.8416742649892495E-2</v>
      </c>
      <c r="G1946" s="139">
        <v>9.2840813163774127E-2</v>
      </c>
      <c r="H1946" s="139">
        <v>0.72724708271781324</v>
      </c>
      <c r="I1946" s="139">
        <v>0.36409621485623012</v>
      </c>
      <c r="J1946" s="139">
        <v>0.26113058435514658</v>
      </c>
      <c r="K1946" s="58">
        <v>5.3933431668053977E-2</v>
      </c>
      <c r="M1946" s="51">
        <v>944</v>
      </c>
      <c r="N1946" s="139" cm="1">
        <f t="array" ref="N1946:W1946">(TRANSPOSE(MMULT(幕後結果!$AB$37:$AK$46, TRANSPOSE(N945:W945))))</f>
        <v>0.5194148659144977</v>
      </c>
      <c r="O1946" s="139">
        <v>-0.41931974694711466</v>
      </c>
      <c r="P1946" s="139">
        <v>0.82422158221415764</v>
      </c>
      <c r="Q1946" s="139">
        <v>0.3003381323687786</v>
      </c>
      <c r="R1946" s="139">
        <v>0.30037202346386971</v>
      </c>
      <c r="S1946" s="139">
        <v>-0.86589605146341375</v>
      </c>
      <c r="T1946" s="139">
        <v>0.24898608568888761</v>
      </c>
      <c r="U1946" s="139">
        <v>-0.15470352557703773</v>
      </c>
      <c r="V1946" s="139">
        <v>-1.6519667049933604</v>
      </c>
      <c r="W1946" s="50">
        <v>0.10801123945518321</v>
      </c>
    </row>
    <row r="1947" spans="1:23" ht="19">
      <c r="A1947" s="95">
        <v>945</v>
      </c>
      <c r="B1947" s="139">
        <v>0.70531015630732252</v>
      </c>
      <c r="C1947" s="139">
        <v>0.40014839005083891</v>
      </c>
      <c r="D1947" s="139">
        <v>0.5093479809238346</v>
      </c>
      <c r="E1947" s="139">
        <v>0.83270047090818888</v>
      </c>
      <c r="F1947" s="139">
        <v>6.7590522979121159E-2</v>
      </c>
      <c r="G1947" s="139">
        <v>0.14023871315718806</v>
      </c>
      <c r="H1947" s="139">
        <v>6.1154752917959243E-2</v>
      </c>
      <c r="I1947" s="139">
        <v>0.75175440434675411</v>
      </c>
      <c r="J1947" s="139">
        <v>0.64793235381453984</v>
      </c>
      <c r="K1947" s="58">
        <v>0.73266422779195906</v>
      </c>
      <c r="M1947" s="51">
        <v>945</v>
      </c>
      <c r="N1947" s="139" cm="1">
        <f t="array" ref="N1947:W1947">(TRANSPOSE(MMULT(幕後結果!$AB$37:$AK$46, TRANSPOSE(N946:W946))))</f>
        <v>-0.93357164671239856</v>
      </c>
      <c r="O1947" s="139">
        <v>-1.2938020583169074</v>
      </c>
      <c r="P1947" s="139">
        <v>0.47909871974559637</v>
      </c>
      <c r="Q1947" s="139">
        <v>-0.40848604759030588</v>
      </c>
      <c r="R1947" s="139">
        <v>-0.24423155357302961</v>
      </c>
      <c r="S1947" s="139">
        <v>1.118582358323569</v>
      </c>
      <c r="T1947" s="139">
        <v>0.5936798818716047</v>
      </c>
      <c r="U1947" s="139">
        <v>-3.3048365853684647E-2</v>
      </c>
      <c r="V1947" s="139">
        <v>0.99860500522069007</v>
      </c>
      <c r="W1947" s="50">
        <v>0.67152863565692089</v>
      </c>
    </row>
    <row r="1948" spans="1:23" ht="19">
      <c r="A1948" s="95">
        <v>946</v>
      </c>
      <c r="B1948" s="139">
        <v>0.67187479279860796</v>
      </c>
      <c r="C1948" s="139">
        <v>0.2105841639267958</v>
      </c>
      <c r="D1948" s="139">
        <v>0.7414481979242411</v>
      </c>
      <c r="E1948" s="139">
        <v>0.50972095771280723</v>
      </c>
      <c r="F1948" s="139">
        <v>0.98575235654424764</v>
      </c>
      <c r="G1948" s="139">
        <v>5.2483200400417207E-3</v>
      </c>
      <c r="H1948" s="139">
        <v>0.16347036744234167</v>
      </c>
      <c r="I1948" s="139">
        <v>0.51783638676911137</v>
      </c>
      <c r="J1948" s="139">
        <v>0.44475816998384698</v>
      </c>
      <c r="K1948" s="58">
        <v>0.18571974877548603</v>
      </c>
      <c r="M1948" s="51">
        <v>946</v>
      </c>
      <c r="N1948" s="139" cm="1">
        <f t="array" ref="N1948:W1948">(TRANSPOSE(MMULT(幕後結果!$AB$37:$AK$46, TRANSPOSE(N947:W947))))</f>
        <v>-0.91307453273531036</v>
      </c>
      <c r="O1948" s="139">
        <v>0.60415655455430295</v>
      </c>
      <c r="P1948" s="139">
        <v>0.4807591541519427</v>
      </c>
      <c r="Q1948" s="139">
        <v>-0.52244312112410352</v>
      </c>
      <c r="R1948" s="139">
        <v>-0.62501336360470905</v>
      </c>
      <c r="S1948" s="139">
        <v>0.78289910078010116</v>
      </c>
      <c r="T1948" s="139">
        <v>-0.64789456124144718</v>
      </c>
      <c r="U1948" s="139">
        <v>1.0963973228839294</v>
      </c>
      <c r="V1948" s="139">
        <v>1.8278106563569216</v>
      </c>
      <c r="W1948" s="50">
        <v>-9.1998712841146191E-2</v>
      </c>
    </row>
    <row r="1949" spans="1:23" ht="19">
      <c r="A1949" s="95">
        <v>947</v>
      </c>
      <c r="B1949" s="139">
        <v>0.65961662287902501</v>
      </c>
      <c r="C1949" s="139">
        <v>0.64827925083155735</v>
      </c>
      <c r="D1949" s="139">
        <v>0.85540927294641755</v>
      </c>
      <c r="E1949" s="139">
        <v>0.83253490622068682</v>
      </c>
      <c r="F1949" s="139">
        <v>0.86970805826015796</v>
      </c>
      <c r="G1949" s="139">
        <v>0.33016046054954828</v>
      </c>
      <c r="H1949" s="139">
        <v>0.66305980458181368</v>
      </c>
      <c r="I1949" s="139">
        <v>0.99265858280526564</v>
      </c>
      <c r="J1949" s="139">
        <v>0.14311697651185096</v>
      </c>
      <c r="K1949" s="58">
        <v>0.56283709496505074</v>
      </c>
      <c r="M1949" s="51">
        <v>947</v>
      </c>
      <c r="N1949" s="139" cm="1">
        <f t="array" ref="N1949:W1949">(TRANSPOSE(MMULT(幕後結果!$AB$37:$AK$46, TRANSPOSE(N948:W948))))</f>
        <v>-0.94173189911271371</v>
      </c>
      <c r="O1949" s="139">
        <v>-0.75087159905448553</v>
      </c>
      <c r="P1949" s="139">
        <v>1.2341898343416686</v>
      </c>
      <c r="Q1949" s="139">
        <v>0.61152737204145058</v>
      </c>
      <c r="R1949" s="139">
        <v>-1.536574049311231</v>
      </c>
      <c r="S1949" s="139">
        <v>0.7050944041084567</v>
      </c>
      <c r="T1949" s="139">
        <v>0.21624515829806357</v>
      </c>
      <c r="U1949" s="139">
        <v>-0.60253638161349132</v>
      </c>
      <c r="V1949" s="139">
        <v>0.66803450476577364</v>
      </c>
      <c r="W1949" s="50">
        <v>-0.44512985439459113</v>
      </c>
    </row>
    <row r="1950" spans="1:23" ht="19">
      <c r="A1950" s="95">
        <v>948</v>
      </c>
      <c r="B1950" s="139">
        <v>0.62595235887379652</v>
      </c>
      <c r="C1950" s="139">
        <v>0.22019397239782279</v>
      </c>
      <c r="D1950" s="139">
        <v>0.2669578450286394</v>
      </c>
      <c r="E1950" s="139">
        <v>0.96328086073311137</v>
      </c>
      <c r="F1950" s="139">
        <v>0.25419187232036178</v>
      </c>
      <c r="G1950" s="139">
        <v>0.35637581520071615</v>
      </c>
      <c r="H1950" s="139">
        <v>0.62951575798619408</v>
      </c>
      <c r="I1950" s="139">
        <v>0.96456639190722893</v>
      </c>
      <c r="J1950" s="139">
        <v>0.46612177281341993</v>
      </c>
      <c r="K1950" s="58">
        <v>0.73942838701670022</v>
      </c>
      <c r="M1950" s="51">
        <v>948</v>
      </c>
      <c r="N1950" s="139" cm="1">
        <f t="array" ref="N1950:W1950">(TRANSPOSE(MMULT(幕後結果!$AB$37:$AK$46, TRANSPOSE(N949:W949))))</f>
        <v>5.0535902008780977E-2</v>
      </c>
      <c r="O1950" s="139">
        <v>-1.144203671101212</v>
      </c>
      <c r="P1950" s="139">
        <v>-1.899644766599093</v>
      </c>
      <c r="Q1950" s="139">
        <v>-2.0524185770839267</v>
      </c>
      <c r="R1950" s="139">
        <v>0.72611579302933893</v>
      </c>
      <c r="S1950" s="139">
        <v>-1.0047577056691597</v>
      </c>
      <c r="T1950" s="139">
        <v>-0.10593252723603166</v>
      </c>
      <c r="U1950" s="139">
        <v>-1.5181701613821912</v>
      </c>
      <c r="V1950" s="139">
        <v>6.6051209958634755E-2</v>
      </c>
      <c r="W1950" s="50">
        <v>-0.90097843493410601</v>
      </c>
    </row>
    <row r="1951" spans="1:23" ht="19">
      <c r="A1951" s="95">
        <v>949</v>
      </c>
      <c r="B1951" s="139">
        <v>0.53737908679204405</v>
      </c>
      <c r="C1951" s="139">
        <v>0.16320804252564547</v>
      </c>
      <c r="D1951" s="139">
        <v>0.53560337699848071</v>
      </c>
      <c r="E1951" s="139">
        <v>0.43515958324752435</v>
      </c>
      <c r="F1951" s="139">
        <v>0.54642628758886125</v>
      </c>
      <c r="G1951" s="139">
        <v>0.44364977449499232</v>
      </c>
      <c r="H1951" s="139">
        <v>0.36870576322291382</v>
      </c>
      <c r="I1951" s="139">
        <v>0.93361550838798135</v>
      </c>
      <c r="J1951" s="139">
        <v>0.13784189878559561</v>
      </c>
      <c r="K1951" s="58">
        <v>0.83499607554346822</v>
      </c>
      <c r="M1951" s="51">
        <v>949</v>
      </c>
      <c r="N1951" s="139" cm="1">
        <f t="array" ref="N1951:W1951">(TRANSPOSE(MMULT(幕後結果!$AB$37:$AK$46, TRANSPOSE(N950:W950))))</f>
        <v>0.30554813117394419</v>
      </c>
      <c r="O1951" s="139">
        <v>-0.65721367058162283</v>
      </c>
      <c r="P1951" s="139">
        <v>-0.46840866805169812</v>
      </c>
      <c r="Q1951" s="139">
        <v>1.0057020658927152</v>
      </c>
      <c r="R1951" s="139">
        <v>0.84340118123234298</v>
      </c>
      <c r="S1951" s="139">
        <v>0.28772539334671327</v>
      </c>
      <c r="T1951" s="139">
        <v>0.40396374625716031</v>
      </c>
      <c r="U1951" s="139">
        <v>-1.9600537560255982E-2</v>
      </c>
      <c r="V1951" s="139">
        <v>0.75692925437634606</v>
      </c>
      <c r="W1951" s="50">
        <v>0.81782990740142758</v>
      </c>
    </row>
    <row r="1952" spans="1:23" ht="19">
      <c r="A1952" s="95">
        <v>950</v>
      </c>
      <c r="B1952" s="139">
        <v>0.20365368903154057</v>
      </c>
      <c r="C1952" s="139">
        <v>0.77616420457580149</v>
      </c>
      <c r="D1952" s="139">
        <v>0.85949902380219356</v>
      </c>
      <c r="E1952" s="139">
        <v>0.61868071069160546</v>
      </c>
      <c r="F1952" s="139">
        <v>1.3515342934006025E-2</v>
      </c>
      <c r="G1952" s="139">
        <v>0.22324208437975623</v>
      </c>
      <c r="H1952" s="139">
        <v>0.34312452214811695</v>
      </c>
      <c r="I1952" s="139">
        <v>0.69901281462372067</v>
      </c>
      <c r="J1952" s="139">
        <v>0.42527561866028862</v>
      </c>
      <c r="K1952" s="58">
        <v>0.98476961460381895</v>
      </c>
      <c r="M1952" s="51">
        <v>950</v>
      </c>
      <c r="N1952" s="139" cm="1">
        <f t="array" ref="N1952:W1952">(TRANSPOSE(MMULT(幕後結果!$AB$37:$AK$46, TRANSPOSE(N951:W951))))</f>
        <v>0.3553430843911099</v>
      </c>
      <c r="O1952" s="139">
        <v>-2.0660001124175706</v>
      </c>
      <c r="P1952" s="139">
        <v>-2.547573449238731</v>
      </c>
      <c r="Q1952" s="139">
        <v>0.14300055190462646</v>
      </c>
      <c r="R1952" s="139">
        <v>-0.21013910583739934</v>
      </c>
      <c r="S1952" s="139">
        <v>7.9287587565591844E-2</v>
      </c>
      <c r="T1952" s="139">
        <v>-0.92522128586925978</v>
      </c>
      <c r="U1952" s="139">
        <v>-0.81078678519146707</v>
      </c>
      <c r="V1952" s="139">
        <v>-1.1804277051294929</v>
      </c>
      <c r="W1952" s="50">
        <v>0.67510518055712632</v>
      </c>
    </row>
    <row r="1953" spans="1:23" ht="19">
      <c r="A1953" s="95">
        <v>951</v>
      </c>
      <c r="B1953" s="139">
        <v>0.66229625495787303</v>
      </c>
      <c r="C1953" s="139">
        <v>0.14272879262753735</v>
      </c>
      <c r="D1953" s="139">
        <v>0.45089791002443724</v>
      </c>
      <c r="E1953" s="139">
        <v>0.17129243818885254</v>
      </c>
      <c r="F1953" s="139">
        <v>0.53510922553753559</v>
      </c>
      <c r="G1953" s="139">
        <v>0.91830320211479077</v>
      </c>
      <c r="H1953" s="139">
        <v>0.51521973566178114</v>
      </c>
      <c r="I1953" s="139">
        <v>0.81670906006703103</v>
      </c>
      <c r="J1953" s="139">
        <v>0.97492107723857924</v>
      </c>
      <c r="K1953" s="58">
        <v>6.2787297503375639E-2</v>
      </c>
      <c r="M1953" s="51">
        <v>951</v>
      </c>
      <c r="N1953" s="139" cm="1">
        <f t="array" ref="N1953:W1953">(TRANSPOSE(MMULT(幕後結果!$AB$37:$AK$46, TRANSPOSE(N952:W952))))</f>
        <v>1.1974268522233584</v>
      </c>
      <c r="O1953" s="139">
        <v>0.20075965423297579</v>
      </c>
      <c r="P1953" s="139">
        <v>1.1159653532129339</v>
      </c>
      <c r="Q1953" s="139">
        <v>0.5207255880251076</v>
      </c>
      <c r="R1953" s="139">
        <v>-0.45546191088714327</v>
      </c>
      <c r="S1953" s="139">
        <v>1.6435782985982501</v>
      </c>
      <c r="T1953" s="139">
        <v>-0.71746267262676855</v>
      </c>
      <c r="U1953" s="139">
        <v>0.39192590764091739</v>
      </c>
      <c r="V1953" s="139">
        <v>0.80363106695233533</v>
      </c>
      <c r="W1953" s="50">
        <v>0.10408125186253378</v>
      </c>
    </row>
    <row r="1954" spans="1:23" ht="19">
      <c r="A1954" s="95">
        <v>952</v>
      </c>
      <c r="B1954" s="139">
        <v>0.32685064110688788</v>
      </c>
      <c r="C1954" s="139">
        <v>0.53013297981569329</v>
      </c>
      <c r="D1954" s="139">
        <v>6.3618906193409819E-2</v>
      </c>
      <c r="E1954" s="139">
        <v>0.48796147841974302</v>
      </c>
      <c r="F1954" s="139">
        <v>0.12644919641206642</v>
      </c>
      <c r="G1954" s="139">
        <v>4.2825569865625468E-3</v>
      </c>
      <c r="H1954" s="139">
        <v>0.19309385333435714</v>
      </c>
      <c r="I1954" s="139">
        <v>0.28664549393788352</v>
      </c>
      <c r="J1954" s="139">
        <v>0.57381000114387914</v>
      </c>
      <c r="K1954" s="58">
        <v>0.90023684128206338</v>
      </c>
      <c r="M1954" s="51">
        <v>952</v>
      </c>
      <c r="N1954" s="139" cm="1">
        <f t="array" ref="N1954:W1954">(TRANSPOSE(MMULT(幕後結果!$AB$37:$AK$46, TRANSPOSE(N953:W953))))</f>
        <v>1.0577434049241021</v>
      </c>
      <c r="O1954" s="139">
        <v>0.54677365732682703</v>
      </c>
      <c r="P1954" s="139">
        <v>1.0820032733474798</v>
      </c>
      <c r="Q1954" s="139">
        <v>0.57879238459125404</v>
      </c>
      <c r="R1954" s="139">
        <v>0.40906346864650911</v>
      </c>
      <c r="S1954" s="139">
        <v>-0.56570218611056233</v>
      </c>
      <c r="T1954" s="139">
        <v>0.46057463100649748</v>
      </c>
      <c r="U1954" s="139">
        <v>0.50998614471836956</v>
      </c>
      <c r="V1954" s="139">
        <v>-0.37072548132984184</v>
      </c>
      <c r="W1954" s="50">
        <v>0.28235130003886033</v>
      </c>
    </row>
    <row r="1955" spans="1:23" ht="19">
      <c r="A1955" s="95">
        <v>953</v>
      </c>
      <c r="B1955" s="139">
        <v>0.9117820982386442</v>
      </c>
      <c r="C1955" s="139">
        <v>0.6756183056681424</v>
      </c>
      <c r="D1955" s="139">
        <v>0.95090103012488481</v>
      </c>
      <c r="E1955" s="139">
        <v>0.96673708482527676</v>
      </c>
      <c r="F1955" s="139">
        <v>0.60190551261044178</v>
      </c>
      <c r="G1955" s="139">
        <v>0.31016562343660281</v>
      </c>
      <c r="H1955" s="139">
        <v>9.6939523536133221E-2</v>
      </c>
      <c r="I1955" s="139">
        <v>0.39597390053007731</v>
      </c>
      <c r="J1955" s="139">
        <v>0.61363029052801976</v>
      </c>
      <c r="K1955" s="58">
        <v>0.95341695554641781</v>
      </c>
      <c r="M1955" s="51">
        <v>953</v>
      </c>
      <c r="N1955" s="139" cm="1">
        <f t="array" ref="N1955:W1955">(TRANSPOSE(MMULT(幕後結果!$AB$37:$AK$46, TRANSPOSE(N954:W954))))</f>
        <v>-0.45573702048085368</v>
      </c>
      <c r="O1955" s="139">
        <v>-0.61212946290681569</v>
      </c>
      <c r="P1955" s="139">
        <v>-0.79085913810578612</v>
      </c>
      <c r="Q1955" s="139">
        <v>-0.51045860246753516</v>
      </c>
      <c r="R1955" s="139">
        <v>0.47352488437776813</v>
      </c>
      <c r="S1955" s="139">
        <v>1.2791488555246593</v>
      </c>
      <c r="T1955" s="139">
        <v>0.58347812699079504</v>
      </c>
      <c r="U1955" s="139">
        <v>-0.79318684797608441</v>
      </c>
      <c r="V1955" s="139">
        <v>1.5142026607996395</v>
      </c>
      <c r="W1955" s="50">
        <v>-0.40286562897804712</v>
      </c>
    </row>
    <row r="1956" spans="1:23" ht="19">
      <c r="A1956" s="95">
        <v>954</v>
      </c>
      <c r="B1956" s="139">
        <v>0.17133306909321244</v>
      </c>
      <c r="C1956" s="139">
        <v>0.86395010038080433</v>
      </c>
      <c r="D1956" s="139">
        <v>0.69363138280073144</v>
      </c>
      <c r="E1956" s="139">
        <v>0.15788432959565069</v>
      </c>
      <c r="F1956" s="139">
        <v>0.26951037760237662</v>
      </c>
      <c r="G1956" s="139">
        <v>0.35347560999095706</v>
      </c>
      <c r="H1956" s="139">
        <v>0.21068134250461412</v>
      </c>
      <c r="I1956" s="139">
        <v>0.34178565948718709</v>
      </c>
      <c r="J1956" s="139">
        <v>0.83338763088647339</v>
      </c>
      <c r="K1956" s="58">
        <v>3.10225797799355E-2</v>
      </c>
      <c r="M1956" s="51">
        <v>954</v>
      </c>
      <c r="N1956" s="139" cm="1">
        <f t="array" ref="N1956:W1956">(TRANSPOSE(MMULT(幕後結果!$AB$37:$AK$46, TRANSPOSE(N955:W955))))</f>
        <v>1.2560624089798307</v>
      </c>
      <c r="O1956" s="139">
        <v>0.26469710916723538</v>
      </c>
      <c r="P1956" s="139">
        <v>1.4603470436904979</v>
      </c>
      <c r="Q1956" s="139">
        <v>0.81501725225660515</v>
      </c>
      <c r="R1956" s="139">
        <v>-7.7979488619217052E-2</v>
      </c>
      <c r="S1956" s="139">
        <v>2.1315286221872642</v>
      </c>
      <c r="T1956" s="139">
        <v>0.80573018166307397</v>
      </c>
      <c r="U1956" s="139">
        <v>-4.6902513677111846E-2</v>
      </c>
      <c r="V1956" s="139">
        <v>1.3108791681009841</v>
      </c>
      <c r="W1956" s="50">
        <v>0.95638583641799446</v>
      </c>
    </row>
    <row r="1957" spans="1:23" ht="19">
      <c r="A1957" s="95">
        <v>955</v>
      </c>
      <c r="B1957" s="139">
        <v>0.91006078207399987</v>
      </c>
      <c r="C1957" s="139">
        <v>0.57519944813061286</v>
      </c>
      <c r="D1957" s="139">
        <v>0.76779081746339983</v>
      </c>
      <c r="E1957" s="139">
        <v>0.81208284734739378</v>
      </c>
      <c r="F1957" s="139">
        <v>0.96589684294917166</v>
      </c>
      <c r="G1957" s="139">
        <v>0.42481056327624223</v>
      </c>
      <c r="H1957" s="139">
        <v>9.8684303499642301E-2</v>
      </c>
      <c r="I1957" s="139">
        <v>0.17973899866973375</v>
      </c>
      <c r="J1957" s="139">
        <v>0.55384365260772017</v>
      </c>
      <c r="K1957" s="58">
        <v>0.29743086502319716</v>
      </c>
      <c r="M1957" s="51">
        <v>955</v>
      </c>
      <c r="N1957" s="139" cm="1">
        <f t="array" ref="N1957:W1957">(TRANSPOSE(MMULT(幕後結果!$AB$37:$AK$46, TRANSPOSE(N956:W956))))</f>
        <v>-1.5068748992167491</v>
      </c>
      <c r="O1957" s="139">
        <v>1.0921866269678551</v>
      </c>
      <c r="P1957" s="139">
        <v>-0.10617225418678353</v>
      </c>
      <c r="Q1957" s="139">
        <v>-0.99840835898467128</v>
      </c>
      <c r="R1957" s="139">
        <v>1.1385439070511389</v>
      </c>
      <c r="S1957" s="139">
        <v>-1.5431997971125098</v>
      </c>
      <c r="T1957" s="139">
        <v>-0.36134237663652946</v>
      </c>
      <c r="U1957" s="139">
        <v>0.37248779841788432</v>
      </c>
      <c r="V1957" s="139">
        <v>-2.6101527459351432</v>
      </c>
      <c r="W1957" s="50">
        <v>2.0495521573268718</v>
      </c>
    </row>
    <row r="1958" spans="1:23" ht="19">
      <c r="A1958" s="95">
        <v>956</v>
      </c>
      <c r="B1958" s="139">
        <v>0.46615625440314901</v>
      </c>
      <c r="C1958" s="139">
        <v>0.57975187795227212</v>
      </c>
      <c r="D1958" s="139">
        <v>0.64108909192526609</v>
      </c>
      <c r="E1958" s="139">
        <v>0.33606383502494164</v>
      </c>
      <c r="F1958" s="139">
        <v>0.88335580462924312</v>
      </c>
      <c r="G1958" s="139">
        <v>0.7746279012076116</v>
      </c>
      <c r="H1958" s="139">
        <v>0.87113490175070485</v>
      </c>
      <c r="I1958" s="139">
        <v>0.95549765372519802</v>
      </c>
      <c r="J1958" s="139">
        <v>0.94359770894328387</v>
      </c>
      <c r="K1958" s="58">
        <v>0.64011506462288659</v>
      </c>
      <c r="M1958" s="51">
        <v>956</v>
      </c>
      <c r="N1958" s="139" cm="1">
        <f t="array" ref="N1958:W1958">(TRANSPOSE(MMULT(幕後結果!$AB$37:$AK$46, TRANSPOSE(N957:W957))))</f>
        <v>0.86021529387926166</v>
      </c>
      <c r="O1958" s="139">
        <v>4.0259888886253967E-3</v>
      </c>
      <c r="P1958" s="139">
        <v>0.68614858571664328</v>
      </c>
      <c r="Q1958" s="139">
        <v>-0.36545957399776335</v>
      </c>
      <c r="R1958" s="139">
        <v>1.2868341351724422</v>
      </c>
      <c r="S1958" s="139">
        <v>-3.5720942183209009E-2</v>
      </c>
      <c r="T1958" s="139">
        <v>0.44285029040813001</v>
      </c>
      <c r="U1958" s="139">
        <v>0.17933030816160228</v>
      </c>
      <c r="V1958" s="139">
        <v>-0.9394301893789383</v>
      </c>
      <c r="W1958" s="50">
        <v>1.6675973917580014</v>
      </c>
    </row>
    <row r="1959" spans="1:23" ht="19">
      <c r="A1959" s="95">
        <v>957</v>
      </c>
      <c r="B1959" s="139">
        <v>0.66192712011212174</v>
      </c>
      <c r="C1959" s="139">
        <v>0.65259378131018075</v>
      </c>
      <c r="D1959" s="139">
        <v>0.86513646015652146</v>
      </c>
      <c r="E1959" s="139">
        <v>0.99493300316570377</v>
      </c>
      <c r="F1959" s="139">
        <v>0.61379093930381168</v>
      </c>
      <c r="G1959" s="139">
        <v>0.29887970410384668</v>
      </c>
      <c r="H1959" s="139">
        <v>0.86007478815189242</v>
      </c>
      <c r="I1959" s="139">
        <v>0.16791668056659437</v>
      </c>
      <c r="J1959" s="139">
        <v>0.65288933076534184</v>
      </c>
      <c r="K1959" s="58">
        <v>0.34728850640201814</v>
      </c>
      <c r="M1959" s="51">
        <v>957</v>
      </c>
      <c r="N1959" s="139" cm="1">
        <f t="array" ref="N1959:W1959">(TRANSPOSE(MMULT(幕後結果!$AB$37:$AK$46, TRANSPOSE(N958:W958))))</f>
        <v>0.55146755731426422</v>
      </c>
      <c r="O1959" s="139">
        <v>0.2188907198952621</v>
      </c>
      <c r="P1959" s="139">
        <v>1.4125278240771997</v>
      </c>
      <c r="Q1959" s="139">
        <v>1.289970823870596</v>
      </c>
      <c r="R1959" s="139">
        <v>0.74267347886846746</v>
      </c>
      <c r="S1959" s="139">
        <v>-0.2913809792492279</v>
      </c>
      <c r="T1959" s="139">
        <v>-0.53599025934663835</v>
      </c>
      <c r="U1959" s="139">
        <v>2.0294981198336868</v>
      </c>
      <c r="V1959" s="139">
        <v>-2.0958055988523672</v>
      </c>
      <c r="W1959" s="50">
        <v>1.1988067140601566</v>
      </c>
    </row>
    <row r="1960" spans="1:23" ht="19">
      <c r="A1960" s="95">
        <v>958</v>
      </c>
      <c r="B1960" s="139">
        <v>0.81709871745667506</v>
      </c>
      <c r="C1960" s="139">
        <v>0.4505232171574669</v>
      </c>
      <c r="D1960" s="139">
        <v>0.44876272955551499</v>
      </c>
      <c r="E1960" s="139">
        <v>0.76694504734744706</v>
      </c>
      <c r="F1960" s="139">
        <v>0.4854829459357155</v>
      </c>
      <c r="G1960" s="139">
        <v>0.10658424148318102</v>
      </c>
      <c r="H1960" s="139">
        <v>0.33751464228664463</v>
      </c>
      <c r="I1960" s="139">
        <v>0.37932860668308765</v>
      </c>
      <c r="J1960" s="139">
        <v>0.98803642647158352</v>
      </c>
      <c r="K1960" s="58">
        <v>0.13657749201098501</v>
      </c>
      <c r="M1960" s="51">
        <v>958</v>
      </c>
      <c r="N1960" s="139" cm="1">
        <f t="array" ref="N1960:W1960">(TRANSPOSE(MMULT(幕後結果!$AB$37:$AK$46, TRANSPOSE(N959:W959))))</f>
        <v>-0.58883418362381679</v>
      </c>
      <c r="O1960" s="139">
        <v>-0.57936650788173749</v>
      </c>
      <c r="P1960" s="139">
        <v>0.18095926353141456</v>
      </c>
      <c r="Q1960" s="139">
        <v>-1.1189463805958024</v>
      </c>
      <c r="R1960" s="139">
        <v>-1.6986316953663652</v>
      </c>
      <c r="S1960" s="139">
        <v>-0.67561041207067674</v>
      </c>
      <c r="T1960" s="139">
        <v>0.84063064444760505</v>
      </c>
      <c r="U1960" s="139">
        <v>-1.4164021473740993</v>
      </c>
      <c r="V1960" s="139">
        <v>0.70846300828289621</v>
      </c>
      <c r="W1960" s="50">
        <v>-3.1132588571580539</v>
      </c>
    </row>
    <row r="1961" spans="1:23" ht="19">
      <c r="A1961" s="95">
        <v>959</v>
      </c>
      <c r="B1961" s="139">
        <v>0.62996651572568529</v>
      </c>
      <c r="C1961" s="139">
        <v>0.33220991620362494</v>
      </c>
      <c r="D1961" s="139">
        <v>0.91325349656471344</v>
      </c>
      <c r="E1961" s="139">
        <v>4.0395334917221026E-2</v>
      </c>
      <c r="F1961" s="139">
        <v>0.2623530016185478</v>
      </c>
      <c r="G1961" s="139">
        <v>0.85308678396013371</v>
      </c>
      <c r="H1961" s="139">
        <v>0.1773568214356489</v>
      </c>
      <c r="I1961" s="139">
        <v>0.45592265521967223</v>
      </c>
      <c r="J1961" s="139">
        <v>0.75997806305781634</v>
      </c>
      <c r="K1961" s="58">
        <v>0.31951722078942257</v>
      </c>
      <c r="M1961" s="51">
        <v>959</v>
      </c>
      <c r="N1961" s="139" cm="1">
        <f t="array" ref="N1961:W1961">(TRANSPOSE(MMULT(幕後結果!$AB$37:$AK$46, TRANSPOSE(N960:W960))))</f>
        <v>2.7858866913010052E-2</v>
      </c>
      <c r="O1961" s="139">
        <v>0.9908498211014839</v>
      </c>
      <c r="P1961" s="139">
        <v>-3.2038025275590909E-2</v>
      </c>
      <c r="Q1961" s="139">
        <v>0.30753768908912027</v>
      </c>
      <c r="R1961" s="139">
        <v>-0.62012923198479919</v>
      </c>
      <c r="S1961" s="139">
        <v>-4.9909976782006038E-3</v>
      </c>
      <c r="T1961" s="139">
        <v>0.88893325128119427</v>
      </c>
      <c r="U1961" s="139">
        <v>-0.57842717291242873</v>
      </c>
      <c r="V1961" s="139">
        <v>0.80399922907327148</v>
      </c>
      <c r="W1961" s="50">
        <v>-0.10912888042404506</v>
      </c>
    </row>
    <row r="1962" spans="1:23" ht="19">
      <c r="A1962" s="95">
        <v>960</v>
      </c>
      <c r="B1962" s="139">
        <v>0.41340385389869949</v>
      </c>
      <c r="C1962" s="139">
        <v>0.71131386072157121</v>
      </c>
      <c r="D1962" s="139">
        <v>0.29167387230591957</v>
      </c>
      <c r="E1962" s="139">
        <v>4.8227317553979798E-2</v>
      </c>
      <c r="F1962" s="139">
        <v>0.90961431746088173</v>
      </c>
      <c r="G1962" s="139">
        <v>0.36226359514085082</v>
      </c>
      <c r="H1962" s="139">
        <v>0.98252460666155206</v>
      </c>
      <c r="I1962" s="139">
        <v>0.45774402330306274</v>
      </c>
      <c r="J1962" s="139">
        <v>0.33498034142820021</v>
      </c>
      <c r="K1962" s="58">
        <v>4.3445471094707422E-3</v>
      </c>
      <c r="M1962" s="51">
        <v>960</v>
      </c>
      <c r="N1962" s="139" cm="1">
        <f t="array" ref="N1962:W1962">(TRANSPOSE(MMULT(幕後結果!$AB$37:$AK$46, TRANSPOSE(N961:W961))))</f>
        <v>0.79006734855533889</v>
      </c>
      <c r="O1962" s="139">
        <v>-0.4934548213103222</v>
      </c>
      <c r="P1962" s="139">
        <v>1.1531090152713259</v>
      </c>
      <c r="Q1962" s="139">
        <v>-0.3478860274258746</v>
      </c>
      <c r="R1962" s="139">
        <v>-0.14567418390863629</v>
      </c>
      <c r="S1962" s="139">
        <v>0.14426463362129177</v>
      </c>
      <c r="T1962" s="139">
        <v>1.0288205385011124</v>
      </c>
      <c r="U1962" s="139">
        <v>0.29075350821940643</v>
      </c>
      <c r="V1962" s="139">
        <v>1.4877452507326767</v>
      </c>
      <c r="W1962" s="50">
        <v>0.38882848560881544</v>
      </c>
    </row>
    <row r="1963" spans="1:23" ht="19">
      <c r="A1963" s="95">
        <v>961</v>
      </c>
      <c r="B1963" s="139">
        <v>1.202767473572619E-3</v>
      </c>
      <c r="C1963" s="139">
        <v>0.9624133578666163</v>
      </c>
      <c r="D1963" s="139">
        <v>0.68791363134611205</v>
      </c>
      <c r="E1963" s="139">
        <v>8.6503344724005116E-2</v>
      </c>
      <c r="F1963" s="139">
        <v>0.96412754583341065</v>
      </c>
      <c r="G1963" s="139">
        <v>0.71170570484070117</v>
      </c>
      <c r="H1963" s="139">
        <v>0.91923267688531163</v>
      </c>
      <c r="I1963" s="139">
        <v>0.30940341781317149</v>
      </c>
      <c r="J1963" s="139">
        <v>0.17714051201558778</v>
      </c>
      <c r="K1963" s="58">
        <v>8.3354301024979316E-2</v>
      </c>
      <c r="M1963" s="51">
        <v>961</v>
      </c>
      <c r="N1963" s="139" cm="1">
        <f t="array" ref="N1963:W1963">(TRANSPOSE(MMULT(幕後結果!$AB$37:$AK$46, TRANSPOSE(N962:W962))))</f>
        <v>-3.5338926244681192E-2</v>
      </c>
      <c r="O1963" s="139">
        <v>-0.24016429511312168</v>
      </c>
      <c r="P1963" s="139">
        <v>-1.1800418452154696E-2</v>
      </c>
      <c r="Q1963" s="139">
        <v>-0.82070580921921044</v>
      </c>
      <c r="R1963" s="139">
        <v>-1.7468705602844259</v>
      </c>
      <c r="S1963" s="139">
        <v>0.55105105138661825</v>
      </c>
      <c r="T1963" s="139">
        <v>0.21608760355452153</v>
      </c>
      <c r="U1963" s="139">
        <v>-1.2511181355629852</v>
      </c>
      <c r="V1963" s="139">
        <v>4.5999323076207799E-2</v>
      </c>
      <c r="W1963" s="50">
        <v>-2.0759906683858409E-2</v>
      </c>
    </row>
    <row r="1964" spans="1:23" ht="19">
      <c r="A1964" s="95">
        <v>962</v>
      </c>
      <c r="B1964" s="139">
        <v>0.77942357002371532</v>
      </c>
      <c r="C1964" s="139">
        <v>0.47123132856918604</v>
      </c>
      <c r="D1964" s="139">
        <v>0.74023462474835244</v>
      </c>
      <c r="E1964" s="139">
        <v>0.64300901445111536</v>
      </c>
      <c r="F1964" s="139">
        <v>0.51061439371044792</v>
      </c>
      <c r="G1964" s="139">
        <v>3.5461512488521363E-2</v>
      </c>
      <c r="H1964" s="139">
        <v>0.67743186807485256</v>
      </c>
      <c r="I1964" s="139">
        <v>0.80831875839615885</v>
      </c>
      <c r="J1964" s="139">
        <v>0.80703445493288628</v>
      </c>
      <c r="K1964" s="58">
        <v>0.47777837686624958</v>
      </c>
      <c r="M1964" s="51">
        <v>962</v>
      </c>
      <c r="N1964" s="139" cm="1">
        <f t="array" ref="N1964:W1964">(TRANSPOSE(MMULT(幕後結果!$AB$37:$AK$46, TRANSPOSE(N963:W963))))</f>
        <v>0.53801505289828411</v>
      </c>
      <c r="O1964" s="139">
        <v>0.67254844288248572</v>
      </c>
      <c r="P1964" s="139">
        <v>0.18625070945453634</v>
      </c>
      <c r="Q1964" s="139">
        <v>-0.56180511517602172</v>
      </c>
      <c r="R1964" s="139">
        <v>-0.5874750189772967</v>
      </c>
      <c r="S1964" s="139">
        <v>-0.41483250720860765</v>
      </c>
      <c r="T1964" s="139">
        <v>0.98223176389271072</v>
      </c>
      <c r="U1964" s="139">
        <v>-0.61818279335415116</v>
      </c>
      <c r="V1964" s="139">
        <v>0.32880258314760458</v>
      </c>
      <c r="W1964" s="50">
        <v>0.5847756808288801</v>
      </c>
    </row>
    <row r="1965" spans="1:23" ht="19">
      <c r="A1965" s="95">
        <v>963</v>
      </c>
      <c r="B1965" s="139">
        <v>0.94867829472632748</v>
      </c>
      <c r="C1965" s="139">
        <v>0.17774765940109116</v>
      </c>
      <c r="D1965" s="139">
        <v>0.21735322676768387</v>
      </c>
      <c r="E1965" s="139">
        <v>0.52087529971544289</v>
      </c>
      <c r="F1965" s="139">
        <v>0.83834054015375892</v>
      </c>
      <c r="G1965" s="139">
        <v>0.71482955635498802</v>
      </c>
      <c r="H1965" s="139">
        <v>0.5664330622160989</v>
      </c>
      <c r="I1965" s="139">
        <v>0.82054187398884526</v>
      </c>
      <c r="J1965" s="139">
        <v>0.28414704001092606</v>
      </c>
      <c r="K1965" s="58">
        <v>0.87851923190736136</v>
      </c>
      <c r="M1965" s="51">
        <v>963</v>
      </c>
      <c r="N1965" s="139" cm="1">
        <f t="array" ref="N1965:W1965">(TRANSPOSE(MMULT(幕後結果!$AB$37:$AK$46, TRANSPOSE(N964:W964))))</f>
        <v>1.0917809802911016</v>
      </c>
      <c r="O1965" s="139">
        <v>-0.19814832645595096</v>
      </c>
      <c r="P1965" s="139">
        <v>-0.67216844494438543</v>
      </c>
      <c r="Q1965" s="139">
        <v>0.76428733496376078</v>
      </c>
      <c r="R1965" s="139">
        <v>-1.3401829253485684</v>
      </c>
      <c r="S1965" s="139">
        <v>1.3625624633512277</v>
      </c>
      <c r="T1965" s="139">
        <v>0.4215382424107656</v>
      </c>
      <c r="U1965" s="139">
        <v>-1.3383115108587482</v>
      </c>
      <c r="V1965" s="139">
        <v>1.1018976406796952</v>
      </c>
      <c r="W1965" s="50">
        <v>-1.5209440641442296</v>
      </c>
    </row>
    <row r="1966" spans="1:23" ht="19">
      <c r="A1966" s="95">
        <v>964</v>
      </c>
      <c r="B1966" s="139">
        <v>9.8140889445292201E-2</v>
      </c>
      <c r="C1966" s="139">
        <v>0.88576991495885582</v>
      </c>
      <c r="D1966" s="139">
        <v>0.12790919881976226</v>
      </c>
      <c r="E1966" s="139">
        <v>0.99692480117555071</v>
      </c>
      <c r="F1966" s="139">
        <v>0.45543508942009048</v>
      </c>
      <c r="G1966" s="139">
        <v>0.55591431059694907</v>
      </c>
      <c r="H1966" s="139">
        <v>0.75779480487702355</v>
      </c>
      <c r="I1966" s="139">
        <v>0.45579169098774286</v>
      </c>
      <c r="J1966" s="139">
        <v>0.63226128674988646</v>
      </c>
      <c r="K1966" s="58">
        <v>0.36928949371995756</v>
      </c>
      <c r="M1966" s="51">
        <v>964</v>
      </c>
      <c r="N1966" s="139" cm="1">
        <f t="array" ref="N1966:W1966">(TRANSPOSE(MMULT(幕後結果!$AB$37:$AK$46, TRANSPOSE(N965:W965))))</f>
        <v>1.7946101177943992</v>
      </c>
      <c r="O1966" s="139">
        <v>1.3967800081149711</v>
      </c>
      <c r="P1966" s="139">
        <v>-0.11160055426089421</v>
      </c>
      <c r="Q1966" s="139">
        <v>-0.14317286462285678</v>
      </c>
      <c r="R1966" s="139">
        <v>-0.78853427187323188</v>
      </c>
      <c r="S1966" s="139">
        <v>1.2187839093640616</v>
      </c>
      <c r="T1966" s="139">
        <v>1.4391064049603268</v>
      </c>
      <c r="U1966" s="139">
        <v>0.77287888345379518</v>
      </c>
      <c r="V1966" s="139">
        <v>-1.4809784085748368</v>
      </c>
      <c r="W1966" s="50">
        <v>0.79352461868121693</v>
      </c>
    </row>
    <row r="1967" spans="1:23" ht="19">
      <c r="A1967" s="95">
        <v>965</v>
      </c>
      <c r="B1967" s="139">
        <v>0.27912973311908829</v>
      </c>
      <c r="C1967" s="139">
        <v>0.17616655633626865</v>
      </c>
      <c r="D1967" s="139">
        <v>0.66933052546195348</v>
      </c>
      <c r="E1967" s="139">
        <v>0.58151142526767718</v>
      </c>
      <c r="F1967" s="139">
        <v>0.18424520269425404</v>
      </c>
      <c r="G1967" s="139">
        <v>0.73504487003601415</v>
      </c>
      <c r="H1967" s="139">
        <v>0.70273664811773884</v>
      </c>
      <c r="I1967" s="139">
        <v>0.89506164840704172</v>
      </c>
      <c r="J1967" s="139">
        <v>0.72725403721335713</v>
      </c>
      <c r="K1967" s="58">
        <v>0.95622731438627473</v>
      </c>
      <c r="M1967" s="51">
        <v>965</v>
      </c>
      <c r="N1967" s="139" cm="1">
        <f t="array" ref="N1967:W1967">(TRANSPOSE(MMULT(幕後結果!$AB$37:$AK$46, TRANSPOSE(N966:W966))))</f>
        <v>0.59285488301435396</v>
      </c>
      <c r="O1967" s="139">
        <v>-1.6226300829191551</v>
      </c>
      <c r="P1967" s="139">
        <v>-0.88254178996414123</v>
      </c>
      <c r="Q1967" s="139">
        <v>0.45142002758855693</v>
      </c>
      <c r="R1967" s="139">
        <v>0.92587565766233682</v>
      </c>
      <c r="S1967" s="139">
        <v>-5.3707046574787254E-2</v>
      </c>
      <c r="T1967" s="139">
        <v>-0.44261043189361471</v>
      </c>
      <c r="U1967" s="139">
        <v>0.15917699167805299</v>
      </c>
      <c r="V1967" s="139">
        <v>-0.49941379038694539</v>
      </c>
      <c r="W1967" s="50">
        <v>-0.54679528453477988</v>
      </c>
    </row>
    <row r="1968" spans="1:23" ht="19">
      <c r="A1968" s="95">
        <v>966</v>
      </c>
      <c r="B1968" s="139">
        <v>0.53137085645998527</v>
      </c>
      <c r="C1968" s="139">
        <v>0.10615180727455353</v>
      </c>
      <c r="D1968" s="139">
        <v>0.66161585041504778</v>
      </c>
      <c r="E1968" s="139">
        <v>0.68200639346916048</v>
      </c>
      <c r="F1968" s="139">
        <v>0.23405468254245121</v>
      </c>
      <c r="G1968" s="139">
        <v>0.76111574852206343</v>
      </c>
      <c r="H1968" s="139">
        <v>0.52877932038274045</v>
      </c>
      <c r="I1968" s="139">
        <v>0.87060933427675025</v>
      </c>
      <c r="J1968" s="139">
        <v>5.7445678316989879E-2</v>
      </c>
      <c r="K1968" s="58">
        <v>0.75267100888591565</v>
      </c>
      <c r="M1968" s="51">
        <v>966</v>
      </c>
      <c r="N1968" s="139" cm="1">
        <f t="array" ref="N1968:W1968">(TRANSPOSE(MMULT(幕後結果!$AB$37:$AK$46, TRANSPOSE(N967:W967))))</f>
        <v>0.44234315869383733</v>
      </c>
      <c r="O1968" s="139">
        <v>0.4033849959356568</v>
      </c>
      <c r="P1968" s="139">
        <v>0.29065503391131176</v>
      </c>
      <c r="Q1968" s="139">
        <v>1.3018780581880312</v>
      </c>
      <c r="R1968" s="139">
        <v>-1.3235251397644825</v>
      </c>
      <c r="S1968" s="139">
        <v>0.97289005375452131</v>
      </c>
      <c r="T1968" s="139">
        <v>1.5021289579731119</v>
      </c>
      <c r="U1968" s="139">
        <v>-1.1569638999795615</v>
      </c>
      <c r="V1968" s="139">
        <v>-0.45437820098743864</v>
      </c>
      <c r="W1968" s="50">
        <v>-0.88666135836391502</v>
      </c>
    </row>
    <row r="1969" spans="1:23" ht="19">
      <c r="A1969" s="95">
        <v>967</v>
      </c>
      <c r="B1969" s="139">
        <v>8.1384870067860993E-2</v>
      </c>
      <c r="C1969" s="139">
        <v>0.80463298012434681</v>
      </c>
      <c r="D1969" s="139">
        <v>0.19444320200002352</v>
      </c>
      <c r="E1969" s="139">
        <v>5.6943296352882644E-2</v>
      </c>
      <c r="F1969" s="139">
        <v>0.474573821776479</v>
      </c>
      <c r="G1969" s="139">
        <v>0.75399323330967039</v>
      </c>
      <c r="H1969" s="139">
        <v>0.82761996077836408</v>
      </c>
      <c r="I1969" s="139">
        <v>0.44629231693026949</v>
      </c>
      <c r="J1969" s="139">
        <v>0.63629786088493745</v>
      </c>
      <c r="K1969" s="58">
        <v>0.95797334790918476</v>
      </c>
      <c r="M1969" s="51">
        <v>967</v>
      </c>
      <c r="N1969" s="139" cm="1">
        <f t="array" ref="N1969:W1969">(TRANSPOSE(MMULT(幕後結果!$AB$37:$AK$46, TRANSPOSE(N968:W968))))</f>
        <v>0.97094376649849012</v>
      </c>
      <c r="O1969" s="139">
        <v>-0.12968698812137983</v>
      </c>
      <c r="P1969" s="139">
        <v>0.36373505851538024</v>
      </c>
      <c r="Q1969" s="139">
        <v>1.5504074366113096</v>
      </c>
      <c r="R1969" s="139">
        <v>1.8164961685452963</v>
      </c>
      <c r="S1969" s="139">
        <v>1.0244220021667396</v>
      </c>
      <c r="T1969" s="139">
        <v>-1.074990427029771</v>
      </c>
      <c r="U1969" s="139">
        <v>0.74481732519407884</v>
      </c>
      <c r="V1969" s="139">
        <v>-0.56397213708975724</v>
      </c>
      <c r="W1969" s="50">
        <v>0.4103099593746613</v>
      </c>
    </row>
    <row r="1970" spans="1:23" ht="19">
      <c r="A1970" s="95">
        <v>968</v>
      </c>
      <c r="B1970" s="139">
        <v>0.32968536383125913</v>
      </c>
      <c r="C1970" s="139">
        <v>0.31364433861017149</v>
      </c>
      <c r="D1970" s="139">
        <v>0.43937802688890559</v>
      </c>
      <c r="E1970" s="139">
        <v>0.49053113265556392</v>
      </c>
      <c r="F1970" s="139">
        <v>0.40148491444418988</v>
      </c>
      <c r="G1970" s="139">
        <v>0.94492971302456419</v>
      </c>
      <c r="H1970" s="139">
        <v>0.46400221147371568</v>
      </c>
      <c r="I1970" s="139">
        <v>0.23005364982582721</v>
      </c>
      <c r="J1970" s="139">
        <v>0.23711858710649714</v>
      </c>
      <c r="K1970" s="58">
        <v>0.29599945706020936</v>
      </c>
      <c r="M1970" s="51">
        <v>968</v>
      </c>
      <c r="N1970" s="139" cm="1">
        <f t="array" ref="N1970:W1970">(TRANSPOSE(MMULT(幕後結果!$AB$37:$AK$46, TRANSPOSE(N969:W969))))</f>
        <v>0.51092782903221201</v>
      </c>
      <c r="O1970" s="139">
        <v>-0.86839254411529432</v>
      </c>
      <c r="P1970" s="139">
        <v>1.1091463390403491</v>
      </c>
      <c r="Q1970" s="139">
        <v>1.6508244385416924</v>
      </c>
      <c r="R1970" s="139">
        <v>1.1517091575076615</v>
      </c>
      <c r="S1970" s="139">
        <v>0.54193537799624869</v>
      </c>
      <c r="T1970" s="139">
        <v>-2.1976432092155851</v>
      </c>
      <c r="U1970" s="139">
        <v>-7.6031289035277505E-2</v>
      </c>
      <c r="V1970" s="139">
        <v>-0.56808121194603167</v>
      </c>
      <c r="W1970" s="50">
        <v>-1.2349979136431495</v>
      </c>
    </row>
    <row r="1971" spans="1:23" ht="19">
      <c r="A1971" s="95">
        <v>969</v>
      </c>
      <c r="B1971" s="139">
        <v>0.28014157897402758</v>
      </c>
      <c r="C1971" s="139">
        <v>0.3407669757838947</v>
      </c>
      <c r="D1971" s="139">
        <v>0.57082652603363071</v>
      </c>
      <c r="E1971" s="139">
        <v>0.37747753148424779</v>
      </c>
      <c r="F1971" s="139">
        <v>0.26219146690325834</v>
      </c>
      <c r="G1971" s="139">
        <v>0.39539756200646758</v>
      </c>
      <c r="H1971" s="139">
        <v>0.61630323134363429</v>
      </c>
      <c r="I1971" s="139">
        <v>0.22652592695364726</v>
      </c>
      <c r="J1971" s="139">
        <v>0.54134259040596189</v>
      </c>
      <c r="K1971" s="58">
        <v>0.19883947031440363</v>
      </c>
      <c r="M1971" s="51">
        <v>969</v>
      </c>
      <c r="N1971" s="139" cm="1">
        <f t="array" ref="N1971:W1971">(TRANSPOSE(MMULT(幕後結果!$AB$37:$AK$46, TRANSPOSE(N970:W970))))</f>
        <v>0.22778799710624717</v>
      </c>
      <c r="O1971" s="139">
        <v>-0.22494779875564952</v>
      </c>
      <c r="P1971" s="139">
        <v>-1.6598257012851314</v>
      </c>
      <c r="Q1971" s="139">
        <v>0.6212524956033344</v>
      </c>
      <c r="R1971" s="139">
        <v>-1.6291430883619396</v>
      </c>
      <c r="S1971" s="139">
        <v>1.0769749178864141</v>
      </c>
      <c r="T1971" s="139">
        <v>0.91480817549336091</v>
      </c>
      <c r="U1971" s="139">
        <v>-0.59189288151868502</v>
      </c>
      <c r="V1971" s="139">
        <v>1.7483446812235213</v>
      </c>
      <c r="W1971" s="50">
        <v>-0.34935544479606429</v>
      </c>
    </row>
    <row r="1972" spans="1:23" ht="19">
      <c r="A1972" s="95">
        <v>970</v>
      </c>
      <c r="B1972" s="139">
        <v>0.24404731094418608</v>
      </c>
      <c r="C1972" s="139">
        <v>0.39265743888615035</v>
      </c>
      <c r="D1972" s="139">
        <v>0.38782961248849812</v>
      </c>
      <c r="E1972" s="139">
        <v>0.99623094272260992</v>
      </c>
      <c r="F1972" s="139">
        <v>0.18503774756941938</v>
      </c>
      <c r="G1972" s="139">
        <v>0.86487354783086046</v>
      </c>
      <c r="H1972" s="139">
        <v>0.50468829385915615</v>
      </c>
      <c r="I1972" s="139">
        <v>0.79462608344303609</v>
      </c>
      <c r="J1972" s="139">
        <v>0.49223926496555537</v>
      </c>
      <c r="K1972" s="58">
        <v>0.52811761841636007</v>
      </c>
      <c r="M1972" s="51">
        <v>970</v>
      </c>
      <c r="N1972" s="139" cm="1">
        <f t="array" ref="N1972:W1972">(TRANSPOSE(MMULT(幕後結果!$AB$37:$AK$46, TRANSPOSE(N971:W971))))</f>
        <v>0.45859534414703168</v>
      </c>
      <c r="O1972" s="139">
        <v>0.24025944971889659</v>
      </c>
      <c r="P1972" s="139">
        <v>0.55045795884025872</v>
      </c>
      <c r="Q1972" s="139">
        <v>0.44810098431777368</v>
      </c>
      <c r="R1972" s="139">
        <v>-0.60711429422679231</v>
      </c>
      <c r="S1972" s="139">
        <v>1.6407403844060506</v>
      </c>
      <c r="T1972" s="139">
        <v>-0.53583456227147896</v>
      </c>
      <c r="U1972" s="139">
        <v>1.6501140565264016</v>
      </c>
      <c r="V1972" s="139">
        <v>-1.2214898157168199</v>
      </c>
      <c r="W1972" s="50">
        <v>-0.16753390407276014</v>
      </c>
    </row>
    <row r="1973" spans="1:23" ht="19">
      <c r="A1973" s="95">
        <v>971</v>
      </c>
      <c r="B1973" s="139">
        <v>0.66887176221254929</v>
      </c>
      <c r="C1973" s="139">
        <v>0.41804646458804906</v>
      </c>
      <c r="D1973" s="139">
        <v>2.7746095128054371E-2</v>
      </c>
      <c r="E1973" s="139">
        <v>6.1142006230400225E-2</v>
      </c>
      <c r="F1973" s="139">
        <v>0.41259883643024331</v>
      </c>
      <c r="G1973" s="139">
        <v>0.74888144762738729</v>
      </c>
      <c r="H1973" s="139">
        <v>0.60989114985298798</v>
      </c>
      <c r="I1973" s="139">
        <v>0.47716253165440126</v>
      </c>
      <c r="J1973" s="139">
        <v>0.43940045486619805</v>
      </c>
      <c r="K1973" s="58">
        <v>0.19252595816672535</v>
      </c>
      <c r="M1973" s="51">
        <v>971</v>
      </c>
      <c r="N1973" s="139" cm="1">
        <f t="array" ref="N1973:W1973">(TRANSPOSE(MMULT(幕後結果!$AB$37:$AK$46, TRANSPOSE(N972:W972))))</f>
        <v>0.30106821262477368</v>
      </c>
      <c r="O1973" s="139">
        <v>-9.9762614346827511E-2</v>
      </c>
      <c r="P1973" s="139">
        <v>-0.89924414191887425</v>
      </c>
      <c r="Q1973" s="139">
        <v>0.99504802927883584</v>
      </c>
      <c r="R1973" s="139">
        <v>0.55237251527933562</v>
      </c>
      <c r="S1973" s="139">
        <v>1.3302632900160907</v>
      </c>
      <c r="T1973" s="139">
        <v>0.22599969711326051</v>
      </c>
      <c r="U1973" s="139">
        <v>-0.19373359972699961</v>
      </c>
      <c r="V1973" s="139">
        <v>-0.65262318371410255</v>
      </c>
      <c r="W1973" s="50">
        <v>-2.5038237482101322E-2</v>
      </c>
    </row>
    <row r="1974" spans="1:23" ht="19">
      <c r="A1974" s="95">
        <v>972</v>
      </c>
      <c r="B1974" s="139">
        <v>0.17601365511831824</v>
      </c>
      <c r="C1974" s="139">
        <v>0.73545486808527438</v>
      </c>
      <c r="D1974" s="139">
        <v>0.39934283401860915</v>
      </c>
      <c r="E1974" s="139">
        <v>0.26722203078187778</v>
      </c>
      <c r="F1974" s="139">
        <v>0.53679850122777295</v>
      </c>
      <c r="G1974" s="139">
        <v>0.73139779024961848</v>
      </c>
      <c r="H1974" s="139">
        <v>0.80806247389096097</v>
      </c>
      <c r="I1974" s="139">
        <v>0.22373199302851554</v>
      </c>
      <c r="J1974" s="139">
        <v>0.32146397310496799</v>
      </c>
      <c r="K1974" s="58">
        <v>0.11023919665181037</v>
      </c>
      <c r="M1974" s="51">
        <v>972</v>
      </c>
      <c r="N1974" s="139" cm="1">
        <f t="array" ref="N1974:W1974">(TRANSPOSE(MMULT(幕後結果!$AB$37:$AK$46, TRANSPOSE(N973:W973))))</f>
        <v>1.3656866769521319</v>
      </c>
      <c r="O1974" s="139">
        <v>-0.87658479058119265</v>
      </c>
      <c r="P1974" s="139">
        <v>-1.0016058159739472</v>
      </c>
      <c r="Q1974" s="139">
        <v>-0.56377985077537907</v>
      </c>
      <c r="R1974" s="139">
        <v>0.18215295274688664</v>
      </c>
      <c r="S1974" s="139">
        <v>-0.38962023261847611</v>
      </c>
      <c r="T1974" s="139">
        <v>-0.68712274756371183</v>
      </c>
      <c r="U1974" s="139">
        <v>-0.49138965301442344</v>
      </c>
      <c r="V1974" s="139">
        <v>0.75123366563677307</v>
      </c>
      <c r="W1974" s="50">
        <v>-0.60755868584274642</v>
      </c>
    </row>
    <row r="1975" spans="1:23" ht="19">
      <c r="A1975" s="95">
        <v>973</v>
      </c>
      <c r="B1975" s="139">
        <v>0.2992460034978861</v>
      </c>
      <c r="C1975" s="139">
        <v>0.25001548765826254</v>
      </c>
      <c r="D1975" s="139">
        <v>0.99926266086712179</v>
      </c>
      <c r="E1975" s="139">
        <v>0.66446263218168156</v>
      </c>
      <c r="F1975" s="139">
        <v>0.4158734156692161</v>
      </c>
      <c r="G1975" s="139">
        <v>0.90951323523006122</v>
      </c>
      <c r="H1975" s="139">
        <v>0.59883966241906461</v>
      </c>
      <c r="I1975" s="139">
        <v>0.88870744265792645</v>
      </c>
      <c r="J1975" s="139">
        <v>0.85723949842645841</v>
      </c>
      <c r="K1975" s="58">
        <v>0.21000891411658285</v>
      </c>
      <c r="M1975" s="51">
        <v>973</v>
      </c>
      <c r="N1975" s="139" cm="1">
        <f t="array" ref="N1975:W1975">(TRANSPOSE(MMULT(幕後結果!$AB$37:$AK$46, TRANSPOSE(N974:W974))))</f>
        <v>0.34097372767592826</v>
      </c>
      <c r="O1975" s="139">
        <v>-0.52215185997505142</v>
      </c>
      <c r="P1975" s="139">
        <v>-0.70882094559289843</v>
      </c>
      <c r="Q1975" s="139">
        <v>-1.2082831315971814</v>
      </c>
      <c r="R1975" s="139">
        <v>-1.5759772440455753</v>
      </c>
      <c r="S1975" s="139">
        <v>-0.69492887937597436</v>
      </c>
      <c r="T1975" s="139">
        <v>-0.32153696355200245</v>
      </c>
      <c r="U1975" s="139">
        <v>-0.85447483116773149</v>
      </c>
      <c r="V1975" s="139">
        <v>-0.31185965827734208</v>
      </c>
      <c r="W1975" s="50">
        <v>-1.144343061926552</v>
      </c>
    </row>
    <row r="1976" spans="1:23" ht="19">
      <c r="A1976" s="95">
        <v>974</v>
      </c>
      <c r="B1976" s="139">
        <v>0.20552139438925421</v>
      </c>
      <c r="C1976" s="139">
        <v>0.35082340377151566</v>
      </c>
      <c r="D1976" s="139">
        <v>7.7062047937955569E-2</v>
      </c>
      <c r="E1976" s="139">
        <v>2.0700070493760325E-2</v>
      </c>
      <c r="F1976" s="139">
        <v>0.72729673340743095</v>
      </c>
      <c r="G1976" s="139">
        <v>0.77643082653944351</v>
      </c>
      <c r="H1976" s="139">
        <v>0.27928319692184878</v>
      </c>
      <c r="I1976" s="139">
        <v>0.30776015893720987</v>
      </c>
      <c r="J1976" s="139">
        <v>0.40768691683881642</v>
      </c>
      <c r="K1976" s="58">
        <v>0.57290858724249039</v>
      </c>
      <c r="M1976" s="51">
        <v>974</v>
      </c>
      <c r="N1976" s="139" cm="1">
        <f t="array" ref="N1976:W1976">(TRANSPOSE(MMULT(幕後結果!$AB$37:$AK$46, TRANSPOSE(N975:W975))))</f>
        <v>-0.75592751604521313</v>
      </c>
      <c r="O1976" s="139">
        <v>-6.8677684569337663E-2</v>
      </c>
      <c r="P1976" s="139">
        <v>9.576644246752794E-2</v>
      </c>
      <c r="Q1976" s="139">
        <v>2.0830118769424928</v>
      </c>
      <c r="R1976" s="139">
        <v>0.85718349327508259</v>
      </c>
      <c r="S1976" s="139">
        <v>1.6451952873030358</v>
      </c>
      <c r="T1976" s="139">
        <v>-0.47089575013928914</v>
      </c>
      <c r="U1976" s="139">
        <v>0.6304166795965751</v>
      </c>
      <c r="V1976" s="139">
        <v>8.949914282805943E-2</v>
      </c>
      <c r="W1976" s="50">
        <v>1.5640722365070459</v>
      </c>
    </row>
    <row r="1977" spans="1:23" ht="19">
      <c r="A1977" s="95">
        <v>975</v>
      </c>
      <c r="B1977" s="139">
        <v>0.68520643086774213</v>
      </c>
      <c r="C1977" s="139">
        <v>0.67829242692112057</v>
      </c>
      <c r="D1977" s="139">
        <v>0.1266139046324728</v>
      </c>
      <c r="E1977" s="139">
        <v>0.29001411780157538</v>
      </c>
      <c r="F1977" s="139">
        <v>0.90498015311802571</v>
      </c>
      <c r="G1977" s="139">
        <v>0.28167201381982143</v>
      </c>
      <c r="H1977" s="139">
        <v>0.99836816182569366</v>
      </c>
      <c r="I1977" s="139">
        <v>0.70863739097380973</v>
      </c>
      <c r="J1977" s="139">
        <v>0.55094634702946665</v>
      </c>
      <c r="K1977" s="58">
        <v>0.62705978547103758</v>
      </c>
      <c r="M1977" s="51">
        <v>975</v>
      </c>
      <c r="N1977" s="139" cm="1">
        <f t="array" ref="N1977:W1977">(TRANSPOSE(MMULT(幕後結果!$AB$37:$AK$46, TRANSPOSE(N976:W976))))</f>
        <v>0.58286687874325083</v>
      </c>
      <c r="O1977" s="139">
        <v>0.54752526748371466</v>
      </c>
      <c r="P1977" s="139">
        <v>0.70127490897359135</v>
      </c>
      <c r="Q1977" s="139">
        <v>-0.20270753065565944</v>
      </c>
      <c r="R1977" s="139">
        <v>-2.0188951065217911E-3</v>
      </c>
      <c r="S1977" s="139">
        <v>1.1077774230071964</v>
      </c>
      <c r="T1977" s="139">
        <v>-0.48510627187587857</v>
      </c>
      <c r="U1977" s="139">
        <v>0.36052418135795994</v>
      </c>
      <c r="V1977" s="139">
        <v>0.51128491167442458</v>
      </c>
      <c r="W1977" s="50">
        <v>1.2071414627137793</v>
      </c>
    </row>
    <row r="1978" spans="1:23" ht="19">
      <c r="A1978" s="95">
        <v>976</v>
      </c>
      <c r="B1978" s="139">
        <v>0.15603826397246712</v>
      </c>
      <c r="C1978" s="139">
        <v>0.77887999639707939</v>
      </c>
      <c r="D1978" s="139">
        <v>0.80606949130273753</v>
      </c>
      <c r="E1978" s="139">
        <v>0.37682791528687321</v>
      </c>
      <c r="F1978" s="139">
        <v>0.29841909814979806</v>
      </c>
      <c r="G1978" s="139">
        <v>0.37207334905978873</v>
      </c>
      <c r="H1978" s="139">
        <v>0.48313169487047802</v>
      </c>
      <c r="I1978" s="139">
        <v>0.59122977605042415</v>
      </c>
      <c r="J1978" s="139">
        <v>0.46664554550770254</v>
      </c>
      <c r="K1978" s="58">
        <v>0.84566500903007324</v>
      </c>
      <c r="M1978" s="51">
        <v>976</v>
      </c>
      <c r="N1978" s="139" cm="1">
        <f t="array" ref="N1978:W1978">(TRANSPOSE(MMULT(幕後結果!$AB$37:$AK$46, TRANSPOSE(N977:W977))))</f>
        <v>-0.77367076305636506</v>
      </c>
      <c r="O1978" s="139">
        <v>1.6802593929024092</v>
      </c>
      <c r="P1978" s="139">
        <v>2.4282672142356025</v>
      </c>
      <c r="Q1978" s="139">
        <v>-2.6820629405607477E-2</v>
      </c>
      <c r="R1978" s="139">
        <v>0.35404897606863245</v>
      </c>
      <c r="S1978" s="139">
        <v>-1.6377269530160663</v>
      </c>
      <c r="T1978" s="139">
        <v>-4.990883163233234E-2</v>
      </c>
      <c r="U1978" s="139">
        <v>0.1602652461688443</v>
      </c>
      <c r="V1978" s="139">
        <v>-0.1190223831865817</v>
      </c>
      <c r="W1978" s="50">
        <v>0.23822051329698732</v>
      </c>
    </row>
    <row r="1979" spans="1:23" ht="19">
      <c r="A1979" s="95">
        <v>977</v>
      </c>
      <c r="B1979" s="139">
        <v>0.59549563514415116</v>
      </c>
      <c r="C1979" s="139">
        <v>0.38786202355274746</v>
      </c>
      <c r="D1979" s="139">
        <v>0.26215588087574759</v>
      </c>
      <c r="E1979" s="139">
        <v>0.78114109776423346</v>
      </c>
      <c r="F1979" s="139">
        <v>0.40906234993429469</v>
      </c>
      <c r="G1979" s="139">
        <v>0.20086962946894427</v>
      </c>
      <c r="H1979" s="139">
        <v>0.51128885615996889</v>
      </c>
      <c r="I1979" s="139">
        <v>0.38877886447774768</v>
      </c>
      <c r="J1979" s="139">
        <v>0.45421740566333058</v>
      </c>
      <c r="K1979" s="58">
        <v>0.18022443344910655</v>
      </c>
      <c r="M1979" s="51">
        <v>977</v>
      </c>
      <c r="N1979" s="139" cm="1">
        <f t="array" ref="N1979:W1979">(TRANSPOSE(MMULT(幕後結果!$AB$37:$AK$46, TRANSPOSE(N978:W978))))</f>
        <v>1.3122317892023174</v>
      </c>
      <c r="O1979" s="139">
        <v>1.3339371187770435</v>
      </c>
      <c r="P1979" s="139">
        <v>1.363963705493688</v>
      </c>
      <c r="Q1979" s="139">
        <v>1.7711421104962435</v>
      </c>
      <c r="R1979" s="139">
        <v>0.60394777597342786</v>
      </c>
      <c r="S1979" s="139">
        <v>8.2782497360219087E-2</v>
      </c>
      <c r="T1979" s="139">
        <v>2.6007587504097653</v>
      </c>
      <c r="U1979" s="139">
        <v>0.82129883119221292</v>
      </c>
      <c r="V1979" s="139">
        <v>-0.27410861273748566</v>
      </c>
      <c r="W1979" s="50">
        <v>0.59928377357052309</v>
      </c>
    </row>
    <row r="1980" spans="1:23" ht="19">
      <c r="A1980" s="95">
        <v>978</v>
      </c>
      <c r="B1980" s="139">
        <v>0.4357966415184451</v>
      </c>
      <c r="C1980" s="139">
        <v>0.33816998950312027</v>
      </c>
      <c r="D1980" s="139">
        <v>0.46577045848531706</v>
      </c>
      <c r="E1980" s="139">
        <v>0.21823772907321359</v>
      </c>
      <c r="F1980" s="139">
        <v>0.93385344553039884</v>
      </c>
      <c r="G1980" s="139">
        <v>0.59935501899322863</v>
      </c>
      <c r="H1980" s="139">
        <v>0.20172578669231411</v>
      </c>
      <c r="I1980" s="139">
        <v>0.40286819990559897</v>
      </c>
      <c r="J1980" s="139">
        <v>0.48905513245510335</v>
      </c>
      <c r="K1980" s="58">
        <v>0.14238753560930562</v>
      </c>
      <c r="M1980" s="51">
        <v>978</v>
      </c>
      <c r="N1980" s="139" cm="1">
        <f t="array" ref="N1980:W1980">(TRANSPOSE(MMULT(幕後結果!$AB$37:$AK$46, TRANSPOSE(N979:W979))))</f>
        <v>-0.93721246169474315</v>
      </c>
      <c r="O1980" s="139">
        <v>-1.0977159414038733</v>
      </c>
      <c r="P1980" s="139">
        <v>-0.32691804396828833</v>
      </c>
      <c r="Q1980" s="139">
        <v>0.51426295337667649</v>
      </c>
      <c r="R1980" s="139">
        <v>7.9000199225100751E-2</v>
      </c>
      <c r="S1980" s="139">
        <v>-1.182515934139559</v>
      </c>
      <c r="T1980" s="139">
        <v>-1.3447960745518066</v>
      </c>
      <c r="U1980" s="139">
        <v>1.2903048713606284</v>
      </c>
      <c r="V1980" s="139">
        <v>-2.2636300766975443</v>
      </c>
      <c r="W1980" s="50">
        <v>-0.56352117093145748</v>
      </c>
    </row>
    <row r="1981" spans="1:23" ht="19">
      <c r="A1981" s="95">
        <v>979</v>
      </c>
      <c r="B1981" s="139">
        <v>0.73975460499770551</v>
      </c>
      <c r="C1981" s="139">
        <v>1.3486387892969409E-2</v>
      </c>
      <c r="D1981" s="139">
        <v>0.20590632457100799</v>
      </c>
      <c r="E1981" s="139">
        <v>0.82523233877837576</v>
      </c>
      <c r="F1981" s="139">
        <v>0.30050111868037876</v>
      </c>
      <c r="G1981" s="139">
        <v>0.6477957087544981</v>
      </c>
      <c r="H1981" s="139">
        <v>0.2956046722419905</v>
      </c>
      <c r="I1981" s="139">
        <v>0.39907301761765002</v>
      </c>
      <c r="J1981" s="139">
        <v>0.15210563200179505</v>
      </c>
      <c r="K1981" s="58">
        <v>0.97219958838159681</v>
      </c>
      <c r="M1981" s="51">
        <v>979</v>
      </c>
      <c r="N1981" s="139" cm="1">
        <f t="array" ref="N1981:W1981">(TRANSPOSE(MMULT(幕後結果!$AB$37:$AK$46, TRANSPOSE(N980:W980))))</f>
        <v>1.1742679066789294</v>
      </c>
      <c r="O1981" s="139">
        <v>9.7867551973705433E-2</v>
      </c>
      <c r="P1981" s="139">
        <v>1.4067607253179513</v>
      </c>
      <c r="Q1981" s="139">
        <v>1.2828312858472135</v>
      </c>
      <c r="R1981" s="139">
        <v>0.38371268361118949</v>
      </c>
      <c r="S1981" s="139">
        <v>0.66007227160776161</v>
      </c>
      <c r="T1981" s="139">
        <v>-0.82002530374802185</v>
      </c>
      <c r="U1981" s="139">
        <v>2.3976353058559439</v>
      </c>
      <c r="V1981" s="139">
        <v>-0.27854874095720417</v>
      </c>
      <c r="W1981" s="50">
        <v>1.5300786945764728</v>
      </c>
    </row>
    <row r="1982" spans="1:23" ht="19">
      <c r="A1982" s="95">
        <v>980</v>
      </c>
      <c r="B1982" s="139">
        <v>0.85927079467643308</v>
      </c>
      <c r="C1982" s="139">
        <v>0.50798063742165911</v>
      </c>
      <c r="D1982" s="139">
        <v>0.38439069000872661</v>
      </c>
      <c r="E1982" s="139">
        <v>0.66802204977180013</v>
      </c>
      <c r="F1982" s="139">
        <v>5.2390323299558172E-3</v>
      </c>
      <c r="G1982" s="139">
        <v>0.35538584371221993</v>
      </c>
      <c r="H1982" s="139">
        <v>0.68784547152512587</v>
      </c>
      <c r="I1982" s="139">
        <v>0.60170769885216524</v>
      </c>
      <c r="J1982" s="139">
        <v>0.31522754012003285</v>
      </c>
      <c r="K1982" s="58">
        <v>0.86744378647535902</v>
      </c>
      <c r="M1982" s="51">
        <v>980</v>
      </c>
      <c r="N1982" s="139" cm="1">
        <f t="array" ref="N1982:W1982">(TRANSPOSE(MMULT(幕後結果!$AB$37:$AK$46, TRANSPOSE(N981:W981))))</f>
        <v>0.96331107499975099</v>
      </c>
      <c r="O1982" s="139">
        <v>-1.7808009153403066</v>
      </c>
      <c r="P1982" s="139">
        <v>-1.8165883972987498</v>
      </c>
      <c r="Q1982" s="139">
        <v>0.12034837428749967</v>
      </c>
      <c r="R1982" s="139">
        <v>-5.6809934552425508E-2</v>
      </c>
      <c r="S1982" s="139">
        <v>-1.6622607340048816</v>
      </c>
      <c r="T1982" s="139">
        <v>-0.37548391214465199</v>
      </c>
      <c r="U1982" s="139">
        <v>-1.0803398511035103</v>
      </c>
      <c r="V1982" s="139">
        <v>1.1667993785126767</v>
      </c>
      <c r="W1982" s="50">
        <v>-1.067769285956214</v>
      </c>
    </row>
    <row r="1983" spans="1:23" ht="19">
      <c r="A1983" s="95">
        <v>981</v>
      </c>
      <c r="B1983" s="139">
        <v>0.99909627225310738</v>
      </c>
      <c r="C1983" s="139">
        <v>0.1748418061839192</v>
      </c>
      <c r="D1983" s="139">
        <v>0.6254440592952466</v>
      </c>
      <c r="E1983" s="139">
        <v>0.37345680116242952</v>
      </c>
      <c r="F1983" s="139">
        <v>0.87836255948625297</v>
      </c>
      <c r="G1983" s="139">
        <v>0.7651812299112799</v>
      </c>
      <c r="H1983" s="139">
        <v>0.92138803030848249</v>
      </c>
      <c r="I1983" s="139">
        <v>0.79033280015916563</v>
      </c>
      <c r="J1983" s="139">
        <v>0.932893775687055</v>
      </c>
      <c r="K1983" s="58">
        <v>0.46504148573126325</v>
      </c>
      <c r="M1983" s="51">
        <v>981</v>
      </c>
      <c r="N1983" s="139" cm="1">
        <f t="array" ref="N1983:W1983">(TRANSPOSE(MMULT(幕後結果!$AB$37:$AK$46, TRANSPOSE(N982:W982))))</f>
        <v>-0.244825789202858</v>
      </c>
      <c r="O1983" s="139">
        <v>-0.64089422376847882</v>
      </c>
      <c r="P1983" s="139">
        <v>0.13124459520037235</v>
      </c>
      <c r="Q1983" s="139">
        <v>0.10016317035445743</v>
      </c>
      <c r="R1983" s="139">
        <v>1.4036771636031993</v>
      </c>
      <c r="S1983" s="139">
        <v>-0.43329495216754244</v>
      </c>
      <c r="T1983" s="139">
        <v>0.92020210805620628</v>
      </c>
      <c r="U1983" s="139">
        <v>-1.0492622413391501</v>
      </c>
      <c r="V1983" s="139">
        <v>0.35771585143951423</v>
      </c>
      <c r="W1983" s="50">
        <v>-1.7464959858507081</v>
      </c>
    </row>
    <row r="1984" spans="1:23" ht="19">
      <c r="A1984" s="95">
        <v>982</v>
      </c>
      <c r="B1984" s="139">
        <v>0.2256317428502399</v>
      </c>
      <c r="C1984" s="139">
        <v>0.40566072384199492</v>
      </c>
      <c r="D1984" s="139">
        <v>0.91186910197071347</v>
      </c>
      <c r="E1984" s="139">
        <v>0.39996605965119403</v>
      </c>
      <c r="F1984" s="139">
        <v>0.74378295862713006</v>
      </c>
      <c r="G1984" s="139">
        <v>0.49965866689957417</v>
      </c>
      <c r="H1984" s="139">
        <v>2.7759527650624838E-2</v>
      </c>
      <c r="I1984" s="139">
        <v>0.52673128635127764</v>
      </c>
      <c r="J1984" s="139">
        <v>0.68493369421159467</v>
      </c>
      <c r="K1984" s="58">
        <v>0.77289503616834443</v>
      </c>
      <c r="M1984" s="51">
        <v>982</v>
      </c>
      <c r="N1984" s="139" cm="1">
        <f t="array" ref="N1984:W1984">(TRANSPOSE(MMULT(幕後結果!$AB$37:$AK$46, TRANSPOSE(N983:W983))))</f>
        <v>1.5164333575852813</v>
      </c>
      <c r="O1984" s="139">
        <v>9.016661706482439E-3</v>
      </c>
      <c r="P1984" s="139">
        <v>-0.84364046364461787</v>
      </c>
      <c r="Q1984" s="139">
        <v>1.1211209018216122</v>
      </c>
      <c r="R1984" s="139">
        <v>0.25146148315329064</v>
      </c>
      <c r="S1984" s="139">
        <v>2.4548143056523468</v>
      </c>
      <c r="T1984" s="139">
        <v>0.94108319141855268</v>
      </c>
      <c r="U1984" s="139">
        <v>8.6034114090784014E-2</v>
      </c>
      <c r="V1984" s="139">
        <v>-3.7746206348764577E-2</v>
      </c>
      <c r="W1984" s="50">
        <v>0.64899313139489778</v>
      </c>
    </row>
    <row r="1985" spans="1:23" ht="19">
      <c r="A1985" s="95">
        <v>983</v>
      </c>
      <c r="B1985" s="139">
        <v>0.8133637774122171</v>
      </c>
      <c r="C1985" s="139">
        <v>0.56397053347847592</v>
      </c>
      <c r="D1985" s="139">
        <v>0.54702721957479827</v>
      </c>
      <c r="E1985" s="139">
        <v>0.62398124653969833</v>
      </c>
      <c r="F1985" s="139">
        <v>0.26307618234120533</v>
      </c>
      <c r="G1985" s="139">
        <v>0.41001627065875468</v>
      </c>
      <c r="H1985" s="139">
        <v>0.54858621410687403</v>
      </c>
      <c r="I1985" s="139">
        <v>0.57156208109099937</v>
      </c>
      <c r="J1985" s="139">
        <v>0.15726268487276318</v>
      </c>
      <c r="K1985" s="58">
        <v>0.24996357799523317</v>
      </c>
      <c r="M1985" s="51">
        <v>983</v>
      </c>
      <c r="N1985" s="139" cm="1">
        <f t="array" ref="N1985:W1985">(TRANSPOSE(MMULT(幕後結果!$AB$37:$AK$46, TRANSPOSE(N984:W984))))</f>
        <v>-0.11682179198932742</v>
      </c>
      <c r="O1985" s="139">
        <v>-0.40408752547862159</v>
      </c>
      <c r="P1985" s="139">
        <v>1.0199106147147461</v>
      </c>
      <c r="Q1985" s="139">
        <v>-0.73281516801845981</v>
      </c>
      <c r="R1985" s="139">
        <v>0.5437927301259925</v>
      </c>
      <c r="S1985" s="139">
        <v>-0.55453516358001942</v>
      </c>
      <c r="T1985" s="139">
        <v>-0.12686896616275811</v>
      </c>
      <c r="U1985" s="139">
        <v>1.5801782285288977</v>
      </c>
      <c r="V1985" s="139">
        <v>-0.37913485576258255</v>
      </c>
      <c r="W1985" s="50">
        <v>1.4421821354709812</v>
      </c>
    </row>
    <row r="1986" spans="1:23" ht="19">
      <c r="A1986" s="95">
        <v>984</v>
      </c>
      <c r="B1986" s="139">
        <v>0.3473221593344531</v>
      </c>
      <c r="C1986" s="139">
        <v>0.68483180758718243</v>
      </c>
      <c r="D1986" s="139">
        <v>0.28923072062416755</v>
      </c>
      <c r="E1986" s="139">
        <v>0.22741748778461801</v>
      </c>
      <c r="F1986" s="139">
        <v>0.70448701155935289</v>
      </c>
      <c r="G1986" s="139">
        <v>0.64376360178734382</v>
      </c>
      <c r="H1986" s="139">
        <v>0.8766297384918158</v>
      </c>
      <c r="I1986" s="139">
        <v>0.78103236551426081</v>
      </c>
      <c r="J1986" s="139">
        <v>0.23411974769340804</v>
      </c>
      <c r="K1986" s="58">
        <v>0.68035983641458375</v>
      </c>
      <c r="M1986" s="51">
        <v>984</v>
      </c>
      <c r="N1986" s="139" cm="1">
        <f t="array" ref="N1986:W1986">(TRANSPOSE(MMULT(幕後結果!$AB$37:$AK$46, TRANSPOSE(N985:W985))))</f>
        <v>-3.706623354663139E-2</v>
      </c>
      <c r="O1986" s="139">
        <v>1.505878499715444</v>
      </c>
      <c r="P1986" s="139">
        <v>0.36410716251016739</v>
      </c>
      <c r="Q1986" s="139">
        <v>0.30512731242757973</v>
      </c>
      <c r="R1986" s="139">
        <v>1.4187651041142664</v>
      </c>
      <c r="S1986" s="139">
        <v>-0.1372859968933737</v>
      </c>
      <c r="T1986" s="139">
        <v>0.18221307060649866</v>
      </c>
      <c r="U1986" s="139">
        <v>-0.20129458110767628</v>
      </c>
      <c r="V1986" s="139">
        <v>-0.24510366315450077</v>
      </c>
      <c r="W1986" s="50">
        <v>0.74224956163615685</v>
      </c>
    </row>
    <row r="1987" spans="1:23" ht="19">
      <c r="A1987" s="95">
        <v>985</v>
      </c>
      <c r="B1987" s="139">
        <v>0.100971412188406</v>
      </c>
      <c r="C1987" s="139">
        <v>0.93693322377835786</v>
      </c>
      <c r="D1987" s="139">
        <v>0.28841849888271653</v>
      </c>
      <c r="E1987" s="139">
        <v>0.7928682629732613</v>
      </c>
      <c r="F1987" s="139">
        <v>0.27777353286157447</v>
      </c>
      <c r="G1987" s="139">
        <v>0.64554547332911549</v>
      </c>
      <c r="H1987" s="139">
        <v>0.60768875435795944</v>
      </c>
      <c r="I1987" s="139">
        <v>0.72166980881927545</v>
      </c>
      <c r="J1987" s="139">
        <v>0.250687460275971</v>
      </c>
      <c r="K1987" s="58">
        <v>0.63927145200412228</v>
      </c>
      <c r="M1987" s="51">
        <v>985</v>
      </c>
      <c r="N1987" s="139" cm="1">
        <f t="array" ref="N1987:W1987">(TRANSPOSE(MMULT(幕後結果!$AB$37:$AK$46, TRANSPOSE(N986:W986))))</f>
        <v>-2.3393066937190539</v>
      </c>
      <c r="O1987" s="139">
        <v>1.1447835953607055</v>
      </c>
      <c r="P1987" s="139">
        <v>0.50503320363385718</v>
      </c>
      <c r="Q1987" s="139">
        <v>-0.51040784928275684</v>
      </c>
      <c r="R1987" s="139">
        <v>1.3784132361476293</v>
      </c>
      <c r="S1987" s="139">
        <v>-1.1046566197641488</v>
      </c>
      <c r="T1987" s="139">
        <v>-0.78371502559088646</v>
      </c>
      <c r="U1987" s="139">
        <v>0.46042141566516659</v>
      </c>
      <c r="V1987" s="139">
        <v>0.98396659722517532</v>
      </c>
      <c r="W1987" s="50">
        <v>1.4365936156642007</v>
      </c>
    </row>
    <row r="1988" spans="1:23" ht="19">
      <c r="A1988" s="95">
        <v>986</v>
      </c>
      <c r="B1988" s="139">
        <v>0.20300078558483992</v>
      </c>
      <c r="C1988" s="139">
        <v>0.24861347581948601</v>
      </c>
      <c r="D1988" s="139">
        <v>0.3114052918155692</v>
      </c>
      <c r="E1988" s="139">
        <v>0.71313971591593339</v>
      </c>
      <c r="F1988" s="139">
        <v>0.2115449743218103</v>
      </c>
      <c r="G1988" s="139">
        <v>0.73896173499678675</v>
      </c>
      <c r="H1988" s="139">
        <v>0.97086969538338597</v>
      </c>
      <c r="I1988" s="139">
        <v>0.50795092802649533</v>
      </c>
      <c r="J1988" s="139">
        <v>0.25548153564339571</v>
      </c>
      <c r="K1988" s="58">
        <v>9.6278538307839057E-2</v>
      </c>
      <c r="M1988" s="51">
        <v>986</v>
      </c>
      <c r="N1988" s="139" cm="1">
        <f t="array" ref="N1988:W1988">(TRANSPOSE(MMULT(幕後結果!$AB$37:$AK$46, TRANSPOSE(N987:W987))))</f>
        <v>-5.1006123826041874E-2</v>
      </c>
      <c r="O1988" s="139">
        <v>0.3350125946682958</v>
      </c>
      <c r="P1988" s="139">
        <v>1.4695332657294491</v>
      </c>
      <c r="Q1988" s="139">
        <v>2.6244803150222267</v>
      </c>
      <c r="R1988" s="139">
        <v>1.6278536692332097</v>
      </c>
      <c r="S1988" s="139">
        <v>-0.9444662206736788</v>
      </c>
      <c r="T1988" s="139">
        <v>-0.11861229389746114</v>
      </c>
      <c r="U1988" s="139">
        <v>1.435075523566105</v>
      </c>
      <c r="V1988" s="139">
        <v>-1.1939977584136263</v>
      </c>
      <c r="W1988" s="50">
        <v>-0.68768269637071777</v>
      </c>
    </row>
    <row r="1989" spans="1:23" ht="19">
      <c r="A1989" s="95">
        <v>987</v>
      </c>
      <c r="B1989" s="139">
        <v>0.77837655714711884</v>
      </c>
      <c r="C1989" s="139">
        <v>0.90127891966265206</v>
      </c>
      <c r="D1989" s="139">
        <v>0.68378433077678547</v>
      </c>
      <c r="E1989" s="139">
        <v>0.88296735666178905</v>
      </c>
      <c r="F1989" s="139">
        <v>0.92807760152250185</v>
      </c>
      <c r="G1989" s="139">
        <v>0.30741638392314918</v>
      </c>
      <c r="H1989" s="139">
        <v>0.79604945010986472</v>
      </c>
      <c r="I1989" s="139">
        <v>0.12601409761042648</v>
      </c>
      <c r="J1989" s="139">
        <v>0.76255061495359855</v>
      </c>
      <c r="K1989" s="58">
        <v>0.10997083776968375</v>
      </c>
      <c r="M1989" s="51">
        <v>987</v>
      </c>
      <c r="N1989" s="139" cm="1">
        <f t="array" ref="N1989:W1989">(TRANSPOSE(MMULT(幕後結果!$AB$37:$AK$46, TRANSPOSE(N988:W988))))</f>
        <v>0.30194164103994509</v>
      </c>
      <c r="O1989" s="139">
        <v>0.52893330602193689</v>
      </c>
      <c r="P1989" s="139">
        <v>0.6069158316107337</v>
      </c>
      <c r="Q1989" s="139">
        <v>-1.1094130203729571</v>
      </c>
      <c r="R1989" s="139">
        <v>0.46310003774909525</v>
      </c>
      <c r="S1989" s="139">
        <v>-0.86033420532658522</v>
      </c>
      <c r="T1989" s="139">
        <v>1.9594587827029646</v>
      </c>
      <c r="U1989" s="139">
        <v>0.55874499514218001</v>
      </c>
      <c r="V1989" s="139">
        <v>0.18468304280260289</v>
      </c>
      <c r="W1989" s="50">
        <v>1.0180797019346326</v>
      </c>
    </row>
    <row r="1990" spans="1:23" ht="19">
      <c r="A1990" s="95">
        <v>988</v>
      </c>
      <c r="B1990" s="139">
        <v>0.41746411175761833</v>
      </c>
      <c r="C1990" s="139">
        <v>0.71289549621706572</v>
      </c>
      <c r="D1990" s="139">
        <v>0.25008463909666845</v>
      </c>
      <c r="E1990" s="139">
        <v>0.30384518913837799</v>
      </c>
      <c r="F1990" s="139">
        <v>0.47532873868381986</v>
      </c>
      <c r="G1990" s="139">
        <v>0.4779541598427226</v>
      </c>
      <c r="H1990" s="139">
        <v>0.2701400749333549</v>
      </c>
      <c r="I1990" s="139">
        <v>0.48766943482529301</v>
      </c>
      <c r="J1990" s="139">
        <v>7.7693530618566209E-2</v>
      </c>
      <c r="K1990" s="58">
        <v>0.26758856702228839</v>
      </c>
      <c r="M1990" s="51">
        <v>988</v>
      </c>
      <c r="N1990" s="139" cm="1">
        <f t="array" ref="N1990:W1990">(TRANSPOSE(MMULT(幕後結果!$AB$37:$AK$46, TRANSPOSE(N989:W989))))</f>
        <v>-1.0873402990361786E-3</v>
      </c>
      <c r="O1990" s="139">
        <v>1.3951998437402837</v>
      </c>
      <c r="P1990" s="139">
        <v>0.66040526804627464</v>
      </c>
      <c r="Q1990" s="139">
        <v>0.45066544570905565</v>
      </c>
      <c r="R1990" s="139">
        <v>0.56374661905115175</v>
      </c>
      <c r="S1990" s="139">
        <v>0.80841731942649131</v>
      </c>
      <c r="T1990" s="139">
        <v>-0.90408843616083989</v>
      </c>
      <c r="U1990" s="139">
        <v>0.64177018089159499</v>
      </c>
      <c r="V1990" s="139">
        <v>0.13937112794390996</v>
      </c>
      <c r="W1990" s="50">
        <v>0.31002618090397838</v>
      </c>
    </row>
    <row r="1991" spans="1:23" ht="19">
      <c r="A1991" s="95">
        <v>989</v>
      </c>
      <c r="B1991" s="139">
        <v>5.9584418690736829E-3</v>
      </c>
      <c r="C1991" s="139">
        <v>0.72586721936077891</v>
      </c>
      <c r="D1991" s="139">
        <v>0.61017106911513785</v>
      </c>
      <c r="E1991" s="139">
        <v>0.22983332246543275</v>
      </c>
      <c r="F1991" s="139">
        <v>0.71001801916022078</v>
      </c>
      <c r="G1991" s="139">
        <v>0.28391607980339062</v>
      </c>
      <c r="H1991" s="139">
        <v>0.52740341898479004</v>
      </c>
      <c r="I1991" s="139">
        <v>6.6490850776719901E-2</v>
      </c>
      <c r="J1991" s="139">
        <v>0.40795625458255125</v>
      </c>
      <c r="K1991" s="58">
        <v>0.82487149809318727</v>
      </c>
      <c r="M1991" s="51">
        <v>989</v>
      </c>
      <c r="N1991" s="139" cm="1">
        <f t="array" ref="N1991:W1991">(TRANSPOSE(MMULT(幕後結果!$AB$37:$AK$46, TRANSPOSE(N990:W990))))</f>
        <v>-0.40620776390006996</v>
      </c>
      <c r="O1991" s="139">
        <v>0.34118814700633371</v>
      </c>
      <c r="P1991" s="139">
        <v>2.9131358263520625E-2</v>
      </c>
      <c r="Q1991" s="139">
        <v>0.75288382507524154</v>
      </c>
      <c r="R1991" s="139">
        <v>-0.36085993760009893</v>
      </c>
      <c r="S1991" s="139">
        <v>0.68601165824289145</v>
      </c>
      <c r="T1991" s="139">
        <v>-1.3716257036572959</v>
      </c>
      <c r="U1991" s="139">
        <v>0.7230023377928666</v>
      </c>
      <c r="V1991" s="139">
        <v>-1.2785947554501773</v>
      </c>
      <c r="W1991" s="50">
        <v>-9.8121227135391509E-3</v>
      </c>
    </row>
    <row r="1992" spans="1:23" ht="19">
      <c r="A1992" s="95">
        <v>990</v>
      </c>
      <c r="B1992" s="139">
        <v>3.2412435326931499E-2</v>
      </c>
      <c r="C1992" s="139">
        <v>0.57684142689572826</v>
      </c>
      <c r="D1992" s="139">
        <v>0.81213892541942756</v>
      </c>
      <c r="E1992" s="139">
        <v>0.71459239735233315</v>
      </c>
      <c r="F1992" s="139">
        <v>0.58500065924482536</v>
      </c>
      <c r="G1992" s="139">
        <v>5.6278990152912822E-2</v>
      </c>
      <c r="H1992" s="139">
        <v>0.3244592306610854</v>
      </c>
      <c r="I1992" s="139">
        <v>0.3640730506571952</v>
      </c>
      <c r="J1992" s="139">
        <v>0.96078428571995356</v>
      </c>
      <c r="K1992" s="58">
        <v>0.61951941713226</v>
      </c>
      <c r="M1992" s="51">
        <v>990</v>
      </c>
      <c r="N1992" s="139" cm="1">
        <f t="array" ref="N1992:W1992">(TRANSPOSE(MMULT(幕後結果!$AB$37:$AK$46, TRANSPOSE(N991:W991))))</f>
        <v>-1.3813652137649532</v>
      </c>
      <c r="O1992" s="139">
        <v>-0.80895707191272692</v>
      </c>
      <c r="P1992" s="139">
        <v>-1.4880511736276278</v>
      </c>
      <c r="Q1992" s="139">
        <v>-1.0653786843358275</v>
      </c>
      <c r="R1992" s="139">
        <v>-1.7657620724508494</v>
      </c>
      <c r="S1992" s="139">
        <v>3.8981067833788324E-3</v>
      </c>
      <c r="T1992" s="139">
        <v>4.9426797081970064E-2</v>
      </c>
      <c r="U1992" s="139">
        <v>-2.7033297089728712</v>
      </c>
      <c r="V1992" s="139">
        <v>0.54153204664382992</v>
      </c>
      <c r="W1992" s="50">
        <v>-1.9455669161922811</v>
      </c>
    </row>
    <row r="1993" spans="1:23" ht="19">
      <c r="A1993" s="95">
        <v>991</v>
      </c>
      <c r="B1993" s="139">
        <v>0.37970126871732912</v>
      </c>
      <c r="C1993" s="139">
        <v>0.92919235269498279</v>
      </c>
      <c r="D1993" s="139">
        <v>3.3432404035951047E-2</v>
      </c>
      <c r="E1993" s="139">
        <v>0.1465004622256989</v>
      </c>
      <c r="F1993" s="139">
        <v>0.43643269741477897</v>
      </c>
      <c r="G1993" s="139">
        <v>0.2287638936427443</v>
      </c>
      <c r="H1993" s="139">
        <v>0.36696519307373809</v>
      </c>
      <c r="I1993" s="139">
        <v>0.46629801541940963</v>
      </c>
      <c r="J1993" s="139">
        <v>0.94974993035491306</v>
      </c>
      <c r="K1993" s="58">
        <v>0.35370120159659524</v>
      </c>
      <c r="M1993" s="51">
        <v>991</v>
      </c>
      <c r="N1993" s="139" cm="1">
        <f t="array" ref="N1993:W1993">(TRANSPOSE(MMULT(幕後結果!$AB$37:$AK$46, TRANSPOSE(N992:W992))))</f>
        <v>2.4343095889264492</v>
      </c>
      <c r="O1993" s="139">
        <v>1.0619844432918066</v>
      </c>
      <c r="P1993" s="139">
        <v>3.1364388229003208</v>
      </c>
      <c r="Q1993" s="139">
        <v>1.9756843847210659</v>
      </c>
      <c r="R1993" s="139">
        <v>2.7203931203135601</v>
      </c>
      <c r="S1993" s="139">
        <v>1.6127146868841955</v>
      </c>
      <c r="T1993" s="139">
        <v>1.0166088449876727</v>
      </c>
      <c r="U1993" s="139">
        <v>0.47445328973259471</v>
      </c>
      <c r="V1993" s="139">
        <v>0.30743033598099956</v>
      </c>
      <c r="W1993" s="50">
        <v>1.0461861902589717</v>
      </c>
    </row>
    <row r="1994" spans="1:23" ht="19">
      <c r="A1994" s="95">
        <v>992</v>
      </c>
      <c r="B1994" s="139">
        <v>0.397942519401284</v>
      </c>
      <c r="C1994" s="139">
        <v>0.36384620438216442</v>
      </c>
      <c r="D1994" s="139">
        <v>0.30086703307697538</v>
      </c>
      <c r="E1994" s="139">
        <v>0.50832528258199283</v>
      </c>
      <c r="F1994" s="139">
        <v>0.89741390315623737</v>
      </c>
      <c r="G1994" s="139">
        <v>0.26238892283706861</v>
      </c>
      <c r="H1994" s="139">
        <v>0.42487747096562156</v>
      </c>
      <c r="I1994" s="139">
        <v>0.33950043406032915</v>
      </c>
      <c r="J1994" s="139">
        <v>0.90873488531629354</v>
      </c>
      <c r="K1994" s="58">
        <v>0.17840630058251161</v>
      </c>
      <c r="M1994" s="51">
        <v>992</v>
      </c>
      <c r="N1994" s="139" cm="1">
        <f t="array" ref="N1994:W1994">(TRANSPOSE(MMULT(幕後結果!$AB$37:$AK$46, TRANSPOSE(N993:W993))))</f>
        <v>1.1896681946276744</v>
      </c>
      <c r="O1994" s="139">
        <v>0.72568793858352676</v>
      </c>
      <c r="P1994" s="139">
        <v>-0.59207722449022737</v>
      </c>
      <c r="Q1994" s="139">
        <v>1.0720595086376148</v>
      </c>
      <c r="R1994" s="139">
        <v>-0.12698159982210389</v>
      </c>
      <c r="S1994" s="139">
        <v>1.3591436297046833</v>
      </c>
      <c r="T1994" s="139">
        <v>-0.35540533962827259</v>
      </c>
      <c r="U1994" s="139">
        <v>-0.43536591982007011</v>
      </c>
      <c r="V1994" s="139">
        <v>0.39817903097938212</v>
      </c>
      <c r="W1994" s="50">
        <v>0.68250927090314151</v>
      </c>
    </row>
    <row r="1995" spans="1:23" ht="19">
      <c r="A1995" s="95">
        <v>993</v>
      </c>
      <c r="B1995" s="139">
        <v>0.82945191953007957</v>
      </c>
      <c r="C1995" s="139">
        <v>0.58577270756770283</v>
      </c>
      <c r="D1995" s="139">
        <v>0.17764760782589351</v>
      </c>
      <c r="E1995" s="139">
        <v>0.41683645291286053</v>
      </c>
      <c r="F1995" s="139">
        <v>0.25716365685367326</v>
      </c>
      <c r="G1995" s="139">
        <v>7.9666880076663338E-2</v>
      </c>
      <c r="H1995" s="139">
        <v>0.87174088764481916</v>
      </c>
      <c r="I1995" s="139">
        <v>0.38686820914383602</v>
      </c>
      <c r="J1995" s="139">
        <v>0.61398637036195103</v>
      </c>
      <c r="K1995" s="58">
        <v>0.25659062295373514</v>
      </c>
      <c r="M1995" s="51">
        <v>993</v>
      </c>
      <c r="N1995" s="139" cm="1">
        <f t="array" ref="N1995:W1995">(TRANSPOSE(MMULT(幕後結果!$AB$37:$AK$46, TRANSPOSE(N994:W994))))</f>
        <v>0.29365364432277463</v>
      </c>
      <c r="O1995" s="139">
        <v>0.64298272173123894</v>
      </c>
      <c r="P1995" s="139">
        <v>0.2444460736540012</v>
      </c>
      <c r="Q1995" s="139">
        <v>-0.36821389888741474</v>
      </c>
      <c r="R1995" s="139">
        <v>-2.0932362198213998</v>
      </c>
      <c r="S1995" s="139">
        <v>1.90591075127468</v>
      </c>
      <c r="T1995" s="139">
        <v>0.60056298358945881</v>
      </c>
      <c r="U1995" s="139">
        <v>-4.7349818708715137E-2</v>
      </c>
      <c r="V1995" s="139">
        <v>1.2617332601764466</v>
      </c>
      <c r="W1995" s="50">
        <v>1.2898917622753567</v>
      </c>
    </row>
    <row r="1996" spans="1:23" ht="19">
      <c r="A1996" s="95">
        <v>994</v>
      </c>
      <c r="B1996" s="139">
        <v>0.58439827427045077</v>
      </c>
      <c r="C1996" s="139">
        <v>0.1140322575526973</v>
      </c>
      <c r="D1996" s="139">
        <v>0.92323866264681076</v>
      </c>
      <c r="E1996" s="139">
        <v>0.22994365504353564</v>
      </c>
      <c r="F1996" s="139">
        <v>1.9428863432188193E-2</v>
      </c>
      <c r="G1996" s="139">
        <v>0.46495857032868781</v>
      </c>
      <c r="H1996" s="139">
        <v>0.9849571720968191</v>
      </c>
      <c r="I1996" s="139">
        <v>0.59798715690751969</v>
      </c>
      <c r="J1996" s="139">
        <v>0.94494890243174434</v>
      </c>
      <c r="K1996" s="58">
        <v>0.76702472614447026</v>
      </c>
      <c r="M1996" s="51">
        <v>994</v>
      </c>
      <c r="N1996" s="139" cm="1">
        <f t="array" ref="N1996:W1996">(TRANSPOSE(MMULT(幕後結果!$AB$37:$AK$46, TRANSPOSE(N995:W995))))</f>
        <v>0.48635058767390449</v>
      </c>
      <c r="O1996" s="139">
        <v>-0.87910654076012451</v>
      </c>
      <c r="P1996" s="139">
        <v>-0.71087423959556628</v>
      </c>
      <c r="Q1996" s="139">
        <v>-1.6628587594466131</v>
      </c>
      <c r="R1996" s="139">
        <v>0.67397166605627068</v>
      </c>
      <c r="S1996" s="139">
        <v>-0.58915583325012844</v>
      </c>
      <c r="T1996" s="139">
        <v>1.9897008935191318</v>
      </c>
      <c r="U1996" s="139">
        <v>-0.80367282342682589</v>
      </c>
      <c r="V1996" s="139">
        <v>0.70244774156661316</v>
      </c>
      <c r="W1996" s="50">
        <v>-0.8646707556240576</v>
      </c>
    </row>
    <row r="1997" spans="1:23" ht="19">
      <c r="A1997" s="95">
        <v>995</v>
      </c>
      <c r="B1997" s="139">
        <v>0.3140991197320786</v>
      </c>
      <c r="C1997" s="139">
        <v>0.77161673214959903</v>
      </c>
      <c r="D1997" s="139">
        <v>0.32341995791779898</v>
      </c>
      <c r="E1997" s="139">
        <v>1.366233070011047E-3</v>
      </c>
      <c r="F1997" s="139">
        <v>0.77158516182162873</v>
      </c>
      <c r="G1997" s="139">
        <v>0.95866718048366595</v>
      </c>
      <c r="H1997" s="139">
        <v>0.15839790395137299</v>
      </c>
      <c r="I1997" s="139">
        <v>0.46549084130025498</v>
      </c>
      <c r="J1997" s="139">
        <v>0.16467421216995293</v>
      </c>
      <c r="K1997" s="58">
        <v>0.61308571154622249</v>
      </c>
      <c r="M1997" s="51">
        <v>995</v>
      </c>
      <c r="N1997" s="139" cm="1">
        <f t="array" ref="N1997:W1997">(TRANSPOSE(MMULT(幕後結果!$AB$37:$AK$46, TRANSPOSE(N996:W996))))</f>
        <v>-1.266672423251647E-2</v>
      </c>
      <c r="O1997" s="139">
        <v>-0.97141297250786252</v>
      </c>
      <c r="P1997" s="139">
        <v>-1.5629361517854661</v>
      </c>
      <c r="Q1997" s="139">
        <v>-0.4025700452795718</v>
      </c>
      <c r="R1997" s="139">
        <v>0.16037730513598061</v>
      </c>
      <c r="S1997" s="139">
        <v>-1.0921713916406059</v>
      </c>
      <c r="T1997" s="139">
        <v>-0.69171298469182696</v>
      </c>
      <c r="U1997" s="139">
        <v>-0.86615204352647035</v>
      </c>
      <c r="V1997" s="139">
        <v>-0.24957720340288825</v>
      </c>
      <c r="W1997" s="50">
        <v>-1.5491644913640705</v>
      </c>
    </row>
    <row r="1998" spans="1:23" ht="19">
      <c r="A1998" s="95">
        <v>996</v>
      </c>
      <c r="B1998" s="139">
        <v>0.73450252705583452</v>
      </c>
      <c r="C1998" s="139">
        <v>0.21419742406629583</v>
      </c>
      <c r="D1998" s="139">
        <v>0.76770226504350325</v>
      </c>
      <c r="E1998" s="139">
        <v>0.53485475303801278</v>
      </c>
      <c r="F1998" s="139">
        <v>0.82369137850589569</v>
      </c>
      <c r="G1998" s="139">
        <v>0.57636773446064016</v>
      </c>
      <c r="H1998" s="139">
        <v>0.21379439748408569</v>
      </c>
      <c r="I1998" s="139">
        <v>0.45737269821569515</v>
      </c>
      <c r="J1998" s="139">
        <v>0.13971664502164427</v>
      </c>
      <c r="K1998" s="58">
        <v>0.60613418264368613</v>
      </c>
      <c r="M1998" s="51">
        <v>996</v>
      </c>
      <c r="N1998" s="139" cm="1">
        <f t="array" ref="N1998:W1998">(TRANSPOSE(MMULT(幕後結果!$AB$37:$AK$46, TRANSPOSE(N997:W997))))</f>
        <v>-1.25446533004242</v>
      </c>
      <c r="O1998" s="139">
        <v>-0.84702424276413457</v>
      </c>
      <c r="P1998" s="139">
        <v>-0.16272693800299864</v>
      </c>
      <c r="Q1998" s="139">
        <v>-0.35548265413913127</v>
      </c>
      <c r="R1998" s="139">
        <v>-0.18189875920301674</v>
      </c>
      <c r="S1998" s="139">
        <v>8.2936525524314519E-2</v>
      </c>
      <c r="T1998" s="139">
        <v>-0.38532487258621334</v>
      </c>
      <c r="U1998" s="139">
        <v>-1.2172795023208547</v>
      </c>
      <c r="V1998" s="139">
        <v>0.41128056282255315</v>
      </c>
      <c r="W1998" s="50">
        <v>-0.74212231879787938</v>
      </c>
    </row>
    <row r="1999" spans="1:23" ht="19">
      <c r="A1999" s="95">
        <v>997</v>
      </c>
      <c r="B1999" s="139">
        <v>0.51157360708906485</v>
      </c>
      <c r="C1999" s="139">
        <v>0.7513025269914857</v>
      </c>
      <c r="D1999" s="139">
        <v>0.28875291228735955</v>
      </c>
      <c r="E1999" s="139">
        <v>0.80216845801012004</v>
      </c>
      <c r="F1999" s="139">
        <v>0.93399906119581511</v>
      </c>
      <c r="G1999" s="139">
        <v>0.66419504748162783</v>
      </c>
      <c r="H1999" s="139">
        <v>0.95421827855947194</v>
      </c>
      <c r="I1999" s="139">
        <v>0.45671290913859752</v>
      </c>
      <c r="J1999" s="139">
        <v>0.21750115413899995</v>
      </c>
      <c r="K1999" s="58">
        <v>0.5015887441858593</v>
      </c>
      <c r="M1999" s="51">
        <v>997</v>
      </c>
      <c r="N1999" s="139" cm="1">
        <f t="array" ref="N1999:W1999">(TRANSPOSE(MMULT(幕後結果!$AB$37:$AK$46, TRANSPOSE(N998:W998))))</f>
        <v>-0.94814383358187559</v>
      </c>
      <c r="O1999" s="139">
        <v>-1.2766413179238301</v>
      </c>
      <c r="P1999" s="139">
        <v>-1.1757537721389792</v>
      </c>
      <c r="Q1999" s="139">
        <v>-0.74339702341070135</v>
      </c>
      <c r="R1999" s="139">
        <v>-0.19561254994791544</v>
      </c>
      <c r="S1999" s="139">
        <v>0.70455933193604403</v>
      </c>
      <c r="T1999" s="139">
        <v>-1.2415054147163542</v>
      </c>
      <c r="U1999" s="139">
        <v>-1.5336965612392297</v>
      </c>
      <c r="V1999" s="139">
        <v>-2.1526139422437156</v>
      </c>
      <c r="W1999" s="50">
        <v>-1.2420667988401721</v>
      </c>
    </row>
    <row r="2000" spans="1:23" ht="19">
      <c r="A2000" s="95">
        <v>998</v>
      </c>
      <c r="B2000" s="139">
        <v>4.2276394017997987E-2</v>
      </c>
      <c r="C2000" s="139">
        <v>0.97176019373497624</v>
      </c>
      <c r="D2000" s="139">
        <v>0.67115938280729126</v>
      </c>
      <c r="E2000" s="139">
        <v>0.40224276880181198</v>
      </c>
      <c r="F2000" s="139">
        <v>0.21606391178163187</v>
      </c>
      <c r="G2000" s="139">
        <v>0.46432515345258274</v>
      </c>
      <c r="H2000" s="139">
        <v>0.34043566310046192</v>
      </c>
      <c r="I2000" s="139">
        <v>0.51637380879541772</v>
      </c>
      <c r="J2000" s="139">
        <v>0.87603207120493787</v>
      </c>
      <c r="K2000" s="58">
        <v>6.4579381351157927E-2</v>
      </c>
      <c r="M2000" s="51">
        <v>998</v>
      </c>
      <c r="N2000" s="139" cm="1">
        <f t="array" ref="N2000:W2000">(TRANSPOSE(MMULT(幕後結果!$AB$37:$AK$46, TRANSPOSE(N999:W999))))</f>
        <v>0.10423718930019638</v>
      </c>
      <c r="O2000" s="139">
        <v>3.4206611283275276E-2</v>
      </c>
      <c r="P2000" s="139">
        <v>-1.492005837590999</v>
      </c>
      <c r="Q2000" s="139">
        <v>0.14800532487955231</v>
      </c>
      <c r="R2000" s="139">
        <v>-0.46227898356004959</v>
      </c>
      <c r="S2000" s="139">
        <v>-1.0356047368089873</v>
      </c>
      <c r="T2000" s="139">
        <v>0.39456956084360739</v>
      </c>
      <c r="U2000" s="139">
        <v>0.36509058492460411</v>
      </c>
      <c r="V2000" s="139">
        <v>0.41670047616253336</v>
      </c>
      <c r="W2000" s="50">
        <v>0.44712615567944747</v>
      </c>
    </row>
    <row r="2001" spans="1:23" ht="19">
      <c r="A2001" s="95">
        <v>999</v>
      </c>
      <c r="B2001" s="139">
        <v>0.8180320374380583</v>
      </c>
      <c r="C2001" s="139">
        <v>0.29283134380478093</v>
      </c>
      <c r="D2001" s="139">
        <v>5.5610627298027682E-2</v>
      </c>
      <c r="E2001" s="139">
        <v>0.91509141134184691</v>
      </c>
      <c r="F2001" s="139">
        <v>0.77762513508822062</v>
      </c>
      <c r="G2001" s="139">
        <v>0.84708167909121146</v>
      </c>
      <c r="H2001" s="139">
        <v>0.22414461800243335</v>
      </c>
      <c r="I2001" s="139">
        <v>0.92921289758347281</v>
      </c>
      <c r="J2001" s="139">
        <v>0.56945489380624448</v>
      </c>
      <c r="K2001" s="58">
        <v>0.71534619612117889</v>
      </c>
      <c r="M2001" s="51">
        <v>999</v>
      </c>
      <c r="N2001" s="139" cm="1">
        <f t="array" ref="N2001:W2001">(TRANSPOSE(MMULT(幕後結果!$AB$37:$AK$46, TRANSPOSE(N1000:W1000))))</f>
        <v>1.9603480880582029</v>
      </c>
      <c r="O2001" s="139">
        <v>-0.53113956802962248</v>
      </c>
      <c r="P2001" s="139">
        <v>1.3738550117231598</v>
      </c>
      <c r="Q2001" s="139">
        <v>1.71028819060977</v>
      </c>
      <c r="R2001" s="139">
        <v>-1.2014088119600141</v>
      </c>
      <c r="S2001" s="139">
        <v>0.48373794355814626</v>
      </c>
      <c r="T2001" s="139">
        <v>1.6070891245580634</v>
      </c>
      <c r="U2001" s="139">
        <v>-5.6775488173925248E-2</v>
      </c>
      <c r="V2001" s="139">
        <v>0.48827412627433625</v>
      </c>
      <c r="W2001" s="50">
        <v>0.76301783670946155</v>
      </c>
    </row>
    <row r="2002" spans="1:23" ht="19.5" thickBot="1">
      <c r="A2002" s="138">
        <v>1000</v>
      </c>
      <c r="B2002" s="57">
        <v>7.5242428407172879E-2</v>
      </c>
      <c r="C2002" s="57">
        <v>0.47419442254548749</v>
      </c>
      <c r="D2002" s="57">
        <v>0.96438843809518637</v>
      </c>
      <c r="E2002" s="57">
        <v>0.21397315260005056</v>
      </c>
      <c r="F2002" s="57">
        <v>0.35879888072897081</v>
      </c>
      <c r="G2002" s="57">
        <v>0.47682185626913909</v>
      </c>
      <c r="H2002" s="57">
        <v>0.1775345962206043</v>
      </c>
      <c r="I2002" s="57">
        <v>0.71479636619543263</v>
      </c>
      <c r="J2002" s="57">
        <v>0.8735979035820578</v>
      </c>
      <c r="K2002" s="123">
        <v>0.8168301362523005</v>
      </c>
      <c r="M2002" s="49">
        <v>1000</v>
      </c>
      <c r="N2002" s="48" cm="1">
        <f t="array" ref="N2002:W2002">(TRANSPOSE(MMULT(幕後結果!$AB$37:$AK$46, TRANSPOSE(N1001:W1001))))</f>
        <v>0.21818936151508347</v>
      </c>
      <c r="O2002" s="48">
        <v>2.8940061146376837E-2</v>
      </c>
      <c r="P2002" s="48">
        <v>-1.9556014938716622E-2</v>
      </c>
      <c r="Q2002" s="48">
        <v>1.2098684673007403</v>
      </c>
      <c r="R2002" s="48">
        <v>2.1710015879574116</v>
      </c>
      <c r="S2002" s="48">
        <v>0.58962603532413627</v>
      </c>
      <c r="T2002" s="48">
        <v>1.1311657542226217</v>
      </c>
      <c r="U2002" s="48">
        <v>0.84022115990402135</v>
      </c>
      <c r="V2002" s="48">
        <v>-1.5646776824181976</v>
      </c>
      <c r="W2002" s="47">
        <v>1.0512596082151839</v>
      </c>
    </row>
    <row r="2003" spans="1:23" ht="17.5" thickTop="1"/>
  </sheetData>
  <phoneticPr fontId="6" type="noConversion"/>
  <pageMargins left="0.7" right="0.7" top="0.75" bottom="0.75" header="0.3" footer="0.3"/>
  <pageSetup paperSize="9" orientation="portrait" horizontalDpi="1200" verticalDpi="1200" r:id="rId1"/>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15A2E9-A019-45C3-BF50-CD7B33504511}">
  <sheetPr codeName="工作表1"/>
  <dimension ref="A1:U31"/>
  <sheetViews>
    <sheetView zoomScaleNormal="100" workbookViewId="0">
      <selection activeCell="C26" sqref="C26"/>
    </sheetView>
  </sheetViews>
  <sheetFormatPr defaultColWidth="9" defaultRowHeight="18.5"/>
  <cols>
    <col min="1" max="1" width="9.33203125" style="4" customWidth="1"/>
    <col min="2" max="2" width="51" style="5" customWidth="1"/>
    <col min="3" max="3" width="28.5" style="4" customWidth="1"/>
    <col min="4" max="4" width="27.1640625" style="4" customWidth="1"/>
    <col min="5" max="5" width="29.6640625" style="4" customWidth="1"/>
    <col min="6" max="6" width="21.58203125" style="4" customWidth="1"/>
    <col min="7" max="7" width="12.5" style="4" customWidth="1"/>
    <col min="8" max="16384" width="9" style="4"/>
  </cols>
  <sheetData>
    <row r="1" spans="1:21" ht="19">
      <c r="A1" s="9" t="s">
        <v>20</v>
      </c>
      <c r="B1" s="14" t="s">
        <v>93</v>
      </c>
      <c r="C1" s="19" t="s">
        <v>12</v>
      </c>
      <c r="D1" s="19" t="s">
        <v>5</v>
      </c>
      <c r="E1" s="19" t="s">
        <v>19</v>
      </c>
      <c r="F1" s="19" t="s">
        <v>18</v>
      </c>
      <c r="G1" s="8" t="s">
        <v>17</v>
      </c>
      <c r="H1" s="24" t="s">
        <v>98</v>
      </c>
    </row>
    <row r="2" spans="1:21" ht="15.5">
      <c r="A2" s="10" t="s">
        <v>11</v>
      </c>
      <c r="B2" s="15" t="s">
        <v>16</v>
      </c>
      <c r="C2" s="20" t="s">
        <v>100</v>
      </c>
      <c r="D2" s="20" t="s">
        <v>15</v>
      </c>
      <c r="E2" s="20" t="s">
        <v>14</v>
      </c>
      <c r="F2" s="20" t="s">
        <v>13</v>
      </c>
      <c r="G2" s="7">
        <v>1</v>
      </c>
      <c r="H2" s="4">
        <f>SUM(G2:G6)</f>
        <v>5</v>
      </c>
    </row>
    <row r="3" spans="1:21" ht="15.5">
      <c r="A3" s="11" t="s">
        <v>11</v>
      </c>
      <c r="B3" s="16" t="s">
        <v>10</v>
      </c>
      <c r="C3" s="21" t="s">
        <v>9</v>
      </c>
      <c r="D3" s="21" t="s">
        <v>8</v>
      </c>
      <c r="E3" s="21" t="s">
        <v>7</v>
      </c>
      <c r="F3" s="21" t="s">
        <v>6</v>
      </c>
      <c r="G3" s="4">
        <v>1</v>
      </c>
    </row>
    <row r="4" spans="1:21" ht="15.5">
      <c r="A4" s="11" t="s">
        <v>11</v>
      </c>
      <c r="B4" s="17" t="s">
        <v>21</v>
      </c>
      <c r="C4" s="21" t="s">
        <v>101</v>
      </c>
      <c r="D4" s="21" t="s">
        <v>102</v>
      </c>
      <c r="E4" s="21" t="s">
        <v>103</v>
      </c>
      <c r="F4" s="21" t="s">
        <v>104</v>
      </c>
      <c r="G4" s="4">
        <v>1</v>
      </c>
    </row>
    <row r="5" spans="1:21" ht="15.5">
      <c r="A5" s="11" t="s">
        <v>11</v>
      </c>
      <c r="B5" s="17" t="s">
        <v>22</v>
      </c>
      <c r="C5" s="17" t="s">
        <v>23</v>
      </c>
      <c r="D5" s="17" t="s">
        <v>24</v>
      </c>
      <c r="E5" s="17" t="s">
        <v>25</v>
      </c>
      <c r="F5" s="17" t="s">
        <v>26</v>
      </c>
      <c r="G5" s="4">
        <v>1</v>
      </c>
    </row>
    <row r="6" spans="1:21" ht="15.5">
      <c r="A6" s="11" t="s">
        <v>11</v>
      </c>
      <c r="B6" s="17" t="s">
        <v>27</v>
      </c>
      <c r="C6" s="17" t="s">
        <v>28</v>
      </c>
      <c r="D6" s="17" t="s">
        <v>29</v>
      </c>
      <c r="E6" s="17" t="s">
        <v>30</v>
      </c>
      <c r="F6" s="17" t="s">
        <v>105</v>
      </c>
      <c r="G6" s="4">
        <v>1</v>
      </c>
    </row>
    <row r="7" spans="1:21" ht="15.5">
      <c r="A7" s="12" t="s">
        <v>31</v>
      </c>
      <c r="B7" s="15" t="s">
        <v>113</v>
      </c>
      <c r="C7" s="20" t="s">
        <v>107</v>
      </c>
      <c r="D7" s="20" t="s">
        <v>108</v>
      </c>
      <c r="E7" s="20" t="s">
        <v>106</v>
      </c>
      <c r="F7" s="20" t="s">
        <v>109</v>
      </c>
      <c r="G7" s="4">
        <v>2</v>
      </c>
      <c r="H7" s="4">
        <f>SUM(G7:G11)</f>
        <v>10</v>
      </c>
    </row>
    <row r="8" spans="1:21" ht="15.5">
      <c r="A8" s="13" t="s">
        <v>31</v>
      </c>
      <c r="B8" s="17" t="s">
        <v>67</v>
      </c>
      <c r="C8" s="17" t="s">
        <v>32</v>
      </c>
      <c r="D8" s="17" t="s">
        <v>68</v>
      </c>
      <c r="E8" s="17" t="s">
        <v>69</v>
      </c>
      <c r="F8" s="17" t="s">
        <v>70</v>
      </c>
      <c r="G8" s="4">
        <v>2</v>
      </c>
    </row>
    <row r="9" spans="1:21" ht="17">
      <c r="A9" s="13" t="s">
        <v>31</v>
      </c>
      <c r="B9" s="17" t="s">
        <v>71</v>
      </c>
      <c r="C9" s="17" t="s">
        <v>33</v>
      </c>
      <c r="D9" s="17" t="s">
        <v>34</v>
      </c>
      <c r="E9" s="17" t="s">
        <v>35</v>
      </c>
      <c r="F9" s="17" t="s">
        <v>43</v>
      </c>
      <c r="G9" s="4">
        <v>2</v>
      </c>
      <c r="U9"/>
    </row>
    <row r="10" spans="1:21" ht="15.5">
      <c r="A10" s="13" t="s">
        <v>31</v>
      </c>
      <c r="B10" s="17" t="s">
        <v>72</v>
      </c>
      <c r="C10" s="21" t="s">
        <v>36</v>
      </c>
      <c r="D10" s="17" t="s">
        <v>37</v>
      </c>
      <c r="E10" s="17" t="s">
        <v>38</v>
      </c>
      <c r="F10" s="17" t="s">
        <v>39</v>
      </c>
      <c r="G10" s="4">
        <v>2</v>
      </c>
    </row>
    <row r="11" spans="1:21" ht="15.5">
      <c r="A11" s="13" t="s">
        <v>31</v>
      </c>
      <c r="B11" s="16" t="s">
        <v>73</v>
      </c>
      <c r="C11" s="17" t="s">
        <v>40</v>
      </c>
      <c r="D11" s="17" t="s">
        <v>41</v>
      </c>
      <c r="E11" s="21" t="s">
        <v>42</v>
      </c>
      <c r="F11" s="17" t="s">
        <v>110</v>
      </c>
      <c r="G11" s="4">
        <v>2</v>
      </c>
    </row>
    <row r="12" spans="1:21" ht="31">
      <c r="A12" s="12" t="s">
        <v>44</v>
      </c>
      <c r="B12" s="18" t="s">
        <v>45</v>
      </c>
      <c r="C12" s="22" t="s">
        <v>94</v>
      </c>
      <c r="D12" s="18" t="s">
        <v>95</v>
      </c>
      <c r="E12" s="18" t="s">
        <v>96</v>
      </c>
      <c r="F12" s="18" t="s">
        <v>97</v>
      </c>
      <c r="G12" s="4">
        <v>4</v>
      </c>
      <c r="H12" s="4">
        <f>SUM(G12:G16)</f>
        <v>20</v>
      </c>
    </row>
    <row r="13" spans="1:21" ht="15.5">
      <c r="A13" s="13" t="s">
        <v>44</v>
      </c>
      <c r="B13" s="16" t="s">
        <v>74</v>
      </c>
      <c r="C13" s="17" t="s">
        <v>46</v>
      </c>
      <c r="D13" s="17" t="s">
        <v>47</v>
      </c>
      <c r="E13" s="17" t="s">
        <v>48</v>
      </c>
      <c r="F13" s="17" t="s">
        <v>64</v>
      </c>
      <c r="G13" s="4">
        <v>4</v>
      </c>
    </row>
    <row r="14" spans="1:21" ht="15.5">
      <c r="A14" s="13" t="s">
        <v>44</v>
      </c>
      <c r="B14" s="17" t="s">
        <v>75</v>
      </c>
      <c r="C14" s="17" t="s">
        <v>49</v>
      </c>
      <c r="D14" s="17" t="s">
        <v>51</v>
      </c>
      <c r="E14" s="17" t="s">
        <v>52</v>
      </c>
      <c r="F14" s="17" t="s">
        <v>53</v>
      </c>
      <c r="G14" s="4">
        <v>4</v>
      </c>
    </row>
    <row r="15" spans="1:21" ht="15.5">
      <c r="A15" s="13" t="s">
        <v>44</v>
      </c>
      <c r="B15" s="17" t="s">
        <v>76</v>
      </c>
      <c r="C15" s="17" t="s">
        <v>77</v>
      </c>
      <c r="D15" s="17" t="s">
        <v>78</v>
      </c>
      <c r="E15" s="17" t="s">
        <v>79</v>
      </c>
      <c r="F15" s="17" t="s">
        <v>54</v>
      </c>
      <c r="G15" s="4">
        <v>4</v>
      </c>
    </row>
    <row r="16" spans="1:21" ht="15.5">
      <c r="A16" s="13" t="s">
        <v>44</v>
      </c>
      <c r="B16" s="16" t="s">
        <v>114</v>
      </c>
      <c r="C16" s="17" t="s">
        <v>115</v>
      </c>
      <c r="D16" s="17" t="s">
        <v>111</v>
      </c>
      <c r="E16" s="21" t="s">
        <v>112</v>
      </c>
      <c r="F16" s="17" t="s">
        <v>116</v>
      </c>
      <c r="G16" s="4">
        <v>4</v>
      </c>
    </row>
    <row r="17" spans="1:8" ht="15.5">
      <c r="A17" s="12" t="s">
        <v>55</v>
      </c>
      <c r="B17" s="15" t="s">
        <v>58</v>
      </c>
      <c r="C17" s="18" t="s">
        <v>57</v>
      </c>
      <c r="D17" s="20" t="s">
        <v>80</v>
      </c>
      <c r="E17" s="18" t="s">
        <v>81</v>
      </c>
      <c r="F17" s="20" t="s">
        <v>82</v>
      </c>
      <c r="G17" s="4">
        <v>2</v>
      </c>
      <c r="H17" s="4">
        <f>SUM(G17:G21)</f>
        <v>14</v>
      </c>
    </row>
    <row r="18" spans="1:8" ht="15.5">
      <c r="A18" s="11" t="s">
        <v>56</v>
      </c>
      <c r="B18" s="17" t="s">
        <v>74</v>
      </c>
      <c r="C18" s="17" t="s">
        <v>46</v>
      </c>
      <c r="D18" s="17" t="s">
        <v>59</v>
      </c>
      <c r="E18" s="17" t="s">
        <v>48</v>
      </c>
      <c r="F18" s="17" t="s">
        <v>60</v>
      </c>
      <c r="G18" s="4">
        <v>3</v>
      </c>
    </row>
    <row r="19" spans="1:8" ht="15.5">
      <c r="A19" s="13" t="s">
        <v>55</v>
      </c>
      <c r="B19" s="16" t="s">
        <v>75</v>
      </c>
      <c r="C19" s="17" t="s">
        <v>49</v>
      </c>
      <c r="D19" s="17" t="s">
        <v>50</v>
      </c>
      <c r="E19" s="17" t="s">
        <v>83</v>
      </c>
      <c r="F19" s="17" t="s">
        <v>53</v>
      </c>
      <c r="G19" s="4">
        <v>3</v>
      </c>
    </row>
    <row r="20" spans="1:8" ht="15.5">
      <c r="A20" s="13" t="s">
        <v>55</v>
      </c>
      <c r="B20" s="16" t="s">
        <v>117</v>
      </c>
      <c r="C20" s="16" t="s">
        <v>118</v>
      </c>
      <c r="D20" s="16" t="s">
        <v>119</v>
      </c>
      <c r="E20" s="16" t="s">
        <v>120</v>
      </c>
      <c r="F20" s="16" t="s">
        <v>125</v>
      </c>
      <c r="G20" s="4">
        <v>4</v>
      </c>
    </row>
    <row r="21" spans="1:8" ht="15.5">
      <c r="A21" s="13" t="s">
        <v>55</v>
      </c>
      <c r="B21" s="16" t="s">
        <v>121</v>
      </c>
      <c r="C21" s="16" t="s">
        <v>123</v>
      </c>
      <c r="D21" s="16" t="s">
        <v>122</v>
      </c>
      <c r="E21" s="16" t="s">
        <v>124</v>
      </c>
      <c r="F21" s="16" t="s">
        <v>126</v>
      </c>
      <c r="G21" s="4">
        <v>2</v>
      </c>
    </row>
    <row r="22" spans="1:8" ht="15.5">
      <c r="A22" s="12" t="s">
        <v>61</v>
      </c>
      <c r="B22" s="18" t="s">
        <v>85</v>
      </c>
      <c r="C22" s="20" t="s">
        <v>86</v>
      </c>
      <c r="D22" s="18" t="s">
        <v>87</v>
      </c>
      <c r="E22" s="18" t="s">
        <v>88</v>
      </c>
      <c r="F22" s="18" t="s">
        <v>62</v>
      </c>
      <c r="G22" s="4">
        <v>3</v>
      </c>
      <c r="H22" s="4">
        <f>SUM(G22:G26)</f>
        <v>12</v>
      </c>
    </row>
    <row r="23" spans="1:8" ht="15.5">
      <c r="A23" s="13" t="s">
        <v>61</v>
      </c>
      <c r="B23" s="17" t="s">
        <v>89</v>
      </c>
      <c r="C23" s="17" t="s">
        <v>90</v>
      </c>
      <c r="D23" s="17" t="s">
        <v>91</v>
      </c>
      <c r="E23" s="17" t="s">
        <v>92</v>
      </c>
      <c r="F23" s="17" t="s">
        <v>63</v>
      </c>
      <c r="G23" s="4">
        <v>2</v>
      </c>
    </row>
    <row r="24" spans="1:8" ht="15.5">
      <c r="A24" s="13" t="s">
        <v>61</v>
      </c>
      <c r="B24" s="16" t="s">
        <v>127</v>
      </c>
      <c r="C24" s="16" t="s">
        <v>128</v>
      </c>
      <c r="D24" s="16" t="s">
        <v>132</v>
      </c>
      <c r="E24" s="16" t="s">
        <v>30</v>
      </c>
      <c r="F24" s="16" t="s">
        <v>105</v>
      </c>
      <c r="G24" s="4">
        <v>2</v>
      </c>
    </row>
    <row r="25" spans="1:8" ht="15.5">
      <c r="A25" s="13" t="s">
        <v>61</v>
      </c>
      <c r="B25" s="16" t="s">
        <v>129</v>
      </c>
      <c r="C25" s="16" t="s">
        <v>130</v>
      </c>
      <c r="D25" s="16" t="s">
        <v>133</v>
      </c>
      <c r="E25" s="16" t="s">
        <v>131</v>
      </c>
      <c r="F25" s="16" t="s">
        <v>134</v>
      </c>
      <c r="G25" s="4">
        <v>2</v>
      </c>
    </row>
    <row r="26" spans="1:8" ht="15.5">
      <c r="A26" s="13" t="s">
        <v>61</v>
      </c>
      <c r="B26" s="17" t="s">
        <v>65</v>
      </c>
      <c r="C26" s="17" t="s">
        <v>77</v>
      </c>
      <c r="D26" s="17" t="s">
        <v>78</v>
      </c>
      <c r="E26" s="17" t="s">
        <v>79</v>
      </c>
      <c r="F26" s="17" t="s">
        <v>84</v>
      </c>
      <c r="G26" s="4">
        <v>3</v>
      </c>
    </row>
    <row r="27" spans="1:8" ht="31">
      <c r="A27" s="12" t="s">
        <v>66</v>
      </c>
      <c r="B27" s="18" t="s">
        <v>45</v>
      </c>
      <c r="C27" s="22" t="s">
        <v>94</v>
      </c>
      <c r="D27" s="18" t="s">
        <v>95</v>
      </c>
      <c r="E27" s="18" t="s">
        <v>96</v>
      </c>
      <c r="F27" s="18" t="s">
        <v>97</v>
      </c>
      <c r="G27" s="4">
        <v>1</v>
      </c>
      <c r="H27" s="4">
        <f>SUM(G27:G31)</f>
        <v>5</v>
      </c>
    </row>
    <row r="28" spans="1:8" ht="15.5">
      <c r="A28" s="13" t="s">
        <v>66</v>
      </c>
      <c r="B28" s="16" t="s">
        <v>74</v>
      </c>
      <c r="C28" s="17" t="s">
        <v>46</v>
      </c>
      <c r="D28" s="17" t="s">
        <v>47</v>
      </c>
      <c r="E28" s="17" t="s">
        <v>48</v>
      </c>
      <c r="F28" s="17" t="s">
        <v>64</v>
      </c>
      <c r="G28" s="4">
        <v>1</v>
      </c>
    </row>
    <row r="29" spans="1:8" ht="15.5">
      <c r="A29" s="13" t="s">
        <v>66</v>
      </c>
      <c r="B29" s="17" t="s">
        <v>75</v>
      </c>
      <c r="C29" s="17" t="s">
        <v>49</v>
      </c>
      <c r="D29" s="17" t="s">
        <v>51</v>
      </c>
      <c r="E29" s="17" t="s">
        <v>52</v>
      </c>
      <c r="F29" s="17" t="s">
        <v>53</v>
      </c>
      <c r="G29" s="4">
        <v>1</v>
      </c>
    </row>
    <row r="30" spans="1:8" ht="15.5">
      <c r="A30" s="13" t="s">
        <v>66</v>
      </c>
      <c r="B30" s="17" t="s">
        <v>76</v>
      </c>
      <c r="C30" s="17" t="s">
        <v>77</v>
      </c>
      <c r="D30" s="17" t="s">
        <v>78</v>
      </c>
      <c r="E30" s="17" t="s">
        <v>79</v>
      </c>
      <c r="F30" s="17" t="s">
        <v>54</v>
      </c>
      <c r="G30" s="4">
        <v>1</v>
      </c>
    </row>
    <row r="31" spans="1:8" ht="15.5">
      <c r="A31" s="13" t="s">
        <v>66</v>
      </c>
      <c r="B31" s="16" t="s">
        <v>114</v>
      </c>
      <c r="C31" s="17" t="s">
        <v>115</v>
      </c>
      <c r="D31" s="17" t="s">
        <v>111</v>
      </c>
      <c r="E31" s="21" t="s">
        <v>112</v>
      </c>
      <c r="F31" s="17" t="s">
        <v>116</v>
      </c>
      <c r="G31" s="4">
        <v>1</v>
      </c>
    </row>
  </sheetData>
  <phoneticPr fontId="6"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工作表2"/>
  <dimension ref="A1:D1000"/>
  <sheetViews>
    <sheetView workbookViewId="0">
      <selection activeCell="C26" sqref="C26"/>
    </sheetView>
  </sheetViews>
  <sheetFormatPr defaultColWidth="11.1640625" defaultRowHeight="15" customHeight="1"/>
  <cols>
    <col min="1" max="3" width="6.6640625" customWidth="1"/>
    <col min="4" max="4" width="31.33203125" customWidth="1"/>
    <col min="5" max="26" width="6.6640625" customWidth="1"/>
  </cols>
  <sheetData>
    <row r="1" spans="1:4" ht="16.5" customHeight="1">
      <c r="A1" s="1" t="s">
        <v>0</v>
      </c>
      <c r="B1" s="1" t="s">
        <v>1</v>
      </c>
      <c r="C1" s="1" t="s">
        <v>2</v>
      </c>
      <c r="D1" s="1" t="s">
        <v>3</v>
      </c>
    </row>
    <row r="2" spans="1:4" ht="16.5" customHeight="1">
      <c r="A2" s="1" t="s">
        <v>630</v>
      </c>
      <c r="B2" s="1">
        <v>21</v>
      </c>
      <c r="C2" s="1" t="s">
        <v>4</v>
      </c>
      <c r="D2" s="1" t="s">
        <v>631</v>
      </c>
    </row>
    <row r="3" spans="1:4" ht="16.5" customHeight="1">
      <c r="A3" s="1" t="s">
        <v>632</v>
      </c>
      <c r="B3" s="1">
        <v>21</v>
      </c>
      <c r="C3" s="1" t="s">
        <v>4</v>
      </c>
      <c r="D3" s="1" t="s">
        <v>633</v>
      </c>
    </row>
    <row r="4" spans="1:4" ht="16.5" customHeight="1">
      <c r="A4" s="1" t="s">
        <v>634</v>
      </c>
      <c r="B4" s="1">
        <v>1</v>
      </c>
      <c r="C4" s="1">
        <v>2</v>
      </c>
      <c r="D4" s="1">
        <v>3</v>
      </c>
    </row>
    <row r="5" spans="1:4" ht="16.5" customHeight="1">
      <c r="A5" s="1">
        <v>1</v>
      </c>
      <c r="B5" s="1">
        <v>2</v>
      </c>
      <c r="C5" s="1">
        <v>3</v>
      </c>
      <c r="D5" s="1">
        <v>4</v>
      </c>
    </row>
    <row r="6" spans="1:4" ht="16.5" customHeight="1">
      <c r="A6" s="1" t="s">
        <v>746</v>
      </c>
      <c r="B6" s="1">
        <v>20</v>
      </c>
      <c r="C6" s="1" t="s">
        <v>4</v>
      </c>
      <c r="D6" s="1" t="s">
        <v>747</v>
      </c>
    </row>
    <row r="7" spans="1:4" ht="16.5" customHeight="1">
      <c r="A7" s="1">
        <v>11</v>
      </c>
      <c r="B7" s="1">
        <v>2</v>
      </c>
      <c r="C7" s="1">
        <v>3</v>
      </c>
      <c r="D7" s="1">
        <v>4</v>
      </c>
    </row>
    <row r="8" spans="1:4" ht="16.5" customHeight="1">
      <c r="A8" s="1"/>
      <c r="B8" s="1"/>
      <c r="C8" s="1"/>
      <c r="D8" s="1"/>
    </row>
    <row r="9" spans="1:4" ht="16.5" customHeight="1">
      <c r="A9" s="1"/>
      <c r="B9" s="1"/>
      <c r="C9" s="1"/>
      <c r="D9" s="1"/>
    </row>
    <row r="10" spans="1:4" ht="16.5" customHeight="1"/>
    <row r="11" spans="1:4" ht="16.5" customHeight="1"/>
    <row r="12" spans="1:4" ht="16.5" customHeight="1"/>
    <row r="13" spans="1:4" ht="16.5" customHeight="1"/>
    <row r="14" spans="1:4" ht="16.5" customHeight="1"/>
    <row r="15" spans="1:4" ht="16.5" customHeight="1"/>
    <row r="16" spans="1:4" ht="16.5" customHeight="1"/>
    <row r="17" ht="16.5" customHeight="1"/>
    <row r="18" ht="16.5" customHeight="1"/>
    <row r="19" ht="16.5" customHeight="1"/>
    <row r="20" ht="16.5" customHeight="1"/>
    <row r="21" ht="16.5" customHeight="1"/>
    <row r="22" ht="16.5" customHeight="1"/>
    <row r="23" ht="16.5" customHeight="1"/>
    <row r="24" ht="16.5" customHeight="1"/>
    <row r="25" ht="16.5" customHeight="1"/>
    <row r="26" ht="16.5" customHeight="1"/>
    <row r="27" ht="16.5" customHeight="1"/>
    <row r="28" ht="16.5" customHeight="1"/>
    <row r="29" ht="16.5" customHeight="1"/>
    <row r="30" ht="16.5" customHeight="1"/>
    <row r="31" ht="16.5" customHeight="1"/>
    <row r="32" ht="16.5" customHeight="1"/>
    <row r="33" ht="16.5" customHeight="1"/>
    <row r="34" ht="16.5" customHeight="1"/>
    <row r="35" ht="16.5" customHeight="1"/>
    <row r="36" ht="16.5" customHeight="1"/>
    <row r="37" ht="16.5" customHeight="1"/>
    <row r="38" ht="16.5" customHeight="1"/>
    <row r="39" ht="16.5" customHeight="1"/>
    <row r="40" ht="16.5" customHeight="1"/>
    <row r="41" ht="16.5" customHeight="1"/>
    <row r="42" ht="16.5" customHeight="1"/>
    <row r="43" ht="16.5" customHeight="1"/>
    <row r="44" ht="16.5" customHeight="1"/>
    <row r="45" ht="16.5" customHeight="1"/>
    <row r="46" ht="16.5" customHeight="1"/>
    <row r="47" ht="16.5" customHeight="1"/>
    <row r="48" ht="16.5" customHeight="1"/>
    <row r="49" ht="16.5" customHeight="1"/>
    <row r="50" ht="16.5" customHeight="1"/>
    <row r="51" ht="16.5" customHeight="1"/>
    <row r="52" ht="16.5" customHeight="1"/>
    <row r="53" ht="16.5" customHeight="1"/>
    <row r="54" ht="16.5" customHeight="1"/>
    <row r="55" ht="16.5" customHeight="1"/>
    <row r="56" ht="16.5" customHeight="1"/>
    <row r="57" ht="16.5" customHeight="1"/>
    <row r="58" ht="16.5" customHeight="1"/>
    <row r="59" ht="16.5" customHeight="1"/>
    <row r="60" ht="16.5" customHeight="1"/>
    <row r="61" ht="16.5" customHeight="1"/>
    <row r="62" ht="16.5" customHeight="1"/>
    <row r="63" ht="16.5" customHeight="1"/>
    <row r="64" ht="16.5" customHeight="1"/>
    <row r="65" ht="16.5" customHeight="1"/>
    <row r="66" ht="16.5" customHeight="1"/>
    <row r="67" ht="16.5" customHeight="1"/>
    <row r="68" ht="16.5" customHeight="1"/>
    <row r="69" ht="16.5" customHeight="1"/>
    <row r="70" ht="16.5" customHeight="1"/>
    <row r="71" ht="16.5" customHeight="1"/>
    <row r="72" ht="16.5" customHeight="1"/>
    <row r="73" ht="16.5" customHeight="1"/>
    <row r="74" ht="16.5" customHeight="1"/>
    <row r="75" ht="16.5" customHeight="1"/>
    <row r="76" ht="16.5" customHeight="1"/>
    <row r="77" ht="16.5" customHeight="1"/>
    <row r="78" ht="16.5" customHeight="1"/>
    <row r="79" ht="16.5" customHeight="1"/>
    <row r="80" ht="16.5" customHeight="1"/>
    <row r="81" ht="16.5" customHeight="1"/>
    <row r="82" ht="16.5" customHeight="1"/>
    <row r="83" ht="16.5" customHeight="1"/>
    <row r="84" ht="16.5" customHeight="1"/>
    <row r="85" ht="16.5" customHeight="1"/>
    <row r="86" ht="16.5" customHeight="1"/>
    <row r="87" ht="16.5" customHeight="1"/>
    <row r="88" ht="16.5" customHeight="1"/>
    <row r="89" ht="16.5" customHeight="1"/>
    <row r="90" ht="16.5" customHeight="1"/>
    <row r="91" ht="16.5" customHeight="1"/>
    <row r="92" ht="16.5" customHeight="1"/>
    <row r="93" ht="16.5" customHeight="1"/>
    <row r="94" ht="16.5" customHeight="1"/>
    <row r="95" ht="16.5" customHeight="1"/>
    <row r="96" ht="16.5" customHeight="1"/>
    <row r="97" ht="16.5" customHeight="1"/>
    <row r="98" ht="16.5" customHeight="1"/>
    <row r="99" ht="16.5" customHeight="1"/>
    <row r="100" ht="16.5" customHeight="1"/>
    <row r="101" ht="16.5" customHeight="1"/>
    <row r="102" ht="16.5" customHeight="1"/>
    <row r="103" ht="16.5" customHeight="1"/>
    <row r="104" ht="16.5" customHeight="1"/>
    <row r="105" ht="16.5" customHeight="1"/>
    <row r="106" ht="16.5" customHeight="1"/>
    <row r="107" ht="16.5" customHeight="1"/>
    <row r="108" ht="16.5" customHeight="1"/>
    <row r="109" ht="16.5" customHeight="1"/>
    <row r="110" ht="16.5" customHeight="1"/>
    <row r="111" ht="16.5" customHeight="1"/>
    <row r="112" ht="16.5" customHeight="1"/>
    <row r="113" ht="16.5" customHeight="1"/>
    <row r="114" ht="16.5" customHeight="1"/>
    <row r="115" ht="16.5" customHeight="1"/>
    <row r="116" ht="16.5" customHeight="1"/>
    <row r="117" ht="16.5" customHeight="1"/>
    <row r="118" ht="16.5" customHeight="1"/>
    <row r="119" ht="16.5" customHeight="1"/>
    <row r="120" ht="16.5" customHeight="1"/>
    <row r="121" ht="16.5" customHeight="1"/>
    <row r="122" ht="16.5" customHeight="1"/>
    <row r="123" ht="16.5" customHeight="1"/>
    <row r="124" ht="16.5" customHeight="1"/>
    <row r="125" ht="16.5" customHeight="1"/>
    <row r="126" ht="16.5" customHeight="1"/>
    <row r="127" ht="16.5" customHeight="1"/>
    <row r="128" ht="16.5" customHeight="1"/>
    <row r="129" ht="16.5" customHeight="1"/>
    <row r="130" ht="16.5" customHeight="1"/>
    <row r="131" ht="16.5" customHeight="1"/>
    <row r="132" ht="16.5" customHeight="1"/>
    <row r="133" ht="16.5" customHeight="1"/>
    <row r="134" ht="16.5" customHeight="1"/>
    <row r="135" ht="16.5" customHeight="1"/>
    <row r="136" ht="16.5" customHeight="1"/>
    <row r="137" ht="16.5" customHeight="1"/>
    <row r="138" ht="16.5" customHeight="1"/>
    <row r="139" ht="16.5" customHeight="1"/>
    <row r="140" ht="16.5" customHeight="1"/>
    <row r="141" ht="16.5" customHeight="1"/>
    <row r="142" ht="16.5" customHeight="1"/>
    <row r="143" ht="16.5" customHeight="1"/>
    <row r="144" ht="16.5" customHeight="1"/>
    <row r="145" ht="16.5" customHeight="1"/>
    <row r="146" ht="16.5" customHeight="1"/>
    <row r="147" ht="16.5" customHeight="1"/>
    <row r="148" ht="16.5" customHeight="1"/>
    <row r="149" ht="16.5" customHeight="1"/>
    <row r="150" ht="16.5" customHeight="1"/>
    <row r="151" ht="16.5" customHeight="1"/>
    <row r="152" ht="16.5" customHeight="1"/>
    <row r="153" ht="16.5" customHeight="1"/>
    <row r="154" ht="16.5" customHeight="1"/>
    <row r="155" ht="16.5" customHeight="1"/>
    <row r="156" ht="16.5" customHeight="1"/>
    <row r="157" ht="16.5" customHeight="1"/>
    <row r="158" ht="16.5" customHeight="1"/>
    <row r="159" ht="16.5" customHeight="1"/>
    <row r="160" ht="16.5" customHeight="1"/>
    <row r="161" ht="16.5" customHeight="1"/>
    <row r="162" ht="16.5" customHeight="1"/>
    <row r="163" ht="16.5" customHeight="1"/>
    <row r="164" ht="16.5" customHeight="1"/>
    <row r="165" ht="16.5" customHeight="1"/>
    <row r="166" ht="16.5" customHeight="1"/>
    <row r="167" ht="16.5" customHeight="1"/>
    <row r="168" ht="16.5" customHeight="1"/>
    <row r="169" ht="16.5" customHeight="1"/>
    <row r="170" ht="16.5" customHeight="1"/>
    <row r="171" ht="16.5" customHeight="1"/>
    <row r="172" ht="16.5" customHeight="1"/>
    <row r="173" ht="16.5" customHeight="1"/>
    <row r="174" ht="16.5" customHeight="1"/>
    <row r="175" ht="16.5" customHeight="1"/>
    <row r="176" ht="16.5" customHeight="1"/>
    <row r="177" ht="16.5" customHeight="1"/>
    <row r="178" ht="16.5" customHeight="1"/>
    <row r="179" ht="16.5" customHeight="1"/>
    <row r="180" ht="16.5" customHeight="1"/>
    <row r="181" ht="16.5" customHeight="1"/>
    <row r="182" ht="16.5" customHeight="1"/>
    <row r="183" ht="16.5" customHeight="1"/>
    <row r="184" ht="16.5" customHeight="1"/>
    <row r="185" ht="16.5" customHeight="1"/>
    <row r="186" ht="16.5" customHeight="1"/>
    <row r="187" ht="16.5" customHeight="1"/>
    <row r="188" ht="16.5" customHeight="1"/>
    <row r="189" ht="16.5" customHeight="1"/>
    <row r="190" ht="16.5" customHeight="1"/>
    <row r="191" ht="16.5" customHeight="1"/>
    <row r="192" ht="16.5" customHeight="1"/>
    <row r="193" ht="16.5" customHeight="1"/>
    <row r="194" ht="16.5" customHeight="1"/>
    <row r="195" ht="16.5" customHeight="1"/>
    <row r="196" ht="16.5" customHeight="1"/>
    <row r="197" ht="16.5" customHeight="1"/>
    <row r="198" ht="16.5" customHeight="1"/>
    <row r="199" ht="16.5" customHeight="1"/>
    <row r="200" ht="16.5" customHeight="1"/>
    <row r="201" ht="16.5" customHeight="1"/>
    <row r="202" ht="16.5" customHeight="1"/>
    <row r="203" ht="16.5" customHeight="1"/>
    <row r="204" ht="16.5" customHeight="1"/>
    <row r="205" ht="16.5" customHeight="1"/>
    <row r="206" ht="16.5" customHeight="1"/>
    <row r="207" ht="16.5" customHeight="1"/>
    <row r="208" ht="16.5" customHeight="1"/>
    <row r="209" ht="16.5" customHeight="1"/>
    <row r="210" ht="16.5" customHeight="1"/>
    <row r="211" ht="16.5" customHeight="1"/>
    <row r="212" ht="16.5" customHeight="1"/>
    <row r="213" ht="16.5" customHeight="1"/>
    <row r="214" ht="16.5" customHeight="1"/>
    <row r="215" ht="16.5" customHeight="1"/>
    <row r="216" ht="16.5" customHeight="1"/>
    <row r="217" ht="16.5" customHeight="1"/>
    <row r="218" ht="16.5" customHeight="1"/>
    <row r="219" ht="16.5" customHeight="1"/>
    <row r="220" ht="16.5" customHeight="1"/>
    <row r="221" ht="16.5" customHeight="1"/>
    <row r="222" ht="16.5" customHeight="1"/>
    <row r="223" ht="16.5" customHeight="1"/>
    <row r="224" ht="16.5" customHeight="1"/>
    <row r="225" ht="16.5" customHeight="1"/>
    <row r="226" ht="16.5" customHeight="1"/>
    <row r="227" ht="16.5" customHeight="1"/>
    <row r="228" ht="16.5" customHeight="1"/>
    <row r="229" ht="16.5" customHeight="1"/>
    <row r="230" ht="16.5" customHeight="1"/>
    <row r="231" ht="16.5" customHeight="1"/>
    <row r="232" ht="16.5" customHeight="1"/>
    <row r="233" ht="16.5" customHeight="1"/>
    <row r="234" ht="16.5" customHeight="1"/>
    <row r="235" ht="16.5" customHeight="1"/>
    <row r="236" ht="16.5" customHeight="1"/>
    <row r="237" ht="16.5" customHeight="1"/>
    <row r="238" ht="16.5" customHeight="1"/>
    <row r="239" ht="16.5" customHeight="1"/>
    <row r="240" ht="16.5" customHeight="1"/>
    <row r="241" ht="16.5" customHeight="1"/>
    <row r="242" ht="16.5" customHeight="1"/>
    <row r="243" ht="16.5" customHeight="1"/>
    <row r="244" ht="16.5" customHeight="1"/>
    <row r="245" ht="16.5" customHeight="1"/>
    <row r="246" ht="16.5" customHeight="1"/>
    <row r="247" ht="16.5" customHeight="1"/>
    <row r="248" ht="16.5" customHeight="1"/>
    <row r="249" ht="16.5" customHeight="1"/>
    <row r="250" ht="16.5" customHeight="1"/>
    <row r="251" ht="16.5" customHeight="1"/>
    <row r="252" ht="16.5" customHeight="1"/>
    <row r="253" ht="16.5" customHeight="1"/>
    <row r="254" ht="16.5" customHeight="1"/>
    <row r="255" ht="16.5" customHeight="1"/>
    <row r="256" ht="16.5" customHeight="1"/>
    <row r="257" ht="16.5" customHeight="1"/>
    <row r="258" ht="16.5" customHeight="1"/>
    <row r="259" ht="16.5" customHeight="1"/>
    <row r="260" ht="16.5" customHeight="1"/>
    <row r="261" ht="16.5" customHeight="1"/>
    <row r="262" ht="16.5" customHeight="1"/>
    <row r="263" ht="16.5" customHeight="1"/>
    <row r="264" ht="16.5" customHeight="1"/>
    <row r="265" ht="16.5" customHeight="1"/>
    <row r="266" ht="16.5" customHeight="1"/>
    <row r="267" ht="16.5" customHeight="1"/>
    <row r="268" ht="16.5" customHeight="1"/>
    <row r="269" ht="16.5" customHeight="1"/>
    <row r="270" ht="16.5" customHeight="1"/>
    <row r="271" ht="16.5" customHeight="1"/>
    <row r="272" ht="16.5" customHeight="1"/>
    <row r="273" ht="16.5" customHeight="1"/>
    <row r="274" ht="16.5" customHeight="1"/>
    <row r="275" ht="16.5" customHeight="1"/>
    <row r="276" ht="16.5" customHeight="1"/>
    <row r="277" ht="16.5" customHeight="1"/>
    <row r="278" ht="16.5" customHeight="1"/>
    <row r="279" ht="16.5" customHeight="1"/>
    <row r="280" ht="16.5" customHeight="1"/>
    <row r="281" ht="16.5" customHeight="1"/>
    <row r="282" ht="16.5" customHeight="1"/>
    <row r="283" ht="16.5" customHeight="1"/>
    <row r="284" ht="16.5" customHeight="1"/>
    <row r="285" ht="16.5" customHeight="1"/>
    <row r="286" ht="16.5" customHeight="1"/>
    <row r="287" ht="16.5" customHeight="1"/>
    <row r="288" ht="16.5" customHeight="1"/>
    <row r="289" ht="16.5" customHeight="1"/>
    <row r="290" ht="16.5" customHeight="1"/>
    <row r="291" ht="16.5" customHeight="1"/>
    <row r="292" ht="16.5" customHeight="1"/>
    <row r="293" ht="16.5" customHeight="1"/>
    <row r="294" ht="16.5" customHeight="1"/>
    <row r="295" ht="16.5" customHeight="1"/>
    <row r="296" ht="16.5" customHeight="1"/>
    <row r="297" ht="16.5" customHeight="1"/>
    <row r="298" ht="16.5" customHeight="1"/>
    <row r="299" ht="16.5" customHeight="1"/>
    <row r="300" ht="16.5" customHeight="1"/>
    <row r="301" ht="16.5" customHeight="1"/>
    <row r="302" ht="16.5" customHeight="1"/>
    <row r="303" ht="16.5" customHeight="1"/>
    <row r="304" ht="16.5" customHeight="1"/>
    <row r="305" ht="16.5" customHeight="1"/>
    <row r="306" ht="16.5" customHeight="1"/>
    <row r="307" ht="16.5" customHeight="1"/>
    <row r="308" ht="16.5" customHeight="1"/>
    <row r="309" ht="16.5" customHeight="1"/>
    <row r="310" ht="16.5" customHeight="1"/>
    <row r="311" ht="16.5" customHeight="1"/>
    <row r="312" ht="16.5" customHeight="1"/>
    <row r="313" ht="16.5" customHeight="1"/>
    <row r="314" ht="16.5" customHeight="1"/>
    <row r="315" ht="16.5" customHeight="1"/>
    <row r="316" ht="16.5" customHeight="1"/>
    <row r="317" ht="16.5" customHeight="1"/>
    <row r="318" ht="16.5" customHeight="1"/>
    <row r="319" ht="16.5" customHeight="1"/>
    <row r="320" ht="16.5" customHeight="1"/>
    <row r="321" ht="16.5" customHeight="1"/>
    <row r="322" ht="16.5" customHeight="1"/>
    <row r="323" ht="16.5" customHeight="1"/>
    <row r="324" ht="16.5" customHeight="1"/>
    <row r="325" ht="16.5" customHeight="1"/>
    <row r="326" ht="16.5" customHeight="1"/>
    <row r="327" ht="16.5" customHeight="1"/>
    <row r="328" ht="16.5" customHeight="1"/>
    <row r="329" ht="16.5" customHeight="1"/>
    <row r="330" ht="16.5" customHeight="1"/>
    <row r="331" ht="16.5" customHeight="1"/>
    <row r="332" ht="16.5" customHeight="1"/>
    <row r="333" ht="16.5" customHeight="1"/>
    <row r="334" ht="16.5" customHeight="1"/>
    <row r="335" ht="16.5" customHeight="1"/>
    <row r="336" ht="16.5" customHeight="1"/>
    <row r="337" ht="16.5" customHeight="1"/>
    <row r="338" ht="16.5" customHeight="1"/>
    <row r="339" ht="16.5" customHeight="1"/>
    <row r="340" ht="16.5" customHeight="1"/>
    <row r="341" ht="16.5" customHeight="1"/>
    <row r="342" ht="16.5" customHeight="1"/>
    <row r="343" ht="16.5" customHeight="1"/>
    <row r="344" ht="16.5" customHeight="1"/>
    <row r="345" ht="16.5" customHeight="1"/>
    <row r="346" ht="16.5" customHeight="1"/>
    <row r="347" ht="16.5" customHeight="1"/>
    <row r="348" ht="16.5" customHeight="1"/>
    <row r="349" ht="16.5" customHeight="1"/>
    <row r="350" ht="16.5" customHeight="1"/>
    <row r="351" ht="16.5" customHeight="1"/>
    <row r="352" ht="16.5" customHeight="1"/>
    <row r="353" ht="16.5" customHeight="1"/>
    <row r="354" ht="16.5" customHeight="1"/>
    <row r="355" ht="16.5" customHeight="1"/>
    <row r="356" ht="16.5" customHeight="1"/>
    <row r="357" ht="16.5" customHeight="1"/>
    <row r="358" ht="16.5" customHeight="1"/>
    <row r="359" ht="16.5" customHeight="1"/>
    <row r="360" ht="16.5" customHeight="1"/>
    <row r="361" ht="16.5" customHeight="1"/>
    <row r="362" ht="16.5" customHeight="1"/>
    <row r="363" ht="16.5" customHeight="1"/>
    <row r="364" ht="16.5" customHeight="1"/>
    <row r="365" ht="16.5" customHeight="1"/>
    <row r="366" ht="16.5" customHeight="1"/>
    <row r="367" ht="16.5" customHeight="1"/>
    <row r="368" ht="16.5" customHeight="1"/>
    <row r="369" ht="16.5" customHeight="1"/>
    <row r="370" ht="16.5" customHeight="1"/>
    <row r="371" ht="16.5" customHeight="1"/>
    <row r="372" ht="16.5" customHeight="1"/>
    <row r="373" ht="16.5" customHeight="1"/>
    <row r="374" ht="16.5" customHeight="1"/>
    <row r="375" ht="16.5" customHeight="1"/>
    <row r="376" ht="16.5" customHeight="1"/>
    <row r="377" ht="16.5" customHeight="1"/>
    <row r="378" ht="16.5" customHeight="1"/>
    <row r="379" ht="16.5" customHeight="1"/>
    <row r="380" ht="16.5" customHeight="1"/>
    <row r="381" ht="16.5" customHeight="1"/>
    <row r="382" ht="16.5" customHeight="1"/>
    <row r="383" ht="16.5" customHeight="1"/>
    <row r="384" ht="16.5" customHeight="1"/>
    <row r="385" ht="16.5" customHeight="1"/>
    <row r="386" ht="16.5" customHeight="1"/>
    <row r="387" ht="16.5" customHeight="1"/>
    <row r="388" ht="16.5" customHeight="1"/>
    <row r="389" ht="16.5" customHeight="1"/>
    <row r="390" ht="16.5" customHeight="1"/>
    <row r="391" ht="16.5" customHeight="1"/>
    <row r="392" ht="16.5" customHeight="1"/>
    <row r="393" ht="16.5" customHeight="1"/>
    <row r="394" ht="16.5" customHeight="1"/>
    <row r="395" ht="16.5" customHeight="1"/>
    <row r="396" ht="16.5" customHeight="1"/>
    <row r="397" ht="16.5" customHeight="1"/>
    <row r="398" ht="16.5" customHeight="1"/>
    <row r="399" ht="16.5" customHeight="1"/>
    <row r="400" ht="16.5" customHeight="1"/>
    <row r="401" ht="16.5" customHeight="1"/>
    <row r="402" ht="16.5" customHeight="1"/>
    <row r="403" ht="16.5" customHeight="1"/>
    <row r="404" ht="16.5" customHeight="1"/>
    <row r="405" ht="16.5" customHeight="1"/>
    <row r="406" ht="16.5" customHeight="1"/>
    <row r="407" ht="16.5" customHeight="1"/>
    <row r="408" ht="16.5" customHeight="1"/>
    <row r="409" ht="16.5" customHeight="1"/>
    <row r="410" ht="16.5" customHeight="1"/>
    <row r="411" ht="16.5" customHeight="1"/>
    <row r="412" ht="16.5" customHeight="1"/>
    <row r="413" ht="16.5" customHeight="1"/>
    <row r="414" ht="16.5" customHeight="1"/>
    <row r="415" ht="16.5" customHeight="1"/>
    <row r="416" ht="16.5" customHeight="1"/>
    <row r="417" ht="16.5" customHeight="1"/>
    <row r="418" ht="16.5" customHeight="1"/>
    <row r="419" ht="16.5" customHeight="1"/>
    <row r="420" ht="16.5" customHeight="1"/>
    <row r="421" ht="16.5" customHeight="1"/>
    <row r="422" ht="16.5" customHeight="1"/>
    <row r="423" ht="16.5" customHeight="1"/>
    <row r="424" ht="16.5" customHeight="1"/>
    <row r="425" ht="16.5" customHeight="1"/>
    <row r="426" ht="16.5" customHeight="1"/>
    <row r="427" ht="16.5" customHeight="1"/>
    <row r="428" ht="16.5" customHeight="1"/>
    <row r="429" ht="16.5" customHeight="1"/>
    <row r="430" ht="16.5" customHeight="1"/>
    <row r="431" ht="16.5" customHeight="1"/>
    <row r="432" ht="16.5" customHeight="1"/>
    <row r="433" ht="16.5" customHeight="1"/>
    <row r="434" ht="16.5" customHeight="1"/>
    <row r="435" ht="16.5" customHeight="1"/>
    <row r="436" ht="16.5" customHeight="1"/>
    <row r="437" ht="16.5" customHeight="1"/>
    <row r="438" ht="16.5" customHeight="1"/>
    <row r="439" ht="16.5" customHeight="1"/>
    <row r="440" ht="16.5" customHeight="1"/>
    <row r="441" ht="16.5" customHeight="1"/>
    <row r="442" ht="16.5" customHeight="1"/>
    <row r="443" ht="16.5" customHeight="1"/>
    <row r="444" ht="16.5" customHeight="1"/>
    <row r="445" ht="16.5" customHeight="1"/>
    <row r="446" ht="16.5" customHeight="1"/>
    <row r="447" ht="16.5" customHeight="1"/>
    <row r="448" ht="16.5" customHeight="1"/>
    <row r="449" ht="16.5" customHeight="1"/>
    <row r="450" ht="16.5" customHeight="1"/>
    <row r="451" ht="16.5" customHeight="1"/>
    <row r="452" ht="16.5" customHeight="1"/>
    <row r="453" ht="16.5" customHeight="1"/>
    <row r="454" ht="16.5" customHeight="1"/>
    <row r="455" ht="16.5" customHeight="1"/>
    <row r="456" ht="16.5" customHeight="1"/>
    <row r="457" ht="16.5" customHeight="1"/>
    <row r="458" ht="16.5" customHeight="1"/>
    <row r="459" ht="16.5" customHeight="1"/>
    <row r="460" ht="16.5" customHeight="1"/>
    <row r="461" ht="16.5" customHeight="1"/>
    <row r="462" ht="16.5" customHeight="1"/>
    <row r="463" ht="16.5" customHeight="1"/>
    <row r="464" ht="16.5" customHeight="1"/>
    <row r="465" ht="16.5" customHeight="1"/>
    <row r="466" ht="16.5" customHeight="1"/>
    <row r="467" ht="16.5" customHeight="1"/>
    <row r="468" ht="16.5" customHeight="1"/>
    <row r="469" ht="16.5" customHeight="1"/>
    <row r="470" ht="16.5" customHeight="1"/>
    <row r="471" ht="16.5" customHeight="1"/>
    <row r="472" ht="16.5" customHeight="1"/>
    <row r="473" ht="16.5" customHeight="1"/>
    <row r="474" ht="16.5" customHeight="1"/>
    <row r="475" ht="16.5" customHeight="1"/>
    <row r="476" ht="16.5" customHeight="1"/>
    <row r="477" ht="16.5" customHeight="1"/>
    <row r="478" ht="16.5" customHeight="1"/>
    <row r="479" ht="16.5" customHeight="1"/>
    <row r="480" ht="16.5" customHeight="1"/>
    <row r="481" ht="16.5" customHeight="1"/>
    <row r="482" ht="16.5" customHeight="1"/>
    <row r="483" ht="16.5" customHeight="1"/>
    <row r="484" ht="16.5" customHeight="1"/>
    <row r="485" ht="16.5" customHeight="1"/>
    <row r="486" ht="16.5" customHeight="1"/>
    <row r="487" ht="16.5" customHeight="1"/>
    <row r="488" ht="16.5" customHeight="1"/>
    <row r="489" ht="16.5" customHeight="1"/>
    <row r="490" ht="16.5" customHeight="1"/>
    <row r="491" ht="16.5" customHeight="1"/>
    <row r="492" ht="16.5" customHeight="1"/>
    <row r="493" ht="16.5" customHeight="1"/>
    <row r="494" ht="16.5" customHeight="1"/>
    <row r="495" ht="16.5" customHeight="1"/>
    <row r="496" ht="16.5" customHeight="1"/>
    <row r="497" ht="16.5" customHeight="1"/>
    <row r="498" ht="16.5" customHeight="1"/>
    <row r="499" ht="16.5" customHeight="1"/>
    <row r="500" ht="16.5" customHeight="1"/>
    <row r="501" ht="16.5" customHeight="1"/>
    <row r="502" ht="16.5" customHeight="1"/>
    <row r="503" ht="16.5" customHeight="1"/>
    <row r="504" ht="16.5" customHeight="1"/>
    <row r="505" ht="16.5" customHeight="1"/>
    <row r="506" ht="16.5" customHeight="1"/>
    <row r="507" ht="16.5" customHeight="1"/>
    <row r="508" ht="16.5" customHeight="1"/>
    <row r="509" ht="16.5" customHeight="1"/>
    <row r="510" ht="16.5" customHeight="1"/>
    <row r="511" ht="16.5" customHeight="1"/>
    <row r="512" ht="16.5" customHeight="1"/>
    <row r="513" ht="16.5" customHeight="1"/>
    <row r="514" ht="16.5" customHeight="1"/>
    <row r="515" ht="16.5" customHeight="1"/>
    <row r="516" ht="16.5" customHeight="1"/>
    <row r="517" ht="16.5" customHeight="1"/>
    <row r="518" ht="16.5" customHeight="1"/>
    <row r="519" ht="16.5" customHeight="1"/>
    <row r="520" ht="16.5" customHeight="1"/>
    <row r="521" ht="16.5" customHeight="1"/>
    <row r="522" ht="16.5" customHeight="1"/>
    <row r="523" ht="16.5" customHeight="1"/>
    <row r="524" ht="16.5" customHeight="1"/>
    <row r="525" ht="16.5" customHeight="1"/>
    <row r="526" ht="16.5" customHeight="1"/>
    <row r="527" ht="16.5" customHeight="1"/>
    <row r="528" ht="16.5" customHeight="1"/>
    <row r="529" ht="16.5" customHeight="1"/>
    <row r="530" ht="16.5" customHeight="1"/>
    <row r="531" ht="16.5" customHeight="1"/>
    <row r="532" ht="16.5" customHeight="1"/>
    <row r="533" ht="16.5" customHeight="1"/>
    <row r="534" ht="16.5" customHeight="1"/>
    <row r="535" ht="16.5" customHeight="1"/>
    <row r="536" ht="16.5" customHeight="1"/>
    <row r="537" ht="16.5" customHeight="1"/>
    <row r="538" ht="16.5" customHeight="1"/>
    <row r="539" ht="16.5" customHeight="1"/>
    <row r="540" ht="16.5" customHeight="1"/>
    <row r="541" ht="16.5" customHeight="1"/>
    <row r="542" ht="16.5" customHeight="1"/>
    <row r="543" ht="16.5" customHeight="1"/>
    <row r="544" ht="16.5" customHeight="1"/>
    <row r="545" ht="16.5" customHeight="1"/>
    <row r="546" ht="16.5" customHeight="1"/>
    <row r="547" ht="16.5" customHeight="1"/>
    <row r="548" ht="16.5" customHeight="1"/>
    <row r="549" ht="16.5" customHeight="1"/>
    <row r="550" ht="16.5" customHeight="1"/>
    <row r="551" ht="16.5" customHeight="1"/>
    <row r="552" ht="16.5" customHeight="1"/>
    <row r="553" ht="16.5" customHeight="1"/>
    <row r="554" ht="16.5" customHeight="1"/>
    <row r="555" ht="16.5" customHeight="1"/>
    <row r="556" ht="16.5" customHeight="1"/>
    <row r="557" ht="16.5" customHeight="1"/>
    <row r="558" ht="16.5" customHeight="1"/>
    <row r="559" ht="16.5" customHeight="1"/>
    <row r="560" ht="16.5" customHeight="1"/>
    <row r="561" ht="16.5" customHeight="1"/>
    <row r="562" ht="16.5" customHeight="1"/>
    <row r="563" ht="16.5" customHeight="1"/>
    <row r="564" ht="16.5" customHeight="1"/>
    <row r="565" ht="16.5" customHeight="1"/>
    <row r="566" ht="16.5" customHeight="1"/>
    <row r="567" ht="16.5" customHeight="1"/>
    <row r="568" ht="16.5" customHeight="1"/>
    <row r="569" ht="16.5" customHeight="1"/>
    <row r="570" ht="16.5" customHeight="1"/>
    <row r="571" ht="16.5" customHeight="1"/>
    <row r="572" ht="16.5" customHeight="1"/>
    <row r="573" ht="16.5" customHeight="1"/>
    <row r="574" ht="16.5" customHeight="1"/>
    <row r="575" ht="16.5" customHeight="1"/>
    <row r="576" ht="16.5" customHeight="1"/>
    <row r="577" ht="16.5" customHeight="1"/>
    <row r="578" ht="16.5" customHeight="1"/>
    <row r="579" ht="16.5" customHeight="1"/>
    <row r="580" ht="16.5" customHeight="1"/>
    <row r="581" ht="16.5" customHeight="1"/>
    <row r="582" ht="16.5" customHeight="1"/>
    <row r="583" ht="16.5" customHeight="1"/>
    <row r="584" ht="16.5" customHeight="1"/>
    <row r="585" ht="16.5" customHeight="1"/>
    <row r="586" ht="16.5" customHeight="1"/>
    <row r="587" ht="16.5" customHeight="1"/>
    <row r="588" ht="16.5" customHeight="1"/>
    <row r="589" ht="16.5" customHeight="1"/>
    <row r="590" ht="16.5" customHeight="1"/>
    <row r="591" ht="16.5" customHeight="1"/>
    <row r="592" ht="16.5" customHeight="1"/>
    <row r="593" ht="16.5" customHeight="1"/>
    <row r="594" ht="16.5" customHeight="1"/>
    <row r="595" ht="16.5" customHeight="1"/>
    <row r="596" ht="16.5" customHeight="1"/>
    <row r="597" ht="16.5" customHeight="1"/>
    <row r="598" ht="16.5" customHeight="1"/>
    <row r="599" ht="16.5" customHeight="1"/>
    <row r="600" ht="16.5" customHeight="1"/>
    <row r="601" ht="16.5" customHeight="1"/>
    <row r="602" ht="16.5" customHeight="1"/>
    <row r="603" ht="16.5" customHeight="1"/>
    <row r="604" ht="16.5" customHeight="1"/>
    <row r="605" ht="16.5" customHeight="1"/>
    <row r="606" ht="16.5" customHeight="1"/>
    <row r="607" ht="16.5" customHeight="1"/>
    <row r="608" ht="16.5" customHeight="1"/>
    <row r="609" ht="16.5" customHeight="1"/>
    <row r="610" ht="16.5" customHeight="1"/>
    <row r="611" ht="16.5" customHeight="1"/>
    <row r="612" ht="16.5" customHeight="1"/>
    <row r="613" ht="16.5" customHeight="1"/>
    <row r="614" ht="16.5" customHeight="1"/>
    <row r="615" ht="16.5" customHeight="1"/>
    <row r="616" ht="16.5" customHeight="1"/>
    <row r="617" ht="16.5" customHeight="1"/>
    <row r="618" ht="16.5" customHeight="1"/>
    <row r="619" ht="16.5" customHeight="1"/>
    <row r="620" ht="16.5" customHeight="1"/>
    <row r="621" ht="16.5" customHeight="1"/>
    <row r="622" ht="16.5" customHeight="1"/>
    <row r="623" ht="16.5" customHeight="1"/>
    <row r="624" ht="16.5" customHeight="1"/>
    <row r="625" ht="16.5" customHeight="1"/>
    <row r="626" ht="16.5" customHeight="1"/>
    <row r="627" ht="16.5" customHeight="1"/>
    <row r="628" ht="16.5" customHeight="1"/>
    <row r="629" ht="16.5" customHeight="1"/>
    <row r="630" ht="16.5" customHeight="1"/>
    <row r="631" ht="16.5" customHeight="1"/>
    <row r="632" ht="16.5" customHeight="1"/>
    <row r="633" ht="16.5" customHeight="1"/>
    <row r="634" ht="16.5" customHeight="1"/>
    <row r="635" ht="16.5" customHeight="1"/>
    <row r="636" ht="16.5" customHeight="1"/>
    <row r="637" ht="16.5" customHeight="1"/>
    <row r="638" ht="16.5" customHeight="1"/>
    <row r="639" ht="16.5" customHeight="1"/>
    <row r="640" ht="16.5" customHeight="1"/>
    <row r="641" ht="16.5" customHeight="1"/>
    <row r="642" ht="16.5" customHeight="1"/>
    <row r="643" ht="16.5" customHeight="1"/>
    <row r="644" ht="16.5" customHeight="1"/>
    <row r="645" ht="16.5" customHeight="1"/>
    <row r="646" ht="16.5" customHeight="1"/>
    <row r="647" ht="16.5" customHeight="1"/>
    <row r="648" ht="16.5" customHeight="1"/>
    <row r="649" ht="16.5" customHeight="1"/>
    <row r="650" ht="16.5" customHeight="1"/>
    <row r="651" ht="16.5" customHeight="1"/>
    <row r="652" ht="16.5" customHeight="1"/>
    <row r="653" ht="16.5" customHeight="1"/>
    <row r="654" ht="16.5" customHeight="1"/>
    <row r="655" ht="16.5" customHeight="1"/>
    <row r="656" ht="16.5" customHeight="1"/>
    <row r="657" ht="16.5" customHeight="1"/>
    <row r="658" ht="16.5" customHeight="1"/>
    <row r="659" ht="16.5" customHeight="1"/>
    <row r="660" ht="16.5" customHeight="1"/>
    <row r="661" ht="16.5" customHeight="1"/>
    <row r="662" ht="16.5" customHeight="1"/>
    <row r="663" ht="16.5" customHeight="1"/>
    <row r="664" ht="16.5" customHeight="1"/>
    <row r="665" ht="16.5" customHeight="1"/>
    <row r="666" ht="16.5" customHeight="1"/>
    <row r="667" ht="16.5" customHeight="1"/>
    <row r="668" ht="16.5" customHeight="1"/>
    <row r="669" ht="16.5" customHeight="1"/>
    <row r="670" ht="16.5" customHeight="1"/>
    <row r="671" ht="16.5" customHeight="1"/>
    <row r="672" ht="16.5" customHeight="1"/>
    <row r="673" ht="16.5" customHeight="1"/>
    <row r="674" ht="16.5" customHeight="1"/>
    <row r="675" ht="16.5" customHeight="1"/>
    <row r="676" ht="16.5" customHeight="1"/>
    <row r="677" ht="16.5" customHeight="1"/>
    <row r="678" ht="16.5" customHeight="1"/>
    <row r="679" ht="16.5" customHeight="1"/>
    <row r="680" ht="16.5" customHeight="1"/>
    <row r="681" ht="16.5" customHeight="1"/>
    <row r="682" ht="16.5" customHeight="1"/>
    <row r="683" ht="16.5" customHeight="1"/>
    <row r="684" ht="16.5" customHeight="1"/>
    <row r="685" ht="16.5" customHeight="1"/>
    <row r="686" ht="16.5" customHeight="1"/>
    <row r="687" ht="16.5" customHeight="1"/>
    <row r="688" ht="16.5" customHeight="1"/>
    <row r="689" ht="16.5" customHeight="1"/>
    <row r="690" ht="16.5" customHeight="1"/>
    <row r="691" ht="16.5" customHeight="1"/>
    <row r="692" ht="16.5" customHeight="1"/>
    <row r="693" ht="16.5" customHeight="1"/>
    <row r="694" ht="16.5" customHeight="1"/>
    <row r="695" ht="16.5" customHeight="1"/>
    <row r="696" ht="16.5" customHeight="1"/>
    <row r="697" ht="16.5" customHeight="1"/>
    <row r="698" ht="16.5" customHeight="1"/>
    <row r="699" ht="16.5" customHeight="1"/>
    <row r="700" ht="16.5" customHeight="1"/>
    <row r="701" ht="16.5" customHeight="1"/>
    <row r="702" ht="16.5" customHeight="1"/>
    <row r="703" ht="16.5" customHeight="1"/>
    <row r="704" ht="16.5" customHeight="1"/>
    <row r="705" ht="16.5" customHeight="1"/>
    <row r="706" ht="16.5" customHeight="1"/>
    <row r="707" ht="16.5" customHeight="1"/>
    <row r="708" ht="16.5" customHeight="1"/>
    <row r="709" ht="16.5" customHeight="1"/>
    <row r="710" ht="16.5" customHeight="1"/>
    <row r="711" ht="16.5" customHeight="1"/>
    <row r="712" ht="16.5" customHeight="1"/>
    <row r="713" ht="16.5" customHeight="1"/>
    <row r="714" ht="16.5" customHeight="1"/>
    <row r="715" ht="16.5" customHeight="1"/>
    <row r="716" ht="16.5" customHeight="1"/>
    <row r="717" ht="16.5" customHeight="1"/>
    <row r="718" ht="16.5" customHeight="1"/>
    <row r="719" ht="16.5" customHeight="1"/>
    <row r="720" ht="16.5" customHeight="1"/>
    <row r="721" ht="16.5" customHeight="1"/>
    <row r="722" ht="16.5" customHeight="1"/>
    <row r="723" ht="16.5" customHeight="1"/>
    <row r="724" ht="16.5" customHeight="1"/>
    <row r="725" ht="16.5" customHeight="1"/>
    <row r="726" ht="16.5" customHeight="1"/>
    <row r="727" ht="16.5" customHeight="1"/>
    <row r="728" ht="16.5" customHeight="1"/>
    <row r="729" ht="16.5" customHeight="1"/>
    <row r="730" ht="16.5" customHeight="1"/>
    <row r="731" ht="16.5" customHeight="1"/>
    <row r="732" ht="16.5" customHeight="1"/>
    <row r="733" ht="16.5" customHeight="1"/>
    <row r="734" ht="16.5" customHeight="1"/>
    <row r="735" ht="16.5" customHeight="1"/>
    <row r="736" ht="16.5" customHeight="1"/>
    <row r="737" ht="16.5" customHeight="1"/>
    <row r="738" ht="16.5" customHeight="1"/>
    <row r="739" ht="16.5" customHeight="1"/>
    <row r="740" ht="16.5" customHeight="1"/>
    <row r="741" ht="16.5" customHeight="1"/>
    <row r="742" ht="16.5" customHeight="1"/>
    <row r="743" ht="16.5" customHeight="1"/>
    <row r="744" ht="16.5" customHeight="1"/>
    <row r="745" ht="16.5" customHeight="1"/>
    <row r="746" ht="16.5" customHeight="1"/>
    <row r="747" ht="16.5" customHeight="1"/>
    <row r="748" ht="16.5" customHeight="1"/>
    <row r="749" ht="16.5" customHeight="1"/>
    <row r="750" ht="16.5" customHeight="1"/>
    <row r="751" ht="16.5" customHeight="1"/>
    <row r="752" ht="16.5" customHeight="1"/>
    <row r="753" ht="16.5" customHeight="1"/>
    <row r="754" ht="16.5" customHeight="1"/>
    <row r="755" ht="16.5" customHeight="1"/>
    <row r="756" ht="16.5" customHeight="1"/>
    <row r="757" ht="16.5" customHeight="1"/>
    <row r="758" ht="16.5" customHeight="1"/>
    <row r="759" ht="16.5" customHeight="1"/>
    <row r="760" ht="16.5" customHeight="1"/>
    <row r="761" ht="16.5" customHeight="1"/>
    <row r="762" ht="16.5" customHeight="1"/>
    <row r="763" ht="16.5" customHeight="1"/>
    <row r="764" ht="16.5" customHeight="1"/>
    <row r="765" ht="16.5" customHeight="1"/>
    <row r="766" ht="16.5" customHeight="1"/>
    <row r="767" ht="16.5" customHeight="1"/>
    <row r="768" ht="16.5" customHeight="1"/>
    <row r="769" ht="16.5" customHeight="1"/>
    <row r="770" ht="16.5" customHeight="1"/>
    <row r="771" ht="16.5" customHeight="1"/>
    <row r="772" ht="16.5" customHeight="1"/>
    <row r="773" ht="16.5" customHeight="1"/>
    <row r="774" ht="16.5" customHeight="1"/>
    <row r="775" ht="16.5" customHeight="1"/>
    <row r="776" ht="16.5" customHeight="1"/>
    <row r="777" ht="16.5" customHeight="1"/>
    <row r="778" ht="16.5" customHeight="1"/>
    <row r="779" ht="16.5" customHeight="1"/>
    <row r="780" ht="16.5" customHeight="1"/>
    <row r="781" ht="16.5" customHeight="1"/>
    <row r="782" ht="16.5" customHeight="1"/>
    <row r="783" ht="16.5" customHeight="1"/>
    <row r="784" ht="16.5" customHeight="1"/>
    <row r="785" ht="16.5" customHeight="1"/>
    <row r="786" ht="16.5" customHeight="1"/>
    <row r="787" ht="16.5" customHeight="1"/>
    <row r="788" ht="16.5" customHeight="1"/>
    <row r="789" ht="16.5" customHeight="1"/>
    <row r="790" ht="16.5" customHeight="1"/>
    <row r="791" ht="16.5" customHeight="1"/>
    <row r="792" ht="16.5" customHeight="1"/>
    <row r="793" ht="16.5" customHeight="1"/>
    <row r="794" ht="16.5" customHeight="1"/>
    <row r="795" ht="16.5" customHeight="1"/>
    <row r="796" ht="16.5" customHeight="1"/>
    <row r="797" ht="16.5" customHeight="1"/>
    <row r="798" ht="16.5" customHeight="1"/>
    <row r="799" ht="16.5" customHeight="1"/>
    <row r="800" ht="16.5" customHeight="1"/>
    <row r="801" ht="16.5" customHeight="1"/>
    <row r="802" ht="16.5" customHeight="1"/>
    <row r="803" ht="16.5" customHeight="1"/>
    <row r="804" ht="16.5" customHeight="1"/>
    <row r="805" ht="16.5" customHeight="1"/>
    <row r="806" ht="16.5" customHeight="1"/>
    <row r="807" ht="16.5" customHeight="1"/>
    <row r="808" ht="16.5" customHeight="1"/>
    <row r="809" ht="16.5" customHeight="1"/>
    <row r="810" ht="16.5" customHeight="1"/>
    <row r="811" ht="16.5" customHeight="1"/>
    <row r="812" ht="16.5" customHeight="1"/>
    <row r="813" ht="16.5" customHeight="1"/>
    <row r="814" ht="16.5" customHeight="1"/>
    <row r="815" ht="16.5" customHeight="1"/>
    <row r="816" ht="16.5" customHeight="1"/>
    <row r="817" ht="16.5" customHeight="1"/>
    <row r="818" ht="16.5" customHeight="1"/>
    <row r="819" ht="16.5" customHeight="1"/>
    <row r="820" ht="16.5" customHeight="1"/>
    <row r="821" ht="16.5" customHeight="1"/>
    <row r="822" ht="16.5" customHeight="1"/>
    <row r="823" ht="16.5" customHeight="1"/>
    <row r="824" ht="16.5" customHeight="1"/>
    <row r="825" ht="16.5" customHeight="1"/>
    <row r="826" ht="16.5" customHeight="1"/>
    <row r="827" ht="16.5" customHeight="1"/>
    <row r="828" ht="16.5" customHeight="1"/>
    <row r="829" ht="16.5" customHeight="1"/>
    <row r="830" ht="16.5" customHeight="1"/>
    <row r="831" ht="16.5" customHeight="1"/>
    <row r="832" ht="16.5" customHeight="1"/>
    <row r="833" ht="16.5" customHeight="1"/>
    <row r="834" ht="16.5" customHeight="1"/>
    <row r="835" ht="16.5" customHeight="1"/>
    <row r="836" ht="16.5" customHeight="1"/>
    <row r="837" ht="16.5" customHeight="1"/>
    <row r="838" ht="16.5" customHeight="1"/>
    <row r="839" ht="16.5" customHeight="1"/>
    <row r="840" ht="16.5" customHeight="1"/>
    <row r="841" ht="16.5" customHeight="1"/>
    <row r="842" ht="16.5" customHeight="1"/>
    <row r="843" ht="16.5" customHeight="1"/>
    <row r="844" ht="16.5" customHeight="1"/>
    <row r="845" ht="16.5" customHeight="1"/>
    <row r="846" ht="16.5" customHeight="1"/>
    <row r="847" ht="16.5" customHeight="1"/>
    <row r="848" ht="16.5" customHeight="1"/>
    <row r="849" ht="16.5" customHeight="1"/>
    <row r="850" ht="16.5" customHeight="1"/>
    <row r="851" ht="16.5" customHeight="1"/>
    <row r="852" ht="16.5" customHeight="1"/>
    <row r="853" ht="16.5" customHeight="1"/>
    <row r="854" ht="16.5" customHeight="1"/>
    <row r="855" ht="16.5" customHeight="1"/>
    <row r="856" ht="16.5" customHeight="1"/>
    <row r="857" ht="16.5" customHeight="1"/>
    <row r="858" ht="16.5" customHeight="1"/>
    <row r="859" ht="16.5" customHeight="1"/>
    <row r="860" ht="16.5" customHeight="1"/>
    <row r="861" ht="16.5" customHeight="1"/>
    <row r="862" ht="16.5" customHeight="1"/>
    <row r="863" ht="16.5" customHeight="1"/>
    <row r="864" ht="16.5" customHeight="1"/>
    <row r="865" ht="16.5" customHeight="1"/>
    <row r="866" ht="16.5" customHeight="1"/>
    <row r="867" ht="16.5" customHeight="1"/>
    <row r="868" ht="16.5" customHeight="1"/>
    <row r="869" ht="16.5" customHeight="1"/>
    <row r="870" ht="16.5" customHeight="1"/>
    <row r="871" ht="16.5" customHeight="1"/>
    <row r="872" ht="16.5" customHeight="1"/>
    <row r="873" ht="16.5" customHeight="1"/>
    <row r="874" ht="16.5" customHeight="1"/>
    <row r="875" ht="16.5" customHeight="1"/>
    <row r="876" ht="16.5" customHeight="1"/>
    <row r="877" ht="16.5" customHeight="1"/>
    <row r="878" ht="16.5" customHeight="1"/>
    <row r="879" ht="16.5" customHeight="1"/>
    <row r="880" ht="16.5" customHeight="1"/>
    <row r="881" ht="16.5" customHeight="1"/>
    <row r="882" ht="16.5" customHeight="1"/>
    <row r="883" ht="16.5" customHeight="1"/>
    <row r="884" ht="16.5" customHeight="1"/>
    <row r="885" ht="16.5" customHeight="1"/>
    <row r="886" ht="16.5" customHeight="1"/>
    <row r="887" ht="16.5" customHeight="1"/>
    <row r="888" ht="16.5" customHeight="1"/>
    <row r="889" ht="16.5" customHeight="1"/>
    <row r="890" ht="16.5" customHeight="1"/>
    <row r="891" ht="16.5" customHeight="1"/>
    <row r="892" ht="16.5" customHeight="1"/>
    <row r="893" ht="16.5" customHeight="1"/>
    <row r="894" ht="16.5" customHeight="1"/>
    <row r="895" ht="16.5" customHeight="1"/>
    <row r="896" ht="16.5" customHeight="1"/>
    <row r="897" ht="16.5" customHeight="1"/>
    <row r="898" ht="16.5" customHeight="1"/>
    <row r="899" ht="16.5" customHeight="1"/>
    <row r="900" ht="16.5" customHeight="1"/>
    <row r="901" ht="16.5" customHeight="1"/>
    <row r="902" ht="16.5" customHeight="1"/>
    <row r="903" ht="16.5" customHeight="1"/>
    <row r="904" ht="16.5" customHeight="1"/>
    <row r="905" ht="16.5" customHeight="1"/>
    <row r="906" ht="16.5" customHeight="1"/>
    <row r="907" ht="16.5" customHeight="1"/>
    <row r="908" ht="16.5" customHeight="1"/>
    <row r="909" ht="16.5" customHeight="1"/>
    <row r="910" ht="16.5" customHeight="1"/>
    <row r="911" ht="16.5" customHeight="1"/>
    <row r="912" ht="16.5" customHeight="1"/>
    <row r="913" ht="16.5" customHeight="1"/>
    <row r="914" ht="16.5" customHeight="1"/>
    <row r="915" ht="16.5" customHeight="1"/>
    <row r="916" ht="16.5" customHeight="1"/>
    <row r="917" ht="16.5" customHeight="1"/>
    <row r="918" ht="16.5" customHeight="1"/>
    <row r="919" ht="16.5" customHeight="1"/>
    <row r="920" ht="16.5" customHeight="1"/>
    <row r="921" ht="16.5" customHeight="1"/>
    <row r="922" ht="16.5" customHeight="1"/>
    <row r="923" ht="16.5" customHeight="1"/>
    <row r="924" ht="16.5" customHeight="1"/>
    <row r="925" ht="16.5" customHeight="1"/>
    <row r="926" ht="16.5" customHeight="1"/>
    <row r="927" ht="16.5" customHeight="1"/>
    <row r="928" ht="16.5" customHeight="1"/>
    <row r="929" ht="16.5" customHeight="1"/>
    <row r="930" ht="16.5" customHeight="1"/>
    <row r="931" ht="16.5" customHeight="1"/>
    <row r="932" ht="16.5" customHeight="1"/>
    <row r="933" ht="16.5" customHeight="1"/>
    <row r="934" ht="16.5" customHeight="1"/>
    <row r="935" ht="16.5" customHeight="1"/>
    <row r="936" ht="16.5" customHeight="1"/>
    <row r="937" ht="16.5" customHeight="1"/>
    <row r="938" ht="16.5" customHeight="1"/>
    <row r="939" ht="16.5" customHeight="1"/>
    <row r="940" ht="16.5" customHeight="1"/>
    <row r="941" ht="16.5" customHeight="1"/>
    <row r="942" ht="16.5" customHeight="1"/>
    <row r="943" ht="16.5" customHeight="1"/>
    <row r="944" ht="16.5" customHeight="1"/>
    <row r="945" ht="16.5" customHeight="1"/>
    <row r="946" ht="16.5" customHeight="1"/>
    <row r="947" ht="16.5" customHeight="1"/>
    <row r="948" ht="16.5" customHeight="1"/>
    <row r="949" ht="16.5" customHeight="1"/>
    <row r="950" ht="16.5" customHeight="1"/>
    <row r="951" ht="16.5" customHeight="1"/>
    <row r="952" ht="16.5" customHeight="1"/>
    <row r="953" ht="16.5" customHeight="1"/>
    <row r="954" ht="16.5" customHeight="1"/>
    <row r="955" ht="16.5" customHeight="1"/>
    <row r="956" ht="16.5" customHeight="1"/>
    <row r="957" ht="16.5" customHeight="1"/>
    <row r="958" ht="16.5" customHeight="1"/>
    <row r="959" ht="16.5" customHeight="1"/>
    <row r="960" ht="16.5" customHeight="1"/>
    <row r="961" ht="16.5" customHeight="1"/>
    <row r="962" ht="16.5" customHeight="1"/>
    <row r="963" ht="16.5" customHeight="1"/>
    <row r="964" ht="16.5" customHeight="1"/>
    <row r="965" ht="16.5" customHeight="1"/>
    <row r="966" ht="16.5" customHeight="1"/>
    <row r="967" ht="16.5" customHeight="1"/>
    <row r="968" ht="16.5" customHeight="1"/>
    <row r="969" ht="16.5" customHeight="1"/>
    <row r="970" ht="16.5" customHeight="1"/>
    <row r="971" ht="16.5" customHeight="1"/>
    <row r="972" ht="16.5" customHeight="1"/>
    <row r="973" ht="16.5" customHeight="1"/>
    <row r="974" ht="16.5" customHeight="1"/>
    <row r="975" ht="16.5" customHeight="1"/>
    <row r="976" ht="16.5" customHeight="1"/>
    <row r="977" ht="16.5" customHeight="1"/>
    <row r="978" ht="16.5" customHeight="1"/>
    <row r="979" ht="16.5" customHeight="1"/>
    <row r="980" ht="16.5" customHeight="1"/>
    <row r="981" ht="16.5" customHeight="1"/>
    <row r="982" ht="16.5" customHeight="1"/>
    <row r="983" ht="16.5" customHeight="1"/>
    <row r="984" ht="16.5" customHeight="1"/>
    <row r="985" ht="16.5" customHeight="1"/>
    <row r="986" ht="16.5" customHeight="1"/>
    <row r="987" ht="16.5" customHeight="1"/>
    <row r="988" ht="16.5" customHeight="1"/>
    <row r="989" ht="16.5" customHeight="1"/>
    <row r="990" ht="16.5" customHeight="1"/>
    <row r="991" ht="16.5" customHeight="1"/>
    <row r="992" ht="16.5" customHeight="1"/>
    <row r="993" ht="16.5" customHeight="1"/>
    <row r="994" ht="16.5" customHeight="1"/>
    <row r="995" ht="16.5" customHeight="1"/>
    <row r="996" ht="16.5" customHeight="1"/>
    <row r="997" ht="16.5" customHeight="1"/>
    <row r="998" ht="16.5" customHeight="1"/>
    <row r="999" ht="16.5" customHeight="1"/>
    <row r="1000" ht="16.5" customHeight="1"/>
  </sheetData>
  <phoneticPr fontId="6" type="noConversion"/>
  <pageMargins left="0.7" right="0.7" top="0.75" bottom="0.75" header="0" footer="0"/>
  <pageSetup orientation="landscape"/>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5AF76A-2F1D-4FA6-8736-745563126027}">
  <sheetPr codeName="工作表3" filterMode="1"/>
  <dimension ref="A1:W957"/>
  <sheetViews>
    <sheetView workbookViewId="0">
      <selection activeCell="C26" sqref="C26"/>
    </sheetView>
  </sheetViews>
  <sheetFormatPr defaultColWidth="8.6640625" defaultRowHeight="17"/>
  <cols>
    <col min="1" max="16384" width="8.6640625" style="124"/>
  </cols>
  <sheetData>
    <row r="1" spans="1:23">
      <c r="A1" s="124" t="str" cm="1">
        <f t="array" ref="A1:W955">[1]Sheet!$A$1:$W$955</f>
        <v>股票代碼</v>
      </c>
      <c r="B1" s="124" t="str">
        <v>EPS</v>
      </c>
      <c r="C1" s="124" t="str">
        <v>Beta</v>
      </c>
      <c r="D1" s="124" t="str">
        <v>PE Ratio</v>
      </c>
      <c r="E1" s="124" t="str">
        <v>ROE</v>
      </c>
      <c r="F1" s="124" t="str">
        <v>ROA</v>
      </c>
      <c r="G1" s="124">
        <v>0</v>
      </c>
      <c r="H1" s="124">
        <v>0</v>
      </c>
      <c r="I1" s="124">
        <v>0</v>
      </c>
      <c r="J1" s="124">
        <v>0</v>
      </c>
      <c r="K1" s="124">
        <v>0</v>
      </c>
      <c r="L1" s="124">
        <v>0</v>
      </c>
      <c r="M1" s="124">
        <v>0</v>
      </c>
      <c r="N1" s="124">
        <v>0</v>
      </c>
      <c r="O1" s="124">
        <v>0</v>
      </c>
      <c r="P1" s="124">
        <v>0</v>
      </c>
      <c r="Q1" s="124">
        <v>0</v>
      </c>
      <c r="R1" s="124">
        <v>0</v>
      </c>
      <c r="S1" s="124">
        <v>0</v>
      </c>
      <c r="T1" s="124">
        <v>0</v>
      </c>
      <c r="U1" s="124">
        <v>0</v>
      </c>
      <c r="V1" s="124">
        <v>0</v>
      </c>
      <c r="W1" s="124">
        <v>0</v>
      </c>
    </row>
    <row r="2" spans="1:23" hidden="1">
      <c r="A2" s="124" t="str">
        <v>2330.TW</v>
      </c>
      <c r="B2" s="124">
        <v>33.57</v>
      </c>
      <c r="C2" s="124">
        <v>1.24</v>
      </c>
      <c r="D2" s="124">
        <v>17.117671999999999</v>
      </c>
      <c r="E2" s="124">
        <v>0.25331999999999999</v>
      </c>
      <c r="F2" s="124">
        <v>0.10836999999999999</v>
      </c>
      <c r="G2" s="124">
        <v>0</v>
      </c>
      <c r="H2" s="124">
        <v>0</v>
      </c>
      <c r="I2" s="124">
        <v>0</v>
      </c>
      <c r="J2" s="124">
        <v>0</v>
      </c>
      <c r="K2" s="124">
        <v>0</v>
      </c>
      <c r="L2" s="124">
        <v>0</v>
      </c>
      <c r="M2" s="124">
        <v>0</v>
      </c>
      <c r="N2" s="124">
        <v>0</v>
      </c>
      <c r="O2" s="124">
        <v>0</v>
      </c>
      <c r="P2" s="124">
        <v>0</v>
      </c>
      <c r="Q2" s="124">
        <v>0</v>
      </c>
      <c r="R2" s="124">
        <v>0</v>
      </c>
      <c r="S2" s="124">
        <v>0</v>
      </c>
      <c r="T2" s="124">
        <v>0</v>
      </c>
      <c r="U2" s="124">
        <v>0</v>
      </c>
      <c r="V2" s="124">
        <v>0</v>
      </c>
      <c r="W2" s="124">
        <v>0</v>
      </c>
    </row>
    <row r="3" spans="1:23" hidden="1">
      <c r="A3" s="124" t="str">
        <v>2454.TW</v>
      </c>
      <c r="B3" s="124">
        <v>57.55</v>
      </c>
      <c r="C3" s="124">
        <v>1.1439999999999999</v>
      </c>
      <c r="D3" s="124">
        <v>16.669052000000001</v>
      </c>
      <c r="E3" s="124">
        <v>0.25763000000000003</v>
      </c>
      <c r="F3" s="124">
        <v>8.8920004999999996E-2</v>
      </c>
      <c r="G3" s="124">
        <v>0</v>
      </c>
      <c r="H3" s="124">
        <v>0</v>
      </c>
      <c r="I3" s="124">
        <v>0</v>
      </c>
      <c r="J3" s="124">
        <v>0</v>
      </c>
      <c r="K3" s="124">
        <v>0</v>
      </c>
      <c r="L3" s="124">
        <v>0</v>
      </c>
      <c r="M3" s="124">
        <v>0</v>
      </c>
      <c r="N3" s="124">
        <v>0</v>
      </c>
      <c r="O3" s="124">
        <v>0</v>
      </c>
      <c r="P3" s="124">
        <v>0</v>
      </c>
      <c r="Q3" s="124">
        <v>0</v>
      </c>
      <c r="R3" s="124">
        <v>0</v>
      </c>
      <c r="S3" s="124">
        <v>0</v>
      </c>
      <c r="T3" s="124">
        <v>0</v>
      </c>
      <c r="U3" s="124">
        <v>0</v>
      </c>
      <c r="V3" s="124">
        <v>0</v>
      </c>
      <c r="W3" s="124">
        <v>0</v>
      </c>
    </row>
    <row r="4" spans="1:23" hidden="1">
      <c r="A4" s="124" t="str">
        <v>2317.TW</v>
      </c>
      <c r="B4" s="124">
        <v>10.73</v>
      </c>
      <c r="C4" s="124">
        <v>0.61599999999999999</v>
      </c>
      <c r="D4" s="124">
        <v>12.099644</v>
      </c>
      <c r="E4" s="124">
        <v>0.100839995</v>
      </c>
      <c r="F4" s="124">
        <v>2.7369999999999998E-2</v>
      </c>
      <c r="G4" s="124">
        <v>0</v>
      </c>
      <c r="H4" s="124">
        <v>0</v>
      </c>
      <c r="I4" s="124">
        <v>0</v>
      </c>
      <c r="J4" s="124">
        <v>0</v>
      </c>
      <c r="K4" s="124">
        <v>0</v>
      </c>
      <c r="L4" s="124">
        <v>0</v>
      </c>
      <c r="M4" s="124">
        <v>0</v>
      </c>
      <c r="N4" s="124">
        <v>0</v>
      </c>
      <c r="O4" s="124">
        <v>0</v>
      </c>
      <c r="P4" s="124">
        <v>0</v>
      </c>
      <c r="Q4" s="124">
        <v>0</v>
      </c>
      <c r="R4" s="124">
        <v>0</v>
      </c>
      <c r="S4" s="124">
        <v>0</v>
      </c>
      <c r="T4" s="124">
        <v>0</v>
      </c>
      <c r="U4" s="124">
        <v>0</v>
      </c>
      <c r="V4" s="124">
        <v>0</v>
      </c>
      <c r="W4" s="124">
        <v>0</v>
      </c>
    </row>
    <row r="5" spans="1:23" hidden="1">
      <c r="A5" s="124" t="str">
        <v>2409.TW</v>
      </c>
      <c r="B5" s="124">
        <v>-1.41</v>
      </c>
      <c r="C5" s="124">
        <v>1.2689999999999999</v>
      </c>
      <c r="D5" s="124">
        <v>23.81579</v>
      </c>
      <c r="E5" s="124">
        <v>-6.4159999999999995E-2</v>
      </c>
      <c r="F5" s="124">
        <v>-2.5700000000000001E-2</v>
      </c>
      <c r="G5" s="124">
        <v>0</v>
      </c>
      <c r="H5" s="124">
        <v>0</v>
      </c>
      <c r="I5" s="124">
        <v>0</v>
      </c>
      <c r="J5" s="124">
        <v>0</v>
      </c>
      <c r="K5" s="124">
        <v>0</v>
      </c>
      <c r="L5" s="124">
        <v>0</v>
      </c>
      <c r="M5" s="124">
        <v>0</v>
      </c>
      <c r="N5" s="124">
        <v>0</v>
      </c>
      <c r="O5" s="124">
        <v>0</v>
      </c>
      <c r="P5" s="124">
        <v>0</v>
      </c>
      <c r="Q5" s="124">
        <v>0</v>
      </c>
      <c r="R5" s="124">
        <v>0</v>
      </c>
      <c r="S5" s="124">
        <v>0</v>
      </c>
      <c r="T5" s="124">
        <v>0</v>
      </c>
      <c r="U5" s="124">
        <v>0</v>
      </c>
      <c r="V5" s="124">
        <v>0</v>
      </c>
      <c r="W5" s="124">
        <v>0</v>
      </c>
    </row>
    <row r="6" spans="1:23" hidden="1">
      <c r="A6" s="124" t="str">
        <v>3008.TW</v>
      </c>
      <c r="B6" s="124">
        <v>153.68</v>
      </c>
      <c r="C6" s="124">
        <v>0.91900000000000004</v>
      </c>
      <c r="D6" s="124">
        <v>13.796581</v>
      </c>
      <c r="E6" s="124">
        <v>0.12922</v>
      </c>
      <c r="F6" s="124">
        <v>5.849E-2</v>
      </c>
      <c r="G6" s="124">
        <v>0</v>
      </c>
      <c r="H6" s="124">
        <v>0</v>
      </c>
      <c r="I6" s="124">
        <v>0</v>
      </c>
      <c r="J6" s="124">
        <v>0</v>
      </c>
      <c r="K6" s="124">
        <v>0</v>
      </c>
      <c r="L6" s="124">
        <v>0</v>
      </c>
      <c r="M6" s="124">
        <v>0</v>
      </c>
      <c r="N6" s="124">
        <v>0</v>
      </c>
      <c r="O6" s="124">
        <v>0</v>
      </c>
      <c r="P6" s="124">
        <v>0</v>
      </c>
      <c r="Q6" s="124">
        <v>0</v>
      </c>
      <c r="R6" s="124">
        <v>0</v>
      </c>
      <c r="S6" s="124">
        <v>0</v>
      </c>
      <c r="T6" s="124">
        <v>0</v>
      </c>
      <c r="U6" s="124">
        <v>0</v>
      </c>
      <c r="V6" s="124">
        <v>0</v>
      </c>
      <c r="W6" s="124">
        <v>0</v>
      </c>
    </row>
    <row r="7" spans="1:23" hidden="1">
      <c r="A7" s="124">
        <v>0</v>
      </c>
      <c r="B7" s="124">
        <v>0</v>
      </c>
      <c r="C7" s="124">
        <v>0</v>
      </c>
      <c r="D7" s="124">
        <v>0</v>
      </c>
      <c r="E7" s="124">
        <v>0</v>
      </c>
      <c r="F7" s="124">
        <v>0</v>
      </c>
      <c r="G7" s="124">
        <v>0</v>
      </c>
      <c r="H7" s="124">
        <v>0</v>
      </c>
      <c r="I7" s="124">
        <v>0</v>
      </c>
      <c r="J7" s="124">
        <v>0</v>
      </c>
      <c r="K7" s="124">
        <v>0</v>
      </c>
      <c r="L7" s="124">
        <v>0</v>
      </c>
      <c r="M7" s="124">
        <v>0</v>
      </c>
      <c r="N7" s="124">
        <v>0</v>
      </c>
      <c r="O7" s="124">
        <v>0</v>
      </c>
      <c r="P7" s="124">
        <v>0</v>
      </c>
      <c r="Q7" s="124">
        <v>0</v>
      </c>
      <c r="R7" s="124">
        <v>0</v>
      </c>
      <c r="S7" s="124">
        <v>0</v>
      </c>
      <c r="T7" s="124">
        <v>0</v>
      </c>
      <c r="U7" s="124">
        <v>0</v>
      </c>
      <c r="V7" s="124">
        <v>0</v>
      </c>
      <c r="W7" s="124">
        <v>0</v>
      </c>
    </row>
    <row r="8" spans="1:23" hidden="1">
      <c r="A8" s="124">
        <v>0</v>
      </c>
      <c r="B8" s="124">
        <v>0</v>
      </c>
      <c r="C8" s="124">
        <v>0</v>
      </c>
      <c r="D8" s="124">
        <v>0</v>
      </c>
      <c r="E8" s="124">
        <v>0</v>
      </c>
      <c r="F8" s="124">
        <v>0</v>
      </c>
      <c r="G8" s="124">
        <v>0</v>
      </c>
      <c r="H8" s="124">
        <v>0</v>
      </c>
      <c r="I8" s="124">
        <v>0</v>
      </c>
      <c r="J8" s="124">
        <v>0</v>
      </c>
      <c r="K8" s="124">
        <v>0</v>
      </c>
      <c r="L8" s="124">
        <v>0</v>
      </c>
      <c r="M8" s="124">
        <v>0</v>
      </c>
      <c r="N8" s="124">
        <v>0</v>
      </c>
      <c r="O8" s="124">
        <v>0</v>
      </c>
      <c r="P8" s="124">
        <v>0</v>
      </c>
      <c r="Q8" s="124">
        <v>0</v>
      </c>
      <c r="R8" s="124">
        <v>0</v>
      </c>
      <c r="S8" s="124">
        <v>0</v>
      </c>
      <c r="T8" s="124">
        <v>0</v>
      </c>
      <c r="U8" s="124">
        <v>0</v>
      </c>
      <c r="V8" s="124">
        <v>0</v>
      </c>
      <c r="W8" s="124">
        <v>0</v>
      </c>
    </row>
    <row r="9" spans="1:23" hidden="1">
      <c r="A9" s="124">
        <v>0</v>
      </c>
      <c r="B9" s="124">
        <v>0</v>
      </c>
      <c r="C9" s="124">
        <v>0</v>
      </c>
      <c r="D9" s="124">
        <v>0</v>
      </c>
      <c r="E9" s="124">
        <v>0</v>
      </c>
      <c r="F9" s="124">
        <v>0</v>
      </c>
      <c r="G9" s="124">
        <v>0</v>
      </c>
      <c r="H9" s="124">
        <v>0</v>
      </c>
      <c r="I9" s="124">
        <v>0</v>
      </c>
      <c r="J9" s="124">
        <v>0</v>
      </c>
      <c r="K9" s="124">
        <v>0</v>
      </c>
      <c r="L9" s="124">
        <v>0</v>
      </c>
      <c r="M9" s="124">
        <v>0</v>
      </c>
      <c r="N9" s="124">
        <v>0</v>
      </c>
      <c r="O9" s="124">
        <v>0</v>
      </c>
      <c r="P9" s="124">
        <v>0</v>
      </c>
      <c r="Q9" s="124">
        <v>0</v>
      </c>
      <c r="R9" s="124">
        <v>0</v>
      </c>
      <c r="S9" s="124">
        <v>0</v>
      </c>
      <c r="T9" s="124">
        <v>0</v>
      </c>
      <c r="U9" s="124">
        <v>0</v>
      </c>
      <c r="V9" s="124">
        <v>0</v>
      </c>
      <c r="W9" s="124">
        <v>0</v>
      </c>
    </row>
    <row r="10" spans="1:23" hidden="1">
      <c r="A10" s="124">
        <v>0</v>
      </c>
      <c r="B10" s="124">
        <v>0</v>
      </c>
      <c r="C10" s="124">
        <v>0</v>
      </c>
      <c r="D10" s="124">
        <v>0</v>
      </c>
      <c r="E10" s="124">
        <v>0</v>
      </c>
      <c r="F10" s="124">
        <v>0</v>
      </c>
      <c r="G10" s="124">
        <v>0</v>
      </c>
      <c r="H10" s="124">
        <v>0</v>
      </c>
      <c r="I10" s="124">
        <v>0</v>
      </c>
      <c r="J10" s="124">
        <v>0</v>
      </c>
      <c r="K10" s="124">
        <v>0</v>
      </c>
      <c r="L10" s="124">
        <v>0</v>
      </c>
      <c r="M10" s="124">
        <v>0</v>
      </c>
      <c r="N10" s="124">
        <v>0</v>
      </c>
      <c r="O10" s="124">
        <v>0</v>
      </c>
      <c r="P10" s="124">
        <v>0</v>
      </c>
      <c r="Q10" s="124">
        <v>0</v>
      </c>
      <c r="R10" s="124">
        <v>0</v>
      </c>
      <c r="S10" s="124">
        <v>0</v>
      </c>
      <c r="T10" s="124">
        <v>0</v>
      </c>
      <c r="U10" s="124">
        <v>0</v>
      </c>
      <c r="V10" s="124">
        <v>0</v>
      </c>
      <c r="W10" s="124">
        <v>0</v>
      </c>
    </row>
    <row r="11" spans="1:23" hidden="1">
      <c r="A11" s="124">
        <v>0</v>
      </c>
      <c r="B11" s="124">
        <v>0</v>
      </c>
      <c r="C11" s="124">
        <v>0</v>
      </c>
      <c r="D11" s="124">
        <v>0</v>
      </c>
      <c r="E11" s="124">
        <v>0</v>
      </c>
      <c r="F11" s="124">
        <v>0</v>
      </c>
      <c r="G11" s="124">
        <v>0</v>
      </c>
      <c r="H11" s="124">
        <v>0</v>
      </c>
      <c r="I11" s="124">
        <v>0</v>
      </c>
      <c r="J11" s="124">
        <v>0</v>
      </c>
      <c r="K11" s="124">
        <v>0</v>
      </c>
      <c r="L11" s="124">
        <v>0</v>
      </c>
      <c r="M11" s="124">
        <v>0</v>
      </c>
      <c r="N11" s="124">
        <v>0</v>
      </c>
      <c r="O11" s="124">
        <v>0</v>
      </c>
      <c r="P11" s="124">
        <v>0</v>
      </c>
      <c r="Q11" s="124">
        <v>0</v>
      </c>
      <c r="R11" s="124">
        <v>0</v>
      </c>
      <c r="S11" s="124">
        <v>0</v>
      </c>
      <c r="T11" s="124">
        <v>0</v>
      </c>
      <c r="U11" s="124">
        <v>0</v>
      </c>
      <c r="V11" s="124">
        <v>0</v>
      </c>
      <c r="W11" s="124">
        <v>0</v>
      </c>
    </row>
    <row r="12" spans="1:23" hidden="1">
      <c r="A12" s="124">
        <v>0</v>
      </c>
      <c r="B12" s="124">
        <v>0</v>
      </c>
      <c r="C12" s="124">
        <v>0</v>
      </c>
      <c r="D12" s="124">
        <v>0</v>
      </c>
      <c r="E12" s="124">
        <v>0</v>
      </c>
      <c r="F12" s="124">
        <v>0</v>
      </c>
      <c r="G12" s="124">
        <v>0</v>
      </c>
      <c r="H12" s="124">
        <v>0</v>
      </c>
      <c r="I12" s="124">
        <v>0</v>
      </c>
      <c r="J12" s="124">
        <v>0</v>
      </c>
      <c r="K12" s="124">
        <v>0</v>
      </c>
      <c r="L12" s="124">
        <v>0</v>
      </c>
      <c r="M12" s="124">
        <v>0</v>
      </c>
      <c r="N12" s="124">
        <v>0</v>
      </c>
      <c r="O12" s="124">
        <v>0</v>
      </c>
      <c r="P12" s="124">
        <v>0</v>
      </c>
      <c r="Q12" s="124">
        <v>0</v>
      </c>
      <c r="R12" s="124">
        <v>0</v>
      </c>
      <c r="S12" s="124">
        <v>0</v>
      </c>
      <c r="T12" s="124">
        <v>0</v>
      </c>
      <c r="U12" s="124">
        <v>0</v>
      </c>
      <c r="V12" s="124">
        <v>0</v>
      </c>
      <c r="W12" s="124">
        <v>0</v>
      </c>
    </row>
    <row r="13" spans="1:23" hidden="1">
      <c r="A13" s="124">
        <v>0</v>
      </c>
      <c r="B13" s="124">
        <v>0</v>
      </c>
      <c r="C13" s="124">
        <v>0</v>
      </c>
      <c r="D13" s="124">
        <v>0</v>
      </c>
      <c r="E13" s="124">
        <v>0</v>
      </c>
      <c r="F13" s="124">
        <v>0</v>
      </c>
      <c r="G13" s="124">
        <v>0</v>
      </c>
      <c r="H13" s="124">
        <v>0</v>
      </c>
      <c r="I13" s="124">
        <v>0</v>
      </c>
      <c r="J13" s="124">
        <v>0</v>
      </c>
      <c r="K13" s="124">
        <v>0</v>
      </c>
      <c r="L13" s="124">
        <v>0</v>
      </c>
      <c r="M13" s="124">
        <v>0</v>
      </c>
      <c r="N13" s="124">
        <v>0</v>
      </c>
      <c r="O13" s="124">
        <v>0</v>
      </c>
      <c r="P13" s="124">
        <v>0</v>
      </c>
      <c r="Q13" s="124">
        <v>0</v>
      </c>
      <c r="R13" s="124">
        <v>0</v>
      </c>
      <c r="S13" s="124">
        <v>0</v>
      </c>
      <c r="T13" s="124">
        <v>0</v>
      </c>
      <c r="U13" s="124">
        <v>0</v>
      </c>
      <c r="V13" s="124">
        <v>0</v>
      </c>
      <c r="W13" s="124">
        <v>0</v>
      </c>
    </row>
    <row r="14" spans="1:23" hidden="1">
      <c r="A14" s="124">
        <v>0</v>
      </c>
      <c r="B14" s="124">
        <v>0</v>
      </c>
      <c r="C14" s="124">
        <v>0</v>
      </c>
      <c r="D14" s="124">
        <v>0</v>
      </c>
      <c r="E14" s="124">
        <v>0</v>
      </c>
      <c r="F14" s="124">
        <v>0</v>
      </c>
      <c r="G14" s="124">
        <v>0</v>
      </c>
      <c r="H14" s="124">
        <v>0</v>
      </c>
      <c r="I14" s="124">
        <v>0</v>
      </c>
      <c r="J14" s="124">
        <v>0</v>
      </c>
      <c r="K14" s="124">
        <v>0</v>
      </c>
      <c r="L14" s="124">
        <v>0</v>
      </c>
      <c r="M14" s="124">
        <v>0</v>
      </c>
      <c r="N14" s="124">
        <v>0</v>
      </c>
      <c r="O14" s="124">
        <v>0</v>
      </c>
      <c r="P14" s="124">
        <v>0</v>
      </c>
      <c r="Q14" s="124">
        <v>0</v>
      </c>
      <c r="R14" s="124">
        <v>0</v>
      </c>
      <c r="S14" s="124">
        <v>0</v>
      </c>
      <c r="T14" s="124">
        <v>0</v>
      </c>
      <c r="U14" s="124">
        <v>0</v>
      </c>
      <c r="V14" s="124">
        <v>0</v>
      </c>
      <c r="W14" s="124">
        <v>0</v>
      </c>
    </row>
    <row r="15" spans="1:23" hidden="1">
      <c r="A15" s="124">
        <v>0</v>
      </c>
      <c r="B15" s="124">
        <v>0</v>
      </c>
      <c r="C15" s="124">
        <v>0</v>
      </c>
      <c r="D15" s="124">
        <v>0</v>
      </c>
      <c r="E15" s="124">
        <v>0</v>
      </c>
      <c r="F15" s="124">
        <v>0</v>
      </c>
      <c r="G15" s="124">
        <v>0</v>
      </c>
      <c r="H15" s="124">
        <v>0</v>
      </c>
      <c r="I15" s="124">
        <v>0</v>
      </c>
      <c r="J15" s="124">
        <v>0</v>
      </c>
      <c r="K15" s="124">
        <v>0</v>
      </c>
      <c r="L15" s="124">
        <v>0</v>
      </c>
      <c r="M15" s="124">
        <v>0</v>
      </c>
      <c r="N15" s="124">
        <v>0</v>
      </c>
      <c r="O15" s="124">
        <v>0</v>
      </c>
      <c r="P15" s="124">
        <v>0</v>
      </c>
      <c r="Q15" s="124">
        <v>0</v>
      </c>
      <c r="R15" s="124">
        <v>0</v>
      </c>
      <c r="S15" s="124">
        <v>0</v>
      </c>
      <c r="T15" s="124">
        <v>0</v>
      </c>
      <c r="U15" s="124">
        <v>0</v>
      </c>
      <c r="V15" s="124">
        <v>0</v>
      </c>
      <c r="W15" s="124">
        <v>0</v>
      </c>
    </row>
    <row r="16" spans="1:23" hidden="1">
      <c r="A16" s="124">
        <v>0</v>
      </c>
      <c r="B16" s="124">
        <v>0</v>
      </c>
      <c r="C16" s="124">
        <v>0</v>
      </c>
      <c r="D16" s="124">
        <v>0</v>
      </c>
      <c r="E16" s="124">
        <v>0</v>
      </c>
      <c r="F16" s="124">
        <v>0</v>
      </c>
      <c r="G16" s="124">
        <v>0</v>
      </c>
      <c r="H16" s="124">
        <v>0</v>
      </c>
      <c r="I16" s="124">
        <v>0</v>
      </c>
      <c r="J16" s="124">
        <v>0</v>
      </c>
      <c r="K16" s="124">
        <v>0</v>
      </c>
      <c r="L16" s="124">
        <v>0</v>
      </c>
      <c r="M16" s="124">
        <v>0</v>
      </c>
      <c r="N16" s="124">
        <v>0</v>
      </c>
      <c r="O16" s="124">
        <v>0</v>
      </c>
      <c r="P16" s="124">
        <v>0</v>
      </c>
      <c r="Q16" s="124">
        <v>0</v>
      </c>
      <c r="R16" s="124">
        <v>0</v>
      </c>
      <c r="S16" s="124">
        <v>0</v>
      </c>
      <c r="T16" s="124">
        <v>0</v>
      </c>
      <c r="U16" s="124">
        <v>0</v>
      </c>
      <c r="V16" s="124">
        <v>0</v>
      </c>
      <c r="W16" s="124">
        <v>0</v>
      </c>
    </row>
    <row r="17" spans="1:23" hidden="1">
      <c r="A17" s="124">
        <v>0</v>
      </c>
      <c r="B17" s="124">
        <v>0</v>
      </c>
      <c r="C17" s="124">
        <v>0</v>
      </c>
      <c r="D17" s="124">
        <v>0</v>
      </c>
      <c r="E17" s="124">
        <v>0</v>
      </c>
      <c r="F17" s="124">
        <v>0</v>
      </c>
      <c r="G17" s="124">
        <v>0</v>
      </c>
      <c r="H17" s="124">
        <v>0</v>
      </c>
      <c r="I17" s="124">
        <v>0</v>
      </c>
      <c r="J17" s="124">
        <v>0</v>
      </c>
      <c r="K17" s="124">
        <v>0</v>
      </c>
      <c r="L17" s="124">
        <v>0</v>
      </c>
      <c r="M17" s="124">
        <v>0</v>
      </c>
      <c r="N17" s="124">
        <v>0</v>
      </c>
      <c r="O17" s="124">
        <v>0</v>
      </c>
      <c r="P17" s="124">
        <v>0</v>
      </c>
      <c r="Q17" s="124">
        <v>0</v>
      </c>
      <c r="R17" s="124">
        <v>0</v>
      </c>
      <c r="S17" s="124">
        <v>0</v>
      </c>
      <c r="T17" s="124">
        <v>0</v>
      </c>
      <c r="U17" s="124">
        <v>0</v>
      </c>
      <c r="V17" s="124">
        <v>0</v>
      </c>
      <c r="W17" s="124">
        <v>0</v>
      </c>
    </row>
    <row r="18" spans="1:23">
      <c r="A18" s="124">
        <v>0</v>
      </c>
      <c r="B18" s="124">
        <v>0</v>
      </c>
      <c r="C18" s="124">
        <v>0</v>
      </c>
      <c r="D18" s="124">
        <v>0</v>
      </c>
      <c r="E18" s="124">
        <v>0</v>
      </c>
      <c r="F18" s="124">
        <v>0</v>
      </c>
      <c r="G18" s="124">
        <v>0</v>
      </c>
      <c r="H18" s="124">
        <v>0</v>
      </c>
      <c r="I18" s="124">
        <v>0</v>
      </c>
      <c r="J18" s="124">
        <v>0</v>
      </c>
      <c r="K18" s="124">
        <v>0</v>
      </c>
      <c r="L18" s="124">
        <v>0</v>
      </c>
      <c r="M18" s="124">
        <v>0</v>
      </c>
      <c r="N18" s="124">
        <v>0</v>
      </c>
      <c r="O18" s="124">
        <v>0</v>
      </c>
      <c r="P18" s="124">
        <v>0</v>
      </c>
      <c r="Q18" s="124">
        <v>0</v>
      </c>
      <c r="R18" s="124">
        <v>0</v>
      </c>
      <c r="S18" s="124">
        <v>0</v>
      </c>
      <c r="T18" s="124">
        <v>0</v>
      </c>
      <c r="U18" s="124">
        <v>0</v>
      </c>
      <c r="V18" s="124">
        <v>0</v>
      </c>
      <c r="W18" s="124">
        <v>0</v>
      </c>
    </row>
    <row r="19" spans="1:23" hidden="1">
      <c r="A19" s="124">
        <v>0</v>
      </c>
      <c r="B19" s="124">
        <v>0</v>
      </c>
      <c r="C19" s="124">
        <v>0</v>
      </c>
      <c r="D19" s="124">
        <v>0</v>
      </c>
      <c r="E19" s="124">
        <v>0</v>
      </c>
      <c r="F19" s="124">
        <v>0</v>
      </c>
      <c r="G19" s="124">
        <v>0</v>
      </c>
      <c r="H19" s="124">
        <v>0</v>
      </c>
      <c r="I19" s="124">
        <v>0</v>
      </c>
      <c r="J19" s="124">
        <v>0</v>
      </c>
      <c r="K19" s="124">
        <v>0</v>
      </c>
      <c r="L19" s="124">
        <v>0</v>
      </c>
      <c r="M19" s="124">
        <v>0</v>
      </c>
      <c r="N19" s="124">
        <v>0</v>
      </c>
      <c r="O19" s="124">
        <v>0</v>
      </c>
      <c r="P19" s="124">
        <v>0</v>
      </c>
      <c r="Q19" s="124">
        <v>0</v>
      </c>
      <c r="R19" s="124">
        <v>0</v>
      </c>
      <c r="S19" s="124">
        <v>0</v>
      </c>
      <c r="T19" s="124">
        <v>0</v>
      </c>
      <c r="U19" s="124">
        <v>0</v>
      </c>
      <c r="V19" s="124">
        <v>0</v>
      </c>
      <c r="W19" s="124">
        <v>0</v>
      </c>
    </row>
    <row r="20" spans="1:23">
      <c r="A20" s="124">
        <v>0</v>
      </c>
      <c r="B20" s="124">
        <v>0</v>
      </c>
      <c r="C20" s="124">
        <v>0</v>
      </c>
      <c r="D20" s="124">
        <v>0</v>
      </c>
      <c r="E20" s="124">
        <v>0</v>
      </c>
      <c r="F20" s="124">
        <v>0</v>
      </c>
      <c r="G20" s="124">
        <v>0</v>
      </c>
      <c r="H20" s="124">
        <v>0</v>
      </c>
      <c r="I20" s="124">
        <v>0</v>
      </c>
      <c r="J20" s="124">
        <v>0</v>
      </c>
      <c r="K20" s="124">
        <v>0</v>
      </c>
      <c r="L20" s="124">
        <v>0</v>
      </c>
      <c r="M20" s="124">
        <v>0</v>
      </c>
      <c r="N20" s="124">
        <v>0</v>
      </c>
      <c r="O20" s="124">
        <v>0</v>
      </c>
      <c r="P20" s="124">
        <v>0</v>
      </c>
      <c r="Q20" s="124">
        <v>0</v>
      </c>
      <c r="R20" s="124">
        <v>0</v>
      </c>
      <c r="S20" s="124">
        <v>0</v>
      </c>
      <c r="T20" s="124">
        <v>0</v>
      </c>
      <c r="U20" s="124">
        <v>0</v>
      </c>
      <c r="V20" s="124">
        <v>0</v>
      </c>
      <c r="W20" s="124">
        <v>0</v>
      </c>
    </row>
    <row r="21" spans="1:23" hidden="1">
      <c r="A21" s="124">
        <v>0</v>
      </c>
      <c r="B21" s="124">
        <v>0</v>
      </c>
      <c r="C21" s="124">
        <v>0</v>
      </c>
      <c r="D21" s="124">
        <v>0</v>
      </c>
      <c r="E21" s="124">
        <v>0</v>
      </c>
      <c r="F21" s="124">
        <v>0</v>
      </c>
      <c r="G21" s="124">
        <v>0</v>
      </c>
      <c r="H21" s="124">
        <v>0</v>
      </c>
      <c r="I21" s="124">
        <v>0</v>
      </c>
      <c r="J21" s="124">
        <v>0</v>
      </c>
      <c r="K21" s="124">
        <v>0</v>
      </c>
      <c r="L21" s="124">
        <v>0</v>
      </c>
      <c r="M21" s="124">
        <v>0</v>
      </c>
      <c r="N21" s="124">
        <v>0</v>
      </c>
      <c r="O21" s="124">
        <v>0</v>
      </c>
      <c r="P21" s="124">
        <v>0</v>
      </c>
      <c r="Q21" s="124">
        <v>0</v>
      </c>
      <c r="R21" s="124">
        <v>0</v>
      </c>
      <c r="S21" s="124">
        <v>0</v>
      </c>
      <c r="T21" s="124">
        <v>0</v>
      </c>
      <c r="U21" s="124">
        <v>0</v>
      </c>
      <c r="V21" s="124">
        <v>0</v>
      </c>
      <c r="W21" s="124">
        <v>0</v>
      </c>
    </row>
    <row r="22" spans="1:23">
      <c r="A22" s="124">
        <v>0</v>
      </c>
      <c r="B22" s="124">
        <v>0</v>
      </c>
      <c r="C22" s="124">
        <v>0</v>
      </c>
      <c r="D22" s="124">
        <v>0</v>
      </c>
      <c r="E22" s="124">
        <v>0</v>
      </c>
      <c r="F22" s="124">
        <v>0</v>
      </c>
      <c r="G22" s="124">
        <v>0</v>
      </c>
      <c r="H22" s="124">
        <v>0</v>
      </c>
      <c r="I22" s="124">
        <v>0</v>
      </c>
      <c r="J22" s="124">
        <v>0</v>
      </c>
      <c r="K22" s="124">
        <v>0</v>
      </c>
      <c r="L22" s="124">
        <v>0</v>
      </c>
      <c r="M22" s="124">
        <v>0</v>
      </c>
      <c r="N22" s="124">
        <v>0</v>
      </c>
      <c r="O22" s="124">
        <v>0</v>
      </c>
      <c r="P22" s="124">
        <v>0</v>
      </c>
      <c r="Q22" s="124">
        <v>0</v>
      </c>
      <c r="R22" s="124">
        <v>0</v>
      </c>
      <c r="S22" s="124">
        <v>0</v>
      </c>
      <c r="T22" s="124">
        <v>0</v>
      </c>
      <c r="U22" s="124">
        <v>0</v>
      </c>
      <c r="V22" s="124">
        <v>0</v>
      </c>
      <c r="W22" s="124">
        <v>0</v>
      </c>
    </row>
    <row r="23" spans="1:23" hidden="1">
      <c r="A23" s="124">
        <v>0</v>
      </c>
      <c r="B23" s="124">
        <v>0</v>
      </c>
      <c r="C23" s="124">
        <v>0</v>
      </c>
      <c r="D23" s="124">
        <v>0</v>
      </c>
      <c r="E23" s="124">
        <v>0</v>
      </c>
      <c r="F23" s="124">
        <v>0</v>
      </c>
      <c r="G23" s="124">
        <v>0</v>
      </c>
      <c r="H23" s="124">
        <v>0</v>
      </c>
      <c r="I23" s="124">
        <v>0</v>
      </c>
      <c r="J23" s="124">
        <v>0</v>
      </c>
      <c r="K23" s="124">
        <v>0</v>
      </c>
      <c r="L23" s="124">
        <v>0</v>
      </c>
      <c r="M23" s="124">
        <v>0</v>
      </c>
      <c r="N23" s="124">
        <v>0</v>
      </c>
      <c r="O23" s="124">
        <v>0</v>
      </c>
      <c r="P23" s="124">
        <v>0</v>
      </c>
      <c r="Q23" s="124">
        <v>0</v>
      </c>
      <c r="R23" s="124">
        <v>0</v>
      </c>
      <c r="S23" s="124">
        <v>0</v>
      </c>
      <c r="T23" s="124">
        <v>0</v>
      </c>
      <c r="U23" s="124">
        <v>0</v>
      </c>
      <c r="V23" s="124">
        <v>0</v>
      </c>
      <c r="W23" s="124">
        <v>0</v>
      </c>
    </row>
    <row r="24" spans="1:23" hidden="1">
      <c r="A24" s="124">
        <v>0</v>
      </c>
      <c r="B24" s="124">
        <v>0</v>
      </c>
      <c r="C24" s="124">
        <v>0</v>
      </c>
      <c r="D24" s="124">
        <v>0</v>
      </c>
      <c r="E24" s="124">
        <v>0</v>
      </c>
      <c r="F24" s="124">
        <v>0</v>
      </c>
      <c r="G24" s="124">
        <v>0</v>
      </c>
      <c r="H24" s="124">
        <v>0</v>
      </c>
      <c r="I24" s="124">
        <v>0</v>
      </c>
      <c r="J24" s="124">
        <v>0</v>
      </c>
      <c r="K24" s="124">
        <v>0</v>
      </c>
      <c r="L24" s="124">
        <v>0</v>
      </c>
      <c r="M24" s="124">
        <v>0</v>
      </c>
      <c r="N24" s="124">
        <v>0</v>
      </c>
      <c r="O24" s="124">
        <v>0</v>
      </c>
      <c r="P24" s="124">
        <v>0</v>
      </c>
      <c r="Q24" s="124">
        <v>0</v>
      </c>
      <c r="R24" s="124">
        <v>0</v>
      </c>
      <c r="S24" s="124">
        <v>0</v>
      </c>
      <c r="T24" s="124">
        <v>0</v>
      </c>
      <c r="U24" s="124">
        <v>0</v>
      </c>
      <c r="V24" s="124">
        <v>0</v>
      </c>
      <c r="W24" s="124">
        <v>0</v>
      </c>
    </row>
    <row r="25" spans="1:23" hidden="1">
      <c r="A25" s="124">
        <v>0</v>
      </c>
      <c r="B25" s="124">
        <v>0</v>
      </c>
      <c r="C25" s="124">
        <v>0</v>
      </c>
      <c r="D25" s="124">
        <v>0</v>
      </c>
      <c r="E25" s="124">
        <v>0</v>
      </c>
      <c r="F25" s="124">
        <v>0</v>
      </c>
      <c r="G25" s="124">
        <v>0</v>
      </c>
      <c r="H25" s="124">
        <v>0</v>
      </c>
      <c r="I25" s="124">
        <v>0</v>
      </c>
      <c r="J25" s="124">
        <v>0</v>
      </c>
      <c r="K25" s="124">
        <v>0</v>
      </c>
      <c r="L25" s="124">
        <v>0</v>
      </c>
      <c r="M25" s="124">
        <v>0</v>
      </c>
      <c r="N25" s="124">
        <v>0</v>
      </c>
      <c r="O25" s="124">
        <v>0</v>
      </c>
      <c r="P25" s="124">
        <v>0</v>
      </c>
      <c r="Q25" s="124">
        <v>0</v>
      </c>
      <c r="R25" s="124">
        <v>0</v>
      </c>
      <c r="S25" s="124">
        <v>0</v>
      </c>
      <c r="T25" s="124">
        <v>0</v>
      </c>
      <c r="U25" s="124">
        <v>0</v>
      </c>
      <c r="V25" s="124">
        <v>0</v>
      </c>
      <c r="W25" s="124">
        <v>0</v>
      </c>
    </row>
    <row r="26" spans="1:23" hidden="1">
      <c r="A26" s="124">
        <v>0</v>
      </c>
      <c r="B26" s="124">
        <v>0</v>
      </c>
      <c r="C26" s="124">
        <v>0</v>
      </c>
      <c r="D26" s="124">
        <v>0</v>
      </c>
      <c r="E26" s="124">
        <v>0</v>
      </c>
      <c r="F26" s="124">
        <v>0</v>
      </c>
      <c r="G26" s="124">
        <v>0</v>
      </c>
      <c r="H26" s="124">
        <v>0</v>
      </c>
      <c r="I26" s="124">
        <v>0</v>
      </c>
      <c r="J26" s="124">
        <v>0</v>
      </c>
      <c r="K26" s="124">
        <v>0</v>
      </c>
      <c r="L26" s="124">
        <v>0</v>
      </c>
      <c r="M26" s="124">
        <v>0</v>
      </c>
      <c r="N26" s="124">
        <v>0</v>
      </c>
      <c r="O26" s="124">
        <v>0</v>
      </c>
      <c r="P26" s="124">
        <v>0</v>
      </c>
      <c r="Q26" s="124">
        <v>0</v>
      </c>
      <c r="R26" s="124">
        <v>0</v>
      </c>
      <c r="S26" s="124">
        <v>0</v>
      </c>
      <c r="T26" s="124">
        <v>0</v>
      </c>
      <c r="U26" s="124">
        <v>0</v>
      </c>
      <c r="V26" s="124">
        <v>0</v>
      </c>
      <c r="W26" s="124">
        <v>0</v>
      </c>
    </row>
    <row r="27" spans="1:23" hidden="1">
      <c r="A27" s="124">
        <v>0</v>
      </c>
      <c r="B27" s="124">
        <v>0</v>
      </c>
      <c r="C27" s="124">
        <v>0</v>
      </c>
      <c r="D27" s="124">
        <v>0</v>
      </c>
      <c r="E27" s="124">
        <v>0</v>
      </c>
      <c r="F27" s="124">
        <v>0</v>
      </c>
      <c r="G27" s="124">
        <v>0</v>
      </c>
      <c r="H27" s="124">
        <v>0</v>
      </c>
      <c r="I27" s="124">
        <v>0</v>
      </c>
      <c r="J27" s="124">
        <v>0</v>
      </c>
      <c r="K27" s="124">
        <v>0</v>
      </c>
      <c r="L27" s="124">
        <v>0</v>
      </c>
      <c r="M27" s="124">
        <v>0</v>
      </c>
      <c r="N27" s="124">
        <v>0</v>
      </c>
      <c r="O27" s="124">
        <v>0</v>
      </c>
      <c r="P27" s="124">
        <v>0</v>
      </c>
      <c r="Q27" s="124">
        <v>0</v>
      </c>
      <c r="R27" s="124">
        <v>0</v>
      </c>
      <c r="S27" s="124">
        <v>0</v>
      </c>
      <c r="T27" s="124">
        <v>0</v>
      </c>
      <c r="U27" s="124">
        <v>0</v>
      </c>
      <c r="V27" s="124">
        <v>0</v>
      </c>
      <c r="W27" s="124">
        <v>0</v>
      </c>
    </row>
    <row r="28" spans="1:23" hidden="1">
      <c r="A28" s="124">
        <v>0</v>
      </c>
      <c r="B28" s="124">
        <v>0</v>
      </c>
      <c r="C28" s="124">
        <v>0</v>
      </c>
      <c r="D28" s="124">
        <v>0</v>
      </c>
      <c r="E28" s="124">
        <v>0</v>
      </c>
      <c r="F28" s="124">
        <v>0</v>
      </c>
      <c r="G28" s="124">
        <v>0</v>
      </c>
      <c r="H28" s="124">
        <v>0</v>
      </c>
      <c r="I28" s="124">
        <v>0</v>
      </c>
      <c r="J28" s="124">
        <v>0</v>
      </c>
      <c r="K28" s="124">
        <v>0</v>
      </c>
      <c r="L28" s="124">
        <v>0</v>
      </c>
      <c r="M28" s="124">
        <v>0</v>
      </c>
      <c r="N28" s="124">
        <v>0</v>
      </c>
      <c r="O28" s="124">
        <v>0</v>
      </c>
      <c r="P28" s="124">
        <v>0</v>
      </c>
      <c r="Q28" s="124">
        <v>0</v>
      </c>
      <c r="R28" s="124">
        <v>0</v>
      </c>
      <c r="S28" s="124">
        <v>0</v>
      </c>
      <c r="T28" s="124">
        <v>0</v>
      </c>
      <c r="U28" s="124">
        <v>0</v>
      </c>
      <c r="V28" s="124">
        <v>0</v>
      </c>
      <c r="W28" s="124">
        <v>0</v>
      </c>
    </row>
    <row r="29" spans="1:23" hidden="1">
      <c r="A29" s="124">
        <v>0</v>
      </c>
      <c r="B29" s="124">
        <v>0</v>
      </c>
      <c r="C29" s="124">
        <v>0</v>
      </c>
      <c r="D29" s="124">
        <v>0</v>
      </c>
      <c r="E29" s="124">
        <v>0</v>
      </c>
      <c r="F29" s="124">
        <v>0</v>
      </c>
      <c r="G29" s="124">
        <v>0</v>
      </c>
      <c r="H29" s="124">
        <v>0</v>
      </c>
      <c r="I29" s="124">
        <v>0</v>
      </c>
      <c r="J29" s="124">
        <v>0</v>
      </c>
      <c r="K29" s="124">
        <v>0</v>
      </c>
      <c r="L29" s="124">
        <v>0</v>
      </c>
      <c r="M29" s="124">
        <v>0</v>
      </c>
      <c r="N29" s="124">
        <v>0</v>
      </c>
      <c r="O29" s="124">
        <v>0</v>
      </c>
      <c r="P29" s="124">
        <v>0</v>
      </c>
      <c r="Q29" s="124">
        <v>0</v>
      </c>
      <c r="R29" s="124">
        <v>0</v>
      </c>
      <c r="S29" s="124">
        <v>0</v>
      </c>
      <c r="T29" s="124">
        <v>0</v>
      </c>
      <c r="U29" s="124">
        <v>0</v>
      </c>
      <c r="V29" s="124">
        <v>0</v>
      </c>
      <c r="W29" s="124">
        <v>0</v>
      </c>
    </row>
    <row r="30" spans="1:23" hidden="1">
      <c r="A30" s="124">
        <v>0</v>
      </c>
      <c r="B30" s="124">
        <v>0</v>
      </c>
      <c r="C30" s="124">
        <v>0</v>
      </c>
      <c r="D30" s="124">
        <v>0</v>
      </c>
      <c r="E30" s="124">
        <v>0</v>
      </c>
      <c r="F30" s="124">
        <v>0</v>
      </c>
      <c r="G30" s="124">
        <v>0</v>
      </c>
      <c r="H30" s="124">
        <v>0</v>
      </c>
      <c r="I30" s="124">
        <v>0</v>
      </c>
      <c r="J30" s="124">
        <v>0</v>
      </c>
      <c r="K30" s="124">
        <v>0</v>
      </c>
      <c r="L30" s="124">
        <v>0</v>
      </c>
      <c r="M30" s="124">
        <v>0</v>
      </c>
      <c r="N30" s="124">
        <v>0</v>
      </c>
      <c r="O30" s="124">
        <v>0</v>
      </c>
      <c r="P30" s="124">
        <v>0</v>
      </c>
      <c r="Q30" s="124">
        <v>0</v>
      </c>
      <c r="R30" s="124">
        <v>0</v>
      </c>
      <c r="S30" s="124">
        <v>0</v>
      </c>
      <c r="T30" s="124">
        <v>0</v>
      </c>
      <c r="U30" s="124">
        <v>0</v>
      </c>
      <c r="V30" s="124">
        <v>0</v>
      </c>
      <c r="W30" s="124">
        <v>0</v>
      </c>
    </row>
    <row r="31" spans="1:23" hidden="1">
      <c r="A31" s="124">
        <v>0</v>
      </c>
      <c r="B31" s="124">
        <v>0</v>
      </c>
      <c r="C31" s="124">
        <v>0</v>
      </c>
      <c r="D31" s="124">
        <v>0</v>
      </c>
      <c r="E31" s="124">
        <v>0</v>
      </c>
      <c r="F31" s="124">
        <v>0</v>
      </c>
      <c r="G31" s="124">
        <v>0</v>
      </c>
      <c r="H31" s="124">
        <v>0</v>
      </c>
      <c r="I31" s="124">
        <v>0</v>
      </c>
      <c r="J31" s="124">
        <v>0</v>
      </c>
      <c r="K31" s="124">
        <v>0</v>
      </c>
      <c r="L31" s="124">
        <v>0</v>
      </c>
      <c r="M31" s="124">
        <v>0</v>
      </c>
      <c r="N31" s="124">
        <v>0</v>
      </c>
      <c r="O31" s="124">
        <v>0</v>
      </c>
      <c r="P31" s="124">
        <v>0</v>
      </c>
      <c r="Q31" s="124">
        <v>0</v>
      </c>
      <c r="R31" s="124">
        <v>0</v>
      </c>
      <c r="S31" s="124">
        <v>0</v>
      </c>
      <c r="T31" s="124">
        <v>0</v>
      </c>
      <c r="U31" s="124">
        <v>0</v>
      </c>
      <c r="V31" s="124">
        <v>0</v>
      </c>
      <c r="W31" s="124">
        <v>0</v>
      </c>
    </row>
    <row r="32" spans="1:23" hidden="1">
      <c r="A32" s="124">
        <v>0</v>
      </c>
      <c r="B32" s="124">
        <v>0</v>
      </c>
      <c r="C32" s="124">
        <v>0</v>
      </c>
      <c r="D32" s="124">
        <v>0</v>
      </c>
      <c r="E32" s="124">
        <v>0</v>
      </c>
      <c r="F32" s="124">
        <v>0</v>
      </c>
      <c r="G32" s="124">
        <v>0</v>
      </c>
      <c r="H32" s="124">
        <v>0</v>
      </c>
      <c r="I32" s="124">
        <v>0</v>
      </c>
      <c r="J32" s="124">
        <v>0</v>
      </c>
      <c r="K32" s="124">
        <v>0</v>
      </c>
      <c r="L32" s="124">
        <v>0</v>
      </c>
      <c r="M32" s="124">
        <v>0</v>
      </c>
      <c r="N32" s="124">
        <v>0</v>
      </c>
      <c r="O32" s="124">
        <v>0</v>
      </c>
      <c r="P32" s="124">
        <v>0</v>
      </c>
      <c r="Q32" s="124">
        <v>0</v>
      </c>
      <c r="R32" s="124">
        <v>0</v>
      </c>
      <c r="S32" s="124">
        <v>0</v>
      </c>
      <c r="T32" s="124">
        <v>0</v>
      </c>
      <c r="U32" s="124">
        <v>0</v>
      </c>
      <c r="V32" s="124">
        <v>0</v>
      </c>
      <c r="W32" s="124">
        <v>0</v>
      </c>
    </row>
    <row r="33" spans="1:23" hidden="1">
      <c r="A33" s="124">
        <v>0</v>
      </c>
      <c r="B33" s="124">
        <v>0</v>
      </c>
      <c r="C33" s="124">
        <v>0</v>
      </c>
      <c r="D33" s="124">
        <v>0</v>
      </c>
      <c r="E33" s="124">
        <v>0</v>
      </c>
      <c r="F33" s="124">
        <v>0</v>
      </c>
      <c r="G33" s="124">
        <v>0</v>
      </c>
      <c r="H33" s="124">
        <v>0</v>
      </c>
      <c r="I33" s="124">
        <v>0</v>
      </c>
      <c r="J33" s="124">
        <v>0</v>
      </c>
      <c r="K33" s="124">
        <v>0</v>
      </c>
      <c r="L33" s="124">
        <v>0</v>
      </c>
      <c r="M33" s="124">
        <v>0</v>
      </c>
      <c r="N33" s="124">
        <v>0</v>
      </c>
      <c r="O33" s="124">
        <v>0</v>
      </c>
      <c r="P33" s="124">
        <v>0</v>
      </c>
      <c r="Q33" s="124">
        <v>0</v>
      </c>
      <c r="R33" s="124">
        <v>0</v>
      </c>
      <c r="S33" s="124">
        <v>0</v>
      </c>
      <c r="T33" s="124">
        <v>0</v>
      </c>
      <c r="U33" s="124">
        <v>0</v>
      </c>
      <c r="V33" s="124">
        <v>0</v>
      </c>
      <c r="W33" s="124">
        <v>0</v>
      </c>
    </row>
    <row r="34" spans="1:23" hidden="1">
      <c r="A34" s="124">
        <v>0</v>
      </c>
      <c r="B34" s="124">
        <v>0</v>
      </c>
      <c r="C34" s="124">
        <v>0</v>
      </c>
      <c r="D34" s="124">
        <v>0</v>
      </c>
      <c r="E34" s="124">
        <v>0</v>
      </c>
      <c r="F34" s="124">
        <v>0</v>
      </c>
      <c r="G34" s="124">
        <v>0</v>
      </c>
      <c r="H34" s="124">
        <v>0</v>
      </c>
      <c r="I34" s="124">
        <v>0</v>
      </c>
      <c r="J34" s="124">
        <v>0</v>
      </c>
      <c r="K34" s="124">
        <v>0</v>
      </c>
      <c r="L34" s="124">
        <v>0</v>
      </c>
      <c r="M34" s="124">
        <v>0</v>
      </c>
      <c r="N34" s="124">
        <v>0</v>
      </c>
      <c r="O34" s="124">
        <v>0</v>
      </c>
      <c r="P34" s="124">
        <v>0</v>
      </c>
      <c r="Q34" s="124">
        <v>0</v>
      </c>
      <c r="R34" s="124">
        <v>0</v>
      </c>
      <c r="S34" s="124">
        <v>0</v>
      </c>
      <c r="T34" s="124">
        <v>0</v>
      </c>
      <c r="U34" s="124">
        <v>0</v>
      </c>
      <c r="V34" s="124">
        <v>0</v>
      </c>
      <c r="W34" s="124">
        <v>0</v>
      </c>
    </row>
    <row r="35" spans="1:23" hidden="1">
      <c r="A35" s="124">
        <v>0</v>
      </c>
      <c r="B35" s="124">
        <v>0</v>
      </c>
      <c r="C35" s="124">
        <v>0</v>
      </c>
      <c r="D35" s="124">
        <v>0</v>
      </c>
      <c r="E35" s="124">
        <v>0</v>
      </c>
      <c r="F35" s="124">
        <v>0</v>
      </c>
      <c r="G35" s="124">
        <v>0</v>
      </c>
      <c r="H35" s="124">
        <v>0</v>
      </c>
      <c r="I35" s="124">
        <v>0</v>
      </c>
      <c r="J35" s="124">
        <v>0</v>
      </c>
      <c r="K35" s="124">
        <v>0</v>
      </c>
      <c r="L35" s="124">
        <v>0</v>
      </c>
      <c r="M35" s="124">
        <v>0</v>
      </c>
      <c r="N35" s="124">
        <v>0</v>
      </c>
      <c r="O35" s="124">
        <v>0</v>
      </c>
      <c r="P35" s="124">
        <v>0</v>
      </c>
      <c r="Q35" s="124">
        <v>0</v>
      </c>
      <c r="R35" s="124">
        <v>0</v>
      </c>
      <c r="S35" s="124">
        <v>0</v>
      </c>
      <c r="T35" s="124">
        <v>0</v>
      </c>
      <c r="U35" s="124">
        <v>0</v>
      </c>
      <c r="V35" s="124">
        <v>0</v>
      </c>
      <c r="W35" s="124">
        <v>0</v>
      </c>
    </row>
    <row r="36" spans="1:23" hidden="1">
      <c r="A36" s="124">
        <v>0</v>
      </c>
      <c r="B36" s="124">
        <v>0</v>
      </c>
      <c r="C36" s="124">
        <v>0</v>
      </c>
      <c r="D36" s="124">
        <v>0</v>
      </c>
      <c r="E36" s="124">
        <v>0</v>
      </c>
      <c r="F36" s="124">
        <v>0</v>
      </c>
      <c r="G36" s="124">
        <v>0</v>
      </c>
      <c r="H36" s="124">
        <v>0</v>
      </c>
      <c r="I36" s="124">
        <v>0</v>
      </c>
      <c r="J36" s="124">
        <v>0</v>
      </c>
      <c r="K36" s="124">
        <v>0</v>
      </c>
      <c r="L36" s="124">
        <v>0</v>
      </c>
      <c r="M36" s="124">
        <v>0</v>
      </c>
      <c r="N36" s="124">
        <v>0</v>
      </c>
      <c r="O36" s="124">
        <v>0</v>
      </c>
      <c r="P36" s="124">
        <v>0</v>
      </c>
      <c r="Q36" s="124">
        <v>0</v>
      </c>
      <c r="R36" s="124">
        <v>0</v>
      </c>
      <c r="S36" s="124">
        <v>0</v>
      </c>
      <c r="T36" s="124">
        <v>0</v>
      </c>
      <c r="U36" s="124">
        <v>0</v>
      </c>
      <c r="V36" s="124">
        <v>0</v>
      </c>
      <c r="W36" s="124">
        <v>0</v>
      </c>
    </row>
    <row r="37" spans="1:23" hidden="1">
      <c r="A37" s="124">
        <v>0</v>
      </c>
      <c r="B37" s="124">
        <v>0</v>
      </c>
      <c r="C37" s="124">
        <v>0</v>
      </c>
      <c r="D37" s="124">
        <v>0</v>
      </c>
      <c r="E37" s="124">
        <v>0</v>
      </c>
      <c r="F37" s="124">
        <v>0</v>
      </c>
      <c r="G37" s="124">
        <v>0</v>
      </c>
      <c r="H37" s="124">
        <v>0</v>
      </c>
      <c r="I37" s="124">
        <v>0</v>
      </c>
      <c r="J37" s="124">
        <v>0</v>
      </c>
      <c r="K37" s="124">
        <v>0</v>
      </c>
      <c r="L37" s="124">
        <v>0</v>
      </c>
      <c r="M37" s="124">
        <v>0</v>
      </c>
      <c r="N37" s="124">
        <v>0</v>
      </c>
      <c r="O37" s="124">
        <v>0</v>
      </c>
      <c r="P37" s="124">
        <v>0</v>
      </c>
      <c r="Q37" s="124">
        <v>0</v>
      </c>
      <c r="R37" s="124">
        <v>0</v>
      </c>
      <c r="S37" s="124">
        <v>0</v>
      </c>
      <c r="T37" s="124">
        <v>0</v>
      </c>
      <c r="U37" s="124">
        <v>0</v>
      </c>
      <c r="V37" s="124">
        <v>0</v>
      </c>
      <c r="W37" s="124">
        <v>0</v>
      </c>
    </row>
    <row r="38" spans="1:23" hidden="1">
      <c r="A38" s="124">
        <v>0</v>
      </c>
      <c r="B38" s="124">
        <v>0</v>
      </c>
      <c r="C38" s="124">
        <v>0</v>
      </c>
      <c r="D38" s="124">
        <v>0</v>
      </c>
      <c r="E38" s="124">
        <v>0</v>
      </c>
      <c r="F38" s="124">
        <v>0</v>
      </c>
      <c r="G38" s="124">
        <v>0</v>
      </c>
      <c r="H38" s="124">
        <v>0</v>
      </c>
      <c r="I38" s="124">
        <v>0</v>
      </c>
      <c r="J38" s="124">
        <v>0</v>
      </c>
      <c r="K38" s="124">
        <v>0</v>
      </c>
      <c r="L38" s="124">
        <v>0</v>
      </c>
      <c r="M38" s="124">
        <v>0</v>
      </c>
      <c r="N38" s="124">
        <v>0</v>
      </c>
      <c r="O38" s="124">
        <v>0</v>
      </c>
      <c r="P38" s="124">
        <v>0</v>
      </c>
      <c r="Q38" s="124">
        <v>0</v>
      </c>
      <c r="R38" s="124">
        <v>0</v>
      </c>
      <c r="S38" s="124">
        <v>0</v>
      </c>
      <c r="T38" s="124">
        <v>0</v>
      </c>
      <c r="U38" s="124">
        <v>0</v>
      </c>
      <c r="V38" s="124">
        <v>0</v>
      </c>
      <c r="W38" s="124">
        <v>0</v>
      </c>
    </row>
    <row r="39" spans="1:23">
      <c r="A39" s="124">
        <v>0</v>
      </c>
      <c r="B39" s="124">
        <v>0</v>
      </c>
      <c r="C39" s="124">
        <v>0</v>
      </c>
      <c r="D39" s="124">
        <v>0</v>
      </c>
      <c r="E39" s="124">
        <v>0</v>
      </c>
      <c r="F39" s="124">
        <v>0</v>
      </c>
      <c r="G39" s="124">
        <v>0</v>
      </c>
      <c r="H39" s="124">
        <v>0</v>
      </c>
      <c r="I39" s="124">
        <v>0</v>
      </c>
      <c r="J39" s="124">
        <v>0</v>
      </c>
      <c r="K39" s="124">
        <v>0</v>
      </c>
      <c r="L39" s="124">
        <v>0</v>
      </c>
      <c r="M39" s="124">
        <v>0</v>
      </c>
      <c r="N39" s="124">
        <v>0</v>
      </c>
      <c r="O39" s="124">
        <v>0</v>
      </c>
      <c r="P39" s="124">
        <v>0</v>
      </c>
      <c r="Q39" s="124">
        <v>0</v>
      </c>
      <c r="R39" s="124">
        <v>0</v>
      </c>
      <c r="S39" s="124">
        <v>0</v>
      </c>
      <c r="T39" s="124">
        <v>0</v>
      </c>
      <c r="U39" s="124">
        <v>0</v>
      </c>
      <c r="V39" s="124">
        <v>0</v>
      </c>
      <c r="W39" s="124">
        <v>0</v>
      </c>
    </row>
    <row r="40" spans="1:23">
      <c r="A40" s="124">
        <v>0</v>
      </c>
      <c r="B40" s="124">
        <v>0</v>
      </c>
      <c r="C40" s="124">
        <v>0</v>
      </c>
      <c r="D40" s="124">
        <v>0</v>
      </c>
      <c r="E40" s="124">
        <v>0</v>
      </c>
      <c r="F40" s="124">
        <v>0</v>
      </c>
      <c r="G40" s="124">
        <v>0</v>
      </c>
      <c r="H40" s="124">
        <v>0</v>
      </c>
      <c r="I40" s="124">
        <v>0</v>
      </c>
      <c r="J40" s="124">
        <v>0</v>
      </c>
      <c r="K40" s="124">
        <v>0</v>
      </c>
      <c r="L40" s="124">
        <v>0</v>
      </c>
      <c r="M40" s="124">
        <v>0</v>
      </c>
      <c r="N40" s="124">
        <v>0</v>
      </c>
      <c r="O40" s="124">
        <v>0</v>
      </c>
      <c r="P40" s="124">
        <v>0</v>
      </c>
      <c r="Q40" s="124">
        <v>0</v>
      </c>
      <c r="R40" s="124">
        <v>0</v>
      </c>
      <c r="S40" s="124">
        <v>0</v>
      </c>
      <c r="T40" s="124">
        <v>0</v>
      </c>
      <c r="U40" s="124">
        <v>0</v>
      </c>
      <c r="V40" s="124">
        <v>0</v>
      </c>
      <c r="W40" s="124">
        <v>0</v>
      </c>
    </row>
    <row r="41" spans="1:23" hidden="1">
      <c r="A41" s="124">
        <v>0</v>
      </c>
      <c r="B41" s="124">
        <v>0</v>
      </c>
      <c r="C41" s="124">
        <v>0</v>
      </c>
      <c r="D41" s="124">
        <v>0</v>
      </c>
      <c r="E41" s="124">
        <v>0</v>
      </c>
      <c r="F41" s="124">
        <v>0</v>
      </c>
      <c r="G41" s="124">
        <v>0</v>
      </c>
      <c r="H41" s="124">
        <v>0</v>
      </c>
      <c r="I41" s="124">
        <v>0</v>
      </c>
      <c r="J41" s="124">
        <v>0</v>
      </c>
      <c r="K41" s="124">
        <v>0</v>
      </c>
      <c r="L41" s="124">
        <v>0</v>
      </c>
      <c r="M41" s="124">
        <v>0</v>
      </c>
      <c r="N41" s="124">
        <v>0</v>
      </c>
      <c r="O41" s="124">
        <v>0</v>
      </c>
      <c r="P41" s="124">
        <v>0</v>
      </c>
      <c r="Q41" s="124">
        <v>0</v>
      </c>
      <c r="R41" s="124">
        <v>0</v>
      </c>
      <c r="S41" s="124">
        <v>0</v>
      </c>
      <c r="T41" s="124">
        <v>0</v>
      </c>
      <c r="U41" s="124">
        <v>0</v>
      </c>
      <c r="V41" s="124">
        <v>0</v>
      </c>
      <c r="W41" s="124">
        <v>0</v>
      </c>
    </row>
    <row r="42" spans="1:23" hidden="1">
      <c r="A42" s="124">
        <v>0</v>
      </c>
      <c r="B42" s="124">
        <v>0</v>
      </c>
      <c r="C42" s="124">
        <v>0</v>
      </c>
      <c r="D42" s="124">
        <v>0</v>
      </c>
      <c r="E42" s="124">
        <v>0</v>
      </c>
      <c r="F42" s="124">
        <v>0</v>
      </c>
      <c r="G42" s="124">
        <v>0</v>
      </c>
      <c r="H42" s="124">
        <v>0</v>
      </c>
      <c r="I42" s="124">
        <v>0</v>
      </c>
      <c r="J42" s="124">
        <v>0</v>
      </c>
      <c r="K42" s="124">
        <v>0</v>
      </c>
      <c r="L42" s="124">
        <v>0</v>
      </c>
      <c r="M42" s="124">
        <v>0</v>
      </c>
      <c r="N42" s="124">
        <v>0</v>
      </c>
      <c r="O42" s="124">
        <v>0</v>
      </c>
      <c r="P42" s="124">
        <v>0</v>
      </c>
      <c r="Q42" s="124">
        <v>0</v>
      </c>
      <c r="R42" s="124">
        <v>0</v>
      </c>
      <c r="S42" s="124">
        <v>0</v>
      </c>
      <c r="T42" s="124">
        <v>0</v>
      </c>
      <c r="U42" s="124">
        <v>0</v>
      </c>
      <c r="V42" s="124">
        <v>0</v>
      </c>
      <c r="W42" s="124">
        <v>0</v>
      </c>
    </row>
    <row r="43" spans="1:23">
      <c r="A43" s="124">
        <v>0</v>
      </c>
      <c r="B43" s="124">
        <v>0</v>
      </c>
      <c r="C43" s="124">
        <v>0</v>
      </c>
      <c r="D43" s="124">
        <v>0</v>
      </c>
      <c r="E43" s="124">
        <v>0</v>
      </c>
      <c r="F43" s="124">
        <v>0</v>
      </c>
      <c r="G43" s="124">
        <v>0</v>
      </c>
      <c r="H43" s="124">
        <v>0</v>
      </c>
      <c r="I43" s="124">
        <v>0</v>
      </c>
      <c r="J43" s="124">
        <v>0</v>
      </c>
      <c r="K43" s="124">
        <v>0</v>
      </c>
      <c r="L43" s="124">
        <v>0</v>
      </c>
      <c r="M43" s="124">
        <v>0</v>
      </c>
      <c r="N43" s="124">
        <v>0</v>
      </c>
      <c r="O43" s="124">
        <v>0</v>
      </c>
      <c r="P43" s="124">
        <v>0</v>
      </c>
      <c r="Q43" s="124">
        <v>0</v>
      </c>
      <c r="R43" s="124">
        <v>0</v>
      </c>
      <c r="S43" s="124">
        <v>0</v>
      </c>
      <c r="T43" s="124">
        <v>0</v>
      </c>
      <c r="U43" s="124">
        <v>0</v>
      </c>
      <c r="V43" s="124">
        <v>0</v>
      </c>
      <c r="W43" s="124">
        <v>0</v>
      </c>
    </row>
    <row r="44" spans="1:23" hidden="1">
      <c r="A44" s="124">
        <v>0</v>
      </c>
      <c r="B44" s="124">
        <v>0</v>
      </c>
      <c r="C44" s="124">
        <v>0</v>
      </c>
      <c r="D44" s="124">
        <v>0</v>
      </c>
      <c r="E44" s="124">
        <v>0</v>
      </c>
      <c r="F44" s="124">
        <v>0</v>
      </c>
      <c r="G44" s="124">
        <v>0</v>
      </c>
      <c r="H44" s="124">
        <v>0</v>
      </c>
      <c r="I44" s="124">
        <v>0</v>
      </c>
      <c r="J44" s="124">
        <v>0</v>
      </c>
      <c r="K44" s="124">
        <v>0</v>
      </c>
      <c r="L44" s="124">
        <v>0</v>
      </c>
      <c r="M44" s="124">
        <v>0</v>
      </c>
      <c r="N44" s="124">
        <v>0</v>
      </c>
      <c r="O44" s="124">
        <v>0</v>
      </c>
      <c r="P44" s="124">
        <v>0</v>
      </c>
      <c r="Q44" s="124">
        <v>0</v>
      </c>
      <c r="R44" s="124">
        <v>0</v>
      </c>
      <c r="S44" s="124">
        <v>0</v>
      </c>
      <c r="T44" s="124">
        <v>0</v>
      </c>
      <c r="U44" s="124">
        <v>0</v>
      </c>
      <c r="V44" s="124">
        <v>0</v>
      </c>
      <c r="W44" s="124">
        <v>0</v>
      </c>
    </row>
    <row r="45" spans="1:23">
      <c r="A45" s="124">
        <v>0</v>
      </c>
      <c r="B45" s="124">
        <v>0</v>
      </c>
      <c r="C45" s="124">
        <v>0</v>
      </c>
      <c r="D45" s="124">
        <v>0</v>
      </c>
      <c r="E45" s="124">
        <v>0</v>
      </c>
      <c r="F45" s="124">
        <v>0</v>
      </c>
      <c r="G45" s="124">
        <v>0</v>
      </c>
      <c r="H45" s="124">
        <v>0</v>
      </c>
      <c r="I45" s="124">
        <v>0</v>
      </c>
      <c r="J45" s="124">
        <v>0</v>
      </c>
      <c r="K45" s="124">
        <v>0</v>
      </c>
      <c r="L45" s="124">
        <v>0</v>
      </c>
      <c r="M45" s="124">
        <v>0</v>
      </c>
      <c r="N45" s="124">
        <v>0</v>
      </c>
      <c r="O45" s="124">
        <v>0</v>
      </c>
      <c r="P45" s="124">
        <v>0</v>
      </c>
      <c r="Q45" s="124">
        <v>0</v>
      </c>
      <c r="R45" s="124">
        <v>0</v>
      </c>
      <c r="S45" s="124">
        <v>0</v>
      </c>
      <c r="T45" s="124">
        <v>0</v>
      </c>
      <c r="U45" s="124">
        <v>0</v>
      </c>
      <c r="V45" s="124">
        <v>0</v>
      </c>
      <c r="W45" s="124">
        <v>0</v>
      </c>
    </row>
    <row r="46" spans="1:23" hidden="1">
      <c r="A46" s="124">
        <v>0</v>
      </c>
      <c r="B46" s="124">
        <v>0</v>
      </c>
      <c r="C46" s="124">
        <v>0</v>
      </c>
      <c r="D46" s="124">
        <v>0</v>
      </c>
      <c r="E46" s="124">
        <v>0</v>
      </c>
      <c r="F46" s="124">
        <v>0</v>
      </c>
      <c r="G46" s="124">
        <v>0</v>
      </c>
      <c r="H46" s="124">
        <v>0</v>
      </c>
      <c r="I46" s="124">
        <v>0</v>
      </c>
      <c r="J46" s="124">
        <v>0</v>
      </c>
      <c r="K46" s="124">
        <v>0</v>
      </c>
      <c r="L46" s="124">
        <v>0</v>
      </c>
      <c r="M46" s="124">
        <v>0</v>
      </c>
      <c r="N46" s="124">
        <v>0</v>
      </c>
      <c r="O46" s="124">
        <v>0</v>
      </c>
      <c r="P46" s="124">
        <v>0</v>
      </c>
      <c r="Q46" s="124">
        <v>0</v>
      </c>
      <c r="R46" s="124">
        <v>0</v>
      </c>
      <c r="S46" s="124">
        <v>0</v>
      </c>
      <c r="T46" s="124">
        <v>0</v>
      </c>
      <c r="U46" s="124">
        <v>0</v>
      </c>
      <c r="V46" s="124">
        <v>0</v>
      </c>
      <c r="W46" s="124">
        <v>0</v>
      </c>
    </row>
    <row r="47" spans="1:23" hidden="1">
      <c r="A47" s="124">
        <v>0</v>
      </c>
      <c r="B47" s="124">
        <v>0</v>
      </c>
      <c r="C47" s="124">
        <v>0</v>
      </c>
      <c r="D47" s="124">
        <v>0</v>
      </c>
      <c r="E47" s="124">
        <v>0</v>
      </c>
      <c r="F47" s="124">
        <v>0</v>
      </c>
      <c r="G47" s="124">
        <v>0</v>
      </c>
      <c r="H47" s="124">
        <v>0</v>
      </c>
      <c r="I47" s="124">
        <v>0</v>
      </c>
      <c r="J47" s="124">
        <v>0</v>
      </c>
      <c r="K47" s="124">
        <v>0</v>
      </c>
      <c r="L47" s="124">
        <v>0</v>
      </c>
      <c r="M47" s="124">
        <v>0</v>
      </c>
      <c r="N47" s="124">
        <v>0</v>
      </c>
      <c r="O47" s="124">
        <v>0</v>
      </c>
      <c r="P47" s="124">
        <v>0</v>
      </c>
      <c r="Q47" s="124">
        <v>0</v>
      </c>
      <c r="R47" s="124">
        <v>0</v>
      </c>
      <c r="S47" s="124">
        <v>0</v>
      </c>
      <c r="T47" s="124">
        <v>0</v>
      </c>
      <c r="U47" s="124">
        <v>0</v>
      </c>
      <c r="V47" s="124">
        <v>0</v>
      </c>
      <c r="W47" s="124">
        <v>0</v>
      </c>
    </row>
    <row r="48" spans="1:23" hidden="1">
      <c r="A48" s="124">
        <v>0</v>
      </c>
      <c r="B48" s="124">
        <v>0</v>
      </c>
      <c r="C48" s="124">
        <v>0</v>
      </c>
      <c r="D48" s="124">
        <v>0</v>
      </c>
      <c r="E48" s="124">
        <v>0</v>
      </c>
      <c r="F48" s="124">
        <v>0</v>
      </c>
      <c r="G48" s="124">
        <v>0</v>
      </c>
      <c r="H48" s="124">
        <v>0</v>
      </c>
      <c r="I48" s="124">
        <v>0</v>
      </c>
      <c r="J48" s="124">
        <v>0</v>
      </c>
      <c r="K48" s="124">
        <v>0</v>
      </c>
      <c r="L48" s="124">
        <v>0</v>
      </c>
      <c r="M48" s="124">
        <v>0</v>
      </c>
      <c r="N48" s="124">
        <v>0</v>
      </c>
      <c r="O48" s="124">
        <v>0</v>
      </c>
      <c r="P48" s="124">
        <v>0</v>
      </c>
      <c r="Q48" s="124">
        <v>0</v>
      </c>
      <c r="R48" s="124">
        <v>0</v>
      </c>
      <c r="S48" s="124">
        <v>0</v>
      </c>
      <c r="T48" s="124">
        <v>0</v>
      </c>
      <c r="U48" s="124">
        <v>0</v>
      </c>
      <c r="V48" s="124">
        <v>0</v>
      </c>
      <c r="W48" s="124">
        <v>0</v>
      </c>
    </row>
    <row r="49" spans="1:23" hidden="1">
      <c r="A49" s="124">
        <v>0</v>
      </c>
      <c r="B49" s="124">
        <v>0</v>
      </c>
      <c r="C49" s="124">
        <v>0</v>
      </c>
      <c r="D49" s="124">
        <v>0</v>
      </c>
      <c r="E49" s="124">
        <v>0</v>
      </c>
      <c r="F49" s="124">
        <v>0</v>
      </c>
      <c r="G49" s="124">
        <v>0</v>
      </c>
      <c r="H49" s="124">
        <v>0</v>
      </c>
      <c r="I49" s="124">
        <v>0</v>
      </c>
      <c r="J49" s="124">
        <v>0</v>
      </c>
      <c r="K49" s="124">
        <v>0</v>
      </c>
      <c r="L49" s="124">
        <v>0</v>
      </c>
      <c r="M49" s="124">
        <v>0</v>
      </c>
      <c r="N49" s="124">
        <v>0</v>
      </c>
      <c r="O49" s="124">
        <v>0</v>
      </c>
      <c r="P49" s="124">
        <v>0</v>
      </c>
      <c r="Q49" s="124">
        <v>0</v>
      </c>
      <c r="R49" s="124">
        <v>0</v>
      </c>
      <c r="S49" s="124">
        <v>0</v>
      </c>
      <c r="T49" s="124">
        <v>0</v>
      </c>
      <c r="U49" s="124">
        <v>0</v>
      </c>
      <c r="V49" s="124">
        <v>0</v>
      </c>
      <c r="W49" s="124">
        <v>0</v>
      </c>
    </row>
    <row r="50" spans="1:23" hidden="1">
      <c r="A50" s="124">
        <v>0</v>
      </c>
      <c r="B50" s="124">
        <v>0</v>
      </c>
      <c r="C50" s="124">
        <v>0</v>
      </c>
      <c r="D50" s="124">
        <v>0</v>
      </c>
      <c r="E50" s="124">
        <v>0</v>
      </c>
      <c r="F50" s="124">
        <v>0</v>
      </c>
      <c r="G50" s="124">
        <v>0</v>
      </c>
      <c r="H50" s="124">
        <v>0</v>
      </c>
      <c r="I50" s="124">
        <v>0</v>
      </c>
      <c r="J50" s="124">
        <v>0</v>
      </c>
      <c r="K50" s="124">
        <v>0</v>
      </c>
      <c r="L50" s="124">
        <v>0</v>
      </c>
      <c r="M50" s="124">
        <v>0</v>
      </c>
      <c r="N50" s="124">
        <v>0</v>
      </c>
      <c r="O50" s="124">
        <v>0</v>
      </c>
      <c r="P50" s="124">
        <v>0</v>
      </c>
      <c r="Q50" s="124">
        <v>0</v>
      </c>
      <c r="R50" s="124">
        <v>0</v>
      </c>
      <c r="S50" s="124">
        <v>0</v>
      </c>
      <c r="T50" s="124">
        <v>0</v>
      </c>
      <c r="U50" s="124">
        <v>0</v>
      </c>
      <c r="V50" s="124">
        <v>0</v>
      </c>
      <c r="W50" s="124">
        <v>0</v>
      </c>
    </row>
    <row r="51" spans="1:23" hidden="1">
      <c r="A51" s="124">
        <v>0</v>
      </c>
      <c r="B51" s="124">
        <v>0</v>
      </c>
      <c r="C51" s="124">
        <v>0</v>
      </c>
      <c r="D51" s="124">
        <v>0</v>
      </c>
      <c r="E51" s="124">
        <v>0</v>
      </c>
      <c r="F51" s="124">
        <v>0</v>
      </c>
      <c r="G51" s="124">
        <v>0</v>
      </c>
      <c r="H51" s="124">
        <v>0</v>
      </c>
      <c r="I51" s="124">
        <v>0</v>
      </c>
      <c r="J51" s="124">
        <v>0</v>
      </c>
      <c r="K51" s="124">
        <v>0</v>
      </c>
      <c r="L51" s="124">
        <v>0</v>
      </c>
      <c r="M51" s="124">
        <v>0</v>
      </c>
      <c r="N51" s="124">
        <v>0</v>
      </c>
      <c r="O51" s="124">
        <v>0</v>
      </c>
      <c r="P51" s="124">
        <v>0</v>
      </c>
      <c r="Q51" s="124">
        <v>0</v>
      </c>
      <c r="R51" s="124">
        <v>0</v>
      </c>
      <c r="S51" s="124">
        <v>0</v>
      </c>
      <c r="T51" s="124">
        <v>0</v>
      </c>
      <c r="U51" s="124">
        <v>0</v>
      </c>
      <c r="V51" s="124">
        <v>0</v>
      </c>
      <c r="W51" s="124">
        <v>0</v>
      </c>
    </row>
    <row r="52" spans="1:23">
      <c r="A52" s="124">
        <v>0</v>
      </c>
      <c r="B52" s="124">
        <v>0</v>
      </c>
      <c r="C52" s="124">
        <v>0</v>
      </c>
      <c r="D52" s="124">
        <v>0</v>
      </c>
      <c r="E52" s="124">
        <v>0</v>
      </c>
      <c r="F52" s="124">
        <v>0</v>
      </c>
      <c r="G52" s="124">
        <v>0</v>
      </c>
      <c r="H52" s="124">
        <v>0</v>
      </c>
      <c r="I52" s="124">
        <v>0</v>
      </c>
      <c r="J52" s="124">
        <v>0</v>
      </c>
      <c r="K52" s="124">
        <v>0</v>
      </c>
      <c r="L52" s="124">
        <v>0</v>
      </c>
      <c r="M52" s="124">
        <v>0</v>
      </c>
      <c r="N52" s="124">
        <v>0</v>
      </c>
      <c r="O52" s="124">
        <v>0</v>
      </c>
      <c r="P52" s="124">
        <v>0</v>
      </c>
      <c r="Q52" s="124">
        <v>0</v>
      </c>
      <c r="R52" s="124">
        <v>0</v>
      </c>
      <c r="S52" s="124">
        <v>0</v>
      </c>
      <c r="T52" s="124">
        <v>0</v>
      </c>
      <c r="U52" s="124">
        <v>0</v>
      </c>
      <c r="V52" s="124">
        <v>0</v>
      </c>
      <c r="W52" s="124">
        <v>0</v>
      </c>
    </row>
    <row r="53" spans="1:23">
      <c r="A53" s="124">
        <v>0</v>
      </c>
      <c r="B53" s="124">
        <v>0</v>
      </c>
      <c r="C53" s="124">
        <v>0</v>
      </c>
      <c r="D53" s="124">
        <v>0</v>
      </c>
      <c r="E53" s="124">
        <v>0</v>
      </c>
      <c r="F53" s="124">
        <v>0</v>
      </c>
      <c r="G53" s="124">
        <v>0</v>
      </c>
      <c r="H53" s="124">
        <v>0</v>
      </c>
      <c r="I53" s="124">
        <v>0</v>
      </c>
      <c r="J53" s="124">
        <v>0</v>
      </c>
      <c r="K53" s="124">
        <v>0</v>
      </c>
      <c r="L53" s="124">
        <v>0</v>
      </c>
      <c r="M53" s="124">
        <v>0</v>
      </c>
      <c r="N53" s="124">
        <v>0</v>
      </c>
      <c r="O53" s="124">
        <v>0</v>
      </c>
      <c r="P53" s="124">
        <v>0</v>
      </c>
      <c r="Q53" s="124">
        <v>0</v>
      </c>
      <c r="R53" s="124">
        <v>0</v>
      </c>
      <c r="S53" s="124">
        <v>0</v>
      </c>
      <c r="T53" s="124">
        <v>0</v>
      </c>
      <c r="U53" s="124">
        <v>0</v>
      </c>
      <c r="V53" s="124">
        <v>0</v>
      </c>
      <c r="W53" s="124">
        <v>0</v>
      </c>
    </row>
    <row r="54" spans="1:23" hidden="1">
      <c r="A54" s="124">
        <v>0</v>
      </c>
      <c r="B54" s="124">
        <v>0</v>
      </c>
      <c r="C54" s="124">
        <v>0</v>
      </c>
      <c r="D54" s="124">
        <v>0</v>
      </c>
      <c r="E54" s="124">
        <v>0</v>
      </c>
      <c r="F54" s="124">
        <v>0</v>
      </c>
      <c r="G54" s="124">
        <v>0</v>
      </c>
      <c r="H54" s="124">
        <v>0</v>
      </c>
      <c r="I54" s="124">
        <v>0</v>
      </c>
      <c r="J54" s="124">
        <v>0</v>
      </c>
      <c r="K54" s="124">
        <v>0</v>
      </c>
      <c r="L54" s="124">
        <v>0</v>
      </c>
      <c r="M54" s="124">
        <v>0</v>
      </c>
      <c r="N54" s="124">
        <v>0</v>
      </c>
      <c r="O54" s="124">
        <v>0</v>
      </c>
      <c r="P54" s="124">
        <v>0</v>
      </c>
      <c r="Q54" s="124">
        <v>0</v>
      </c>
      <c r="R54" s="124">
        <v>0</v>
      </c>
      <c r="S54" s="124">
        <v>0</v>
      </c>
      <c r="T54" s="124">
        <v>0</v>
      </c>
      <c r="U54" s="124">
        <v>0</v>
      </c>
      <c r="V54" s="124">
        <v>0</v>
      </c>
      <c r="W54" s="124">
        <v>0</v>
      </c>
    </row>
    <row r="55" spans="1:23">
      <c r="A55" s="124">
        <v>0</v>
      </c>
      <c r="B55" s="124">
        <v>0</v>
      </c>
      <c r="C55" s="124">
        <v>0</v>
      </c>
      <c r="D55" s="124">
        <v>0</v>
      </c>
      <c r="E55" s="124">
        <v>0</v>
      </c>
      <c r="F55" s="124">
        <v>0</v>
      </c>
      <c r="G55" s="124">
        <v>0</v>
      </c>
      <c r="H55" s="124">
        <v>0</v>
      </c>
      <c r="I55" s="124">
        <v>0</v>
      </c>
      <c r="J55" s="124">
        <v>0</v>
      </c>
      <c r="K55" s="124">
        <v>0</v>
      </c>
      <c r="L55" s="124">
        <v>0</v>
      </c>
      <c r="M55" s="124">
        <v>0</v>
      </c>
      <c r="N55" s="124">
        <v>0</v>
      </c>
      <c r="O55" s="124">
        <v>0</v>
      </c>
      <c r="P55" s="124">
        <v>0</v>
      </c>
      <c r="Q55" s="124">
        <v>0</v>
      </c>
      <c r="R55" s="124">
        <v>0</v>
      </c>
      <c r="S55" s="124">
        <v>0</v>
      </c>
      <c r="T55" s="124">
        <v>0</v>
      </c>
      <c r="U55" s="124">
        <v>0</v>
      </c>
      <c r="V55" s="124">
        <v>0</v>
      </c>
      <c r="W55" s="124">
        <v>0</v>
      </c>
    </row>
    <row r="56" spans="1:23">
      <c r="A56" s="124">
        <v>0</v>
      </c>
      <c r="B56" s="124">
        <v>0</v>
      </c>
      <c r="C56" s="124">
        <v>0</v>
      </c>
      <c r="D56" s="124">
        <v>0</v>
      </c>
      <c r="E56" s="124">
        <v>0</v>
      </c>
      <c r="F56" s="124">
        <v>0</v>
      </c>
      <c r="G56" s="124">
        <v>0</v>
      </c>
      <c r="H56" s="124">
        <v>0</v>
      </c>
      <c r="I56" s="124">
        <v>0</v>
      </c>
      <c r="J56" s="124">
        <v>0</v>
      </c>
      <c r="K56" s="124">
        <v>0</v>
      </c>
      <c r="L56" s="124">
        <v>0</v>
      </c>
      <c r="M56" s="124">
        <v>0</v>
      </c>
      <c r="N56" s="124">
        <v>0</v>
      </c>
      <c r="O56" s="124">
        <v>0</v>
      </c>
      <c r="P56" s="124">
        <v>0</v>
      </c>
      <c r="Q56" s="124">
        <v>0</v>
      </c>
      <c r="R56" s="124">
        <v>0</v>
      </c>
      <c r="S56" s="124">
        <v>0</v>
      </c>
      <c r="T56" s="124">
        <v>0</v>
      </c>
      <c r="U56" s="124">
        <v>0</v>
      </c>
      <c r="V56" s="124">
        <v>0</v>
      </c>
      <c r="W56" s="124">
        <v>0</v>
      </c>
    </row>
    <row r="57" spans="1:23" hidden="1">
      <c r="A57" s="124">
        <v>0</v>
      </c>
      <c r="B57" s="124">
        <v>0</v>
      </c>
      <c r="C57" s="124">
        <v>0</v>
      </c>
      <c r="D57" s="124">
        <v>0</v>
      </c>
      <c r="E57" s="124">
        <v>0</v>
      </c>
      <c r="F57" s="124">
        <v>0</v>
      </c>
      <c r="G57" s="124">
        <v>0</v>
      </c>
      <c r="H57" s="124">
        <v>0</v>
      </c>
      <c r="I57" s="124">
        <v>0</v>
      </c>
      <c r="J57" s="124">
        <v>0</v>
      </c>
      <c r="K57" s="124">
        <v>0</v>
      </c>
      <c r="L57" s="124">
        <v>0</v>
      </c>
      <c r="M57" s="124">
        <v>0</v>
      </c>
      <c r="N57" s="124">
        <v>0</v>
      </c>
      <c r="O57" s="124">
        <v>0</v>
      </c>
      <c r="P57" s="124">
        <v>0</v>
      </c>
      <c r="Q57" s="124">
        <v>0</v>
      </c>
      <c r="R57" s="124">
        <v>0</v>
      </c>
      <c r="S57" s="124">
        <v>0</v>
      </c>
      <c r="T57" s="124">
        <v>0</v>
      </c>
      <c r="U57" s="124">
        <v>0</v>
      </c>
      <c r="V57" s="124">
        <v>0</v>
      </c>
      <c r="W57" s="124">
        <v>0</v>
      </c>
    </row>
    <row r="58" spans="1:23">
      <c r="A58" s="124">
        <v>0</v>
      </c>
      <c r="B58" s="124">
        <v>0</v>
      </c>
      <c r="C58" s="124">
        <v>0</v>
      </c>
      <c r="D58" s="124">
        <v>0</v>
      </c>
      <c r="E58" s="124">
        <v>0</v>
      </c>
      <c r="F58" s="124">
        <v>0</v>
      </c>
      <c r="G58" s="124">
        <v>0</v>
      </c>
      <c r="H58" s="124">
        <v>0</v>
      </c>
      <c r="I58" s="124">
        <v>0</v>
      </c>
      <c r="J58" s="124">
        <v>0</v>
      </c>
      <c r="K58" s="124">
        <v>0</v>
      </c>
      <c r="L58" s="124">
        <v>0</v>
      </c>
      <c r="M58" s="124">
        <v>0</v>
      </c>
      <c r="N58" s="124">
        <v>0</v>
      </c>
      <c r="O58" s="124">
        <v>0</v>
      </c>
      <c r="P58" s="124">
        <v>0</v>
      </c>
      <c r="Q58" s="124">
        <v>0</v>
      </c>
      <c r="R58" s="124">
        <v>0</v>
      </c>
      <c r="S58" s="124">
        <v>0</v>
      </c>
      <c r="T58" s="124">
        <v>0</v>
      </c>
      <c r="U58" s="124">
        <v>0</v>
      </c>
      <c r="V58" s="124">
        <v>0</v>
      </c>
      <c r="W58" s="124">
        <v>0</v>
      </c>
    </row>
    <row r="59" spans="1:23" hidden="1">
      <c r="A59" s="124">
        <v>0</v>
      </c>
      <c r="B59" s="124">
        <v>0</v>
      </c>
      <c r="C59" s="124">
        <v>0</v>
      </c>
      <c r="D59" s="124">
        <v>0</v>
      </c>
      <c r="E59" s="124">
        <v>0</v>
      </c>
      <c r="F59" s="124">
        <v>0</v>
      </c>
      <c r="G59" s="124">
        <v>0</v>
      </c>
      <c r="H59" s="124">
        <v>0</v>
      </c>
      <c r="I59" s="124">
        <v>0</v>
      </c>
      <c r="J59" s="124">
        <v>0</v>
      </c>
      <c r="K59" s="124">
        <v>0</v>
      </c>
      <c r="L59" s="124">
        <v>0</v>
      </c>
      <c r="M59" s="124">
        <v>0</v>
      </c>
      <c r="N59" s="124">
        <v>0</v>
      </c>
      <c r="O59" s="124">
        <v>0</v>
      </c>
      <c r="P59" s="124">
        <v>0</v>
      </c>
      <c r="Q59" s="124">
        <v>0</v>
      </c>
      <c r="R59" s="124">
        <v>0</v>
      </c>
      <c r="S59" s="124">
        <v>0</v>
      </c>
      <c r="T59" s="124">
        <v>0</v>
      </c>
      <c r="U59" s="124">
        <v>0</v>
      </c>
      <c r="V59" s="124">
        <v>0</v>
      </c>
      <c r="W59" s="124">
        <v>0</v>
      </c>
    </row>
    <row r="60" spans="1:23">
      <c r="A60" s="124">
        <v>0</v>
      </c>
      <c r="B60" s="124">
        <v>0</v>
      </c>
      <c r="C60" s="124">
        <v>0</v>
      </c>
      <c r="D60" s="124">
        <v>0</v>
      </c>
      <c r="E60" s="124">
        <v>0</v>
      </c>
      <c r="F60" s="124">
        <v>0</v>
      </c>
      <c r="G60" s="124">
        <v>0</v>
      </c>
      <c r="H60" s="124">
        <v>0</v>
      </c>
      <c r="I60" s="124">
        <v>0</v>
      </c>
      <c r="J60" s="124">
        <v>0</v>
      </c>
      <c r="K60" s="124">
        <v>0</v>
      </c>
      <c r="L60" s="124">
        <v>0</v>
      </c>
      <c r="M60" s="124">
        <v>0</v>
      </c>
      <c r="N60" s="124">
        <v>0</v>
      </c>
      <c r="O60" s="124">
        <v>0</v>
      </c>
      <c r="P60" s="124">
        <v>0</v>
      </c>
      <c r="Q60" s="124">
        <v>0</v>
      </c>
      <c r="R60" s="124">
        <v>0</v>
      </c>
      <c r="S60" s="124">
        <v>0</v>
      </c>
      <c r="T60" s="124">
        <v>0</v>
      </c>
      <c r="U60" s="124">
        <v>0</v>
      </c>
      <c r="V60" s="124">
        <v>0</v>
      </c>
      <c r="W60" s="124">
        <v>0</v>
      </c>
    </row>
    <row r="61" spans="1:23">
      <c r="A61" s="124">
        <v>0</v>
      </c>
      <c r="B61" s="124">
        <v>0</v>
      </c>
      <c r="C61" s="124">
        <v>0</v>
      </c>
      <c r="D61" s="124">
        <v>0</v>
      </c>
      <c r="E61" s="124">
        <v>0</v>
      </c>
      <c r="F61" s="124">
        <v>0</v>
      </c>
      <c r="G61" s="124">
        <v>0</v>
      </c>
      <c r="H61" s="124">
        <v>0</v>
      </c>
      <c r="I61" s="124">
        <v>0</v>
      </c>
      <c r="J61" s="124">
        <v>0</v>
      </c>
      <c r="K61" s="124">
        <v>0</v>
      </c>
      <c r="L61" s="124">
        <v>0</v>
      </c>
      <c r="M61" s="124">
        <v>0</v>
      </c>
      <c r="N61" s="124">
        <v>0</v>
      </c>
      <c r="O61" s="124">
        <v>0</v>
      </c>
      <c r="P61" s="124">
        <v>0</v>
      </c>
      <c r="Q61" s="124">
        <v>0</v>
      </c>
      <c r="R61" s="124">
        <v>0</v>
      </c>
      <c r="S61" s="124">
        <v>0</v>
      </c>
      <c r="T61" s="124">
        <v>0</v>
      </c>
      <c r="U61" s="124">
        <v>0</v>
      </c>
      <c r="V61" s="124">
        <v>0</v>
      </c>
      <c r="W61" s="124">
        <v>0</v>
      </c>
    </row>
    <row r="62" spans="1:23">
      <c r="A62" s="124">
        <v>0</v>
      </c>
      <c r="B62" s="124">
        <v>0</v>
      </c>
      <c r="C62" s="124">
        <v>0</v>
      </c>
      <c r="D62" s="124">
        <v>0</v>
      </c>
      <c r="E62" s="124">
        <v>0</v>
      </c>
      <c r="F62" s="124">
        <v>0</v>
      </c>
      <c r="G62" s="124">
        <v>0</v>
      </c>
      <c r="H62" s="124">
        <v>0</v>
      </c>
      <c r="I62" s="124">
        <v>0</v>
      </c>
      <c r="J62" s="124">
        <v>0</v>
      </c>
      <c r="K62" s="124">
        <v>0</v>
      </c>
      <c r="L62" s="124">
        <v>0</v>
      </c>
      <c r="M62" s="124">
        <v>0</v>
      </c>
      <c r="N62" s="124">
        <v>0</v>
      </c>
      <c r="O62" s="124">
        <v>0</v>
      </c>
      <c r="P62" s="124">
        <v>0</v>
      </c>
      <c r="Q62" s="124">
        <v>0</v>
      </c>
      <c r="R62" s="124">
        <v>0</v>
      </c>
      <c r="S62" s="124">
        <v>0</v>
      </c>
      <c r="T62" s="124">
        <v>0</v>
      </c>
      <c r="U62" s="124">
        <v>0</v>
      </c>
      <c r="V62" s="124">
        <v>0</v>
      </c>
      <c r="W62" s="124">
        <v>0</v>
      </c>
    </row>
    <row r="63" spans="1:23" hidden="1">
      <c r="A63" s="124">
        <v>0</v>
      </c>
      <c r="B63" s="124">
        <v>0</v>
      </c>
      <c r="C63" s="124">
        <v>0</v>
      </c>
      <c r="D63" s="124">
        <v>0</v>
      </c>
      <c r="E63" s="124">
        <v>0</v>
      </c>
      <c r="F63" s="124">
        <v>0</v>
      </c>
      <c r="G63" s="124">
        <v>0</v>
      </c>
      <c r="H63" s="124">
        <v>0</v>
      </c>
      <c r="I63" s="124">
        <v>0</v>
      </c>
      <c r="J63" s="124">
        <v>0</v>
      </c>
      <c r="K63" s="124">
        <v>0</v>
      </c>
      <c r="L63" s="124">
        <v>0</v>
      </c>
      <c r="M63" s="124">
        <v>0</v>
      </c>
      <c r="N63" s="124">
        <v>0</v>
      </c>
      <c r="O63" s="124">
        <v>0</v>
      </c>
      <c r="P63" s="124">
        <v>0</v>
      </c>
      <c r="Q63" s="124">
        <v>0</v>
      </c>
      <c r="R63" s="124">
        <v>0</v>
      </c>
      <c r="S63" s="124">
        <v>0</v>
      </c>
      <c r="T63" s="124">
        <v>0</v>
      </c>
      <c r="U63" s="124">
        <v>0</v>
      </c>
      <c r="V63" s="124">
        <v>0</v>
      </c>
      <c r="W63" s="124">
        <v>0</v>
      </c>
    </row>
    <row r="64" spans="1:23" hidden="1">
      <c r="A64" s="124">
        <v>0</v>
      </c>
      <c r="B64" s="124">
        <v>0</v>
      </c>
      <c r="C64" s="124">
        <v>0</v>
      </c>
      <c r="D64" s="124">
        <v>0</v>
      </c>
      <c r="E64" s="124">
        <v>0</v>
      </c>
      <c r="F64" s="124">
        <v>0</v>
      </c>
      <c r="G64" s="124">
        <v>0</v>
      </c>
      <c r="H64" s="124">
        <v>0</v>
      </c>
      <c r="I64" s="124">
        <v>0</v>
      </c>
      <c r="J64" s="124">
        <v>0</v>
      </c>
      <c r="K64" s="124">
        <v>0</v>
      </c>
      <c r="L64" s="124">
        <v>0</v>
      </c>
      <c r="M64" s="124">
        <v>0</v>
      </c>
      <c r="N64" s="124">
        <v>0</v>
      </c>
      <c r="O64" s="124">
        <v>0</v>
      </c>
      <c r="P64" s="124">
        <v>0</v>
      </c>
      <c r="Q64" s="124">
        <v>0</v>
      </c>
      <c r="R64" s="124">
        <v>0</v>
      </c>
      <c r="S64" s="124">
        <v>0</v>
      </c>
      <c r="T64" s="124">
        <v>0</v>
      </c>
      <c r="U64" s="124">
        <v>0</v>
      </c>
      <c r="V64" s="124">
        <v>0</v>
      </c>
      <c r="W64" s="124">
        <v>0</v>
      </c>
    </row>
    <row r="65" spans="1:23">
      <c r="A65" s="124">
        <v>0</v>
      </c>
      <c r="B65" s="124">
        <v>0</v>
      </c>
      <c r="C65" s="124">
        <v>0</v>
      </c>
      <c r="D65" s="124">
        <v>0</v>
      </c>
      <c r="E65" s="124">
        <v>0</v>
      </c>
      <c r="F65" s="124">
        <v>0</v>
      </c>
      <c r="G65" s="124">
        <v>0</v>
      </c>
      <c r="H65" s="124">
        <v>0</v>
      </c>
      <c r="I65" s="124">
        <v>0</v>
      </c>
      <c r="J65" s="124">
        <v>0</v>
      </c>
      <c r="K65" s="124">
        <v>0</v>
      </c>
      <c r="L65" s="124">
        <v>0</v>
      </c>
      <c r="M65" s="124">
        <v>0</v>
      </c>
      <c r="N65" s="124">
        <v>0</v>
      </c>
      <c r="O65" s="124">
        <v>0</v>
      </c>
      <c r="P65" s="124">
        <v>0</v>
      </c>
      <c r="Q65" s="124">
        <v>0</v>
      </c>
      <c r="R65" s="124">
        <v>0</v>
      </c>
      <c r="S65" s="124">
        <v>0</v>
      </c>
      <c r="T65" s="124">
        <v>0</v>
      </c>
      <c r="U65" s="124">
        <v>0</v>
      </c>
      <c r="V65" s="124">
        <v>0</v>
      </c>
      <c r="W65" s="124">
        <v>0</v>
      </c>
    </row>
    <row r="66" spans="1:23" hidden="1">
      <c r="A66" s="124">
        <v>0</v>
      </c>
      <c r="B66" s="124">
        <v>0</v>
      </c>
      <c r="C66" s="124">
        <v>0</v>
      </c>
      <c r="D66" s="124">
        <v>0</v>
      </c>
      <c r="E66" s="124">
        <v>0</v>
      </c>
      <c r="F66" s="124">
        <v>0</v>
      </c>
      <c r="G66" s="124">
        <v>0</v>
      </c>
      <c r="H66" s="124">
        <v>0</v>
      </c>
      <c r="I66" s="124">
        <v>0</v>
      </c>
      <c r="J66" s="124">
        <v>0</v>
      </c>
      <c r="K66" s="124">
        <v>0</v>
      </c>
      <c r="L66" s="124">
        <v>0</v>
      </c>
      <c r="M66" s="124">
        <v>0</v>
      </c>
      <c r="N66" s="124">
        <v>0</v>
      </c>
      <c r="O66" s="124">
        <v>0</v>
      </c>
      <c r="P66" s="124">
        <v>0</v>
      </c>
      <c r="Q66" s="124">
        <v>0</v>
      </c>
      <c r="R66" s="124">
        <v>0</v>
      </c>
      <c r="S66" s="124">
        <v>0</v>
      </c>
      <c r="T66" s="124">
        <v>0</v>
      </c>
      <c r="U66" s="124">
        <v>0</v>
      </c>
      <c r="V66" s="124">
        <v>0</v>
      </c>
      <c r="W66" s="124">
        <v>0</v>
      </c>
    </row>
    <row r="67" spans="1:23" hidden="1">
      <c r="A67" s="124">
        <v>0</v>
      </c>
      <c r="B67" s="124">
        <v>0</v>
      </c>
      <c r="C67" s="124">
        <v>0</v>
      </c>
      <c r="D67" s="124">
        <v>0</v>
      </c>
      <c r="E67" s="124">
        <v>0</v>
      </c>
      <c r="F67" s="124">
        <v>0</v>
      </c>
      <c r="G67" s="124">
        <v>0</v>
      </c>
      <c r="H67" s="124">
        <v>0</v>
      </c>
      <c r="I67" s="124">
        <v>0</v>
      </c>
      <c r="J67" s="124">
        <v>0</v>
      </c>
      <c r="K67" s="124">
        <v>0</v>
      </c>
      <c r="L67" s="124">
        <v>0</v>
      </c>
      <c r="M67" s="124">
        <v>0</v>
      </c>
      <c r="N67" s="124">
        <v>0</v>
      </c>
      <c r="O67" s="124">
        <v>0</v>
      </c>
      <c r="P67" s="124">
        <v>0</v>
      </c>
      <c r="Q67" s="124">
        <v>0</v>
      </c>
      <c r="R67" s="124">
        <v>0</v>
      </c>
      <c r="S67" s="124">
        <v>0</v>
      </c>
      <c r="T67" s="124">
        <v>0</v>
      </c>
      <c r="U67" s="124">
        <v>0</v>
      </c>
      <c r="V67" s="124">
        <v>0</v>
      </c>
      <c r="W67" s="124">
        <v>0</v>
      </c>
    </row>
    <row r="68" spans="1:23" hidden="1">
      <c r="A68" s="124">
        <v>0</v>
      </c>
      <c r="B68" s="124">
        <v>0</v>
      </c>
      <c r="C68" s="124">
        <v>0</v>
      </c>
      <c r="D68" s="124">
        <v>0</v>
      </c>
      <c r="E68" s="124">
        <v>0</v>
      </c>
      <c r="F68" s="124">
        <v>0</v>
      </c>
      <c r="G68" s="124">
        <v>0</v>
      </c>
      <c r="H68" s="124">
        <v>0</v>
      </c>
      <c r="I68" s="124">
        <v>0</v>
      </c>
      <c r="J68" s="124">
        <v>0</v>
      </c>
      <c r="K68" s="124">
        <v>0</v>
      </c>
      <c r="L68" s="124">
        <v>0</v>
      </c>
      <c r="M68" s="124">
        <v>0</v>
      </c>
      <c r="N68" s="124">
        <v>0</v>
      </c>
      <c r="O68" s="124">
        <v>0</v>
      </c>
      <c r="P68" s="124">
        <v>0</v>
      </c>
      <c r="Q68" s="124">
        <v>0</v>
      </c>
      <c r="R68" s="124">
        <v>0</v>
      </c>
      <c r="S68" s="124">
        <v>0</v>
      </c>
      <c r="T68" s="124">
        <v>0</v>
      </c>
      <c r="U68" s="124">
        <v>0</v>
      </c>
      <c r="V68" s="124">
        <v>0</v>
      </c>
      <c r="W68" s="124">
        <v>0</v>
      </c>
    </row>
    <row r="69" spans="1:23" hidden="1">
      <c r="A69" s="124">
        <v>0</v>
      </c>
      <c r="B69" s="124">
        <v>0</v>
      </c>
      <c r="C69" s="124">
        <v>0</v>
      </c>
      <c r="D69" s="124">
        <v>0</v>
      </c>
      <c r="E69" s="124">
        <v>0</v>
      </c>
      <c r="F69" s="124">
        <v>0</v>
      </c>
      <c r="G69" s="124">
        <v>0</v>
      </c>
      <c r="H69" s="124">
        <v>0</v>
      </c>
      <c r="I69" s="124">
        <v>0</v>
      </c>
      <c r="J69" s="124">
        <v>0</v>
      </c>
      <c r="K69" s="124">
        <v>0</v>
      </c>
      <c r="L69" s="124">
        <v>0</v>
      </c>
      <c r="M69" s="124">
        <v>0</v>
      </c>
      <c r="N69" s="124">
        <v>0</v>
      </c>
      <c r="O69" s="124">
        <v>0</v>
      </c>
      <c r="P69" s="124">
        <v>0</v>
      </c>
      <c r="Q69" s="124">
        <v>0</v>
      </c>
      <c r="R69" s="124">
        <v>0</v>
      </c>
      <c r="S69" s="124">
        <v>0</v>
      </c>
      <c r="T69" s="124">
        <v>0</v>
      </c>
      <c r="U69" s="124">
        <v>0</v>
      </c>
      <c r="V69" s="124">
        <v>0</v>
      </c>
      <c r="W69" s="124">
        <v>0</v>
      </c>
    </row>
    <row r="70" spans="1:23" hidden="1">
      <c r="A70" s="124">
        <v>0</v>
      </c>
      <c r="B70" s="124">
        <v>0</v>
      </c>
      <c r="C70" s="124">
        <v>0</v>
      </c>
      <c r="D70" s="124">
        <v>0</v>
      </c>
      <c r="E70" s="124">
        <v>0</v>
      </c>
      <c r="F70" s="124">
        <v>0</v>
      </c>
      <c r="G70" s="124">
        <v>0</v>
      </c>
      <c r="H70" s="124">
        <v>0</v>
      </c>
      <c r="I70" s="124">
        <v>0</v>
      </c>
      <c r="J70" s="124">
        <v>0</v>
      </c>
      <c r="K70" s="124">
        <v>0</v>
      </c>
      <c r="L70" s="124">
        <v>0</v>
      </c>
      <c r="M70" s="124">
        <v>0</v>
      </c>
      <c r="N70" s="124">
        <v>0</v>
      </c>
      <c r="O70" s="124">
        <v>0</v>
      </c>
      <c r="P70" s="124">
        <v>0</v>
      </c>
      <c r="Q70" s="124">
        <v>0</v>
      </c>
      <c r="R70" s="124">
        <v>0</v>
      </c>
      <c r="S70" s="124">
        <v>0</v>
      </c>
      <c r="T70" s="124">
        <v>0</v>
      </c>
      <c r="U70" s="124">
        <v>0</v>
      </c>
      <c r="V70" s="124">
        <v>0</v>
      </c>
      <c r="W70" s="124">
        <v>0</v>
      </c>
    </row>
    <row r="71" spans="1:23" hidden="1">
      <c r="A71" s="124">
        <v>0</v>
      </c>
      <c r="B71" s="124">
        <v>0</v>
      </c>
      <c r="C71" s="124">
        <v>0</v>
      </c>
      <c r="D71" s="124">
        <v>0</v>
      </c>
      <c r="E71" s="124">
        <v>0</v>
      </c>
      <c r="F71" s="124">
        <v>0</v>
      </c>
      <c r="G71" s="124">
        <v>0</v>
      </c>
      <c r="H71" s="124">
        <v>0</v>
      </c>
      <c r="I71" s="124">
        <v>0</v>
      </c>
      <c r="J71" s="124">
        <v>0</v>
      </c>
      <c r="K71" s="124">
        <v>0</v>
      </c>
      <c r="L71" s="124">
        <v>0</v>
      </c>
      <c r="M71" s="124">
        <v>0</v>
      </c>
      <c r="N71" s="124">
        <v>0</v>
      </c>
      <c r="O71" s="124">
        <v>0</v>
      </c>
      <c r="P71" s="124">
        <v>0</v>
      </c>
      <c r="Q71" s="124">
        <v>0</v>
      </c>
      <c r="R71" s="124">
        <v>0</v>
      </c>
      <c r="S71" s="124">
        <v>0</v>
      </c>
      <c r="T71" s="124">
        <v>0</v>
      </c>
      <c r="U71" s="124">
        <v>0</v>
      </c>
      <c r="V71" s="124">
        <v>0</v>
      </c>
      <c r="W71" s="124">
        <v>0</v>
      </c>
    </row>
    <row r="72" spans="1:23" hidden="1">
      <c r="A72" s="124">
        <v>0</v>
      </c>
      <c r="B72" s="124">
        <v>0</v>
      </c>
      <c r="C72" s="124">
        <v>0</v>
      </c>
      <c r="D72" s="124">
        <v>0</v>
      </c>
      <c r="E72" s="124">
        <v>0</v>
      </c>
      <c r="F72" s="124">
        <v>0</v>
      </c>
      <c r="G72" s="124">
        <v>0</v>
      </c>
      <c r="H72" s="124">
        <v>0</v>
      </c>
      <c r="I72" s="124">
        <v>0</v>
      </c>
      <c r="J72" s="124">
        <v>0</v>
      </c>
      <c r="K72" s="124">
        <v>0</v>
      </c>
      <c r="L72" s="124">
        <v>0</v>
      </c>
      <c r="M72" s="124">
        <v>0</v>
      </c>
      <c r="N72" s="124">
        <v>0</v>
      </c>
      <c r="O72" s="124">
        <v>0</v>
      </c>
      <c r="P72" s="124">
        <v>0</v>
      </c>
      <c r="Q72" s="124">
        <v>0</v>
      </c>
      <c r="R72" s="124">
        <v>0</v>
      </c>
      <c r="S72" s="124">
        <v>0</v>
      </c>
      <c r="T72" s="124">
        <v>0</v>
      </c>
      <c r="U72" s="124">
        <v>0</v>
      </c>
      <c r="V72" s="124">
        <v>0</v>
      </c>
      <c r="W72" s="124">
        <v>0</v>
      </c>
    </row>
    <row r="73" spans="1:23" hidden="1">
      <c r="A73" s="124">
        <v>0</v>
      </c>
      <c r="B73" s="124">
        <v>0</v>
      </c>
      <c r="C73" s="124">
        <v>0</v>
      </c>
      <c r="D73" s="124">
        <v>0</v>
      </c>
      <c r="E73" s="124">
        <v>0</v>
      </c>
      <c r="F73" s="124">
        <v>0</v>
      </c>
      <c r="G73" s="124">
        <v>0</v>
      </c>
      <c r="H73" s="124">
        <v>0</v>
      </c>
      <c r="I73" s="124">
        <v>0</v>
      </c>
      <c r="J73" s="124">
        <v>0</v>
      </c>
      <c r="K73" s="124">
        <v>0</v>
      </c>
      <c r="L73" s="124">
        <v>0</v>
      </c>
      <c r="M73" s="124">
        <v>0</v>
      </c>
      <c r="N73" s="124">
        <v>0</v>
      </c>
      <c r="O73" s="124">
        <v>0</v>
      </c>
      <c r="P73" s="124">
        <v>0</v>
      </c>
      <c r="Q73" s="124">
        <v>0</v>
      </c>
      <c r="R73" s="124">
        <v>0</v>
      </c>
      <c r="S73" s="124">
        <v>0</v>
      </c>
      <c r="T73" s="124">
        <v>0</v>
      </c>
      <c r="U73" s="124">
        <v>0</v>
      </c>
      <c r="V73" s="124">
        <v>0</v>
      </c>
      <c r="W73" s="124">
        <v>0</v>
      </c>
    </row>
    <row r="74" spans="1:23" hidden="1">
      <c r="A74" s="124">
        <v>0</v>
      </c>
      <c r="B74" s="124">
        <v>0</v>
      </c>
      <c r="C74" s="124">
        <v>0</v>
      </c>
      <c r="D74" s="124">
        <v>0</v>
      </c>
      <c r="E74" s="124">
        <v>0</v>
      </c>
      <c r="F74" s="124">
        <v>0</v>
      </c>
      <c r="G74" s="124">
        <v>0</v>
      </c>
      <c r="H74" s="124">
        <v>0</v>
      </c>
      <c r="I74" s="124">
        <v>0</v>
      </c>
      <c r="J74" s="124">
        <v>0</v>
      </c>
      <c r="K74" s="124">
        <v>0</v>
      </c>
      <c r="L74" s="124">
        <v>0</v>
      </c>
      <c r="M74" s="124">
        <v>0</v>
      </c>
      <c r="N74" s="124">
        <v>0</v>
      </c>
      <c r="O74" s="124">
        <v>0</v>
      </c>
      <c r="P74" s="124">
        <v>0</v>
      </c>
      <c r="Q74" s="124">
        <v>0</v>
      </c>
      <c r="R74" s="124">
        <v>0</v>
      </c>
      <c r="S74" s="124">
        <v>0</v>
      </c>
      <c r="T74" s="124">
        <v>0</v>
      </c>
      <c r="U74" s="124">
        <v>0</v>
      </c>
      <c r="V74" s="124">
        <v>0</v>
      </c>
      <c r="W74" s="124">
        <v>0</v>
      </c>
    </row>
    <row r="75" spans="1:23" hidden="1">
      <c r="A75" s="124">
        <v>0</v>
      </c>
      <c r="B75" s="124">
        <v>0</v>
      </c>
      <c r="C75" s="124">
        <v>0</v>
      </c>
      <c r="D75" s="124">
        <v>0</v>
      </c>
      <c r="E75" s="124">
        <v>0</v>
      </c>
      <c r="F75" s="124">
        <v>0</v>
      </c>
      <c r="G75" s="124">
        <v>0</v>
      </c>
      <c r="H75" s="124">
        <v>0</v>
      </c>
      <c r="I75" s="124">
        <v>0</v>
      </c>
      <c r="J75" s="124">
        <v>0</v>
      </c>
      <c r="K75" s="124">
        <v>0</v>
      </c>
      <c r="L75" s="124">
        <v>0</v>
      </c>
      <c r="M75" s="124">
        <v>0</v>
      </c>
      <c r="N75" s="124">
        <v>0</v>
      </c>
      <c r="O75" s="124">
        <v>0</v>
      </c>
      <c r="P75" s="124">
        <v>0</v>
      </c>
      <c r="Q75" s="124">
        <v>0</v>
      </c>
      <c r="R75" s="124">
        <v>0</v>
      </c>
      <c r="S75" s="124">
        <v>0</v>
      </c>
      <c r="T75" s="124">
        <v>0</v>
      </c>
      <c r="U75" s="124">
        <v>0</v>
      </c>
      <c r="V75" s="124">
        <v>0</v>
      </c>
      <c r="W75" s="124">
        <v>0</v>
      </c>
    </row>
    <row r="76" spans="1:23" hidden="1">
      <c r="A76" s="124">
        <v>0</v>
      </c>
      <c r="B76" s="124">
        <v>0</v>
      </c>
      <c r="C76" s="124">
        <v>0</v>
      </c>
      <c r="D76" s="124">
        <v>0</v>
      </c>
      <c r="E76" s="124">
        <v>0</v>
      </c>
      <c r="F76" s="124">
        <v>0</v>
      </c>
      <c r="G76" s="124">
        <v>0</v>
      </c>
      <c r="H76" s="124">
        <v>0</v>
      </c>
      <c r="I76" s="124">
        <v>0</v>
      </c>
      <c r="J76" s="124">
        <v>0</v>
      </c>
      <c r="K76" s="124">
        <v>0</v>
      </c>
      <c r="L76" s="124">
        <v>0</v>
      </c>
      <c r="M76" s="124">
        <v>0</v>
      </c>
      <c r="N76" s="124">
        <v>0</v>
      </c>
      <c r="O76" s="124">
        <v>0</v>
      </c>
      <c r="P76" s="124">
        <v>0</v>
      </c>
      <c r="Q76" s="124">
        <v>0</v>
      </c>
      <c r="R76" s="124">
        <v>0</v>
      </c>
      <c r="S76" s="124">
        <v>0</v>
      </c>
      <c r="T76" s="124">
        <v>0</v>
      </c>
      <c r="U76" s="124">
        <v>0</v>
      </c>
      <c r="V76" s="124">
        <v>0</v>
      </c>
      <c r="W76" s="124">
        <v>0</v>
      </c>
    </row>
    <row r="77" spans="1:23" hidden="1">
      <c r="A77" s="124">
        <v>0</v>
      </c>
      <c r="B77" s="124">
        <v>0</v>
      </c>
      <c r="C77" s="124">
        <v>0</v>
      </c>
      <c r="D77" s="124">
        <v>0</v>
      </c>
      <c r="E77" s="124">
        <v>0</v>
      </c>
      <c r="F77" s="124">
        <v>0</v>
      </c>
      <c r="G77" s="124">
        <v>0</v>
      </c>
      <c r="H77" s="124">
        <v>0</v>
      </c>
      <c r="I77" s="124">
        <v>0</v>
      </c>
      <c r="J77" s="124">
        <v>0</v>
      </c>
      <c r="K77" s="124">
        <v>0</v>
      </c>
      <c r="L77" s="124">
        <v>0</v>
      </c>
      <c r="M77" s="124">
        <v>0</v>
      </c>
      <c r="N77" s="124">
        <v>0</v>
      </c>
      <c r="O77" s="124">
        <v>0</v>
      </c>
      <c r="P77" s="124">
        <v>0</v>
      </c>
      <c r="Q77" s="124">
        <v>0</v>
      </c>
      <c r="R77" s="124">
        <v>0</v>
      </c>
      <c r="S77" s="124">
        <v>0</v>
      </c>
      <c r="T77" s="124">
        <v>0</v>
      </c>
      <c r="U77" s="124">
        <v>0</v>
      </c>
      <c r="V77" s="124">
        <v>0</v>
      </c>
      <c r="W77" s="124">
        <v>0</v>
      </c>
    </row>
    <row r="78" spans="1:23">
      <c r="A78" s="124">
        <v>0</v>
      </c>
      <c r="B78" s="124">
        <v>0</v>
      </c>
      <c r="C78" s="124">
        <v>0</v>
      </c>
      <c r="D78" s="124">
        <v>0</v>
      </c>
      <c r="E78" s="124">
        <v>0</v>
      </c>
      <c r="F78" s="124">
        <v>0</v>
      </c>
      <c r="G78" s="124">
        <v>0</v>
      </c>
      <c r="H78" s="124">
        <v>0</v>
      </c>
      <c r="I78" s="124">
        <v>0</v>
      </c>
      <c r="J78" s="124">
        <v>0</v>
      </c>
      <c r="K78" s="124">
        <v>0</v>
      </c>
      <c r="L78" s="124">
        <v>0</v>
      </c>
      <c r="M78" s="124">
        <v>0</v>
      </c>
      <c r="N78" s="124">
        <v>0</v>
      </c>
      <c r="O78" s="124">
        <v>0</v>
      </c>
      <c r="P78" s="124">
        <v>0</v>
      </c>
      <c r="Q78" s="124">
        <v>0</v>
      </c>
      <c r="R78" s="124">
        <v>0</v>
      </c>
      <c r="S78" s="124">
        <v>0</v>
      </c>
      <c r="T78" s="124">
        <v>0</v>
      </c>
      <c r="U78" s="124">
        <v>0</v>
      </c>
      <c r="V78" s="124">
        <v>0</v>
      </c>
      <c r="W78" s="124">
        <v>0</v>
      </c>
    </row>
    <row r="79" spans="1:23" hidden="1">
      <c r="A79" s="124">
        <v>0</v>
      </c>
      <c r="B79" s="124">
        <v>0</v>
      </c>
      <c r="C79" s="124">
        <v>0</v>
      </c>
      <c r="D79" s="124">
        <v>0</v>
      </c>
      <c r="E79" s="124">
        <v>0</v>
      </c>
      <c r="F79" s="124">
        <v>0</v>
      </c>
      <c r="G79" s="124">
        <v>0</v>
      </c>
      <c r="H79" s="124">
        <v>0</v>
      </c>
      <c r="I79" s="124">
        <v>0</v>
      </c>
      <c r="J79" s="124">
        <v>0</v>
      </c>
      <c r="K79" s="124">
        <v>0</v>
      </c>
      <c r="L79" s="124">
        <v>0</v>
      </c>
      <c r="M79" s="124">
        <v>0</v>
      </c>
      <c r="N79" s="124">
        <v>0</v>
      </c>
      <c r="O79" s="124">
        <v>0</v>
      </c>
      <c r="P79" s="124">
        <v>0</v>
      </c>
      <c r="Q79" s="124">
        <v>0</v>
      </c>
      <c r="R79" s="124">
        <v>0</v>
      </c>
      <c r="S79" s="124">
        <v>0</v>
      </c>
      <c r="T79" s="124">
        <v>0</v>
      </c>
      <c r="U79" s="124">
        <v>0</v>
      </c>
      <c r="V79" s="124">
        <v>0</v>
      </c>
      <c r="W79" s="124">
        <v>0</v>
      </c>
    </row>
    <row r="80" spans="1:23">
      <c r="A80" s="124">
        <v>0</v>
      </c>
      <c r="B80" s="124">
        <v>0</v>
      </c>
      <c r="C80" s="124">
        <v>0</v>
      </c>
      <c r="D80" s="124">
        <v>0</v>
      </c>
      <c r="E80" s="124">
        <v>0</v>
      </c>
      <c r="F80" s="124">
        <v>0</v>
      </c>
      <c r="G80" s="124">
        <v>0</v>
      </c>
      <c r="H80" s="124">
        <v>0</v>
      </c>
      <c r="I80" s="124">
        <v>0</v>
      </c>
      <c r="J80" s="124">
        <v>0</v>
      </c>
      <c r="K80" s="124">
        <v>0</v>
      </c>
      <c r="L80" s="124">
        <v>0</v>
      </c>
      <c r="M80" s="124">
        <v>0</v>
      </c>
      <c r="N80" s="124">
        <v>0</v>
      </c>
      <c r="O80" s="124">
        <v>0</v>
      </c>
      <c r="P80" s="124">
        <v>0</v>
      </c>
      <c r="Q80" s="124">
        <v>0</v>
      </c>
      <c r="R80" s="124">
        <v>0</v>
      </c>
      <c r="S80" s="124">
        <v>0</v>
      </c>
      <c r="T80" s="124">
        <v>0</v>
      </c>
      <c r="U80" s="124">
        <v>0</v>
      </c>
      <c r="V80" s="124">
        <v>0</v>
      </c>
      <c r="W80" s="124">
        <v>0</v>
      </c>
    </row>
    <row r="81" spans="1:23" hidden="1">
      <c r="A81" s="124">
        <v>0</v>
      </c>
      <c r="B81" s="124">
        <v>0</v>
      </c>
      <c r="C81" s="124">
        <v>0</v>
      </c>
      <c r="D81" s="124">
        <v>0</v>
      </c>
      <c r="E81" s="124">
        <v>0</v>
      </c>
      <c r="F81" s="124">
        <v>0</v>
      </c>
      <c r="G81" s="124">
        <v>0</v>
      </c>
      <c r="H81" s="124">
        <v>0</v>
      </c>
      <c r="I81" s="124">
        <v>0</v>
      </c>
      <c r="J81" s="124">
        <v>0</v>
      </c>
      <c r="K81" s="124">
        <v>0</v>
      </c>
      <c r="L81" s="124">
        <v>0</v>
      </c>
      <c r="M81" s="124">
        <v>0</v>
      </c>
      <c r="N81" s="124">
        <v>0</v>
      </c>
      <c r="O81" s="124">
        <v>0</v>
      </c>
      <c r="P81" s="124">
        <v>0</v>
      </c>
      <c r="Q81" s="124">
        <v>0</v>
      </c>
      <c r="R81" s="124">
        <v>0</v>
      </c>
      <c r="S81" s="124">
        <v>0</v>
      </c>
      <c r="T81" s="124">
        <v>0</v>
      </c>
      <c r="U81" s="124">
        <v>0</v>
      </c>
      <c r="V81" s="124">
        <v>0</v>
      </c>
      <c r="W81" s="124">
        <v>0</v>
      </c>
    </row>
    <row r="82" spans="1:23" hidden="1">
      <c r="A82" s="124">
        <v>0</v>
      </c>
      <c r="B82" s="124">
        <v>0</v>
      </c>
      <c r="C82" s="124">
        <v>0</v>
      </c>
      <c r="D82" s="124">
        <v>0</v>
      </c>
      <c r="E82" s="124">
        <v>0</v>
      </c>
      <c r="F82" s="124">
        <v>0</v>
      </c>
      <c r="G82" s="124">
        <v>0</v>
      </c>
      <c r="H82" s="124">
        <v>0</v>
      </c>
      <c r="I82" s="124">
        <v>0</v>
      </c>
      <c r="J82" s="124">
        <v>0</v>
      </c>
      <c r="K82" s="124">
        <v>0</v>
      </c>
      <c r="L82" s="124">
        <v>0</v>
      </c>
      <c r="M82" s="124">
        <v>0</v>
      </c>
      <c r="N82" s="124">
        <v>0</v>
      </c>
      <c r="O82" s="124">
        <v>0</v>
      </c>
      <c r="P82" s="124">
        <v>0</v>
      </c>
      <c r="Q82" s="124">
        <v>0</v>
      </c>
      <c r="R82" s="124">
        <v>0</v>
      </c>
      <c r="S82" s="124">
        <v>0</v>
      </c>
      <c r="T82" s="124">
        <v>0</v>
      </c>
      <c r="U82" s="124">
        <v>0</v>
      </c>
      <c r="V82" s="124">
        <v>0</v>
      </c>
      <c r="W82" s="124">
        <v>0</v>
      </c>
    </row>
    <row r="83" spans="1:23">
      <c r="A83" s="124">
        <v>0</v>
      </c>
      <c r="B83" s="124">
        <v>0</v>
      </c>
      <c r="C83" s="124">
        <v>0</v>
      </c>
      <c r="D83" s="124">
        <v>0</v>
      </c>
      <c r="E83" s="124">
        <v>0</v>
      </c>
      <c r="F83" s="124">
        <v>0</v>
      </c>
      <c r="G83" s="124">
        <v>0</v>
      </c>
      <c r="H83" s="124">
        <v>0</v>
      </c>
      <c r="I83" s="124">
        <v>0</v>
      </c>
      <c r="J83" s="124">
        <v>0</v>
      </c>
      <c r="K83" s="124">
        <v>0</v>
      </c>
      <c r="L83" s="124">
        <v>0</v>
      </c>
      <c r="M83" s="124">
        <v>0</v>
      </c>
      <c r="N83" s="124">
        <v>0</v>
      </c>
      <c r="O83" s="124">
        <v>0</v>
      </c>
      <c r="P83" s="124">
        <v>0</v>
      </c>
      <c r="Q83" s="124">
        <v>0</v>
      </c>
      <c r="R83" s="124">
        <v>0</v>
      </c>
      <c r="S83" s="124">
        <v>0</v>
      </c>
      <c r="T83" s="124">
        <v>0</v>
      </c>
      <c r="U83" s="124">
        <v>0</v>
      </c>
      <c r="V83" s="124">
        <v>0</v>
      </c>
      <c r="W83" s="124">
        <v>0</v>
      </c>
    </row>
    <row r="84" spans="1:23">
      <c r="A84" s="124">
        <v>0</v>
      </c>
      <c r="B84" s="124">
        <v>0</v>
      </c>
      <c r="C84" s="124">
        <v>0</v>
      </c>
      <c r="D84" s="124">
        <v>0</v>
      </c>
      <c r="E84" s="124">
        <v>0</v>
      </c>
      <c r="F84" s="124">
        <v>0</v>
      </c>
      <c r="G84" s="124">
        <v>0</v>
      </c>
      <c r="H84" s="124">
        <v>0</v>
      </c>
      <c r="I84" s="124">
        <v>0</v>
      </c>
      <c r="J84" s="124">
        <v>0</v>
      </c>
      <c r="K84" s="124">
        <v>0</v>
      </c>
      <c r="L84" s="124">
        <v>0</v>
      </c>
      <c r="M84" s="124">
        <v>0</v>
      </c>
      <c r="N84" s="124">
        <v>0</v>
      </c>
      <c r="O84" s="124">
        <v>0</v>
      </c>
      <c r="P84" s="124">
        <v>0</v>
      </c>
      <c r="Q84" s="124">
        <v>0</v>
      </c>
      <c r="R84" s="124">
        <v>0</v>
      </c>
      <c r="S84" s="124">
        <v>0</v>
      </c>
      <c r="T84" s="124">
        <v>0</v>
      </c>
      <c r="U84" s="124">
        <v>0</v>
      </c>
      <c r="V84" s="124">
        <v>0</v>
      </c>
      <c r="W84" s="124">
        <v>0</v>
      </c>
    </row>
    <row r="85" spans="1:23">
      <c r="A85" s="124">
        <v>0</v>
      </c>
      <c r="B85" s="124">
        <v>0</v>
      </c>
      <c r="C85" s="124">
        <v>0</v>
      </c>
      <c r="D85" s="124">
        <v>0</v>
      </c>
      <c r="E85" s="124">
        <v>0</v>
      </c>
      <c r="F85" s="124">
        <v>0</v>
      </c>
      <c r="G85" s="124">
        <v>0</v>
      </c>
      <c r="H85" s="124">
        <v>0</v>
      </c>
      <c r="I85" s="124">
        <v>0</v>
      </c>
      <c r="J85" s="124">
        <v>0</v>
      </c>
      <c r="K85" s="124">
        <v>0</v>
      </c>
      <c r="L85" s="124">
        <v>0</v>
      </c>
      <c r="M85" s="124">
        <v>0</v>
      </c>
      <c r="N85" s="124">
        <v>0</v>
      </c>
      <c r="O85" s="124">
        <v>0</v>
      </c>
      <c r="P85" s="124">
        <v>0</v>
      </c>
      <c r="Q85" s="124">
        <v>0</v>
      </c>
      <c r="R85" s="124">
        <v>0</v>
      </c>
      <c r="S85" s="124">
        <v>0</v>
      </c>
      <c r="T85" s="124">
        <v>0</v>
      </c>
      <c r="U85" s="124">
        <v>0</v>
      </c>
      <c r="V85" s="124">
        <v>0</v>
      </c>
      <c r="W85" s="124">
        <v>0</v>
      </c>
    </row>
    <row r="86" spans="1:23" hidden="1">
      <c r="A86" s="124">
        <v>0</v>
      </c>
      <c r="B86" s="124">
        <v>0</v>
      </c>
      <c r="C86" s="124">
        <v>0</v>
      </c>
      <c r="D86" s="124">
        <v>0</v>
      </c>
      <c r="E86" s="124">
        <v>0</v>
      </c>
      <c r="F86" s="124">
        <v>0</v>
      </c>
      <c r="G86" s="124">
        <v>0</v>
      </c>
      <c r="H86" s="124">
        <v>0</v>
      </c>
      <c r="I86" s="124">
        <v>0</v>
      </c>
      <c r="J86" s="124">
        <v>0</v>
      </c>
      <c r="K86" s="124">
        <v>0</v>
      </c>
      <c r="L86" s="124">
        <v>0</v>
      </c>
      <c r="M86" s="124">
        <v>0</v>
      </c>
      <c r="N86" s="124">
        <v>0</v>
      </c>
      <c r="O86" s="124">
        <v>0</v>
      </c>
      <c r="P86" s="124">
        <v>0</v>
      </c>
      <c r="Q86" s="124">
        <v>0</v>
      </c>
      <c r="R86" s="124">
        <v>0</v>
      </c>
      <c r="S86" s="124">
        <v>0</v>
      </c>
      <c r="T86" s="124">
        <v>0</v>
      </c>
      <c r="U86" s="124">
        <v>0</v>
      </c>
      <c r="V86" s="124">
        <v>0</v>
      </c>
      <c r="W86" s="124">
        <v>0</v>
      </c>
    </row>
    <row r="87" spans="1:23" hidden="1">
      <c r="A87" s="124">
        <v>0</v>
      </c>
      <c r="B87" s="124">
        <v>0</v>
      </c>
      <c r="C87" s="124">
        <v>0</v>
      </c>
      <c r="D87" s="124">
        <v>0</v>
      </c>
      <c r="E87" s="124">
        <v>0</v>
      </c>
      <c r="F87" s="124">
        <v>0</v>
      </c>
      <c r="G87" s="124">
        <v>0</v>
      </c>
      <c r="H87" s="124">
        <v>0</v>
      </c>
      <c r="I87" s="124">
        <v>0</v>
      </c>
      <c r="J87" s="124">
        <v>0</v>
      </c>
      <c r="K87" s="124">
        <v>0</v>
      </c>
      <c r="L87" s="124">
        <v>0</v>
      </c>
      <c r="M87" s="124">
        <v>0</v>
      </c>
      <c r="N87" s="124">
        <v>0</v>
      </c>
      <c r="O87" s="124">
        <v>0</v>
      </c>
      <c r="P87" s="124">
        <v>0</v>
      </c>
      <c r="Q87" s="124">
        <v>0</v>
      </c>
      <c r="R87" s="124">
        <v>0</v>
      </c>
      <c r="S87" s="124">
        <v>0</v>
      </c>
      <c r="T87" s="124">
        <v>0</v>
      </c>
      <c r="U87" s="124">
        <v>0</v>
      </c>
      <c r="V87" s="124">
        <v>0</v>
      </c>
      <c r="W87" s="124">
        <v>0</v>
      </c>
    </row>
    <row r="88" spans="1:23" hidden="1">
      <c r="A88" s="124">
        <v>0</v>
      </c>
      <c r="B88" s="124">
        <v>0</v>
      </c>
      <c r="C88" s="124">
        <v>0</v>
      </c>
      <c r="D88" s="124">
        <v>0</v>
      </c>
      <c r="E88" s="124">
        <v>0</v>
      </c>
      <c r="F88" s="124">
        <v>0</v>
      </c>
      <c r="G88" s="124">
        <v>0</v>
      </c>
      <c r="H88" s="124">
        <v>0</v>
      </c>
      <c r="I88" s="124">
        <v>0</v>
      </c>
      <c r="J88" s="124">
        <v>0</v>
      </c>
      <c r="K88" s="124">
        <v>0</v>
      </c>
      <c r="L88" s="124">
        <v>0</v>
      </c>
      <c r="M88" s="124">
        <v>0</v>
      </c>
      <c r="N88" s="124">
        <v>0</v>
      </c>
      <c r="O88" s="124">
        <v>0</v>
      </c>
      <c r="P88" s="124">
        <v>0</v>
      </c>
      <c r="Q88" s="124">
        <v>0</v>
      </c>
      <c r="R88" s="124">
        <v>0</v>
      </c>
      <c r="S88" s="124">
        <v>0</v>
      </c>
      <c r="T88" s="124">
        <v>0</v>
      </c>
      <c r="U88" s="124">
        <v>0</v>
      </c>
      <c r="V88" s="124">
        <v>0</v>
      </c>
      <c r="W88" s="124">
        <v>0</v>
      </c>
    </row>
    <row r="89" spans="1:23" hidden="1">
      <c r="A89" s="124">
        <v>0</v>
      </c>
      <c r="B89" s="124">
        <v>0</v>
      </c>
      <c r="C89" s="124">
        <v>0</v>
      </c>
      <c r="D89" s="124">
        <v>0</v>
      </c>
      <c r="E89" s="124">
        <v>0</v>
      </c>
      <c r="F89" s="124">
        <v>0</v>
      </c>
      <c r="G89" s="124">
        <v>0</v>
      </c>
      <c r="H89" s="124">
        <v>0</v>
      </c>
      <c r="I89" s="124">
        <v>0</v>
      </c>
      <c r="J89" s="124">
        <v>0</v>
      </c>
      <c r="K89" s="124">
        <v>0</v>
      </c>
      <c r="L89" s="124">
        <v>0</v>
      </c>
      <c r="M89" s="124">
        <v>0</v>
      </c>
      <c r="N89" s="124">
        <v>0</v>
      </c>
      <c r="O89" s="124">
        <v>0</v>
      </c>
      <c r="P89" s="124">
        <v>0</v>
      </c>
      <c r="Q89" s="124">
        <v>0</v>
      </c>
      <c r="R89" s="124">
        <v>0</v>
      </c>
      <c r="S89" s="124">
        <v>0</v>
      </c>
      <c r="T89" s="124">
        <v>0</v>
      </c>
      <c r="U89" s="124">
        <v>0</v>
      </c>
      <c r="V89" s="124">
        <v>0</v>
      </c>
      <c r="W89" s="124">
        <v>0</v>
      </c>
    </row>
    <row r="90" spans="1:23" hidden="1">
      <c r="A90" s="124">
        <v>0</v>
      </c>
      <c r="B90" s="124">
        <v>0</v>
      </c>
      <c r="C90" s="124">
        <v>0</v>
      </c>
      <c r="D90" s="124">
        <v>0</v>
      </c>
      <c r="E90" s="124">
        <v>0</v>
      </c>
      <c r="F90" s="124">
        <v>0</v>
      </c>
      <c r="G90" s="124">
        <v>0</v>
      </c>
      <c r="H90" s="124">
        <v>0</v>
      </c>
      <c r="I90" s="124">
        <v>0</v>
      </c>
      <c r="J90" s="124">
        <v>0</v>
      </c>
      <c r="K90" s="124">
        <v>0</v>
      </c>
      <c r="L90" s="124">
        <v>0</v>
      </c>
      <c r="M90" s="124">
        <v>0</v>
      </c>
      <c r="N90" s="124">
        <v>0</v>
      </c>
      <c r="O90" s="124">
        <v>0</v>
      </c>
      <c r="P90" s="124">
        <v>0</v>
      </c>
      <c r="Q90" s="124">
        <v>0</v>
      </c>
      <c r="R90" s="124">
        <v>0</v>
      </c>
      <c r="S90" s="124">
        <v>0</v>
      </c>
      <c r="T90" s="124">
        <v>0</v>
      </c>
      <c r="U90" s="124">
        <v>0</v>
      </c>
      <c r="V90" s="124">
        <v>0</v>
      </c>
      <c r="W90" s="124">
        <v>0</v>
      </c>
    </row>
    <row r="91" spans="1:23" hidden="1">
      <c r="A91" s="124">
        <v>0</v>
      </c>
      <c r="B91" s="124">
        <v>0</v>
      </c>
      <c r="C91" s="124">
        <v>0</v>
      </c>
      <c r="D91" s="124">
        <v>0</v>
      </c>
      <c r="E91" s="124">
        <v>0</v>
      </c>
      <c r="F91" s="124">
        <v>0</v>
      </c>
      <c r="G91" s="124">
        <v>0</v>
      </c>
      <c r="H91" s="124">
        <v>0</v>
      </c>
      <c r="I91" s="124">
        <v>0</v>
      </c>
      <c r="J91" s="124">
        <v>0</v>
      </c>
      <c r="K91" s="124">
        <v>0</v>
      </c>
      <c r="L91" s="124">
        <v>0</v>
      </c>
      <c r="M91" s="124">
        <v>0</v>
      </c>
      <c r="N91" s="124">
        <v>0</v>
      </c>
      <c r="O91" s="124">
        <v>0</v>
      </c>
      <c r="P91" s="124">
        <v>0</v>
      </c>
      <c r="Q91" s="124">
        <v>0</v>
      </c>
      <c r="R91" s="124">
        <v>0</v>
      </c>
      <c r="S91" s="124">
        <v>0</v>
      </c>
      <c r="T91" s="124">
        <v>0</v>
      </c>
      <c r="U91" s="124">
        <v>0</v>
      </c>
      <c r="V91" s="124">
        <v>0</v>
      </c>
      <c r="W91" s="124">
        <v>0</v>
      </c>
    </row>
    <row r="92" spans="1:23" hidden="1">
      <c r="A92" s="124">
        <v>0</v>
      </c>
      <c r="B92" s="124">
        <v>0</v>
      </c>
      <c r="C92" s="124">
        <v>0</v>
      </c>
      <c r="D92" s="124">
        <v>0</v>
      </c>
      <c r="E92" s="124">
        <v>0</v>
      </c>
      <c r="F92" s="124">
        <v>0</v>
      </c>
      <c r="G92" s="124">
        <v>0</v>
      </c>
      <c r="H92" s="124">
        <v>0</v>
      </c>
      <c r="I92" s="124">
        <v>0</v>
      </c>
      <c r="J92" s="124">
        <v>0</v>
      </c>
      <c r="K92" s="124">
        <v>0</v>
      </c>
      <c r="L92" s="124">
        <v>0</v>
      </c>
      <c r="M92" s="124">
        <v>0</v>
      </c>
      <c r="N92" s="124">
        <v>0</v>
      </c>
      <c r="O92" s="124">
        <v>0</v>
      </c>
      <c r="P92" s="124">
        <v>0</v>
      </c>
      <c r="Q92" s="124">
        <v>0</v>
      </c>
      <c r="R92" s="124">
        <v>0</v>
      </c>
      <c r="S92" s="124">
        <v>0</v>
      </c>
      <c r="T92" s="124">
        <v>0</v>
      </c>
      <c r="U92" s="124">
        <v>0</v>
      </c>
      <c r="V92" s="124">
        <v>0</v>
      </c>
      <c r="W92" s="124">
        <v>0</v>
      </c>
    </row>
    <row r="93" spans="1:23" hidden="1">
      <c r="A93" s="124">
        <v>0</v>
      </c>
      <c r="B93" s="124">
        <v>0</v>
      </c>
      <c r="C93" s="124">
        <v>0</v>
      </c>
      <c r="D93" s="124">
        <v>0</v>
      </c>
      <c r="E93" s="124">
        <v>0</v>
      </c>
      <c r="F93" s="124">
        <v>0</v>
      </c>
      <c r="G93" s="124">
        <v>0</v>
      </c>
      <c r="H93" s="124">
        <v>0</v>
      </c>
      <c r="I93" s="124">
        <v>0</v>
      </c>
      <c r="J93" s="124">
        <v>0</v>
      </c>
      <c r="K93" s="124">
        <v>0</v>
      </c>
      <c r="L93" s="124">
        <v>0</v>
      </c>
      <c r="M93" s="124">
        <v>0</v>
      </c>
      <c r="N93" s="124">
        <v>0</v>
      </c>
      <c r="O93" s="124">
        <v>0</v>
      </c>
      <c r="P93" s="124">
        <v>0</v>
      </c>
      <c r="Q93" s="124">
        <v>0</v>
      </c>
      <c r="R93" s="124">
        <v>0</v>
      </c>
      <c r="S93" s="124">
        <v>0</v>
      </c>
      <c r="T93" s="124">
        <v>0</v>
      </c>
      <c r="U93" s="124">
        <v>0</v>
      </c>
      <c r="V93" s="124">
        <v>0</v>
      </c>
      <c r="W93" s="124">
        <v>0</v>
      </c>
    </row>
    <row r="94" spans="1:23">
      <c r="A94" s="124">
        <v>0</v>
      </c>
      <c r="B94" s="124">
        <v>0</v>
      </c>
      <c r="C94" s="124">
        <v>0</v>
      </c>
      <c r="D94" s="124">
        <v>0</v>
      </c>
      <c r="E94" s="124">
        <v>0</v>
      </c>
      <c r="F94" s="124">
        <v>0</v>
      </c>
      <c r="G94" s="124">
        <v>0</v>
      </c>
      <c r="H94" s="124">
        <v>0</v>
      </c>
      <c r="I94" s="124">
        <v>0</v>
      </c>
      <c r="J94" s="124">
        <v>0</v>
      </c>
      <c r="K94" s="124">
        <v>0</v>
      </c>
      <c r="L94" s="124">
        <v>0</v>
      </c>
      <c r="M94" s="124">
        <v>0</v>
      </c>
      <c r="N94" s="124">
        <v>0</v>
      </c>
      <c r="O94" s="124">
        <v>0</v>
      </c>
      <c r="P94" s="124">
        <v>0</v>
      </c>
      <c r="Q94" s="124">
        <v>0</v>
      </c>
      <c r="R94" s="124">
        <v>0</v>
      </c>
      <c r="S94" s="124">
        <v>0</v>
      </c>
      <c r="T94" s="124">
        <v>0</v>
      </c>
      <c r="U94" s="124">
        <v>0</v>
      </c>
      <c r="V94" s="124">
        <v>0</v>
      </c>
      <c r="W94" s="124">
        <v>0</v>
      </c>
    </row>
    <row r="95" spans="1:23" hidden="1">
      <c r="A95" s="124">
        <v>0</v>
      </c>
      <c r="B95" s="124">
        <v>0</v>
      </c>
      <c r="C95" s="124">
        <v>0</v>
      </c>
      <c r="D95" s="124">
        <v>0</v>
      </c>
      <c r="E95" s="124">
        <v>0</v>
      </c>
      <c r="F95" s="124">
        <v>0</v>
      </c>
      <c r="G95" s="124">
        <v>0</v>
      </c>
      <c r="H95" s="124">
        <v>0</v>
      </c>
      <c r="I95" s="124">
        <v>0</v>
      </c>
      <c r="J95" s="124">
        <v>0</v>
      </c>
      <c r="K95" s="124">
        <v>0</v>
      </c>
      <c r="L95" s="124">
        <v>0</v>
      </c>
      <c r="M95" s="124">
        <v>0</v>
      </c>
      <c r="N95" s="124">
        <v>0</v>
      </c>
      <c r="O95" s="124">
        <v>0</v>
      </c>
      <c r="P95" s="124">
        <v>0</v>
      </c>
      <c r="Q95" s="124">
        <v>0</v>
      </c>
      <c r="R95" s="124">
        <v>0</v>
      </c>
      <c r="S95" s="124">
        <v>0</v>
      </c>
      <c r="T95" s="124">
        <v>0</v>
      </c>
      <c r="U95" s="124">
        <v>0</v>
      </c>
      <c r="V95" s="124">
        <v>0</v>
      </c>
      <c r="W95" s="124">
        <v>0</v>
      </c>
    </row>
    <row r="96" spans="1:23">
      <c r="A96" s="124">
        <v>0</v>
      </c>
      <c r="B96" s="124">
        <v>0</v>
      </c>
      <c r="C96" s="124">
        <v>0</v>
      </c>
      <c r="D96" s="124">
        <v>0</v>
      </c>
      <c r="E96" s="124">
        <v>0</v>
      </c>
      <c r="F96" s="124">
        <v>0</v>
      </c>
      <c r="G96" s="124">
        <v>0</v>
      </c>
      <c r="H96" s="124">
        <v>0</v>
      </c>
      <c r="I96" s="124">
        <v>0</v>
      </c>
      <c r="J96" s="124">
        <v>0</v>
      </c>
      <c r="K96" s="124">
        <v>0</v>
      </c>
      <c r="L96" s="124">
        <v>0</v>
      </c>
      <c r="M96" s="124">
        <v>0</v>
      </c>
      <c r="N96" s="124">
        <v>0</v>
      </c>
      <c r="O96" s="124">
        <v>0</v>
      </c>
      <c r="P96" s="124">
        <v>0</v>
      </c>
      <c r="Q96" s="124">
        <v>0</v>
      </c>
      <c r="R96" s="124">
        <v>0</v>
      </c>
      <c r="S96" s="124">
        <v>0</v>
      </c>
      <c r="T96" s="124">
        <v>0</v>
      </c>
      <c r="U96" s="124">
        <v>0</v>
      </c>
      <c r="V96" s="124">
        <v>0</v>
      </c>
      <c r="W96" s="124">
        <v>0</v>
      </c>
    </row>
    <row r="97" spans="1:23" hidden="1">
      <c r="A97" s="124">
        <v>0</v>
      </c>
      <c r="B97" s="124">
        <v>0</v>
      </c>
      <c r="C97" s="124">
        <v>0</v>
      </c>
      <c r="D97" s="124">
        <v>0</v>
      </c>
      <c r="E97" s="124">
        <v>0</v>
      </c>
      <c r="F97" s="124">
        <v>0</v>
      </c>
      <c r="G97" s="124">
        <v>0</v>
      </c>
      <c r="H97" s="124">
        <v>0</v>
      </c>
      <c r="I97" s="124">
        <v>0</v>
      </c>
      <c r="J97" s="124">
        <v>0</v>
      </c>
      <c r="K97" s="124">
        <v>0</v>
      </c>
      <c r="L97" s="124">
        <v>0</v>
      </c>
      <c r="M97" s="124">
        <v>0</v>
      </c>
      <c r="N97" s="124">
        <v>0</v>
      </c>
      <c r="O97" s="124">
        <v>0</v>
      </c>
      <c r="P97" s="124">
        <v>0</v>
      </c>
      <c r="Q97" s="124">
        <v>0</v>
      </c>
      <c r="R97" s="124">
        <v>0</v>
      </c>
      <c r="S97" s="124">
        <v>0</v>
      </c>
      <c r="T97" s="124">
        <v>0</v>
      </c>
      <c r="U97" s="124">
        <v>0</v>
      </c>
      <c r="V97" s="124">
        <v>0</v>
      </c>
      <c r="W97" s="124">
        <v>0</v>
      </c>
    </row>
    <row r="98" spans="1:23" hidden="1">
      <c r="A98" s="124">
        <v>0</v>
      </c>
      <c r="B98" s="124">
        <v>0</v>
      </c>
      <c r="C98" s="124">
        <v>0</v>
      </c>
      <c r="D98" s="124">
        <v>0</v>
      </c>
      <c r="E98" s="124">
        <v>0</v>
      </c>
      <c r="F98" s="124">
        <v>0</v>
      </c>
      <c r="G98" s="124">
        <v>0</v>
      </c>
      <c r="H98" s="124">
        <v>0</v>
      </c>
      <c r="I98" s="124">
        <v>0</v>
      </c>
      <c r="J98" s="124">
        <v>0</v>
      </c>
      <c r="K98" s="124">
        <v>0</v>
      </c>
      <c r="L98" s="124">
        <v>0</v>
      </c>
      <c r="M98" s="124">
        <v>0</v>
      </c>
      <c r="N98" s="124">
        <v>0</v>
      </c>
      <c r="O98" s="124">
        <v>0</v>
      </c>
      <c r="P98" s="124">
        <v>0</v>
      </c>
      <c r="Q98" s="124">
        <v>0</v>
      </c>
      <c r="R98" s="124">
        <v>0</v>
      </c>
      <c r="S98" s="124">
        <v>0</v>
      </c>
      <c r="T98" s="124">
        <v>0</v>
      </c>
      <c r="U98" s="124">
        <v>0</v>
      </c>
      <c r="V98" s="124">
        <v>0</v>
      </c>
      <c r="W98" s="124">
        <v>0</v>
      </c>
    </row>
    <row r="99" spans="1:23" hidden="1">
      <c r="A99" s="124">
        <v>0</v>
      </c>
      <c r="B99" s="124">
        <v>0</v>
      </c>
      <c r="C99" s="124">
        <v>0</v>
      </c>
      <c r="D99" s="124">
        <v>0</v>
      </c>
      <c r="E99" s="124">
        <v>0</v>
      </c>
      <c r="F99" s="124">
        <v>0</v>
      </c>
      <c r="G99" s="124">
        <v>0</v>
      </c>
      <c r="H99" s="124">
        <v>0</v>
      </c>
      <c r="I99" s="124">
        <v>0</v>
      </c>
      <c r="J99" s="124">
        <v>0</v>
      </c>
      <c r="K99" s="124">
        <v>0</v>
      </c>
      <c r="L99" s="124">
        <v>0</v>
      </c>
      <c r="M99" s="124">
        <v>0</v>
      </c>
      <c r="N99" s="124">
        <v>0</v>
      </c>
      <c r="O99" s="124">
        <v>0</v>
      </c>
      <c r="P99" s="124">
        <v>0</v>
      </c>
      <c r="Q99" s="124">
        <v>0</v>
      </c>
      <c r="R99" s="124">
        <v>0</v>
      </c>
      <c r="S99" s="124">
        <v>0</v>
      </c>
      <c r="T99" s="124">
        <v>0</v>
      </c>
      <c r="U99" s="124">
        <v>0</v>
      </c>
      <c r="V99" s="124">
        <v>0</v>
      </c>
      <c r="W99" s="124">
        <v>0</v>
      </c>
    </row>
    <row r="100" spans="1:23" hidden="1">
      <c r="A100" s="124">
        <v>0</v>
      </c>
      <c r="B100" s="124">
        <v>0</v>
      </c>
      <c r="C100" s="124">
        <v>0</v>
      </c>
      <c r="D100" s="124">
        <v>0</v>
      </c>
      <c r="E100" s="124">
        <v>0</v>
      </c>
      <c r="F100" s="124">
        <v>0</v>
      </c>
      <c r="G100" s="124">
        <v>0</v>
      </c>
      <c r="H100" s="124">
        <v>0</v>
      </c>
      <c r="I100" s="124">
        <v>0</v>
      </c>
      <c r="J100" s="124">
        <v>0</v>
      </c>
      <c r="K100" s="124">
        <v>0</v>
      </c>
      <c r="L100" s="124">
        <v>0</v>
      </c>
      <c r="M100" s="124">
        <v>0</v>
      </c>
      <c r="N100" s="124">
        <v>0</v>
      </c>
      <c r="O100" s="124">
        <v>0</v>
      </c>
      <c r="P100" s="124">
        <v>0</v>
      </c>
      <c r="Q100" s="124">
        <v>0</v>
      </c>
      <c r="R100" s="124">
        <v>0</v>
      </c>
      <c r="S100" s="124">
        <v>0</v>
      </c>
      <c r="T100" s="124">
        <v>0</v>
      </c>
      <c r="U100" s="124">
        <v>0</v>
      </c>
      <c r="V100" s="124">
        <v>0</v>
      </c>
      <c r="W100" s="124">
        <v>0</v>
      </c>
    </row>
    <row r="101" spans="1:23" hidden="1">
      <c r="A101" s="124">
        <v>0</v>
      </c>
      <c r="B101" s="124">
        <v>0</v>
      </c>
      <c r="C101" s="124">
        <v>0</v>
      </c>
      <c r="D101" s="124">
        <v>0</v>
      </c>
      <c r="E101" s="124">
        <v>0</v>
      </c>
      <c r="F101" s="124">
        <v>0</v>
      </c>
      <c r="G101" s="124">
        <v>0</v>
      </c>
      <c r="H101" s="124">
        <v>0</v>
      </c>
      <c r="I101" s="124">
        <v>0</v>
      </c>
      <c r="J101" s="124">
        <v>0</v>
      </c>
      <c r="K101" s="124">
        <v>0</v>
      </c>
      <c r="L101" s="124">
        <v>0</v>
      </c>
      <c r="M101" s="124">
        <v>0</v>
      </c>
      <c r="N101" s="124">
        <v>0</v>
      </c>
      <c r="O101" s="124">
        <v>0</v>
      </c>
      <c r="P101" s="124">
        <v>0</v>
      </c>
      <c r="Q101" s="124">
        <v>0</v>
      </c>
      <c r="R101" s="124">
        <v>0</v>
      </c>
      <c r="S101" s="124">
        <v>0</v>
      </c>
      <c r="T101" s="124">
        <v>0</v>
      </c>
      <c r="U101" s="124">
        <v>0</v>
      </c>
      <c r="V101" s="124">
        <v>0</v>
      </c>
      <c r="W101" s="124">
        <v>0</v>
      </c>
    </row>
    <row r="102" spans="1:23" hidden="1">
      <c r="A102" s="124">
        <v>0</v>
      </c>
      <c r="B102" s="124">
        <v>0</v>
      </c>
      <c r="C102" s="124">
        <v>0</v>
      </c>
      <c r="D102" s="124">
        <v>0</v>
      </c>
      <c r="E102" s="124">
        <v>0</v>
      </c>
      <c r="F102" s="124">
        <v>0</v>
      </c>
      <c r="G102" s="124">
        <v>0</v>
      </c>
      <c r="H102" s="124">
        <v>0</v>
      </c>
      <c r="I102" s="124">
        <v>0</v>
      </c>
      <c r="J102" s="124">
        <v>0</v>
      </c>
      <c r="K102" s="124">
        <v>0</v>
      </c>
      <c r="L102" s="124">
        <v>0</v>
      </c>
      <c r="M102" s="124">
        <v>0</v>
      </c>
      <c r="N102" s="124">
        <v>0</v>
      </c>
      <c r="O102" s="124">
        <v>0</v>
      </c>
      <c r="P102" s="124">
        <v>0</v>
      </c>
      <c r="Q102" s="124">
        <v>0</v>
      </c>
      <c r="R102" s="124">
        <v>0</v>
      </c>
      <c r="S102" s="124">
        <v>0</v>
      </c>
      <c r="T102" s="124">
        <v>0</v>
      </c>
      <c r="U102" s="124">
        <v>0</v>
      </c>
      <c r="V102" s="124">
        <v>0</v>
      </c>
      <c r="W102" s="124">
        <v>0</v>
      </c>
    </row>
    <row r="103" spans="1:23" hidden="1">
      <c r="A103" s="124">
        <v>0</v>
      </c>
      <c r="B103" s="124">
        <v>0</v>
      </c>
      <c r="C103" s="124">
        <v>0</v>
      </c>
      <c r="D103" s="124">
        <v>0</v>
      </c>
      <c r="E103" s="124">
        <v>0</v>
      </c>
      <c r="F103" s="124">
        <v>0</v>
      </c>
      <c r="G103" s="124">
        <v>0</v>
      </c>
      <c r="H103" s="124">
        <v>0</v>
      </c>
      <c r="I103" s="124">
        <v>0</v>
      </c>
      <c r="J103" s="124">
        <v>0</v>
      </c>
      <c r="K103" s="124">
        <v>0</v>
      </c>
      <c r="L103" s="124">
        <v>0</v>
      </c>
      <c r="M103" s="124">
        <v>0</v>
      </c>
      <c r="N103" s="124">
        <v>0</v>
      </c>
      <c r="O103" s="124">
        <v>0</v>
      </c>
      <c r="P103" s="124">
        <v>0</v>
      </c>
      <c r="Q103" s="124">
        <v>0</v>
      </c>
      <c r="R103" s="124">
        <v>0</v>
      </c>
      <c r="S103" s="124">
        <v>0</v>
      </c>
      <c r="T103" s="124">
        <v>0</v>
      </c>
      <c r="U103" s="124">
        <v>0</v>
      </c>
      <c r="V103" s="124">
        <v>0</v>
      </c>
      <c r="W103" s="124">
        <v>0</v>
      </c>
    </row>
    <row r="104" spans="1:23" hidden="1">
      <c r="A104" s="124">
        <v>0</v>
      </c>
      <c r="B104" s="124">
        <v>0</v>
      </c>
      <c r="C104" s="124">
        <v>0</v>
      </c>
      <c r="D104" s="124">
        <v>0</v>
      </c>
      <c r="E104" s="124">
        <v>0</v>
      </c>
      <c r="F104" s="124">
        <v>0</v>
      </c>
      <c r="G104" s="124">
        <v>0</v>
      </c>
      <c r="H104" s="124">
        <v>0</v>
      </c>
      <c r="I104" s="124">
        <v>0</v>
      </c>
      <c r="J104" s="124">
        <v>0</v>
      </c>
      <c r="K104" s="124">
        <v>0</v>
      </c>
      <c r="L104" s="124">
        <v>0</v>
      </c>
      <c r="M104" s="124">
        <v>0</v>
      </c>
      <c r="N104" s="124">
        <v>0</v>
      </c>
      <c r="O104" s="124">
        <v>0</v>
      </c>
      <c r="P104" s="124">
        <v>0</v>
      </c>
      <c r="Q104" s="124">
        <v>0</v>
      </c>
      <c r="R104" s="124">
        <v>0</v>
      </c>
      <c r="S104" s="124">
        <v>0</v>
      </c>
      <c r="T104" s="124">
        <v>0</v>
      </c>
      <c r="U104" s="124">
        <v>0</v>
      </c>
      <c r="V104" s="124">
        <v>0</v>
      </c>
      <c r="W104" s="124">
        <v>0</v>
      </c>
    </row>
    <row r="105" spans="1:23">
      <c r="A105" s="124">
        <v>0</v>
      </c>
      <c r="B105" s="124">
        <v>0</v>
      </c>
      <c r="C105" s="124">
        <v>0</v>
      </c>
      <c r="D105" s="124">
        <v>0</v>
      </c>
      <c r="E105" s="124">
        <v>0</v>
      </c>
      <c r="F105" s="124">
        <v>0</v>
      </c>
      <c r="G105" s="124">
        <v>0</v>
      </c>
      <c r="H105" s="124">
        <v>0</v>
      </c>
      <c r="I105" s="124">
        <v>0</v>
      </c>
      <c r="J105" s="124">
        <v>0</v>
      </c>
      <c r="K105" s="124">
        <v>0</v>
      </c>
      <c r="L105" s="124">
        <v>0</v>
      </c>
      <c r="M105" s="124">
        <v>0</v>
      </c>
      <c r="N105" s="124">
        <v>0</v>
      </c>
      <c r="O105" s="124">
        <v>0</v>
      </c>
      <c r="P105" s="124">
        <v>0</v>
      </c>
      <c r="Q105" s="124">
        <v>0</v>
      </c>
      <c r="R105" s="124">
        <v>0</v>
      </c>
      <c r="S105" s="124">
        <v>0</v>
      </c>
      <c r="T105" s="124">
        <v>0</v>
      </c>
      <c r="U105" s="124">
        <v>0</v>
      </c>
      <c r="V105" s="124">
        <v>0</v>
      </c>
      <c r="W105" s="124">
        <v>0</v>
      </c>
    </row>
    <row r="106" spans="1:23">
      <c r="A106" s="124">
        <v>0</v>
      </c>
      <c r="B106" s="124">
        <v>0</v>
      </c>
      <c r="C106" s="124">
        <v>0</v>
      </c>
      <c r="D106" s="124">
        <v>0</v>
      </c>
      <c r="E106" s="124">
        <v>0</v>
      </c>
      <c r="F106" s="124">
        <v>0</v>
      </c>
      <c r="G106" s="124">
        <v>0</v>
      </c>
      <c r="H106" s="124">
        <v>0</v>
      </c>
      <c r="I106" s="124">
        <v>0</v>
      </c>
      <c r="J106" s="124">
        <v>0</v>
      </c>
      <c r="K106" s="124">
        <v>0</v>
      </c>
      <c r="L106" s="124">
        <v>0</v>
      </c>
      <c r="M106" s="124">
        <v>0</v>
      </c>
      <c r="N106" s="124">
        <v>0</v>
      </c>
      <c r="O106" s="124">
        <v>0</v>
      </c>
      <c r="P106" s="124">
        <v>0</v>
      </c>
      <c r="Q106" s="124">
        <v>0</v>
      </c>
      <c r="R106" s="124">
        <v>0</v>
      </c>
      <c r="S106" s="124">
        <v>0</v>
      </c>
      <c r="T106" s="124">
        <v>0</v>
      </c>
      <c r="U106" s="124">
        <v>0</v>
      </c>
      <c r="V106" s="124">
        <v>0</v>
      </c>
      <c r="W106" s="124">
        <v>0</v>
      </c>
    </row>
    <row r="107" spans="1:23">
      <c r="A107" s="124">
        <v>0</v>
      </c>
      <c r="B107" s="124">
        <v>0</v>
      </c>
      <c r="C107" s="124">
        <v>0</v>
      </c>
      <c r="D107" s="124">
        <v>0</v>
      </c>
      <c r="E107" s="124">
        <v>0</v>
      </c>
      <c r="F107" s="124">
        <v>0</v>
      </c>
      <c r="G107" s="124">
        <v>0</v>
      </c>
      <c r="H107" s="124">
        <v>0</v>
      </c>
      <c r="I107" s="124">
        <v>0</v>
      </c>
      <c r="J107" s="124">
        <v>0</v>
      </c>
      <c r="K107" s="124">
        <v>0</v>
      </c>
      <c r="L107" s="124">
        <v>0</v>
      </c>
      <c r="M107" s="124">
        <v>0</v>
      </c>
      <c r="N107" s="124">
        <v>0</v>
      </c>
      <c r="O107" s="124">
        <v>0</v>
      </c>
      <c r="P107" s="124">
        <v>0</v>
      </c>
      <c r="Q107" s="124">
        <v>0</v>
      </c>
      <c r="R107" s="124">
        <v>0</v>
      </c>
      <c r="S107" s="124">
        <v>0</v>
      </c>
      <c r="T107" s="124">
        <v>0</v>
      </c>
      <c r="U107" s="124">
        <v>0</v>
      </c>
      <c r="V107" s="124">
        <v>0</v>
      </c>
      <c r="W107" s="124">
        <v>0</v>
      </c>
    </row>
    <row r="108" spans="1:23" hidden="1">
      <c r="A108" s="124">
        <v>0</v>
      </c>
      <c r="B108" s="124">
        <v>0</v>
      </c>
      <c r="C108" s="124">
        <v>0</v>
      </c>
      <c r="D108" s="124">
        <v>0</v>
      </c>
      <c r="E108" s="124">
        <v>0</v>
      </c>
      <c r="F108" s="124">
        <v>0</v>
      </c>
      <c r="G108" s="124">
        <v>0</v>
      </c>
      <c r="H108" s="124">
        <v>0</v>
      </c>
      <c r="I108" s="124">
        <v>0</v>
      </c>
      <c r="J108" s="124">
        <v>0</v>
      </c>
      <c r="K108" s="124">
        <v>0</v>
      </c>
      <c r="L108" s="124">
        <v>0</v>
      </c>
      <c r="M108" s="124">
        <v>0</v>
      </c>
      <c r="N108" s="124">
        <v>0</v>
      </c>
      <c r="O108" s="124">
        <v>0</v>
      </c>
      <c r="P108" s="124">
        <v>0</v>
      </c>
      <c r="Q108" s="124">
        <v>0</v>
      </c>
      <c r="R108" s="124">
        <v>0</v>
      </c>
      <c r="S108" s="124">
        <v>0</v>
      </c>
      <c r="T108" s="124">
        <v>0</v>
      </c>
      <c r="U108" s="124">
        <v>0</v>
      </c>
      <c r="V108" s="124">
        <v>0</v>
      </c>
      <c r="W108" s="124">
        <v>0</v>
      </c>
    </row>
    <row r="109" spans="1:23" hidden="1">
      <c r="A109" s="124">
        <v>0</v>
      </c>
      <c r="B109" s="124">
        <v>0</v>
      </c>
      <c r="C109" s="124">
        <v>0</v>
      </c>
      <c r="D109" s="124">
        <v>0</v>
      </c>
      <c r="E109" s="124">
        <v>0</v>
      </c>
      <c r="F109" s="124">
        <v>0</v>
      </c>
      <c r="G109" s="124">
        <v>0</v>
      </c>
      <c r="H109" s="124">
        <v>0</v>
      </c>
      <c r="I109" s="124">
        <v>0</v>
      </c>
      <c r="J109" s="124">
        <v>0</v>
      </c>
      <c r="K109" s="124">
        <v>0</v>
      </c>
      <c r="L109" s="124">
        <v>0</v>
      </c>
      <c r="M109" s="124">
        <v>0</v>
      </c>
      <c r="N109" s="124">
        <v>0</v>
      </c>
      <c r="O109" s="124">
        <v>0</v>
      </c>
      <c r="P109" s="124">
        <v>0</v>
      </c>
      <c r="Q109" s="124">
        <v>0</v>
      </c>
      <c r="R109" s="124">
        <v>0</v>
      </c>
      <c r="S109" s="124">
        <v>0</v>
      </c>
      <c r="T109" s="124">
        <v>0</v>
      </c>
      <c r="U109" s="124">
        <v>0</v>
      </c>
      <c r="V109" s="124">
        <v>0</v>
      </c>
      <c r="W109" s="124">
        <v>0</v>
      </c>
    </row>
    <row r="110" spans="1:23" hidden="1">
      <c r="A110" s="124">
        <v>0</v>
      </c>
      <c r="B110" s="124">
        <v>0</v>
      </c>
      <c r="C110" s="124">
        <v>0</v>
      </c>
      <c r="D110" s="124">
        <v>0</v>
      </c>
      <c r="E110" s="124">
        <v>0</v>
      </c>
      <c r="F110" s="124">
        <v>0</v>
      </c>
      <c r="G110" s="124">
        <v>0</v>
      </c>
      <c r="H110" s="124">
        <v>0</v>
      </c>
      <c r="I110" s="124">
        <v>0</v>
      </c>
      <c r="J110" s="124">
        <v>0</v>
      </c>
      <c r="K110" s="124">
        <v>0</v>
      </c>
      <c r="L110" s="124">
        <v>0</v>
      </c>
      <c r="M110" s="124">
        <v>0</v>
      </c>
      <c r="N110" s="124">
        <v>0</v>
      </c>
      <c r="O110" s="124">
        <v>0</v>
      </c>
      <c r="P110" s="124">
        <v>0</v>
      </c>
      <c r="Q110" s="124">
        <v>0</v>
      </c>
      <c r="R110" s="124">
        <v>0</v>
      </c>
      <c r="S110" s="124">
        <v>0</v>
      </c>
      <c r="T110" s="124">
        <v>0</v>
      </c>
      <c r="U110" s="124">
        <v>0</v>
      </c>
      <c r="V110" s="124">
        <v>0</v>
      </c>
      <c r="W110" s="124">
        <v>0</v>
      </c>
    </row>
    <row r="111" spans="1:23">
      <c r="A111" s="124">
        <v>0</v>
      </c>
      <c r="B111" s="124">
        <v>0</v>
      </c>
      <c r="C111" s="124">
        <v>0</v>
      </c>
      <c r="D111" s="124">
        <v>0</v>
      </c>
      <c r="E111" s="124">
        <v>0</v>
      </c>
      <c r="F111" s="124">
        <v>0</v>
      </c>
      <c r="G111" s="124">
        <v>0</v>
      </c>
      <c r="H111" s="124">
        <v>0</v>
      </c>
      <c r="I111" s="124">
        <v>0</v>
      </c>
      <c r="J111" s="124">
        <v>0</v>
      </c>
      <c r="K111" s="124">
        <v>0</v>
      </c>
      <c r="L111" s="124">
        <v>0</v>
      </c>
      <c r="M111" s="124">
        <v>0</v>
      </c>
      <c r="N111" s="124">
        <v>0</v>
      </c>
      <c r="O111" s="124">
        <v>0</v>
      </c>
      <c r="P111" s="124">
        <v>0</v>
      </c>
      <c r="Q111" s="124">
        <v>0</v>
      </c>
      <c r="R111" s="124">
        <v>0</v>
      </c>
      <c r="S111" s="124">
        <v>0</v>
      </c>
      <c r="T111" s="124">
        <v>0</v>
      </c>
      <c r="U111" s="124">
        <v>0</v>
      </c>
      <c r="V111" s="124">
        <v>0</v>
      </c>
      <c r="W111" s="124">
        <v>0</v>
      </c>
    </row>
    <row r="112" spans="1:23">
      <c r="A112" s="124">
        <v>0</v>
      </c>
      <c r="B112" s="124">
        <v>0</v>
      </c>
      <c r="C112" s="124">
        <v>0</v>
      </c>
      <c r="D112" s="124">
        <v>0</v>
      </c>
      <c r="E112" s="124">
        <v>0</v>
      </c>
      <c r="F112" s="124">
        <v>0</v>
      </c>
      <c r="G112" s="124">
        <v>0</v>
      </c>
      <c r="H112" s="124">
        <v>0</v>
      </c>
      <c r="I112" s="124">
        <v>0</v>
      </c>
      <c r="J112" s="124">
        <v>0</v>
      </c>
      <c r="K112" s="124">
        <v>0</v>
      </c>
      <c r="L112" s="124">
        <v>0</v>
      </c>
      <c r="M112" s="124">
        <v>0</v>
      </c>
      <c r="N112" s="124">
        <v>0</v>
      </c>
      <c r="O112" s="124">
        <v>0</v>
      </c>
      <c r="P112" s="124">
        <v>0</v>
      </c>
      <c r="Q112" s="124">
        <v>0</v>
      </c>
      <c r="R112" s="124">
        <v>0</v>
      </c>
      <c r="S112" s="124">
        <v>0</v>
      </c>
      <c r="T112" s="124">
        <v>0</v>
      </c>
      <c r="U112" s="124">
        <v>0</v>
      </c>
      <c r="V112" s="124">
        <v>0</v>
      </c>
      <c r="W112" s="124">
        <v>0</v>
      </c>
    </row>
    <row r="113" spans="1:23">
      <c r="A113" s="124">
        <v>0</v>
      </c>
      <c r="B113" s="124">
        <v>0</v>
      </c>
      <c r="C113" s="124">
        <v>0</v>
      </c>
      <c r="D113" s="124">
        <v>0</v>
      </c>
      <c r="E113" s="124">
        <v>0</v>
      </c>
      <c r="F113" s="124">
        <v>0</v>
      </c>
      <c r="G113" s="124">
        <v>0</v>
      </c>
      <c r="H113" s="124">
        <v>0</v>
      </c>
      <c r="I113" s="124">
        <v>0</v>
      </c>
      <c r="J113" s="124">
        <v>0</v>
      </c>
      <c r="K113" s="124">
        <v>0</v>
      </c>
      <c r="L113" s="124">
        <v>0</v>
      </c>
      <c r="M113" s="124">
        <v>0</v>
      </c>
      <c r="N113" s="124">
        <v>0</v>
      </c>
      <c r="O113" s="124">
        <v>0</v>
      </c>
      <c r="P113" s="124">
        <v>0</v>
      </c>
      <c r="Q113" s="124">
        <v>0</v>
      </c>
      <c r="R113" s="124">
        <v>0</v>
      </c>
      <c r="S113" s="124">
        <v>0</v>
      </c>
      <c r="T113" s="124">
        <v>0</v>
      </c>
      <c r="U113" s="124">
        <v>0</v>
      </c>
      <c r="V113" s="124">
        <v>0</v>
      </c>
      <c r="W113" s="124">
        <v>0</v>
      </c>
    </row>
    <row r="114" spans="1:23" hidden="1">
      <c r="A114" s="124">
        <v>0</v>
      </c>
      <c r="B114" s="124">
        <v>0</v>
      </c>
      <c r="C114" s="124">
        <v>0</v>
      </c>
      <c r="D114" s="124">
        <v>0</v>
      </c>
      <c r="E114" s="124">
        <v>0</v>
      </c>
      <c r="F114" s="124">
        <v>0</v>
      </c>
      <c r="G114" s="124">
        <v>0</v>
      </c>
      <c r="H114" s="124">
        <v>0</v>
      </c>
      <c r="I114" s="124">
        <v>0</v>
      </c>
      <c r="J114" s="124">
        <v>0</v>
      </c>
      <c r="K114" s="124">
        <v>0</v>
      </c>
      <c r="L114" s="124">
        <v>0</v>
      </c>
      <c r="M114" s="124">
        <v>0</v>
      </c>
      <c r="N114" s="124">
        <v>0</v>
      </c>
      <c r="O114" s="124">
        <v>0</v>
      </c>
      <c r="P114" s="124">
        <v>0</v>
      </c>
      <c r="Q114" s="124">
        <v>0</v>
      </c>
      <c r="R114" s="124">
        <v>0</v>
      </c>
      <c r="S114" s="124">
        <v>0</v>
      </c>
      <c r="T114" s="124">
        <v>0</v>
      </c>
      <c r="U114" s="124">
        <v>0</v>
      </c>
      <c r="V114" s="124">
        <v>0</v>
      </c>
      <c r="W114" s="124">
        <v>0</v>
      </c>
    </row>
    <row r="115" spans="1:23">
      <c r="A115" s="124">
        <v>0</v>
      </c>
      <c r="B115" s="124">
        <v>0</v>
      </c>
      <c r="C115" s="124">
        <v>0</v>
      </c>
      <c r="D115" s="124">
        <v>0</v>
      </c>
      <c r="E115" s="124">
        <v>0</v>
      </c>
      <c r="F115" s="124">
        <v>0</v>
      </c>
      <c r="G115" s="124">
        <v>0</v>
      </c>
      <c r="H115" s="124">
        <v>0</v>
      </c>
      <c r="I115" s="124">
        <v>0</v>
      </c>
      <c r="J115" s="124">
        <v>0</v>
      </c>
      <c r="K115" s="124">
        <v>0</v>
      </c>
      <c r="L115" s="124">
        <v>0</v>
      </c>
      <c r="M115" s="124">
        <v>0</v>
      </c>
      <c r="N115" s="124">
        <v>0</v>
      </c>
      <c r="O115" s="124">
        <v>0</v>
      </c>
      <c r="P115" s="124">
        <v>0</v>
      </c>
      <c r="Q115" s="124">
        <v>0</v>
      </c>
      <c r="R115" s="124">
        <v>0</v>
      </c>
      <c r="S115" s="124">
        <v>0</v>
      </c>
      <c r="T115" s="124">
        <v>0</v>
      </c>
      <c r="U115" s="124">
        <v>0</v>
      </c>
      <c r="V115" s="124">
        <v>0</v>
      </c>
      <c r="W115" s="124">
        <v>0</v>
      </c>
    </row>
    <row r="116" spans="1:23">
      <c r="A116" s="124">
        <v>0</v>
      </c>
      <c r="B116" s="124">
        <v>0</v>
      </c>
      <c r="C116" s="124">
        <v>0</v>
      </c>
      <c r="D116" s="124">
        <v>0</v>
      </c>
      <c r="E116" s="124">
        <v>0</v>
      </c>
      <c r="F116" s="124">
        <v>0</v>
      </c>
      <c r="G116" s="124">
        <v>0</v>
      </c>
      <c r="H116" s="124">
        <v>0</v>
      </c>
      <c r="I116" s="124">
        <v>0</v>
      </c>
      <c r="J116" s="124">
        <v>0</v>
      </c>
      <c r="K116" s="124">
        <v>0</v>
      </c>
      <c r="L116" s="124">
        <v>0</v>
      </c>
      <c r="M116" s="124">
        <v>0</v>
      </c>
      <c r="N116" s="124">
        <v>0</v>
      </c>
      <c r="O116" s="124">
        <v>0</v>
      </c>
      <c r="P116" s="124">
        <v>0</v>
      </c>
      <c r="Q116" s="124">
        <v>0</v>
      </c>
      <c r="R116" s="124">
        <v>0</v>
      </c>
      <c r="S116" s="124">
        <v>0</v>
      </c>
      <c r="T116" s="124">
        <v>0</v>
      </c>
      <c r="U116" s="124">
        <v>0</v>
      </c>
      <c r="V116" s="124">
        <v>0</v>
      </c>
      <c r="W116" s="124">
        <v>0</v>
      </c>
    </row>
    <row r="117" spans="1:23">
      <c r="A117" s="124">
        <v>0</v>
      </c>
      <c r="B117" s="124">
        <v>0</v>
      </c>
      <c r="C117" s="124">
        <v>0</v>
      </c>
      <c r="D117" s="124">
        <v>0</v>
      </c>
      <c r="E117" s="124">
        <v>0</v>
      </c>
      <c r="F117" s="124">
        <v>0</v>
      </c>
      <c r="G117" s="124">
        <v>0</v>
      </c>
      <c r="H117" s="124">
        <v>0</v>
      </c>
      <c r="I117" s="124">
        <v>0</v>
      </c>
      <c r="J117" s="124">
        <v>0</v>
      </c>
      <c r="K117" s="124">
        <v>0</v>
      </c>
      <c r="L117" s="124">
        <v>0</v>
      </c>
      <c r="M117" s="124">
        <v>0</v>
      </c>
      <c r="N117" s="124">
        <v>0</v>
      </c>
      <c r="O117" s="124">
        <v>0</v>
      </c>
      <c r="P117" s="124">
        <v>0</v>
      </c>
      <c r="Q117" s="124">
        <v>0</v>
      </c>
      <c r="R117" s="124">
        <v>0</v>
      </c>
      <c r="S117" s="124">
        <v>0</v>
      </c>
      <c r="T117" s="124">
        <v>0</v>
      </c>
      <c r="U117" s="124">
        <v>0</v>
      </c>
      <c r="V117" s="124">
        <v>0</v>
      </c>
      <c r="W117" s="124">
        <v>0</v>
      </c>
    </row>
    <row r="118" spans="1:23" hidden="1">
      <c r="A118" s="124">
        <v>0</v>
      </c>
      <c r="B118" s="124">
        <v>0</v>
      </c>
      <c r="C118" s="124">
        <v>0</v>
      </c>
      <c r="D118" s="124">
        <v>0</v>
      </c>
      <c r="E118" s="124">
        <v>0</v>
      </c>
      <c r="F118" s="124">
        <v>0</v>
      </c>
      <c r="G118" s="124">
        <v>0</v>
      </c>
      <c r="H118" s="124">
        <v>0</v>
      </c>
      <c r="I118" s="124">
        <v>0</v>
      </c>
      <c r="J118" s="124">
        <v>0</v>
      </c>
      <c r="K118" s="124">
        <v>0</v>
      </c>
      <c r="L118" s="124">
        <v>0</v>
      </c>
      <c r="M118" s="124">
        <v>0</v>
      </c>
      <c r="N118" s="124">
        <v>0</v>
      </c>
      <c r="O118" s="124">
        <v>0</v>
      </c>
      <c r="P118" s="124">
        <v>0</v>
      </c>
      <c r="Q118" s="124">
        <v>0</v>
      </c>
      <c r="R118" s="124">
        <v>0</v>
      </c>
      <c r="S118" s="124">
        <v>0</v>
      </c>
      <c r="T118" s="124">
        <v>0</v>
      </c>
      <c r="U118" s="124">
        <v>0</v>
      </c>
      <c r="V118" s="124">
        <v>0</v>
      </c>
      <c r="W118" s="124">
        <v>0</v>
      </c>
    </row>
    <row r="119" spans="1:23" hidden="1">
      <c r="A119" s="124">
        <v>0</v>
      </c>
      <c r="B119" s="124">
        <v>0</v>
      </c>
      <c r="C119" s="124">
        <v>0</v>
      </c>
      <c r="D119" s="124">
        <v>0</v>
      </c>
      <c r="E119" s="124">
        <v>0</v>
      </c>
      <c r="F119" s="124">
        <v>0</v>
      </c>
      <c r="G119" s="124">
        <v>0</v>
      </c>
      <c r="H119" s="124">
        <v>0</v>
      </c>
      <c r="I119" s="124">
        <v>0</v>
      </c>
      <c r="J119" s="124">
        <v>0</v>
      </c>
      <c r="K119" s="124">
        <v>0</v>
      </c>
      <c r="L119" s="124">
        <v>0</v>
      </c>
      <c r="M119" s="124">
        <v>0</v>
      </c>
      <c r="N119" s="124">
        <v>0</v>
      </c>
      <c r="O119" s="124">
        <v>0</v>
      </c>
      <c r="P119" s="124">
        <v>0</v>
      </c>
      <c r="Q119" s="124">
        <v>0</v>
      </c>
      <c r="R119" s="124">
        <v>0</v>
      </c>
      <c r="S119" s="124">
        <v>0</v>
      </c>
      <c r="T119" s="124">
        <v>0</v>
      </c>
      <c r="U119" s="124">
        <v>0</v>
      </c>
      <c r="V119" s="124">
        <v>0</v>
      </c>
      <c r="W119" s="124">
        <v>0</v>
      </c>
    </row>
    <row r="120" spans="1:23" hidden="1">
      <c r="A120" s="124">
        <v>0</v>
      </c>
      <c r="B120" s="124">
        <v>0</v>
      </c>
      <c r="C120" s="124">
        <v>0</v>
      </c>
      <c r="D120" s="124">
        <v>0</v>
      </c>
      <c r="E120" s="124">
        <v>0</v>
      </c>
      <c r="F120" s="124">
        <v>0</v>
      </c>
      <c r="G120" s="124">
        <v>0</v>
      </c>
      <c r="H120" s="124">
        <v>0</v>
      </c>
      <c r="I120" s="124">
        <v>0</v>
      </c>
      <c r="J120" s="124">
        <v>0</v>
      </c>
      <c r="K120" s="124">
        <v>0</v>
      </c>
      <c r="L120" s="124">
        <v>0</v>
      </c>
      <c r="M120" s="124">
        <v>0</v>
      </c>
      <c r="N120" s="124">
        <v>0</v>
      </c>
      <c r="O120" s="124">
        <v>0</v>
      </c>
      <c r="P120" s="124">
        <v>0</v>
      </c>
      <c r="Q120" s="124">
        <v>0</v>
      </c>
      <c r="R120" s="124">
        <v>0</v>
      </c>
      <c r="S120" s="124">
        <v>0</v>
      </c>
      <c r="T120" s="124">
        <v>0</v>
      </c>
      <c r="U120" s="124">
        <v>0</v>
      </c>
      <c r="V120" s="124">
        <v>0</v>
      </c>
      <c r="W120" s="124">
        <v>0</v>
      </c>
    </row>
    <row r="121" spans="1:23" hidden="1">
      <c r="A121" s="124">
        <v>0</v>
      </c>
      <c r="B121" s="124">
        <v>0</v>
      </c>
      <c r="C121" s="124">
        <v>0</v>
      </c>
      <c r="D121" s="124">
        <v>0</v>
      </c>
      <c r="E121" s="124">
        <v>0</v>
      </c>
      <c r="F121" s="124">
        <v>0</v>
      </c>
      <c r="G121" s="124">
        <v>0</v>
      </c>
      <c r="H121" s="124">
        <v>0</v>
      </c>
      <c r="I121" s="124">
        <v>0</v>
      </c>
      <c r="J121" s="124">
        <v>0</v>
      </c>
      <c r="K121" s="124">
        <v>0</v>
      </c>
      <c r="L121" s="124">
        <v>0</v>
      </c>
      <c r="M121" s="124">
        <v>0</v>
      </c>
      <c r="N121" s="124">
        <v>0</v>
      </c>
      <c r="O121" s="124">
        <v>0</v>
      </c>
      <c r="P121" s="124">
        <v>0</v>
      </c>
      <c r="Q121" s="124">
        <v>0</v>
      </c>
      <c r="R121" s="124">
        <v>0</v>
      </c>
      <c r="S121" s="124">
        <v>0</v>
      </c>
      <c r="T121" s="124">
        <v>0</v>
      </c>
      <c r="U121" s="124">
        <v>0</v>
      </c>
      <c r="V121" s="124">
        <v>0</v>
      </c>
      <c r="W121" s="124">
        <v>0</v>
      </c>
    </row>
    <row r="122" spans="1:23">
      <c r="A122" s="124">
        <v>0</v>
      </c>
      <c r="B122" s="124">
        <v>0</v>
      </c>
      <c r="C122" s="124">
        <v>0</v>
      </c>
      <c r="D122" s="124">
        <v>0</v>
      </c>
      <c r="E122" s="124">
        <v>0</v>
      </c>
      <c r="F122" s="124">
        <v>0</v>
      </c>
      <c r="G122" s="124">
        <v>0</v>
      </c>
      <c r="H122" s="124">
        <v>0</v>
      </c>
      <c r="I122" s="124">
        <v>0</v>
      </c>
      <c r="J122" s="124">
        <v>0</v>
      </c>
      <c r="K122" s="124">
        <v>0</v>
      </c>
      <c r="L122" s="124">
        <v>0</v>
      </c>
      <c r="M122" s="124">
        <v>0</v>
      </c>
      <c r="N122" s="124">
        <v>0</v>
      </c>
      <c r="O122" s="124">
        <v>0</v>
      </c>
      <c r="P122" s="124">
        <v>0</v>
      </c>
      <c r="Q122" s="124">
        <v>0</v>
      </c>
      <c r="R122" s="124">
        <v>0</v>
      </c>
      <c r="S122" s="124">
        <v>0</v>
      </c>
      <c r="T122" s="124">
        <v>0</v>
      </c>
      <c r="U122" s="124">
        <v>0</v>
      </c>
      <c r="V122" s="124">
        <v>0</v>
      </c>
      <c r="W122" s="124">
        <v>0</v>
      </c>
    </row>
    <row r="123" spans="1:23" hidden="1">
      <c r="A123" s="124">
        <v>0</v>
      </c>
      <c r="B123" s="124">
        <v>0</v>
      </c>
      <c r="C123" s="124">
        <v>0</v>
      </c>
      <c r="D123" s="124">
        <v>0</v>
      </c>
      <c r="E123" s="124">
        <v>0</v>
      </c>
      <c r="F123" s="124">
        <v>0</v>
      </c>
      <c r="G123" s="124">
        <v>0</v>
      </c>
      <c r="H123" s="124">
        <v>0</v>
      </c>
      <c r="I123" s="124">
        <v>0</v>
      </c>
      <c r="J123" s="124">
        <v>0</v>
      </c>
      <c r="K123" s="124">
        <v>0</v>
      </c>
      <c r="L123" s="124">
        <v>0</v>
      </c>
      <c r="M123" s="124">
        <v>0</v>
      </c>
      <c r="N123" s="124">
        <v>0</v>
      </c>
      <c r="O123" s="124">
        <v>0</v>
      </c>
      <c r="P123" s="124">
        <v>0</v>
      </c>
      <c r="Q123" s="124">
        <v>0</v>
      </c>
      <c r="R123" s="124">
        <v>0</v>
      </c>
      <c r="S123" s="124">
        <v>0</v>
      </c>
      <c r="T123" s="124">
        <v>0</v>
      </c>
      <c r="U123" s="124">
        <v>0</v>
      </c>
      <c r="V123" s="124">
        <v>0</v>
      </c>
      <c r="W123" s="124">
        <v>0</v>
      </c>
    </row>
    <row r="124" spans="1:23" hidden="1">
      <c r="A124" s="124">
        <v>0</v>
      </c>
      <c r="B124" s="124">
        <v>0</v>
      </c>
      <c r="C124" s="124">
        <v>0</v>
      </c>
      <c r="D124" s="124">
        <v>0</v>
      </c>
      <c r="E124" s="124">
        <v>0</v>
      </c>
      <c r="F124" s="124">
        <v>0</v>
      </c>
      <c r="G124" s="124">
        <v>0</v>
      </c>
      <c r="H124" s="124">
        <v>0</v>
      </c>
      <c r="I124" s="124">
        <v>0</v>
      </c>
      <c r="J124" s="124">
        <v>0</v>
      </c>
      <c r="K124" s="124">
        <v>0</v>
      </c>
      <c r="L124" s="124">
        <v>0</v>
      </c>
      <c r="M124" s="124">
        <v>0</v>
      </c>
      <c r="N124" s="124">
        <v>0</v>
      </c>
      <c r="O124" s="124">
        <v>0</v>
      </c>
      <c r="P124" s="124">
        <v>0</v>
      </c>
      <c r="Q124" s="124">
        <v>0</v>
      </c>
      <c r="R124" s="124">
        <v>0</v>
      </c>
      <c r="S124" s="124">
        <v>0</v>
      </c>
      <c r="T124" s="124">
        <v>0</v>
      </c>
      <c r="U124" s="124">
        <v>0</v>
      </c>
      <c r="V124" s="124">
        <v>0</v>
      </c>
      <c r="W124" s="124">
        <v>0</v>
      </c>
    </row>
    <row r="125" spans="1:23">
      <c r="A125" s="124">
        <v>0</v>
      </c>
      <c r="B125" s="124">
        <v>0</v>
      </c>
      <c r="C125" s="124">
        <v>0</v>
      </c>
      <c r="D125" s="124">
        <v>0</v>
      </c>
      <c r="E125" s="124">
        <v>0</v>
      </c>
      <c r="F125" s="124">
        <v>0</v>
      </c>
      <c r="G125" s="124">
        <v>0</v>
      </c>
      <c r="H125" s="124">
        <v>0</v>
      </c>
      <c r="I125" s="124">
        <v>0</v>
      </c>
      <c r="J125" s="124">
        <v>0</v>
      </c>
      <c r="K125" s="124">
        <v>0</v>
      </c>
      <c r="L125" s="124">
        <v>0</v>
      </c>
      <c r="M125" s="124">
        <v>0</v>
      </c>
      <c r="N125" s="124">
        <v>0</v>
      </c>
      <c r="O125" s="124">
        <v>0</v>
      </c>
      <c r="P125" s="124">
        <v>0</v>
      </c>
      <c r="Q125" s="124">
        <v>0</v>
      </c>
      <c r="R125" s="124">
        <v>0</v>
      </c>
      <c r="S125" s="124">
        <v>0</v>
      </c>
      <c r="T125" s="124">
        <v>0</v>
      </c>
      <c r="U125" s="124">
        <v>0</v>
      </c>
      <c r="V125" s="124">
        <v>0</v>
      </c>
      <c r="W125" s="124">
        <v>0</v>
      </c>
    </row>
    <row r="126" spans="1:23" hidden="1">
      <c r="A126" s="124">
        <v>0</v>
      </c>
      <c r="B126" s="124">
        <v>0</v>
      </c>
      <c r="C126" s="124">
        <v>0</v>
      </c>
      <c r="D126" s="124">
        <v>0</v>
      </c>
      <c r="E126" s="124">
        <v>0</v>
      </c>
      <c r="F126" s="124">
        <v>0</v>
      </c>
      <c r="G126" s="124">
        <v>0</v>
      </c>
      <c r="H126" s="124">
        <v>0</v>
      </c>
      <c r="I126" s="124">
        <v>0</v>
      </c>
      <c r="J126" s="124">
        <v>0</v>
      </c>
      <c r="K126" s="124">
        <v>0</v>
      </c>
      <c r="L126" s="124">
        <v>0</v>
      </c>
      <c r="M126" s="124">
        <v>0</v>
      </c>
      <c r="N126" s="124">
        <v>0</v>
      </c>
      <c r="O126" s="124">
        <v>0</v>
      </c>
      <c r="P126" s="124">
        <v>0</v>
      </c>
      <c r="Q126" s="124">
        <v>0</v>
      </c>
      <c r="R126" s="124">
        <v>0</v>
      </c>
      <c r="S126" s="124">
        <v>0</v>
      </c>
      <c r="T126" s="124">
        <v>0</v>
      </c>
      <c r="U126" s="124">
        <v>0</v>
      </c>
      <c r="V126" s="124">
        <v>0</v>
      </c>
      <c r="W126" s="124">
        <v>0</v>
      </c>
    </row>
    <row r="127" spans="1:23">
      <c r="A127" s="124">
        <v>0</v>
      </c>
      <c r="B127" s="124">
        <v>0</v>
      </c>
      <c r="C127" s="124">
        <v>0</v>
      </c>
      <c r="D127" s="124">
        <v>0</v>
      </c>
      <c r="E127" s="124">
        <v>0</v>
      </c>
      <c r="F127" s="124">
        <v>0</v>
      </c>
      <c r="G127" s="124">
        <v>0</v>
      </c>
      <c r="H127" s="124">
        <v>0</v>
      </c>
      <c r="I127" s="124">
        <v>0</v>
      </c>
      <c r="J127" s="124">
        <v>0</v>
      </c>
      <c r="K127" s="124">
        <v>0</v>
      </c>
      <c r="L127" s="124">
        <v>0</v>
      </c>
      <c r="M127" s="124">
        <v>0</v>
      </c>
      <c r="N127" s="124">
        <v>0</v>
      </c>
      <c r="O127" s="124">
        <v>0</v>
      </c>
      <c r="P127" s="124">
        <v>0</v>
      </c>
      <c r="Q127" s="124">
        <v>0</v>
      </c>
      <c r="R127" s="124">
        <v>0</v>
      </c>
      <c r="S127" s="124">
        <v>0</v>
      </c>
      <c r="T127" s="124">
        <v>0</v>
      </c>
      <c r="U127" s="124">
        <v>0</v>
      </c>
      <c r="V127" s="124">
        <v>0</v>
      </c>
      <c r="W127" s="124">
        <v>0</v>
      </c>
    </row>
    <row r="128" spans="1:23" hidden="1">
      <c r="A128" s="124">
        <v>0</v>
      </c>
      <c r="B128" s="124">
        <v>0</v>
      </c>
      <c r="C128" s="124">
        <v>0</v>
      </c>
      <c r="D128" s="124">
        <v>0</v>
      </c>
      <c r="E128" s="124">
        <v>0</v>
      </c>
      <c r="F128" s="124">
        <v>0</v>
      </c>
      <c r="G128" s="124">
        <v>0</v>
      </c>
      <c r="H128" s="124">
        <v>0</v>
      </c>
      <c r="I128" s="124">
        <v>0</v>
      </c>
      <c r="J128" s="124">
        <v>0</v>
      </c>
      <c r="K128" s="124">
        <v>0</v>
      </c>
      <c r="L128" s="124">
        <v>0</v>
      </c>
      <c r="M128" s="124">
        <v>0</v>
      </c>
      <c r="N128" s="124">
        <v>0</v>
      </c>
      <c r="O128" s="124">
        <v>0</v>
      </c>
      <c r="P128" s="124">
        <v>0</v>
      </c>
      <c r="Q128" s="124">
        <v>0</v>
      </c>
      <c r="R128" s="124">
        <v>0</v>
      </c>
      <c r="S128" s="124">
        <v>0</v>
      </c>
      <c r="T128" s="124">
        <v>0</v>
      </c>
      <c r="U128" s="124">
        <v>0</v>
      </c>
      <c r="V128" s="124">
        <v>0</v>
      </c>
      <c r="W128" s="124">
        <v>0</v>
      </c>
    </row>
    <row r="129" spans="1:23">
      <c r="A129" s="124">
        <v>0</v>
      </c>
      <c r="B129" s="124">
        <v>0</v>
      </c>
      <c r="C129" s="124">
        <v>0</v>
      </c>
      <c r="D129" s="124">
        <v>0</v>
      </c>
      <c r="E129" s="124">
        <v>0</v>
      </c>
      <c r="F129" s="124">
        <v>0</v>
      </c>
      <c r="G129" s="124">
        <v>0</v>
      </c>
      <c r="H129" s="124">
        <v>0</v>
      </c>
      <c r="I129" s="124">
        <v>0</v>
      </c>
      <c r="J129" s="124">
        <v>0</v>
      </c>
      <c r="K129" s="124">
        <v>0</v>
      </c>
      <c r="L129" s="124">
        <v>0</v>
      </c>
      <c r="M129" s="124">
        <v>0</v>
      </c>
      <c r="N129" s="124">
        <v>0</v>
      </c>
      <c r="O129" s="124">
        <v>0</v>
      </c>
      <c r="P129" s="124">
        <v>0</v>
      </c>
      <c r="Q129" s="124">
        <v>0</v>
      </c>
      <c r="R129" s="124">
        <v>0</v>
      </c>
      <c r="S129" s="124">
        <v>0</v>
      </c>
      <c r="T129" s="124">
        <v>0</v>
      </c>
      <c r="U129" s="124">
        <v>0</v>
      </c>
      <c r="V129" s="124">
        <v>0</v>
      </c>
      <c r="W129" s="124">
        <v>0</v>
      </c>
    </row>
    <row r="130" spans="1:23">
      <c r="A130" s="124">
        <v>0</v>
      </c>
      <c r="B130" s="124">
        <v>0</v>
      </c>
      <c r="C130" s="124">
        <v>0</v>
      </c>
      <c r="D130" s="124">
        <v>0</v>
      </c>
      <c r="E130" s="124">
        <v>0</v>
      </c>
      <c r="F130" s="124">
        <v>0</v>
      </c>
      <c r="G130" s="124">
        <v>0</v>
      </c>
      <c r="H130" s="124">
        <v>0</v>
      </c>
      <c r="I130" s="124">
        <v>0</v>
      </c>
      <c r="J130" s="124">
        <v>0</v>
      </c>
      <c r="K130" s="124">
        <v>0</v>
      </c>
      <c r="L130" s="124">
        <v>0</v>
      </c>
      <c r="M130" s="124">
        <v>0</v>
      </c>
      <c r="N130" s="124">
        <v>0</v>
      </c>
      <c r="O130" s="124">
        <v>0</v>
      </c>
      <c r="P130" s="124">
        <v>0</v>
      </c>
      <c r="Q130" s="124">
        <v>0</v>
      </c>
      <c r="R130" s="124">
        <v>0</v>
      </c>
      <c r="S130" s="124">
        <v>0</v>
      </c>
      <c r="T130" s="124">
        <v>0</v>
      </c>
      <c r="U130" s="124">
        <v>0</v>
      </c>
      <c r="V130" s="124">
        <v>0</v>
      </c>
      <c r="W130" s="124">
        <v>0</v>
      </c>
    </row>
    <row r="131" spans="1:23" hidden="1">
      <c r="A131" s="124">
        <v>0</v>
      </c>
      <c r="B131" s="124">
        <v>0</v>
      </c>
      <c r="C131" s="124">
        <v>0</v>
      </c>
      <c r="D131" s="124">
        <v>0</v>
      </c>
      <c r="E131" s="124">
        <v>0</v>
      </c>
      <c r="F131" s="124">
        <v>0</v>
      </c>
      <c r="G131" s="124">
        <v>0</v>
      </c>
      <c r="H131" s="124">
        <v>0</v>
      </c>
      <c r="I131" s="124">
        <v>0</v>
      </c>
      <c r="J131" s="124">
        <v>0</v>
      </c>
      <c r="K131" s="124">
        <v>0</v>
      </c>
      <c r="L131" s="124">
        <v>0</v>
      </c>
      <c r="M131" s="124">
        <v>0</v>
      </c>
      <c r="N131" s="124">
        <v>0</v>
      </c>
      <c r="O131" s="124">
        <v>0</v>
      </c>
      <c r="P131" s="124">
        <v>0</v>
      </c>
      <c r="Q131" s="124">
        <v>0</v>
      </c>
      <c r="R131" s="124">
        <v>0</v>
      </c>
      <c r="S131" s="124">
        <v>0</v>
      </c>
      <c r="T131" s="124">
        <v>0</v>
      </c>
      <c r="U131" s="124">
        <v>0</v>
      </c>
      <c r="V131" s="124">
        <v>0</v>
      </c>
      <c r="W131" s="124">
        <v>0</v>
      </c>
    </row>
    <row r="132" spans="1:23" hidden="1">
      <c r="A132" s="124">
        <v>0</v>
      </c>
      <c r="B132" s="124">
        <v>0</v>
      </c>
      <c r="C132" s="124">
        <v>0</v>
      </c>
      <c r="D132" s="124">
        <v>0</v>
      </c>
      <c r="E132" s="124">
        <v>0</v>
      </c>
      <c r="F132" s="124">
        <v>0</v>
      </c>
      <c r="G132" s="124">
        <v>0</v>
      </c>
      <c r="H132" s="124">
        <v>0</v>
      </c>
      <c r="I132" s="124">
        <v>0</v>
      </c>
      <c r="J132" s="124">
        <v>0</v>
      </c>
      <c r="K132" s="124">
        <v>0</v>
      </c>
      <c r="L132" s="124">
        <v>0</v>
      </c>
      <c r="M132" s="124">
        <v>0</v>
      </c>
      <c r="N132" s="124">
        <v>0</v>
      </c>
      <c r="O132" s="124">
        <v>0</v>
      </c>
      <c r="P132" s="124">
        <v>0</v>
      </c>
      <c r="Q132" s="124">
        <v>0</v>
      </c>
      <c r="R132" s="124">
        <v>0</v>
      </c>
      <c r="S132" s="124">
        <v>0</v>
      </c>
      <c r="T132" s="124">
        <v>0</v>
      </c>
      <c r="U132" s="124">
        <v>0</v>
      </c>
      <c r="V132" s="124">
        <v>0</v>
      </c>
      <c r="W132" s="124">
        <v>0</v>
      </c>
    </row>
    <row r="133" spans="1:23" hidden="1">
      <c r="A133" s="124">
        <v>0</v>
      </c>
      <c r="B133" s="124">
        <v>0</v>
      </c>
      <c r="C133" s="124">
        <v>0</v>
      </c>
      <c r="D133" s="124">
        <v>0</v>
      </c>
      <c r="E133" s="124">
        <v>0</v>
      </c>
      <c r="F133" s="124">
        <v>0</v>
      </c>
      <c r="G133" s="124">
        <v>0</v>
      </c>
      <c r="H133" s="124">
        <v>0</v>
      </c>
      <c r="I133" s="124">
        <v>0</v>
      </c>
      <c r="J133" s="124">
        <v>0</v>
      </c>
      <c r="K133" s="124">
        <v>0</v>
      </c>
      <c r="L133" s="124">
        <v>0</v>
      </c>
      <c r="M133" s="124">
        <v>0</v>
      </c>
      <c r="N133" s="124">
        <v>0</v>
      </c>
      <c r="O133" s="124">
        <v>0</v>
      </c>
      <c r="P133" s="124">
        <v>0</v>
      </c>
      <c r="Q133" s="124">
        <v>0</v>
      </c>
      <c r="R133" s="124">
        <v>0</v>
      </c>
      <c r="S133" s="124">
        <v>0</v>
      </c>
      <c r="T133" s="124">
        <v>0</v>
      </c>
      <c r="U133" s="124">
        <v>0</v>
      </c>
      <c r="V133" s="124">
        <v>0</v>
      </c>
      <c r="W133" s="124">
        <v>0</v>
      </c>
    </row>
    <row r="134" spans="1:23" hidden="1">
      <c r="A134" s="124">
        <v>0</v>
      </c>
      <c r="B134" s="124">
        <v>0</v>
      </c>
      <c r="C134" s="124">
        <v>0</v>
      </c>
      <c r="D134" s="124">
        <v>0</v>
      </c>
      <c r="E134" s="124">
        <v>0</v>
      </c>
      <c r="F134" s="124">
        <v>0</v>
      </c>
      <c r="G134" s="124">
        <v>0</v>
      </c>
      <c r="H134" s="124">
        <v>0</v>
      </c>
      <c r="I134" s="124">
        <v>0</v>
      </c>
      <c r="J134" s="124">
        <v>0</v>
      </c>
      <c r="K134" s="124">
        <v>0</v>
      </c>
      <c r="L134" s="124">
        <v>0</v>
      </c>
      <c r="M134" s="124">
        <v>0</v>
      </c>
      <c r="N134" s="124">
        <v>0</v>
      </c>
      <c r="O134" s="124">
        <v>0</v>
      </c>
      <c r="P134" s="124">
        <v>0</v>
      </c>
      <c r="Q134" s="124">
        <v>0</v>
      </c>
      <c r="R134" s="124">
        <v>0</v>
      </c>
      <c r="S134" s="124">
        <v>0</v>
      </c>
      <c r="T134" s="124">
        <v>0</v>
      </c>
      <c r="U134" s="124">
        <v>0</v>
      </c>
      <c r="V134" s="124">
        <v>0</v>
      </c>
      <c r="W134" s="124">
        <v>0</v>
      </c>
    </row>
    <row r="135" spans="1:23">
      <c r="A135" s="124">
        <v>0</v>
      </c>
      <c r="B135" s="124">
        <v>0</v>
      </c>
      <c r="C135" s="124">
        <v>0</v>
      </c>
      <c r="D135" s="124">
        <v>0</v>
      </c>
      <c r="E135" s="124">
        <v>0</v>
      </c>
      <c r="F135" s="124">
        <v>0</v>
      </c>
      <c r="G135" s="124">
        <v>0</v>
      </c>
      <c r="H135" s="124">
        <v>0</v>
      </c>
      <c r="I135" s="124">
        <v>0</v>
      </c>
      <c r="J135" s="124">
        <v>0</v>
      </c>
      <c r="K135" s="124">
        <v>0</v>
      </c>
      <c r="L135" s="124">
        <v>0</v>
      </c>
      <c r="M135" s="124">
        <v>0</v>
      </c>
      <c r="N135" s="124">
        <v>0</v>
      </c>
      <c r="O135" s="124">
        <v>0</v>
      </c>
      <c r="P135" s="124">
        <v>0</v>
      </c>
      <c r="Q135" s="124">
        <v>0</v>
      </c>
      <c r="R135" s="124">
        <v>0</v>
      </c>
      <c r="S135" s="124">
        <v>0</v>
      </c>
      <c r="T135" s="124">
        <v>0</v>
      </c>
      <c r="U135" s="124">
        <v>0</v>
      </c>
      <c r="V135" s="124">
        <v>0</v>
      </c>
      <c r="W135" s="124">
        <v>0</v>
      </c>
    </row>
    <row r="136" spans="1:23" hidden="1">
      <c r="A136" s="124">
        <v>0</v>
      </c>
      <c r="B136" s="124">
        <v>0</v>
      </c>
      <c r="C136" s="124">
        <v>0</v>
      </c>
      <c r="D136" s="124">
        <v>0</v>
      </c>
      <c r="E136" s="124">
        <v>0</v>
      </c>
      <c r="F136" s="124">
        <v>0</v>
      </c>
      <c r="G136" s="124">
        <v>0</v>
      </c>
      <c r="H136" s="124">
        <v>0</v>
      </c>
      <c r="I136" s="124">
        <v>0</v>
      </c>
      <c r="J136" s="124">
        <v>0</v>
      </c>
      <c r="K136" s="124">
        <v>0</v>
      </c>
      <c r="L136" s="124">
        <v>0</v>
      </c>
      <c r="M136" s="124">
        <v>0</v>
      </c>
      <c r="N136" s="124">
        <v>0</v>
      </c>
      <c r="O136" s="124">
        <v>0</v>
      </c>
      <c r="P136" s="124">
        <v>0</v>
      </c>
      <c r="Q136" s="124">
        <v>0</v>
      </c>
      <c r="R136" s="124">
        <v>0</v>
      </c>
      <c r="S136" s="124">
        <v>0</v>
      </c>
      <c r="T136" s="124">
        <v>0</v>
      </c>
      <c r="U136" s="124">
        <v>0</v>
      </c>
      <c r="V136" s="124">
        <v>0</v>
      </c>
      <c r="W136" s="124">
        <v>0</v>
      </c>
    </row>
    <row r="137" spans="1:23" hidden="1">
      <c r="A137" s="124">
        <v>0</v>
      </c>
      <c r="B137" s="124">
        <v>0</v>
      </c>
      <c r="C137" s="124">
        <v>0</v>
      </c>
      <c r="D137" s="124">
        <v>0</v>
      </c>
      <c r="E137" s="124">
        <v>0</v>
      </c>
      <c r="F137" s="124">
        <v>0</v>
      </c>
      <c r="G137" s="124">
        <v>0</v>
      </c>
      <c r="H137" s="124">
        <v>0</v>
      </c>
      <c r="I137" s="124">
        <v>0</v>
      </c>
      <c r="J137" s="124">
        <v>0</v>
      </c>
      <c r="K137" s="124">
        <v>0</v>
      </c>
      <c r="L137" s="124">
        <v>0</v>
      </c>
      <c r="M137" s="124">
        <v>0</v>
      </c>
      <c r="N137" s="124">
        <v>0</v>
      </c>
      <c r="O137" s="124">
        <v>0</v>
      </c>
      <c r="P137" s="124">
        <v>0</v>
      </c>
      <c r="Q137" s="124">
        <v>0</v>
      </c>
      <c r="R137" s="124">
        <v>0</v>
      </c>
      <c r="S137" s="124">
        <v>0</v>
      </c>
      <c r="T137" s="124">
        <v>0</v>
      </c>
      <c r="U137" s="124">
        <v>0</v>
      </c>
      <c r="V137" s="124">
        <v>0</v>
      </c>
      <c r="W137" s="124">
        <v>0</v>
      </c>
    </row>
    <row r="138" spans="1:23">
      <c r="A138" s="124">
        <v>0</v>
      </c>
      <c r="B138" s="124">
        <v>0</v>
      </c>
      <c r="C138" s="124">
        <v>0</v>
      </c>
      <c r="D138" s="124">
        <v>0</v>
      </c>
      <c r="E138" s="124">
        <v>0</v>
      </c>
      <c r="F138" s="124">
        <v>0</v>
      </c>
      <c r="G138" s="124">
        <v>0</v>
      </c>
      <c r="H138" s="124">
        <v>0</v>
      </c>
      <c r="I138" s="124">
        <v>0</v>
      </c>
      <c r="J138" s="124">
        <v>0</v>
      </c>
      <c r="K138" s="124">
        <v>0</v>
      </c>
      <c r="L138" s="124">
        <v>0</v>
      </c>
      <c r="M138" s="124">
        <v>0</v>
      </c>
      <c r="N138" s="124">
        <v>0</v>
      </c>
      <c r="O138" s="124">
        <v>0</v>
      </c>
      <c r="P138" s="124">
        <v>0</v>
      </c>
      <c r="Q138" s="124">
        <v>0</v>
      </c>
      <c r="R138" s="124">
        <v>0</v>
      </c>
      <c r="S138" s="124">
        <v>0</v>
      </c>
      <c r="T138" s="124">
        <v>0</v>
      </c>
      <c r="U138" s="124">
        <v>0</v>
      </c>
      <c r="V138" s="124">
        <v>0</v>
      </c>
      <c r="W138" s="124">
        <v>0</v>
      </c>
    </row>
    <row r="139" spans="1:23" hidden="1">
      <c r="A139" s="124">
        <v>0</v>
      </c>
      <c r="B139" s="124">
        <v>0</v>
      </c>
      <c r="C139" s="124">
        <v>0</v>
      </c>
      <c r="D139" s="124">
        <v>0</v>
      </c>
      <c r="E139" s="124">
        <v>0</v>
      </c>
      <c r="F139" s="124">
        <v>0</v>
      </c>
      <c r="G139" s="124">
        <v>0</v>
      </c>
      <c r="H139" s="124">
        <v>0</v>
      </c>
      <c r="I139" s="124">
        <v>0</v>
      </c>
      <c r="J139" s="124">
        <v>0</v>
      </c>
      <c r="K139" s="124">
        <v>0</v>
      </c>
      <c r="L139" s="124">
        <v>0</v>
      </c>
      <c r="M139" s="124">
        <v>0</v>
      </c>
      <c r="N139" s="124">
        <v>0</v>
      </c>
      <c r="O139" s="124">
        <v>0</v>
      </c>
      <c r="P139" s="124">
        <v>0</v>
      </c>
      <c r="Q139" s="124">
        <v>0</v>
      </c>
      <c r="R139" s="124">
        <v>0</v>
      </c>
      <c r="S139" s="124">
        <v>0</v>
      </c>
      <c r="T139" s="124">
        <v>0</v>
      </c>
      <c r="U139" s="124">
        <v>0</v>
      </c>
      <c r="V139" s="124">
        <v>0</v>
      </c>
      <c r="W139" s="124">
        <v>0</v>
      </c>
    </row>
    <row r="140" spans="1:23" hidden="1">
      <c r="A140" s="124">
        <v>0</v>
      </c>
      <c r="B140" s="124">
        <v>0</v>
      </c>
      <c r="C140" s="124">
        <v>0</v>
      </c>
      <c r="D140" s="124">
        <v>0</v>
      </c>
      <c r="E140" s="124">
        <v>0</v>
      </c>
      <c r="F140" s="124">
        <v>0</v>
      </c>
      <c r="G140" s="124">
        <v>0</v>
      </c>
      <c r="H140" s="124">
        <v>0</v>
      </c>
      <c r="I140" s="124">
        <v>0</v>
      </c>
      <c r="J140" s="124">
        <v>0</v>
      </c>
      <c r="K140" s="124">
        <v>0</v>
      </c>
      <c r="L140" s="124">
        <v>0</v>
      </c>
      <c r="M140" s="124">
        <v>0</v>
      </c>
      <c r="N140" s="124">
        <v>0</v>
      </c>
      <c r="O140" s="124">
        <v>0</v>
      </c>
      <c r="P140" s="124">
        <v>0</v>
      </c>
      <c r="Q140" s="124">
        <v>0</v>
      </c>
      <c r="R140" s="124">
        <v>0</v>
      </c>
      <c r="S140" s="124">
        <v>0</v>
      </c>
      <c r="T140" s="124">
        <v>0</v>
      </c>
      <c r="U140" s="124">
        <v>0</v>
      </c>
      <c r="V140" s="124">
        <v>0</v>
      </c>
      <c r="W140" s="124">
        <v>0</v>
      </c>
    </row>
    <row r="141" spans="1:23" hidden="1">
      <c r="A141" s="124">
        <v>0</v>
      </c>
      <c r="B141" s="124">
        <v>0</v>
      </c>
      <c r="C141" s="124">
        <v>0</v>
      </c>
      <c r="D141" s="124">
        <v>0</v>
      </c>
      <c r="E141" s="124">
        <v>0</v>
      </c>
      <c r="F141" s="124">
        <v>0</v>
      </c>
      <c r="G141" s="124">
        <v>0</v>
      </c>
      <c r="H141" s="124">
        <v>0</v>
      </c>
      <c r="I141" s="124">
        <v>0</v>
      </c>
      <c r="J141" s="124">
        <v>0</v>
      </c>
      <c r="K141" s="124">
        <v>0</v>
      </c>
      <c r="L141" s="124">
        <v>0</v>
      </c>
      <c r="M141" s="124">
        <v>0</v>
      </c>
      <c r="N141" s="124">
        <v>0</v>
      </c>
      <c r="O141" s="124">
        <v>0</v>
      </c>
      <c r="P141" s="124">
        <v>0</v>
      </c>
      <c r="Q141" s="124">
        <v>0</v>
      </c>
      <c r="R141" s="124">
        <v>0</v>
      </c>
      <c r="S141" s="124">
        <v>0</v>
      </c>
      <c r="T141" s="124">
        <v>0</v>
      </c>
      <c r="U141" s="124">
        <v>0</v>
      </c>
      <c r="V141" s="124">
        <v>0</v>
      </c>
      <c r="W141" s="124">
        <v>0</v>
      </c>
    </row>
    <row r="142" spans="1:23" hidden="1">
      <c r="A142" s="124">
        <v>0</v>
      </c>
      <c r="B142" s="124">
        <v>0</v>
      </c>
      <c r="C142" s="124">
        <v>0</v>
      </c>
      <c r="D142" s="124">
        <v>0</v>
      </c>
      <c r="E142" s="124">
        <v>0</v>
      </c>
      <c r="F142" s="124">
        <v>0</v>
      </c>
      <c r="G142" s="124">
        <v>0</v>
      </c>
      <c r="H142" s="124">
        <v>0</v>
      </c>
      <c r="I142" s="124">
        <v>0</v>
      </c>
      <c r="J142" s="124">
        <v>0</v>
      </c>
      <c r="K142" s="124">
        <v>0</v>
      </c>
      <c r="L142" s="124">
        <v>0</v>
      </c>
      <c r="M142" s="124">
        <v>0</v>
      </c>
      <c r="N142" s="124">
        <v>0</v>
      </c>
      <c r="O142" s="124">
        <v>0</v>
      </c>
      <c r="P142" s="124">
        <v>0</v>
      </c>
      <c r="Q142" s="124">
        <v>0</v>
      </c>
      <c r="R142" s="124">
        <v>0</v>
      </c>
      <c r="S142" s="124">
        <v>0</v>
      </c>
      <c r="T142" s="124">
        <v>0</v>
      </c>
      <c r="U142" s="124">
        <v>0</v>
      </c>
      <c r="V142" s="124">
        <v>0</v>
      </c>
      <c r="W142" s="124">
        <v>0</v>
      </c>
    </row>
    <row r="143" spans="1:23" hidden="1">
      <c r="A143" s="124">
        <v>0</v>
      </c>
      <c r="B143" s="124">
        <v>0</v>
      </c>
      <c r="C143" s="124">
        <v>0</v>
      </c>
      <c r="D143" s="124">
        <v>0</v>
      </c>
      <c r="E143" s="124">
        <v>0</v>
      </c>
      <c r="F143" s="124">
        <v>0</v>
      </c>
      <c r="G143" s="124">
        <v>0</v>
      </c>
      <c r="H143" s="124">
        <v>0</v>
      </c>
      <c r="I143" s="124">
        <v>0</v>
      </c>
      <c r="J143" s="124">
        <v>0</v>
      </c>
      <c r="K143" s="124">
        <v>0</v>
      </c>
      <c r="L143" s="124">
        <v>0</v>
      </c>
      <c r="M143" s="124">
        <v>0</v>
      </c>
      <c r="N143" s="124">
        <v>0</v>
      </c>
      <c r="O143" s="124">
        <v>0</v>
      </c>
      <c r="P143" s="124">
        <v>0</v>
      </c>
      <c r="Q143" s="124">
        <v>0</v>
      </c>
      <c r="R143" s="124">
        <v>0</v>
      </c>
      <c r="S143" s="124">
        <v>0</v>
      </c>
      <c r="T143" s="124">
        <v>0</v>
      </c>
      <c r="U143" s="124">
        <v>0</v>
      </c>
      <c r="V143" s="124">
        <v>0</v>
      </c>
      <c r="W143" s="124">
        <v>0</v>
      </c>
    </row>
    <row r="144" spans="1:23">
      <c r="A144" s="124">
        <v>0</v>
      </c>
      <c r="B144" s="124">
        <v>0</v>
      </c>
      <c r="C144" s="124">
        <v>0</v>
      </c>
      <c r="D144" s="124">
        <v>0</v>
      </c>
      <c r="E144" s="124">
        <v>0</v>
      </c>
      <c r="F144" s="124">
        <v>0</v>
      </c>
      <c r="G144" s="124">
        <v>0</v>
      </c>
      <c r="H144" s="124">
        <v>0</v>
      </c>
      <c r="I144" s="124">
        <v>0</v>
      </c>
      <c r="J144" s="124">
        <v>0</v>
      </c>
      <c r="K144" s="124">
        <v>0</v>
      </c>
      <c r="L144" s="124">
        <v>0</v>
      </c>
      <c r="M144" s="124">
        <v>0</v>
      </c>
      <c r="N144" s="124">
        <v>0</v>
      </c>
      <c r="O144" s="124">
        <v>0</v>
      </c>
      <c r="P144" s="124">
        <v>0</v>
      </c>
      <c r="Q144" s="124">
        <v>0</v>
      </c>
      <c r="R144" s="124">
        <v>0</v>
      </c>
      <c r="S144" s="124">
        <v>0</v>
      </c>
      <c r="T144" s="124">
        <v>0</v>
      </c>
      <c r="U144" s="124">
        <v>0</v>
      </c>
      <c r="V144" s="124">
        <v>0</v>
      </c>
      <c r="W144" s="124">
        <v>0</v>
      </c>
    </row>
    <row r="145" spans="1:23" hidden="1">
      <c r="A145" s="124">
        <v>0</v>
      </c>
      <c r="B145" s="124">
        <v>0</v>
      </c>
      <c r="C145" s="124">
        <v>0</v>
      </c>
      <c r="D145" s="124">
        <v>0</v>
      </c>
      <c r="E145" s="124">
        <v>0</v>
      </c>
      <c r="F145" s="124">
        <v>0</v>
      </c>
      <c r="G145" s="124">
        <v>0</v>
      </c>
      <c r="H145" s="124">
        <v>0</v>
      </c>
      <c r="I145" s="124">
        <v>0</v>
      </c>
      <c r="J145" s="124">
        <v>0</v>
      </c>
      <c r="K145" s="124">
        <v>0</v>
      </c>
      <c r="L145" s="124">
        <v>0</v>
      </c>
      <c r="M145" s="124">
        <v>0</v>
      </c>
      <c r="N145" s="124">
        <v>0</v>
      </c>
      <c r="O145" s="124">
        <v>0</v>
      </c>
      <c r="P145" s="124">
        <v>0</v>
      </c>
      <c r="Q145" s="124">
        <v>0</v>
      </c>
      <c r="R145" s="124">
        <v>0</v>
      </c>
      <c r="S145" s="124">
        <v>0</v>
      </c>
      <c r="T145" s="124">
        <v>0</v>
      </c>
      <c r="U145" s="124">
        <v>0</v>
      </c>
      <c r="V145" s="124">
        <v>0</v>
      </c>
      <c r="W145" s="124">
        <v>0</v>
      </c>
    </row>
    <row r="146" spans="1:23" hidden="1">
      <c r="A146" s="124">
        <v>0</v>
      </c>
      <c r="B146" s="124">
        <v>0</v>
      </c>
      <c r="C146" s="124">
        <v>0</v>
      </c>
      <c r="D146" s="124">
        <v>0</v>
      </c>
      <c r="E146" s="124">
        <v>0</v>
      </c>
      <c r="F146" s="124">
        <v>0</v>
      </c>
      <c r="G146" s="124">
        <v>0</v>
      </c>
      <c r="H146" s="124">
        <v>0</v>
      </c>
      <c r="I146" s="124">
        <v>0</v>
      </c>
      <c r="J146" s="124">
        <v>0</v>
      </c>
      <c r="K146" s="124">
        <v>0</v>
      </c>
      <c r="L146" s="124">
        <v>0</v>
      </c>
      <c r="M146" s="124">
        <v>0</v>
      </c>
      <c r="N146" s="124">
        <v>0</v>
      </c>
      <c r="O146" s="124">
        <v>0</v>
      </c>
      <c r="P146" s="124">
        <v>0</v>
      </c>
      <c r="Q146" s="124">
        <v>0</v>
      </c>
      <c r="R146" s="124">
        <v>0</v>
      </c>
      <c r="S146" s="124">
        <v>0</v>
      </c>
      <c r="T146" s="124">
        <v>0</v>
      </c>
      <c r="U146" s="124">
        <v>0</v>
      </c>
      <c r="V146" s="124">
        <v>0</v>
      </c>
      <c r="W146" s="124">
        <v>0</v>
      </c>
    </row>
    <row r="147" spans="1:23" hidden="1">
      <c r="A147" s="124">
        <v>0</v>
      </c>
      <c r="B147" s="124">
        <v>0</v>
      </c>
      <c r="C147" s="124">
        <v>0</v>
      </c>
      <c r="D147" s="124">
        <v>0</v>
      </c>
      <c r="E147" s="124">
        <v>0</v>
      </c>
      <c r="F147" s="124">
        <v>0</v>
      </c>
      <c r="G147" s="124">
        <v>0</v>
      </c>
      <c r="H147" s="124">
        <v>0</v>
      </c>
      <c r="I147" s="124">
        <v>0</v>
      </c>
      <c r="J147" s="124">
        <v>0</v>
      </c>
      <c r="K147" s="124">
        <v>0</v>
      </c>
      <c r="L147" s="124">
        <v>0</v>
      </c>
      <c r="M147" s="124">
        <v>0</v>
      </c>
      <c r="N147" s="124">
        <v>0</v>
      </c>
      <c r="O147" s="124">
        <v>0</v>
      </c>
      <c r="P147" s="124">
        <v>0</v>
      </c>
      <c r="Q147" s="124">
        <v>0</v>
      </c>
      <c r="R147" s="124">
        <v>0</v>
      </c>
      <c r="S147" s="124">
        <v>0</v>
      </c>
      <c r="T147" s="124">
        <v>0</v>
      </c>
      <c r="U147" s="124">
        <v>0</v>
      </c>
      <c r="V147" s="124">
        <v>0</v>
      </c>
      <c r="W147" s="124">
        <v>0</v>
      </c>
    </row>
    <row r="148" spans="1:23">
      <c r="A148" s="124">
        <v>0</v>
      </c>
      <c r="B148" s="124">
        <v>0</v>
      </c>
      <c r="C148" s="124">
        <v>0</v>
      </c>
      <c r="D148" s="124">
        <v>0</v>
      </c>
      <c r="E148" s="124">
        <v>0</v>
      </c>
      <c r="F148" s="124">
        <v>0</v>
      </c>
      <c r="G148" s="124">
        <v>0</v>
      </c>
      <c r="H148" s="124">
        <v>0</v>
      </c>
      <c r="I148" s="124">
        <v>0</v>
      </c>
      <c r="J148" s="124">
        <v>0</v>
      </c>
      <c r="K148" s="124">
        <v>0</v>
      </c>
      <c r="L148" s="124">
        <v>0</v>
      </c>
      <c r="M148" s="124">
        <v>0</v>
      </c>
      <c r="N148" s="124">
        <v>0</v>
      </c>
      <c r="O148" s="124">
        <v>0</v>
      </c>
      <c r="P148" s="124">
        <v>0</v>
      </c>
      <c r="Q148" s="124">
        <v>0</v>
      </c>
      <c r="R148" s="124">
        <v>0</v>
      </c>
      <c r="S148" s="124">
        <v>0</v>
      </c>
      <c r="T148" s="124">
        <v>0</v>
      </c>
      <c r="U148" s="124">
        <v>0</v>
      </c>
      <c r="V148" s="124">
        <v>0</v>
      </c>
      <c r="W148" s="124">
        <v>0</v>
      </c>
    </row>
    <row r="149" spans="1:23" hidden="1">
      <c r="A149" s="124">
        <v>0</v>
      </c>
      <c r="B149" s="124">
        <v>0</v>
      </c>
      <c r="C149" s="124">
        <v>0</v>
      </c>
      <c r="D149" s="124">
        <v>0</v>
      </c>
      <c r="E149" s="124">
        <v>0</v>
      </c>
      <c r="F149" s="124">
        <v>0</v>
      </c>
      <c r="G149" s="124">
        <v>0</v>
      </c>
      <c r="H149" s="124">
        <v>0</v>
      </c>
      <c r="I149" s="124">
        <v>0</v>
      </c>
      <c r="J149" s="124">
        <v>0</v>
      </c>
      <c r="K149" s="124">
        <v>0</v>
      </c>
      <c r="L149" s="124">
        <v>0</v>
      </c>
      <c r="M149" s="124">
        <v>0</v>
      </c>
      <c r="N149" s="124">
        <v>0</v>
      </c>
      <c r="O149" s="124">
        <v>0</v>
      </c>
      <c r="P149" s="124">
        <v>0</v>
      </c>
      <c r="Q149" s="124">
        <v>0</v>
      </c>
      <c r="R149" s="124">
        <v>0</v>
      </c>
      <c r="S149" s="124">
        <v>0</v>
      </c>
      <c r="T149" s="124">
        <v>0</v>
      </c>
      <c r="U149" s="124">
        <v>0</v>
      </c>
      <c r="V149" s="124">
        <v>0</v>
      </c>
      <c r="W149" s="124">
        <v>0</v>
      </c>
    </row>
    <row r="150" spans="1:23">
      <c r="A150" s="124">
        <v>0</v>
      </c>
      <c r="B150" s="124">
        <v>0</v>
      </c>
      <c r="C150" s="124">
        <v>0</v>
      </c>
      <c r="D150" s="124">
        <v>0</v>
      </c>
      <c r="E150" s="124">
        <v>0</v>
      </c>
      <c r="F150" s="124">
        <v>0</v>
      </c>
      <c r="G150" s="124">
        <v>0</v>
      </c>
      <c r="H150" s="124">
        <v>0</v>
      </c>
      <c r="I150" s="124">
        <v>0</v>
      </c>
      <c r="J150" s="124">
        <v>0</v>
      </c>
      <c r="K150" s="124">
        <v>0</v>
      </c>
      <c r="L150" s="124">
        <v>0</v>
      </c>
      <c r="M150" s="124">
        <v>0</v>
      </c>
      <c r="N150" s="124">
        <v>0</v>
      </c>
      <c r="O150" s="124">
        <v>0</v>
      </c>
      <c r="P150" s="124">
        <v>0</v>
      </c>
      <c r="Q150" s="124">
        <v>0</v>
      </c>
      <c r="R150" s="124">
        <v>0</v>
      </c>
      <c r="S150" s="124">
        <v>0</v>
      </c>
      <c r="T150" s="124">
        <v>0</v>
      </c>
      <c r="U150" s="124">
        <v>0</v>
      </c>
      <c r="V150" s="124">
        <v>0</v>
      </c>
      <c r="W150" s="124">
        <v>0</v>
      </c>
    </row>
    <row r="151" spans="1:23" hidden="1">
      <c r="A151" s="124">
        <v>0</v>
      </c>
      <c r="B151" s="124">
        <v>0</v>
      </c>
      <c r="C151" s="124">
        <v>0</v>
      </c>
      <c r="D151" s="124">
        <v>0</v>
      </c>
      <c r="E151" s="124">
        <v>0</v>
      </c>
      <c r="F151" s="124">
        <v>0</v>
      </c>
      <c r="G151" s="124">
        <v>0</v>
      </c>
      <c r="H151" s="124">
        <v>0</v>
      </c>
      <c r="I151" s="124">
        <v>0</v>
      </c>
      <c r="J151" s="124">
        <v>0</v>
      </c>
      <c r="K151" s="124">
        <v>0</v>
      </c>
      <c r="L151" s="124">
        <v>0</v>
      </c>
      <c r="M151" s="124">
        <v>0</v>
      </c>
      <c r="N151" s="124">
        <v>0</v>
      </c>
      <c r="O151" s="124">
        <v>0</v>
      </c>
      <c r="P151" s="124">
        <v>0</v>
      </c>
      <c r="Q151" s="124">
        <v>0</v>
      </c>
      <c r="R151" s="124">
        <v>0</v>
      </c>
      <c r="S151" s="124">
        <v>0</v>
      </c>
      <c r="T151" s="124">
        <v>0</v>
      </c>
      <c r="U151" s="124">
        <v>0</v>
      </c>
      <c r="V151" s="124">
        <v>0</v>
      </c>
      <c r="W151" s="124">
        <v>0</v>
      </c>
    </row>
    <row r="152" spans="1:23">
      <c r="A152" s="124">
        <v>0</v>
      </c>
      <c r="B152" s="124">
        <v>0</v>
      </c>
      <c r="C152" s="124">
        <v>0</v>
      </c>
      <c r="D152" s="124">
        <v>0</v>
      </c>
      <c r="E152" s="124">
        <v>0</v>
      </c>
      <c r="F152" s="124">
        <v>0</v>
      </c>
      <c r="G152" s="124">
        <v>0</v>
      </c>
      <c r="H152" s="124">
        <v>0</v>
      </c>
      <c r="I152" s="124">
        <v>0</v>
      </c>
      <c r="J152" s="124">
        <v>0</v>
      </c>
      <c r="K152" s="124">
        <v>0</v>
      </c>
      <c r="L152" s="124">
        <v>0</v>
      </c>
      <c r="M152" s="124">
        <v>0</v>
      </c>
      <c r="N152" s="124">
        <v>0</v>
      </c>
      <c r="O152" s="124">
        <v>0</v>
      </c>
      <c r="P152" s="124">
        <v>0</v>
      </c>
      <c r="Q152" s="124">
        <v>0</v>
      </c>
      <c r="R152" s="124">
        <v>0</v>
      </c>
      <c r="S152" s="124">
        <v>0</v>
      </c>
      <c r="T152" s="124">
        <v>0</v>
      </c>
      <c r="U152" s="124">
        <v>0</v>
      </c>
      <c r="V152" s="124">
        <v>0</v>
      </c>
      <c r="W152" s="124">
        <v>0</v>
      </c>
    </row>
    <row r="153" spans="1:23" hidden="1">
      <c r="A153" s="124">
        <v>0</v>
      </c>
      <c r="B153" s="124">
        <v>0</v>
      </c>
      <c r="C153" s="124">
        <v>0</v>
      </c>
      <c r="D153" s="124">
        <v>0</v>
      </c>
      <c r="E153" s="124">
        <v>0</v>
      </c>
      <c r="F153" s="124">
        <v>0</v>
      </c>
      <c r="G153" s="124">
        <v>0</v>
      </c>
      <c r="H153" s="124">
        <v>0</v>
      </c>
      <c r="I153" s="124">
        <v>0</v>
      </c>
      <c r="J153" s="124">
        <v>0</v>
      </c>
      <c r="K153" s="124">
        <v>0</v>
      </c>
      <c r="L153" s="124">
        <v>0</v>
      </c>
      <c r="M153" s="124">
        <v>0</v>
      </c>
      <c r="N153" s="124">
        <v>0</v>
      </c>
      <c r="O153" s="124">
        <v>0</v>
      </c>
      <c r="P153" s="124">
        <v>0</v>
      </c>
      <c r="Q153" s="124">
        <v>0</v>
      </c>
      <c r="R153" s="124">
        <v>0</v>
      </c>
      <c r="S153" s="124">
        <v>0</v>
      </c>
      <c r="T153" s="124">
        <v>0</v>
      </c>
      <c r="U153" s="124">
        <v>0</v>
      </c>
      <c r="V153" s="124">
        <v>0</v>
      </c>
      <c r="W153" s="124">
        <v>0</v>
      </c>
    </row>
    <row r="154" spans="1:23">
      <c r="A154" s="124">
        <v>0</v>
      </c>
      <c r="B154" s="124">
        <v>0</v>
      </c>
      <c r="C154" s="124">
        <v>0</v>
      </c>
      <c r="D154" s="124">
        <v>0</v>
      </c>
      <c r="E154" s="124">
        <v>0</v>
      </c>
      <c r="F154" s="124">
        <v>0</v>
      </c>
      <c r="G154" s="124">
        <v>0</v>
      </c>
      <c r="H154" s="124">
        <v>0</v>
      </c>
      <c r="I154" s="124">
        <v>0</v>
      </c>
      <c r="J154" s="124">
        <v>0</v>
      </c>
      <c r="K154" s="124">
        <v>0</v>
      </c>
      <c r="L154" s="124">
        <v>0</v>
      </c>
      <c r="M154" s="124">
        <v>0</v>
      </c>
      <c r="N154" s="124">
        <v>0</v>
      </c>
      <c r="O154" s="124">
        <v>0</v>
      </c>
      <c r="P154" s="124">
        <v>0</v>
      </c>
      <c r="Q154" s="124">
        <v>0</v>
      </c>
      <c r="R154" s="124">
        <v>0</v>
      </c>
      <c r="S154" s="124">
        <v>0</v>
      </c>
      <c r="T154" s="124">
        <v>0</v>
      </c>
      <c r="U154" s="124">
        <v>0</v>
      </c>
      <c r="V154" s="124">
        <v>0</v>
      </c>
      <c r="W154" s="124">
        <v>0</v>
      </c>
    </row>
    <row r="155" spans="1:23">
      <c r="A155" s="124">
        <v>0</v>
      </c>
      <c r="B155" s="124">
        <v>0</v>
      </c>
      <c r="C155" s="124">
        <v>0</v>
      </c>
      <c r="D155" s="124">
        <v>0</v>
      </c>
      <c r="E155" s="124">
        <v>0</v>
      </c>
      <c r="F155" s="124">
        <v>0</v>
      </c>
      <c r="G155" s="124">
        <v>0</v>
      </c>
      <c r="H155" s="124">
        <v>0</v>
      </c>
      <c r="I155" s="124">
        <v>0</v>
      </c>
      <c r="J155" s="124">
        <v>0</v>
      </c>
      <c r="K155" s="124">
        <v>0</v>
      </c>
      <c r="L155" s="124">
        <v>0</v>
      </c>
      <c r="M155" s="124">
        <v>0</v>
      </c>
      <c r="N155" s="124">
        <v>0</v>
      </c>
      <c r="O155" s="124">
        <v>0</v>
      </c>
      <c r="P155" s="124">
        <v>0</v>
      </c>
      <c r="Q155" s="124">
        <v>0</v>
      </c>
      <c r="R155" s="124">
        <v>0</v>
      </c>
      <c r="S155" s="124">
        <v>0</v>
      </c>
      <c r="T155" s="124">
        <v>0</v>
      </c>
      <c r="U155" s="124">
        <v>0</v>
      </c>
      <c r="V155" s="124">
        <v>0</v>
      </c>
      <c r="W155" s="124">
        <v>0</v>
      </c>
    </row>
    <row r="156" spans="1:23">
      <c r="A156" s="124">
        <v>0</v>
      </c>
      <c r="B156" s="124">
        <v>0</v>
      </c>
      <c r="C156" s="124">
        <v>0</v>
      </c>
      <c r="D156" s="124">
        <v>0</v>
      </c>
      <c r="E156" s="124">
        <v>0</v>
      </c>
      <c r="F156" s="124">
        <v>0</v>
      </c>
      <c r="G156" s="124">
        <v>0</v>
      </c>
      <c r="H156" s="124">
        <v>0</v>
      </c>
      <c r="I156" s="124">
        <v>0</v>
      </c>
      <c r="J156" s="124">
        <v>0</v>
      </c>
      <c r="K156" s="124">
        <v>0</v>
      </c>
      <c r="L156" s="124">
        <v>0</v>
      </c>
      <c r="M156" s="124">
        <v>0</v>
      </c>
      <c r="N156" s="124">
        <v>0</v>
      </c>
      <c r="O156" s="124">
        <v>0</v>
      </c>
      <c r="P156" s="124">
        <v>0</v>
      </c>
      <c r="Q156" s="124">
        <v>0</v>
      </c>
      <c r="R156" s="124">
        <v>0</v>
      </c>
      <c r="S156" s="124">
        <v>0</v>
      </c>
      <c r="T156" s="124">
        <v>0</v>
      </c>
      <c r="U156" s="124">
        <v>0</v>
      </c>
      <c r="V156" s="124">
        <v>0</v>
      </c>
      <c r="W156" s="124">
        <v>0</v>
      </c>
    </row>
    <row r="157" spans="1:23" hidden="1">
      <c r="A157" s="124">
        <v>0</v>
      </c>
      <c r="B157" s="124">
        <v>0</v>
      </c>
      <c r="C157" s="124">
        <v>0</v>
      </c>
      <c r="D157" s="124">
        <v>0</v>
      </c>
      <c r="E157" s="124">
        <v>0</v>
      </c>
      <c r="F157" s="124">
        <v>0</v>
      </c>
      <c r="G157" s="124">
        <v>0</v>
      </c>
      <c r="H157" s="124">
        <v>0</v>
      </c>
      <c r="I157" s="124">
        <v>0</v>
      </c>
      <c r="J157" s="124">
        <v>0</v>
      </c>
      <c r="K157" s="124">
        <v>0</v>
      </c>
      <c r="L157" s="124">
        <v>0</v>
      </c>
      <c r="M157" s="124">
        <v>0</v>
      </c>
      <c r="N157" s="124">
        <v>0</v>
      </c>
      <c r="O157" s="124">
        <v>0</v>
      </c>
      <c r="P157" s="124">
        <v>0</v>
      </c>
      <c r="Q157" s="124">
        <v>0</v>
      </c>
      <c r="R157" s="124">
        <v>0</v>
      </c>
      <c r="S157" s="124">
        <v>0</v>
      </c>
      <c r="T157" s="124">
        <v>0</v>
      </c>
      <c r="U157" s="124">
        <v>0</v>
      </c>
      <c r="V157" s="124">
        <v>0</v>
      </c>
      <c r="W157" s="124">
        <v>0</v>
      </c>
    </row>
    <row r="158" spans="1:23" hidden="1">
      <c r="A158" s="124">
        <v>0</v>
      </c>
      <c r="B158" s="124">
        <v>0</v>
      </c>
      <c r="C158" s="124">
        <v>0</v>
      </c>
      <c r="D158" s="124">
        <v>0</v>
      </c>
      <c r="E158" s="124">
        <v>0</v>
      </c>
      <c r="F158" s="124">
        <v>0</v>
      </c>
      <c r="G158" s="124">
        <v>0</v>
      </c>
      <c r="H158" s="124">
        <v>0</v>
      </c>
      <c r="I158" s="124">
        <v>0</v>
      </c>
      <c r="J158" s="124">
        <v>0</v>
      </c>
      <c r="K158" s="124">
        <v>0</v>
      </c>
      <c r="L158" s="124">
        <v>0</v>
      </c>
      <c r="M158" s="124">
        <v>0</v>
      </c>
      <c r="N158" s="124">
        <v>0</v>
      </c>
      <c r="O158" s="124">
        <v>0</v>
      </c>
      <c r="P158" s="124">
        <v>0</v>
      </c>
      <c r="Q158" s="124">
        <v>0</v>
      </c>
      <c r="R158" s="124">
        <v>0</v>
      </c>
      <c r="S158" s="124">
        <v>0</v>
      </c>
      <c r="T158" s="124">
        <v>0</v>
      </c>
      <c r="U158" s="124">
        <v>0</v>
      </c>
      <c r="V158" s="124">
        <v>0</v>
      </c>
      <c r="W158" s="124">
        <v>0</v>
      </c>
    </row>
    <row r="159" spans="1:23">
      <c r="A159" s="124">
        <v>0</v>
      </c>
      <c r="B159" s="124">
        <v>0</v>
      </c>
      <c r="C159" s="124">
        <v>0</v>
      </c>
      <c r="D159" s="124">
        <v>0</v>
      </c>
      <c r="E159" s="124">
        <v>0</v>
      </c>
      <c r="F159" s="124">
        <v>0</v>
      </c>
      <c r="G159" s="124">
        <v>0</v>
      </c>
      <c r="H159" s="124">
        <v>0</v>
      </c>
      <c r="I159" s="124">
        <v>0</v>
      </c>
      <c r="J159" s="124">
        <v>0</v>
      </c>
      <c r="K159" s="124">
        <v>0</v>
      </c>
      <c r="L159" s="124">
        <v>0</v>
      </c>
      <c r="M159" s="124">
        <v>0</v>
      </c>
      <c r="N159" s="124">
        <v>0</v>
      </c>
      <c r="O159" s="124">
        <v>0</v>
      </c>
      <c r="P159" s="124">
        <v>0</v>
      </c>
      <c r="Q159" s="124">
        <v>0</v>
      </c>
      <c r="R159" s="124">
        <v>0</v>
      </c>
      <c r="S159" s="124">
        <v>0</v>
      </c>
      <c r="T159" s="124">
        <v>0</v>
      </c>
      <c r="U159" s="124">
        <v>0</v>
      </c>
      <c r="V159" s="124">
        <v>0</v>
      </c>
      <c r="W159" s="124">
        <v>0</v>
      </c>
    </row>
    <row r="160" spans="1:23">
      <c r="A160" s="124">
        <v>0</v>
      </c>
      <c r="B160" s="124">
        <v>0</v>
      </c>
      <c r="C160" s="124">
        <v>0</v>
      </c>
      <c r="D160" s="124">
        <v>0</v>
      </c>
      <c r="E160" s="124">
        <v>0</v>
      </c>
      <c r="F160" s="124">
        <v>0</v>
      </c>
      <c r="G160" s="124">
        <v>0</v>
      </c>
      <c r="H160" s="124">
        <v>0</v>
      </c>
      <c r="I160" s="124">
        <v>0</v>
      </c>
      <c r="J160" s="124">
        <v>0</v>
      </c>
      <c r="K160" s="124">
        <v>0</v>
      </c>
      <c r="L160" s="124">
        <v>0</v>
      </c>
      <c r="M160" s="124">
        <v>0</v>
      </c>
      <c r="N160" s="124">
        <v>0</v>
      </c>
      <c r="O160" s="124">
        <v>0</v>
      </c>
      <c r="P160" s="124">
        <v>0</v>
      </c>
      <c r="Q160" s="124">
        <v>0</v>
      </c>
      <c r="R160" s="124">
        <v>0</v>
      </c>
      <c r="S160" s="124">
        <v>0</v>
      </c>
      <c r="T160" s="124">
        <v>0</v>
      </c>
      <c r="U160" s="124">
        <v>0</v>
      </c>
      <c r="V160" s="124">
        <v>0</v>
      </c>
      <c r="W160" s="124">
        <v>0</v>
      </c>
    </row>
    <row r="161" spans="1:23" hidden="1">
      <c r="A161" s="124">
        <v>0</v>
      </c>
      <c r="B161" s="124">
        <v>0</v>
      </c>
      <c r="C161" s="124">
        <v>0</v>
      </c>
      <c r="D161" s="124">
        <v>0</v>
      </c>
      <c r="E161" s="124">
        <v>0</v>
      </c>
      <c r="F161" s="124">
        <v>0</v>
      </c>
      <c r="G161" s="124">
        <v>0</v>
      </c>
      <c r="H161" s="124">
        <v>0</v>
      </c>
      <c r="I161" s="124">
        <v>0</v>
      </c>
      <c r="J161" s="124">
        <v>0</v>
      </c>
      <c r="K161" s="124">
        <v>0</v>
      </c>
      <c r="L161" s="124">
        <v>0</v>
      </c>
      <c r="M161" s="124">
        <v>0</v>
      </c>
      <c r="N161" s="124">
        <v>0</v>
      </c>
      <c r="O161" s="124">
        <v>0</v>
      </c>
      <c r="P161" s="124">
        <v>0</v>
      </c>
      <c r="Q161" s="124">
        <v>0</v>
      </c>
      <c r="R161" s="124">
        <v>0</v>
      </c>
      <c r="S161" s="124">
        <v>0</v>
      </c>
      <c r="T161" s="124">
        <v>0</v>
      </c>
      <c r="U161" s="124">
        <v>0</v>
      </c>
      <c r="V161" s="124">
        <v>0</v>
      </c>
      <c r="W161" s="124">
        <v>0</v>
      </c>
    </row>
    <row r="162" spans="1:23" hidden="1">
      <c r="A162" s="124">
        <v>0</v>
      </c>
      <c r="B162" s="124">
        <v>0</v>
      </c>
      <c r="C162" s="124">
        <v>0</v>
      </c>
      <c r="D162" s="124">
        <v>0</v>
      </c>
      <c r="E162" s="124">
        <v>0</v>
      </c>
      <c r="F162" s="124">
        <v>0</v>
      </c>
      <c r="G162" s="124">
        <v>0</v>
      </c>
      <c r="H162" s="124">
        <v>0</v>
      </c>
      <c r="I162" s="124">
        <v>0</v>
      </c>
      <c r="J162" s="124">
        <v>0</v>
      </c>
      <c r="K162" s="124">
        <v>0</v>
      </c>
      <c r="L162" s="124">
        <v>0</v>
      </c>
      <c r="M162" s="124">
        <v>0</v>
      </c>
      <c r="N162" s="124">
        <v>0</v>
      </c>
      <c r="O162" s="124">
        <v>0</v>
      </c>
      <c r="P162" s="124">
        <v>0</v>
      </c>
      <c r="Q162" s="124">
        <v>0</v>
      </c>
      <c r="R162" s="124">
        <v>0</v>
      </c>
      <c r="S162" s="124">
        <v>0</v>
      </c>
      <c r="T162" s="124">
        <v>0</v>
      </c>
      <c r="U162" s="124">
        <v>0</v>
      </c>
      <c r="V162" s="124">
        <v>0</v>
      </c>
      <c r="W162" s="124">
        <v>0</v>
      </c>
    </row>
    <row r="163" spans="1:23">
      <c r="A163" s="124">
        <v>0</v>
      </c>
      <c r="B163" s="124">
        <v>0</v>
      </c>
      <c r="C163" s="124">
        <v>0</v>
      </c>
      <c r="D163" s="124">
        <v>0</v>
      </c>
      <c r="E163" s="124">
        <v>0</v>
      </c>
      <c r="F163" s="124">
        <v>0</v>
      </c>
      <c r="G163" s="124">
        <v>0</v>
      </c>
      <c r="H163" s="124">
        <v>0</v>
      </c>
      <c r="I163" s="124">
        <v>0</v>
      </c>
      <c r="J163" s="124">
        <v>0</v>
      </c>
      <c r="K163" s="124">
        <v>0</v>
      </c>
      <c r="L163" s="124">
        <v>0</v>
      </c>
      <c r="M163" s="124">
        <v>0</v>
      </c>
      <c r="N163" s="124">
        <v>0</v>
      </c>
      <c r="O163" s="124">
        <v>0</v>
      </c>
      <c r="P163" s="124">
        <v>0</v>
      </c>
      <c r="Q163" s="124">
        <v>0</v>
      </c>
      <c r="R163" s="124">
        <v>0</v>
      </c>
      <c r="S163" s="124">
        <v>0</v>
      </c>
      <c r="T163" s="124">
        <v>0</v>
      </c>
      <c r="U163" s="124">
        <v>0</v>
      </c>
      <c r="V163" s="124">
        <v>0</v>
      </c>
      <c r="W163" s="124">
        <v>0</v>
      </c>
    </row>
    <row r="164" spans="1:23" hidden="1">
      <c r="A164" s="124">
        <v>0</v>
      </c>
      <c r="B164" s="124">
        <v>0</v>
      </c>
      <c r="C164" s="124">
        <v>0</v>
      </c>
      <c r="D164" s="124">
        <v>0</v>
      </c>
      <c r="E164" s="124">
        <v>0</v>
      </c>
      <c r="F164" s="124">
        <v>0</v>
      </c>
      <c r="G164" s="124">
        <v>0</v>
      </c>
      <c r="H164" s="124">
        <v>0</v>
      </c>
      <c r="I164" s="124">
        <v>0</v>
      </c>
      <c r="J164" s="124">
        <v>0</v>
      </c>
      <c r="K164" s="124">
        <v>0</v>
      </c>
      <c r="L164" s="124">
        <v>0</v>
      </c>
      <c r="M164" s="124">
        <v>0</v>
      </c>
      <c r="N164" s="124">
        <v>0</v>
      </c>
      <c r="O164" s="124">
        <v>0</v>
      </c>
      <c r="P164" s="124">
        <v>0</v>
      </c>
      <c r="Q164" s="124">
        <v>0</v>
      </c>
      <c r="R164" s="124">
        <v>0</v>
      </c>
      <c r="S164" s="124">
        <v>0</v>
      </c>
      <c r="T164" s="124">
        <v>0</v>
      </c>
      <c r="U164" s="124">
        <v>0</v>
      </c>
      <c r="V164" s="124">
        <v>0</v>
      </c>
      <c r="W164" s="124">
        <v>0</v>
      </c>
    </row>
    <row r="165" spans="1:23" hidden="1">
      <c r="A165" s="124">
        <v>0</v>
      </c>
      <c r="B165" s="124">
        <v>0</v>
      </c>
      <c r="C165" s="124">
        <v>0</v>
      </c>
      <c r="D165" s="124">
        <v>0</v>
      </c>
      <c r="E165" s="124">
        <v>0</v>
      </c>
      <c r="F165" s="124">
        <v>0</v>
      </c>
      <c r="G165" s="124">
        <v>0</v>
      </c>
      <c r="H165" s="124">
        <v>0</v>
      </c>
      <c r="I165" s="124">
        <v>0</v>
      </c>
      <c r="J165" s="124">
        <v>0</v>
      </c>
      <c r="K165" s="124">
        <v>0</v>
      </c>
      <c r="L165" s="124">
        <v>0</v>
      </c>
      <c r="M165" s="124">
        <v>0</v>
      </c>
      <c r="N165" s="124">
        <v>0</v>
      </c>
      <c r="O165" s="124">
        <v>0</v>
      </c>
      <c r="P165" s="124">
        <v>0</v>
      </c>
      <c r="Q165" s="124">
        <v>0</v>
      </c>
      <c r="R165" s="124">
        <v>0</v>
      </c>
      <c r="S165" s="124">
        <v>0</v>
      </c>
      <c r="T165" s="124">
        <v>0</v>
      </c>
      <c r="U165" s="124">
        <v>0</v>
      </c>
      <c r="V165" s="124">
        <v>0</v>
      </c>
      <c r="W165" s="124">
        <v>0</v>
      </c>
    </row>
    <row r="166" spans="1:23">
      <c r="A166" s="124">
        <v>0</v>
      </c>
      <c r="B166" s="124">
        <v>0</v>
      </c>
      <c r="C166" s="124">
        <v>0</v>
      </c>
      <c r="D166" s="124">
        <v>0</v>
      </c>
      <c r="E166" s="124">
        <v>0</v>
      </c>
      <c r="F166" s="124">
        <v>0</v>
      </c>
      <c r="G166" s="124">
        <v>0</v>
      </c>
      <c r="H166" s="124">
        <v>0</v>
      </c>
      <c r="I166" s="124">
        <v>0</v>
      </c>
      <c r="J166" s="124">
        <v>0</v>
      </c>
      <c r="K166" s="124">
        <v>0</v>
      </c>
      <c r="L166" s="124">
        <v>0</v>
      </c>
      <c r="M166" s="124">
        <v>0</v>
      </c>
      <c r="N166" s="124">
        <v>0</v>
      </c>
      <c r="O166" s="124">
        <v>0</v>
      </c>
      <c r="P166" s="124">
        <v>0</v>
      </c>
      <c r="Q166" s="124">
        <v>0</v>
      </c>
      <c r="R166" s="124">
        <v>0</v>
      </c>
      <c r="S166" s="124">
        <v>0</v>
      </c>
      <c r="T166" s="124">
        <v>0</v>
      </c>
      <c r="U166" s="124">
        <v>0</v>
      </c>
      <c r="V166" s="124">
        <v>0</v>
      </c>
      <c r="W166" s="124">
        <v>0</v>
      </c>
    </row>
    <row r="167" spans="1:23">
      <c r="A167" s="124">
        <v>0</v>
      </c>
      <c r="B167" s="124">
        <v>0</v>
      </c>
      <c r="C167" s="124">
        <v>0</v>
      </c>
      <c r="D167" s="124">
        <v>0</v>
      </c>
      <c r="E167" s="124">
        <v>0</v>
      </c>
      <c r="F167" s="124">
        <v>0</v>
      </c>
      <c r="G167" s="124">
        <v>0</v>
      </c>
      <c r="H167" s="124">
        <v>0</v>
      </c>
      <c r="I167" s="124">
        <v>0</v>
      </c>
      <c r="J167" s="124">
        <v>0</v>
      </c>
      <c r="K167" s="124">
        <v>0</v>
      </c>
      <c r="L167" s="124">
        <v>0</v>
      </c>
      <c r="M167" s="124">
        <v>0</v>
      </c>
      <c r="N167" s="124">
        <v>0</v>
      </c>
      <c r="O167" s="124">
        <v>0</v>
      </c>
      <c r="P167" s="124">
        <v>0</v>
      </c>
      <c r="Q167" s="124">
        <v>0</v>
      </c>
      <c r="R167" s="124">
        <v>0</v>
      </c>
      <c r="S167" s="124">
        <v>0</v>
      </c>
      <c r="T167" s="124">
        <v>0</v>
      </c>
      <c r="U167" s="124">
        <v>0</v>
      </c>
      <c r="V167" s="124">
        <v>0</v>
      </c>
      <c r="W167" s="124">
        <v>0</v>
      </c>
    </row>
    <row r="168" spans="1:23" hidden="1">
      <c r="A168" s="124">
        <v>0</v>
      </c>
      <c r="B168" s="124">
        <v>0</v>
      </c>
      <c r="C168" s="124">
        <v>0</v>
      </c>
      <c r="D168" s="124">
        <v>0</v>
      </c>
      <c r="E168" s="124">
        <v>0</v>
      </c>
      <c r="F168" s="124">
        <v>0</v>
      </c>
      <c r="G168" s="124">
        <v>0</v>
      </c>
      <c r="H168" s="124">
        <v>0</v>
      </c>
      <c r="I168" s="124">
        <v>0</v>
      </c>
      <c r="J168" s="124">
        <v>0</v>
      </c>
      <c r="K168" s="124">
        <v>0</v>
      </c>
      <c r="L168" s="124">
        <v>0</v>
      </c>
      <c r="M168" s="124">
        <v>0</v>
      </c>
      <c r="N168" s="124">
        <v>0</v>
      </c>
      <c r="O168" s="124">
        <v>0</v>
      </c>
      <c r="P168" s="124">
        <v>0</v>
      </c>
      <c r="Q168" s="124">
        <v>0</v>
      </c>
      <c r="R168" s="124">
        <v>0</v>
      </c>
      <c r="S168" s="124">
        <v>0</v>
      </c>
      <c r="T168" s="124">
        <v>0</v>
      </c>
      <c r="U168" s="124">
        <v>0</v>
      </c>
      <c r="V168" s="124">
        <v>0</v>
      </c>
      <c r="W168" s="124">
        <v>0</v>
      </c>
    </row>
    <row r="169" spans="1:23">
      <c r="A169" s="124">
        <v>0</v>
      </c>
      <c r="B169" s="124">
        <v>0</v>
      </c>
      <c r="C169" s="124">
        <v>0</v>
      </c>
      <c r="D169" s="124">
        <v>0</v>
      </c>
      <c r="E169" s="124">
        <v>0</v>
      </c>
      <c r="F169" s="124">
        <v>0</v>
      </c>
      <c r="G169" s="124">
        <v>0</v>
      </c>
      <c r="H169" s="124">
        <v>0</v>
      </c>
      <c r="I169" s="124">
        <v>0</v>
      </c>
      <c r="J169" s="124">
        <v>0</v>
      </c>
      <c r="K169" s="124">
        <v>0</v>
      </c>
      <c r="L169" s="124">
        <v>0</v>
      </c>
      <c r="M169" s="124">
        <v>0</v>
      </c>
      <c r="N169" s="124">
        <v>0</v>
      </c>
      <c r="O169" s="124">
        <v>0</v>
      </c>
      <c r="P169" s="124">
        <v>0</v>
      </c>
      <c r="Q169" s="124">
        <v>0</v>
      </c>
      <c r="R169" s="124">
        <v>0</v>
      </c>
      <c r="S169" s="124">
        <v>0</v>
      </c>
      <c r="T169" s="124">
        <v>0</v>
      </c>
      <c r="U169" s="124">
        <v>0</v>
      </c>
      <c r="V169" s="124">
        <v>0</v>
      </c>
      <c r="W169" s="124">
        <v>0</v>
      </c>
    </row>
    <row r="170" spans="1:23" hidden="1">
      <c r="A170" s="124">
        <v>0</v>
      </c>
      <c r="B170" s="124">
        <v>0</v>
      </c>
      <c r="C170" s="124">
        <v>0</v>
      </c>
      <c r="D170" s="124">
        <v>0</v>
      </c>
      <c r="E170" s="124">
        <v>0</v>
      </c>
      <c r="F170" s="124">
        <v>0</v>
      </c>
      <c r="G170" s="124">
        <v>0</v>
      </c>
      <c r="H170" s="124">
        <v>0</v>
      </c>
      <c r="I170" s="124">
        <v>0</v>
      </c>
      <c r="J170" s="124">
        <v>0</v>
      </c>
      <c r="K170" s="124">
        <v>0</v>
      </c>
      <c r="L170" s="124">
        <v>0</v>
      </c>
      <c r="M170" s="124">
        <v>0</v>
      </c>
      <c r="N170" s="124">
        <v>0</v>
      </c>
      <c r="O170" s="124">
        <v>0</v>
      </c>
      <c r="P170" s="124">
        <v>0</v>
      </c>
      <c r="Q170" s="124">
        <v>0</v>
      </c>
      <c r="R170" s="124">
        <v>0</v>
      </c>
      <c r="S170" s="124">
        <v>0</v>
      </c>
      <c r="T170" s="124">
        <v>0</v>
      </c>
      <c r="U170" s="124">
        <v>0</v>
      </c>
      <c r="V170" s="124">
        <v>0</v>
      </c>
      <c r="W170" s="124">
        <v>0</v>
      </c>
    </row>
    <row r="171" spans="1:23" hidden="1">
      <c r="A171" s="124">
        <v>0</v>
      </c>
      <c r="B171" s="124">
        <v>0</v>
      </c>
      <c r="C171" s="124">
        <v>0</v>
      </c>
      <c r="D171" s="124">
        <v>0</v>
      </c>
      <c r="E171" s="124">
        <v>0</v>
      </c>
      <c r="F171" s="124">
        <v>0</v>
      </c>
      <c r="G171" s="124">
        <v>0</v>
      </c>
      <c r="H171" s="124">
        <v>0</v>
      </c>
      <c r="I171" s="124">
        <v>0</v>
      </c>
      <c r="J171" s="124">
        <v>0</v>
      </c>
      <c r="K171" s="124">
        <v>0</v>
      </c>
      <c r="L171" s="124">
        <v>0</v>
      </c>
      <c r="M171" s="124">
        <v>0</v>
      </c>
      <c r="N171" s="124">
        <v>0</v>
      </c>
      <c r="O171" s="124">
        <v>0</v>
      </c>
      <c r="P171" s="124">
        <v>0</v>
      </c>
      <c r="Q171" s="124">
        <v>0</v>
      </c>
      <c r="R171" s="124">
        <v>0</v>
      </c>
      <c r="S171" s="124">
        <v>0</v>
      </c>
      <c r="T171" s="124">
        <v>0</v>
      </c>
      <c r="U171" s="124">
        <v>0</v>
      </c>
      <c r="V171" s="124">
        <v>0</v>
      </c>
      <c r="W171" s="124">
        <v>0</v>
      </c>
    </row>
    <row r="172" spans="1:23" hidden="1">
      <c r="A172" s="124">
        <v>0</v>
      </c>
      <c r="B172" s="124">
        <v>0</v>
      </c>
      <c r="C172" s="124">
        <v>0</v>
      </c>
      <c r="D172" s="124">
        <v>0</v>
      </c>
      <c r="E172" s="124">
        <v>0</v>
      </c>
      <c r="F172" s="124">
        <v>0</v>
      </c>
      <c r="G172" s="124">
        <v>0</v>
      </c>
      <c r="H172" s="124">
        <v>0</v>
      </c>
      <c r="I172" s="124">
        <v>0</v>
      </c>
      <c r="J172" s="124">
        <v>0</v>
      </c>
      <c r="K172" s="124">
        <v>0</v>
      </c>
      <c r="L172" s="124">
        <v>0</v>
      </c>
      <c r="M172" s="124">
        <v>0</v>
      </c>
      <c r="N172" s="124">
        <v>0</v>
      </c>
      <c r="O172" s="124">
        <v>0</v>
      </c>
      <c r="P172" s="124">
        <v>0</v>
      </c>
      <c r="Q172" s="124">
        <v>0</v>
      </c>
      <c r="R172" s="124">
        <v>0</v>
      </c>
      <c r="S172" s="124">
        <v>0</v>
      </c>
      <c r="T172" s="124">
        <v>0</v>
      </c>
      <c r="U172" s="124">
        <v>0</v>
      </c>
      <c r="V172" s="124">
        <v>0</v>
      </c>
      <c r="W172" s="124">
        <v>0</v>
      </c>
    </row>
    <row r="173" spans="1:23" hidden="1">
      <c r="A173" s="124">
        <v>0</v>
      </c>
      <c r="B173" s="124">
        <v>0</v>
      </c>
      <c r="C173" s="124">
        <v>0</v>
      </c>
      <c r="D173" s="124">
        <v>0</v>
      </c>
      <c r="E173" s="124">
        <v>0</v>
      </c>
      <c r="F173" s="124">
        <v>0</v>
      </c>
      <c r="G173" s="124">
        <v>0</v>
      </c>
      <c r="H173" s="124">
        <v>0</v>
      </c>
      <c r="I173" s="124">
        <v>0</v>
      </c>
      <c r="J173" s="124">
        <v>0</v>
      </c>
      <c r="K173" s="124">
        <v>0</v>
      </c>
      <c r="L173" s="124">
        <v>0</v>
      </c>
      <c r="M173" s="124">
        <v>0</v>
      </c>
      <c r="N173" s="124">
        <v>0</v>
      </c>
      <c r="O173" s="124">
        <v>0</v>
      </c>
      <c r="P173" s="124">
        <v>0</v>
      </c>
      <c r="Q173" s="124">
        <v>0</v>
      </c>
      <c r="R173" s="124">
        <v>0</v>
      </c>
      <c r="S173" s="124">
        <v>0</v>
      </c>
      <c r="T173" s="124">
        <v>0</v>
      </c>
      <c r="U173" s="124">
        <v>0</v>
      </c>
      <c r="V173" s="124">
        <v>0</v>
      </c>
      <c r="W173" s="124">
        <v>0</v>
      </c>
    </row>
    <row r="174" spans="1:23" hidden="1">
      <c r="A174" s="124">
        <v>0</v>
      </c>
      <c r="B174" s="124">
        <v>0</v>
      </c>
      <c r="C174" s="124">
        <v>0</v>
      </c>
      <c r="D174" s="124">
        <v>0</v>
      </c>
      <c r="E174" s="124">
        <v>0</v>
      </c>
      <c r="F174" s="124">
        <v>0</v>
      </c>
      <c r="G174" s="124">
        <v>0</v>
      </c>
      <c r="H174" s="124">
        <v>0</v>
      </c>
      <c r="I174" s="124">
        <v>0</v>
      </c>
      <c r="J174" s="124">
        <v>0</v>
      </c>
      <c r="K174" s="124">
        <v>0</v>
      </c>
      <c r="L174" s="124">
        <v>0</v>
      </c>
      <c r="M174" s="124">
        <v>0</v>
      </c>
      <c r="N174" s="124">
        <v>0</v>
      </c>
      <c r="O174" s="124">
        <v>0</v>
      </c>
      <c r="P174" s="124">
        <v>0</v>
      </c>
      <c r="Q174" s="124">
        <v>0</v>
      </c>
      <c r="R174" s="124">
        <v>0</v>
      </c>
      <c r="S174" s="124">
        <v>0</v>
      </c>
      <c r="T174" s="124">
        <v>0</v>
      </c>
      <c r="U174" s="124">
        <v>0</v>
      </c>
      <c r="V174" s="124">
        <v>0</v>
      </c>
      <c r="W174" s="124">
        <v>0</v>
      </c>
    </row>
    <row r="175" spans="1:23">
      <c r="A175" s="124">
        <v>0</v>
      </c>
      <c r="B175" s="124">
        <v>0</v>
      </c>
      <c r="C175" s="124">
        <v>0</v>
      </c>
      <c r="D175" s="124">
        <v>0</v>
      </c>
      <c r="E175" s="124">
        <v>0</v>
      </c>
      <c r="F175" s="124">
        <v>0</v>
      </c>
      <c r="G175" s="124">
        <v>0</v>
      </c>
      <c r="H175" s="124">
        <v>0</v>
      </c>
      <c r="I175" s="124">
        <v>0</v>
      </c>
      <c r="J175" s="124">
        <v>0</v>
      </c>
      <c r="K175" s="124">
        <v>0</v>
      </c>
      <c r="L175" s="124">
        <v>0</v>
      </c>
      <c r="M175" s="124">
        <v>0</v>
      </c>
      <c r="N175" s="124">
        <v>0</v>
      </c>
      <c r="O175" s="124">
        <v>0</v>
      </c>
      <c r="P175" s="124">
        <v>0</v>
      </c>
      <c r="Q175" s="124">
        <v>0</v>
      </c>
      <c r="R175" s="124">
        <v>0</v>
      </c>
      <c r="S175" s="124">
        <v>0</v>
      </c>
      <c r="T175" s="124">
        <v>0</v>
      </c>
      <c r="U175" s="124">
        <v>0</v>
      </c>
      <c r="V175" s="124">
        <v>0</v>
      </c>
      <c r="W175" s="124">
        <v>0</v>
      </c>
    </row>
    <row r="176" spans="1:23" hidden="1">
      <c r="A176" s="124">
        <v>0</v>
      </c>
      <c r="B176" s="124">
        <v>0</v>
      </c>
      <c r="C176" s="124">
        <v>0</v>
      </c>
      <c r="D176" s="124">
        <v>0</v>
      </c>
      <c r="E176" s="124">
        <v>0</v>
      </c>
      <c r="F176" s="124">
        <v>0</v>
      </c>
      <c r="G176" s="124">
        <v>0</v>
      </c>
      <c r="H176" s="124">
        <v>0</v>
      </c>
      <c r="I176" s="124">
        <v>0</v>
      </c>
      <c r="J176" s="124">
        <v>0</v>
      </c>
      <c r="K176" s="124">
        <v>0</v>
      </c>
      <c r="L176" s="124">
        <v>0</v>
      </c>
      <c r="M176" s="124">
        <v>0</v>
      </c>
      <c r="N176" s="124">
        <v>0</v>
      </c>
      <c r="O176" s="124">
        <v>0</v>
      </c>
      <c r="P176" s="124">
        <v>0</v>
      </c>
      <c r="Q176" s="124">
        <v>0</v>
      </c>
      <c r="R176" s="124">
        <v>0</v>
      </c>
      <c r="S176" s="124">
        <v>0</v>
      </c>
      <c r="T176" s="124">
        <v>0</v>
      </c>
      <c r="U176" s="124">
        <v>0</v>
      </c>
      <c r="V176" s="124">
        <v>0</v>
      </c>
      <c r="W176" s="124">
        <v>0</v>
      </c>
    </row>
    <row r="177" spans="1:23" hidden="1">
      <c r="A177" s="124">
        <v>0</v>
      </c>
      <c r="B177" s="124">
        <v>0</v>
      </c>
      <c r="C177" s="124">
        <v>0</v>
      </c>
      <c r="D177" s="124">
        <v>0</v>
      </c>
      <c r="E177" s="124">
        <v>0</v>
      </c>
      <c r="F177" s="124">
        <v>0</v>
      </c>
      <c r="G177" s="124">
        <v>0</v>
      </c>
      <c r="H177" s="124">
        <v>0</v>
      </c>
      <c r="I177" s="124">
        <v>0</v>
      </c>
      <c r="J177" s="124">
        <v>0</v>
      </c>
      <c r="K177" s="124">
        <v>0</v>
      </c>
      <c r="L177" s="124">
        <v>0</v>
      </c>
      <c r="M177" s="124">
        <v>0</v>
      </c>
      <c r="N177" s="124">
        <v>0</v>
      </c>
      <c r="O177" s="124">
        <v>0</v>
      </c>
      <c r="P177" s="124">
        <v>0</v>
      </c>
      <c r="Q177" s="124">
        <v>0</v>
      </c>
      <c r="R177" s="124">
        <v>0</v>
      </c>
      <c r="S177" s="124">
        <v>0</v>
      </c>
      <c r="T177" s="124">
        <v>0</v>
      </c>
      <c r="U177" s="124">
        <v>0</v>
      </c>
      <c r="V177" s="124">
        <v>0</v>
      </c>
      <c r="W177" s="124">
        <v>0</v>
      </c>
    </row>
    <row r="178" spans="1:23" hidden="1">
      <c r="A178" s="124">
        <v>0</v>
      </c>
      <c r="B178" s="124">
        <v>0</v>
      </c>
      <c r="C178" s="124">
        <v>0</v>
      </c>
      <c r="D178" s="124">
        <v>0</v>
      </c>
      <c r="E178" s="124">
        <v>0</v>
      </c>
      <c r="F178" s="124">
        <v>0</v>
      </c>
      <c r="G178" s="124">
        <v>0</v>
      </c>
      <c r="H178" s="124">
        <v>0</v>
      </c>
      <c r="I178" s="124">
        <v>0</v>
      </c>
      <c r="J178" s="124">
        <v>0</v>
      </c>
      <c r="K178" s="124">
        <v>0</v>
      </c>
      <c r="L178" s="124">
        <v>0</v>
      </c>
      <c r="M178" s="124">
        <v>0</v>
      </c>
      <c r="N178" s="124">
        <v>0</v>
      </c>
      <c r="O178" s="124">
        <v>0</v>
      </c>
      <c r="P178" s="124">
        <v>0</v>
      </c>
      <c r="Q178" s="124">
        <v>0</v>
      </c>
      <c r="R178" s="124">
        <v>0</v>
      </c>
      <c r="S178" s="124">
        <v>0</v>
      </c>
      <c r="T178" s="124">
        <v>0</v>
      </c>
      <c r="U178" s="124">
        <v>0</v>
      </c>
      <c r="V178" s="124">
        <v>0</v>
      </c>
      <c r="W178" s="124">
        <v>0</v>
      </c>
    </row>
    <row r="179" spans="1:23" hidden="1">
      <c r="A179" s="124">
        <v>0</v>
      </c>
      <c r="B179" s="124">
        <v>0</v>
      </c>
      <c r="C179" s="124">
        <v>0</v>
      </c>
      <c r="D179" s="124">
        <v>0</v>
      </c>
      <c r="E179" s="124">
        <v>0</v>
      </c>
      <c r="F179" s="124">
        <v>0</v>
      </c>
      <c r="G179" s="124">
        <v>0</v>
      </c>
      <c r="H179" s="124">
        <v>0</v>
      </c>
      <c r="I179" s="124">
        <v>0</v>
      </c>
      <c r="J179" s="124">
        <v>0</v>
      </c>
      <c r="K179" s="124">
        <v>0</v>
      </c>
      <c r="L179" s="124">
        <v>0</v>
      </c>
      <c r="M179" s="124">
        <v>0</v>
      </c>
      <c r="N179" s="124">
        <v>0</v>
      </c>
      <c r="O179" s="124">
        <v>0</v>
      </c>
      <c r="P179" s="124">
        <v>0</v>
      </c>
      <c r="Q179" s="124">
        <v>0</v>
      </c>
      <c r="R179" s="124">
        <v>0</v>
      </c>
      <c r="S179" s="124">
        <v>0</v>
      </c>
      <c r="T179" s="124">
        <v>0</v>
      </c>
      <c r="U179" s="124">
        <v>0</v>
      </c>
      <c r="V179" s="124">
        <v>0</v>
      </c>
      <c r="W179" s="124">
        <v>0</v>
      </c>
    </row>
    <row r="180" spans="1:23" hidden="1">
      <c r="A180" s="124">
        <v>0</v>
      </c>
      <c r="B180" s="124">
        <v>0</v>
      </c>
      <c r="C180" s="124">
        <v>0</v>
      </c>
      <c r="D180" s="124">
        <v>0</v>
      </c>
      <c r="E180" s="124">
        <v>0</v>
      </c>
      <c r="F180" s="124">
        <v>0</v>
      </c>
      <c r="G180" s="124">
        <v>0</v>
      </c>
      <c r="H180" s="124">
        <v>0</v>
      </c>
      <c r="I180" s="124">
        <v>0</v>
      </c>
      <c r="J180" s="124">
        <v>0</v>
      </c>
      <c r="K180" s="124">
        <v>0</v>
      </c>
      <c r="L180" s="124">
        <v>0</v>
      </c>
      <c r="M180" s="124">
        <v>0</v>
      </c>
      <c r="N180" s="124">
        <v>0</v>
      </c>
      <c r="O180" s="124">
        <v>0</v>
      </c>
      <c r="P180" s="124">
        <v>0</v>
      </c>
      <c r="Q180" s="124">
        <v>0</v>
      </c>
      <c r="R180" s="124">
        <v>0</v>
      </c>
      <c r="S180" s="124">
        <v>0</v>
      </c>
      <c r="T180" s="124">
        <v>0</v>
      </c>
      <c r="U180" s="124">
        <v>0</v>
      </c>
      <c r="V180" s="124">
        <v>0</v>
      </c>
      <c r="W180" s="124">
        <v>0</v>
      </c>
    </row>
    <row r="181" spans="1:23" hidden="1">
      <c r="A181" s="124">
        <v>0</v>
      </c>
      <c r="B181" s="124">
        <v>0</v>
      </c>
      <c r="C181" s="124">
        <v>0</v>
      </c>
      <c r="D181" s="124">
        <v>0</v>
      </c>
      <c r="E181" s="124">
        <v>0</v>
      </c>
      <c r="F181" s="124">
        <v>0</v>
      </c>
      <c r="G181" s="124">
        <v>0</v>
      </c>
      <c r="H181" s="124">
        <v>0</v>
      </c>
      <c r="I181" s="124">
        <v>0</v>
      </c>
      <c r="J181" s="124">
        <v>0</v>
      </c>
      <c r="K181" s="124">
        <v>0</v>
      </c>
      <c r="L181" s="124">
        <v>0</v>
      </c>
      <c r="M181" s="124">
        <v>0</v>
      </c>
      <c r="N181" s="124">
        <v>0</v>
      </c>
      <c r="O181" s="124">
        <v>0</v>
      </c>
      <c r="P181" s="124">
        <v>0</v>
      </c>
      <c r="Q181" s="124">
        <v>0</v>
      </c>
      <c r="R181" s="124">
        <v>0</v>
      </c>
      <c r="S181" s="124">
        <v>0</v>
      </c>
      <c r="T181" s="124">
        <v>0</v>
      </c>
      <c r="U181" s="124">
        <v>0</v>
      </c>
      <c r="V181" s="124">
        <v>0</v>
      </c>
      <c r="W181" s="124">
        <v>0</v>
      </c>
    </row>
    <row r="182" spans="1:23" hidden="1">
      <c r="A182" s="124">
        <v>0</v>
      </c>
      <c r="B182" s="124">
        <v>0</v>
      </c>
      <c r="C182" s="124">
        <v>0</v>
      </c>
      <c r="D182" s="124">
        <v>0</v>
      </c>
      <c r="E182" s="124">
        <v>0</v>
      </c>
      <c r="F182" s="124">
        <v>0</v>
      </c>
      <c r="G182" s="124">
        <v>0</v>
      </c>
      <c r="H182" s="124">
        <v>0</v>
      </c>
      <c r="I182" s="124">
        <v>0</v>
      </c>
      <c r="J182" s="124">
        <v>0</v>
      </c>
      <c r="K182" s="124">
        <v>0</v>
      </c>
      <c r="L182" s="124">
        <v>0</v>
      </c>
      <c r="M182" s="124">
        <v>0</v>
      </c>
      <c r="N182" s="124">
        <v>0</v>
      </c>
      <c r="O182" s="124">
        <v>0</v>
      </c>
      <c r="P182" s="124">
        <v>0</v>
      </c>
      <c r="Q182" s="124">
        <v>0</v>
      </c>
      <c r="R182" s="124">
        <v>0</v>
      </c>
      <c r="S182" s="124">
        <v>0</v>
      </c>
      <c r="T182" s="124">
        <v>0</v>
      </c>
      <c r="U182" s="124">
        <v>0</v>
      </c>
      <c r="V182" s="124">
        <v>0</v>
      </c>
      <c r="W182" s="124">
        <v>0</v>
      </c>
    </row>
    <row r="183" spans="1:23" hidden="1">
      <c r="A183" s="124">
        <v>0</v>
      </c>
      <c r="B183" s="124">
        <v>0</v>
      </c>
      <c r="C183" s="124">
        <v>0</v>
      </c>
      <c r="D183" s="124">
        <v>0</v>
      </c>
      <c r="E183" s="124">
        <v>0</v>
      </c>
      <c r="F183" s="124">
        <v>0</v>
      </c>
      <c r="G183" s="124">
        <v>0</v>
      </c>
      <c r="H183" s="124">
        <v>0</v>
      </c>
      <c r="I183" s="124">
        <v>0</v>
      </c>
      <c r="J183" s="124">
        <v>0</v>
      </c>
      <c r="K183" s="124">
        <v>0</v>
      </c>
      <c r="L183" s="124">
        <v>0</v>
      </c>
      <c r="M183" s="124">
        <v>0</v>
      </c>
      <c r="N183" s="124">
        <v>0</v>
      </c>
      <c r="O183" s="124">
        <v>0</v>
      </c>
      <c r="P183" s="124">
        <v>0</v>
      </c>
      <c r="Q183" s="124">
        <v>0</v>
      </c>
      <c r="R183" s="124">
        <v>0</v>
      </c>
      <c r="S183" s="124">
        <v>0</v>
      </c>
      <c r="T183" s="124">
        <v>0</v>
      </c>
      <c r="U183" s="124">
        <v>0</v>
      </c>
      <c r="V183" s="124">
        <v>0</v>
      </c>
      <c r="W183" s="124">
        <v>0</v>
      </c>
    </row>
    <row r="184" spans="1:23" hidden="1">
      <c r="A184" s="124">
        <v>0</v>
      </c>
      <c r="B184" s="124">
        <v>0</v>
      </c>
      <c r="C184" s="124">
        <v>0</v>
      </c>
      <c r="D184" s="124">
        <v>0</v>
      </c>
      <c r="E184" s="124">
        <v>0</v>
      </c>
      <c r="F184" s="124">
        <v>0</v>
      </c>
      <c r="G184" s="124">
        <v>0</v>
      </c>
      <c r="H184" s="124">
        <v>0</v>
      </c>
      <c r="I184" s="124">
        <v>0</v>
      </c>
      <c r="J184" s="124">
        <v>0</v>
      </c>
      <c r="K184" s="124">
        <v>0</v>
      </c>
      <c r="L184" s="124">
        <v>0</v>
      </c>
      <c r="M184" s="124">
        <v>0</v>
      </c>
      <c r="N184" s="124">
        <v>0</v>
      </c>
      <c r="O184" s="124">
        <v>0</v>
      </c>
      <c r="P184" s="124">
        <v>0</v>
      </c>
      <c r="Q184" s="124">
        <v>0</v>
      </c>
      <c r="R184" s="124">
        <v>0</v>
      </c>
      <c r="S184" s="124">
        <v>0</v>
      </c>
      <c r="T184" s="124">
        <v>0</v>
      </c>
      <c r="U184" s="124">
        <v>0</v>
      </c>
      <c r="V184" s="124">
        <v>0</v>
      </c>
      <c r="W184" s="124">
        <v>0</v>
      </c>
    </row>
    <row r="185" spans="1:23">
      <c r="A185" s="124">
        <v>0</v>
      </c>
      <c r="B185" s="124">
        <v>0</v>
      </c>
      <c r="C185" s="124">
        <v>0</v>
      </c>
      <c r="D185" s="124">
        <v>0</v>
      </c>
      <c r="E185" s="124">
        <v>0</v>
      </c>
      <c r="F185" s="124">
        <v>0</v>
      </c>
      <c r="G185" s="124">
        <v>0</v>
      </c>
      <c r="H185" s="124">
        <v>0</v>
      </c>
      <c r="I185" s="124">
        <v>0</v>
      </c>
      <c r="J185" s="124">
        <v>0</v>
      </c>
      <c r="K185" s="124">
        <v>0</v>
      </c>
      <c r="L185" s="124">
        <v>0</v>
      </c>
      <c r="M185" s="124">
        <v>0</v>
      </c>
      <c r="N185" s="124">
        <v>0</v>
      </c>
      <c r="O185" s="124">
        <v>0</v>
      </c>
      <c r="P185" s="124">
        <v>0</v>
      </c>
      <c r="Q185" s="124">
        <v>0</v>
      </c>
      <c r="R185" s="124">
        <v>0</v>
      </c>
      <c r="S185" s="124">
        <v>0</v>
      </c>
      <c r="T185" s="124">
        <v>0</v>
      </c>
      <c r="U185" s="124">
        <v>0</v>
      </c>
      <c r="V185" s="124">
        <v>0</v>
      </c>
      <c r="W185" s="124">
        <v>0</v>
      </c>
    </row>
    <row r="186" spans="1:23">
      <c r="A186" s="124">
        <v>0</v>
      </c>
      <c r="B186" s="124">
        <v>0</v>
      </c>
      <c r="C186" s="124">
        <v>0</v>
      </c>
      <c r="D186" s="124">
        <v>0</v>
      </c>
      <c r="E186" s="124">
        <v>0</v>
      </c>
      <c r="F186" s="124">
        <v>0</v>
      </c>
      <c r="G186" s="124">
        <v>0</v>
      </c>
      <c r="H186" s="124">
        <v>0</v>
      </c>
      <c r="I186" s="124">
        <v>0</v>
      </c>
      <c r="J186" s="124">
        <v>0</v>
      </c>
      <c r="K186" s="124">
        <v>0</v>
      </c>
      <c r="L186" s="124">
        <v>0</v>
      </c>
      <c r="M186" s="124">
        <v>0</v>
      </c>
      <c r="N186" s="124">
        <v>0</v>
      </c>
      <c r="O186" s="124">
        <v>0</v>
      </c>
      <c r="P186" s="124">
        <v>0</v>
      </c>
      <c r="Q186" s="124">
        <v>0</v>
      </c>
      <c r="R186" s="124">
        <v>0</v>
      </c>
      <c r="S186" s="124">
        <v>0</v>
      </c>
      <c r="T186" s="124">
        <v>0</v>
      </c>
      <c r="U186" s="124">
        <v>0</v>
      </c>
      <c r="V186" s="124">
        <v>0</v>
      </c>
      <c r="W186" s="124">
        <v>0</v>
      </c>
    </row>
    <row r="187" spans="1:23">
      <c r="A187" s="124">
        <v>0</v>
      </c>
      <c r="B187" s="124">
        <v>0</v>
      </c>
      <c r="C187" s="124">
        <v>0</v>
      </c>
      <c r="D187" s="124">
        <v>0</v>
      </c>
      <c r="E187" s="124">
        <v>0</v>
      </c>
      <c r="F187" s="124">
        <v>0</v>
      </c>
      <c r="G187" s="124">
        <v>0</v>
      </c>
      <c r="H187" s="124">
        <v>0</v>
      </c>
      <c r="I187" s="124">
        <v>0</v>
      </c>
      <c r="J187" s="124">
        <v>0</v>
      </c>
      <c r="K187" s="124">
        <v>0</v>
      </c>
      <c r="L187" s="124">
        <v>0</v>
      </c>
      <c r="M187" s="124">
        <v>0</v>
      </c>
      <c r="N187" s="124">
        <v>0</v>
      </c>
      <c r="O187" s="124">
        <v>0</v>
      </c>
      <c r="P187" s="124">
        <v>0</v>
      </c>
      <c r="Q187" s="124">
        <v>0</v>
      </c>
      <c r="R187" s="124">
        <v>0</v>
      </c>
      <c r="S187" s="124">
        <v>0</v>
      </c>
      <c r="T187" s="124">
        <v>0</v>
      </c>
      <c r="U187" s="124">
        <v>0</v>
      </c>
      <c r="V187" s="124">
        <v>0</v>
      </c>
      <c r="W187" s="124">
        <v>0</v>
      </c>
    </row>
    <row r="188" spans="1:23" hidden="1">
      <c r="A188" s="124">
        <v>0</v>
      </c>
      <c r="B188" s="124">
        <v>0</v>
      </c>
      <c r="C188" s="124">
        <v>0</v>
      </c>
      <c r="D188" s="124">
        <v>0</v>
      </c>
      <c r="E188" s="124">
        <v>0</v>
      </c>
      <c r="F188" s="124">
        <v>0</v>
      </c>
      <c r="G188" s="124">
        <v>0</v>
      </c>
      <c r="H188" s="124">
        <v>0</v>
      </c>
      <c r="I188" s="124">
        <v>0</v>
      </c>
      <c r="J188" s="124">
        <v>0</v>
      </c>
      <c r="K188" s="124">
        <v>0</v>
      </c>
      <c r="L188" s="124">
        <v>0</v>
      </c>
      <c r="M188" s="124">
        <v>0</v>
      </c>
      <c r="N188" s="124">
        <v>0</v>
      </c>
      <c r="O188" s="124">
        <v>0</v>
      </c>
      <c r="P188" s="124">
        <v>0</v>
      </c>
      <c r="Q188" s="124">
        <v>0</v>
      </c>
      <c r="R188" s="124">
        <v>0</v>
      </c>
      <c r="S188" s="124">
        <v>0</v>
      </c>
      <c r="T188" s="124">
        <v>0</v>
      </c>
      <c r="U188" s="124">
        <v>0</v>
      </c>
      <c r="V188" s="124">
        <v>0</v>
      </c>
      <c r="W188" s="124">
        <v>0</v>
      </c>
    </row>
    <row r="189" spans="1:23" hidden="1">
      <c r="A189" s="124">
        <v>0</v>
      </c>
      <c r="B189" s="124">
        <v>0</v>
      </c>
      <c r="C189" s="124">
        <v>0</v>
      </c>
      <c r="D189" s="124">
        <v>0</v>
      </c>
      <c r="E189" s="124">
        <v>0</v>
      </c>
      <c r="F189" s="124">
        <v>0</v>
      </c>
      <c r="G189" s="124">
        <v>0</v>
      </c>
      <c r="H189" s="124">
        <v>0</v>
      </c>
      <c r="I189" s="124">
        <v>0</v>
      </c>
      <c r="J189" s="124">
        <v>0</v>
      </c>
      <c r="K189" s="124">
        <v>0</v>
      </c>
      <c r="L189" s="124">
        <v>0</v>
      </c>
      <c r="M189" s="124">
        <v>0</v>
      </c>
      <c r="N189" s="124">
        <v>0</v>
      </c>
      <c r="O189" s="124">
        <v>0</v>
      </c>
      <c r="P189" s="124">
        <v>0</v>
      </c>
      <c r="Q189" s="124">
        <v>0</v>
      </c>
      <c r="R189" s="124">
        <v>0</v>
      </c>
      <c r="S189" s="124">
        <v>0</v>
      </c>
      <c r="T189" s="124">
        <v>0</v>
      </c>
      <c r="U189" s="124">
        <v>0</v>
      </c>
      <c r="V189" s="124">
        <v>0</v>
      </c>
      <c r="W189" s="124">
        <v>0</v>
      </c>
    </row>
    <row r="190" spans="1:23" hidden="1">
      <c r="A190" s="124">
        <v>0</v>
      </c>
      <c r="B190" s="124">
        <v>0</v>
      </c>
      <c r="C190" s="124">
        <v>0</v>
      </c>
      <c r="D190" s="124">
        <v>0</v>
      </c>
      <c r="E190" s="124">
        <v>0</v>
      </c>
      <c r="F190" s="124">
        <v>0</v>
      </c>
      <c r="G190" s="124">
        <v>0</v>
      </c>
      <c r="H190" s="124">
        <v>0</v>
      </c>
      <c r="I190" s="124">
        <v>0</v>
      </c>
      <c r="J190" s="124">
        <v>0</v>
      </c>
      <c r="K190" s="124">
        <v>0</v>
      </c>
      <c r="L190" s="124">
        <v>0</v>
      </c>
      <c r="M190" s="124">
        <v>0</v>
      </c>
      <c r="N190" s="124">
        <v>0</v>
      </c>
      <c r="O190" s="124">
        <v>0</v>
      </c>
      <c r="P190" s="124">
        <v>0</v>
      </c>
      <c r="Q190" s="124">
        <v>0</v>
      </c>
      <c r="R190" s="124">
        <v>0</v>
      </c>
      <c r="S190" s="124">
        <v>0</v>
      </c>
      <c r="T190" s="124">
        <v>0</v>
      </c>
      <c r="U190" s="124">
        <v>0</v>
      </c>
      <c r="V190" s="124">
        <v>0</v>
      </c>
      <c r="W190" s="124">
        <v>0</v>
      </c>
    </row>
    <row r="191" spans="1:23" hidden="1">
      <c r="A191" s="124">
        <v>0</v>
      </c>
      <c r="B191" s="124">
        <v>0</v>
      </c>
      <c r="C191" s="124">
        <v>0</v>
      </c>
      <c r="D191" s="124">
        <v>0</v>
      </c>
      <c r="E191" s="124">
        <v>0</v>
      </c>
      <c r="F191" s="124">
        <v>0</v>
      </c>
      <c r="G191" s="124">
        <v>0</v>
      </c>
      <c r="H191" s="124">
        <v>0</v>
      </c>
      <c r="I191" s="124">
        <v>0</v>
      </c>
      <c r="J191" s="124">
        <v>0</v>
      </c>
      <c r="K191" s="124">
        <v>0</v>
      </c>
      <c r="L191" s="124">
        <v>0</v>
      </c>
      <c r="M191" s="124">
        <v>0</v>
      </c>
      <c r="N191" s="124">
        <v>0</v>
      </c>
      <c r="O191" s="124">
        <v>0</v>
      </c>
      <c r="P191" s="124">
        <v>0</v>
      </c>
      <c r="Q191" s="124">
        <v>0</v>
      </c>
      <c r="R191" s="124">
        <v>0</v>
      </c>
      <c r="S191" s="124">
        <v>0</v>
      </c>
      <c r="T191" s="124">
        <v>0</v>
      </c>
      <c r="U191" s="124">
        <v>0</v>
      </c>
      <c r="V191" s="124">
        <v>0</v>
      </c>
      <c r="W191" s="124">
        <v>0</v>
      </c>
    </row>
    <row r="192" spans="1:23" hidden="1">
      <c r="A192" s="124">
        <v>0</v>
      </c>
      <c r="B192" s="124">
        <v>0</v>
      </c>
      <c r="C192" s="124">
        <v>0</v>
      </c>
      <c r="D192" s="124">
        <v>0</v>
      </c>
      <c r="E192" s="124">
        <v>0</v>
      </c>
      <c r="F192" s="124">
        <v>0</v>
      </c>
      <c r="G192" s="124">
        <v>0</v>
      </c>
      <c r="H192" s="124">
        <v>0</v>
      </c>
      <c r="I192" s="124">
        <v>0</v>
      </c>
      <c r="J192" s="124">
        <v>0</v>
      </c>
      <c r="K192" s="124">
        <v>0</v>
      </c>
      <c r="L192" s="124">
        <v>0</v>
      </c>
      <c r="M192" s="124">
        <v>0</v>
      </c>
      <c r="N192" s="124">
        <v>0</v>
      </c>
      <c r="O192" s="124">
        <v>0</v>
      </c>
      <c r="P192" s="124">
        <v>0</v>
      </c>
      <c r="Q192" s="124">
        <v>0</v>
      </c>
      <c r="R192" s="124">
        <v>0</v>
      </c>
      <c r="S192" s="124">
        <v>0</v>
      </c>
      <c r="T192" s="124">
        <v>0</v>
      </c>
      <c r="U192" s="124">
        <v>0</v>
      </c>
      <c r="V192" s="124">
        <v>0</v>
      </c>
      <c r="W192" s="124">
        <v>0</v>
      </c>
    </row>
    <row r="193" spans="1:23" hidden="1">
      <c r="A193" s="124">
        <v>0</v>
      </c>
      <c r="B193" s="124">
        <v>0</v>
      </c>
      <c r="C193" s="124">
        <v>0</v>
      </c>
      <c r="D193" s="124">
        <v>0</v>
      </c>
      <c r="E193" s="124">
        <v>0</v>
      </c>
      <c r="F193" s="124">
        <v>0</v>
      </c>
      <c r="G193" s="124">
        <v>0</v>
      </c>
      <c r="H193" s="124">
        <v>0</v>
      </c>
      <c r="I193" s="124">
        <v>0</v>
      </c>
      <c r="J193" s="124">
        <v>0</v>
      </c>
      <c r="K193" s="124">
        <v>0</v>
      </c>
      <c r="L193" s="124">
        <v>0</v>
      </c>
      <c r="M193" s="124">
        <v>0</v>
      </c>
      <c r="N193" s="124">
        <v>0</v>
      </c>
      <c r="O193" s="124">
        <v>0</v>
      </c>
      <c r="P193" s="124">
        <v>0</v>
      </c>
      <c r="Q193" s="124">
        <v>0</v>
      </c>
      <c r="R193" s="124">
        <v>0</v>
      </c>
      <c r="S193" s="124">
        <v>0</v>
      </c>
      <c r="T193" s="124">
        <v>0</v>
      </c>
      <c r="U193" s="124">
        <v>0</v>
      </c>
      <c r="V193" s="124">
        <v>0</v>
      </c>
      <c r="W193" s="124">
        <v>0</v>
      </c>
    </row>
    <row r="194" spans="1:23" hidden="1">
      <c r="A194" s="124">
        <v>0</v>
      </c>
      <c r="B194" s="124">
        <v>0</v>
      </c>
      <c r="C194" s="124">
        <v>0</v>
      </c>
      <c r="D194" s="124">
        <v>0</v>
      </c>
      <c r="E194" s="124">
        <v>0</v>
      </c>
      <c r="F194" s="124">
        <v>0</v>
      </c>
      <c r="G194" s="124">
        <v>0</v>
      </c>
      <c r="H194" s="124">
        <v>0</v>
      </c>
      <c r="I194" s="124">
        <v>0</v>
      </c>
      <c r="J194" s="124">
        <v>0</v>
      </c>
      <c r="K194" s="124">
        <v>0</v>
      </c>
      <c r="L194" s="124">
        <v>0</v>
      </c>
      <c r="M194" s="124">
        <v>0</v>
      </c>
      <c r="N194" s="124">
        <v>0</v>
      </c>
      <c r="O194" s="124">
        <v>0</v>
      </c>
      <c r="P194" s="124">
        <v>0</v>
      </c>
      <c r="Q194" s="124">
        <v>0</v>
      </c>
      <c r="R194" s="124">
        <v>0</v>
      </c>
      <c r="S194" s="124">
        <v>0</v>
      </c>
      <c r="T194" s="124">
        <v>0</v>
      </c>
      <c r="U194" s="124">
        <v>0</v>
      </c>
      <c r="V194" s="124">
        <v>0</v>
      </c>
      <c r="W194" s="124">
        <v>0</v>
      </c>
    </row>
    <row r="195" spans="1:23" hidden="1">
      <c r="A195" s="124">
        <v>0</v>
      </c>
      <c r="B195" s="124">
        <v>0</v>
      </c>
      <c r="C195" s="124">
        <v>0</v>
      </c>
      <c r="D195" s="124">
        <v>0</v>
      </c>
      <c r="E195" s="124">
        <v>0</v>
      </c>
      <c r="F195" s="124">
        <v>0</v>
      </c>
      <c r="G195" s="124">
        <v>0</v>
      </c>
      <c r="H195" s="124">
        <v>0</v>
      </c>
      <c r="I195" s="124">
        <v>0</v>
      </c>
      <c r="J195" s="124">
        <v>0</v>
      </c>
      <c r="K195" s="124">
        <v>0</v>
      </c>
      <c r="L195" s="124">
        <v>0</v>
      </c>
      <c r="M195" s="124">
        <v>0</v>
      </c>
      <c r="N195" s="124">
        <v>0</v>
      </c>
      <c r="O195" s="124">
        <v>0</v>
      </c>
      <c r="P195" s="124">
        <v>0</v>
      </c>
      <c r="Q195" s="124">
        <v>0</v>
      </c>
      <c r="R195" s="124">
        <v>0</v>
      </c>
      <c r="S195" s="124">
        <v>0</v>
      </c>
      <c r="T195" s="124">
        <v>0</v>
      </c>
      <c r="U195" s="124">
        <v>0</v>
      </c>
      <c r="V195" s="124">
        <v>0</v>
      </c>
      <c r="W195" s="124">
        <v>0</v>
      </c>
    </row>
    <row r="196" spans="1:23" hidden="1">
      <c r="A196" s="124">
        <v>0</v>
      </c>
      <c r="B196" s="124">
        <v>0</v>
      </c>
      <c r="C196" s="124">
        <v>0</v>
      </c>
      <c r="D196" s="124">
        <v>0</v>
      </c>
      <c r="E196" s="124">
        <v>0</v>
      </c>
      <c r="F196" s="124">
        <v>0</v>
      </c>
      <c r="G196" s="124">
        <v>0</v>
      </c>
      <c r="H196" s="124">
        <v>0</v>
      </c>
      <c r="I196" s="124">
        <v>0</v>
      </c>
      <c r="J196" s="124">
        <v>0</v>
      </c>
      <c r="K196" s="124">
        <v>0</v>
      </c>
      <c r="L196" s="124">
        <v>0</v>
      </c>
      <c r="M196" s="124">
        <v>0</v>
      </c>
      <c r="N196" s="124">
        <v>0</v>
      </c>
      <c r="O196" s="124">
        <v>0</v>
      </c>
      <c r="P196" s="124">
        <v>0</v>
      </c>
      <c r="Q196" s="124">
        <v>0</v>
      </c>
      <c r="R196" s="124">
        <v>0</v>
      </c>
      <c r="S196" s="124">
        <v>0</v>
      </c>
      <c r="T196" s="124">
        <v>0</v>
      </c>
      <c r="U196" s="124">
        <v>0</v>
      </c>
      <c r="V196" s="124">
        <v>0</v>
      </c>
      <c r="W196" s="124">
        <v>0</v>
      </c>
    </row>
    <row r="197" spans="1:23">
      <c r="A197" s="124">
        <v>0</v>
      </c>
      <c r="B197" s="124">
        <v>0</v>
      </c>
      <c r="C197" s="124">
        <v>0</v>
      </c>
      <c r="D197" s="124">
        <v>0</v>
      </c>
      <c r="E197" s="124">
        <v>0</v>
      </c>
      <c r="F197" s="124">
        <v>0</v>
      </c>
      <c r="G197" s="124">
        <v>0</v>
      </c>
      <c r="H197" s="124">
        <v>0</v>
      </c>
      <c r="I197" s="124">
        <v>0</v>
      </c>
      <c r="J197" s="124">
        <v>0</v>
      </c>
      <c r="K197" s="124">
        <v>0</v>
      </c>
      <c r="L197" s="124">
        <v>0</v>
      </c>
      <c r="M197" s="124">
        <v>0</v>
      </c>
      <c r="N197" s="124">
        <v>0</v>
      </c>
      <c r="O197" s="124">
        <v>0</v>
      </c>
      <c r="P197" s="124">
        <v>0</v>
      </c>
      <c r="Q197" s="124">
        <v>0</v>
      </c>
      <c r="R197" s="124">
        <v>0</v>
      </c>
      <c r="S197" s="124">
        <v>0</v>
      </c>
      <c r="T197" s="124">
        <v>0</v>
      </c>
      <c r="U197" s="124">
        <v>0</v>
      </c>
      <c r="V197" s="124">
        <v>0</v>
      </c>
      <c r="W197" s="124">
        <v>0</v>
      </c>
    </row>
    <row r="198" spans="1:23" hidden="1">
      <c r="A198" s="124">
        <v>0</v>
      </c>
      <c r="B198" s="124">
        <v>0</v>
      </c>
      <c r="C198" s="124">
        <v>0</v>
      </c>
      <c r="D198" s="124">
        <v>0</v>
      </c>
      <c r="E198" s="124">
        <v>0</v>
      </c>
      <c r="F198" s="124">
        <v>0</v>
      </c>
      <c r="G198" s="124">
        <v>0</v>
      </c>
      <c r="H198" s="124">
        <v>0</v>
      </c>
      <c r="I198" s="124">
        <v>0</v>
      </c>
      <c r="J198" s="124">
        <v>0</v>
      </c>
      <c r="K198" s="124">
        <v>0</v>
      </c>
      <c r="L198" s="124">
        <v>0</v>
      </c>
      <c r="M198" s="124">
        <v>0</v>
      </c>
      <c r="N198" s="124">
        <v>0</v>
      </c>
      <c r="O198" s="124">
        <v>0</v>
      </c>
      <c r="P198" s="124">
        <v>0</v>
      </c>
      <c r="Q198" s="124">
        <v>0</v>
      </c>
      <c r="R198" s="124">
        <v>0</v>
      </c>
      <c r="S198" s="124">
        <v>0</v>
      </c>
      <c r="T198" s="124">
        <v>0</v>
      </c>
      <c r="U198" s="124">
        <v>0</v>
      </c>
      <c r="V198" s="124">
        <v>0</v>
      </c>
      <c r="W198" s="124">
        <v>0</v>
      </c>
    </row>
    <row r="199" spans="1:23" hidden="1">
      <c r="A199" s="124">
        <v>0</v>
      </c>
      <c r="B199" s="124">
        <v>0</v>
      </c>
      <c r="C199" s="124">
        <v>0</v>
      </c>
      <c r="D199" s="124">
        <v>0</v>
      </c>
      <c r="E199" s="124">
        <v>0</v>
      </c>
      <c r="F199" s="124">
        <v>0</v>
      </c>
      <c r="G199" s="124">
        <v>0</v>
      </c>
      <c r="H199" s="124">
        <v>0</v>
      </c>
      <c r="I199" s="124">
        <v>0</v>
      </c>
      <c r="J199" s="124">
        <v>0</v>
      </c>
      <c r="K199" s="124">
        <v>0</v>
      </c>
      <c r="L199" s="124">
        <v>0</v>
      </c>
      <c r="M199" s="124">
        <v>0</v>
      </c>
      <c r="N199" s="124">
        <v>0</v>
      </c>
      <c r="O199" s="124">
        <v>0</v>
      </c>
      <c r="P199" s="124">
        <v>0</v>
      </c>
      <c r="Q199" s="124">
        <v>0</v>
      </c>
      <c r="R199" s="124">
        <v>0</v>
      </c>
      <c r="S199" s="124">
        <v>0</v>
      </c>
      <c r="T199" s="124">
        <v>0</v>
      </c>
      <c r="U199" s="124">
        <v>0</v>
      </c>
      <c r="V199" s="124">
        <v>0</v>
      </c>
      <c r="W199" s="124">
        <v>0</v>
      </c>
    </row>
    <row r="200" spans="1:23" hidden="1">
      <c r="A200" s="124">
        <v>0</v>
      </c>
      <c r="B200" s="124">
        <v>0</v>
      </c>
      <c r="C200" s="124">
        <v>0</v>
      </c>
      <c r="D200" s="124">
        <v>0</v>
      </c>
      <c r="E200" s="124">
        <v>0</v>
      </c>
      <c r="F200" s="124">
        <v>0</v>
      </c>
      <c r="G200" s="124">
        <v>0</v>
      </c>
      <c r="H200" s="124">
        <v>0</v>
      </c>
      <c r="I200" s="124">
        <v>0</v>
      </c>
      <c r="J200" s="124">
        <v>0</v>
      </c>
      <c r="K200" s="124">
        <v>0</v>
      </c>
      <c r="L200" s="124">
        <v>0</v>
      </c>
      <c r="M200" s="124">
        <v>0</v>
      </c>
      <c r="N200" s="124">
        <v>0</v>
      </c>
      <c r="O200" s="124">
        <v>0</v>
      </c>
      <c r="P200" s="124">
        <v>0</v>
      </c>
      <c r="Q200" s="124">
        <v>0</v>
      </c>
      <c r="R200" s="124">
        <v>0</v>
      </c>
      <c r="S200" s="124">
        <v>0</v>
      </c>
      <c r="T200" s="124">
        <v>0</v>
      </c>
      <c r="U200" s="124">
        <v>0</v>
      </c>
      <c r="V200" s="124">
        <v>0</v>
      </c>
      <c r="W200" s="124">
        <v>0</v>
      </c>
    </row>
    <row r="201" spans="1:23">
      <c r="A201" s="124">
        <v>0</v>
      </c>
      <c r="B201" s="124">
        <v>0</v>
      </c>
      <c r="C201" s="124">
        <v>0</v>
      </c>
      <c r="D201" s="124">
        <v>0</v>
      </c>
      <c r="E201" s="124">
        <v>0</v>
      </c>
      <c r="F201" s="124">
        <v>0</v>
      </c>
      <c r="G201" s="124">
        <v>0</v>
      </c>
      <c r="H201" s="124">
        <v>0</v>
      </c>
      <c r="I201" s="124">
        <v>0</v>
      </c>
      <c r="J201" s="124">
        <v>0</v>
      </c>
      <c r="K201" s="124">
        <v>0</v>
      </c>
      <c r="L201" s="124">
        <v>0</v>
      </c>
      <c r="M201" s="124">
        <v>0</v>
      </c>
      <c r="N201" s="124">
        <v>0</v>
      </c>
      <c r="O201" s="124">
        <v>0</v>
      </c>
      <c r="P201" s="124">
        <v>0</v>
      </c>
      <c r="Q201" s="124">
        <v>0</v>
      </c>
      <c r="R201" s="124">
        <v>0</v>
      </c>
      <c r="S201" s="124">
        <v>0</v>
      </c>
      <c r="T201" s="124">
        <v>0</v>
      </c>
      <c r="U201" s="124">
        <v>0</v>
      </c>
      <c r="V201" s="124">
        <v>0</v>
      </c>
      <c r="W201" s="124">
        <v>0</v>
      </c>
    </row>
    <row r="202" spans="1:23" hidden="1">
      <c r="A202" s="124">
        <v>0</v>
      </c>
      <c r="B202" s="124">
        <v>0</v>
      </c>
      <c r="C202" s="124">
        <v>0</v>
      </c>
      <c r="D202" s="124">
        <v>0</v>
      </c>
      <c r="E202" s="124">
        <v>0</v>
      </c>
      <c r="F202" s="124">
        <v>0</v>
      </c>
      <c r="G202" s="124">
        <v>0</v>
      </c>
      <c r="H202" s="124">
        <v>0</v>
      </c>
      <c r="I202" s="124">
        <v>0</v>
      </c>
      <c r="J202" s="124">
        <v>0</v>
      </c>
      <c r="K202" s="124">
        <v>0</v>
      </c>
      <c r="L202" s="124">
        <v>0</v>
      </c>
      <c r="M202" s="124">
        <v>0</v>
      </c>
      <c r="N202" s="124">
        <v>0</v>
      </c>
      <c r="O202" s="124">
        <v>0</v>
      </c>
      <c r="P202" s="124">
        <v>0</v>
      </c>
      <c r="Q202" s="124">
        <v>0</v>
      </c>
      <c r="R202" s="124">
        <v>0</v>
      </c>
      <c r="S202" s="124">
        <v>0</v>
      </c>
      <c r="T202" s="124">
        <v>0</v>
      </c>
      <c r="U202" s="124">
        <v>0</v>
      </c>
      <c r="V202" s="124">
        <v>0</v>
      </c>
      <c r="W202" s="124">
        <v>0</v>
      </c>
    </row>
    <row r="203" spans="1:23">
      <c r="A203" s="124">
        <v>0</v>
      </c>
      <c r="B203" s="124">
        <v>0</v>
      </c>
      <c r="C203" s="124">
        <v>0</v>
      </c>
      <c r="D203" s="124">
        <v>0</v>
      </c>
      <c r="E203" s="124">
        <v>0</v>
      </c>
      <c r="F203" s="124">
        <v>0</v>
      </c>
      <c r="G203" s="124">
        <v>0</v>
      </c>
      <c r="H203" s="124">
        <v>0</v>
      </c>
      <c r="I203" s="124">
        <v>0</v>
      </c>
      <c r="J203" s="124">
        <v>0</v>
      </c>
      <c r="K203" s="124">
        <v>0</v>
      </c>
      <c r="L203" s="124">
        <v>0</v>
      </c>
      <c r="M203" s="124">
        <v>0</v>
      </c>
      <c r="N203" s="124">
        <v>0</v>
      </c>
      <c r="O203" s="124">
        <v>0</v>
      </c>
      <c r="P203" s="124">
        <v>0</v>
      </c>
      <c r="Q203" s="124">
        <v>0</v>
      </c>
      <c r="R203" s="124">
        <v>0</v>
      </c>
      <c r="S203" s="124">
        <v>0</v>
      </c>
      <c r="T203" s="124">
        <v>0</v>
      </c>
      <c r="U203" s="124">
        <v>0</v>
      </c>
      <c r="V203" s="124">
        <v>0</v>
      </c>
      <c r="W203" s="124">
        <v>0</v>
      </c>
    </row>
    <row r="204" spans="1:23" hidden="1">
      <c r="A204" s="124">
        <v>0</v>
      </c>
      <c r="B204" s="124">
        <v>0</v>
      </c>
      <c r="C204" s="124">
        <v>0</v>
      </c>
      <c r="D204" s="124">
        <v>0</v>
      </c>
      <c r="E204" s="124">
        <v>0</v>
      </c>
      <c r="F204" s="124">
        <v>0</v>
      </c>
      <c r="G204" s="124">
        <v>0</v>
      </c>
      <c r="H204" s="124">
        <v>0</v>
      </c>
      <c r="I204" s="124">
        <v>0</v>
      </c>
      <c r="J204" s="124">
        <v>0</v>
      </c>
      <c r="K204" s="124">
        <v>0</v>
      </c>
      <c r="L204" s="124">
        <v>0</v>
      </c>
      <c r="M204" s="124">
        <v>0</v>
      </c>
      <c r="N204" s="124">
        <v>0</v>
      </c>
      <c r="O204" s="124">
        <v>0</v>
      </c>
      <c r="P204" s="124">
        <v>0</v>
      </c>
      <c r="Q204" s="124">
        <v>0</v>
      </c>
      <c r="R204" s="124">
        <v>0</v>
      </c>
      <c r="S204" s="124">
        <v>0</v>
      </c>
      <c r="T204" s="124">
        <v>0</v>
      </c>
      <c r="U204" s="124">
        <v>0</v>
      </c>
      <c r="V204" s="124">
        <v>0</v>
      </c>
      <c r="W204" s="124">
        <v>0</v>
      </c>
    </row>
    <row r="205" spans="1:23" hidden="1">
      <c r="A205" s="124">
        <v>0</v>
      </c>
      <c r="B205" s="124">
        <v>0</v>
      </c>
      <c r="C205" s="124">
        <v>0</v>
      </c>
      <c r="D205" s="124">
        <v>0</v>
      </c>
      <c r="E205" s="124">
        <v>0</v>
      </c>
      <c r="F205" s="124">
        <v>0</v>
      </c>
      <c r="G205" s="124">
        <v>0</v>
      </c>
      <c r="H205" s="124">
        <v>0</v>
      </c>
      <c r="I205" s="124">
        <v>0</v>
      </c>
      <c r="J205" s="124">
        <v>0</v>
      </c>
      <c r="K205" s="124">
        <v>0</v>
      </c>
      <c r="L205" s="124">
        <v>0</v>
      </c>
      <c r="M205" s="124">
        <v>0</v>
      </c>
      <c r="N205" s="124">
        <v>0</v>
      </c>
      <c r="O205" s="124">
        <v>0</v>
      </c>
      <c r="P205" s="124">
        <v>0</v>
      </c>
      <c r="Q205" s="124">
        <v>0</v>
      </c>
      <c r="R205" s="124">
        <v>0</v>
      </c>
      <c r="S205" s="124">
        <v>0</v>
      </c>
      <c r="T205" s="124">
        <v>0</v>
      </c>
      <c r="U205" s="124">
        <v>0</v>
      </c>
      <c r="V205" s="124">
        <v>0</v>
      </c>
      <c r="W205" s="124">
        <v>0</v>
      </c>
    </row>
    <row r="206" spans="1:23">
      <c r="A206" s="124">
        <v>0</v>
      </c>
      <c r="B206" s="124">
        <v>0</v>
      </c>
      <c r="C206" s="124">
        <v>0</v>
      </c>
      <c r="D206" s="124">
        <v>0</v>
      </c>
      <c r="E206" s="124">
        <v>0</v>
      </c>
      <c r="F206" s="124">
        <v>0</v>
      </c>
      <c r="G206" s="124">
        <v>0</v>
      </c>
      <c r="H206" s="124">
        <v>0</v>
      </c>
      <c r="I206" s="124">
        <v>0</v>
      </c>
      <c r="J206" s="124">
        <v>0</v>
      </c>
      <c r="K206" s="124">
        <v>0</v>
      </c>
      <c r="L206" s="124">
        <v>0</v>
      </c>
      <c r="M206" s="124">
        <v>0</v>
      </c>
      <c r="N206" s="124">
        <v>0</v>
      </c>
      <c r="O206" s="124">
        <v>0</v>
      </c>
      <c r="P206" s="124">
        <v>0</v>
      </c>
      <c r="Q206" s="124">
        <v>0</v>
      </c>
      <c r="R206" s="124">
        <v>0</v>
      </c>
      <c r="S206" s="124">
        <v>0</v>
      </c>
      <c r="T206" s="124">
        <v>0</v>
      </c>
      <c r="U206" s="124">
        <v>0</v>
      </c>
      <c r="V206" s="124">
        <v>0</v>
      </c>
      <c r="W206" s="124">
        <v>0</v>
      </c>
    </row>
    <row r="207" spans="1:23">
      <c r="A207" s="124">
        <v>0</v>
      </c>
      <c r="B207" s="124">
        <v>0</v>
      </c>
      <c r="C207" s="124">
        <v>0</v>
      </c>
      <c r="D207" s="124">
        <v>0</v>
      </c>
      <c r="E207" s="124">
        <v>0</v>
      </c>
      <c r="F207" s="124">
        <v>0</v>
      </c>
      <c r="G207" s="124">
        <v>0</v>
      </c>
      <c r="H207" s="124">
        <v>0</v>
      </c>
      <c r="I207" s="124">
        <v>0</v>
      </c>
      <c r="J207" s="124">
        <v>0</v>
      </c>
      <c r="K207" s="124">
        <v>0</v>
      </c>
      <c r="L207" s="124">
        <v>0</v>
      </c>
      <c r="M207" s="124">
        <v>0</v>
      </c>
      <c r="N207" s="124">
        <v>0</v>
      </c>
      <c r="O207" s="124">
        <v>0</v>
      </c>
      <c r="P207" s="124">
        <v>0</v>
      </c>
      <c r="Q207" s="124">
        <v>0</v>
      </c>
      <c r="R207" s="124">
        <v>0</v>
      </c>
      <c r="S207" s="124">
        <v>0</v>
      </c>
      <c r="T207" s="124">
        <v>0</v>
      </c>
      <c r="U207" s="124">
        <v>0</v>
      </c>
      <c r="V207" s="124">
        <v>0</v>
      </c>
      <c r="W207" s="124">
        <v>0</v>
      </c>
    </row>
    <row r="208" spans="1:23" hidden="1">
      <c r="A208" s="124">
        <v>0</v>
      </c>
      <c r="B208" s="124">
        <v>0</v>
      </c>
      <c r="C208" s="124">
        <v>0</v>
      </c>
      <c r="D208" s="124">
        <v>0</v>
      </c>
      <c r="E208" s="124">
        <v>0</v>
      </c>
      <c r="F208" s="124">
        <v>0</v>
      </c>
      <c r="G208" s="124">
        <v>0</v>
      </c>
      <c r="H208" s="124">
        <v>0</v>
      </c>
      <c r="I208" s="124">
        <v>0</v>
      </c>
      <c r="J208" s="124">
        <v>0</v>
      </c>
      <c r="K208" s="124">
        <v>0</v>
      </c>
      <c r="L208" s="124">
        <v>0</v>
      </c>
      <c r="M208" s="124">
        <v>0</v>
      </c>
      <c r="N208" s="124">
        <v>0</v>
      </c>
      <c r="O208" s="124">
        <v>0</v>
      </c>
      <c r="P208" s="124">
        <v>0</v>
      </c>
      <c r="Q208" s="124">
        <v>0</v>
      </c>
      <c r="R208" s="124">
        <v>0</v>
      </c>
      <c r="S208" s="124">
        <v>0</v>
      </c>
      <c r="T208" s="124">
        <v>0</v>
      </c>
      <c r="U208" s="124">
        <v>0</v>
      </c>
      <c r="V208" s="124">
        <v>0</v>
      </c>
      <c r="W208" s="124">
        <v>0</v>
      </c>
    </row>
    <row r="209" spans="1:23" hidden="1">
      <c r="A209" s="124">
        <v>0</v>
      </c>
      <c r="B209" s="124">
        <v>0</v>
      </c>
      <c r="C209" s="124">
        <v>0</v>
      </c>
      <c r="D209" s="124">
        <v>0</v>
      </c>
      <c r="E209" s="124">
        <v>0</v>
      </c>
      <c r="F209" s="124">
        <v>0</v>
      </c>
      <c r="G209" s="124">
        <v>0</v>
      </c>
      <c r="H209" s="124">
        <v>0</v>
      </c>
      <c r="I209" s="124">
        <v>0</v>
      </c>
      <c r="J209" s="124">
        <v>0</v>
      </c>
      <c r="K209" s="124">
        <v>0</v>
      </c>
      <c r="L209" s="124">
        <v>0</v>
      </c>
      <c r="M209" s="124">
        <v>0</v>
      </c>
      <c r="N209" s="124">
        <v>0</v>
      </c>
      <c r="O209" s="124">
        <v>0</v>
      </c>
      <c r="P209" s="124">
        <v>0</v>
      </c>
      <c r="Q209" s="124">
        <v>0</v>
      </c>
      <c r="R209" s="124">
        <v>0</v>
      </c>
      <c r="S209" s="124">
        <v>0</v>
      </c>
      <c r="T209" s="124">
        <v>0</v>
      </c>
      <c r="U209" s="124">
        <v>0</v>
      </c>
      <c r="V209" s="124">
        <v>0</v>
      </c>
      <c r="W209" s="124">
        <v>0</v>
      </c>
    </row>
    <row r="210" spans="1:23" hidden="1">
      <c r="A210" s="124">
        <v>0</v>
      </c>
      <c r="B210" s="124">
        <v>0</v>
      </c>
      <c r="C210" s="124">
        <v>0</v>
      </c>
      <c r="D210" s="124">
        <v>0</v>
      </c>
      <c r="E210" s="124">
        <v>0</v>
      </c>
      <c r="F210" s="124">
        <v>0</v>
      </c>
      <c r="G210" s="124">
        <v>0</v>
      </c>
      <c r="H210" s="124">
        <v>0</v>
      </c>
      <c r="I210" s="124">
        <v>0</v>
      </c>
      <c r="J210" s="124">
        <v>0</v>
      </c>
      <c r="K210" s="124">
        <v>0</v>
      </c>
      <c r="L210" s="124">
        <v>0</v>
      </c>
      <c r="M210" s="124">
        <v>0</v>
      </c>
      <c r="N210" s="124">
        <v>0</v>
      </c>
      <c r="O210" s="124">
        <v>0</v>
      </c>
      <c r="P210" s="124">
        <v>0</v>
      </c>
      <c r="Q210" s="124">
        <v>0</v>
      </c>
      <c r="R210" s="124">
        <v>0</v>
      </c>
      <c r="S210" s="124">
        <v>0</v>
      </c>
      <c r="T210" s="124">
        <v>0</v>
      </c>
      <c r="U210" s="124">
        <v>0</v>
      </c>
      <c r="V210" s="124">
        <v>0</v>
      </c>
      <c r="W210" s="124">
        <v>0</v>
      </c>
    </row>
    <row r="211" spans="1:23" hidden="1">
      <c r="A211" s="124">
        <v>0</v>
      </c>
      <c r="B211" s="124">
        <v>0</v>
      </c>
      <c r="C211" s="124">
        <v>0</v>
      </c>
      <c r="D211" s="124">
        <v>0</v>
      </c>
      <c r="E211" s="124">
        <v>0</v>
      </c>
      <c r="F211" s="124">
        <v>0</v>
      </c>
      <c r="G211" s="124">
        <v>0</v>
      </c>
      <c r="H211" s="124">
        <v>0</v>
      </c>
      <c r="I211" s="124">
        <v>0</v>
      </c>
      <c r="J211" s="124">
        <v>0</v>
      </c>
      <c r="K211" s="124">
        <v>0</v>
      </c>
      <c r="L211" s="124">
        <v>0</v>
      </c>
      <c r="M211" s="124">
        <v>0</v>
      </c>
      <c r="N211" s="124">
        <v>0</v>
      </c>
      <c r="O211" s="124">
        <v>0</v>
      </c>
      <c r="P211" s="124">
        <v>0</v>
      </c>
      <c r="Q211" s="124">
        <v>0</v>
      </c>
      <c r="R211" s="124">
        <v>0</v>
      </c>
      <c r="S211" s="124">
        <v>0</v>
      </c>
      <c r="T211" s="124">
        <v>0</v>
      </c>
      <c r="U211" s="124">
        <v>0</v>
      </c>
      <c r="V211" s="124">
        <v>0</v>
      </c>
      <c r="W211" s="124">
        <v>0</v>
      </c>
    </row>
    <row r="212" spans="1:23" hidden="1">
      <c r="A212" s="124">
        <v>0</v>
      </c>
      <c r="B212" s="124">
        <v>0</v>
      </c>
      <c r="C212" s="124">
        <v>0</v>
      </c>
      <c r="D212" s="124">
        <v>0</v>
      </c>
      <c r="E212" s="124">
        <v>0</v>
      </c>
      <c r="F212" s="124">
        <v>0</v>
      </c>
      <c r="G212" s="124">
        <v>0</v>
      </c>
      <c r="H212" s="124">
        <v>0</v>
      </c>
      <c r="I212" s="124">
        <v>0</v>
      </c>
      <c r="J212" s="124">
        <v>0</v>
      </c>
      <c r="K212" s="124">
        <v>0</v>
      </c>
      <c r="L212" s="124">
        <v>0</v>
      </c>
      <c r="M212" s="124">
        <v>0</v>
      </c>
      <c r="N212" s="124">
        <v>0</v>
      </c>
      <c r="O212" s="124">
        <v>0</v>
      </c>
      <c r="P212" s="124">
        <v>0</v>
      </c>
      <c r="Q212" s="124">
        <v>0</v>
      </c>
      <c r="R212" s="124">
        <v>0</v>
      </c>
      <c r="S212" s="124">
        <v>0</v>
      </c>
      <c r="T212" s="124">
        <v>0</v>
      </c>
      <c r="U212" s="124">
        <v>0</v>
      </c>
      <c r="V212" s="124">
        <v>0</v>
      </c>
      <c r="W212" s="124">
        <v>0</v>
      </c>
    </row>
    <row r="213" spans="1:23" hidden="1">
      <c r="A213" s="124">
        <v>0</v>
      </c>
      <c r="B213" s="124">
        <v>0</v>
      </c>
      <c r="C213" s="124">
        <v>0</v>
      </c>
      <c r="D213" s="124">
        <v>0</v>
      </c>
      <c r="E213" s="124">
        <v>0</v>
      </c>
      <c r="F213" s="124">
        <v>0</v>
      </c>
      <c r="G213" s="124">
        <v>0</v>
      </c>
      <c r="H213" s="124">
        <v>0</v>
      </c>
      <c r="I213" s="124">
        <v>0</v>
      </c>
      <c r="J213" s="124">
        <v>0</v>
      </c>
      <c r="K213" s="124">
        <v>0</v>
      </c>
      <c r="L213" s="124">
        <v>0</v>
      </c>
      <c r="M213" s="124">
        <v>0</v>
      </c>
      <c r="N213" s="124">
        <v>0</v>
      </c>
      <c r="O213" s="124">
        <v>0</v>
      </c>
      <c r="P213" s="124">
        <v>0</v>
      </c>
      <c r="Q213" s="124">
        <v>0</v>
      </c>
      <c r="R213" s="124">
        <v>0</v>
      </c>
      <c r="S213" s="124">
        <v>0</v>
      </c>
      <c r="T213" s="124">
        <v>0</v>
      </c>
      <c r="U213" s="124">
        <v>0</v>
      </c>
      <c r="V213" s="124">
        <v>0</v>
      </c>
      <c r="W213" s="124">
        <v>0</v>
      </c>
    </row>
    <row r="214" spans="1:23" hidden="1">
      <c r="A214" s="124">
        <v>0</v>
      </c>
      <c r="B214" s="124">
        <v>0</v>
      </c>
      <c r="C214" s="124">
        <v>0</v>
      </c>
      <c r="D214" s="124">
        <v>0</v>
      </c>
      <c r="E214" s="124">
        <v>0</v>
      </c>
      <c r="F214" s="124">
        <v>0</v>
      </c>
      <c r="G214" s="124">
        <v>0</v>
      </c>
      <c r="H214" s="124">
        <v>0</v>
      </c>
      <c r="I214" s="124">
        <v>0</v>
      </c>
      <c r="J214" s="124">
        <v>0</v>
      </c>
      <c r="K214" s="124">
        <v>0</v>
      </c>
      <c r="L214" s="124">
        <v>0</v>
      </c>
      <c r="M214" s="124">
        <v>0</v>
      </c>
      <c r="N214" s="124">
        <v>0</v>
      </c>
      <c r="O214" s="124">
        <v>0</v>
      </c>
      <c r="P214" s="124">
        <v>0</v>
      </c>
      <c r="Q214" s="124">
        <v>0</v>
      </c>
      <c r="R214" s="124">
        <v>0</v>
      </c>
      <c r="S214" s="124">
        <v>0</v>
      </c>
      <c r="T214" s="124">
        <v>0</v>
      </c>
      <c r="U214" s="124">
        <v>0</v>
      </c>
      <c r="V214" s="124">
        <v>0</v>
      </c>
      <c r="W214" s="124">
        <v>0</v>
      </c>
    </row>
    <row r="215" spans="1:23" hidden="1">
      <c r="A215" s="124">
        <v>0</v>
      </c>
      <c r="B215" s="124">
        <v>0</v>
      </c>
      <c r="C215" s="124">
        <v>0</v>
      </c>
      <c r="D215" s="124">
        <v>0</v>
      </c>
      <c r="E215" s="124">
        <v>0</v>
      </c>
      <c r="F215" s="124">
        <v>0</v>
      </c>
      <c r="G215" s="124">
        <v>0</v>
      </c>
      <c r="H215" s="124">
        <v>0</v>
      </c>
      <c r="I215" s="124">
        <v>0</v>
      </c>
      <c r="J215" s="124">
        <v>0</v>
      </c>
      <c r="K215" s="124">
        <v>0</v>
      </c>
      <c r="L215" s="124">
        <v>0</v>
      </c>
      <c r="M215" s="124">
        <v>0</v>
      </c>
      <c r="N215" s="124">
        <v>0</v>
      </c>
      <c r="O215" s="124">
        <v>0</v>
      </c>
      <c r="P215" s="124">
        <v>0</v>
      </c>
      <c r="Q215" s="124">
        <v>0</v>
      </c>
      <c r="R215" s="124">
        <v>0</v>
      </c>
      <c r="S215" s="124">
        <v>0</v>
      </c>
      <c r="T215" s="124">
        <v>0</v>
      </c>
      <c r="U215" s="124">
        <v>0</v>
      </c>
      <c r="V215" s="124">
        <v>0</v>
      </c>
      <c r="W215" s="124">
        <v>0</v>
      </c>
    </row>
    <row r="216" spans="1:23" hidden="1">
      <c r="A216" s="124">
        <v>0</v>
      </c>
      <c r="B216" s="124">
        <v>0</v>
      </c>
      <c r="C216" s="124">
        <v>0</v>
      </c>
      <c r="D216" s="124">
        <v>0</v>
      </c>
      <c r="E216" s="124">
        <v>0</v>
      </c>
      <c r="F216" s="124">
        <v>0</v>
      </c>
      <c r="G216" s="124">
        <v>0</v>
      </c>
      <c r="H216" s="124">
        <v>0</v>
      </c>
      <c r="I216" s="124">
        <v>0</v>
      </c>
      <c r="J216" s="124">
        <v>0</v>
      </c>
      <c r="K216" s="124">
        <v>0</v>
      </c>
      <c r="L216" s="124">
        <v>0</v>
      </c>
      <c r="M216" s="124">
        <v>0</v>
      </c>
      <c r="N216" s="124">
        <v>0</v>
      </c>
      <c r="O216" s="124">
        <v>0</v>
      </c>
      <c r="P216" s="124">
        <v>0</v>
      </c>
      <c r="Q216" s="124">
        <v>0</v>
      </c>
      <c r="R216" s="124">
        <v>0</v>
      </c>
      <c r="S216" s="124">
        <v>0</v>
      </c>
      <c r="T216" s="124">
        <v>0</v>
      </c>
      <c r="U216" s="124">
        <v>0</v>
      </c>
      <c r="V216" s="124">
        <v>0</v>
      </c>
      <c r="W216" s="124">
        <v>0</v>
      </c>
    </row>
    <row r="217" spans="1:23" hidden="1">
      <c r="A217" s="124">
        <v>0</v>
      </c>
      <c r="B217" s="124">
        <v>0</v>
      </c>
      <c r="C217" s="124">
        <v>0</v>
      </c>
      <c r="D217" s="124">
        <v>0</v>
      </c>
      <c r="E217" s="124">
        <v>0</v>
      </c>
      <c r="F217" s="124">
        <v>0</v>
      </c>
      <c r="G217" s="124">
        <v>0</v>
      </c>
      <c r="H217" s="124">
        <v>0</v>
      </c>
      <c r="I217" s="124">
        <v>0</v>
      </c>
      <c r="J217" s="124">
        <v>0</v>
      </c>
      <c r="K217" s="124">
        <v>0</v>
      </c>
      <c r="L217" s="124">
        <v>0</v>
      </c>
      <c r="M217" s="124">
        <v>0</v>
      </c>
      <c r="N217" s="124">
        <v>0</v>
      </c>
      <c r="O217" s="124">
        <v>0</v>
      </c>
      <c r="P217" s="124">
        <v>0</v>
      </c>
      <c r="Q217" s="124">
        <v>0</v>
      </c>
      <c r="R217" s="124">
        <v>0</v>
      </c>
      <c r="S217" s="124">
        <v>0</v>
      </c>
      <c r="T217" s="124">
        <v>0</v>
      </c>
      <c r="U217" s="124">
        <v>0</v>
      </c>
      <c r="V217" s="124">
        <v>0</v>
      </c>
      <c r="W217" s="124">
        <v>0</v>
      </c>
    </row>
    <row r="218" spans="1:23" hidden="1">
      <c r="A218" s="124">
        <v>0</v>
      </c>
      <c r="B218" s="124">
        <v>0</v>
      </c>
      <c r="C218" s="124">
        <v>0</v>
      </c>
      <c r="D218" s="124">
        <v>0</v>
      </c>
      <c r="E218" s="124">
        <v>0</v>
      </c>
      <c r="F218" s="124">
        <v>0</v>
      </c>
      <c r="G218" s="124">
        <v>0</v>
      </c>
      <c r="H218" s="124">
        <v>0</v>
      </c>
      <c r="I218" s="124">
        <v>0</v>
      </c>
      <c r="J218" s="124">
        <v>0</v>
      </c>
      <c r="K218" s="124">
        <v>0</v>
      </c>
      <c r="L218" s="124">
        <v>0</v>
      </c>
      <c r="M218" s="124">
        <v>0</v>
      </c>
      <c r="N218" s="124">
        <v>0</v>
      </c>
      <c r="O218" s="124">
        <v>0</v>
      </c>
      <c r="P218" s="124">
        <v>0</v>
      </c>
      <c r="Q218" s="124">
        <v>0</v>
      </c>
      <c r="R218" s="124">
        <v>0</v>
      </c>
      <c r="S218" s="124">
        <v>0</v>
      </c>
      <c r="T218" s="124">
        <v>0</v>
      </c>
      <c r="U218" s="124">
        <v>0</v>
      </c>
      <c r="V218" s="124">
        <v>0</v>
      </c>
      <c r="W218" s="124">
        <v>0</v>
      </c>
    </row>
    <row r="219" spans="1:23" hidden="1">
      <c r="A219" s="124">
        <v>0</v>
      </c>
      <c r="B219" s="124">
        <v>0</v>
      </c>
      <c r="C219" s="124">
        <v>0</v>
      </c>
      <c r="D219" s="124">
        <v>0</v>
      </c>
      <c r="E219" s="124">
        <v>0</v>
      </c>
      <c r="F219" s="124">
        <v>0</v>
      </c>
      <c r="G219" s="124">
        <v>0</v>
      </c>
      <c r="H219" s="124">
        <v>0</v>
      </c>
      <c r="I219" s="124">
        <v>0</v>
      </c>
      <c r="J219" s="124">
        <v>0</v>
      </c>
      <c r="K219" s="124">
        <v>0</v>
      </c>
      <c r="L219" s="124">
        <v>0</v>
      </c>
      <c r="M219" s="124">
        <v>0</v>
      </c>
      <c r="N219" s="124">
        <v>0</v>
      </c>
      <c r="O219" s="124">
        <v>0</v>
      </c>
      <c r="P219" s="124">
        <v>0</v>
      </c>
      <c r="Q219" s="124">
        <v>0</v>
      </c>
      <c r="R219" s="124">
        <v>0</v>
      </c>
      <c r="S219" s="124">
        <v>0</v>
      </c>
      <c r="T219" s="124">
        <v>0</v>
      </c>
      <c r="U219" s="124">
        <v>0</v>
      </c>
      <c r="V219" s="124">
        <v>0</v>
      </c>
      <c r="W219" s="124">
        <v>0</v>
      </c>
    </row>
    <row r="220" spans="1:23" hidden="1">
      <c r="A220" s="124">
        <v>0</v>
      </c>
      <c r="B220" s="124">
        <v>0</v>
      </c>
      <c r="C220" s="124">
        <v>0</v>
      </c>
      <c r="D220" s="124">
        <v>0</v>
      </c>
      <c r="E220" s="124">
        <v>0</v>
      </c>
      <c r="F220" s="124">
        <v>0</v>
      </c>
      <c r="G220" s="124">
        <v>0</v>
      </c>
      <c r="H220" s="124">
        <v>0</v>
      </c>
      <c r="I220" s="124">
        <v>0</v>
      </c>
      <c r="J220" s="124">
        <v>0</v>
      </c>
      <c r="K220" s="124">
        <v>0</v>
      </c>
      <c r="L220" s="124">
        <v>0</v>
      </c>
      <c r="M220" s="124">
        <v>0</v>
      </c>
      <c r="N220" s="124">
        <v>0</v>
      </c>
      <c r="O220" s="124">
        <v>0</v>
      </c>
      <c r="P220" s="124">
        <v>0</v>
      </c>
      <c r="Q220" s="124">
        <v>0</v>
      </c>
      <c r="R220" s="124">
        <v>0</v>
      </c>
      <c r="S220" s="124">
        <v>0</v>
      </c>
      <c r="T220" s="124">
        <v>0</v>
      </c>
      <c r="U220" s="124">
        <v>0</v>
      </c>
      <c r="V220" s="124">
        <v>0</v>
      </c>
      <c r="W220" s="124">
        <v>0</v>
      </c>
    </row>
    <row r="221" spans="1:23" hidden="1">
      <c r="A221" s="124">
        <v>0</v>
      </c>
      <c r="B221" s="124">
        <v>0</v>
      </c>
      <c r="C221" s="124">
        <v>0</v>
      </c>
      <c r="D221" s="124">
        <v>0</v>
      </c>
      <c r="E221" s="124">
        <v>0</v>
      </c>
      <c r="F221" s="124">
        <v>0</v>
      </c>
      <c r="G221" s="124">
        <v>0</v>
      </c>
      <c r="H221" s="124">
        <v>0</v>
      </c>
      <c r="I221" s="124">
        <v>0</v>
      </c>
      <c r="J221" s="124">
        <v>0</v>
      </c>
      <c r="K221" s="124">
        <v>0</v>
      </c>
      <c r="L221" s="124">
        <v>0</v>
      </c>
      <c r="M221" s="124">
        <v>0</v>
      </c>
      <c r="N221" s="124">
        <v>0</v>
      </c>
      <c r="O221" s="124">
        <v>0</v>
      </c>
      <c r="P221" s="124">
        <v>0</v>
      </c>
      <c r="Q221" s="124">
        <v>0</v>
      </c>
      <c r="R221" s="124">
        <v>0</v>
      </c>
      <c r="S221" s="124">
        <v>0</v>
      </c>
      <c r="T221" s="124">
        <v>0</v>
      </c>
      <c r="U221" s="124">
        <v>0</v>
      </c>
      <c r="V221" s="124">
        <v>0</v>
      </c>
      <c r="W221" s="124">
        <v>0</v>
      </c>
    </row>
    <row r="222" spans="1:23">
      <c r="A222" s="124">
        <v>0</v>
      </c>
      <c r="B222" s="124">
        <v>0</v>
      </c>
      <c r="C222" s="124">
        <v>0</v>
      </c>
      <c r="D222" s="124">
        <v>0</v>
      </c>
      <c r="E222" s="124">
        <v>0</v>
      </c>
      <c r="F222" s="124">
        <v>0</v>
      </c>
      <c r="G222" s="124">
        <v>0</v>
      </c>
      <c r="H222" s="124">
        <v>0</v>
      </c>
      <c r="I222" s="124">
        <v>0</v>
      </c>
      <c r="J222" s="124">
        <v>0</v>
      </c>
      <c r="K222" s="124">
        <v>0</v>
      </c>
      <c r="L222" s="124">
        <v>0</v>
      </c>
      <c r="M222" s="124">
        <v>0</v>
      </c>
      <c r="N222" s="124">
        <v>0</v>
      </c>
      <c r="O222" s="124">
        <v>0</v>
      </c>
      <c r="P222" s="124">
        <v>0</v>
      </c>
      <c r="Q222" s="124">
        <v>0</v>
      </c>
      <c r="R222" s="124">
        <v>0</v>
      </c>
      <c r="S222" s="124">
        <v>0</v>
      </c>
      <c r="T222" s="124">
        <v>0</v>
      </c>
      <c r="U222" s="124">
        <v>0</v>
      </c>
      <c r="V222" s="124">
        <v>0</v>
      </c>
      <c r="W222" s="124">
        <v>0</v>
      </c>
    </row>
    <row r="223" spans="1:23" hidden="1">
      <c r="A223" s="124">
        <v>0</v>
      </c>
      <c r="B223" s="124">
        <v>0</v>
      </c>
      <c r="C223" s="124">
        <v>0</v>
      </c>
      <c r="D223" s="124">
        <v>0</v>
      </c>
      <c r="E223" s="124">
        <v>0</v>
      </c>
      <c r="F223" s="124">
        <v>0</v>
      </c>
      <c r="G223" s="124">
        <v>0</v>
      </c>
      <c r="H223" s="124">
        <v>0</v>
      </c>
      <c r="I223" s="124">
        <v>0</v>
      </c>
      <c r="J223" s="124">
        <v>0</v>
      </c>
      <c r="K223" s="124">
        <v>0</v>
      </c>
      <c r="L223" s="124">
        <v>0</v>
      </c>
      <c r="M223" s="124">
        <v>0</v>
      </c>
      <c r="N223" s="124">
        <v>0</v>
      </c>
      <c r="O223" s="124">
        <v>0</v>
      </c>
      <c r="P223" s="124">
        <v>0</v>
      </c>
      <c r="Q223" s="124">
        <v>0</v>
      </c>
      <c r="R223" s="124">
        <v>0</v>
      </c>
      <c r="S223" s="124">
        <v>0</v>
      </c>
      <c r="T223" s="124">
        <v>0</v>
      </c>
      <c r="U223" s="124">
        <v>0</v>
      </c>
      <c r="V223" s="124">
        <v>0</v>
      </c>
      <c r="W223" s="124">
        <v>0</v>
      </c>
    </row>
    <row r="224" spans="1:23">
      <c r="A224" s="124">
        <v>0</v>
      </c>
      <c r="B224" s="124">
        <v>0</v>
      </c>
      <c r="C224" s="124">
        <v>0</v>
      </c>
      <c r="D224" s="124">
        <v>0</v>
      </c>
      <c r="E224" s="124">
        <v>0</v>
      </c>
      <c r="F224" s="124">
        <v>0</v>
      </c>
      <c r="G224" s="124">
        <v>0</v>
      </c>
      <c r="H224" s="124">
        <v>0</v>
      </c>
      <c r="I224" s="124">
        <v>0</v>
      </c>
      <c r="J224" s="124">
        <v>0</v>
      </c>
      <c r="K224" s="124">
        <v>0</v>
      </c>
      <c r="L224" s="124">
        <v>0</v>
      </c>
      <c r="M224" s="124">
        <v>0</v>
      </c>
      <c r="N224" s="124">
        <v>0</v>
      </c>
      <c r="O224" s="124">
        <v>0</v>
      </c>
      <c r="P224" s="124">
        <v>0</v>
      </c>
      <c r="Q224" s="124">
        <v>0</v>
      </c>
      <c r="R224" s="124">
        <v>0</v>
      </c>
      <c r="S224" s="124">
        <v>0</v>
      </c>
      <c r="T224" s="124">
        <v>0</v>
      </c>
      <c r="U224" s="124">
        <v>0</v>
      </c>
      <c r="V224" s="124">
        <v>0</v>
      </c>
      <c r="W224" s="124">
        <v>0</v>
      </c>
    </row>
    <row r="225" spans="1:23" hidden="1">
      <c r="A225" s="124">
        <v>0</v>
      </c>
      <c r="B225" s="124">
        <v>0</v>
      </c>
      <c r="C225" s="124">
        <v>0</v>
      </c>
      <c r="D225" s="124">
        <v>0</v>
      </c>
      <c r="E225" s="124">
        <v>0</v>
      </c>
      <c r="F225" s="124">
        <v>0</v>
      </c>
      <c r="G225" s="124">
        <v>0</v>
      </c>
      <c r="H225" s="124">
        <v>0</v>
      </c>
      <c r="I225" s="124">
        <v>0</v>
      </c>
      <c r="J225" s="124">
        <v>0</v>
      </c>
      <c r="K225" s="124">
        <v>0</v>
      </c>
      <c r="L225" s="124">
        <v>0</v>
      </c>
      <c r="M225" s="124">
        <v>0</v>
      </c>
      <c r="N225" s="124">
        <v>0</v>
      </c>
      <c r="O225" s="124">
        <v>0</v>
      </c>
      <c r="P225" s="124">
        <v>0</v>
      </c>
      <c r="Q225" s="124">
        <v>0</v>
      </c>
      <c r="R225" s="124">
        <v>0</v>
      </c>
      <c r="S225" s="124">
        <v>0</v>
      </c>
      <c r="T225" s="124">
        <v>0</v>
      </c>
      <c r="U225" s="124">
        <v>0</v>
      </c>
      <c r="V225" s="124">
        <v>0</v>
      </c>
      <c r="W225" s="124">
        <v>0</v>
      </c>
    </row>
    <row r="226" spans="1:23">
      <c r="A226" s="124">
        <v>0</v>
      </c>
      <c r="B226" s="124">
        <v>0</v>
      </c>
      <c r="C226" s="124">
        <v>0</v>
      </c>
      <c r="D226" s="124">
        <v>0</v>
      </c>
      <c r="E226" s="124">
        <v>0</v>
      </c>
      <c r="F226" s="124">
        <v>0</v>
      </c>
      <c r="G226" s="124">
        <v>0</v>
      </c>
      <c r="H226" s="124">
        <v>0</v>
      </c>
      <c r="I226" s="124">
        <v>0</v>
      </c>
      <c r="J226" s="124">
        <v>0</v>
      </c>
      <c r="K226" s="124">
        <v>0</v>
      </c>
      <c r="L226" s="124">
        <v>0</v>
      </c>
      <c r="M226" s="124">
        <v>0</v>
      </c>
      <c r="N226" s="124">
        <v>0</v>
      </c>
      <c r="O226" s="124">
        <v>0</v>
      </c>
      <c r="P226" s="124">
        <v>0</v>
      </c>
      <c r="Q226" s="124">
        <v>0</v>
      </c>
      <c r="R226" s="124">
        <v>0</v>
      </c>
      <c r="S226" s="124">
        <v>0</v>
      </c>
      <c r="T226" s="124">
        <v>0</v>
      </c>
      <c r="U226" s="124">
        <v>0</v>
      </c>
      <c r="V226" s="124">
        <v>0</v>
      </c>
      <c r="W226" s="124">
        <v>0</v>
      </c>
    </row>
    <row r="227" spans="1:23" hidden="1">
      <c r="A227" s="124">
        <v>0</v>
      </c>
      <c r="B227" s="124">
        <v>0</v>
      </c>
      <c r="C227" s="124">
        <v>0</v>
      </c>
      <c r="D227" s="124">
        <v>0</v>
      </c>
      <c r="E227" s="124">
        <v>0</v>
      </c>
      <c r="F227" s="124">
        <v>0</v>
      </c>
      <c r="G227" s="124">
        <v>0</v>
      </c>
      <c r="H227" s="124">
        <v>0</v>
      </c>
      <c r="I227" s="124">
        <v>0</v>
      </c>
      <c r="J227" s="124">
        <v>0</v>
      </c>
      <c r="K227" s="124">
        <v>0</v>
      </c>
      <c r="L227" s="124">
        <v>0</v>
      </c>
      <c r="M227" s="124">
        <v>0</v>
      </c>
      <c r="N227" s="124">
        <v>0</v>
      </c>
      <c r="O227" s="124">
        <v>0</v>
      </c>
      <c r="P227" s="124">
        <v>0</v>
      </c>
      <c r="Q227" s="124">
        <v>0</v>
      </c>
      <c r="R227" s="124">
        <v>0</v>
      </c>
      <c r="S227" s="124">
        <v>0</v>
      </c>
      <c r="T227" s="124">
        <v>0</v>
      </c>
      <c r="U227" s="124">
        <v>0</v>
      </c>
      <c r="V227" s="124">
        <v>0</v>
      </c>
      <c r="W227" s="124">
        <v>0</v>
      </c>
    </row>
    <row r="228" spans="1:23">
      <c r="A228" s="124">
        <v>0</v>
      </c>
      <c r="B228" s="124">
        <v>0</v>
      </c>
      <c r="C228" s="124">
        <v>0</v>
      </c>
      <c r="D228" s="124">
        <v>0</v>
      </c>
      <c r="E228" s="124">
        <v>0</v>
      </c>
      <c r="F228" s="124">
        <v>0</v>
      </c>
      <c r="G228" s="124">
        <v>0</v>
      </c>
      <c r="H228" s="124">
        <v>0</v>
      </c>
      <c r="I228" s="124">
        <v>0</v>
      </c>
      <c r="J228" s="124">
        <v>0</v>
      </c>
      <c r="K228" s="124">
        <v>0</v>
      </c>
      <c r="L228" s="124">
        <v>0</v>
      </c>
      <c r="M228" s="124">
        <v>0</v>
      </c>
      <c r="N228" s="124">
        <v>0</v>
      </c>
      <c r="O228" s="124">
        <v>0</v>
      </c>
      <c r="P228" s="124">
        <v>0</v>
      </c>
      <c r="Q228" s="124">
        <v>0</v>
      </c>
      <c r="R228" s="124">
        <v>0</v>
      </c>
      <c r="S228" s="124">
        <v>0</v>
      </c>
      <c r="T228" s="124">
        <v>0</v>
      </c>
      <c r="U228" s="124">
        <v>0</v>
      </c>
      <c r="V228" s="124">
        <v>0</v>
      </c>
      <c r="W228" s="124">
        <v>0</v>
      </c>
    </row>
    <row r="229" spans="1:23" hidden="1">
      <c r="A229" s="124">
        <v>0</v>
      </c>
      <c r="B229" s="124">
        <v>0</v>
      </c>
      <c r="C229" s="124">
        <v>0</v>
      </c>
      <c r="D229" s="124">
        <v>0</v>
      </c>
      <c r="E229" s="124">
        <v>0</v>
      </c>
      <c r="F229" s="124">
        <v>0</v>
      </c>
      <c r="G229" s="124">
        <v>0</v>
      </c>
      <c r="H229" s="124">
        <v>0</v>
      </c>
      <c r="I229" s="124">
        <v>0</v>
      </c>
      <c r="J229" s="124">
        <v>0</v>
      </c>
      <c r="K229" s="124">
        <v>0</v>
      </c>
      <c r="L229" s="124">
        <v>0</v>
      </c>
      <c r="M229" s="124">
        <v>0</v>
      </c>
      <c r="N229" s="124">
        <v>0</v>
      </c>
      <c r="O229" s="124">
        <v>0</v>
      </c>
      <c r="P229" s="124">
        <v>0</v>
      </c>
      <c r="Q229" s="124">
        <v>0</v>
      </c>
      <c r="R229" s="124">
        <v>0</v>
      </c>
      <c r="S229" s="124">
        <v>0</v>
      </c>
      <c r="T229" s="124">
        <v>0</v>
      </c>
      <c r="U229" s="124">
        <v>0</v>
      </c>
      <c r="V229" s="124">
        <v>0</v>
      </c>
      <c r="W229" s="124">
        <v>0</v>
      </c>
    </row>
    <row r="230" spans="1:23" hidden="1">
      <c r="A230" s="124">
        <v>0</v>
      </c>
      <c r="B230" s="124">
        <v>0</v>
      </c>
      <c r="C230" s="124">
        <v>0</v>
      </c>
      <c r="D230" s="124">
        <v>0</v>
      </c>
      <c r="E230" s="124">
        <v>0</v>
      </c>
      <c r="F230" s="124">
        <v>0</v>
      </c>
      <c r="G230" s="124">
        <v>0</v>
      </c>
      <c r="H230" s="124">
        <v>0</v>
      </c>
      <c r="I230" s="124">
        <v>0</v>
      </c>
      <c r="J230" s="124">
        <v>0</v>
      </c>
      <c r="K230" s="124">
        <v>0</v>
      </c>
      <c r="L230" s="124">
        <v>0</v>
      </c>
      <c r="M230" s="124">
        <v>0</v>
      </c>
      <c r="N230" s="124">
        <v>0</v>
      </c>
      <c r="O230" s="124">
        <v>0</v>
      </c>
      <c r="P230" s="124">
        <v>0</v>
      </c>
      <c r="Q230" s="124">
        <v>0</v>
      </c>
      <c r="R230" s="124">
        <v>0</v>
      </c>
      <c r="S230" s="124">
        <v>0</v>
      </c>
      <c r="T230" s="124">
        <v>0</v>
      </c>
      <c r="U230" s="124">
        <v>0</v>
      </c>
      <c r="V230" s="124">
        <v>0</v>
      </c>
      <c r="W230" s="124">
        <v>0</v>
      </c>
    </row>
    <row r="231" spans="1:23">
      <c r="A231" s="124">
        <v>0</v>
      </c>
      <c r="B231" s="124">
        <v>0</v>
      </c>
      <c r="C231" s="124">
        <v>0</v>
      </c>
      <c r="D231" s="124">
        <v>0</v>
      </c>
      <c r="E231" s="124">
        <v>0</v>
      </c>
      <c r="F231" s="124">
        <v>0</v>
      </c>
      <c r="G231" s="124">
        <v>0</v>
      </c>
      <c r="H231" s="124">
        <v>0</v>
      </c>
      <c r="I231" s="124">
        <v>0</v>
      </c>
      <c r="J231" s="124">
        <v>0</v>
      </c>
      <c r="K231" s="124">
        <v>0</v>
      </c>
      <c r="L231" s="124">
        <v>0</v>
      </c>
      <c r="M231" s="124">
        <v>0</v>
      </c>
      <c r="N231" s="124">
        <v>0</v>
      </c>
      <c r="O231" s="124">
        <v>0</v>
      </c>
      <c r="P231" s="124">
        <v>0</v>
      </c>
      <c r="Q231" s="124">
        <v>0</v>
      </c>
      <c r="R231" s="124">
        <v>0</v>
      </c>
      <c r="S231" s="124">
        <v>0</v>
      </c>
      <c r="T231" s="124">
        <v>0</v>
      </c>
      <c r="U231" s="124">
        <v>0</v>
      </c>
      <c r="V231" s="124">
        <v>0</v>
      </c>
      <c r="W231" s="124">
        <v>0</v>
      </c>
    </row>
    <row r="232" spans="1:23" hidden="1">
      <c r="A232" s="124">
        <v>0</v>
      </c>
      <c r="B232" s="124">
        <v>0</v>
      </c>
      <c r="C232" s="124">
        <v>0</v>
      </c>
      <c r="D232" s="124">
        <v>0</v>
      </c>
      <c r="E232" s="124">
        <v>0</v>
      </c>
      <c r="F232" s="124">
        <v>0</v>
      </c>
      <c r="G232" s="124">
        <v>0</v>
      </c>
      <c r="H232" s="124">
        <v>0</v>
      </c>
      <c r="I232" s="124">
        <v>0</v>
      </c>
      <c r="J232" s="124">
        <v>0</v>
      </c>
      <c r="K232" s="124">
        <v>0</v>
      </c>
      <c r="L232" s="124">
        <v>0</v>
      </c>
      <c r="M232" s="124">
        <v>0</v>
      </c>
      <c r="N232" s="124">
        <v>0</v>
      </c>
      <c r="O232" s="124">
        <v>0</v>
      </c>
      <c r="P232" s="124">
        <v>0</v>
      </c>
      <c r="Q232" s="124">
        <v>0</v>
      </c>
      <c r="R232" s="124">
        <v>0</v>
      </c>
      <c r="S232" s="124">
        <v>0</v>
      </c>
      <c r="T232" s="124">
        <v>0</v>
      </c>
      <c r="U232" s="124">
        <v>0</v>
      </c>
      <c r="V232" s="124">
        <v>0</v>
      </c>
      <c r="W232" s="124">
        <v>0</v>
      </c>
    </row>
    <row r="233" spans="1:23" hidden="1">
      <c r="A233" s="124">
        <v>0</v>
      </c>
      <c r="B233" s="124">
        <v>0</v>
      </c>
      <c r="C233" s="124">
        <v>0</v>
      </c>
      <c r="D233" s="124">
        <v>0</v>
      </c>
      <c r="E233" s="124">
        <v>0</v>
      </c>
      <c r="F233" s="124">
        <v>0</v>
      </c>
      <c r="G233" s="124">
        <v>0</v>
      </c>
      <c r="H233" s="124">
        <v>0</v>
      </c>
      <c r="I233" s="124">
        <v>0</v>
      </c>
      <c r="J233" s="124">
        <v>0</v>
      </c>
      <c r="K233" s="124">
        <v>0</v>
      </c>
      <c r="L233" s="124">
        <v>0</v>
      </c>
      <c r="M233" s="124">
        <v>0</v>
      </c>
      <c r="N233" s="124">
        <v>0</v>
      </c>
      <c r="O233" s="124">
        <v>0</v>
      </c>
      <c r="P233" s="124">
        <v>0</v>
      </c>
      <c r="Q233" s="124">
        <v>0</v>
      </c>
      <c r="R233" s="124">
        <v>0</v>
      </c>
      <c r="S233" s="124">
        <v>0</v>
      </c>
      <c r="T233" s="124">
        <v>0</v>
      </c>
      <c r="U233" s="124">
        <v>0</v>
      </c>
      <c r="V233" s="124">
        <v>0</v>
      </c>
      <c r="W233" s="124">
        <v>0</v>
      </c>
    </row>
    <row r="234" spans="1:23" hidden="1">
      <c r="A234" s="124">
        <v>0</v>
      </c>
      <c r="B234" s="124">
        <v>0</v>
      </c>
      <c r="C234" s="124">
        <v>0</v>
      </c>
      <c r="D234" s="124">
        <v>0</v>
      </c>
      <c r="E234" s="124">
        <v>0</v>
      </c>
      <c r="F234" s="124">
        <v>0</v>
      </c>
      <c r="G234" s="124">
        <v>0</v>
      </c>
      <c r="H234" s="124">
        <v>0</v>
      </c>
      <c r="I234" s="124">
        <v>0</v>
      </c>
      <c r="J234" s="124">
        <v>0</v>
      </c>
      <c r="K234" s="124">
        <v>0</v>
      </c>
      <c r="L234" s="124">
        <v>0</v>
      </c>
      <c r="M234" s="124">
        <v>0</v>
      </c>
      <c r="N234" s="124">
        <v>0</v>
      </c>
      <c r="O234" s="124">
        <v>0</v>
      </c>
      <c r="P234" s="124">
        <v>0</v>
      </c>
      <c r="Q234" s="124">
        <v>0</v>
      </c>
      <c r="R234" s="124">
        <v>0</v>
      </c>
      <c r="S234" s="124">
        <v>0</v>
      </c>
      <c r="T234" s="124">
        <v>0</v>
      </c>
      <c r="U234" s="124">
        <v>0</v>
      </c>
      <c r="V234" s="124">
        <v>0</v>
      </c>
      <c r="W234" s="124">
        <v>0</v>
      </c>
    </row>
    <row r="235" spans="1:23" hidden="1">
      <c r="A235" s="124">
        <v>0</v>
      </c>
      <c r="B235" s="124">
        <v>0</v>
      </c>
      <c r="C235" s="124">
        <v>0</v>
      </c>
      <c r="D235" s="124">
        <v>0</v>
      </c>
      <c r="E235" s="124">
        <v>0</v>
      </c>
      <c r="F235" s="124">
        <v>0</v>
      </c>
      <c r="G235" s="124">
        <v>0</v>
      </c>
      <c r="H235" s="124">
        <v>0</v>
      </c>
      <c r="I235" s="124">
        <v>0</v>
      </c>
      <c r="J235" s="124">
        <v>0</v>
      </c>
      <c r="K235" s="124">
        <v>0</v>
      </c>
      <c r="L235" s="124">
        <v>0</v>
      </c>
      <c r="M235" s="124">
        <v>0</v>
      </c>
      <c r="N235" s="124">
        <v>0</v>
      </c>
      <c r="O235" s="124">
        <v>0</v>
      </c>
      <c r="P235" s="124">
        <v>0</v>
      </c>
      <c r="Q235" s="124">
        <v>0</v>
      </c>
      <c r="R235" s="124">
        <v>0</v>
      </c>
      <c r="S235" s="124">
        <v>0</v>
      </c>
      <c r="T235" s="124">
        <v>0</v>
      </c>
      <c r="U235" s="124">
        <v>0</v>
      </c>
      <c r="V235" s="124">
        <v>0</v>
      </c>
      <c r="W235" s="124">
        <v>0</v>
      </c>
    </row>
    <row r="236" spans="1:23" hidden="1">
      <c r="A236" s="124">
        <v>0</v>
      </c>
      <c r="B236" s="124">
        <v>0</v>
      </c>
      <c r="C236" s="124">
        <v>0</v>
      </c>
      <c r="D236" s="124">
        <v>0</v>
      </c>
      <c r="E236" s="124">
        <v>0</v>
      </c>
      <c r="F236" s="124">
        <v>0</v>
      </c>
      <c r="G236" s="124">
        <v>0</v>
      </c>
      <c r="H236" s="124">
        <v>0</v>
      </c>
      <c r="I236" s="124">
        <v>0</v>
      </c>
      <c r="J236" s="124">
        <v>0</v>
      </c>
      <c r="K236" s="124">
        <v>0</v>
      </c>
      <c r="L236" s="124">
        <v>0</v>
      </c>
      <c r="M236" s="124">
        <v>0</v>
      </c>
      <c r="N236" s="124">
        <v>0</v>
      </c>
      <c r="O236" s="124">
        <v>0</v>
      </c>
      <c r="P236" s="124">
        <v>0</v>
      </c>
      <c r="Q236" s="124">
        <v>0</v>
      </c>
      <c r="R236" s="124">
        <v>0</v>
      </c>
      <c r="S236" s="124">
        <v>0</v>
      </c>
      <c r="T236" s="124">
        <v>0</v>
      </c>
      <c r="U236" s="124">
        <v>0</v>
      </c>
      <c r="V236" s="124">
        <v>0</v>
      </c>
      <c r="W236" s="124">
        <v>0</v>
      </c>
    </row>
    <row r="237" spans="1:23" hidden="1">
      <c r="A237" s="124">
        <v>0</v>
      </c>
      <c r="B237" s="124">
        <v>0</v>
      </c>
      <c r="C237" s="124">
        <v>0</v>
      </c>
      <c r="D237" s="124">
        <v>0</v>
      </c>
      <c r="E237" s="124">
        <v>0</v>
      </c>
      <c r="F237" s="124">
        <v>0</v>
      </c>
      <c r="G237" s="124">
        <v>0</v>
      </c>
      <c r="H237" s="124">
        <v>0</v>
      </c>
      <c r="I237" s="124">
        <v>0</v>
      </c>
      <c r="J237" s="124">
        <v>0</v>
      </c>
      <c r="K237" s="124">
        <v>0</v>
      </c>
      <c r="L237" s="124">
        <v>0</v>
      </c>
      <c r="M237" s="124">
        <v>0</v>
      </c>
      <c r="N237" s="124">
        <v>0</v>
      </c>
      <c r="O237" s="124">
        <v>0</v>
      </c>
      <c r="P237" s="124">
        <v>0</v>
      </c>
      <c r="Q237" s="124">
        <v>0</v>
      </c>
      <c r="R237" s="124">
        <v>0</v>
      </c>
      <c r="S237" s="124">
        <v>0</v>
      </c>
      <c r="T237" s="124">
        <v>0</v>
      </c>
      <c r="U237" s="124">
        <v>0</v>
      </c>
      <c r="V237" s="124">
        <v>0</v>
      </c>
      <c r="W237" s="124">
        <v>0</v>
      </c>
    </row>
    <row r="238" spans="1:23">
      <c r="A238" s="124">
        <v>0</v>
      </c>
      <c r="B238" s="124">
        <v>0</v>
      </c>
      <c r="C238" s="124">
        <v>0</v>
      </c>
      <c r="D238" s="124">
        <v>0</v>
      </c>
      <c r="E238" s="124">
        <v>0</v>
      </c>
      <c r="F238" s="124">
        <v>0</v>
      </c>
      <c r="G238" s="124">
        <v>0</v>
      </c>
      <c r="H238" s="124">
        <v>0</v>
      </c>
      <c r="I238" s="124">
        <v>0</v>
      </c>
      <c r="J238" s="124">
        <v>0</v>
      </c>
      <c r="K238" s="124">
        <v>0</v>
      </c>
      <c r="L238" s="124">
        <v>0</v>
      </c>
      <c r="M238" s="124">
        <v>0</v>
      </c>
      <c r="N238" s="124">
        <v>0</v>
      </c>
      <c r="O238" s="124">
        <v>0</v>
      </c>
      <c r="P238" s="124">
        <v>0</v>
      </c>
      <c r="Q238" s="124">
        <v>0</v>
      </c>
      <c r="R238" s="124">
        <v>0</v>
      </c>
      <c r="S238" s="124">
        <v>0</v>
      </c>
      <c r="T238" s="124">
        <v>0</v>
      </c>
      <c r="U238" s="124">
        <v>0</v>
      </c>
      <c r="V238" s="124">
        <v>0</v>
      </c>
      <c r="W238" s="124">
        <v>0</v>
      </c>
    </row>
    <row r="239" spans="1:23" hidden="1">
      <c r="A239" s="124">
        <v>0</v>
      </c>
      <c r="B239" s="124">
        <v>0</v>
      </c>
      <c r="C239" s="124">
        <v>0</v>
      </c>
      <c r="D239" s="124">
        <v>0</v>
      </c>
      <c r="E239" s="124">
        <v>0</v>
      </c>
      <c r="F239" s="124">
        <v>0</v>
      </c>
      <c r="G239" s="124">
        <v>0</v>
      </c>
      <c r="H239" s="124">
        <v>0</v>
      </c>
      <c r="I239" s="124">
        <v>0</v>
      </c>
      <c r="J239" s="124">
        <v>0</v>
      </c>
      <c r="K239" s="124">
        <v>0</v>
      </c>
      <c r="L239" s="124">
        <v>0</v>
      </c>
      <c r="M239" s="124">
        <v>0</v>
      </c>
      <c r="N239" s="124">
        <v>0</v>
      </c>
      <c r="O239" s="124">
        <v>0</v>
      </c>
      <c r="P239" s="124">
        <v>0</v>
      </c>
      <c r="Q239" s="124">
        <v>0</v>
      </c>
      <c r="R239" s="124">
        <v>0</v>
      </c>
      <c r="S239" s="124">
        <v>0</v>
      </c>
      <c r="T239" s="124">
        <v>0</v>
      </c>
      <c r="U239" s="124">
        <v>0</v>
      </c>
      <c r="V239" s="124">
        <v>0</v>
      </c>
      <c r="W239" s="124">
        <v>0</v>
      </c>
    </row>
    <row r="240" spans="1:23" hidden="1">
      <c r="A240" s="124">
        <v>0</v>
      </c>
      <c r="B240" s="124">
        <v>0</v>
      </c>
      <c r="C240" s="124">
        <v>0</v>
      </c>
      <c r="D240" s="124">
        <v>0</v>
      </c>
      <c r="E240" s="124">
        <v>0</v>
      </c>
      <c r="F240" s="124">
        <v>0</v>
      </c>
      <c r="G240" s="124">
        <v>0</v>
      </c>
      <c r="H240" s="124">
        <v>0</v>
      </c>
      <c r="I240" s="124">
        <v>0</v>
      </c>
      <c r="J240" s="124">
        <v>0</v>
      </c>
      <c r="K240" s="124">
        <v>0</v>
      </c>
      <c r="L240" s="124">
        <v>0</v>
      </c>
      <c r="M240" s="124">
        <v>0</v>
      </c>
      <c r="N240" s="124">
        <v>0</v>
      </c>
      <c r="O240" s="124">
        <v>0</v>
      </c>
      <c r="P240" s="124">
        <v>0</v>
      </c>
      <c r="Q240" s="124">
        <v>0</v>
      </c>
      <c r="R240" s="124">
        <v>0</v>
      </c>
      <c r="S240" s="124">
        <v>0</v>
      </c>
      <c r="T240" s="124">
        <v>0</v>
      </c>
      <c r="U240" s="124">
        <v>0</v>
      </c>
      <c r="V240" s="124">
        <v>0</v>
      </c>
      <c r="W240" s="124">
        <v>0</v>
      </c>
    </row>
    <row r="241" spans="1:23" hidden="1">
      <c r="A241" s="124">
        <v>0</v>
      </c>
      <c r="B241" s="124">
        <v>0</v>
      </c>
      <c r="C241" s="124">
        <v>0</v>
      </c>
      <c r="D241" s="124">
        <v>0</v>
      </c>
      <c r="E241" s="124">
        <v>0</v>
      </c>
      <c r="F241" s="124">
        <v>0</v>
      </c>
      <c r="G241" s="124">
        <v>0</v>
      </c>
      <c r="H241" s="124">
        <v>0</v>
      </c>
      <c r="I241" s="124">
        <v>0</v>
      </c>
      <c r="J241" s="124">
        <v>0</v>
      </c>
      <c r="K241" s="124">
        <v>0</v>
      </c>
      <c r="L241" s="124">
        <v>0</v>
      </c>
      <c r="M241" s="124">
        <v>0</v>
      </c>
      <c r="N241" s="124">
        <v>0</v>
      </c>
      <c r="O241" s="124">
        <v>0</v>
      </c>
      <c r="P241" s="124">
        <v>0</v>
      </c>
      <c r="Q241" s="124">
        <v>0</v>
      </c>
      <c r="R241" s="124">
        <v>0</v>
      </c>
      <c r="S241" s="124">
        <v>0</v>
      </c>
      <c r="T241" s="124">
        <v>0</v>
      </c>
      <c r="U241" s="124">
        <v>0</v>
      </c>
      <c r="V241" s="124">
        <v>0</v>
      </c>
      <c r="W241" s="124">
        <v>0</v>
      </c>
    </row>
    <row r="242" spans="1:23" hidden="1">
      <c r="A242" s="124">
        <v>0</v>
      </c>
      <c r="B242" s="124">
        <v>0</v>
      </c>
      <c r="C242" s="124">
        <v>0</v>
      </c>
      <c r="D242" s="124">
        <v>0</v>
      </c>
      <c r="E242" s="124">
        <v>0</v>
      </c>
      <c r="F242" s="124">
        <v>0</v>
      </c>
      <c r="G242" s="124">
        <v>0</v>
      </c>
      <c r="H242" s="124">
        <v>0</v>
      </c>
      <c r="I242" s="124">
        <v>0</v>
      </c>
      <c r="J242" s="124">
        <v>0</v>
      </c>
      <c r="K242" s="124">
        <v>0</v>
      </c>
      <c r="L242" s="124">
        <v>0</v>
      </c>
      <c r="M242" s="124">
        <v>0</v>
      </c>
      <c r="N242" s="124">
        <v>0</v>
      </c>
      <c r="O242" s="124">
        <v>0</v>
      </c>
      <c r="P242" s="124">
        <v>0</v>
      </c>
      <c r="Q242" s="124">
        <v>0</v>
      </c>
      <c r="R242" s="124">
        <v>0</v>
      </c>
      <c r="S242" s="124">
        <v>0</v>
      </c>
      <c r="T242" s="124">
        <v>0</v>
      </c>
      <c r="U242" s="124">
        <v>0</v>
      </c>
      <c r="V242" s="124">
        <v>0</v>
      </c>
      <c r="W242" s="124">
        <v>0</v>
      </c>
    </row>
    <row r="243" spans="1:23" hidden="1">
      <c r="A243" s="124">
        <v>0</v>
      </c>
      <c r="B243" s="124">
        <v>0</v>
      </c>
      <c r="C243" s="124">
        <v>0</v>
      </c>
      <c r="D243" s="124">
        <v>0</v>
      </c>
      <c r="E243" s="124">
        <v>0</v>
      </c>
      <c r="F243" s="124">
        <v>0</v>
      </c>
      <c r="G243" s="124">
        <v>0</v>
      </c>
      <c r="H243" s="124">
        <v>0</v>
      </c>
      <c r="I243" s="124">
        <v>0</v>
      </c>
      <c r="J243" s="124">
        <v>0</v>
      </c>
      <c r="K243" s="124">
        <v>0</v>
      </c>
      <c r="L243" s="124">
        <v>0</v>
      </c>
      <c r="M243" s="124">
        <v>0</v>
      </c>
      <c r="N243" s="124">
        <v>0</v>
      </c>
      <c r="O243" s="124">
        <v>0</v>
      </c>
      <c r="P243" s="124">
        <v>0</v>
      </c>
      <c r="Q243" s="124">
        <v>0</v>
      </c>
      <c r="R243" s="124">
        <v>0</v>
      </c>
      <c r="S243" s="124">
        <v>0</v>
      </c>
      <c r="T243" s="124">
        <v>0</v>
      </c>
      <c r="U243" s="124">
        <v>0</v>
      </c>
      <c r="V243" s="124">
        <v>0</v>
      </c>
      <c r="W243" s="124">
        <v>0</v>
      </c>
    </row>
    <row r="244" spans="1:23" hidden="1">
      <c r="A244" s="124">
        <v>0</v>
      </c>
      <c r="B244" s="124">
        <v>0</v>
      </c>
      <c r="C244" s="124">
        <v>0</v>
      </c>
      <c r="D244" s="124">
        <v>0</v>
      </c>
      <c r="E244" s="124">
        <v>0</v>
      </c>
      <c r="F244" s="124">
        <v>0</v>
      </c>
      <c r="G244" s="124">
        <v>0</v>
      </c>
      <c r="H244" s="124">
        <v>0</v>
      </c>
      <c r="I244" s="124">
        <v>0</v>
      </c>
      <c r="J244" s="124">
        <v>0</v>
      </c>
      <c r="K244" s="124">
        <v>0</v>
      </c>
      <c r="L244" s="124">
        <v>0</v>
      </c>
      <c r="M244" s="124">
        <v>0</v>
      </c>
      <c r="N244" s="124">
        <v>0</v>
      </c>
      <c r="O244" s="124">
        <v>0</v>
      </c>
      <c r="P244" s="124">
        <v>0</v>
      </c>
      <c r="Q244" s="124">
        <v>0</v>
      </c>
      <c r="R244" s="124">
        <v>0</v>
      </c>
      <c r="S244" s="124">
        <v>0</v>
      </c>
      <c r="T244" s="124">
        <v>0</v>
      </c>
      <c r="U244" s="124">
        <v>0</v>
      </c>
      <c r="V244" s="124">
        <v>0</v>
      </c>
      <c r="W244" s="124">
        <v>0</v>
      </c>
    </row>
    <row r="245" spans="1:23" hidden="1">
      <c r="A245" s="124">
        <v>0</v>
      </c>
      <c r="B245" s="124">
        <v>0</v>
      </c>
      <c r="C245" s="124">
        <v>0</v>
      </c>
      <c r="D245" s="124">
        <v>0</v>
      </c>
      <c r="E245" s="124">
        <v>0</v>
      </c>
      <c r="F245" s="124">
        <v>0</v>
      </c>
      <c r="G245" s="124">
        <v>0</v>
      </c>
      <c r="H245" s="124">
        <v>0</v>
      </c>
      <c r="I245" s="124">
        <v>0</v>
      </c>
      <c r="J245" s="124">
        <v>0</v>
      </c>
      <c r="K245" s="124">
        <v>0</v>
      </c>
      <c r="L245" s="124">
        <v>0</v>
      </c>
      <c r="M245" s="124">
        <v>0</v>
      </c>
      <c r="N245" s="124">
        <v>0</v>
      </c>
      <c r="O245" s="124">
        <v>0</v>
      </c>
      <c r="P245" s="124">
        <v>0</v>
      </c>
      <c r="Q245" s="124">
        <v>0</v>
      </c>
      <c r="R245" s="124">
        <v>0</v>
      </c>
      <c r="S245" s="124">
        <v>0</v>
      </c>
      <c r="T245" s="124">
        <v>0</v>
      </c>
      <c r="U245" s="124">
        <v>0</v>
      </c>
      <c r="V245" s="124">
        <v>0</v>
      </c>
      <c r="W245" s="124">
        <v>0</v>
      </c>
    </row>
    <row r="246" spans="1:23" hidden="1">
      <c r="A246" s="124">
        <v>0</v>
      </c>
      <c r="B246" s="124">
        <v>0</v>
      </c>
      <c r="C246" s="124">
        <v>0</v>
      </c>
      <c r="D246" s="124">
        <v>0</v>
      </c>
      <c r="E246" s="124">
        <v>0</v>
      </c>
      <c r="F246" s="124">
        <v>0</v>
      </c>
      <c r="G246" s="124">
        <v>0</v>
      </c>
      <c r="H246" s="124">
        <v>0</v>
      </c>
      <c r="I246" s="124">
        <v>0</v>
      </c>
      <c r="J246" s="124">
        <v>0</v>
      </c>
      <c r="K246" s="124">
        <v>0</v>
      </c>
      <c r="L246" s="124">
        <v>0</v>
      </c>
      <c r="M246" s="124">
        <v>0</v>
      </c>
      <c r="N246" s="124">
        <v>0</v>
      </c>
      <c r="O246" s="124">
        <v>0</v>
      </c>
      <c r="P246" s="124">
        <v>0</v>
      </c>
      <c r="Q246" s="124">
        <v>0</v>
      </c>
      <c r="R246" s="124">
        <v>0</v>
      </c>
      <c r="S246" s="124">
        <v>0</v>
      </c>
      <c r="T246" s="124">
        <v>0</v>
      </c>
      <c r="U246" s="124">
        <v>0</v>
      </c>
      <c r="V246" s="124">
        <v>0</v>
      </c>
      <c r="W246" s="124">
        <v>0</v>
      </c>
    </row>
    <row r="247" spans="1:23" hidden="1">
      <c r="A247" s="124">
        <v>0</v>
      </c>
      <c r="B247" s="124">
        <v>0</v>
      </c>
      <c r="C247" s="124">
        <v>0</v>
      </c>
      <c r="D247" s="124">
        <v>0</v>
      </c>
      <c r="E247" s="124">
        <v>0</v>
      </c>
      <c r="F247" s="124">
        <v>0</v>
      </c>
      <c r="G247" s="124">
        <v>0</v>
      </c>
      <c r="H247" s="124">
        <v>0</v>
      </c>
      <c r="I247" s="124">
        <v>0</v>
      </c>
      <c r="J247" s="124">
        <v>0</v>
      </c>
      <c r="K247" s="124">
        <v>0</v>
      </c>
      <c r="L247" s="124">
        <v>0</v>
      </c>
      <c r="M247" s="124">
        <v>0</v>
      </c>
      <c r="N247" s="124">
        <v>0</v>
      </c>
      <c r="O247" s="124">
        <v>0</v>
      </c>
      <c r="P247" s="124">
        <v>0</v>
      </c>
      <c r="Q247" s="124">
        <v>0</v>
      </c>
      <c r="R247" s="124">
        <v>0</v>
      </c>
      <c r="S247" s="124">
        <v>0</v>
      </c>
      <c r="T247" s="124">
        <v>0</v>
      </c>
      <c r="U247" s="124">
        <v>0</v>
      </c>
      <c r="V247" s="124">
        <v>0</v>
      </c>
      <c r="W247" s="124">
        <v>0</v>
      </c>
    </row>
    <row r="248" spans="1:23" hidden="1">
      <c r="A248" s="124">
        <v>0</v>
      </c>
      <c r="B248" s="124">
        <v>0</v>
      </c>
      <c r="C248" s="124">
        <v>0</v>
      </c>
      <c r="D248" s="124">
        <v>0</v>
      </c>
      <c r="E248" s="124">
        <v>0</v>
      </c>
      <c r="F248" s="124">
        <v>0</v>
      </c>
      <c r="G248" s="124">
        <v>0</v>
      </c>
      <c r="H248" s="124">
        <v>0</v>
      </c>
      <c r="I248" s="124">
        <v>0</v>
      </c>
      <c r="J248" s="124">
        <v>0</v>
      </c>
      <c r="K248" s="124">
        <v>0</v>
      </c>
      <c r="L248" s="124">
        <v>0</v>
      </c>
      <c r="M248" s="124">
        <v>0</v>
      </c>
      <c r="N248" s="124">
        <v>0</v>
      </c>
      <c r="O248" s="124">
        <v>0</v>
      </c>
      <c r="P248" s="124">
        <v>0</v>
      </c>
      <c r="Q248" s="124">
        <v>0</v>
      </c>
      <c r="R248" s="124">
        <v>0</v>
      </c>
      <c r="S248" s="124">
        <v>0</v>
      </c>
      <c r="T248" s="124">
        <v>0</v>
      </c>
      <c r="U248" s="124">
        <v>0</v>
      </c>
      <c r="V248" s="124">
        <v>0</v>
      </c>
      <c r="W248" s="124">
        <v>0</v>
      </c>
    </row>
    <row r="249" spans="1:23" hidden="1">
      <c r="A249" s="124">
        <v>0</v>
      </c>
      <c r="B249" s="124">
        <v>0</v>
      </c>
      <c r="C249" s="124">
        <v>0</v>
      </c>
      <c r="D249" s="124">
        <v>0</v>
      </c>
      <c r="E249" s="124">
        <v>0</v>
      </c>
      <c r="F249" s="124">
        <v>0</v>
      </c>
      <c r="G249" s="124">
        <v>0</v>
      </c>
      <c r="H249" s="124">
        <v>0</v>
      </c>
      <c r="I249" s="124">
        <v>0</v>
      </c>
      <c r="J249" s="124">
        <v>0</v>
      </c>
      <c r="K249" s="124">
        <v>0</v>
      </c>
      <c r="L249" s="124">
        <v>0</v>
      </c>
      <c r="M249" s="124">
        <v>0</v>
      </c>
      <c r="N249" s="124">
        <v>0</v>
      </c>
      <c r="O249" s="124">
        <v>0</v>
      </c>
      <c r="P249" s="124">
        <v>0</v>
      </c>
      <c r="Q249" s="124">
        <v>0</v>
      </c>
      <c r="R249" s="124">
        <v>0</v>
      </c>
      <c r="S249" s="124">
        <v>0</v>
      </c>
      <c r="T249" s="124">
        <v>0</v>
      </c>
      <c r="U249" s="124">
        <v>0</v>
      </c>
      <c r="V249" s="124">
        <v>0</v>
      </c>
      <c r="W249" s="124">
        <v>0</v>
      </c>
    </row>
    <row r="250" spans="1:23" hidden="1">
      <c r="A250" s="124">
        <v>0</v>
      </c>
      <c r="B250" s="124">
        <v>0</v>
      </c>
      <c r="C250" s="124">
        <v>0</v>
      </c>
      <c r="D250" s="124">
        <v>0</v>
      </c>
      <c r="E250" s="124">
        <v>0</v>
      </c>
      <c r="F250" s="124">
        <v>0</v>
      </c>
      <c r="G250" s="124">
        <v>0</v>
      </c>
      <c r="H250" s="124">
        <v>0</v>
      </c>
      <c r="I250" s="124">
        <v>0</v>
      </c>
      <c r="J250" s="124">
        <v>0</v>
      </c>
      <c r="K250" s="124">
        <v>0</v>
      </c>
      <c r="L250" s="124">
        <v>0</v>
      </c>
      <c r="M250" s="124">
        <v>0</v>
      </c>
      <c r="N250" s="124">
        <v>0</v>
      </c>
      <c r="O250" s="124">
        <v>0</v>
      </c>
      <c r="P250" s="124">
        <v>0</v>
      </c>
      <c r="Q250" s="124">
        <v>0</v>
      </c>
      <c r="R250" s="124">
        <v>0</v>
      </c>
      <c r="S250" s="124">
        <v>0</v>
      </c>
      <c r="T250" s="124">
        <v>0</v>
      </c>
      <c r="U250" s="124">
        <v>0</v>
      </c>
      <c r="V250" s="124">
        <v>0</v>
      </c>
      <c r="W250" s="124">
        <v>0</v>
      </c>
    </row>
    <row r="251" spans="1:23" hidden="1">
      <c r="A251" s="124">
        <v>0</v>
      </c>
      <c r="B251" s="124">
        <v>0</v>
      </c>
      <c r="C251" s="124">
        <v>0</v>
      </c>
      <c r="D251" s="124">
        <v>0</v>
      </c>
      <c r="E251" s="124">
        <v>0</v>
      </c>
      <c r="F251" s="124">
        <v>0</v>
      </c>
      <c r="G251" s="124">
        <v>0</v>
      </c>
      <c r="H251" s="124">
        <v>0</v>
      </c>
      <c r="I251" s="124">
        <v>0</v>
      </c>
      <c r="J251" s="124">
        <v>0</v>
      </c>
      <c r="K251" s="124">
        <v>0</v>
      </c>
      <c r="L251" s="124">
        <v>0</v>
      </c>
      <c r="M251" s="124">
        <v>0</v>
      </c>
      <c r="N251" s="124">
        <v>0</v>
      </c>
      <c r="O251" s="124">
        <v>0</v>
      </c>
      <c r="P251" s="124">
        <v>0</v>
      </c>
      <c r="Q251" s="124">
        <v>0</v>
      </c>
      <c r="R251" s="124">
        <v>0</v>
      </c>
      <c r="S251" s="124">
        <v>0</v>
      </c>
      <c r="T251" s="124">
        <v>0</v>
      </c>
      <c r="U251" s="124">
        <v>0</v>
      </c>
      <c r="V251" s="124">
        <v>0</v>
      </c>
      <c r="W251" s="124">
        <v>0</v>
      </c>
    </row>
    <row r="252" spans="1:23">
      <c r="A252" s="124">
        <v>0</v>
      </c>
      <c r="B252" s="124">
        <v>0</v>
      </c>
      <c r="C252" s="124">
        <v>0</v>
      </c>
      <c r="D252" s="124">
        <v>0</v>
      </c>
      <c r="E252" s="124">
        <v>0</v>
      </c>
      <c r="F252" s="124">
        <v>0</v>
      </c>
      <c r="G252" s="124">
        <v>0</v>
      </c>
      <c r="H252" s="124">
        <v>0</v>
      </c>
      <c r="I252" s="124">
        <v>0</v>
      </c>
      <c r="J252" s="124">
        <v>0</v>
      </c>
      <c r="K252" s="124">
        <v>0</v>
      </c>
      <c r="L252" s="124">
        <v>0</v>
      </c>
      <c r="M252" s="124">
        <v>0</v>
      </c>
      <c r="N252" s="124">
        <v>0</v>
      </c>
      <c r="O252" s="124">
        <v>0</v>
      </c>
      <c r="P252" s="124">
        <v>0</v>
      </c>
      <c r="Q252" s="124">
        <v>0</v>
      </c>
      <c r="R252" s="124">
        <v>0</v>
      </c>
      <c r="S252" s="124">
        <v>0</v>
      </c>
      <c r="T252" s="124">
        <v>0</v>
      </c>
      <c r="U252" s="124">
        <v>0</v>
      </c>
      <c r="V252" s="124">
        <v>0</v>
      </c>
      <c r="W252" s="124">
        <v>0</v>
      </c>
    </row>
    <row r="253" spans="1:23" hidden="1">
      <c r="A253" s="124">
        <v>0</v>
      </c>
      <c r="B253" s="124">
        <v>0</v>
      </c>
      <c r="C253" s="124">
        <v>0</v>
      </c>
      <c r="D253" s="124">
        <v>0</v>
      </c>
      <c r="E253" s="124">
        <v>0</v>
      </c>
      <c r="F253" s="124">
        <v>0</v>
      </c>
      <c r="G253" s="124">
        <v>0</v>
      </c>
      <c r="H253" s="124">
        <v>0</v>
      </c>
      <c r="I253" s="124">
        <v>0</v>
      </c>
      <c r="J253" s="124">
        <v>0</v>
      </c>
      <c r="K253" s="124">
        <v>0</v>
      </c>
      <c r="L253" s="124">
        <v>0</v>
      </c>
      <c r="M253" s="124">
        <v>0</v>
      </c>
      <c r="N253" s="124">
        <v>0</v>
      </c>
      <c r="O253" s="124">
        <v>0</v>
      </c>
      <c r="P253" s="124">
        <v>0</v>
      </c>
      <c r="Q253" s="124">
        <v>0</v>
      </c>
      <c r="R253" s="124">
        <v>0</v>
      </c>
      <c r="S253" s="124">
        <v>0</v>
      </c>
      <c r="T253" s="124">
        <v>0</v>
      </c>
      <c r="U253" s="124">
        <v>0</v>
      </c>
      <c r="V253" s="124">
        <v>0</v>
      </c>
      <c r="W253" s="124">
        <v>0</v>
      </c>
    </row>
    <row r="254" spans="1:23">
      <c r="A254" s="124">
        <v>0</v>
      </c>
      <c r="B254" s="124">
        <v>0</v>
      </c>
      <c r="C254" s="124">
        <v>0</v>
      </c>
      <c r="D254" s="124">
        <v>0</v>
      </c>
      <c r="E254" s="124">
        <v>0</v>
      </c>
      <c r="F254" s="124">
        <v>0</v>
      </c>
      <c r="G254" s="124">
        <v>0</v>
      </c>
      <c r="H254" s="124">
        <v>0</v>
      </c>
      <c r="I254" s="124">
        <v>0</v>
      </c>
      <c r="J254" s="124">
        <v>0</v>
      </c>
      <c r="K254" s="124">
        <v>0</v>
      </c>
      <c r="L254" s="124">
        <v>0</v>
      </c>
      <c r="M254" s="124">
        <v>0</v>
      </c>
      <c r="N254" s="124">
        <v>0</v>
      </c>
      <c r="O254" s="124">
        <v>0</v>
      </c>
      <c r="P254" s="124">
        <v>0</v>
      </c>
      <c r="Q254" s="124">
        <v>0</v>
      </c>
      <c r="R254" s="124">
        <v>0</v>
      </c>
      <c r="S254" s="124">
        <v>0</v>
      </c>
      <c r="T254" s="124">
        <v>0</v>
      </c>
      <c r="U254" s="124">
        <v>0</v>
      </c>
      <c r="V254" s="124">
        <v>0</v>
      </c>
      <c r="W254" s="124">
        <v>0</v>
      </c>
    </row>
    <row r="255" spans="1:23">
      <c r="A255" s="124">
        <v>0</v>
      </c>
      <c r="B255" s="124">
        <v>0</v>
      </c>
      <c r="C255" s="124">
        <v>0</v>
      </c>
      <c r="D255" s="124">
        <v>0</v>
      </c>
      <c r="E255" s="124">
        <v>0</v>
      </c>
      <c r="F255" s="124">
        <v>0</v>
      </c>
      <c r="G255" s="124">
        <v>0</v>
      </c>
      <c r="H255" s="124">
        <v>0</v>
      </c>
      <c r="I255" s="124">
        <v>0</v>
      </c>
      <c r="J255" s="124">
        <v>0</v>
      </c>
      <c r="K255" s="124">
        <v>0</v>
      </c>
      <c r="L255" s="124">
        <v>0</v>
      </c>
      <c r="M255" s="124">
        <v>0</v>
      </c>
      <c r="N255" s="124">
        <v>0</v>
      </c>
      <c r="O255" s="124">
        <v>0</v>
      </c>
      <c r="P255" s="124">
        <v>0</v>
      </c>
      <c r="Q255" s="124">
        <v>0</v>
      </c>
      <c r="R255" s="124">
        <v>0</v>
      </c>
      <c r="S255" s="124">
        <v>0</v>
      </c>
      <c r="T255" s="124">
        <v>0</v>
      </c>
      <c r="U255" s="124">
        <v>0</v>
      </c>
      <c r="V255" s="124">
        <v>0</v>
      </c>
      <c r="W255" s="124">
        <v>0</v>
      </c>
    </row>
    <row r="256" spans="1:23">
      <c r="A256" s="124">
        <v>0</v>
      </c>
      <c r="B256" s="124">
        <v>0</v>
      </c>
      <c r="C256" s="124">
        <v>0</v>
      </c>
      <c r="D256" s="124">
        <v>0</v>
      </c>
      <c r="E256" s="124">
        <v>0</v>
      </c>
      <c r="F256" s="124">
        <v>0</v>
      </c>
      <c r="G256" s="124">
        <v>0</v>
      </c>
      <c r="H256" s="124">
        <v>0</v>
      </c>
      <c r="I256" s="124">
        <v>0</v>
      </c>
      <c r="J256" s="124">
        <v>0</v>
      </c>
      <c r="K256" s="124">
        <v>0</v>
      </c>
      <c r="L256" s="124">
        <v>0</v>
      </c>
      <c r="M256" s="124">
        <v>0</v>
      </c>
      <c r="N256" s="124">
        <v>0</v>
      </c>
      <c r="O256" s="124">
        <v>0</v>
      </c>
      <c r="P256" s="124">
        <v>0</v>
      </c>
      <c r="Q256" s="124">
        <v>0</v>
      </c>
      <c r="R256" s="124">
        <v>0</v>
      </c>
      <c r="S256" s="124">
        <v>0</v>
      </c>
      <c r="T256" s="124">
        <v>0</v>
      </c>
      <c r="U256" s="124">
        <v>0</v>
      </c>
      <c r="V256" s="124">
        <v>0</v>
      </c>
      <c r="W256" s="124">
        <v>0</v>
      </c>
    </row>
    <row r="257" spans="1:23" hidden="1">
      <c r="A257" s="124">
        <v>0</v>
      </c>
      <c r="B257" s="124">
        <v>0</v>
      </c>
      <c r="C257" s="124">
        <v>0</v>
      </c>
      <c r="D257" s="124">
        <v>0</v>
      </c>
      <c r="E257" s="124">
        <v>0</v>
      </c>
      <c r="F257" s="124">
        <v>0</v>
      </c>
      <c r="G257" s="124">
        <v>0</v>
      </c>
      <c r="H257" s="124">
        <v>0</v>
      </c>
      <c r="I257" s="124">
        <v>0</v>
      </c>
      <c r="J257" s="124">
        <v>0</v>
      </c>
      <c r="K257" s="124">
        <v>0</v>
      </c>
      <c r="L257" s="124">
        <v>0</v>
      </c>
      <c r="M257" s="124">
        <v>0</v>
      </c>
      <c r="N257" s="124">
        <v>0</v>
      </c>
      <c r="O257" s="124">
        <v>0</v>
      </c>
      <c r="P257" s="124">
        <v>0</v>
      </c>
      <c r="Q257" s="124">
        <v>0</v>
      </c>
      <c r="R257" s="124">
        <v>0</v>
      </c>
      <c r="S257" s="124">
        <v>0</v>
      </c>
      <c r="T257" s="124">
        <v>0</v>
      </c>
      <c r="U257" s="124">
        <v>0</v>
      </c>
      <c r="V257" s="124">
        <v>0</v>
      </c>
      <c r="W257" s="124">
        <v>0</v>
      </c>
    </row>
    <row r="258" spans="1:23" hidden="1">
      <c r="A258" s="124">
        <v>0</v>
      </c>
      <c r="B258" s="124">
        <v>0</v>
      </c>
      <c r="C258" s="124">
        <v>0</v>
      </c>
      <c r="D258" s="124">
        <v>0</v>
      </c>
      <c r="E258" s="124">
        <v>0</v>
      </c>
      <c r="F258" s="124">
        <v>0</v>
      </c>
      <c r="G258" s="124">
        <v>0</v>
      </c>
      <c r="H258" s="124">
        <v>0</v>
      </c>
      <c r="I258" s="124">
        <v>0</v>
      </c>
      <c r="J258" s="124">
        <v>0</v>
      </c>
      <c r="K258" s="124">
        <v>0</v>
      </c>
      <c r="L258" s="124">
        <v>0</v>
      </c>
      <c r="M258" s="124">
        <v>0</v>
      </c>
      <c r="N258" s="124">
        <v>0</v>
      </c>
      <c r="O258" s="124">
        <v>0</v>
      </c>
      <c r="P258" s="124">
        <v>0</v>
      </c>
      <c r="Q258" s="124">
        <v>0</v>
      </c>
      <c r="R258" s="124">
        <v>0</v>
      </c>
      <c r="S258" s="124">
        <v>0</v>
      </c>
      <c r="T258" s="124">
        <v>0</v>
      </c>
      <c r="U258" s="124">
        <v>0</v>
      </c>
      <c r="V258" s="124">
        <v>0</v>
      </c>
      <c r="W258" s="124">
        <v>0</v>
      </c>
    </row>
    <row r="259" spans="1:23">
      <c r="A259" s="124">
        <v>0</v>
      </c>
      <c r="B259" s="124">
        <v>0</v>
      </c>
      <c r="C259" s="124">
        <v>0</v>
      </c>
      <c r="D259" s="124">
        <v>0</v>
      </c>
      <c r="E259" s="124">
        <v>0</v>
      </c>
      <c r="F259" s="124">
        <v>0</v>
      </c>
      <c r="G259" s="124">
        <v>0</v>
      </c>
      <c r="H259" s="124">
        <v>0</v>
      </c>
      <c r="I259" s="124">
        <v>0</v>
      </c>
      <c r="J259" s="124">
        <v>0</v>
      </c>
      <c r="K259" s="124">
        <v>0</v>
      </c>
      <c r="L259" s="124">
        <v>0</v>
      </c>
      <c r="M259" s="124">
        <v>0</v>
      </c>
      <c r="N259" s="124">
        <v>0</v>
      </c>
      <c r="O259" s="124">
        <v>0</v>
      </c>
      <c r="P259" s="124">
        <v>0</v>
      </c>
      <c r="Q259" s="124">
        <v>0</v>
      </c>
      <c r="R259" s="124">
        <v>0</v>
      </c>
      <c r="S259" s="124">
        <v>0</v>
      </c>
      <c r="T259" s="124">
        <v>0</v>
      </c>
      <c r="U259" s="124">
        <v>0</v>
      </c>
      <c r="V259" s="124">
        <v>0</v>
      </c>
      <c r="W259" s="124">
        <v>0</v>
      </c>
    </row>
    <row r="260" spans="1:23">
      <c r="A260" s="124">
        <v>0</v>
      </c>
      <c r="B260" s="124">
        <v>0</v>
      </c>
      <c r="C260" s="124">
        <v>0</v>
      </c>
      <c r="D260" s="124">
        <v>0</v>
      </c>
      <c r="E260" s="124">
        <v>0</v>
      </c>
      <c r="F260" s="124">
        <v>0</v>
      </c>
      <c r="G260" s="124">
        <v>0</v>
      </c>
      <c r="H260" s="124">
        <v>0</v>
      </c>
      <c r="I260" s="124">
        <v>0</v>
      </c>
      <c r="J260" s="124">
        <v>0</v>
      </c>
      <c r="K260" s="124">
        <v>0</v>
      </c>
      <c r="L260" s="124">
        <v>0</v>
      </c>
      <c r="M260" s="124">
        <v>0</v>
      </c>
      <c r="N260" s="124">
        <v>0</v>
      </c>
      <c r="O260" s="124">
        <v>0</v>
      </c>
      <c r="P260" s="124">
        <v>0</v>
      </c>
      <c r="Q260" s="124">
        <v>0</v>
      </c>
      <c r="R260" s="124">
        <v>0</v>
      </c>
      <c r="S260" s="124">
        <v>0</v>
      </c>
      <c r="T260" s="124">
        <v>0</v>
      </c>
      <c r="U260" s="124">
        <v>0</v>
      </c>
      <c r="V260" s="124">
        <v>0</v>
      </c>
      <c r="W260" s="124">
        <v>0</v>
      </c>
    </row>
    <row r="261" spans="1:23" hidden="1">
      <c r="A261" s="124">
        <v>0</v>
      </c>
      <c r="B261" s="124">
        <v>0</v>
      </c>
      <c r="C261" s="124">
        <v>0</v>
      </c>
      <c r="D261" s="124">
        <v>0</v>
      </c>
      <c r="E261" s="124">
        <v>0</v>
      </c>
      <c r="F261" s="124">
        <v>0</v>
      </c>
      <c r="G261" s="124">
        <v>0</v>
      </c>
      <c r="H261" s="124">
        <v>0</v>
      </c>
      <c r="I261" s="124">
        <v>0</v>
      </c>
      <c r="J261" s="124">
        <v>0</v>
      </c>
      <c r="K261" s="124">
        <v>0</v>
      </c>
      <c r="L261" s="124">
        <v>0</v>
      </c>
      <c r="M261" s="124">
        <v>0</v>
      </c>
      <c r="N261" s="124">
        <v>0</v>
      </c>
      <c r="O261" s="124">
        <v>0</v>
      </c>
      <c r="P261" s="124">
        <v>0</v>
      </c>
      <c r="Q261" s="124">
        <v>0</v>
      </c>
      <c r="R261" s="124">
        <v>0</v>
      </c>
      <c r="S261" s="124">
        <v>0</v>
      </c>
      <c r="T261" s="124">
        <v>0</v>
      </c>
      <c r="U261" s="124">
        <v>0</v>
      </c>
      <c r="V261" s="124">
        <v>0</v>
      </c>
      <c r="W261" s="124">
        <v>0</v>
      </c>
    </row>
    <row r="262" spans="1:23">
      <c r="A262" s="124">
        <v>0</v>
      </c>
      <c r="B262" s="124">
        <v>0</v>
      </c>
      <c r="C262" s="124">
        <v>0</v>
      </c>
      <c r="D262" s="124">
        <v>0</v>
      </c>
      <c r="E262" s="124">
        <v>0</v>
      </c>
      <c r="F262" s="124">
        <v>0</v>
      </c>
      <c r="G262" s="124">
        <v>0</v>
      </c>
      <c r="H262" s="124">
        <v>0</v>
      </c>
      <c r="I262" s="124">
        <v>0</v>
      </c>
      <c r="J262" s="124">
        <v>0</v>
      </c>
      <c r="K262" s="124">
        <v>0</v>
      </c>
      <c r="L262" s="124">
        <v>0</v>
      </c>
      <c r="M262" s="124">
        <v>0</v>
      </c>
      <c r="N262" s="124">
        <v>0</v>
      </c>
      <c r="O262" s="124">
        <v>0</v>
      </c>
      <c r="P262" s="124">
        <v>0</v>
      </c>
      <c r="Q262" s="124">
        <v>0</v>
      </c>
      <c r="R262" s="124">
        <v>0</v>
      </c>
      <c r="S262" s="124">
        <v>0</v>
      </c>
      <c r="T262" s="124">
        <v>0</v>
      </c>
      <c r="U262" s="124">
        <v>0</v>
      </c>
      <c r="V262" s="124">
        <v>0</v>
      </c>
      <c r="W262" s="124">
        <v>0</v>
      </c>
    </row>
    <row r="263" spans="1:23" hidden="1">
      <c r="A263" s="124">
        <v>0</v>
      </c>
      <c r="B263" s="124">
        <v>0</v>
      </c>
      <c r="C263" s="124">
        <v>0</v>
      </c>
      <c r="D263" s="124">
        <v>0</v>
      </c>
      <c r="E263" s="124">
        <v>0</v>
      </c>
      <c r="F263" s="124">
        <v>0</v>
      </c>
      <c r="G263" s="124">
        <v>0</v>
      </c>
      <c r="H263" s="124">
        <v>0</v>
      </c>
      <c r="I263" s="124">
        <v>0</v>
      </c>
      <c r="J263" s="124">
        <v>0</v>
      </c>
      <c r="K263" s="124">
        <v>0</v>
      </c>
      <c r="L263" s="124">
        <v>0</v>
      </c>
      <c r="M263" s="124">
        <v>0</v>
      </c>
      <c r="N263" s="124">
        <v>0</v>
      </c>
      <c r="O263" s="124">
        <v>0</v>
      </c>
      <c r="P263" s="124">
        <v>0</v>
      </c>
      <c r="Q263" s="124">
        <v>0</v>
      </c>
      <c r="R263" s="124">
        <v>0</v>
      </c>
      <c r="S263" s="124">
        <v>0</v>
      </c>
      <c r="T263" s="124">
        <v>0</v>
      </c>
      <c r="U263" s="124">
        <v>0</v>
      </c>
      <c r="V263" s="124">
        <v>0</v>
      </c>
      <c r="W263" s="124">
        <v>0</v>
      </c>
    </row>
    <row r="264" spans="1:23" hidden="1">
      <c r="A264" s="124">
        <v>0</v>
      </c>
      <c r="B264" s="124">
        <v>0</v>
      </c>
      <c r="C264" s="124">
        <v>0</v>
      </c>
      <c r="D264" s="124">
        <v>0</v>
      </c>
      <c r="E264" s="124">
        <v>0</v>
      </c>
      <c r="F264" s="124">
        <v>0</v>
      </c>
      <c r="G264" s="124">
        <v>0</v>
      </c>
      <c r="H264" s="124">
        <v>0</v>
      </c>
      <c r="I264" s="124">
        <v>0</v>
      </c>
      <c r="J264" s="124">
        <v>0</v>
      </c>
      <c r="K264" s="124">
        <v>0</v>
      </c>
      <c r="L264" s="124">
        <v>0</v>
      </c>
      <c r="M264" s="124">
        <v>0</v>
      </c>
      <c r="N264" s="124">
        <v>0</v>
      </c>
      <c r="O264" s="124">
        <v>0</v>
      </c>
      <c r="P264" s="124">
        <v>0</v>
      </c>
      <c r="Q264" s="124">
        <v>0</v>
      </c>
      <c r="R264" s="124">
        <v>0</v>
      </c>
      <c r="S264" s="124">
        <v>0</v>
      </c>
      <c r="T264" s="124">
        <v>0</v>
      </c>
      <c r="U264" s="124">
        <v>0</v>
      </c>
      <c r="V264" s="124">
        <v>0</v>
      </c>
      <c r="W264" s="124">
        <v>0</v>
      </c>
    </row>
    <row r="265" spans="1:23">
      <c r="A265" s="124">
        <v>0</v>
      </c>
      <c r="B265" s="124">
        <v>0</v>
      </c>
      <c r="C265" s="124">
        <v>0</v>
      </c>
      <c r="D265" s="124">
        <v>0</v>
      </c>
      <c r="E265" s="124">
        <v>0</v>
      </c>
      <c r="F265" s="124">
        <v>0</v>
      </c>
      <c r="G265" s="124">
        <v>0</v>
      </c>
      <c r="H265" s="124">
        <v>0</v>
      </c>
      <c r="I265" s="124">
        <v>0</v>
      </c>
      <c r="J265" s="124">
        <v>0</v>
      </c>
      <c r="K265" s="124">
        <v>0</v>
      </c>
      <c r="L265" s="124">
        <v>0</v>
      </c>
      <c r="M265" s="124">
        <v>0</v>
      </c>
      <c r="N265" s="124">
        <v>0</v>
      </c>
      <c r="O265" s="124">
        <v>0</v>
      </c>
      <c r="P265" s="124">
        <v>0</v>
      </c>
      <c r="Q265" s="124">
        <v>0</v>
      </c>
      <c r="R265" s="124">
        <v>0</v>
      </c>
      <c r="S265" s="124">
        <v>0</v>
      </c>
      <c r="T265" s="124">
        <v>0</v>
      </c>
      <c r="U265" s="124">
        <v>0</v>
      </c>
      <c r="V265" s="124">
        <v>0</v>
      </c>
      <c r="W265" s="124">
        <v>0</v>
      </c>
    </row>
    <row r="266" spans="1:23">
      <c r="A266" s="124">
        <v>0</v>
      </c>
      <c r="B266" s="124">
        <v>0</v>
      </c>
      <c r="C266" s="124">
        <v>0</v>
      </c>
      <c r="D266" s="124">
        <v>0</v>
      </c>
      <c r="E266" s="124">
        <v>0</v>
      </c>
      <c r="F266" s="124">
        <v>0</v>
      </c>
      <c r="G266" s="124">
        <v>0</v>
      </c>
      <c r="H266" s="124">
        <v>0</v>
      </c>
      <c r="I266" s="124">
        <v>0</v>
      </c>
      <c r="J266" s="124">
        <v>0</v>
      </c>
      <c r="K266" s="124">
        <v>0</v>
      </c>
      <c r="L266" s="124">
        <v>0</v>
      </c>
      <c r="M266" s="124">
        <v>0</v>
      </c>
      <c r="N266" s="124">
        <v>0</v>
      </c>
      <c r="O266" s="124">
        <v>0</v>
      </c>
      <c r="P266" s="124">
        <v>0</v>
      </c>
      <c r="Q266" s="124">
        <v>0</v>
      </c>
      <c r="R266" s="124">
        <v>0</v>
      </c>
      <c r="S266" s="124">
        <v>0</v>
      </c>
      <c r="T266" s="124">
        <v>0</v>
      </c>
      <c r="U266" s="124">
        <v>0</v>
      </c>
      <c r="V266" s="124">
        <v>0</v>
      </c>
      <c r="W266" s="124">
        <v>0</v>
      </c>
    </row>
    <row r="267" spans="1:23">
      <c r="A267" s="124">
        <v>0</v>
      </c>
      <c r="B267" s="124">
        <v>0</v>
      </c>
      <c r="C267" s="124">
        <v>0</v>
      </c>
      <c r="D267" s="124">
        <v>0</v>
      </c>
      <c r="E267" s="124">
        <v>0</v>
      </c>
      <c r="F267" s="124">
        <v>0</v>
      </c>
      <c r="G267" s="124">
        <v>0</v>
      </c>
      <c r="H267" s="124">
        <v>0</v>
      </c>
      <c r="I267" s="124">
        <v>0</v>
      </c>
      <c r="J267" s="124">
        <v>0</v>
      </c>
      <c r="K267" s="124">
        <v>0</v>
      </c>
      <c r="L267" s="124">
        <v>0</v>
      </c>
      <c r="M267" s="124">
        <v>0</v>
      </c>
      <c r="N267" s="124">
        <v>0</v>
      </c>
      <c r="O267" s="124">
        <v>0</v>
      </c>
      <c r="P267" s="124">
        <v>0</v>
      </c>
      <c r="Q267" s="124">
        <v>0</v>
      </c>
      <c r="R267" s="124">
        <v>0</v>
      </c>
      <c r="S267" s="124">
        <v>0</v>
      </c>
      <c r="T267" s="124">
        <v>0</v>
      </c>
      <c r="U267" s="124">
        <v>0</v>
      </c>
      <c r="V267" s="124">
        <v>0</v>
      </c>
      <c r="W267" s="124">
        <v>0</v>
      </c>
    </row>
    <row r="268" spans="1:23" hidden="1">
      <c r="A268" s="124">
        <v>0</v>
      </c>
      <c r="B268" s="124">
        <v>0</v>
      </c>
      <c r="C268" s="124">
        <v>0</v>
      </c>
      <c r="D268" s="124">
        <v>0</v>
      </c>
      <c r="E268" s="124">
        <v>0</v>
      </c>
      <c r="F268" s="124">
        <v>0</v>
      </c>
      <c r="G268" s="124">
        <v>0</v>
      </c>
      <c r="H268" s="124">
        <v>0</v>
      </c>
      <c r="I268" s="124">
        <v>0</v>
      </c>
      <c r="J268" s="124">
        <v>0</v>
      </c>
      <c r="K268" s="124">
        <v>0</v>
      </c>
      <c r="L268" s="124">
        <v>0</v>
      </c>
      <c r="M268" s="124">
        <v>0</v>
      </c>
      <c r="N268" s="124">
        <v>0</v>
      </c>
      <c r="O268" s="124">
        <v>0</v>
      </c>
      <c r="P268" s="124">
        <v>0</v>
      </c>
      <c r="Q268" s="124">
        <v>0</v>
      </c>
      <c r="R268" s="124">
        <v>0</v>
      </c>
      <c r="S268" s="124">
        <v>0</v>
      </c>
      <c r="T268" s="124">
        <v>0</v>
      </c>
      <c r="U268" s="124">
        <v>0</v>
      </c>
      <c r="V268" s="124">
        <v>0</v>
      </c>
      <c r="W268" s="124">
        <v>0</v>
      </c>
    </row>
    <row r="269" spans="1:23" hidden="1">
      <c r="A269" s="124">
        <v>0</v>
      </c>
      <c r="B269" s="124">
        <v>0</v>
      </c>
      <c r="C269" s="124">
        <v>0</v>
      </c>
      <c r="D269" s="124">
        <v>0</v>
      </c>
      <c r="E269" s="124">
        <v>0</v>
      </c>
      <c r="F269" s="124">
        <v>0</v>
      </c>
      <c r="G269" s="124">
        <v>0</v>
      </c>
      <c r="H269" s="124">
        <v>0</v>
      </c>
      <c r="I269" s="124">
        <v>0</v>
      </c>
      <c r="J269" s="124">
        <v>0</v>
      </c>
      <c r="K269" s="124">
        <v>0</v>
      </c>
      <c r="L269" s="124">
        <v>0</v>
      </c>
      <c r="M269" s="124">
        <v>0</v>
      </c>
      <c r="N269" s="124">
        <v>0</v>
      </c>
      <c r="O269" s="124">
        <v>0</v>
      </c>
      <c r="P269" s="124">
        <v>0</v>
      </c>
      <c r="Q269" s="124">
        <v>0</v>
      </c>
      <c r="R269" s="124">
        <v>0</v>
      </c>
      <c r="S269" s="124">
        <v>0</v>
      </c>
      <c r="T269" s="124">
        <v>0</v>
      </c>
      <c r="U269" s="124">
        <v>0</v>
      </c>
      <c r="V269" s="124">
        <v>0</v>
      </c>
      <c r="W269" s="124">
        <v>0</v>
      </c>
    </row>
    <row r="270" spans="1:23" hidden="1">
      <c r="A270" s="124">
        <v>0</v>
      </c>
      <c r="B270" s="124">
        <v>0</v>
      </c>
      <c r="C270" s="124">
        <v>0</v>
      </c>
      <c r="D270" s="124">
        <v>0</v>
      </c>
      <c r="E270" s="124">
        <v>0</v>
      </c>
      <c r="F270" s="124">
        <v>0</v>
      </c>
      <c r="G270" s="124">
        <v>0</v>
      </c>
      <c r="H270" s="124">
        <v>0</v>
      </c>
      <c r="I270" s="124">
        <v>0</v>
      </c>
      <c r="J270" s="124">
        <v>0</v>
      </c>
      <c r="K270" s="124">
        <v>0</v>
      </c>
      <c r="L270" s="124">
        <v>0</v>
      </c>
      <c r="M270" s="124">
        <v>0</v>
      </c>
      <c r="N270" s="124">
        <v>0</v>
      </c>
      <c r="O270" s="124">
        <v>0</v>
      </c>
      <c r="P270" s="124">
        <v>0</v>
      </c>
      <c r="Q270" s="124">
        <v>0</v>
      </c>
      <c r="R270" s="124">
        <v>0</v>
      </c>
      <c r="S270" s="124">
        <v>0</v>
      </c>
      <c r="T270" s="124">
        <v>0</v>
      </c>
      <c r="U270" s="124">
        <v>0</v>
      </c>
      <c r="V270" s="124">
        <v>0</v>
      </c>
      <c r="W270" s="124">
        <v>0</v>
      </c>
    </row>
    <row r="271" spans="1:23">
      <c r="A271" s="124">
        <v>0</v>
      </c>
      <c r="B271" s="124">
        <v>0</v>
      </c>
      <c r="C271" s="124">
        <v>0</v>
      </c>
      <c r="D271" s="124">
        <v>0</v>
      </c>
      <c r="E271" s="124">
        <v>0</v>
      </c>
      <c r="F271" s="124">
        <v>0</v>
      </c>
      <c r="G271" s="124">
        <v>0</v>
      </c>
      <c r="H271" s="124">
        <v>0</v>
      </c>
      <c r="I271" s="124">
        <v>0</v>
      </c>
      <c r="J271" s="124">
        <v>0</v>
      </c>
      <c r="K271" s="124">
        <v>0</v>
      </c>
      <c r="L271" s="124">
        <v>0</v>
      </c>
      <c r="M271" s="124">
        <v>0</v>
      </c>
      <c r="N271" s="124">
        <v>0</v>
      </c>
      <c r="O271" s="124">
        <v>0</v>
      </c>
      <c r="P271" s="124">
        <v>0</v>
      </c>
      <c r="Q271" s="124">
        <v>0</v>
      </c>
      <c r="R271" s="124">
        <v>0</v>
      </c>
      <c r="S271" s="124">
        <v>0</v>
      </c>
      <c r="T271" s="124">
        <v>0</v>
      </c>
      <c r="U271" s="124">
        <v>0</v>
      </c>
      <c r="V271" s="124">
        <v>0</v>
      </c>
      <c r="W271" s="124">
        <v>0</v>
      </c>
    </row>
    <row r="272" spans="1:23" hidden="1">
      <c r="A272" s="124">
        <v>0</v>
      </c>
      <c r="B272" s="124">
        <v>0</v>
      </c>
      <c r="C272" s="124">
        <v>0</v>
      </c>
      <c r="D272" s="124">
        <v>0</v>
      </c>
      <c r="E272" s="124">
        <v>0</v>
      </c>
      <c r="F272" s="124">
        <v>0</v>
      </c>
      <c r="G272" s="124">
        <v>0</v>
      </c>
      <c r="H272" s="124">
        <v>0</v>
      </c>
      <c r="I272" s="124">
        <v>0</v>
      </c>
      <c r="J272" s="124">
        <v>0</v>
      </c>
      <c r="K272" s="124">
        <v>0</v>
      </c>
      <c r="L272" s="124">
        <v>0</v>
      </c>
      <c r="M272" s="124">
        <v>0</v>
      </c>
      <c r="N272" s="124">
        <v>0</v>
      </c>
      <c r="O272" s="124">
        <v>0</v>
      </c>
      <c r="P272" s="124">
        <v>0</v>
      </c>
      <c r="Q272" s="124">
        <v>0</v>
      </c>
      <c r="R272" s="124">
        <v>0</v>
      </c>
      <c r="S272" s="124">
        <v>0</v>
      </c>
      <c r="T272" s="124">
        <v>0</v>
      </c>
      <c r="U272" s="124">
        <v>0</v>
      </c>
      <c r="V272" s="124">
        <v>0</v>
      </c>
      <c r="W272" s="124">
        <v>0</v>
      </c>
    </row>
    <row r="273" spans="1:23">
      <c r="A273" s="124">
        <v>0</v>
      </c>
      <c r="B273" s="124">
        <v>0</v>
      </c>
      <c r="C273" s="124">
        <v>0</v>
      </c>
      <c r="D273" s="124">
        <v>0</v>
      </c>
      <c r="E273" s="124">
        <v>0</v>
      </c>
      <c r="F273" s="124">
        <v>0</v>
      </c>
      <c r="G273" s="124">
        <v>0</v>
      </c>
      <c r="H273" s="124">
        <v>0</v>
      </c>
      <c r="I273" s="124">
        <v>0</v>
      </c>
      <c r="J273" s="124">
        <v>0</v>
      </c>
      <c r="K273" s="124">
        <v>0</v>
      </c>
      <c r="L273" s="124">
        <v>0</v>
      </c>
      <c r="M273" s="124">
        <v>0</v>
      </c>
      <c r="N273" s="124">
        <v>0</v>
      </c>
      <c r="O273" s="124">
        <v>0</v>
      </c>
      <c r="P273" s="124">
        <v>0</v>
      </c>
      <c r="Q273" s="124">
        <v>0</v>
      </c>
      <c r="R273" s="124">
        <v>0</v>
      </c>
      <c r="S273" s="124">
        <v>0</v>
      </c>
      <c r="T273" s="124">
        <v>0</v>
      </c>
      <c r="U273" s="124">
        <v>0</v>
      </c>
      <c r="V273" s="124">
        <v>0</v>
      </c>
      <c r="W273" s="124">
        <v>0</v>
      </c>
    </row>
    <row r="274" spans="1:23" hidden="1">
      <c r="A274" s="124">
        <v>0</v>
      </c>
      <c r="B274" s="124">
        <v>0</v>
      </c>
      <c r="C274" s="124">
        <v>0</v>
      </c>
      <c r="D274" s="124">
        <v>0</v>
      </c>
      <c r="E274" s="124">
        <v>0</v>
      </c>
      <c r="F274" s="124">
        <v>0</v>
      </c>
      <c r="G274" s="124">
        <v>0</v>
      </c>
      <c r="H274" s="124">
        <v>0</v>
      </c>
      <c r="I274" s="124">
        <v>0</v>
      </c>
      <c r="J274" s="124">
        <v>0</v>
      </c>
      <c r="K274" s="124">
        <v>0</v>
      </c>
      <c r="L274" s="124">
        <v>0</v>
      </c>
      <c r="M274" s="124">
        <v>0</v>
      </c>
      <c r="N274" s="124">
        <v>0</v>
      </c>
      <c r="O274" s="124">
        <v>0</v>
      </c>
      <c r="P274" s="124">
        <v>0</v>
      </c>
      <c r="Q274" s="124">
        <v>0</v>
      </c>
      <c r="R274" s="124">
        <v>0</v>
      </c>
      <c r="S274" s="124">
        <v>0</v>
      </c>
      <c r="T274" s="124">
        <v>0</v>
      </c>
      <c r="U274" s="124">
        <v>0</v>
      </c>
      <c r="V274" s="124">
        <v>0</v>
      </c>
      <c r="W274" s="124">
        <v>0</v>
      </c>
    </row>
    <row r="275" spans="1:23">
      <c r="A275" s="124">
        <v>0</v>
      </c>
      <c r="B275" s="124">
        <v>0</v>
      </c>
      <c r="C275" s="124">
        <v>0</v>
      </c>
      <c r="D275" s="124">
        <v>0</v>
      </c>
      <c r="E275" s="124">
        <v>0</v>
      </c>
      <c r="F275" s="124">
        <v>0</v>
      </c>
      <c r="G275" s="124">
        <v>0</v>
      </c>
      <c r="H275" s="124">
        <v>0</v>
      </c>
      <c r="I275" s="124">
        <v>0</v>
      </c>
      <c r="J275" s="124">
        <v>0</v>
      </c>
      <c r="K275" s="124">
        <v>0</v>
      </c>
      <c r="L275" s="124">
        <v>0</v>
      </c>
      <c r="M275" s="124">
        <v>0</v>
      </c>
      <c r="N275" s="124">
        <v>0</v>
      </c>
      <c r="O275" s="124">
        <v>0</v>
      </c>
      <c r="P275" s="124">
        <v>0</v>
      </c>
      <c r="Q275" s="124">
        <v>0</v>
      </c>
      <c r="R275" s="124">
        <v>0</v>
      </c>
      <c r="S275" s="124">
        <v>0</v>
      </c>
      <c r="T275" s="124">
        <v>0</v>
      </c>
      <c r="U275" s="124">
        <v>0</v>
      </c>
      <c r="V275" s="124">
        <v>0</v>
      </c>
      <c r="W275" s="124">
        <v>0</v>
      </c>
    </row>
    <row r="276" spans="1:23" hidden="1">
      <c r="A276" s="124">
        <v>0</v>
      </c>
      <c r="B276" s="124">
        <v>0</v>
      </c>
      <c r="C276" s="124">
        <v>0</v>
      </c>
      <c r="D276" s="124">
        <v>0</v>
      </c>
      <c r="E276" s="124">
        <v>0</v>
      </c>
      <c r="F276" s="124">
        <v>0</v>
      </c>
      <c r="G276" s="124">
        <v>0</v>
      </c>
      <c r="H276" s="124">
        <v>0</v>
      </c>
      <c r="I276" s="124">
        <v>0</v>
      </c>
      <c r="J276" s="124">
        <v>0</v>
      </c>
      <c r="K276" s="124">
        <v>0</v>
      </c>
      <c r="L276" s="124">
        <v>0</v>
      </c>
      <c r="M276" s="124">
        <v>0</v>
      </c>
      <c r="N276" s="124">
        <v>0</v>
      </c>
      <c r="O276" s="124">
        <v>0</v>
      </c>
      <c r="P276" s="124">
        <v>0</v>
      </c>
      <c r="Q276" s="124">
        <v>0</v>
      </c>
      <c r="R276" s="124">
        <v>0</v>
      </c>
      <c r="S276" s="124">
        <v>0</v>
      </c>
      <c r="T276" s="124">
        <v>0</v>
      </c>
      <c r="U276" s="124">
        <v>0</v>
      </c>
      <c r="V276" s="124">
        <v>0</v>
      </c>
      <c r="W276" s="124">
        <v>0</v>
      </c>
    </row>
    <row r="277" spans="1:23">
      <c r="A277" s="124">
        <v>0</v>
      </c>
      <c r="B277" s="124">
        <v>0</v>
      </c>
      <c r="C277" s="124">
        <v>0</v>
      </c>
      <c r="D277" s="124">
        <v>0</v>
      </c>
      <c r="E277" s="124">
        <v>0</v>
      </c>
      <c r="F277" s="124">
        <v>0</v>
      </c>
      <c r="G277" s="124">
        <v>0</v>
      </c>
      <c r="H277" s="124">
        <v>0</v>
      </c>
      <c r="I277" s="124">
        <v>0</v>
      </c>
      <c r="J277" s="124">
        <v>0</v>
      </c>
      <c r="K277" s="124">
        <v>0</v>
      </c>
      <c r="L277" s="124">
        <v>0</v>
      </c>
      <c r="M277" s="124">
        <v>0</v>
      </c>
      <c r="N277" s="124">
        <v>0</v>
      </c>
      <c r="O277" s="124">
        <v>0</v>
      </c>
      <c r="P277" s="124">
        <v>0</v>
      </c>
      <c r="Q277" s="124">
        <v>0</v>
      </c>
      <c r="R277" s="124">
        <v>0</v>
      </c>
      <c r="S277" s="124">
        <v>0</v>
      </c>
      <c r="T277" s="124">
        <v>0</v>
      </c>
      <c r="U277" s="124">
        <v>0</v>
      </c>
      <c r="V277" s="124">
        <v>0</v>
      </c>
      <c r="W277" s="124">
        <v>0</v>
      </c>
    </row>
    <row r="278" spans="1:23">
      <c r="A278" s="124">
        <v>0</v>
      </c>
      <c r="B278" s="124">
        <v>0</v>
      </c>
      <c r="C278" s="124">
        <v>0</v>
      </c>
      <c r="D278" s="124">
        <v>0</v>
      </c>
      <c r="E278" s="124">
        <v>0</v>
      </c>
      <c r="F278" s="124">
        <v>0</v>
      </c>
      <c r="G278" s="124">
        <v>0</v>
      </c>
      <c r="H278" s="124">
        <v>0</v>
      </c>
      <c r="I278" s="124">
        <v>0</v>
      </c>
      <c r="J278" s="124">
        <v>0</v>
      </c>
      <c r="K278" s="124">
        <v>0</v>
      </c>
      <c r="L278" s="124">
        <v>0</v>
      </c>
      <c r="M278" s="124">
        <v>0</v>
      </c>
      <c r="N278" s="124">
        <v>0</v>
      </c>
      <c r="O278" s="124">
        <v>0</v>
      </c>
      <c r="P278" s="124">
        <v>0</v>
      </c>
      <c r="Q278" s="124">
        <v>0</v>
      </c>
      <c r="R278" s="124">
        <v>0</v>
      </c>
      <c r="S278" s="124">
        <v>0</v>
      </c>
      <c r="T278" s="124">
        <v>0</v>
      </c>
      <c r="U278" s="124">
        <v>0</v>
      </c>
      <c r="V278" s="124">
        <v>0</v>
      </c>
      <c r="W278" s="124">
        <v>0</v>
      </c>
    </row>
    <row r="279" spans="1:23">
      <c r="A279" s="124">
        <v>0</v>
      </c>
      <c r="B279" s="124">
        <v>0</v>
      </c>
      <c r="C279" s="124">
        <v>0</v>
      </c>
      <c r="D279" s="124">
        <v>0</v>
      </c>
      <c r="E279" s="124">
        <v>0</v>
      </c>
      <c r="F279" s="124">
        <v>0</v>
      </c>
      <c r="G279" s="124">
        <v>0</v>
      </c>
      <c r="H279" s="124">
        <v>0</v>
      </c>
      <c r="I279" s="124">
        <v>0</v>
      </c>
      <c r="J279" s="124">
        <v>0</v>
      </c>
      <c r="K279" s="124">
        <v>0</v>
      </c>
      <c r="L279" s="124">
        <v>0</v>
      </c>
      <c r="M279" s="124">
        <v>0</v>
      </c>
      <c r="N279" s="124">
        <v>0</v>
      </c>
      <c r="O279" s="124">
        <v>0</v>
      </c>
      <c r="P279" s="124">
        <v>0</v>
      </c>
      <c r="Q279" s="124">
        <v>0</v>
      </c>
      <c r="R279" s="124">
        <v>0</v>
      </c>
      <c r="S279" s="124">
        <v>0</v>
      </c>
      <c r="T279" s="124">
        <v>0</v>
      </c>
      <c r="U279" s="124">
        <v>0</v>
      </c>
      <c r="V279" s="124">
        <v>0</v>
      </c>
      <c r="W279" s="124">
        <v>0</v>
      </c>
    </row>
    <row r="280" spans="1:23" hidden="1">
      <c r="A280" s="124">
        <v>0</v>
      </c>
      <c r="B280" s="124">
        <v>0</v>
      </c>
      <c r="C280" s="124">
        <v>0</v>
      </c>
      <c r="D280" s="124">
        <v>0</v>
      </c>
      <c r="E280" s="124">
        <v>0</v>
      </c>
      <c r="F280" s="124">
        <v>0</v>
      </c>
      <c r="G280" s="124">
        <v>0</v>
      </c>
      <c r="H280" s="124">
        <v>0</v>
      </c>
      <c r="I280" s="124">
        <v>0</v>
      </c>
      <c r="J280" s="124">
        <v>0</v>
      </c>
      <c r="K280" s="124">
        <v>0</v>
      </c>
      <c r="L280" s="124">
        <v>0</v>
      </c>
      <c r="M280" s="124">
        <v>0</v>
      </c>
      <c r="N280" s="124">
        <v>0</v>
      </c>
      <c r="O280" s="124">
        <v>0</v>
      </c>
      <c r="P280" s="124">
        <v>0</v>
      </c>
      <c r="Q280" s="124">
        <v>0</v>
      </c>
      <c r="R280" s="124">
        <v>0</v>
      </c>
      <c r="S280" s="124">
        <v>0</v>
      </c>
      <c r="T280" s="124">
        <v>0</v>
      </c>
      <c r="U280" s="124">
        <v>0</v>
      </c>
      <c r="V280" s="124">
        <v>0</v>
      </c>
      <c r="W280" s="124">
        <v>0</v>
      </c>
    </row>
    <row r="281" spans="1:23" hidden="1">
      <c r="A281" s="124">
        <v>0</v>
      </c>
      <c r="B281" s="124">
        <v>0</v>
      </c>
      <c r="C281" s="124">
        <v>0</v>
      </c>
      <c r="D281" s="124">
        <v>0</v>
      </c>
      <c r="E281" s="124">
        <v>0</v>
      </c>
      <c r="F281" s="124">
        <v>0</v>
      </c>
      <c r="G281" s="124">
        <v>0</v>
      </c>
      <c r="H281" s="124">
        <v>0</v>
      </c>
      <c r="I281" s="124">
        <v>0</v>
      </c>
      <c r="J281" s="124">
        <v>0</v>
      </c>
      <c r="K281" s="124">
        <v>0</v>
      </c>
      <c r="L281" s="124">
        <v>0</v>
      </c>
      <c r="M281" s="124">
        <v>0</v>
      </c>
      <c r="N281" s="124">
        <v>0</v>
      </c>
      <c r="O281" s="124">
        <v>0</v>
      </c>
      <c r="P281" s="124">
        <v>0</v>
      </c>
      <c r="Q281" s="124">
        <v>0</v>
      </c>
      <c r="R281" s="124">
        <v>0</v>
      </c>
      <c r="S281" s="124">
        <v>0</v>
      </c>
      <c r="T281" s="124">
        <v>0</v>
      </c>
      <c r="U281" s="124">
        <v>0</v>
      </c>
      <c r="V281" s="124">
        <v>0</v>
      </c>
      <c r="W281" s="124">
        <v>0</v>
      </c>
    </row>
    <row r="282" spans="1:23" hidden="1">
      <c r="A282" s="124">
        <v>0</v>
      </c>
      <c r="B282" s="124">
        <v>0</v>
      </c>
      <c r="C282" s="124">
        <v>0</v>
      </c>
      <c r="D282" s="124">
        <v>0</v>
      </c>
      <c r="E282" s="124">
        <v>0</v>
      </c>
      <c r="F282" s="124">
        <v>0</v>
      </c>
      <c r="G282" s="124">
        <v>0</v>
      </c>
      <c r="H282" s="124">
        <v>0</v>
      </c>
      <c r="I282" s="124">
        <v>0</v>
      </c>
      <c r="J282" s="124">
        <v>0</v>
      </c>
      <c r="K282" s="124">
        <v>0</v>
      </c>
      <c r="L282" s="124">
        <v>0</v>
      </c>
      <c r="M282" s="124">
        <v>0</v>
      </c>
      <c r="N282" s="124">
        <v>0</v>
      </c>
      <c r="O282" s="124">
        <v>0</v>
      </c>
      <c r="P282" s="124">
        <v>0</v>
      </c>
      <c r="Q282" s="124">
        <v>0</v>
      </c>
      <c r="R282" s="124">
        <v>0</v>
      </c>
      <c r="S282" s="124">
        <v>0</v>
      </c>
      <c r="T282" s="124">
        <v>0</v>
      </c>
      <c r="U282" s="124">
        <v>0</v>
      </c>
      <c r="V282" s="124">
        <v>0</v>
      </c>
      <c r="W282" s="124">
        <v>0</v>
      </c>
    </row>
    <row r="283" spans="1:23">
      <c r="A283" s="124">
        <v>0</v>
      </c>
      <c r="B283" s="124">
        <v>0</v>
      </c>
      <c r="C283" s="124">
        <v>0</v>
      </c>
      <c r="D283" s="124">
        <v>0</v>
      </c>
      <c r="E283" s="124">
        <v>0</v>
      </c>
      <c r="F283" s="124">
        <v>0</v>
      </c>
      <c r="G283" s="124">
        <v>0</v>
      </c>
      <c r="H283" s="124">
        <v>0</v>
      </c>
      <c r="I283" s="124">
        <v>0</v>
      </c>
      <c r="J283" s="124">
        <v>0</v>
      </c>
      <c r="K283" s="124">
        <v>0</v>
      </c>
      <c r="L283" s="124">
        <v>0</v>
      </c>
      <c r="M283" s="124">
        <v>0</v>
      </c>
      <c r="N283" s="124">
        <v>0</v>
      </c>
      <c r="O283" s="124">
        <v>0</v>
      </c>
      <c r="P283" s="124">
        <v>0</v>
      </c>
      <c r="Q283" s="124">
        <v>0</v>
      </c>
      <c r="R283" s="124">
        <v>0</v>
      </c>
      <c r="S283" s="124">
        <v>0</v>
      </c>
      <c r="T283" s="124">
        <v>0</v>
      </c>
      <c r="U283" s="124">
        <v>0</v>
      </c>
      <c r="V283" s="124">
        <v>0</v>
      </c>
      <c r="W283" s="124">
        <v>0</v>
      </c>
    </row>
    <row r="284" spans="1:23" hidden="1">
      <c r="A284" s="124">
        <v>0</v>
      </c>
      <c r="B284" s="124">
        <v>0</v>
      </c>
      <c r="C284" s="124">
        <v>0</v>
      </c>
      <c r="D284" s="124">
        <v>0</v>
      </c>
      <c r="E284" s="124">
        <v>0</v>
      </c>
      <c r="F284" s="124">
        <v>0</v>
      </c>
      <c r="G284" s="124">
        <v>0</v>
      </c>
      <c r="H284" s="124">
        <v>0</v>
      </c>
      <c r="I284" s="124">
        <v>0</v>
      </c>
      <c r="J284" s="124">
        <v>0</v>
      </c>
      <c r="K284" s="124">
        <v>0</v>
      </c>
      <c r="L284" s="124">
        <v>0</v>
      </c>
      <c r="M284" s="124">
        <v>0</v>
      </c>
      <c r="N284" s="124">
        <v>0</v>
      </c>
      <c r="O284" s="124">
        <v>0</v>
      </c>
      <c r="P284" s="124">
        <v>0</v>
      </c>
      <c r="Q284" s="124">
        <v>0</v>
      </c>
      <c r="R284" s="124">
        <v>0</v>
      </c>
      <c r="S284" s="124">
        <v>0</v>
      </c>
      <c r="T284" s="124">
        <v>0</v>
      </c>
      <c r="U284" s="124">
        <v>0</v>
      </c>
      <c r="V284" s="124">
        <v>0</v>
      </c>
      <c r="W284" s="124">
        <v>0</v>
      </c>
    </row>
    <row r="285" spans="1:23" hidden="1">
      <c r="A285" s="124">
        <v>0</v>
      </c>
      <c r="B285" s="124">
        <v>0</v>
      </c>
      <c r="C285" s="124">
        <v>0</v>
      </c>
      <c r="D285" s="124">
        <v>0</v>
      </c>
      <c r="E285" s="124">
        <v>0</v>
      </c>
      <c r="F285" s="124">
        <v>0</v>
      </c>
      <c r="G285" s="124">
        <v>0</v>
      </c>
      <c r="H285" s="124">
        <v>0</v>
      </c>
      <c r="I285" s="124">
        <v>0</v>
      </c>
      <c r="J285" s="124">
        <v>0</v>
      </c>
      <c r="K285" s="124">
        <v>0</v>
      </c>
      <c r="L285" s="124">
        <v>0</v>
      </c>
      <c r="M285" s="124">
        <v>0</v>
      </c>
      <c r="N285" s="124">
        <v>0</v>
      </c>
      <c r="O285" s="124">
        <v>0</v>
      </c>
      <c r="P285" s="124">
        <v>0</v>
      </c>
      <c r="Q285" s="124">
        <v>0</v>
      </c>
      <c r="R285" s="124">
        <v>0</v>
      </c>
      <c r="S285" s="124">
        <v>0</v>
      </c>
      <c r="T285" s="124">
        <v>0</v>
      </c>
      <c r="U285" s="124">
        <v>0</v>
      </c>
      <c r="V285" s="124">
        <v>0</v>
      </c>
      <c r="W285" s="124">
        <v>0</v>
      </c>
    </row>
    <row r="286" spans="1:23" hidden="1">
      <c r="A286" s="124">
        <v>0</v>
      </c>
      <c r="B286" s="124">
        <v>0</v>
      </c>
      <c r="C286" s="124">
        <v>0</v>
      </c>
      <c r="D286" s="124">
        <v>0</v>
      </c>
      <c r="E286" s="124">
        <v>0</v>
      </c>
      <c r="F286" s="124">
        <v>0</v>
      </c>
      <c r="G286" s="124">
        <v>0</v>
      </c>
      <c r="H286" s="124">
        <v>0</v>
      </c>
      <c r="I286" s="124">
        <v>0</v>
      </c>
      <c r="J286" s="124">
        <v>0</v>
      </c>
      <c r="K286" s="124">
        <v>0</v>
      </c>
      <c r="L286" s="124">
        <v>0</v>
      </c>
      <c r="M286" s="124">
        <v>0</v>
      </c>
      <c r="N286" s="124">
        <v>0</v>
      </c>
      <c r="O286" s="124">
        <v>0</v>
      </c>
      <c r="P286" s="124">
        <v>0</v>
      </c>
      <c r="Q286" s="124">
        <v>0</v>
      </c>
      <c r="R286" s="124">
        <v>0</v>
      </c>
      <c r="S286" s="124">
        <v>0</v>
      </c>
      <c r="T286" s="124">
        <v>0</v>
      </c>
      <c r="U286" s="124">
        <v>0</v>
      </c>
      <c r="V286" s="124">
        <v>0</v>
      </c>
      <c r="W286" s="124">
        <v>0</v>
      </c>
    </row>
    <row r="287" spans="1:23">
      <c r="A287" s="124">
        <v>0</v>
      </c>
      <c r="B287" s="124">
        <v>0</v>
      </c>
      <c r="C287" s="124">
        <v>0</v>
      </c>
      <c r="D287" s="124">
        <v>0</v>
      </c>
      <c r="E287" s="124">
        <v>0</v>
      </c>
      <c r="F287" s="124">
        <v>0</v>
      </c>
      <c r="G287" s="124">
        <v>0</v>
      </c>
      <c r="H287" s="124">
        <v>0</v>
      </c>
      <c r="I287" s="124">
        <v>0</v>
      </c>
      <c r="J287" s="124">
        <v>0</v>
      </c>
      <c r="K287" s="124">
        <v>0</v>
      </c>
      <c r="L287" s="124">
        <v>0</v>
      </c>
      <c r="M287" s="124">
        <v>0</v>
      </c>
      <c r="N287" s="124">
        <v>0</v>
      </c>
      <c r="O287" s="124">
        <v>0</v>
      </c>
      <c r="P287" s="124">
        <v>0</v>
      </c>
      <c r="Q287" s="124">
        <v>0</v>
      </c>
      <c r="R287" s="124">
        <v>0</v>
      </c>
      <c r="S287" s="124">
        <v>0</v>
      </c>
      <c r="T287" s="124">
        <v>0</v>
      </c>
      <c r="U287" s="124">
        <v>0</v>
      </c>
      <c r="V287" s="124">
        <v>0</v>
      </c>
      <c r="W287" s="124">
        <v>0</v>
      </c>
    </row>
    <row r="288" spans="1:23" hidden="1">
      <c r="A288" s="124">
        <v>0</v>
      </c>
      <c r="B288" s="124">
        <v>0</v>
      </c>
      <c r="C288" s="124">
        <v>0</v>
      </c>
      <c r="D288" s="124">
        <v>0</v>
      </c>
      <c r="E288" s="124">
        <v>0</v>
      </c>
      <c r="F288" s="124">
        <v>0</v>
      </c>
      <c r="G288" s="124">
        <v>0</v>
      </c>
      <c r="H288" s="124">
        <v>0</v>
      </c>
      <c r="I288" s="124">
        <v>0</v>
      </c>
      <c r="J288" s="124">
        <v>0</v>
      </c>
      <c r="K288" s="124">
        <v>0</v>
      </c>
      <c r="L288" s="124">
        <v>0</v>
      </c>
      <c r="M288" s="124">
        <v>0</v>
      </c>
      <c r="N288" s="124">
        <v>0</v>
      </c>
      <c r="O288" s="124">
        <v>0</v>
      </c>
      <c r="P288" s="124">
        <v>0</v>
      </c>
      <c r="Q288" s="124">
        <v>0</v>
      </c>
      <c r="R288" s="124">
        <v>0</v>
      </c>
      <c r="S288" s="124">
        <v>0</v>
      </c>
      <c r="T288" s="124">
        <v>0</v>
      </c>
      <c r="U288" s="124">
        <v>0</v>
      </c>
      <c r="V288" s="124">
        <v>0</v>
      </c>
      <c r="W288" s="124">
        <v>0</v>
      </c>
    </row>
    <row r="289" spans="1:23">
      <c r="A289" s="124">
        <v>0</v>
      </c>
      <c r="B289" s="124">
        <v>0</v>
      </c>
      <c r="C289" s="124">
        <v>0</v>
      </c>
      <c r="D289" s="124">
        <v>0</v>
      </c>
      <c r="E289" s="124">
        <v>0</v>
      </c>
      <c r="F289" s="124">
        <v>0</v>
      </c>
      <c r="G289" s="124">
        <v>0</v>
      </c>
      <c r="H289" s="124">
        <v>0</v>
      </c>
      <c r="I289" s="124">
        <v>0</v>
      </c>
      <c r="J289" s="124">
        <v>0</v>
      </c>
      <c r="K289" s="124">
        <v>0</v>
      </c>
      <c r="L289" s="124">
        <v>0</v>
      </c>
      <c r="M289" s="124">
        <v>0</v>
      </c>
      <c r="N289" s="124">
        <v>0</v>
      </c>
      <c r="O289" s="124">
        <v>0</v>
      </c>
      <c r="P289" s="124">
        <v>0</v>
      </c>
      <c r="Q289" s="124">
        <v>0</v>
      </c>
      <c r="R289" s="124">
        <v>0</v>
      </c>
      <c r="S289" s="124">
        <v>0</v>
      </c>
      <c r="T289" s="124">
        <v>0</v>
      </c>
      <c r="U289" s="124">
        <v>0</v>
      </c>
      <c r="V289" s="124">
        <v>0</v>
      </c>
      <c r="W289" s="124">
        <v>0</v>
      </c>
    </row>
    <row r="290" spans="1:23">
      <c r="A290" s="124">
        <v>0</v>
      </c>
      <c r="B290" s="124">
        <v>0</v>
      </c>
      <c r="C290" s="124">
        <v>0</v>
      </c>
      <c r="D290" s="124">
        <v>0</v>
      </c>
      <c r="E290" s="124">
        <v>0</v>
      </c>
      <c r="F290" s="124">
        <v>0</v>
      </c>
      <c r="G290" s="124">
        <v>0</v>
      </c>
      <c r="H290" s="124">
        <v>0</v>
      </c>
      <c r="I290" s="124">
        <v>0</v>
      </c>
      <c r="J290" s="124">
        <v>0</v>
      </c>
      <c r="K290" s="124">
        <v>0</v>
      </c>
      <c r="L290" s="124">
        <v>0</v>
      </c>
      <c r="M290" s="124">
        <v>0</v>
      </c>
      <c r="N290" s="124">
        <v>0</v>
      </c>
      <c r="O290" s="124">
        <v>0</v>
      </c>
      <c r="P290" s="124">
        <v>0</v>
      </c>
      <c r="Q290" s="124">
        <v>0</v>
      </c>
      <c r="R290" s="124">
        <v>0</v>
      </c>
      <c r="S290" s="124">
        <v>0</v>
      </c>
      <c r="T290" s="124">
        <v>0</v>
      </c>
      <c r="U290" s="124">
        <v>0</v>
      </c>
      <c r="V290" s="124">
        <v>0</v>
      </c>
      <c r="W290" s="124">
        <v>0</v>
      </c>
    </row>
    <row r="291" spans="1:23" hidden="1">
      <c r="A291" s="124">
        <v>0</v>
      </c>
      <c r="B291" s="124">
        <v>0</v>
      </c>
      <c r="C291" s="124">
        <v>0</v>
      </c>
      <c r="D291" s="124">
        <v>0</v>
      </c>
      <c r="E291" s="124">
        <v>0</v>
      </c>
      <c r="F291" s="124">
        <v>0</v>
      </c>
      <c r="G291" s="124">
        <v>0</v>
      </c>
      <c r="H291" s="124">
        <v>0</v>
      </c>
      <c r="I291" s="124">
        <v>0</v>
      </c>
      <c r="J291" s="124">
        <v>0</v>
      </c>
      <c r="K291" s="124">
        <v>0</v>
      </c>
      <c r="L291" s="124">
        <v>0</v>
      </c>
      <c r="M291" s="124">
        <v>0</v>
      </c>
      <c r="N291" s="124">
        <v>0</v>
      </c>
      <c r="O291" s="124">
        <v>0</v>
      </c>
      <c r="P291" s="124">
        <v>0</v>
      </c>
      <c r="Q291" s="124">
        <v>0</v>
      </c>
      <c r="R291" s="124">
        <v>0</v>
      </c>
      <c r="S291" s="124">
        <v>0</v>
      </c>
      <c r="T291" s="124">
        <v>0</v>
      </c>
      <c r="U291" s="124">
        <v>0</v>
      </c>
      <c r="V291" s="124">
        <v>0</v>
      </c>
      <c r="W291" s="124">
        <v>0</v>
      </c>
    </row>
    <row r="292" spans="1:23" hidden="1">
      <c r="A292" s="124">
        <v>0</v>
      </c>
      <c r="B292" s="124">
        <v>0</v>
      </c>
      <c r="C292" s="124">
        <v>0</v>
      </c>
      <c r="D292" s="124">
        <v>0</v>
      </c>
      <c r="E292" s="124">
        <v>0</v>
      </c>
      <c r="F292" s="124">
        <v>0</v>
      </c>
      <c r="G292" s="124">
        <v>0</v>
      </c>
      <c r="H292" s="124">
        <v>0</v>
      </c>
      <c r="I292" s="124">
        <v>0</v>
      </c>
      <c r="J292" s="124">
        <v>0</v>
      </c>
      <c r="K292" s="124">
        <v>0</v>
      </c>
      <c r="L292" s="124">
        <v>0</v>
      </c>
      <c r="M292" s="124">
        <v>0</v>
      </c>
      <c r="N292" s="124">
        <v>0</v>
      </c>
      <c r="O292" s="124">
        <v>0</v>
      </c>
      <c r="P292" s="124">
        <v>0</v>
      </c>
      <c r="Q292" s="124">
        <v>0</v>
      </c>
      <c r="R292" s="124">
        <v>0</v>
      </c>
      <c r="S292" s="124">
        <v>0</v>
      </c>
      <c r="T292" s="124">
        <v>0</v>
      </c>
      <c r="U292" s="124">
        <v>0</v>
      </c>
      <c r="V292" s="124">
        <v>0</v>
      </c>
      <c r="W292" s="124">
        <v>0</v>
      </c>
    </row>
    <row r="293" spans="1:23" hidden="1">
      <c r="A293" s="124">
        <v>0</v>
      </c>
      <c r="B293" s="124">
        <v>0</v>
      </c>
      <c r="C293" s="124">
        <v>0</v>
      </c>
      <c r="D293" s="124">
        <v>0</v>
      </c>
      <c r="E293" s="124">
        <v>0</v>
      </c>
      <c r="F293" s="124">
        <v>0</v>
      </c>
      <c r="G293" s="124">
        <v>0</v>
      </c>
      <c r="H293" s="124">
        <v>0</v>
      </c>
      <c r="I293" s="124">
        <v>0</v>
      </c>
      <c r="J293" s="124">
        <v>0</v>
      </c>
      <c r="K293" s="124">
        <v>0</v>
      </c>
      <c r="L293" s="124">
        <v>0</v>
      </c>
      <c r="M293" s="124">
        <v>0</v>
      </c>
      <c r="N293" s="124">
        <v>0</v>
      </c>
      <c r="O293" s="124">
        <v>0</v>
      </c>
      <c r="P293" s="124">
        <v>0</v>
      </c>
      <c r="Q293" s="124">
        <v>0</v>
      </c>
      <c r="R293" s="124">
        <v>0</v>
      </c>
      <c r="S293" s="124">
        <v>0</v>
      </c>
      <c r="T293" s="124">
        <v>0</v>
      </c>
      <c r="U293" s="124">
        <v>0</v>
      </c>
      <c r="V293" s="124">
        <v>0</v>
      </c>
      <c r="W293" s="124">
        <v>0</v>
      </c>
    </row>
    <row r="294" spans="1:23" hidden="1">
      <c r="A294" s="124">
        <v>0</v>
      </c>
      <c r="B294" s="124">
        <v>0</v>
      </c>
      <c r="C294" s="124">
        <v>0</v>
      </c>
      <c r="D294" s="124">
        <v>0</v>
      </c>
      <c r="E294" s="124">
        <v>0</v>
      </c>
      <c r="F294" s="124">
        <v>0</v>
      </c>
      <c r="G294" s="124">
        <v>0</v>
      </c>
      <c r="H294" s="124">
        <v>0</v>
      </c>
      <c r="I294" s="124">
        <v>0</v>
      </c>
      <c r="J294" s="124">
        <v>0</v>
      </c>
      <c r="K294" s="124">
        <v>0</v>
      </c>
      <c r="L294" s="124">
        <v>0</v>
      </c>
      <c r="M294" s="124">
        <v>0</v>
      </c>
      <c r="N294" s="124">
        <v>0</v>
      </c>
      <c r="O294" s="124">
        <v>0</v>
      </c>
      <c r="P294" s="124">
        <v>0</v>
      </c>
      <c r="Q294" s="124">
        <v>0</v>
      </c>
      <c r="R294" s="124">
        <v>0</v>
      </c>
      <c r="S294" s="124">
        <v>0</v>
      </c>
      <c r="T294" s="124">
        <v>0</v>
      </c>
      <c r="U294" s="124">
        <v>0</v>
      </c>
      <c r="V294" s="124">
        <v>0</v>
      </c>
      <c r="W294" s="124">
        <v>0</v>
      </c>
    </row>
    <row r="295" spans="1:23" hidden="1">
      <c r="A295" s="124">
        <v>0</v>
      </c>
      <c r="B295" s="124">
        <v>0</v>
      </c>
      <c r="C295" s="124">
        <v>0</v>
      </c>
      <c r="D295" s="124">
        <v>0</v>
      </c>
      <c r="E295" s="124">
        <v>0</v>
      </c>
      <c r="F295" s="124">
        <v>0</v>
      </c>
      <c r="G295" s="124">
        <v>0</v>
      </c>
      <c r="H295" s="124">
        <v>0</v>
      </c>
      <c r="I295" s="124">
        <v>0</v>
      </c>
      <c r="J295" s="124">
        <v>0</v>
      </c>
      <c r="K295" s="124">
        <v>0</v>
      </c>
      <c r="L295" s="124">
        <v>0</v>
      </c>
      <c r="M295" s="124">
        <v>0</v>
      </c>
      <c r="N295" s="124">
        <v>0</v>
      </c>
      <c r="O295" s="124">
        <v>0</v>
      </c>
      <c r="P295" s="124">
        <v>0</v>
      </c>
      <c r="Q295" s="124">
        <v>0</v>
      </c>
      <c r="R295" s="124">
        <v>0</v>
      </c>
      <c r="S295" s="124">
        <v>0</v>
      </c>
      <c r="T295" s="124">
        <v>0</v>
      </c>
      <c r="U295" s="124">
        <v>0</v>
      </c>
      <c r="V295" s="124">
        <v>0</v>
      </c>
      <c r="W295" s="124">
        <v>0</v>
      </c>
    </row>
    <row r="296" spans="1:23">
      <c r="A296" s="124">
        <v>0</v>
      </c>
      <c r="B296" s="124">
        <v>0</v>
      </c>
      <c r="C296" s="124">
        <v>0</v>
      </c>
      <c r="D296" s="124">
        <v>0</v>
      </c>
      <c r="E296" s="124">
        <v>0</v>
      </c>
      <c r="F296" s="124">
        <v>0</v>
      </c>
      <c r="G296" s="124">
        <v>0</v>
      </c>
      <c r="H296" s="124">
        <v>0</v>
      </c>
      <c r="I296" s="124">
        <v>0</v>
      </c>
      <c r="J296" s="124">
        <v>0</v>
      </c>
      <c r="K296" s="124">
        <v>0</v>
      </c>
      <c r="L296" s="124">
        <v>0</v>
      </c>
      <c r="M296" s="124">
        <v>0</v>
      </c>
      <c r="N296" s="124">
        <v>0</v>
      </c>
      <c r="O296" s="124">
        <v>0</v>
      </c>
      <c r="P296" s="124">
        <v>0</v>
      </c>
      <c r="Q296" s="124">
        <v>0</v>
      </c>
      <c r="R296" s="124">
        <v>0</v>
      </c>
      <c r="S296" s="124">
        <v>0</v>
      </c>
      <c r="T296" s="124">
        <v>0</v>
      </c>
      <c r="U296" s="124">
        <v>0</v>
      </c>
      <c r="V296" s="124">
        <v>0</v>
      </c>
      <c r="W296" s="124">
        <v>0</v>
      </c>
    </row>
    <row r="297" spans="1:23" hidden="1">
      <c r="A297" s="124">
        <v>0</v>
      </c>
      <c r="B297" s="124">
        <v>0</v>
      </c>
      <c r="C297" s="124">
        <v>0</v>
      </c>
      <c r="D297" s="124">
        <v>0</v>
      </c>
      <c r="E297" s="124">
        <v>0</v>
      </c>
      <c r="F297" s="124">
        <v>0</v>
      </c>
      <c r="G297" s="124">
        <v>0</v>
      </c>
      <c r="H297" s="124">
        <v>0</v>
      </c>
      <c r="I297" s="124">
        <v>0</v>
      </c>
      <c r="J297" s="124">
        <v>0</v>
      </c>
      <c r="K297" s="124">
        <v>0</v>
      </c>
      <c r="L297" s="124">
        <v>0</v>
      </c>
      <c r="M297" s="124">
        <v>0</v>
      </c>
      <c r="N297" s="124">
        <v>0</v>
      </c>
      <c r="O297" s="124">
        <v>0</v>
      </c>
      <c r="P297" s="124">
        <v>0</v>
      </c>
      <c r="Q297" s="124">
        <v>0</v>
      </c>
      <c r="R297" s="124">
        <v>0</v>
      </c>
      <c r="S297" s="124">
        <v>0</v>
      </c>
      <c r="T297" s="124">
        <v>0</v>
      </c>
      <c r="U297" s="124">
        <v>0</v>
      </c>
      <c r="V297" s="124">
        <v>0</v>
      </c>
      <c r="W297" s="124">
        <v>0</v>
      </c>
    </row>
    <row r="298" spans="1:23" hidden="1">
      <c r="A298" s="124">
        <v>0</v>
      </c>
      <c r="B298" s="124">
        <v>0</v>
      </c>
      <c r="C298" s="124">
        <v>0</v>
      </c>
      <c r="D298" s="124">
        <v>0</v>
      </c>
      <c r="E298" s="124">
        <v>0</v>
      </c>
      <c r="F298" s="124">
        <v>0</v>
      </c>
      <c r="G298" s="124">
        <v>0</v>
      </c>
      <c r="H298" s="124">
        <v>0</v>
      </c>
      <c r="I298" s="124">
        <v>0</v>
      </c>
      <c r="J298" s="124">
        <v>0</v>
      </c>
      <c r="K298" s="124">
        <v>0</v>
      </c>
      <c r="L298" s="124">
        <v>0</v>
      </c>
      <c r="M298" s="124">
        <v>0</v>
      </c>
      <c r="N298" s="124">
        <v>0</v>
      </c>
      <c r="O298" s="124">
        <v>0</v>
      </c>
      <c r="P298" s="124">
        <v>0</v>
      </c>
      <c r="Q298" s="124">
        <v>0</v>
      </c>
      <c r="R298" s="124">
        <v>0</v>
      </c>
      <c r="S298" s="124">
        <v>0</v>
      </c>
      <c r="T298" s="124">
        <v>0</v>
      </c>
      <c r="U298" s="124">
        <v>0</v>
      </c>
      <c r="V298" s="124">
        <v>0</v>
      </c>
      <c r="W298" s="124">
        <v>0</v>
      </c>
    </row>
    <row r="299" spans="1:23" hidden="1">
      <c r="A299" s="124">
        <v>0</v>
      </c>
      <c r="B299" s="124">
        <v>0</v>
      </c>
      <c r="C299" s="124">
        <v>0</v>
      </c>
      <c r="D299" s="124">
        <v>0</v>
      </c>
      <c r="E299" s="124">
        <v>0</v>
      </c>
      <c r="F299" s="124">
        <v>0</v>
      </c>
      <c r="G299" s="124">
        <v>0</v>
      </c>
      <c r="H299" s="124">
        <v>0</v>
      </c>
      <c r="I299" s="124">
        <v>0</v>
      </c>
      <c r="J299" s="124">
        <v>0</v>
      </c>
      <c r="K299" s="124">
        <v>0</v>
      </c>
      <c r="L299" s="124">
        <v>0</v>
      </c>
      <c r="M299" s="124">
        <v>0</v>
      </c>
      <c r="N299" s="124">
        <v>0</v>
      </c>
      <c r="O299" s="124">
        <v>0</v>
      </c>
      <c r="P299" s="124">
        <v>0</v>
      </c>
      <c r="Q299" s="124">
        <v>0</v>
      </c>
      <c r="R299" s="124">
        <v>0</v>
      </c>
      <c r="S299" s="124">
        <v>0</v>
      </c>
      <c r="T299" s="124">
        <v>0</v>
      </c>
      <c r="U299" s="124">
        <v>0</v>
      </c>
      <c r="V299" s="124">
        <v>0</v>
      </c>
      <c r="W299" s="124">
        <v>0</v>
      </c>
    </row>
    <row r="300" spans="1:23" hidden="1">
      <c r="A300" s="124">
        <v>0</v>
      </c>
      <c r="B300" s="124">
        <v>0</v>
      </c>
      <c r="C300" s="124">
        <v>0</v>
      </c>
      <c r="D300" s="124">
        <v>0</v>
      </c>
      <c r="E300" s="124">
        <v>0</v>
      </c>
      <c r="F300" s="124">
        <v>0</v>
      </c>
      <c r="G300" s="124">
        <v>0</v>
      </c>
      <c r="H300" s="124">
        <v>0</v>
      </c>
      <c r="I300" s="124">
        <v>0</v>
      </c>
      <c r="J300" s="124">
        <v>0</v>
      </c>
      <c r="K300" s="124">
        <v>0</v>
      </c>
      <c r="L300" s="124">
        <v>0</v>
      </c>
      <c r="M300" s="124">
        <v>0</v>
      </c>
      <c r="N300" s="124">
        <v>0</v>
      </c>
      <c r="O300" s="124">
        <v>0</v>
      </c>
      <c r="P300" s="124">
        <v>0</v>
      </c>
      <c r="Q300" s="124">
        <v>0</v>
      </c>
      <c r="R300" s="124">
        <v>0</v>
      </c>
      <c r="S300" s="124">
        <v>0</v>
      </c>
      <c r="T300" s="124">
        <v>0</v>
      </c>
      <c r="U300" s="124">
        <v>0</v>
      </c>
      <c r="V300" s="124">
        <v>0</v>
      </c>
      <c r="W300" s="124">
        <v>0</v>
      </c>
    </row>
    <row r="301" spans="1:23">
      <c r="A301" s="124">
        <v>0</v>
      </c>
      <c r="B301" s="124">
        <v>0</v>
      </c>
      <c r="C301" s="124">
        <v>0</v>
      </c>
      <c r="D301" s="124">
        <v>0</v>
      </c>
      <c r="E301" s="124">
        <v>0</v>
      </c>
      <c r="F301" s="124">
        <v>0</v>
      </c>
      <c r="G301" s="124">
        <v>0</v>
      </c>
      <c r="H301" s="124">
        <v>0</v>
      </c>
      <c r="I301" s="124">
        <v>0</v>
      </c>
      <c r="J301" s="124">
        <v>0</v>
      </c>
      <c r="K301" s="124">
        <v>0</v>
      </c>
      <c r="L301" s="124">
        <v>0</v>
      </c>
      <c r="M301" s="124">
        <v>0</v>
      </c>
      <c r="N301" s="124">
        <v>0</v>
      </c>
      <c r="O301" s="124">
        <v>0</v>
      </c>
      <c r="P301" s="124">
        <v>0</v>
      </c>
      <c r="Q301" s="124">
        <v>0</v>
      </c>
      <c r="R301" s="124">
        <v>0</v>
      </c>
      <c r="S301" s="124">
        <v>0</v>
      </c>
      <c r="T301" s="124">
        <v>0</v>
      </c>
      <c r="U301" s="124">
        <v>0</v>
      </c>
      <c r="V301" s="124">
        <v>0</v>
      </c>
      <c r="W301" s="124">
        <v>0</v>
      </c>
    </row>
    <row r="302" spans="1:23" hidden="1">
      <c r="A302" s="124">
        <v>0</v>
      </c>
      <c r="B302" s="124">
        <v>0</v>
      </c>
      <c r="C302" s="124">
        <v>0</v>
      </c>
      <c r="D302" s="124">
        <v>0</v>
      </c>
      <c r="E302" s="124">
        <v>0</v>
      </c>
      <c r="F302" s="124">
        <v>0</v>
      </c>
      <c r="G302" s="124">
        <v>0</v>
      </c>
      <c r="H302" s="124">
        <v>0</v>
      </c>
      <c r="I302" s="124">
        <v>0</v>
      </c>
      <c r="J302" s="124">
        <v>0</v>
      </c>
      <c r="K302" s="124">
        <v>0</v>
      </c>
      <c r="L302" s="124">
        <v>0</v>
      </c>
      <c r="M302" s="124">
        <v>0</v>
      </c>
      <c r="N302" s="124">
        <v>0</v>
      </c>
      <c r="O302" s="124">
        <v>0</v>
      </c>
      <c r="P302" s="124">
        <v>0</v>
      </c>
      <c r="Q302" s="124">
        <v>0</v>
      </c>
      <c r="R302" s="124">
        <v>0</v>
      </c>
      <c r="S302" s="124">
        <v>0</v>
      </c>
      <c r="T302" s="124">
        <v>0</v>
      </c>
      <c r="U302" s="124">
        <v>0</v>
      </c>
      <c r="V302" s="124">
        <v>0</v>
      </c>
      <c r="W302" s="124">
        <v>0</v>
      </c>
    </row>
    <row r="303" spans="1:23">
      <c r="A303" s="124">
        <v>0</v>
      </c>
      <c r="B303" s="124">
        <v>0</v>
      </c>
      <c r="C303" s="124">
        <v>0</v>
      </c>
      <c r="D303" s="124">
        <v>0</v>
      </c>
      <c r="E303" s="124">
        <v>0</v>
      </c>
      <c r="F303" s="124">
        <v>0</v>
      </c>
      <c r="G303" s="124">
        <v>0</v>
      </c>
      <c r="H303" s="124">
        <v>0</v>
      </c>
      <c r="I303" s="124">
        <v>0</v>
      </c>
      <c r="J303" s="124">
        <v>0</v>
      </c>
      <c r="K303" s="124">
        <v>0</v>
      </c>
      <c r="L303" s="124">
        <v>0</v>
      </c>
      <c r="M303" s="124">
        <v>0</v>
      </c>
      <c r="N303" s="124">
        <v>0</v>
      </c>
      <c r="O303" s="124">
        <v>0</v>
      </c>
      <c r="P303" s="124">
        <v>0</v>
      </c>
      <c r="Q303" s="124">
        <v>0</v>
      </c>
      <c r="R303" s="124">
        <v>0</v>
      </c>
      <c r="S303" s="124">
        <v>0</v>
      </c>
      <c r="T303" s="124">
        <v>0</v>
      </c>
      <c r="U303" s="124">
        <v>0</v>
      </c>
      <c r="V303" s="124">
        <v>0</v>
      </c>
      <c r="W303" s="124">
        <v>0</v>
      </c>
    </row>
    <row r="304" spans="1:23" hidden="1">
      <c r="A304" s="124">
        <v>0</v>
      </c>
      <c r="B304" s="124">
        <v>0</v>
      </c>
      <c r="C304" s="124">
        <v>0</v>
      </c>
      <c r="D304" s="124">
        <v>0</v>
      </c>
      <c r="E304" s="124">
        <v>0</v>
      </c>
      <c r="F304" s="124">
        <v>0</v>
      </c>
      <c r="G304" s="124">
        <v>0</v>
      </c>
      <c r="H304" s="124">
        <v>0</v>
      </c>
      <c r="I304" s="124">
        <v>0</v>
      </c>
      <c r="J304" s="124">
        <v>0</v>
      </c>
      <c r="K304" s="124">
        <v>0</v>
      </c>
      <c r="L304" s="124">
        <v>0</v>
      </c>
      <c r="M304" s="124">
        <v>0</v>
      </c>
      <c r="N304" s="124">
        <v>0</v>
      </c>
      <c r="O304" s="124">
        <v>0</v>
      </c>
      <c r="P304" s="124">
        <v>0</v>
      </c>
      <c r="Q304" s="124">
        <v>0</v>
      </c>
      <c r="R304" s="124">
        <v>0</v>
      </c>
      <c r="S304" s="124">
        <v>0</v>
      </c>
      <c r="T304" s="124">
        <v>0</v>
      </c>
      <c r="U304" s="124">
        <v>0</v>
      </c>
      <c r="V304" s="124">
        <v>0</v>
      </c>
      <c r="W304" s="124">
        <v>0</v>
      </c>
    </row>
    <row r="305" spans="1:23">
      <c r="A305" s="124">
        <v>0</v>
      </c>
      <c r="B305" s="124">
        <v>0</v>
      </c>
      <c r="C305" s="124">
        <v>0</v>
      </c>
      <c r="D305" s="124">
        <v>0</v>
      </c>
      <c r="E305" s="124">
        <v>0</v>
      </c>
      <c r="F305" s="124">
        <v>0</v>
      </c>
      <c r="G305" s="124">
        <v>0</v>
      </c>
      <c r="H305" s="124">
        <v>0</v>
      </c>
      <c r="I305" s="124">
        <v>0</v>
      </c>
      <c r="J305" s="124">
        <v>0</v>
      </c>
      <c r="K305" s="124">
        <v>0</v>
      </c>
      <c r="L305" s="124">
        <v>0</v>
      </c>
      <c r="M305" s="124">
        <v>0</v>
      </c>
      <c r="N305" s="124">
        <v>0</v>
      </c>
      <c r="O305" s="124">
        <v>0</v>
      </c>
      <c r="P305" s="124">
        <v>0</v>
      </c>
      <c r="Q305" s="124">
        <v>0</v>
      </c>
      <c r="R305" s="124">
        <v>0</v>
      </c>
      <c r="S305" s="124">
        <v>0</v>
      </c>
      <c r="T305" s="124">
        <v>0</v>
      </c>
      <c r="U305" s="124">
        <v>0</v>
      </c>
      <c r="V305" s="124">
        <v>0</v>
      </c>
      <c r="W305" s="124">
        <v>0</v>
      </c>
    </row>
    <row r="306" spans="1:23" hidden="1">
      <c r="A306" s="124">
        <v>0</v>
      </c>
      <c r="B306" s="124">
        <v>0</v>
      </c>
      <c r="C306" s="124">
        <v>0</v>
      </c>
      <c r="D306" s="124">
        <v>0</v>
      </c>
      <c r="E306" s="124">
        <v>0</v>
      </c>
      <c r="F306" s="124">
        <v>0</v>
      </c>
      <c r="G306" s="124">
        <v>0</v>
      </c>
      <c r="H306" s="124">
        <v>0</v>
      </c>
      <c r="I306" s="124">
        <v>0</v>
      </c>
      <c r="J306" s="124">
        <v>0</v>
      </c>
      <c r="K306" s="124">
        <v>0</v>
      </c>
      <c r="L306" s="124">
        <v>0</v>
      </c>
      <c r="M306" s="124">
        <v>0</v>
      </c>
      <c r="N306" s="124">
        <v>0</v>
      </c>
      <c r="O306" s="124">
        <v>0</v>
      </c>
      <c r="P306" s="124">
        <v>0</v>
      </c>
      <c r="Q306" s="124">
        <v>0</v>
      </c>
      <c r="R306" s="124">
        <v>0</v>
      </c>
      <c r="S306" s="124">
        <v>0</v>
      </c>
      <c r="T306" s="124">
        <v>0</v>
      </c>
      <c r="U306" s="124">
        <v>0</v>
      </c>
      <c r="V306" s="124">
        <v>0</v>
      </c>
      <c r="W306" s="124">
        <v>0</v>
      </c>
    </row>
    <row r="307" spans="1:23" hidden="1">
      <c r="A307" s="124">
        <v>0</v>
      </c>
      <c r="B307" s="124">
        <v>0</v>
      </c>
      <c r="C307" s="124">
        <v>0</v>
      </c>
      <c r="D307" s="124">
        <v>0</v>
      </c>
      <c r="E307" s="124">
        <v>0</v>
      </c>
      <c r="F307" s="124">
        <v>0</v>
      </c>
      <c r="G307" s="124">
        <v>0</v>
      </c>
      <c r="H307" s="124">
        <v>0</v>
      </c>
      <c r="I307" s="124">
        <v>0</v>
      </c>
      <c r="J307" s="124">
        <v>0</v>
      </c>
      <c r="K307" s="124">
        <v>0</v>
      </c>
      <c r="L307" s="124">
        <v>0</v>
      </c>
      <c r="M307" s="124">
        <v>0</v>
      </c>
      <c r="N307" s="124">
        <v>0</v>
      </c>
      <c r="O307" s="124">
        <v>0</v>
      </c>
      <c r="P307" s="124">
        <v>0</v>
      </c>
      <c r="Q307" s="124">
        <v>0</v>
      </c>
      <c r="R307" s="124">
        <v>0</v>
      </c>
      <c r="S307" s="124">
        <v>0</v>
      </c>
      <c r="T307" s="124">
        <v>0</v>
      </c>
      <c r="U307" s="124">
        <v>0</v>
      </c>
      <c r="V307" s="124">
        <v>0</v>
      </c>
      <c r="W307" s="124">
        <v>0</v>
      </c>
    </row>
    <row r="308" spans="1:23">
      <c r="A308" s="124">
        <v>0</v>
      </c>
      <c r="B308" s="124">
        <v>0</v>
      </c>
      <c r="C308" s="124">
        <v>0</v>
      </c>
      <c r="D308" s="124">
        <v>0</v>
      </c>
      <c r="E308" s="124">
        <v>0</v>
      </c>
      <c r="F308" s="124">
        <v>0</v>
      </c>
      <c r="G308" s="124">
        <v>0</v>
      </c>
      <c r="H308" s="124">
        <v>0</v>
      </c>
      <c r="I308" s="124">
        <v>0</v>
      </c>
      <c r="J308" s="124">
        <v>0</v>
      </c>
      <c r="K308" s="124">
        <v>0</v>
      </c>
      <c r="L308" s="124">
        <v>0</v>
      </c>
      <c r="M308" s="124">
        <v>0</v>
      </c>
      <c r="N308" s="124">
        <v>0</v>
      </c>
      <c r="O308" s="124">
        <v>0</v>
      </c>
      <c r="P308" s="124">
        <v>0</v>
      </c>
      <c r="Q308" s="124">
        <v>0</v>
      </c>
      <c r="R308" s="124">
        <v>0</v>
      </c>
      <c r="S308" s="124">
        <v>0</v>
      </c>
      <c r="T308" s="124">
        <v>0</v>
      </c>
      <c r="U308" s="124">
        <v>0</v>
      </c>
      <c r="V308" s="124">
        <v>0</v>
      </c>
      <c r="W308" s="124">
        <v>0</v>
      </c>
    </row>
    <row r="309" spans="1:23" hidden="1">
      <c r="A309" s="124">
        <v>0</v>
      </c>
      <c r="B309" s="124">
        <v>0</v>
      </c>
      <c r="C309" s="124">
        <v>0</v>
      </c>
      <c r="D309" s="124">
        <v>0</v>
      </c>
      <c r="E309" s="124">
        <v>0</v>
      </c>
      <c r="F309" s="124">
        <v>0</v>
      </c>
      <c r="G309" s="124">
        <v>0</v>
      </c>
      <c r="H309" s="124">
        <v>0</v>
      </c>
      <c r="I309" s="124">
        <v>0</v>
      </c>
      <c r="J309" s="124">
        <v>0</v>
      </c>
      <c r="K309" s="124">
        <v>0</v>
      </c>
      <c r="L309" s="124">
        <v>0</v>
      </c>
      <c r="M309" s="124">
        <v>0</v>
      </c>
      <c r="N309" s="124">
        <v>0</v>
      </c>
      <c r="O309" s="124">
        <v>0</v>
      </c>
      <c r="P309" s="124">
        <v>0</v>
      </c>
      <c r="Q309" s="124">
        <v>0</v>
      </c>
      <c r="R309" s="124">
        <v>0</v>
      </c>
      <c r="S309" s="124">
        <v>0</v>
      </c>
      <c r="T309" s="124">
        <v>0</v>
      </c>
      <c r="U309" s="124">
        <v>0</v>
      </c>
      <c r="V309" s="124">
        <v>0</v>
      </c>
      <c r="W309" s="124">
        <v>0</v>
      </c>
    </row>
    <row r="310" spans="1:23" hidden="1">
      <c r="A310" s="124">
        <v>0</v>
      </c>
      <c r="B310" s="124">
        <v>0</v>
      </c>
      <c r="C310" s="124">
        <v>0</v>
      </c>
      <c r="D310" s="124">
        <v>0</v>
      </c>
      <c r="E310" s="124">
        <v>0</v>
      </c>
      <c r="F310" s="124">
        <v>0</v>
      </c>
      <c r="G310" s="124">
        <v>0</v>
      </c>
      <c r="H310" s="124">
        <v>0</v>
      </c>
      <c r="I310" s="124">
        <v>0</v>
      </c>
      <c r="J310" s="124">
        <v>0</v>
      </c>
      <c r="K310" s="124">
        <v>0</v>
      </c>
      <c r="L310" s="124">
        <v>0</v>
      </c>
      <c r="M310" s="124">
        <v>0</v>
      </c>
      <c r="N310" s="124">
        <v>0</v>
      </c>
      <c r="O310" s="124">
        <v>0</v>
      </c>
      <c r="P310" s="124">
        <v>0</v>
      </c>
      <c r="Q310" s="124">
        <v>0</v>
      </c>
      <c r="R310" s="124">
        <v>0</v>
      </c>
      <c r="S310" s="124">
        <v>0</v>
      </c>
      <c r="T310" s="124">
        <v>0</v>
      </c>
      <c r="U310" s="124">
        <v>0</v>
      </c>
      <c r="V310" s="124">
        <v>0</v>
      </c>
      <c r="W310" s="124">
        <v>0</v>
      </c>
    </row>
    <row r="311" spans="1:23" hidden="1">
      <c r="A311" s="124">
        <v>0</v>
      </c>
      <c r="B311" s="124">
        <v>0</v>
      </c>
      <c r="C311" s="124">
        <v>0</v>
      </c>
      <c r="D311" s="124">
        <v>0</v>
      </c>
      <c r="E311" s="124">
        <v>0</v>
      </c>
      <c r="F311" s="124">
        <v>0</v>
      </c>
      <c r="G311" s="124">
        <v>0</v>
      </c>
      <c r="H311" s="124">
        <v>0</v>
      </c>
      <c r="I311" s="124">
        <v>0</v>
      </c>
      <c r="J311" s="124">
        <v>0</v>
      </c>
      <c r="K311" s="124">
        <v>0</v>
      </c>
      <c r="L311" s="124">
        <v>0</v>
      </c>
      <c r="M311" s="124">
        <v>0</v>
      </c>
      <c r="N311" s="124">
        <v>0</v>
      </c>
      <c r="O311" s="124">
        <v>0</v>
      </c>
      <c r="P311" s="124">
        <v>0</v>
      </c>
      <c r="Q311" s="124">
        <v>0</v>
      </c>
      <c r="R311" s="124">
        <v>0</v>
      </c>
      <c r="S311" s="124">
        <v>0</v>
      </c>
      <c r="T311" s="124">
        <v>0</v>
      </c>
      <c r="U311" s="124">
        <v>0</v>
      </c>
      <c r="V311" s="124">
        <v>0</v>
      </c>
      <c r="W311" s="124">
        <v>0</v>
      </c>
    </row>
    <row r="312" spans="1:23">
      <c r="A312" s="124">
        <v>0</v>
      </c>
      <c r="B312" s="124">
        <v>0</v>
      </c>
      <c r="C312" s="124">
        <v>0</v>
      </c>
      <c r="D312" s="124">
        <v>0</v>
      </c>
      <c r="E312" s="124">
        <v>0</v>
      </c>
      <c r="F312" s="124">
        <v>0</v>
      </c>
      <c r="G312" s="124">
        <v>0</v>
      </c>
      <c r="H312" s="124">
        <v>0</v>
      </c>
      <c r="I312" s="124">
        <v>0</v>
      </c>
      <c r="J312" s="124">
        <v>0</v>
      </c>
      <c r="K312" s="124">
        <v>0</v>
      </c>
      <c r="L312" s="124">
        <v>0</v>
      </c>
      <c r="M312" s="124">
        <v>0</v>
      </c>
      <c r="N312" s="124">
        <v>0</v>
      </c>
      <c r="O312" s="124">
        <v>0</v>
      </c>
      <c r="P312" s="124">
        <v>0</v>
      </c>
      <c r="Q312" s="124">
        <v>0</v>
      </c>
      <c r="R312" s="124">
        <v>0</v>
      </c>
      <c r="S312" s="124">
        <v>0</v>
      </c>
      <c r="T312" s="124">
        <v>0</v>
      </c>
      <c r="U312" s="124">
        <v>0</v>
      </c>
      <c r="V312" s="124">
        <v>0</v>
      </c>
      <c r="W312" s="124">
        <v>0</v>
      </c>
    </row>
    <row r="313" spans="1:23" hidden="1">
      <c r="A313" s="124">
        <v>0</v>
      </c>
      <c r="B313" s="124">
        <v>0</v>
      </c>
      <c r="C313" s="124">
        <v>0</v>
      </c>
      <c r="D313" s="124">
        <v>0</v>
      </c>
      <c r="E313" s="124">
        <v>0</v>
      </c>
      <c r="F313" s="124">
        <v>0</v>
      </c>
      <c r="G313" s="124">
        <v>0</v>
      </c>
      <c r="H313" s="124">
        <v>0</v>
      </c>
      <c r="I313" s="124">
        <v>0</v>
      </c>
      <c r="J313" s="124">
        <v>0</v>
      </c>
      <c r="K313" s="124">
        <v>0</v>
      </c>
      <c r="L313" s="124">
        <v>0</v>
      </c>
      <c r="M313" s="124">
        <v>0</v>
      </c>
      <c r="N313" s="124">
        <v>0</v>
      </c>
      <c r="O313" s="124">
        <v>0</v>
      </c>
      <c r="P313" s="124">
        <v>0</v>
      </c>
      <c r="Q313" s="124">
        <v>0</v>
      </c>
      <c r="R313" s="124">
        <v>0</v>
      </c>
      <c r="S313" s="124">
        <v>0</v>
      </c>
      <c r="T313" s="124">
        <v>0</v>
      </c>
      <c r="U313" s="124">
        <v>0</v>
      </c>
      <c r="V313" s="124">
        <v>0</v>
      </c>
      <c r="W313" s="124">
        <v>0</v>
      </c>
    </row>
    <row r="314" spans="1:23">
      <c r="A314" s="124">
        <v>0</v>
      </c>
      <c r="B314" s="124">
        <v>0</v>
      </c>
      <c r="C314" s="124">
        <v>0</v>
      </c>
      <c r="D314" s="124">
        <v>0</v>
      </c>
      <c r="E314" s="124">
        <v>0</v>
      </c>
      <c r="F314" s="124">
        <v>0</v>
      </c>
      <c r="G314" s="124">
        <v>0</v>
      </c>
      <c r="H314" s="124">
        <v>0</v>
      </c>
      <c r="I314" s="124">
        <v>0</v>
      </c>
      <c r="J314" s="124">
        <v>0</v>
      </c>
      <c r="K314" s="124">
        <v>0</v>
      </c>
      <c r="L314" s="124">
        <v>0</v>
      </c>
      <c r="M314" s="124">
        <v>0</v>
      </c>
      <c r="N314" s="124">
        <v>0</v>
      </c>
      <c r="O314" s="124">
        <v>0</v>
      </c>
      <c r="P314" s="124">
        <v>0</v>
      </c>
      <c r="Q314" s="124">
        <v>0</v>
      </c>
      <c r="R314" s="124">
        <v>0</v>
      </c>
      <c r="S314" s="124">
        <v>0</v>
      </c>
      <c r="T314" s="124">
        <v>0</v>
      </c>
      <c r="U314" s="124">
        <v>0</v>
      </c>
      <c r="V314" s="124">
        <v>0</v>
      </c>
      <c r="W314" s="124">
        <v>0</v>
      </c>
    </row>
    <row r="315" spans="1:23">
      <c r="A315" s="124">
        <v>0</v>
      </c>
      <c r="B315" s="124">
        <v>0</v>
      </c>
      <c r="C315" s="124">
        <v>0</v>
      </c>
      <c r="D315" s="124">
        <v>0</v>
      </c>
      <c r="E315" s="124">
        <v>0</v>
      </c>
      <c r="F315" s="124">
        <v>0</v>
      </c>
      <c r="G315" s="124">
        <v>0</v>
      </c>
      <c r="H315" s="124">
        <v>0</v>
      </c>
      <c r="I315" s="124">
        <v>0</v>
      </c>
      <c r="J315" s="124">
        <v>0</v>
      </c>
      <c r="K315" s="124">
        <v>0</v>
      </c>
      <c r="L315" s="124">
        <v>0</v>
      </c>
      <c r="M315" s="124">
        <v>0</v>
      </c>
      <c r="N315" s="124">
        <v>0</v>
      </c>
      <c r="O315" s="124">
        <v>0</v>
      </c>
      <c r="P315" s="124">
        <v>0</v>
      </c>
      <c r="Q315" s="124">
        <v>0</v>
      </c>
      <c r="R315" s="124">
        <v>0</v>
      </c>
      <c r="S315" s="124">
        <v>0</v>
      </c>
      <c r="T315" s="124">
        <v>0</v>
      </c>
      <c r="U315" s="124">
        <v>0</v>
      </c>
      <c r="V315" s="124">
        <v>0</v>
      </c>
      <c r="W315" s="124">
        <v>0</v>
      </c>
    </row>
    <row r="316" spans="1:23" hidden="1">
      <c r="A316" s="124">
        <v>0</v>
      </c>
      <c r="B316" s="124">
        <v>0</v>
      </c>
      <c r="C316" s="124">
        <v>0</v>
      </c>
      <c r="D316" s="124">
        <v>0</v>
      </c>
      <c r="E316" s="124">
        <v>0</v>
      </c>
      <c r="F316" s="124">
        <v>0</v>
      </c>
      <c r="G316" s="124">
        <v>0</v>
      </c>
      <c r="H316" s="124">
        <v>0</v>
      </c>
      <c r="I316" s="124">
        <v>0</v>
      </c>
      <c r="J316" s="124">
        <v>0</v>
      </c>
      <c r="K316" s="124">
        <v>0</v>
      </c>
      <c r="L316" s="124">
        <v>0</v>
      </c>
      <c r="M316" s="124">
        <v>0</v>
      </c>
      <c r="N316" s="124">
        <v>0</v>
      </c>
      <c r="O316" s="124">
        <v>0</v>
      </c>
      <c r="P316" s="124">
        <v>0</v>
      </c>
      <c r="Q316" s="124">
        <v>0</v>
      </c>
      <c r="R316" s="124">
        <v>0</v>
      </c>
      <c r="S316" s="124">
        <v>0</v>
      </c>
      <c r="T316" s="124">
        <v>0</v>
      </c>
      <c r="U316" s="124">
        <v>0</v>
      </c>
      <c r="V316" s="124">
        <v>0</v>
      </c>
      <c r="W316" s="124">
        <v>0</v>
      </c>
    </row>
    <row r="317" spans="1:23" hidden="1">
      <c r="A317" s="124">
        <v>0</v>
      </c>
      <c r="B317" s="124">
        <v>0</v>
      </c>
      <c r="C317" s="124">
        <v>0</v>
      </c>
      <c r="D317" s="124">
        <v>0</v>
      </c>
      <c r="E317" s="124">
        <v>0</v>
      </c>
      <c r="F317" s="124">
        <v>0</v>
      </c>
      <c r="G317" s="124">
        <v>0</v>
      </c>
      <c r="H317" s="124">
        <v>0</v>
      </c>
      <c r="I317" s="124">
        <v>0</v>
      </c>
      <c r="J317" s="124">
        <v>0</v>
      </c>
      <c r="K317" s="124">
        <v>0</v>
      </c>
      <c r="L317" s="124">
        <v>0</v>
      </c>
      <c r="M317" s="124">
        <v>0</v>
      </c>
      <c r="N317" s="124">
        <v>0</v>
      </c>
      <c r="O317" s="124">
        <v>0</v>
      </c>
      <c r="P317" s="124">
        <v>0</v>
      </c>
      <c r="Q317" s="124">
        <v>0</v>
      </c>
      <c r="R317" s="124">
        <v>0</v>
      </c>
      <c r="S317" s="124">
        <v>0</v>
      </c>
      <c r="T317" s="124">
        <v>0</v>
      </c>
      <c r="U317" s="124">
        <v>0</v>
      </c>
      <c r="V317" s="124">
        <v>0</v>
      </c>
      <c r="W317" s="124">
        <v>0</v>
      </c>
    </row>
    <row r="318" spans="1:23">
      <c r="A318" s="124">
        <v>0</v>
      </c>
      <c r="B318" s="124">
        <v>0</v>
      </c>
      <c r="C318" s="124">
        <v>0</v>
      </c>
      <c r="D318" s="124">
        <v>0</v>
      </c>
      <c r="E318" s="124">
        <v>0</v>
      </c>
      <c r="F318" s="124">
        <v>0</v>
      </c>
      <c r="G318" s="124">
        <v>0</v>
      </c>
      <c r="H318" s="124">
        <v>0</v>
      </c>
      <c r="I318" s="124">
        <v>0</v>
      </c>
      <c r="J318" s="124">
        <v>0</v>
      </c>
      <c r="K318" s="124">
        <v>0</v>
      </c>
      <c r="L318" s="124">
        <v>0</v>
      </c>
      <c r="M318" s="124">
        <v>0</v>
      </c>
      <c r="N318" s="124">
        <v>0</v>
      </c>
      <c r="O318" s="124">
        <v>0</v>
      </c>
      <c r="P318" s="124">
        <v>0</v>
      </c>
      <c r="Q318" s="124">
        <v>0</v>
      </c>
      <c r="R318" s="124">
        <v>0</v>
      </c>
      <c r="S318" s="124">
        <v>0</v>
      </c>
      <c r="T318" s="124">
        <v>0</v>
      </c>
      <c r="U318" s="124">
        <v>0</v>
      </c>
      <c r="V318" s="124">
        <v>0</v>
      </c>
      <c r="W318" s="124">
        <v>0</v>
      </c>
    </row>
    <row r="319" spans="1:23" hidden="1">
      <c r="A319" s="124">
        <v>0</v>
      </c>
      <c r="B319" s="124">
        <v>0</v>
      </c>
      <c r="C319" s="124">
        <v>0</v>
      </c>
      <c r="D319" s="124">
        <v>0</v>
      </c>
      <c r="E319" s="124">
        <v>0</v>
      </c>
      <c r="F319" s="124">
        <v>0</v>
      </c>
      <c r="G319" s="124">
        <v>0</v>
      </c>
      <c r="H319" s="124">
        <v>0</v>
      </c>
      <c r="I319" s="124">
        <v>0</v>
      </c>
      <c r="J319" s="124">
        <v>0</v>
      </c>
      <c r="K319" s="124">
        <v>0</v>
      </c>
      <c r="L319" s="124">
        <v>0</v>
      </c>
      <c r="M319" s="124">
        <v>0</v>
      </c>
      <c r="N319" s="124">
        <v>0</v>
      </c>
      <c r="O319" s="124">
        <v>0</v>
      </c>
      <c r="P319" s="124">
        <v>0</v>
      </c>
      <c r="Q319" s="124">
        <v>0</v>
      </c>
      <c r="R319" s="124">
        <v>0</v>
      </c>
      <c r="S319" s="124">
        <v>0</v>
      </c>
      <c r="T319" s="124">
        <v>0</v>
      </c>
      <c r="U319" s="124">
        <v>0</v>
      </c>
      <c r="V319" s="124">
        <v>0</v>
      </c>
      <c r="W319" s="124">
        <v>0</v>
      </c>
    </row>
    <row r="320" spans="1:23" hidden="1">
      <c r="A320" s="124">
        <v>0</v>
      </c>
      <c r="B320" s="124">
        <v>0</v>
      </c>
      <c r="C320" s="124">
        <v>0</v>
      </c>
      <c r="D320" s="124">
        <v>0</v>
      </c>
      <c r="E320" s="124">
        <v>0</v>
      </c>
      <c r="F320" s="124">
        <v>0</v>
      </c>
      <c r="G320" s="124">
        <v>0</v>
      </c>
      <c r="H320" s="124">
        <v>0</v>
      </c>
      <c r="I320" s="124">
        <v>0</v>
      </c>
      <c r="J320" s="124">
        <v>0</v>
      </c>
      <c r="K320" s="124">
        <v>0</v>
      </c>
      <c r="L320" s="124">
        <v>0</v>
      </c>
      <c r="M320" s="124">
        <v>0</v>
      </c>
      <c r="N320" s="124">
        <v>0</v>
      </c>
      <c r="O320" s="124">
        <v>0</v>
      </c>
      <c r="P320" s="124">
        <v>0</v>
      </c>
      <c r="Q320" s="124">
        <v>0</v>
      </c>
      <c r="R320" s="124">
        <v>0</v>
      </c>
      <c r="S320" s="124">
        <v>0</v>
      </c>
      <c r="T320" s="124">
        <v>0</v>
      </c>
      <c r="U320" s="124">
        <v>0</v>
      </c>
      <c r="V320" s="124">
        <v>0</v>
      </c>
      <c r="W320" s="124">
        <v>0</v>
      </c>
    </row>
    <row r="321" spans="1:23" hidden="1">
      <c r="A321" s="124">
        <v>0</v>
      </c>
      <c r="B321" s="124">
        <v>0</v>
      </c>
      <c r="C321" s="124">
        <v>0</v>
      </c>
      <c r="D321" s="124">
        <v>0</v>
      </c>
      <c r="E321" s="124">
        <v>0</v>
      </c>
      <c r="F321" s="124">
        <v>0</v>
      </c>
      <c r="G321" s="124">
        <v>0</v>
      </c>
      <c r="H321" s="124">
        <v>0</v>
      </c>
      <c r="I321" s="124">
        <v>0</v>
      </c>
      <c r="J321" s="124">
        <v>0</v>
      </c>
      <c r="K321" s="124">
        <v>0</v>
      </c>
      <c r="L321" s="124">
        <v>0</v>
      </c>
      <c r="M321" s="124">
        <v>0</v>
      </c>
      <c r="N321" s="124">
        <v>0</v>
      </c>
      <c r="O321" s="124">
        <v>0</v>
      </c>
      <c r="P321" s="124">
        <v>0</v>
      </c>
      <c r="Q321" s="124">
        <v>0</v>
      </c>
      <c r="R321" s="124">
        <v>0</v>
      </c>
      <c r="S321" s="124">
        <v>0</v>
      </c>
      <c r="T321" s="124">
        <v>0</v>
      </c>
      <c r="U321" s="124">
        <v>0</v>
      </c>
      <c r="V321" s="124">
        <v>0</v>
      </c>
      <c r="W321" s="124">
        <v>0</v>
      </c>
    </row>
    <row r="322" spans="1:23">
      <c r="A322" s="124">
        <v>0</v>
      </c>
      <c r="B322" s="124">
        <v>0</v>
      </c>
      <c r="C322" s="124">
        <v>0</v>
      </c>
      <c r="D322" s="124">
        <v>0</v>
      </c>
      <c r="E322" s="124">
        <v>0</v>
      </c>
      <c r="F322" s="124">
        <v>0</v>
      </c>
      <c r="G322" s="124">
        <v>0</v>
      </c>
      <c r="H322" s="124">
        <v>0</v>
      </c>
      <c r="I322" s="124">
        <v>0</v>
      </c>
      <c r="J322" s="124">
        <v>0</v>
      </c>
      <c r="K322" s="124">
        <v>0</v>
      </c>
      <c r="L322" s="124">
        <v>0</v>
      </c>
      <c r="M322" s="124">
        <v>0</v>
      </c>
      <c r="N322" s="124">
        <v>0</v>
      </c>
      <c r="O322" s="124">
        <v>0</v>
      </c>
      <c r="P322" s="124">
        <v>0</v>
      </c>
      <c r="Q322" s="124">
        <v>0</v>
      </c>
      <c r="R322" s="124">
        <v>0</v>
      </c>
      <c r="S322" s="124">
        <v>0</v>
      </c>
      <c r="T322" s="124">
        <v>0</v>
      </c>
      <c r="U322" s="124">
        <v>0</v>
      </c>
      <c r="V322" s="124">
        <v>0</v>
      </c>
      <c r="W322" s="124">
        <v>0</v>
      </c>
    </row>
    <row r="323" spans="1:23" hidden="1">
      <c r="A323" s="124">
        <v>0</v>
      </c>
      <c r="B323" s="124">
        <v>0</v>
      </c>
      <c r="C323" s="124">
        <v>0</v>
      </c>
      <c r="D323" s="124">
        <v>0</v>
      </c>
      <c r="E323" s="124">
        <v>0</v>
      </c>
      <c r="F323" s="124">
        <v>0</v>
      </c>
      <c r="G323" s="124">
        <v>0</v>
      </c>
      <c r="H323" s="124">
        <v>0</v>
      </c>
      <c r="I323" s="124">
        <v>0</v>
      </c>
      <c r="J323" s="124">
        <v>0</v>
      </c>
      <c r="K323" s="124">
        <v>0</v>
      </c>
      <c r="L323" s="124">
        <v>0</v>
      </c>
      <c r="M323" s="124">
        <v>0</v>
      </c>
      <c r="N323" s="124">
        <v>0</v>
      </c>
      <c r="O323" s="124">
        <v>0</v>
      </c>
      <c r="P323" s="124">
        <v>0</v>
      </c>
      <c r="Q323" s="124">
        <v>0</v>
      </c>
      <c r="R323" s="124">
        <v>0</v>
      </c>
      <c r="S323" s="124">
        <v>0</v>
      </c>
      <c r="T323" s="124">
        <v>0</v>
      </c>
      <c r="U323" s="124">
        <v>0</v>
      </c>
      <c r="V323" s="124">
        <v>0</v>
      </c>
      <c r="W323" s="124">
        <v>0</v>
      </c>
    </row>
    <row r="324" spans="1:23" hidden="1">
      <c r="A324" s="124">
        <v>0</v>
      </c>
      <c r="B324" s="124">
        <v>0</v>
      </c>
      <c r="C324" s="124">
        <v>0</v>
      </c>
      <c r="D324" s="124">
        <v>0</v>
      </c>
      <c r="E324" s="124">
        <v>0</v>
      </c>
      <c r="F324" s="124">
        <v>0</v>
      </c>
      <c r="G324" s="124">
        <v>0</v>
      </c>
      <c r="H324" s="124">
        <v>0</v>
      </c>
      <c r="I324" s="124">
        <v>0</v>
      </c>
      <c r="J324" s="124">
        <v>0</v>
      </c>
      <c r="K324" s="124">
        <v>0</v>
      </c>
      <c r="L324" s="124">
        <v>0</v>
      </c>
      <c r="M324" s="124">
        <v>0</v>
      </c>
      <c r="N324" s="124">
        <v>0</v>
      </c>
      <c r="O324" s="124">
        <v>0</v>
      </c>
      <c r="P324" s="124">
        <v>0</v>
      </c>
      <c r="Q324" s="124">
        <v>0</v>
      </c>
      <c r="R324" s="124">
        <v>0</v>
      </c>
      <c r="S324" s="124">
        <v>0</v>
      </c>
      <c r="T324" s="124">
        <v>0</v>
      </c>
      <c r="U324" s="124">
        <v>0</v>
      </c>
      <c r="V324" s="124">
        <v>0</v>
      </c>
      <c r="W324" s="124">
        <v>0</v>
      </c>
    </row>
    <row r="325" spans="1:23">
      <c r="A325" s="124">
        <v>0</v>
      </c>
      <c r="B325" s="124">
        <v>0</v>
      </c>
      <c r="C325" s="124">
        <v>0</v>
      </c>
      <c r="D325" s="124">
        <v>0</v>
      </c>
      <c r="E325" s="124">
        <v>0</v>
      </c>
      <c r="F325" s="124">
        <v>0</v>
      </c>
      <c r="G325" s="124">
        <v>0</v>
      </c>
      <c r="H325" s="124">
        <v>0</v>
      </c>
      <c r="I325" s="124">
        <v>0</v>
      </c>
      <c r="J325" s="124">
        <v>0</v>
      </c>
      <c r="K325" s="124">
        <v>0</v>
      </c>
      <c r="L325" s="124">
        <v>0</v>
      </c>
      <c r="M325" s="124">
        <v>0</v>
      </c>
      <c r="N325" s="124">
        <v>0</v>
      </c>
      <c r="O325" s="124">
        <v>0</v>
      </c>
      <c r="P325" s="124">
        <v>0</v>
      </c>
      <c r="Q325" s="124">
        <v>0</v>
      </c>
      <c r="R325" s="124">
        <v>0</v>
      </c>
      <c r="S325" s="124">
        <v>0</v>
      </c>
      <c r="T325" s="124">
        <v>0</v>
      </c>
      <c r="U325" s="124">
        <v>0</v>
      </c>
      <c r="V325" s="124">
        <v>0</v>
      </c>
      <c r="W325" s="124">
        <v>0</v>
      </c>
    </row>
    <row r="326" spans="1:23" hidden="1">
      <c r="A326" s="124">
        <v>0</v>
      </c>
      <c r="B326" s="124">
        <v>0</v>
      </c>
      <c r="C326" s="124">
        <v>0</v>
      </c>
      <c r="D326" s="124">
        <v>0</v>
      </c>
      <c r="E326" s="124">
        <v>0</v>
      </c>
      <c r="F326" s="124">
        <v>0</v>
      </c>
      <c r="G326" s="124">
        <v>0</v>
      </c>
      <c r="H326" s="124">
        <v>0</v>
      </c>
      <c r="I326" s="124">
        <v>0</v>
      </c>
      <c r="J326" s="124">
        <v>0</v>
      </c>
      <c r="K326" s="124">
        <v>0</v>
      </c>
      <c r="L326" s="124">
        <v>0</v>
      </c>
      <c r="M326" s="124">
        <v>0</v>
      </c>
      <c r="N326" s="124">
        <v>0</v>
      </c>
      <c r="O326" s="124">
        <v>0</v>
      </c>
      <c r="P326" s="124">
        <v>0</v>
      </c>
      <c r="Q326" s="124">
        <v>0</v>
      </c>
      <c r="R326" s="124">
        <v>0</v>
      </c>
      <c r="S326" s="124">
        <v>0</v>
      </c>
      <c r="T326" s="124">
        <v>0</v>
      </c>
      <c r="U326" s="124">
        <v>0</v>
      </c>
      <c r="V326" s="124">
        <v>0</v>
      </c>
      <c r="W326" s="124">
        <v>0</v>
      </c>
    </row>
    <row r="327" spans="1:23" hidden="1">
      <c r="A327" s="124">
        <v>0</v>
      </c>
      <c r="B327" s="124">
        <v>0</v>
      </c>
      <c r="C327" s="124">
        <v>0</v>
      </c>
      <c r="D327" s="124">
        <v>0</v>
      </c>
      <c r="E327" s="124">
        <v>0</v>
      </c>
      <c r="F327" s="124">
        <v>0</v>
      </c>
      <c r="G327" s="124">
        <v>0</v>
      </c>
      <c r="H327" s="124">
        <v>0</v>
      </c>
      <c r="I327" s="124">
        <v>0</v>
      </c>
      <c r="J327" s="124">
        <v>0</v>
      </c>
      <c r="K327" s="124">
        <v>0</v>
      </c>
      <c r="L327" s="124">
        <v>0</v>
      </c>
      <c r="M327" s="124">
        <v>0</v>
      </c>
      <c r="N327" s="124">
        <v>0</v>
      </c>
      <c r="O327" s="124">
        <v>0</v>
      </c>
      <c r="P327" s="124">
        <v>0</v>
      </c>
      <c r="Q327" s="124">
        <v>0</v>
      </c>
      <c r="R327" s="124">
        <v>0</v>
      </c>
      <c r="S327" s="124">
        <v>0</v>
      </c>
      <c r="T327" s="124">
        <v>0</v>
      </c>
      <c r="U327" s="124">
        <v>0</v>
      </c>
      <c r="V327" s="124">
        <v>0</v>
      </c>
      <c r="W327" s="124">
        <v>0</v>
      </c>
    </row>
    <row r="328" spans="1:23">
      <c r="A328" s="124">
        <v>0</v>
      </c>
      <c r="B328" s="124">
        <v>0</v>
      </c>
      <c r="C328" s="124">
        <v>0</v>
      </c>
      <c r="D328" s="124">
        <v>0</v>
      </c>
      <c r="E328" s="124">
        <v>0</v>
      </c>
      <c r="F328" s="124">
        <v>0</v>
      </c>
      <c r="G328" s="124">
        <v>0</v>
      </c>
      <c r="H328" s="124">
        <v>0</v>
      </c>
      <c r="I328" s="124">
        <v>0</v>
      </c>
      <c r="J328" s="124">
        <v>0</v>
      </c>
      <c r="K328" s="124">
        <v>0</v>
      </c>
      <c r="L328" s="124">
        <v>0</v>
      </c>
      <c r="M328" s="124">
        <v>0</v>
      </c>
      <c r="N328" s="124">
        <v>0</v>
      </c>
      <c r="O328" s="124">
        <v>0</v>
      </c>
      <c r="P328" s="124">
        <v>0</v>
      </c>
      <c r="Q328" s="124">
        <v>0</v>
      </c>
      <c r="R328" s="124">
        <v>0</v>
      </c>
      <c r="S328" s="124">
        <v>0</v>
      </c>
      <c r="T328" s="124">
        <v>0</v>
      </c>
      <c r="U328" s="124">
        <v>0</v>
      </c>
      <c r="V328" s="124">
        <v>0</v>
      </c>
      <c r="W328" s="124">
        <v>0</v>
      </c>
    </row>
    <row r="329" spans="1:23" hidden="1">
      <c r="A329" s="124">
        <v>0</v>
      </c>
      <c r="B329" s="124">
        <v>0</v>
      </c>
      <c r="C329" s="124">
        <v>0</v>
      </c>
      <c r="D329" s="124">
        <v>0</v>
      </c>
      <c r="E329" s="124">
        <v>0</v>
      </c>
      <c r="F329" s="124">
        <v>0</v>
      </c>
      <c r="G329" s="124">
        <v>0</v>
      </c>
      <c r="H329" s="124">
        <v>0</v>
      </c>
      <c r="I329" s="124">
        <v>0</v>
      </c>
      <c r="J329" s="124">
        <v>0</v>
      </c>
      <c r="K329" s="124">
        <v>0</v>
      </c>
      <c r="L329" s="124">
        <v>0</v>
      </c>
      <c r="M329" s="124">
        <v>0</v>
      </c>
      <c r="N329" s="124">
        <v>0</v>
      </c>
      <c r="O329" s="124">
        <v>0</v>
      </c>
      <c r="P329" s="124">
        <v>0</v>
      </c>
      <c r="Q329" s="124">
        <v>0</v>
      </c>
      <c r="R329" s="124">
        <v>0</v>
      </c>
      <c r="S329" s="124">
        <v>0</v>
      </c>
      <c r="T329" s="124">
        <v>0</v>
      </c>
      <c r="U329" s="124">
        <v>0</v>
      </c>
      <c r="V329" s="124">
        <v>0</v>
      </c>
      <c r="W329" s="124">
        <v>0</v>
      </c>
    </row>
    <row r="330" spans="1:23" hidden="1">
      <c r="A330" s="124">
        <v>0</v>
      </c>
      <c r="B330" s="124">
        <v>0</v>
      </c>
      <c r="C330" s="124">
        <v>0</v>
      </c>
      <c r="D330" s="124">
        <v>0</v>
      </c>
      <c r="E330" s="124">
        <v>0</v>
      </c>
      <c r="F330" s="124">
        <v>0</v>
      </c>
      <c r="G330" s="124">
        <v>0</v>
      </c>
      <c r="H330" s="124">
        <v>0</v>
      </c>
      <c r="I330" s="124">
        <v>0</v>
      </c>
      <c r="J330" s="124">
        <v>0</v>
      </c>
      <c r="K330" s="124">
        <v>0</v>
      </c>
      <c r="L330" s="124">
        <v>0</v>
      </c>
      <c r="M330" s="124">
        <v>0</v>
      </c>
      <c r="N330" s="124">
        <v>0</v>
      </c>
      <c r="O330" s="124">
        <v>0</v>
      </c>
      <c r="P330" s="124">
        <v>0</v>
      </c>
      <c r="Q330" s="124">
        <v>0</v>
      </c>
      <c r="R330" s="124">
        <v>0</v>
      </c>
      <c r="S330" s="124">
        <v>0</v>
      </c>
      <c r="T330" s="124">
        <v>0</v>
      </c>
      <c r="U330" s="124">
        <v>0</v>
      </c>
      <c r="V330" s="124">
        <v>0</v>
      </c>
      <c r="W330" s="124">
        <v>0</v>
      </c>
    </row>
    <row r="331" spans="1:23" hidden="1">
      <c r="A331" s="124">
        <v>0</v>
      </c>
      <c r="B331" s="124">
        <v>0</v>
      </c>
      <c r="C331" s="124">
        <v>0</v>
      </c>
      <c r="D331" s="124">
        <v>0</v>
      </c>
      <c r="E331" s="124">
        <v>0</v>
      </c>
      <c r="F331" s="124">
        <v>0</v>
      </c>
      <c r="G331" s="124">
        <v>0</v>
      </c>
      <c r="H331" s="124">
        <v>0</v>
      </c>
      <c r="I331" s="124">
        <v>0</v>
      </c>
      <c r="J331" s="124">
        <v>0</v>
      </c>
      <c r="K331" s="124">
        <v>0</v>
      </c>
      <c r="L331" s="124">
        <v>0</v>
      </c>
      <c r="M331" s="124">
        <v>0</v>
      </c>
      <c r="N331" s="124">
        <v>0</v>
      </c>
      <c r="O331" s="124">
        <v>0</v>
      </c>
      <c r="P331" s="124">
        <v>0</v>
      </c>
      <c r="Q331" s="124">
        <v>0</v>
      </c>
      <c r="R331" s="124">
        <v>0</v>
      </c>
      <c r="S331" s="124">
        <v>0</v>
      </c>
      <c r="T331" s="124">
        <v>0</v>
      </c>
      <c r="U331" s="124">
        <v>0</v>
      </c>
      <c r="V331" s="124">
        <v>0</v>
      </c>
      <c r="W331" s="124">
        <v>0</v>
      </c>
    </row>
    <row r="332" spans="1:23" hidden="1">
      <c r="A332" s="124">
        <v>0</v>
      </c>
      <c r="B332" s="124">
        <v>0</v>
      </c>
      <c r="C332" s="124">
        <v>0</v>
      </c>
      <c r="D332" s="124">
        <v>0</v>
      </c>
      <c r="E332" s="124">
        <v>0</v>
      </c>
      <c r="F332" s="124">
        <v>0</v>
      </c>
      <c r="G332" s="124">
        <v>0</v>
      </c>
      <c r="H332" s="124">
        <v>0</v>
      </c>
      <c r="I332" s="124">
        <v>0</v>
      </c>
      <c r="J332" s="124">
        <v>0</v>
      </c>
      <c r="K332" s="124">
        <v>0</v>
      </c>
      <c r="L332" s="124">
        <v>0</v>
      </c>
      <c r="M332" s="124">
        <v>0</v>
      </c>
      <c r="N332" s="124">
        <v>0</v>
      </c>
      <c r="O332" s="124">
        <v>0</v>
      </c>
      <c r="P332" s="124">
        <v>0</v>
      </c>
      <c r="Q332" s="124">
        <v>0</v>
      </c>
      <c r="R332" s="124">
        <v>0</v>
      </c>
      <c r="S332" s="124">
        <v>0</v>
      </c>
      <c r="T332" s="124">
        <v>0</v>
      </c>
      <c r="U332" s="124">
        <v>0</v>
      </c>
      <c r="V332" s="124">
        <v>0</v>
      </c>
      <c r="W332" s="124">
        <v>0</v>
      </c>
    </row>
    <row r="333" spans="1:23" hidden="1">
      <c r="A333" s="124">
        <v>0</v>
      </c>
      <c r="B333" s="124">
        <v>0</v>
      </c>
      <c r="C333" s="124">
        <v>0</v>
      </c>
      <c r="D333" s="124">
        <v>0</v>
      </c>
      <c r="E333" s="124">
        <v>0</v>
      </c>
      <c r="F333" s="124">
        <v>0</v>
      </c>
      <c r="G333" s="124">
        <v>0</v>
      </c>
      <c r="H333" s="124">
        <v>0</v>
      </c>
      <c r="I333" s="124">
        <v>0</v>
      </c>
      <c r="J333" s="124">
        <v>0</v>
      </c>
      <c r="K333" s="124">
        <v>0</v>
      </c>
      <c r="L333" s="124">
        <v>0</v>
      </c>
      <c r="M333" s="124">
        <v>0</v>
      </c>
      <c r="N333" s="124">
        <v>0</v>
      </c>
      <c r="O333" s="124">
        <v>0</v>
      </c>
      <c r="P333" s="124">
        <v>0</v>
      </c>
      <c r="Q333" s="124">
        <v>0</v>
      </c>
      <c r="R333" s="124">
        <v>0</v>
      </c>
      <c r="S333" s="124">
        <v>0</v>
      </c>
      <c r="T333" s="124">
        <v>0</v>
      </c>
      <c r="U333" s="124">
        <v>0</v>
      </c>
      <c r="V333" s="124">
        <v>0</v>
      </c>
      <c r="W333" s="124">
        <v>0</v>
      </c>
    </row>
    <row r="334" spans="1:23" hidden="1">
      <c r="A334" s="124">
        <v>0</v>
      </c>
      <c r="B334" s="124">
        <v>0</v>
      </c>
      <c r="C334" s="124">
        <v>0</v>
      </c>
      <c r="D334" s="124">
        <v>0</v>
      </c>
      <c r="E334" s="124">
        <v>0</v>
      </c>
      <c r="F334" s="124">
        <v>0</v>
      </c>
      <c r="G334" s="124">
        <v>0</v>
      </c>
      <c r="H334" s="124">
        <v>0</v>
      </c>
      <c r="I334" s="124">
        <v>0</v>
      </c>
      <c r="J334" s="124">
        <v>0</v>
      </c>
      <c r="K334" s="124">
        <v>0</v>
      </c>
      <c r="L334" s="124">
        <v>0</v>
      </c>
      <c r="M334" s="124">
        <v>0</v>
      </c>
      <c r="N334" s="124">
        <v>0</v>
      </c>
      <c r="O334" s="124">
        <v>0</v>
      </c>
      <c r="P334" s="124">
        <v>0</v>
      </c>
      <c r="Q334" s="124">
        <v>0</v>
      </c>
      <c r="R334" s="124">
        <v>0</v>
      </c>
      <c r="S334" s="124">
        <v>0</v>
      </c>
      <c r="T334" s="124">
        <v>0</v>
      </c>
      <c r="U334" s="124">
        <v>0</v>
      </c>
      <c r="V334" s="124">
        <v>0</v>
      </c>
      <c r="W334" s="124">
        <v>0</v>
      </c>
    </row>
    <row r="335" spans="1:23" hidden="1">
      <c r="A335" s="124">
        <v>0</v>
      </c>
      <c r="B335" s="124">
        <v>0</v>
      </c>
      <c r="C335" s="124">
        <v>0</v>
      </c>
      <c r="D335" s="124">
        <v>0</v>
      </c>
      <c r="E335" s="124">
        <v>0</v>
      </c>
      <c r="F335" s="124">
        <v>0</v>
      </c>
      <c r="G335" s="124">
        <v>0</v>
      </c>
      <c r="H335" s="124">
        <v>0</v>
      </c>
      <c r="I335" s="124">
        <v>0</v>
      </c>
      <c r="J335" s="124">
        <v>0</v>
      </c>
      <c r="K335" s="124">
        <v>0</v>
      </c>
      <c r="L335" s="124">
        <v>0</v>
      </c>
      <c r="M335" s="124">
        <v>0</v>
      </c>
      <c r="N335" s="124">
        <v>0</v>
      </c>
      <c r="O335" s="124">
        <v>0</v>
      </c>
      <c r="P335" s="124">
        <v>0</v>
      </c>
      <c r="Q335" s="124">
        <v>0</v>
      </c>
      <c r="R335" s="124">
        <v>0</v>
      </c>
      <c r="S335" s="124">
        <v>0</v>
      </c>
      <c r="T335" s="124">
        <v>0</v>
      </c>
      <c r="U335" s="124">
        <v>0</v>
      </c>
      <c r="V335" s="124">
        <v>0</v>
      </c>
      <c r="W335" s="124">
        <v>0</v>
      </c>
    </row>
    <row r="336" spans="1:23">
      <c r="A336" s="124">
        <v>0</v>
      </c>
      <c r="B336" s="124">
        <v>0</v>
      </c>
      <c r="C336" s="124">
        <v>0</v>
      </c>
      <c r="D336" s="124">
        <v>0</v>
      </c>
      <c r="E336" s="124">
        <v>0</v>
      </c>
      <c r="F336" s="124">
        <v>0</v>
      </c>
      <c r="G336" s="124">
        <v>0</v>
      </c>
      <c r="H336" s="124">
        <v>0</v>
      </c>
      <c r="I336" s="124">
        <v>0</v>
      </c>
      <c r="J336" s="124">
        <v>0</v>
      </c>
      <c r="K336" s="124">
        <v>0</v>
      </c>
      <c r="L336" s="124">
        <v>0</v>
      </c>
      <c r="M336" s="124">
        <v>0</v>
      </c>
      <c r="N336" s="124">
        <v>0</v>
      </c>
      <c r="O336" s="124">
        <v>0</v>
      </c>
      <c r="P336" s="124">
        <v>0</v>
      </c>
      <c r="Q336" s="124">
        <v>0</v>
      </c>
      <c r="R336" s="124">
        <v>0</v>
      </c>
      <c r="S336" s="124">
        <v>0</v>
      </c>
      <c r="T336" s="124">
        <v>0</v>
      </c>
      <c r="U336" s="124">
        <v>0</v>
      </c>
      <c r="V336" s="124">
        <v>0</v>
      </c>
      <c r="W336" s="124">
        <v>0</v>
      </c>
    </row>
    <row r="337" spans="1:23">
      <c r="A337" s="124">
        <v>0</v>
      </c>
      <c r="B337" s="124">
        <v>0</v>
      </c>
      <c r="C337" s="124">
        <v>0</v>
      </c>
      <c r="D337" s="124">
        <v>0</v>
      </c>
      <c r="E337" s="124">
        <v>0</v>
      </c>
      <c r="F337" s="124">
        <v>0</v>
      </c>
      <c r="G337" s="124">
        <v>0</v>
      </c>
      <c r="H337" s="124">
        <v>0</v>
      </c>
      <c r="I337" s="124">
        <v>0</v>
      </c>
      <c r="J337" s="124">
        <v>0</v>
      </c>
      <c r="K337" s="124">
        <v>0</v>
      </c>
      <c r="L337" s="124">
        <v>0</v>
      </c>
      <c r="M337" s="124">
        <v>0</v>
      </c>
      <c r="N337" s="124">
        <v>0</v>
      </c>
      <c r="O337" s="124">
        <v>0</v>
      </c>
      <c r="P337" s="124">
        <v>0</v>
      </c>
      <c r="Q337" s="124">
        <v>0</v>
      </c>
      <c r="R337" s="124">
        <v>0</v>
      </c>
      <c r="S337" s="124">
        <v>0</v>
      </c>
      <c r="T337" s="124">
        <v>0</v>
      </c>
      <c r="U337" s="124">
        <v>0</v>
      </c>
      <c r="V337" s="124">
        <v>0</v>
      </c>
      <c r="W337" s="124">
        <v>0</v>
      </c>
    </row>
    <row r="338" spans="1:23" hidden="1">
      <c r="A338" s="124">
        <v>0</v>
      </c>
      <c r="B338" s="124">
        <v>0</v>
      </c>
      <c r="C338" s="124">
        <v>0</v>
      </c>
      <c r="D338" s="124">
        <v>0</v>
      </c>
      <c r="E338" s="124">
        <v>0</v>
      </c>
      <c r="F338" s="124">
        <v>0</v>
      </c>
      <c r="G338" s="124">
        <v>0</v>
      </c>
      <c r="H338" s="124">
        <v>0</v>
      </c>
      <c r="I338" s="124">
        <v>0</v>
      </c>
      <c r="J338" s="124">
        <v>0</v>
      </c>
      <c r="K338" s="124">
        <v>0</v>
      </c>
      <c r="L338" s="124">
        <v>0</v>
      </c>
      <c r="M338" s="124">
        <v>0</v>
      </c>
      <c r="N338" s="124">
        <v>0</v>
      </c>
      <c r="O338" s="124">
        <v>0</v>
      </c>
      <c r="P338" s="124">
        <v>0</v>
      </c>
      <c r="Q338" s="124">
        <v>0</v>
      </c>
      <c r="R338" s="124">
        <v>0</v>
      </c>
      <c r="S338" s="124">
        <v>0</v>
      </c>
      <c r="T338" s="124">
        <v>0</v>
      </c>
      <c r="U338" s="124">
        <v>0</v>
      </c>
      <c r="V338" s="124">
        <v>0</v>
      </c>
      <c r="W338" s="124">
        <v>0</v>
      </c>
    </row>
    <row r="339" spans="1:23" hidden="1">
      <c r="A339" s="124">
        <v>0</v>
      </c>
      <c r="B339" s="124">
        <v>0</v>
      </c>
      <c r="C339" s="124">
        <v>0</v>
      </c>
      <c r="D339" s="124">
        <v>0</v>
      </c>
      <c r="E339" s="124">
        <v>0</v>
      </c>
      <c r="F339" s="124">
        <v>0</v>
      </c>
      <c r="G339" s="124">
        <v>0</v>
      </c>
      <c r="H339" s="124">
        <v>0</v>
      </c>
      <c r="I339" s="124">
        <v>0</v>
      </c>
      <c r="J339" s="124">
        <v>0</v>
      </c>
      <c r="K339" s="124">
        <v>0</v>
      </c>
      <c r="L339" s="124">
        <v>0</v>
      </c>
      <c r="M339" s="124">
        <v>0</v>
      </c>
      <c r="N339" s="124">
        <v>0</v>
      </c>
      <c r="O339" s="124">
        <v>0</v>
      </c>
      <c r="P339" s="124">
        <v>0</v>
      </c>
      <c r="Q339" s="124">
        <v>0</v>
      </c>
      <c r="R339" s="124">
        <v>0</v>
      </c>
      <c r="S339" s="124">
        <v>0</v>
      </c>
      <c r="T339" s="124">
        <v>0</v>
      </c>
      <c r="U339" s="124">
        <v>0</v>
      </c>
      <c r="V339" s="124">
        <v>0</v>
      </c>
      <c r="W339" s="124">
        <v>0</v>
      </c>
    </row>
    <row r="340" spans="1:23" hidden="1">
      <c r="A340" s="124">
        <v>0</v>
      </c>
      <c r="B340" s="124">
        <v>0</v>
      </c>
      <c r="C340" s="124">
        <v>0</v>
      </c>
      <c r="D340" s="124">
        <v>0</v>
      </c>
      <c r="E340" s="124">
        <v>0</v>
      </c>
      <c r="F340" s="124">
        <v>0</v>
      </c>
      <c r="G340" s="124">
        <v>0</v>
      </c>
      <c r="H340" s="124">
        <v>0</v>
      </c>
      <c r="I340" s="124">
        <v>0</v>
      </c>
      <c r="J340" s="124">
        <v>0</v>
      </c>
      <c r="K340" s="124">
        <v>0</v>
      </c>
      <c r="L340" s="124">
        <v>0</v>
      </c>
      <c r="M340" s="124">
        <v>0</v>
      </c>
      <c r="N340" s="124">
        <v>0</v>
      </c>
      <c r="O340" s="124">
        <v>0</v>
      </c>
      <c r="P340" s="124">
        <v>0</v>
      </c>
      <c r="Q340" s="124">
        <v>0</v>
      </c>
      <c r="R340" s="124">
        <v>0</v>
      </c>
      <c r="S340" s="124">
        <v>0</v>
      </c>
      <c r="T340" s="124">
        <v>0</v>
      </c>
      <c r="U340" s="124">
        <v>0</v>
      </c>
      <c r="V340" s="124">
        <v>0</v>
      </c>
      <c r="W340" s="124">
        <v>0</v>
      </c>
    </row>
    <row r="341" spans="1:23">
      <c r="A341" s="124">
        <v>0</v>
      </c>
      <c r="B341" s="124">
        <v>0</v>
      </c>
      <c r="C341" s="124">
        <v>0</v>
      </c>
      <c r="D341" s="124">
        <v>0</v>
      </c>
      <c r="E341" s="124">
        <v>0</v>
      </c>
      <c r="F341" s="124">
        <v>0</v>
      </c>
      <c r="G341" s="124">
        <v>0</v>
      </c>
      <c r="H341" s="124">
        <v>0</v>
      </c>
      <c r="I341" s="124">
        <v>0</v>
      </c>
      <c r="J341" s="124">
        <v>0</v>
      </c>
      <c r="K341" s="124">
        <v>0</v>
      </c>
      <c r="L341" s="124">
        <v>0</v>
      </c>
      <c r="M341" s="124">
        <v>0</v>
      </c>
      <c r="N341" s="124">
        <v>0</v>
      </c>
      <c r="O341" s="124">
        <v>0</v>
      </c>
      <c r="P341" s="124">
        <v>0</v>
      </c>
      <c r="Q341" s="124">
        <v>0</v>
      </c>
      <c r="R341" s="124">
        <v>0</v>
      </c>
      <c r="S341" s="124">
        <v>0</v>
      </c>
      <c r="T341" s="124">
        <v>0</v>
      </c>
      <c r="U341" s="124">
        <v>0</v>
      </c>
      <c r="V341" s="124">
        <v>0</v>
      </c>
      <c r="W341" s="124">
        <v>0</v>
      </c>
    </row>
    <row r="342" spans="1:23" hidden="1">
      <c r="A342" s="124">
        <v>0</v>
      </c>
      <c r="B342" s="124">
        <v>0</v>
      </c>
      <c r="C342" s="124">
        <v>0</v>
      </c>
      <c r="D342" s="124">
        <v>0</v>
      </c>
      <c r="E342" s="124">
        <v>0</v>
      </c>
      <c r="F342" s="124">
        <v>0</v>
      </c>
      <c r="G342" s="124">
        <v>0</v>
      </c>
      <c r="H342" s="124">
        <v>0</v>
      </c>
      <c r="I342" s="124">
        <v>0</v>
      </c>
      <c r="J342" s="124">
        <v>0</v>
      </c>
      <c r="K342" s="124">
        <v>0</v>
      </c>
      <c r="L342" s="124">
        <v>0</v>
      </c>
      <c r="M342" s="124">
        <v>0</v>
      </c>
      <c r="N342" s="124">
        <v>0</v>
      </c>
      <c r="O342" s="124">
        <v>0</v>
      </c>
      <c r="P342" s="124">
        <v>0</v>
      </c>
      <c r="Q342" s="124">
        <v>0</v>
      </c>
      <c r="R342" s="124">
        <v>0</v>
      </c>
      <c r="S342" s="124">
        <v>0</v>
      </c>
      <c r="T342" s="124">
        <v>0</v>
      </c>
      <c r="U342" s="124">
        <v>0</v>
      </c>
      <c r="V342" s="124">
        <v>0</v>
      </c>
      <c r="W342" s="124">
        <v>0</v>
      </c>
    </row>
    <row r="343" spans="1:23" hidden="1">
      <c r="A343" s="124">
        <v>0</v>
      </c>
      <c r="B343" s="124">
        <v>0</v>
      </c>
      <c r="C343" s="124">
        <v>0</v>
      </c>
      <c r="D343" s="124">
        <v>0</v>
      </c>
      <c r="E343" s="124">
        <v>0</v>
      </c>
      <c r="F343" s="124">
        <v>0</v>
      </c>
      <c r="G343" s="124">
        <v>0</v>
      </c>
      <c r="H343" s="124">
        <v>0</v>
      </c>
      <c r="I343" s="124">
        <v>0</v>
      </c>
      <c r="J343" s="124">
        <v>0</v>
      </c>
      <c r="K343" s="124">
        <v>0</v>
      </c>
      <c r="L343" s="124">
        <v>0</v>
      </c>
      <c r="M343" s="124">
        <v>0</v>
      </c>
      <c r="N343" s="124">
        <v>0</v>
      </c>
      <c r="O343" s="124">
        <v>0</v>
      </c>
      <c r="P343" s="124">
        <v>0</v>
      </c>
      <c r="Q343" s="124">
        <v>0</v>
      </c>
      <c r="R343" s="124">
        <v>0</v>
      </c>
      <c r="S343" s="124">
        <v>0</v>
      </c>
      <c r="T343" s="124">
        <v>0</v>
      </c>
      <c r="U343" s="124">
        <v>0</v>
      </c>
      <c r="V343" s="124">
        <v>0</v>
      </c>
      <c r="W343" s="124">
        <v>0</v>
      </c>
    </row>
    <row r="344" spans="1:23" hidden="1">
      <c r="A344" s="124">
        <v>0</v>
      </c>
      <c r="B344" s="124">
        <v>0</v>
      </c>
      <c r="C344" s="124">
        <v>0</v>
      </c>
      <c r="D344" s="124">
        <v>0</v>
      </c>
      <c r="E344" s="124">
        <v>0</v>
      </c>
      <c r="F344" s="124">
        <v>0</v>
      </c>
      <c r="G344" s="124">
        <v>0</v>
      </c>
      <c r="H344" s="124">
        <v>0</v>
      </c>
      <c r="I344" s="124">
        <v>0</v>
      </c>
      <c r="J344" s="124">
        <v>0</v>
      </c>
      <c r="K344" s="124">
        <v>0</v>
      </c>
      <c r="L344" s="124">
        <v>0</v>
      </c>
      <c r="M344" s="124">
        <v>0</v>
      </c>
      <c r="N344" s="124">
        <v>0</v>
      </c>
      <c r="O344" s="124">
        <v>0</v>
      </c>
      <c r="P344" s="124">
        <v>0</v>
      </c>
      <c r="Q344" s="124">
        <v>0</v>
      </c>
      <c r="R344" s="124">
        <v>0</v>
      </c>
      <c r="S344" s="124">
        <v>0</v>
      </c>
      <c r="T344" s="124">
        <v>0</v>
      </c>
      <c r="U344" s="124">
        <v>0</v>
      </c>
      <c r="V344" s="124">
        <v>0</v>
      </c>
      <c r="W344" s="124">
        <v>0</v>
      </c>
    </row>
    <row r="345" spans="1:23" hidden="1">
      <c r="A345" s="124">
        <v>0</v>
      </c>
      <c r="B345" s="124">
        <v>0</v>
      </c>
      <c r="C345" s="124">
        <v>0</v>
      </c>
      <c r="D345" s="124">
        <v>0</v>
      </c>
      <c r="E345" s="124">
        <v>0</v>
      </c>
      <c r="F345" s="124">
        <v>0</v>
      </c>
      <c r="G345" s="124">
        <v>0</v>
      </c>
      <c r="H345" s="124">
        <v>0</v>
      </c>
      <c r="I345" s="124">
        <v>0</v>
      </c>
      <c r="J345" s="124">
        <v>0</v>
      </c>
      <c r="K345" s="124">
        <v>0</v>
      </c>
      <c r="L345" s="124">
        <v>0</v>
      </c>
      <c r="M345" s="124">
        <v>0</v>
      </c>
      <c r="N345" s="124">
        <v>0</v>
      </c>
      <c r="O345" s="124">
        <v>0</v>
      </c>
      <c r="P345" s="124">
        <v>0</v>
      </c>
      <c r="Q345" s="124">
        <v>0</v>
      </c>
      <c r="R345" s="124">
        <v>0</v>
      </c>
      <c r="S345" s="124">
        <v>0</v>
      </c>
      <c r="T345" s="124">
        <v>0</v>
      </c>
      <c r="U345" s="124">
        <v>0</v>
      </c>
      <c r="V345" s="124">
        <v>0</v>
      </c>
      <c r="W345" s="124">
        <v>0</v>
      </c>
    </row>
    <row r="346" spans="1:23" hidden="1">
      <c r="A346" s="124">
        <v>0</v>
      </c>
      <c r="B346" s="124">
        <v>0</v>
      </c>
      <c r="C346" s="124">
        <v>0</v>
      </c>
      <c r="D346" s="124">
        <v>0</v>
      </c>
      <c r="E346" s="124">
        <v>0</v>
      </c>
      <c r="F346" s="124">
        <v>0</v>
      </c>
      <c r="G346" s="124">
        <v>0</v>
      </c>
      <c r="H346" s="124">
        <v>0</v>
      </c>
      <c r="I346" s="124">
        <v>0</v>
      </c>
      <c r="J346" s="124">
        <v>0</v>
      </c>
      <c r="K346" s="124">
        <v>0</v>
      </c>
      <c r="L346" s="124">
        <v>0</v>
      </c>
      <c r="M346" s="124">
        <v>0</v>
      </c>
      <c r="N346" s="124">
        <v>0</v>
      </c>
      <c r="O346" s="124">
        <v>0</v>
      </c>
      <c r="P346" s="124">
        <v>0</v>
      </c>
      <c r="Q346" s="124">
        <v>0</v>
      </c>
      <c r="R346" s="124">
        <v>0</v>
      </c>
      <c r="S346" s="124">
        <v>0</v>
      </c>
      <c r="T346" s="124">
        <v>0</v>
      </c>
      <c r="U346" s="124">
        <v>0</v>
      </c>
      <c r="V346" s="124">
        <v>0</v>
      </c>
      <c r="W346" s="124">
        <v>0</v>
      </c>
    </row>
    <row r="347" spans="1:23" hidden="1">
      <c r="A347" s="124">
        <v>0</v>
      </c>
      <c r="B347" s="124">
        <v>0</v>
      </c>
      <c r="C347" s="124">
        <v>0</v>
      </c>
      <c r="D347" s="124">
        <v>0</v>
      </c>
      <c r="E347" s="124">
        <v>0</v>
      </c>
      <c r="F347" s="124">
        <v>0</v>
      </c>
      <c r="G347" s="124">
        <v>0</v>
      </c>
      <c r="H347" s="124">
        <v>0</v>
      </c>
      <c r="I347" s="124">
        <v>0</v>
      </c>
      <c r="J347" s="124">
        <v>0</v>
      </c>
      <c r="K347" s="124">
        <v>0</v>
      </c>
      <c r="L347" s="124">
        <v>0</v>
      </c>
      <c r="M347" s="124">
        <v>0</v>
      </c>
      <c r="N347" s="124">
        <v>0</v>
      </c>
      <c r="O347" s="124">
        <v>0</v>
      </c>
      <c r="P347" s="124">
        <v>0</v>
      </c>
      <c r="Q347" s="124">
        <v>0</v>
      </c>
      <c r="R347" s="124">
        <v>0</v>
      </c>
      <c r="S347" s="124">
        <v>0</v>
      </c>
      <c r="T347" s="124">
        <v>0</v>
      </c>
      <c r="U347" s="124">
        <v>0</v>
      </c>
      <c r="V347" s="124">
        <v>0</v>
      </c>
      <c r="W347" s="124">
        <v>0</v>
      </c>
    </row>
    <row r="348" spans="1:23" hidden="1">
      <c r="A348" s="124">
        <v>0</v>
      </c>
      <c r="B348" s="124">
        <v>0</v>
      </c>
      <c r="C348" s="124">
        <v>0</v>
      </c>
      <c r="D348" s="124">
        <v>0</v>
      </c>
      <c r="E348" s="124">
        <v>0</v>
      </c>
      <c r="F348" s="124">
        <v>0</v>
      </c>
      <c r="G348" s="124">
        <v>0</v>
      </c>
      <c r="H348" s="124">
        <v>0</v>
      </c>
      <c r="I348" s="124">
        <v>0</v>
      </c>
      <c r="J348" s="124">
        <v>0</v>
      </c>
      <c r="K348" s="124">
        <v>0</v>
      </c>
      <c r="L348" s="124">
        <v>0</v>
      </c>
      <c r="M348" s="124">
        <v>0</v>
      </c>
      <c r="N348" s="124">
        <v>0</v>
      </c>
      <c r="O348" s="124">
        <v>0</v>
      </c>
      <c r="P348" s="124">
        <v>0</v>
      </c>
      <c r="Q348" s="124">
        <v>0</v>
      </c>
      <c r="R348" s="124">
        <v>0</v>
      </c>
      <c r="S348" s="124">
        <v>0</v>
      </c>
      <c r="T348" s="124">
        <v>0</v>
      </c>
      <c r="U348" s="124">
        <v>0</v>
      </c>
      <c r="V348" s="124">
        <v>0</v>
      </c>
      <c r="W348" s="124">
        <v>0</v>
      </c>
    </row>
    <row r="349" spans="1:23" hidden="1">
      <c r="A349" s="124">
        <v>0</v>
      </c>
      <c r="B349" s="124">
        <v>0</v>
      </c>
      <c r="C349" s="124">
        <v>0</v>
      </c>
      <c r="D349" s="124">
        <v>0</v>
      </c>
      <c r="E349" s="124">
        <v>0</v>
      </c>
      <c r="F349" s="124">
        <v>0</v>
      </c>
      <c r="G349" s="124">
        <v>0</v>
      </c>
      <c r="H349" s="124">
        <v>0</v>
      </c>
      <c r="I349" s="124">
        <v>0</v>
      </c>
      <c r="J349" s="124">
        <v>0</v>
      </c>
      <c r="K349" s="124">
        <v>0</v>
      </c>
      <c r="L349" s="124">
        <v>0</v>
      </c>
      <c r="M349" s="124">
        <v>0</v>
      </c>
      <c r="N349" s="124">
        <v>0</v>
      </c>
      <c r="O349" s="124">
        <v>0</v>
      </c>
      <c r="P349" s="124">
        <v>0</v>
      </c>
      <c r="Q349" s="124">
        <v>0</v>
      </c>
      <c r="R349" s="124">
        <v>0</v>
      </c>
      <c r="S349" s="124">
        <v>0</v>
      </c>
      <c r="T349" s="124">
        <v>0</v>
      </c>
      <c r="U349" s="124">
        <v>0</v>
      </c>
      <c r="V349" s="124">
        <v>0</v>
      </c>
      <c r="W349" s="124">
        <v>0</v>
      </c>
    </row>
    <row r="350" spans="1:23">
      <c r="A350" s="124">
        <v>0</v>
      </c>
      <c r="B350" s="124">
        <v>0</v>
      </c>
      <c r="C350" s="124">
        <v>0</v>
      </c>
      <c r="D350" s="124">
        <v>0</v>
      </c>
      <c r="E350" s="124">
        <v>0</v>
      </c>
      <c r="F350" s="124">
        <v>0</v>
      </c>
      <c r="G350" s="124">
        <v>0</v>
      </c>
      <c r="H350" s="124">
        <v>0</v>
      </c>
      <c r="I350" s="124">
        <v>0</v>
      </c>
      <c r="J350" s="124">
        <v>0</v>
      </c>
      <c r="K350" s="124">
        <v>0</v>
      </c>
      <c r="L350" s="124">
        <v>0</v>
      </c>
      <c r="M350" s="124">
        <v>0</v>
      </c>
      <c r="N350" s="124">
        <v>0</v>
      </c>
      <c r="O350" s="124">
        <v>0</v>
      </c>
      <c r="P350" s="124">
        <v>0</v>
      </c>
      <c r="Q350" s="124">
        <v>0</v>
      </c>
      <c r="R350" s="124">
        <v>0</v>
      </c>
      <c r="S350" s="124">
        <v>0</v>
      </c>
      <c r="T350" s="124">
        <v>0</v>
      </c>
      <c r="U350" s="124">
        <v>0</v>
      </c>
      <c r="V350" s="124">
        <v>0</v>
      </c>
      <c r="W350" s="124">
        <v>0</v>
      </c>
    </row>
    <row r="351" spans="1:23" hidden="1">
      <c r="A351" s="124">
        <v>0</v>
      </c>
      <c r="B351" s="124">
        <v>0</v>
      </c>
      <c r="C351" s="124">
        <v>0</v>
      </c>
      <c r="D351" s="124">
        <v>0</v>
      </c>
      <c r="E351" s="124">
        <v>0</v>
      </c>
      <c r="F351" s="124">
        <v>0</v>
      </c>
      <c r="G351" s="124">
        <v>0</v>
      </c>
      <c r="H351" s="124">
        <v>0</v>
      </c>
      <c r="I351" s="124">
        <v>0</v>
      </c>
      <c r="J351" s="124">
        <v>0</v>
      </c>
      <c r="K351" s="124">
        <v>0</v>
      </c>
      <c r="L351" s="124">
        <v>0</v>
      </c>
      <c r="M351" s="124">
        <v>0</v>
      </c>
      <c r="N351" s="124">
        <v>0</v>
      </c>
      <c r="O351" s="124">
        <v>0</v>
      </c>
      <c r="P351" s="124">
        <v>0</v>
      </c>
      <c r="Q351" s="124">
        <v>0</v>
      </c>
      <c r="R351" s="124">
        <v>0</v>
      </c>
      <c r="S351" s="124">
        <v>0</v>
      </c>
      <c r="T351" s="124">
        <v>0</v>
      </c>
      <c r="U351" s="124">
        <v>0</v>
      </c>
      <c r="V351" s="124">
        <v>0</v>
      </c>
      <c r="W351" s="124">
        <v>0</v>
      </c>
    </row>
    <row r="352" spans="1:23">
      <c r="A352" s="124">
        <v>0</v>
      </c>
      <c r="B352" s="124">
        <v>0</v>
      </c>
      <c r="C352" s="124">
        <v>0</v>
      </c>
      <c r="D352" s="124">
        <v>0</v>
      </c>
      <c r="E352" s="124">
        <v>0</v>
      </c>
      <c r="F352" s="124">
        <v>0</v>
      </c>
      <c r="G352" s="124">
        <v>0</v>
      </c>
      <c r="H352" s="124">
        <v>0</v>
      </c>
      <c r="I352" s="124">
        <v>0</v>
      </c>
      <c r="J352" s="124">
        <v>0</v>
      </c>
      <c r="K352" s="124">
        <v>0</v>
      </c>
      <c r="L352" s="124">
        <v>0</v>
      </c>
      <c r="M352" s="124">
        <v>0</v>
      </c>
      <c r="N352" s="124">
        <v>0</v>
      </c>
      <c r="O352" s="124">
        <v>0</v>
      </c>
      <c r="P352" s="124">
        <v>0</v>
      </c>
      <c r="Q352" s="124">
        <v>0</v>
      </c>
      <c r="R352" s="124">
        <v>0</v>
      </c>
      <c r="S352" s="124">
        <v>0</v>
      </c>
      <c r="T352" s="124">
        <v>0</v>
      </c>
      <c r="U352" s="124">
        <v>0</v>
      </c>
      <c r="V352" s="124">
        <v>0</v>
      </c>
      <c r="W352" s="124">
        <v>0</v>
      </c>
    </row>
    <row r="353" spans="1:23">
      <c r="A353" s="124">
        <v>0</v>
      </c>
      <c r="B353" s="124">
        <v>0</v>
      </c>
      <c r="C353" s="124">
        <v>0</v>
      </c>
      <c r="D353" s="124">
        <v>0</v>
      </c>
      <c r="E353" s="124">
        <v>0</v>
      </c>
      <c r="F353" s="124">
        <v>0</v>
      </c>
      <c r="G353" s="124">
        <v>0</v>
      </c>
      <c r="H353" s="124">
        <v>0</v>
      </c>
      <c r="I353" s="124">
        <v>0</v>
      </c>
      <c r="J353" s="124">
        <v>0</v>
      </c>
      <c r="K353" s="124">
        <v>0</v>
      </c>
      <c r="L353" s="124">
        <v>0</v>
      </c>
      <c r="M353" s="124">
        <v>0</v>
      </c>
      <c r="N353" s="124">
        <v>0</v>
      </c>
      <c r="O353" s="124">
        <v>0</v>
      </c>
      <c r="P353" s="124">
        <v>0</v>
      </c>
      <c r="Q353" s="124">
        <v>0</v>
      </c>
      <c r="R353" s="124">
        <v>0</v>
      </c>
      <c r="S353" s="124">
        <v>0</v>
      </c>
      <c r="T353" s="124">
        <v>0</v>
      </c>
      <c r="U353" s="124">
        <v>0</v>
      </c>
      <c r="V353" s="124">
        <v>0</v>
      </c>
      <c r="W353" s="124">
        <v>0</v>
      </c>
    </row>
    <row r="354" spans="1:23" hidden="1">
      <c r="A354" s="124">
        <v>0</v>
      </c>
      <c r="B354" s="124">
        <v>0</v>
      </c>
      <c r="C354" s="124">
        <v>0</v>
      </c>
      <c r="D354" s="124">
        <v>0</v>
      </c>
      <c r="E354" s="124">
        <v>0</v>
      </c>
      <c r="F354" s="124">
        <v>0</v>
      </c>
      <c r="G354" s="124">
        <v>0</v>
      </c>
      <c r="H354" s="124">
        <v>0</v>
      </c>
      <c r="I354" s="124">
        <v>0</v>
      </c>
      <c r="J354" s="124">
        <v>0</v>
      </c>
      <c r="K354" s="124">
        <v>0</v>
      </c>
      <c r="L354" s="124">
        <v>0</v>
      </c>
      <c r="M354" s="124">
        <v>0</v>
      </c>
      <c r="N354" s="124">
        <v>0</v>
      </c>
      <c r="O354" s="124">
        <v>0</v>
      </c>
      <c r="P354" s="124">
        <v>0</v>
      </c>
      <c r="Q354" s="124">
        <v>0</v>
      </c>
      <c r="R354" s="124">
        <v>0</v>
      </c>
      <c r="S354" s="124">
        <v>0</v>
      </c>
      <c r="T354" s="124">
        <v>0</v>
      </c>
      <c r="U354" s="124">
        <v>0</v>
      </c>
      <c r="V354" s="124">
        <v>0</v>
      </c>
      <c r="W354" s="124">
        <v>0</v>
      </c>
    </row>
    <row r="355" spans="1:23">
      <c r="A355" s="124">
        <v>0</v>
      </c>
      <c r="B355" s="124">
        <v>0</v>
      </c>
      <c r="C355" s="124">
        <v>0</v>
      </c>
      <c r="D355" s="124">
        <v>0</v>
      </c>
      <c r="E355" s="124">
        <v>0</v>
      </c>
      <c r="F355" s="124">
        <v>0</v>
      </c>
      <c r="G355" s="124">
        <v>0</v>
      </c>
      <c r="H355" s="124">
        <v>0</v>
      </c>
      <c r="I355" s="124">
        <v>0</v>
      </c>
      <c r="J355" s="124">
        <v>0</v>
      </c>
      <c r="K355" s="124">
        <v>0</v>
      </c>
      <c r="L355" s="124">
        <v>0</v>
      </c>
      <c r="M355" s="124">
        <v>0</v>
      </c>
      <c r="N355" s="124">
        <v>0</v>
      </c>
      <c r="O355" s="124">
        <v>0</v>
      </c>
      <c r="P355" s="124">
        <v>0</v>
      </c>
      <c r="Q355" s="124">
        <v>0</v>
      </c>
      <c r="R355" s="124">
        <v>0</v>
      </c>
      <c r="S355" s="124">
        <v>0</v>
      </c>
      <c r="T355" s="124">
        <v>0</v>
      </c>
      <c r="U355" s="124">
        <v>0</v>
      </c>
      <c r="V355" s="124">
        <v>0</v>
      </c>
      <c r="W355" s="124">
        <v>0</v>
      </c>
    </row>
    <row r="356" spans="1:23" hidden="1">
      <c r="A356" s="124">
        <v>0</v>
      </c>
      <c r="B356" s="124">
        <v>0</v>
      </c>
      <c r="C356" s="124">
        <v>0</v>
      </c>
      <c r="D356" s="124">
        <v>0</v>
      </c>
      <c r="E356" s="124">
        <v>0</v>
      </c>
      <c r="F356" s="124">
        <v>0</v>
      </c>
      <c r="G356" s="124">
        <v>0</v>
      </c>
      <c r="H356" s="124">
        <v>0</v>
      </c>
      <c r="I356" s="124">
        <v>0</v>
      </c>
      <c r="J356" s="124">
        <v>0</v>
      </c>
      <c r="K356" s="124">
        <v>0</v>
      </c>
      <c r="L356" s="124">
        <v>0</v>
      </c>
      <c r="M356" s="124">
        <v>0</v>
      </c>
      <c r="N356" s="124">
        <v>0</v>
      </c>
      <c r="O356" s="124">
        <v>0</v>
      </c>
      <c r="P356" s="124">
        <v>0</v>
      </c>
      <c r="Q356" s="124">
        <v>0</v>
      </c>
      <c r="R356" s="124">
        <v>0</v>
      </c>
      <c r="S356" s="124">
        <v>0</v>
      </c>
      <c r="T356" s="124">
        <v>0</v>
      </c>
      <c r="U356" s="124">
        <v>0</v>
      </c>
      <c r="V356" s="124">
        <v>0</v>
      </c>
      <c r="W356" s="124">
        <v>0</v>
      </c>
    </row>
    <row r="357" spans="1:23">
      <c r="A357" s="124">
        <v>0</v>
      </c>
      <c r="B357" s="124">
        <v>0</v>
      </c>
      <c r="C357" s="124">
        <v>0</v>
      </c>
      <c r="D357" s="124">
        <v>0</v>
      </c>
      <c r="E357" s="124">
        <v>0</v>
      </c>
      <c r="F357" s="124">
        <v>0</v>
      </c>
      <c r="G357" s="124">
        <v>0</v>
      </c>
      <c r="H357" s="124">
        <v>0</v>
      </c>
      <c r="I357" s="124">
        <v>0</v>
      </c>
      <c r="J357" s="124">
        <v>0</v>
      </c>
      <c r="K357" s="124">
        <v>0</v>
      </c>
      <c r="L357" s="124">
        <v>0</v>
      </c>
      <c r="M357" s="124">
        <v>0</v>
      </c>
      <c r="N357" s="124">
        <v>0</v>
      </c>
      <c r="O357" s="124">
        <v>0</v>
      </c>
      <c r="P357" s="124">
        <v>0</v>
      </c>
      <c r="Q357" s="124">
        <v>0</v>
      </c>
      <c r="R357" s="124">
        <v>0</v>
      </c>
      <c r="S357" s="124">
        <v>0</v>
      </c>
      <c r="T357" s="124">
        <v>0</v>
      </c>
      <c r="U357" s="124">
        <v>0</v>
      </c>
      <c r="V357" s="124">
        <v>0</v>
      </c>
      <c r="W357" s="124">
        <v>0</v>
      </c>
    </row>
    <row r="358" spans="1:23" hidden="1">
      <c r="A358" s="124">
        <v>0</v>
      </c>
      <c r="B358" s="124">
        <v>0</v>
      </c>
      <c r="C358" s="124">
        <v>0</v>
      </c>
      <c r="D358" s="124">
        <v>0</v>
      </c>
      <c r="E358" s="124">
        <v>0</v>
      </c>
      <c r="F358" s="124">
        <v>0</v>
      </c>
      <c r="G358" s="124">
        <v>0</v>
      </c>
      <c r="H358" s="124">
        <v>0</v>
      </c>
      <c r="I358" s="124">
        <v>0</v>
      </c>
      <c r="J358" s="124">
        <v>0</v>
      </c>
      <c r="K358" s="124">
        <v>0</v>
      </c>
      <c r="L358" s="124">
        <v>0</v>
      </c>
      <c r="M358" s="124">
        <v>0</v>
      </c>
      <c r="N358" s="124">
        <v>0</v>
      </c>
      <c r="O358" s="124">
        <v>0</v>
      </c>
      <c r="P358" s="124">
        <v>0</v>
      </c>
      <c r="Q358" s="124">
        <v>0</v>
      </c>
      <c r="R358" s="124">
        <v>0</v>
      </c>
      <c r="S358" s="124">
        <v>0</v>
      </c>
      <c r="T358" s="124">
        <v>0</v>
      </c>
      <c r="U358" s="124">
        <v>0</v>
      </c>
      <c r="V358" s="124">
        <v>0</v>
      </c>
      <c r="W358" s="124">
        <v>0</v>
      </c>
    </row>
    <row r="359" spans="1:23" hidden="1">
      <c r="A359" s="124">
        <v>0</v>
      </c>
      <c r="B359" s="124">
        <v>0</v>
      </c>
      <c r="C359" s="124">
        <v>0</v>
      </c>
      <c r="D359" s="124">
        <v>0</v>
      </c>
      <c r="E359" s="124">
        <v>0</v>
      </c>
      <c r="F359" s="124">
        <v>0</v>
      </c>
      <c r="G359" s="124">
        <v>0</v>
      </c>
      <c r="H359" s="124">
        <v>0</v>
      </c>
      <c r="I359" s="124">
        <v>0</v>
      </c>
      <c r="J359" s="124">
        <v>0</v>
      </c>
      <c r="K359" s="124">
        <v>0</v>
      </c>
      <c r="L359" s="124">
        <v>0</v>
      </c>
      <c r="M359" s="124">
        <v>0</v>
      </c>
      <c r="N359" s="124">
        <v>0</v>
      </c>
      <c r="O359" s="124">
        <v>0</v>
      </c>
      <c r="P359" s="124">
        <v>0</v>
      </c>
      <c r="Q359" s="124">
        <v>0</v>
      </c>
      <c r="R359" s="124">
        <v>0</v>
      </c>
      <c r="S359" s="124">
        <v>0</v>
      </c>
      <c r="T359" s="124">
        <v>0</v>
      </c>
      <c r="U359" s="124">
        <v>0</v>
      </c>
      <c r="V359" s="124">
        <v>0</v>
      </c>
      <c r="W359" s="124">
        <v>0</v>
      </c>
    </row>
    <row r="360" spans="1:23" hidden="1">
      <c r="A360" s="124">
        <v>0</v>
      </c>
      <c r="B360" s="124">
        <v>0</v>
      </c>
      <c r="C360" s="124">
        <v>0</v>
      </c>
      <c r="D360" s="124">
        <v>0</v>
      </c>
      <c r="E360" s="124">
        <v>0</v>
      </c>
      <c r="F360" s="124">
        <v>0</v>
      </c>
      <c r="G360" s="124">
        <v>0</v>
      </c>
      <c r="H360" s="124">
        <v>0</v>
      </c>
      <c r="I360" s="124">
        <v>0</v>
      </c>
      <c r="J360" s="124">
        <v>0</v>
      </c>
      <c r="K360" s="124">
        <v>0</v>
      </c>
      <c r="L360" s="124">
        <v>0</v>
      </c>
      <c r="M360" s="124">
        <v>0</v>
      </c>
      <c r="N360" s="124">
        <v>0</v>
      </c>
      <c r="O360" s="124">
        <v>0</v>
      </c>
      <c r="P360" s="124">
        <v>0</v>
      </c>
      <c r="Q360" s="124">
        <v>0</v>
      </c>
      <c r="R360" s="124">
        <v>0</v>
      </c>
      <c r="S360" s="124">
        <v>0</v>
      </c>
      <c r="T360" s="124">
        <v>0</v>
      </c>
      <c r="U360" s="124">
        <v>0</v>
      </c>
      <c r="V360" s="124">
        <v>0</v>
      </c>
      <c r="W360" s="124">
        <v>0</v>
      </c>
    </row>
    <row r="361" spans="1:23" hidden="1">
      <c r="A361" s="124">
        <v>0</v>
      </c>
      <c r="B361" s="124">
        <v>0</v>
      </c>
      <c r="C361" s="124">
        <v>0</v>
      </c>
      <c r="D361" s="124">
        <v>0</v>
      </c>
      <c r="E361" s="124">
        <v>0</v>
      </c>
      <c r="F361" s="124">
        <v>0</v>
      </c>
      <c r="G361" s="124">
        <v>0</v>
      </c>
      <c r="H361" s="124">
        <v>0</v>
      </c>
      <c r="I361" s="124">
        <v>0</v>
      </c>
      <c r="J361" s="124">
        <v>0</v>
      </c>
      <c r="K361" s="124">
        <v>0</v>
      </c>
      <c r="L361" s="124">
        <v>0</v>
      </c>
      <c r="M361" s="124">
        <v>0</v>
      </c>
      <c r="N361" s="124">
        <v>0</v>
      </c>
      <c r="O361" s="124">
        <v>0</v>
      </c>
      <c r="P361" s="124">
        <v>0</v>
      </c>
      <c r="Q361" s="124">
        <v>0</v>
      </c>
      <c r="R361" s="124">
        <v>0</v>
      </c>
      <c r="S361" s="124">
        <v>0</v>
      </c>
      <c r="T361" s="124">
        <v>0</v>
      </c>
      <c r="U361" s="124">
        <v>0</v>
      </c>
      <c r="V361" s="124">
        <v>0</v>
      </c>
      <c r="W361" s="124">
        <v>0</v>
      </c>
    </row>
    <row r="362" spans="1:23" hidden="1">
      <c r="A362" s="124">
        <v>0</v>
      </c>
      <c r="B362" s="124">
        <v>0</v>
      </c>
      <c r="C362" s="124">
        <v>0</v>
      </c>
      <c r="D362" s="124">
        <v>0</v>
      </c>
      <c r="E362" s="124">
        <v>0</v>
      </c>
      <c r="F362" s="124">
        <v>0</v>
      </c>
      <c r="G362" s="124">
        <v>0</v>
      </c>
      <c r="H362" s="124">
        <v>0</v>
      </c>
      <c r="I362" s="124">
        <v>0</v>
      </c>
      <c r="J362" s="124">
        <v>0</v>
      </c>
      <c r="K362" s="124">
        <v>0</v>
      </c>
      <c r="L362" s="124">
        <v>0</v>
      </c>
      <c r="M362" s="124">
        <v>0</v>
      </c>
      <c r="N362" s="124">
        <v>0</v>
      </c>
      <c r="O362" s="124">
        <v>0</v>
      </c>
      <c r="P362" s="124">
        <v>0</v>
      </c>
      <c r="Q362" s="124">
        <v>0</v>
      </c>
      <c r="R362" s="124">
        <v>0</v>
      </c>
      <c r="S362" s="124">
        <v>0</v>
      </c>
      <c r="T362" s="124">
        <v>0</v>
      </c>
      <c r="U362" s="124">
        <v>0</v>
      </c>
      <c r="V362" s="124">
        <v>0</v>
      </c>
      <c r="W362" s="124">
        <v>0</v>
      </c>
    </row>
    <row r="363" spans="1:23" hidden="1">
      <c r="A363" s="124">
        <v>0</v>
      </c>
      <c r="B363" s="124">
        <v>0</v>
      </c>
      <c r="C363" s="124">
        <v>0</v>
      </c>
      <c r="D363" s="124">
        <v>0</v>
      </c>
      <c r="E363" s="124">
        <v>0</v>
      </c>
      <c r="F363" s="124">
        <v>0</v>
      </c>
      <c r="G363" s="124">
        <v>0</v>
      </c>
      <c r="H363" s="124">
        <v>0</v>
      </c>
      <c r="I363" s="124">
        <v>0</v>
      </c>
      <c r="J363" s="124">
        <v>0</v>
      </c>
      <c r="K363" s="124">
        <v>0</v>
      </c>
      <c r="L363" s="124">
        <v>0</v>
      </c>
      <c r="M363" s="124">
        <v>0</v>
      </c>
      <c r="N363" s="124">
        <v>0</v>
      </c>
      <c r="O363" s="124">
        <v>0</v>
      </c>
      <c r="P363" s="124">
        <v>0</v>
      </c>
      <c r="Q363" s="124">
        <v>0</v>
      </c>
      <c r="R363" s="124">
        <v>0</v>
      </c>
      <c r="S363" s="124">
        <v>0</v>
      </c>
      <c r="T363" s="124">
        <v>0</v>
      </c>
      <c r="U363" s="124">
        <v>0</v>
      </c>
      <c r="V363" s="124">
        <v>0</v>
      </c>
      <c r="W363" s="124">
        <v>0</v>
      </c>
    </row>
    <row r="364" spans="1:23" hidden="1">
      <c r="A364" s="124">
        <v>0</v>
      </c>
      <c r="B364" s="124">
        <v>0</v>
      </c>
      <c r="C364" s="124">
        <v>0</v>
      </c>
      <c r="D364" s="124">
        <v>0</v>
      </c>
      <c r="E364" s="124">
        <v>0</v>
      </c>
      <c r="F364" s="124">
        <v>0</v>
      </c>
      <c r="G364" s="124">
        <v>0</v>
      </c>
      <c r="H364" s="124">
        <v>0</v>
      </c>
      <c r="I364" s="124">
        <v>0</v>
      </c>
      <c r="J364" s="124">
        <v>0</v>
      </c>
      <c r="K364" s="124">
        <v>0</v>
      </c>
      <c r="L364" s="124">
        <v>0</v>
      </c>
      <c r="M364" s="124">
        <v>0</v>
      </c>
      <c r="N364" s="124">
        <v>0</v>
      </c>
      <c r="O364" s="124">
        <v>0</v>
      </c>
      <c r="P364" s="124">
        <v>0</v>
      </c>
      <c r="Q364" s="124">
        <v>0</v>
      </c>
      <c r="R364" s="124">
        <v>0</v>
      </c>
      <c r="S364" s="124">
        <v>0</v>
      </c>
      <c r="T364" s="124">
        <v>0</v>
      </c>
      <c r="U364" s="124">
        <v>0</v>
      </c>
      <c r="V364" s="124">
        <v>0</v>
      </c>
      <c r="W364" s="124">
        <v>0</v>
      </c>
    </row>
    <row r="365" spans="1:23">
      <c r="A365" s="124">
        <v>0</v>
      </c>
      <c r="B365" s="124">
        <v>0</v>
      </c>
      <c r="C365" s="124">
        <v>0</v>
      </c>
      <c r="D365" s="124">
        <v>0</v>
      </c>
      <c r="E365" s="124">
        <v>0</v>
      </c>
      <c r="F365" s="124">
        <v>0</v>
      </c>
      <c r="G365" s="124">
        <v>0</v>
      </c>
      <c r="H365" s="124">
        <v>0</v>
      </c>
      <c r="I365" s="124">
        <v>0</v>
      </c>
      <c r="J365" s="124">
        <v>0</v>
      </c>
      <c r="K365" s="124">
        <v>0</v>
      </c>
      <c r="L365" s="124">
        <v>0</v>
      </c>
      <c r="M365" s="124">
        <v>0</v>
      </c>
      <c r="N365" s="124">
        <v>0</v>
      </c>
      <c r="O365" s="124">
        <v>0</v>
      </c>
      <c r="P365" s="124">
        <v>0</v>
      </c>
      <c r="Q365" s="124">
        <v>0</v>
      </c>
      <c r="R365" s="124">
        <v>0</v>
      </c>
      <c r="S365" s="124">
        <v>0</v>
      </c>
      <c r="T365" s="124">
        <v>0</v>
      </c>
      <c r="U365" s="124">
        <v>0</v>
      </c>
      <c r="V365" s="124">
        <v>0</v>
      </c>
      <c r="W365" s="124">
        <v>0</v>
      </c>
    </row>
    <row r="366" spans="1:23" hidden="1">
      <c r="A366" s="124">
        <v>0</v>
      </c>
      <c r="B366" s="124">
        <v>0</v>
      </c>
      <c r="C366" s="124">
        <v>0</v>
      </c>
      <c r="D366" s="124">
        <v>0</v>
      </c>
      <c r="E366" s="124">
        <v>0</v>
      </c>
      <c r="F366" s="124">
        <v>0</v>
      </c>
      <c r="G366" s="124">
        <v>0</v>
      </c>
      <c r="H366" s="124">
        <v>0</v>
      </c>
      <c r="I366" s="124">
        <v>0</v>
      </c>
      <c r="J366" s="124">
        <v>0</v>
      </c>
      <c r="K366" s="124">
        <v>0</v>
      </c>
      <c r="L366" s="124">
        <v>0</v>
      </c>
      <c r="M366" s="124">
        <v>0</v>
      </c>
      <c r="N366" s="124">
        <v>0</v>
      </c>
      <c r="O366" s="124">
        <v>0</v>
      </c>
      <c r="P366" s="124">
        <v>0</v>
      </c>
      <c r="Q366" s="124">
        <v>0</v>
      </c>
      <c r="R366" s="124">
        <v>0</v>
      </c>
      <c r="S366" s="124">
        <v>0</v>
      </c>
      <c r="T366" s="124">
        <v>0</v>
      </c>
      <c r="U366" s="124">
        <v>0</v>
      </c>
      <c r="V366" s="124">
        <v>0</v>
      </c>
      <c r="W366" s="124">
        <v>0</v>
      </c>
    </row>
    <row r="367" spans="1:23">
      <c r="A367" s="124">
        <v>0</v>
      </c>
      <c r="B367" s="124">
        <v>0</v>
      </c>
      <c r="C367" s="124">
        <v>0</v>
      </c>
      <c r="D367" s="124">
        <v>0</v>
      </c>
      <c r="E367" s="124">
        <v>0</v>
      </c>
      <c r="F367" s="124">
        <v>0</v>
      </c>
      <c r="G367" s="124">
        <v>0</v>
      </c>
      <c r="H367" s="124">
        <v>0</v>
      </c>
      <c r="I367" s="124">
        <v>0</v>
      </c>
      <c r="J367" s="124">
        <v>0</v>
      </c>
      <c r="K367" s="124">
        <v>0</v>
      </c>
      <c r="L367" s="124">
        <v>0</v>
      </c>
      <c r="M367" s="124">
        <v>0</v>
      </c>
      <c r="N367" s="124">
        <v>0</v>
      </c>
      <c r="O367" s="124">
        <v>0</v>
      </c>
      <c r="P367" s="124">
        <v>0</v>
      </c>
      <c r="Q367" s="124">
        <v>0</v>
      </c>
      <c r="R367" s="124">
        <v>0</v>
      </c>
      <c r="S367" s="124">
        <v>0</v>
      </c>
      <c r="T367" s="124">
        <v>0</v>
      </c>
      <c r="U367" s="124">
        <v>0</v>
      </c>
      <c r="V367" s="124">
        <v>0</v>
      </c>
      <c r="W367" s="124">
        <v>0</v>
      </c>
    </row>
    <row r="368" spans="1:23">
      <c r="A368" s="124">
        <v>0</v>
      </c>
      <c r="B368" s="124">
        <v>0</v>
      </c>
      <c r="C368" s="124">
        <v>0</v>
      </c>
      <c r="D368" s="124">
        <v>0</v>
      </c>
      <c r="E368" s="124">
        <v>0</v>
      </c>
      <c r="F368" s="124">
        <v>0</v>
      </c>
      <c r="G368" s="124">
        <v>0</v>
      </c>
      <c r="H368" s="124">
        <v>0</v>
      </c>
      <c r="I368" s="124">
        <v>0</v>
      </c>
      <c r="J368" s="124">
        <v>0</v>
      </c>
      <c r="K368" s="124">
        <v>0</v>
      </c>
      <c r="L368" s="124">
        <v>0</v>
      </c>
      <c r="M368" s="124">
        <v>0</v>
      </c>
      <c r="N368" s="124">
        <v>0</v>
      </c>
      <c r="O368" s="124">
        <v>0</v>
      </c>
      <c r="P368" s="124">
        <v>0</v>
      </c>
      <c r="Q368" s="124">
        <v>0</v>
      </c>
      <c r="R368" s="124">
        <v>0</v>
      </c>
      <c r="S368" s="124">
        <v>0</v>
      </c>
      <c r="T368" s="124">
        <v>0</v>
      </c>
      <c r="U368" s="124">
        <v>0</v>
      </c>
      <c r="V368" s="124">
        <v>0</v>
      </c>
      <c r="W368" s="124">
        <v>0</v>
      </c>
    </row>
    <row r="369" spans="1:23" hidden="1">
      <c r="A369" s="124">
        <v>0</v>
      </c>
      <c r="B369" s="124">
        <v>0</v>
      </c>
      <c r="C369" s="124">
        <v>0</v>
      </c>
      <c r="D369" s="124">
        <v>0</v>
      </c>
      <c r="E369" s="124">
        <v>0</v>
      </c>
      <c r="F369" s="124">
        <v>0</v>
      </c>
      <c r="G369" s="124">
        <v>0</v>
      </c>
      <c r="H369" s="124">
        <v>0</v>
      </c>
      <c r="I369" s="124">
        <v>0</v>
      </c>
      <c r="J369" s="124">
        <v>0</v>
      </c>
      <c r="K369" s="124">
        <v>0</v>
      </c>
      <c r="L369" s="124">
        <v>0</v>
      </c>
      <c r="M369" s="124">
        <v>0</v>
      </c>
      <c r="N369" s="124">
        <v>0</v>
      </c>
      <c r="O369" s="124">
        <v>0</v>
      </c>
      <c r="P369" s="124">
        <v>0</v>
      </c>
      <c r="Q369" s="124">
        <v>0</v>
      </c>
      <c r="R369" s="124">
        <v>0</v>
      </c>
      <c r="S369" s="124">
        <v>0</v>
      </c>
      <c r="T369" s="124">
        <v>0</v>
      </c>
      <c r="U369" s="124">
        <v>0</v>
      </c>
      <c r="V369" s="124">
        <v>0</v>
      </c>
      <c r="W369" s="124">
        <v>0</v>
      </c>
    </row>
    <row r="370" spans="1:23" hidden="1">
      <c r="A370" s="124">
        <v>0</v>
      </c>
      <c r="B370" s="124">
        <v>0</v>
      </c>
      <c r="C370" s="124">
        <v>0</v>
      </c>
      <c r="D370" s="124">
        <v>0</v>
      </c>
      <c r="E370" s="124">
        <v>0</v>
      </c>
      <c r="F370" s="124">
        <v>0</v>
      </c>
      <c r="G370" s="124">
        <v>0</v>
      </c>
      <c r="H370" s="124">
        <v>0</v>
      </c>
      <c r="I370" s="124">
        <v>0</v>
      </c>
      <c r="J370" s="124">
        <v>0</v>
      </c>
      <c r="K370" s="124">
        <v>0</v>
      </c>
      <c r="L370" s="124">
        <v>0</v>
      </c>
      <c r="M370" s="124">
        <v>0</v>
      </c>
      <c r="N370" s="124">
        <v>0</v>
      </c>
      <c r="O370" s="124">
        <v>0</v>
      </c>
      <c r="P370" s="124">
        <v>0</v>
      </c>
      <c r="Q370" s="124">
        <v>0</v>
      </c>
      <c r="R370" s="124">
        <v>0</v>
      </c>
      <c r="S370" s="124">
        <v>0</v>
      </c>
      <c r="T370" s="124">
        <v>0</v>
      </c>
      <c r="U370" s="124">
        <v>0</v>
      </c>
      <c r="V370" s="124">
        <v>0</v>
      </c>
      <c r="W370" s="124">
        <v>0</v>
      </c>
    </row>
    <row r="371" spans="1:23">
      <c r="A371" s="124">
        <v>0</v>
      </c>
      <c r="B371" s="124">
        <v>0</v>
      </c>
      <c r="C371" s="124">
        <v>0</v>
      </c>
      <c r="D371" s="124">
        <v>0</v>
      </c>
      <c r="E371" s="124">
        <v>0</v>
      </c>
      <c r="F371" s="124">
        <v>0</v>
      </c>
      <c r="G371" s="124">
        <v>0</v>
      </c>
      <c r="H371" s="124">
        <v>0</v>
      </c>
      <c r="I371" s="124">
        <v>0</v>
      </c>
      <c r="J371" s="124">
        <v>0</v>
      </c>
      <c r="K371" s="124">
        <v>0</v>
      </c>
      <c r="L371" s="124">
        <v>0</v>
      </c>
      <c r="M371" s="124">
        <v>0</v>
      </c>
      <c r="N371" s="124">
        <v>0</v>
      </c>
      <c r="O371" s="124">
        <v>0</v>
      </c>
      <c r="P371" s="124">
        <v>0</v>
      </c>
      <c r="Q371" s="124">
        <v>0</v>
      </c>
      <c r="R371" s="124">
        <v>0</v>
      </c>
      <c r="S371" s="124">
        <v>0</v>
      </c>
      <c r="T371" s="124">
        <v>0</v>
      </c>
      <c r="U371" s="124">
        <v>0</v>
      </c>
      <c r="V371" s="124">
        <v>0</v>
      </c>
      <c r="W371" s="124">
        <v>0</v>
      </c>
    </row>
    <row r="372" spans="1:23">
      <c r="A372" s="124">
        <v>0</v>
      </c>
      <c r="B372" s="124">
        <v>0</v>
      </c>
      <c r="C372" s="124">
        <v>0</v>
      </c>
      <c r="D372" s="124">
        <v>0</v>
      </c>
      <c r="E372" s="124">
        <v>0</v>
      </c>
      <c r="F372" s="124">
        <v>0</v>
      </c>
      <c r="G372" s="124">
        <v>0</v>
      </c>
      <c r="H372" s="124">
        <v>0</v>
      </c>
      <c r="I372" s="124">
        <v>0</v>
      </c>
      <c r="J372" s="124">
        <v>0</v>
      </c>
      <c r="K372" s="124">
        <v>0</v>
      </c>
      <c r="L372" s="124">
        <v>0</v>
      </c>
      <c r="M372" s="124">
        <v>0</v>
      </c>
      <c r="N372" s="124">
        <v>0</v>
      </c>
      <c r="O372" s="124">
        <v>0</v>
      </c>
      <c r="P372" s="124">
        <v>0</v>
      </c>
      <c r="Q372" s="124">
        <v>0</v>
      </c>
      <c r="R372" s="124">
        <v>0</v>
      </c>
      <c r="S372" s="124">
        <v>0</v>
      </c>
      <c r="T372" s="124">
        <v>0</v>
      </c>
      <c r="U372" s="124">
        <v>0</v>
      </c>
      <c r="V372" s="124">
        <v>0</v>
      </c>
      <c r="W372" s="124">
        <v>0</v>
      </c>
    </row>
    <row r="373" spans="1:23" hidden="1">
      <c r="A373" s="124">
        <v>0</v>
      </c>
      <c r="B373" s="124">
        <v>0</v>
      </c>
      <c r="C373" s="124">
        <v>0</v>
      </c>
      <c r="D373" s="124">
        <v>0</v>
      </c>
      <c r="E373" s="124">
        <v>0</v>
      </c>
      <c r="F373" s="124">
        <v>0</v>
      </c>
      <c r="G373" s="124">
        <v>0</v>
      </c>
      <c r="H373" s="124">
        <v>0</v>
      </c>
      <c r="I373" s="124">
        <v>0</v>
      </c>
      <c r="J373" s="124">
        <v>0</v>
      </c>
      <c r="K373" s="124">
        <v>0</v>
      </c>
      <c r="L373" s="124">
        <v>0</v>
      </c>
      <c r="M373" s="124">
        <v>0</v>
      </c>
      <c r="N373" s="124">
        <v>0</v>
      </c>
      <c r="O373" s="124">
        <v>0</v>
      </c>
      <c r="P373" s="124">
        <v>0</v>
      </c>
      <c r="Q373" s="124">
        <v>0</v>
      </c>
      <c r="R373" s="124">
        <v>0</v>
      </c>
      <c r="S373" s="124">
        <v>0</v>
      </c>
      <c r="T373" s="124">
        <v>0</v>
      </c>
      <c r="U373" s="124">
        <v>0</v>
      </c>
      <c r="V373" s="124">
        <v>0</v>
      </c>
      <c r="W373" s="124">
        <v>0</v>
      </c>
    </row>
    <row r="374" spans="1:23" hidden="1">
      <c r="A374" s="124">
        <v>0</v>
      </c>
      <c r="B374" s="124">
        <v>0</v>
      </c>
      <c r="C374" s="124">
        <v>0</v>
      </c>
      <c r="D374" s="124">
        <v>0</v>
      </c>
      <c r="E374" s="124">
        <v>0</v>
      </c>
      <c r="F374" s="124">
        <v>0</v>
      </c>
      <c r="G374" s="124">
        <v>0</v>
      </c>
      <c r="H374" s="124">
        <v>0</v>
      </c>
      <c r="I374" s="124">
        <v>0</v>
      </c>
      <c r="J374" s="124">
        <v>0</v>
      </c>
      <c r="K374" s="124">
        <v>0</v>
      </c>
      <c r="L374" s="124">
        <v>0</v>
      </c>
      <c r="M374" s="124">
        <v>0</v>
      </c>
      <c r="N374" s="124">
        <v>0</v>
      </c>
      <c r="O374" s="124">
        <v>0</v>
      </c>
      <c r="P374" s="124">
        <v>0</v>
      </c>
      <c r="Q374" s="124">
        <v>0</v>
      </c>
      <c r="R374" s="124">
        <v>0</v>
      </c>
      <c r="S374" s="124">
        <v>0</v>
      </c>
      <c r="T374" s="124">
        <v>0</v>
      </c>
      <c r="U374" s="124">
        <v>0</v>
      </c>
      <c r="V374" s="124">
        <v>0</v>
      </c>
      <c r="W374" s="124">
        <v>0</v>
      </c>
    </row>
    <row r="375" spans="1:23">
      <c r="A375" s="124">
        <v>0</v>
      </c>
      <c r="B375" s="124">
        <v>0</v>
      </c>
      <c r="C375" s="124">
        <v>0</v>
      </c>
      <c r="D375" s="124">
        <v>0</v>
      </c>
      <c r="E375" s="124">
        <v>0</v>
      </c>
      <c r="F375" s="124">
        <v>0</v>
      </c>
      <c r="G375" s="124">
        <v>0</v>
      </c>
      <c r="H375" s="124">
        <v>0</v>
      </c>
      <c r="I375" s="124">
        <v>0</v>
      </c>
      <c r="J375" s="124">
        <v>0</v>
      </c>
      <c r="K375" s="124">
        <v>0</v>
      </c>
      <c r="L375" s="124">
        <v>0</v>
      </c>
      <c r="M375" s="124">
        <v>0</v>
      </c>
      <c r="N375" s="124">
        <v>0</v>
      </c>
      <c r="O375" s="124">
        <v>0</v>
      </c>
      <c r="P375" s="124">
        <v>0</v>
      </c>
      <c r="Q375" s="124">
        <v>0</v>
      </c>
      <c r="R375" s="124">
        <v>0</v>
      </c>
      <c r="S375" s="124">
        <v>0</v>
      </c>
      <c r="T375" s="124">
        <v>0</v>
      </c>
      <c r="U375" s="124">
        <v>0</v>
      </c>
      <c r="V375" s="124">
        <v>0</v>
      </c>
      <c r="W375" s="124">
        <v>0</v>
      </c>
    </row>
    <row r="376" spans="1:23">
      <c r="A376" s="124">
        <v>0</v>
      </c>
      <c r="B376" s="124">
        <v>0</v>
      </c>
      <c r="C376" s="124">
        <v>0</v>
      </c>
      <c r="D376" s="124">
        <v>0</v>
      </c>
      <c r="E376" s="124">
        <v>0</v>
      </c>
      <c r="F376" s="124">
        <v>0</v>
      </c>
      <c r="G376" s="124">
        <v>0</v>
      </c>
      <c r="H376" s="124">
        <v>0</v>
      </c>
      <c r="I376" s="124">
        <v>0</v>
      </c>
      <c r="J376" s="124">
        <v>0</v>
      </c>
      <c r="K376" s="124">
        <v>0</v>
      </c>
      <c r="L376" s="124">
        <v>0</v>
      </c>
      <c r="M376" s="124">
        <v>0</v>
      </c>
      <c r="N376" s="124">
        <v>0</v>
      </c>
      <c r="O376" s="124">
        <v>0</v>
      </c>
      <c r="P376" s="124">
        <v>0</v>
      </c>
      <c r="Q376" s="124">
        <v>0</v>
      </c>
      <c r="R376" s="124">
        <v>0</v>
      </c>
      <c r="S376" s="124">
        <v>0</v>
      </c>
      <c r="T376" s="124">
        <v>0</v>
      </c>
      <c r="U376" s="124">
        <v>0</v>
      </c>
      <c r="V376" s="124">
        <v>0</v>
      </c>
      <c r="W376" s="124">
        <v>0</v>
      </c>
    </row>
    <row r="377" spans="1:23" hidden="1">
      <c r="A377" s="124">
        <v>0</v>
      </c>
      <c r="B377" s="124">
        <v>0</v>
      </c>
      <c r="C377" s="124">
        <v>0</v>
      </c>
      <c r="D377" s="124">
        <v>0</v>
      </c>
      <c r="E377" s="124">
        <v>0</v>
      </c>
      <c r="F377" s="124">
        <v>0</v>
      </c>
      <c r="G377" s="124">
        <v>0</v>
      </c>
      <c r="H377" s="124">
        <v>0</v>
      </c>
      <c r="I377" s="124">
        <v>0</v>
      </c>
      <c r="J377" s="124">
        <v>0</v>
      </c>
      <c r="K377" s="124">
        <v>0</v>
      </c>
      <c r="L377" s="124">
        <v>0</v>
      </c>
      <c r="M377" s="124">
        <v>0</v>
      </c>
      <c r="N377" s="124">
        <v>0</v>
      </c>
      <c r="O377" s="124">
        <v>0</v>
      </c>
      <c r="P377" s="124">
        <v>0</v>
      </c>
      <c r="Q377" s="124">
        <v>0</v>
      </c>
      <c r="R377" s="124">
        <v>0</v>
      </c>
      <c r="S377" s="124">
        <v>0</v>
      </c>
      <c r="T377" s="124">
        <v>0</v>
      </c>
      <c r="U377" s="124">
        <v>0</v>
      </c>
      <c r="V377" s="124">
        <v>0</v>
      </c>
      <c r="W377" s="124">
        <v>0</v>
      </c>
    </row>
    <row r="378" spans="1:23">
      <c r="A378" s="124">
        <v>0</v>
      </c>
      <c r="B378" s="124">
        <v>0</v>
      </c>
      <c r="C378" s="124">
        <v>0</v>
      </c>
      <c r="D378" s="124">
        <v>0</v>
      </c>
      <c r="E378" s="124">
        <v>0</v>
      </c>
      <c r="F378" s="124">
        <v>0</v>
      </c>
      <c r="G378" s="124">
        <v>0</v>
      </c>
      <c r="H378" s="124">
        <v>0</v>
      </c>
      <c r="I378" s="124">
        <v>0</v>
      </c>
      <c r="J378" s="124">
        <v>0</v>
      </c>
      <c r="K378" s="124">
        <v>0</v>
      </c>
      <c r="L378" s="124">
        <v>0</v>
      </c>
      <c r="M378" s="124">
        <v>0</v>
      </c>
      <c r="N378" s="124">
        <v>0</v>
      </c>
      <c r="O378" s="124">
        <v>0</v>
      </c>
      <c r="P378" s="124">
        <v>0</v>
      </c>
      <c r="Q378" s="124">
        <v>0</v>
      </c>
      <c r="R378" s="124">
        <v>0</v>
      </c>
      <c r="S378" s="124">
        <v>0</v>
      </c>
      <c r="T378" s="124">
        <v>0</v>
      </c>
      <c r="U378" s="124">
        <v>0</v>
      </c>
      <c r="V378" s="124">
        <v>0</v>
      </c>
      <c r="W378" s="124">
        <v>0</v>
      </c>
    </row>
    <row r="379" spans="1:23" hidden="1">
      <c r="A379" s="124">
        <v>0</v>
      </c>
      <c r="B379" s="124">
        <v>0</v>
      </c>
      <c r="C379" s="124">
        <v>0</v>
      </c>
      <c r="D379" s="124">
        <v>0</v>
      </c>
      <c r="E379" s="124">
        <v>0</v>
      </c>
      <c r="F379" s="124">
        <v>0</v>
      </c>
      <c r="G379" s="124">
        <v>0</v>
      </c>
      <c r="H379" s="124">
        <v>0</v>
      </c>
      <c r="I379" s="124">
        <v>0</v>
      </c>
      <c r="J379" s="124">
        <v>0</v>
      </c>
      <c r="K379" s="124">
        <v>0</v>
      </c>
      <c r="L379" s="124">
        <v>0</v>
      </c>
      <c r="M379" s="124">
        <v>0</v>
      </c>
      <c r="N379" s="124">
        <v>0</v>
      </c>
      <c r="O379" s="124">
        <v>0</v>
      </c>
      <c r="P379" s="124">
        <v>0</v>
      </c>
      <c r="Q379" s="124">
        <v>0</v>
      </c>
      <c r="R379" s="124">
        <v>0</v>
      </c>
      <c r="S379" s="124">
        <v>0</v>
      </c>
      <c r="T379" s="124">
        <v>0</v>
      </c>
      <c r="U379" s="124">
        <v>0</v>
      </c>
      <c r="V379" s="124">
        <v>0</v>
      </c>
      <c r="W379" s="124">
        <v>0</v>
      </c>
    </row>
    <row r="380" spans="1:23">
      <c r="A380" s="124">
        <v>0</v>
      </c>
      <c r="B380" s="124">
        <v>0</v>
      </c>
      <c r="C380" s="124">
        <v>0</v>
      </c>
      <c r="D380" s="124">
        <v>0</v>
      </c>
      <c r="E380" s="124">
        <v>0</v>
      </c>
      <c r="F380" s="124">
        <v>0</v>
      </c>
      <c r="G380" s="124">
        <v>0</v>
      </c>
      <c r="H380" s="124">
        <v>0</v>
      </c>
      <c r="I380" s="124">
        <v>0</v>
      </c>
      <c r="J380" s="124">
        <v>0</v>
      </c>
      <c r="K380" s="124">
        <v>0</v>
      </c>
      <c r="L380" s="124">
        <v>0</v>
      </c>
      <c r="M380" s="124">
        <v>0</v>
      </c>
      <c r="N380" s="124">
        <v>0</v>
      </c>
      <c r="O380" s="124">
        <v>0</v>
      </c>
      <c r="P380" s="124">
        <v>0</v>
      </c>
      <c r="Q380" s="124">
        <v>0</v>
      </c>
      <c r="R380" s="124">
        <v>0</v>
      </c>
      <c r="S380" s="124">
        <v>0</v>
      </c>
      <c r="T380" s="124">
        <v>0</v>
      </c>
      <c r="U380" s="124">
        <v>0</v>
      </c>
      <c r="V380" s="124">
        <v>0</v>
      </c>
      <c r="W380" s="124">
        <v>0</v>
      </c>
    </row>
    <row r="381" spans="1:23" hidden="1">
      <c r="A381" s="124">
        <v>0</v>
      </c>
      <c r="B381" s="124">
        <v>0</v>
      </c>
      <c r="C381" s="124">
        <v>0</v>
      </c>
      <c r="D381" s="124">
        <v>0</v>
      </c>
      <c r="E381" s="124">
        <v>0</v>
      </c>
      <c r="F381" s="124">
        <v>0</v>
      </c>
      <c r="G381" s="124">
        <v>0</v>
      </c>
      <c r="H381" s="124">
        <v>0</v>
      </c>
      <c r="I381" s="124">
        <v>0</v>
      </c>
      <c r="J381" s="124">
        <v>0</v>
      </c>
      <c r="K381" s="124">
        <v>0</v>
      </c>
      <c r="L381" s="124">
        <v>0</v>
      </c>
      <c r="M381" s="124">
        <v>0</v>
      </c>
      <c r="N381" s="124">
        <v>0</v>
      </c>
      <c r="O381" s="124">
        <v>0</v>
      </c>
      <c r="P381" s="124">
        <v>0</v>
      </c>
      <c r="Q381" s="124">
        <v>0</v>
      </c>
      <c r="R381" s="124">
        <v>0</v>
      </c>
      <c r="S381" s="124">
        <v>0</v>
      </c>
      <c r="T381" s="124">
        <v>0</v>
      </c>
      <c r="U381" s="124">
        <v>0</v>
      </c>
      <c r="V381" s="124">
        <v>0</v>
      </c>
      <c r="W381" s="124">
        <v>0</v>
      </c>
    </row>
    <row r="382" spans="1:23" hidden="1">
      <c r="A382" s="124">
        <v>0</v>
      </c>
      <c r="B382" s="124">
        <v>0</v>
      </c>
      <c r="C382" s="124">
        <v>0</v>
      </c>
      <c r="D382" s="124">
        <v>0</v>
      </c>
      <c r="E382" s="124">
        <v>0</v>
      </c>
      <c r="F382" s="124">
        <v>0</v>
      </c>
      <c r="G382" s="124">
        <v>0</v>
      </c>
      <c r="H382" s="124">
        <v>0</v>
      </c>
      <c r="I382" s="124">
        <v>0</v>
      </c>
      <c r="J382" s="124">
        <v>0</v>
      </c>
      <c r="K382" s="124">
        <v>0</v>
      </c>
      <c r="L382" s="124">
        <v>0</v>
      </c>
      <c r="M382" s="124">
        <v>0</v>
      </c>
      <c r="N382" s="124">
        <v>0</v>
      </c>
      <c r="O382" s="124">
        <v>0</v>
      </c>
      <c r="P382" s="124">
        <v>0</v>
      </c>
      <c r="Q382" s="124">
        <v>0</v>
      </c>
      <c r="R382" s="124">
        <v>0</v>
      </c>
      <c r="S382" s="124">
        <v>0</v>
      </c>
      <c r="T382" s="124">
        <v>0</v>
      </c>
      <c r="U382" s="124">
        <v>0</v>
      </c>
      <c r="V382" s="124">
        <v>0</v>
      </c>
      <c r="W382" s="124">
        <v>0</v>
      </c>
    </row>
    <row r="383" spans="1:23">
      <c r="A383" s="124">
        <v>0</v>
      </c>
      <c r="B383" s="124">
        <v>0</v>
      </c>
      <c r="C383" s="124">
        <v>0</v>
      </c>
      <c r="D383" s="124">
        <v>0</v>
      </c>
      <c r="E383" s="124">
        <v>0</v>
      </c>
      <c r="F383" s="124">
        <v>0</v>
      </c>
      <c r="G383" s="124">
        <v>0</v>
      </c>
      <c r="H383" s="124">
        <v>0</v>
      </c>
      <c r="I383" s="124">
        <v>0</v>
      </c>
      <c r="J383" s="124">
        <v>0</v>
      </c>
      <c r="K383" s="124">
        <v>0</v>
      </c>
      <c r="L383" s="124">
        <v>0</v>
      </c>
      <c r="M383" s="124">
        <v>0</v>
      </c>
      <c r="N383" s="124">
        <v>0</v>
      </c>
      <c r="O383" s="124">
        <v>0</v>
      </c>
      <c r="P383" s="124">
        <v>0</v>
      </c>
      <c r="Q383" s="124">
        <v>0</v>
      </c>
      <c r="R383" s="124">
        <v>0</v>
      </c>
      <c r="S383" s="124">
        <v>0</v>
      </c>
      <c r="T383" s="124">
        <v>0</v>
      </c>
      <c r="U383" s="124">
        <v>0</v>
      </c>
      <c r="V383" s="124">
        <v>0</v>
      </c>
      <c r="W383" s="124">
        <v>0</v>
      </c>
    </row>
    <row r="384" spans="1:23" hidden="1">
      <c r="A384" s="124">
        <v>0</v>
      </c>
      <c r="B384" s="124">
        <v>0</v>
      </c>
      <c r="C384" s="124">
        <v>0</v>
      </c>
      <c r="D384" s="124">
        <v>0</v>
      </c>
      <c r="E384" s="124">
        <v>0</v>
      </c>
      <c r="F384" s="124">
        <v>0</v>
      </c>
      <c r="G384" s="124">
        <v>0</v>
      </c>
      <c r="H384" s="124">
        <v>0</v>
      </c>
      <c r="I384" s="124">
        <v>0</v>
      </c>
      <c r="J384" s="124">
        <v>0</v>
      </c>
      <c r="K384" s="124">
        <v>0</v>
      </c>
      <c r="L384" s="124">
        <v>0</v>
      </c>
      <c r="M384" s="124">
        <v>0</v>
      </c>
      <c r="N384" s="124">
        <v>0</v>
      </c>
      <c r="O384" s="124">
        <v>0</v>
      </c>
      <c r="P384" s="124">
        <v>0</v>
      </c>
      <c r="Q384" s="124">
        <v>0</v>
      </c>
      <c r="R384" s="124">
        <v>0</v>
      </c>
      <c r="S384" s="124">
        <v>0</v>
      </c>
      <c r="T384" s="124">
        <v>0</v>
      </c>
      <c r="U384" s="124">
        <v>0</v>
      </c>
      <c r="V384" s="124">
        <v>0</v>
      </c>
      <c r="W384" s="124">
        <v>0</v>
      </c>
    </row>
    <row r="385" spans="1:23">
      <c r="A385" s="124">
        <v>0</v>
      </c>
      <c r="B385" s="124">
        <v>0</v>
      </c>
      <c r="C385" s="124">
        <v>0</v>
      </c>
      <c r="D385" s="124">
        <v>0</v>
      </c>
      <c r="E385" s="124">
        <v>0</v>
      </c>
      <c r="F385" s="124">
        <v>0</v>
      </c>
      <c r="G385" s="124">
        <v>0</v>
      </c>
      <c r="H385" s="124">
        <v>0</v>
      </c>
      <c r="I385" s="124">
        <v>0</v>
      </c>
      <c r="J385" s="124">
        <v>0</v>
      </c>
      <c r="K385" s="124">
        <v>0</v>
      </c>
      <c r="L385" s="124">
        <v>0</v>
      </c>
      <c r="M385" s="124">
        <v>0</v>
      </c>
      <c r="N385" s="124">
        <v>0</v>
      </c>
      <c r="O385" s="124">
        <v>0</v>
      </c>
      <c r="P385" s="124">
        <v>0</v>
      </c>
      <c r="Q385" s="124">
        <v>0</v>
      </c>
      <c r="R385" s="124">
        <v>0</v>
      </c>
      <c r="S385" s="124">
        <v>0</v>
      </c>
      <c r="T385" s="124">
        <v>0</v>
      </c>
      <c r="U385" s="124">
        <v>0</v>
      </c>
      <c r="V385" s="124">
        <v>0</v>
      </c>
      <c r="W385" s="124">
        <v>0</v>
      </c>
    </row>
    <row r="386" spans="1:23">
      <c r="A386" s="124">
        <v>0</v>
      </c>
      <c r="B386" s="124">
        <v>0</v>
      </c>
      <c r="C386" s="124">
        <v>0</v>
      </c>
      <c r="D386" s="124">
        <v>0</v>
      </c>
      <c r="E386" s="124">
        <v>0</v>
      </c>
      <c r="F386" s="124">
        <v>0</v>
      </c>
      <c r="G386" s="124">
        <v>0</v>
      </c>
      <c r="H386" s="124">
        <v>0</v>
      </c>
      <c r="I386" s="124">
        <v>0</v>
      </c>
      <c r="J386" s="124">
        <v>0</v>
      </c>
      <c r="K386" s="124">
        <v>0</v>
      </c>
      <c r="L386" s="124">
        <v>0</v>
      </c>
      <c r="M386" s="124">
        <v>0</v>
      </c>
      <c r="N386" s="124">
        <v>0</v>
      </c>
      <c r="O386" s="124">
        <v>0</v>
      </c>
      <c r="P386" s="124">
        <v>0</v>
      </c>
      <c r="Q386" s="124">
        <v>0</v>
      </c>
      <c r="R386" s="124">
        <v>0</v>
      </c>
      <c r="S386" s="124">
        <v>0</v>
      </c>
      <c r="T386" s="124">
        <v>0</v>
      </c>
      <c r="U386" s="124">
        <v>0</v>
      </c>
      <c r="V386" s="124">
        <v>0</v>
      </c>
      <c r="W386" s="124">
        <v>0</v>
      </c>
    </row>
    <row r="387" spans="1:23">
      <c r="A387" s="124">
        <v>0</v>
      </c>
      <c r="B387" s="124">
        <v>0</v>
      </c>
      <c r="C387" s="124">
        <v>0</v>
      </c>
      <c r="D387" s="124">
        <v>0</v>
      </c>
      <c r="E387" s="124">
        <v>0</v>
      </c>
      <c r="F387" s="124">
        <v>0</v>
      </c>
      <c r="G387" s="124">
        <v>0</v>
      </c>
      <c r="H387" s="124">
        <v>0</v>
      </c>
      <c r="I387" s="124">
        <v>0</v>
      </c>
      <c r="J387" s="124">
        <v>0</v>
      </c>
      <c r="K387" s="124">
        <v>0</v>
      </c>
      <c r="L387" s="124">
        <v>0</v>
      </c>
      <c r="M387" s="124">
        <v>0</v>
      </c>
      <c r="N387" s="124">
        <v>0</v>
      </c>
      <c r="O387" s="124">
        <v>0</v>
      </c>
      <c r="P387" s="124">
        <v>0</v>
      </c>
      <c r="Q387" s="124">
        <v>0</v>
      </c>
      <c r="R387" s="124">
        <v>0</v>
      </c>
      <c r="S387" s="124">
        <v>0</v>
      </c>
      <c r="T387" s="124">
        <v>0</v>
      </c>
      <c r="U387" s="124">
        <v>0</v>
      </c>
      <c r="V387" s="124">
        <v>0</v>
      </c>
      <c r="W387" s="124">
        <v>0</v>
      </c>
    </row>
    <row r="388" spans="1:23" hidden="1">
      <c r="A388" s="124">
        <v>0</v>
      </c>
      <c r="B388" s="124">
        <v>0</v>
      </c>
      <c r="C388" s="124">
        <v>0</v>
      </c>
      <c r="D388" s="124">
        <v>0</v>
      </c>
      <c r="E388" s="124">
        <v>0</v>
      </c>
      <c r="F388" s="124">
        <v>0</v>
      </c>
      <c r="G388" s="124">
        <v>0</v>
      </c>
      <c r="H388" s="124">
        <v>0</v>
      </c>
      <c r="I388" s="124">
        <v>0</v>
      </c>
      <c r="J388" s="124">
        <v>0</v>
      </c>
      <c r="K388" s="124">
        <v>0</v>
      </c>
      <c r="L388" s="124">
        <v>0</v>
      </c>
      <c r="M388" s="124">
        <v>0</v>
      </c>
      <c r="N388" s="124">
        <v>0</v>
      </c>
      <c r="O388" s="124">
        <v>0</v>
      </c>
      <c r="P388" s="124">
        <v>0</v>
      </c>
      <c r="Q388" s="124">
        <v>0</v>
      </c>
      <c r="R388" s="124">
        <v>0</v>
      </c>
      <c r="S388" s="124">
        <v>0</v>
      </c>
      <c r="T388" s="124">
        <v>0</v>
      </c>
      <c r="U388" s="124">
        <v>0</v>
      </c>
      <c r="V388" s="124">
        <v>0</v>
      </c>
      <c r="W388" s="124">
        <v>0</v>
      </c>
    </row>
    <row r="389" spans="1:23" hidden="1">
      <c r="A389" s="124">
        <v>0</v>
      </c>
      <c r="B389" s="124">
        <v>0</v>
      </c>
      <c r="C389" s="124">
        <v>0</v>
      </c>
      <c r="D389" s="124">
        <v>0</v>
      </c>
      <c r="E389" s="124">
        <v>0</v>
      </c>
      <c r="F389" s="124">
        <v>0</v>
      </c>
      <c r="G389" s="124">
        <v>0</v>
      </c>
      <c r="H389" s="124">
        <v>0</v>
      </c>
      <c r="I389" s="124">
        <v>0</v>
      </c>
      <c r="J389" s="124">
        <v>0</v>
      </c>
      <c r="K389" s="124">
        <v>0</v>
      </c>
      <c r="L389" s="124">
        <v>0</v>
      </c>
      <c r="M389" s="124">
        <v>0</v>
      </c>
      <c r="N389" s="124">
        <v>0</v>
      </c>
      <c r="O389" s="124">
        <v>0</v>
      </c>
      <c r="P389" s="124">
        <v>0</v>
      </c>
      <c r="Q389" s="124">
        <v>0</v>
      </c>
      <c r="R389" s="124">
        <v>0</v>
      </c>
      <c r="S389" s="124">
        <v>0</v>
      </c>
      <c r="T389" s="124">
        <v>0</v>
      </c>
      <c r="U389" s="124">
        <v>0</v>
      </c>
      <c r="V389" s="124">
        <v>0</v>
      </c>
      <c r="W389" s="124">
        <v>0</v>
      </c>
    </row>
    <row r="390" spans="1:23" hidden="1">
      <c r="A390" s="124">
        <v>0</v>
      </c>
      <c r="B390" s="124">
        <v>0</v>
      </c>
      <c r="C390" s="124">
        <v>0</v>
      </c>
      <c r="D390" s="124">
        <v>0</v>
      </c>
      <c r="E390" s="124">
        <v>0</v>
      </c>
      <c r="F390" s="124">
        <v>0</v>
      </c>
      <c r="G390" s="124">
        <v>0</v>
      </c>
      <c r="H390" s="124">
        <v>0</v>
      </c>
      <c r="I390" s="124">
        <v>0</v>
      </c>
      <c r="J390" s="124">
        <v>0</v>
      </c>
      <c r="K390" s="124">
        <v>0</v>
      </c>
      <c r="L390" s="124">
        <v>0</v>
      </c>
      <c r="M390" s="124">
        <v>0</v>
      </c>
      <c r="N390" s="124">
        <v>0</v>
      </c>
      <c r="O390" s="124">
        <v>0</v>
      </c>
      <c r="P390" s="124">
        <v>0</v>
      </c>
      <c r="Q390" s="124">
        <v>0</v>
      </c>
      <c r="R390" s="124">
        <v>0</v>
      </c>
      <c r="S390" s="124">
        <v>0</v>
      </c>
      <c r="T390" s="124">
        <v>0</v>
      </c>
      <c r="U390" s="124">
        <v>0</v>
      </c>
      <c r="V390" s="124">
        <v>0</v>
      </c>
      <c r="W390" s="124">
        <v>0</v>
      </c>
    </row>
    <row r="391" spans="1:23">
      <c r="A391" s="124">
        <v>0</v>
      </c>
      <c r="B391" s="124">
        <v>0</v>
      </c>
      <c r="C391" s="124">
        <v>0</v>
      </c>
      <c r="D391" s="124">
        <v>0</v>
      </c>
      <c r="E391" s="124">
        <v>0</v>
      </c>
      <c r="F391" s="124">
        <v>0</v>
      </c>
      <c r="G391" s="124">
        <v>0</v>
      </c>
      <c r="H391" s="124">
        <v>0</v>
      </c>
      <c r="I391" s="124">
        <v>0</v>
      </c>
      <c r="J391" s="124">
        <v>0</v>
      </c>
      <c r="K391" s="124">
        <v>0</v>
      </c>
      <c r="L391" s="124">
        <v>0</v>
      </c>
      <c r="M391" s="124">
        <v>0</v>
      </c>
      <c r="N391" s="124">
        <v>0</v>
      </c>
      <c r="O391" s="124">
        <v>0</v>
      </c>
      <c r="P391" s="124">
        <v>0</v>
      </c>
      <c r="Q391" s="124">
        <v>0</v>
      </c>
      <c r="R391" s="124">
        <v>0</v>
      </c>
      <c r="S391" s="124">
        <v>0</v>
      </c>
      <c r="T391" s="124">
        <v>0</v>
      </c>
      <c r="U391" s="124">
        <v>0</v>
      </c>
      <c r="V391" s="124">
        <v>0</v>
      </c>
      <c r="W391" s="124">
        <v>0</v>
      </c>
    </row>
    <row r="392" spans="1:23" hidden="1">
      <c r="A392" s="124">
        <v>0</v>
      </c>
      <c r="B392" s="124">
        <v>0</v>
      </c>
      <c r="C392" s="124">
        <v>0</v>
      </c>
      <c r="D392" s="124">
        <v>0</v>
      </c>
      <c r="E392" s="124">
        <v>0</v>
      </c>
      <c r="F392" s="124">
        <v>0</v>
      </c>
      <c r="G392" s="124">
        <v>0</v>
      </c>
      <c r="H392" s="124">
        <v>0</v>
      </c>
      <c r="I392" s="124">
        <v>0</v>
      </c>
      <c r="J392" s="124">
        <v>0</v>
      </c>
      <c r="K392" s="124">
        <v>0</v>
      </c>
      <c r="L392" s="124">
        <v>0</v>
      </c>
      <c r="M392" s="124">
        <v>0</v>
      </c>
      <c r="N392" s="124">
        <v>0</v>
      </c>
      <c r="O392" s="124">
        <v>0</v>
      </c>
      <c r="P392" s="124">
        <v>0</v>
      </c>
      <c r="Q392" s="124">
        <v>0</v>
      </c>
      <c r="R392" s="124">
        <v>0</v>
      </c>
      <c r="S392" s="124">
        <v>0</v>
      </c>
      <c r="T392" s="124">
        <v>0</v>
      </c>
      <c r="U392" s="124">
        <v>0</v>
      </c>
      <c r="V392" s="124">
        <v>0</v>
      </c>
      <c r="W392" s="124">
        <v>0</v>
      </c>
    </row>
    <row r="393" spans="1:23" hidden="1">
      <c r="A393" s="124">
        <v>0</v>
      </c>
      <c r="B393" s="124">
        <v>0</v>
      </c>
      <c r="C393" s="124">
        <v>0</v>
      </c>
      <c r="D393" s="124">
        <v>0</v>
      </c>
      <c r="E393" s="124">
        <v>0</v>
      </c>
      <c r="F393" s="124">
        <v>0</v>
      </c>
      <c r="G393" s="124">
        <v>0</v>
      </c>
      <c r="H393" s="124">
        <v>0</v>
      </c>
      <c r="I393" s="124">
        <v>0</v>
      </c>
      <c r="J393" s="124">
        <v>0</v>
      </c>
      <c r="K393" s="124">
        <v>0</v>
      </c>
      <c r="L393" s="124">
        <v>0</v>
      </c>
      <c r="M393" s="124">
        <v>0</v>
      </c>
      <c r="N393" s="124">
        <v>0</v>
      </c>
      <c r="O393" s="124">
        <v>0</v>
      </c>
      <c r="P393" s="124">
        <v>0</v>
      </c>
      <c r="Q393" s="124">
        <v>0</v>
      </c>
      <c r="R393" s="124">
        <v>0</v>
      </c>
      <c r="S393" s="124">
        <v>0</v>
      </c>
      <c r="T393" s="124">
        <v>0</v>
      </c>
      <c r="U393" s="124">
        <v>0</v>
      </c>
      <c r="V393" s="124">
        <v>0</v>
      </c>
      <c r="W393" s="124">
        <v>0</v>
      </c>
    </row>
    <row r="394" spans="1:23" hidden="1">
      <c r="A394" s="124">
        <v>0</v>
      </c>
      <c r="B394" s="124">
        <v>0</v>
      </c>
      <c r="C394" s="124">
        <v>0</v>
      </c>
      <c r="D394" s="124">
        <v>0</v>
      </c>
      <c r="E394" s="124">
        <v>0</v>
      </c>
      <c r="F394" s="124">
        <v>0</v>
      </c>
      <c r="G394" s="124">
        <v>0</v>
      </c>
      <c r="H394" s="124">
        <v>0</v>
      </c>
      <c r="I394" s="124">
        <v>0</v>
      </c>
      <c r="J394" s="124">
        <v>0</v>
      </c>
      <c r="K394" s="124">
        <v>0</v>
      </c>
      <c r="L394" s="124">
        <v>0</v>
      </c>
      <c r="M394" s="124">
        <v>0</v>
      </c>
      <c r="N394" s="124">
        <v>0</v>
      </c>
      <c r="O394" s="124">
        <v>0</v>
      </c>
      <c r="P394" s="124">
        <v>0</v>
      </c>
      <c r="Q394" s="124">
        <v>0</v>
      </c>
      <c r="R394" s="124">
        <v>0</v>
      </c>
      <c r="S394" s="124">
        <v>0</v>
      </c>
      <c r="T394" s="124">
        <v>0</v>
      </c>
      <c r="U394" s="124">
        <v>0</v>
      </c>
      <c r="V394" s="124">
        <v>0</v>
      </c>
      <c r="W394" s="124">
        <v>0</v>
      </c>
    </row>
    <row r="395" spans="1:23">
      <c r="A395" s="124">
        <v>0</v>
      </c>
      <c r="B395" s="124">
        <v>0</v>
      </c>
      <c r="C395" s="124">
        <v>0</v>
      </c>
      <c r="D395" s="124">
        <v>0</v>
      </c>
      <c r="E395" s="124">
        <v>0</v>
      </c>
      <c r="F395" s="124">
        <v>0</v>
      </c>
      <c r="G395" s="124">
        <v>0</v>
      </c>
      <c r="H395" s="124">
        <v>0</v>
      </c>
      <c r="I395" s="124">
        <v>0</v>
      </c>
      <c r="J395" s="124">
        <v>0</v>
      </c>
      <c r="K395" s="124">
        <v>0</v>
      </c>
      <c r="L395" s="124">
        <v>0</v>
      </c>
      <c r="M395" s="124">
        <v>0</v>
      </c>
      <c r="N395" s="124">
        <v>0</v>
      </c>
      <c r="O395" s="124">
        <v>0</v>
      </c>
      <c r="P395" s="124">
        <v>0</v>
      </c>
      <c r="Q395" s="124">
        <v>0</v>
      </c>
      <c r="R395" s="124">
        <v>0</v>
      </c>
      <c r="S395" s="124">
        <v>0</v>
      </c>
      <c r="T395" s="124">
        <v>0</v>
      </c>
      <c r="U395" s="124">
        <v>0</v>
      </c>
      <c r="V395" s="124">
        <v>0</v>
      </c>
      <c r="W395" s="124">
        <v>0</v>
      </c>
    </row>
    <row r="396" spans="1:23" hidden="1">
      <c r="A396" s="124">
        <v>0</v>
      </c>
      <c r="B396" s="124">
        <v>0</v>
      </c>
      <c r="C396" s="124">
        <v>0</v>
      </c>
      <c r="D396" s="124">
        <v>0</v>
      </c>
      <c r="E396" s="124">
        <v>0</v>
      </c>
      <c r="F396" s="124">
        <v>0</v>
      </c>
      <c r="G396" s="124">
        <v>0</v>
      </c>
      <c r="H396" s="124">
        <v>0</v>
      </c>
      <c r="I396" s="124">
        <v>0</v>
      </c>
      <c r="J396" s="124">
        <v>0</v>
      </c>
      <c r="K396" s="124">
        <v>0</v>
      </c>
      <c r="L396" s="124">
        <v>0</v>
      </c>
      <c r="M396" s="124">
        <v>0</v>
      </c>
      <c r="N396" s="124">
        <v>0</v>
      </c>
      <c r="O396" s="124">
        <v>0</v>
      </c>
      <c r="P396" s="124">
        <v>0</v>
      </c>
      <c r="Q396" s="124">
        <v>0</v>
      </c>
      <c r="R396" s="124">
        <v>0</v>
      </c>
      <c r="S396" s="124">
        <v>0</v>
      </c>
      <c r="T396" s="124">
        <v>0</v>
      </c>
      <c r="U396" s="124">
        <v>0</v>
      </c>
      <c r="V396" s="124">
        <v>0</v>
      </c>
      <c r="W396" s="124">
        <v>0</v>
      </c>
    </row>
    <row r="397" spans="1:23" hidden="1">
      <c r="A397" s="124">
        <v>0</v>
      </c>
      <c r="B397" s="124">
        <v>0</v>
      </c>
      <c r="C397" s="124">
        <v>0</v>
      </c>
      <c r="D397" s="124">
        <v>0</v>
      </c>
      <c r="E397" s="124">
        <v>0</v>
      </c>
      <c r="F397" s="124">
        <v>0</v>
      </c>
      <c r="G397" s="124">
        <v>0</v>
      </c>
      <c r="H397" s="124">
        <v>0</v>
      </c>
      <c r="I397" s="124">
        <v>0</v>
      </c>
      <c r="J397" s="124">
        <v>0</v>
      </c>
      <c r="K397" s="124">
        <v>0</v>
      </c>
      <c r="L397" s="124">
        <v>0</v>
      </c>
      <c r="M397" s="124">
        <v>0</v>
      </c>
      <c r="N397" s="124">
        <v>0</v>
      </c>
      <c r="O397" s="124">
        <v>0</v>
      </c>
      <c r="P397" s="124">
        <v>0</v>
      </c>
      <c r="Q397" s="124">
        <v>0</v>
      </c>
      <c r="R397" s="124">
        <v>0</v>
      </c>
      <c r="S397" s="124">
        <v>0</v>
      </c>
      <c r="T397" s="124">
        <v>0</v>
      </c>
      <c r="U397" s="124">
        <v>0</v>
      </c>
      <c r="V397" s="124">
        <v>0</v>
      </c>
      <c r="W397" s="124">
        <v>0</v>
      </c>
    </row>
    <row r="398" spans="1:23" hidden="1">
      <c r="A398" s="124">
        <v>0</v>
      </c>
      <c r="B398" s="124">
        <v>0</v>
      </c>
      <c r="C398" s="124">
        <v>0</v>
      </c>
      <c r="D398" s="124">
        <v>0</v>
      </c>
      <c r="E398" s="124">
        <v>0</v>
      </c>
      <c r="F398" s="124">
        <v>0</v>
      </c>
      <c r="G398" s="124">
        <v>0</v>
      </c>
      <c r="H398" s="124">
        <v>0</v>
      </c>
      <c r="I398" s="124">
        <v>0</v>
      </c>
      <c r="J398" s="124">
        <v>0</v>
      </c>
      <c r="K398" s="124">
        <v>0</v>
      </c>
      <c r="L398" s="124">
        <v>0</v>
      </c>
      <c r="M398" s="124">
        <v>0</v>
      </c>
      <c r="N398" s="124">
        <v>0</v>
      </c>
      <c r="O398" s="124">
        <v>0</v>
      </c>
      <c r="P398" s="124">
        <v>0</v>
      </c>
      <c r="Q398" s="124">
        <v>0</v>
      </c>
      <c r="R398" s="124">
        <v>0</v>
      </c>
      <c r="S398" s="124">
        <v>0</v>
      </c>
      <c r="T398" s="124">
        <v>0</v>
      </c>
      <c r="U398" s="124">
        <v>0</v>
      </c>
      <c r="V398" s="124">
        <v>0</v>
      </c>
      <c r="W398" s="124">
        <v>0</v>
      </c>
    </row>
    <row r="399" spans="1:23" hidden="1">
      <c r="A399" s="124">
        <v>0</v>
      </c>
      <c r="B399" s="124">
        <v>0</v>
      </c>
      <c r="C399" s="124">
        <v>0</v>
      </c>
      <c r="D399" s="124">
        <v>0</v>
      </c>
      <c r="E399" s="124">
        <v>0</v>
      </c>
      <c r="F399" s="124">
        <v>0</v>
      </c>
      <c r="G399" s="124">
        <v>0</v>
      </c>
      <c r="H399" s="124">
        <v>0</v>
      </c>
      <c r="I399" s="124">
        <v>0</v>
      </c>
      <c r="J399" s="124">
        <v>0</v>
      </c>
      <c r="K399" s="124">
        <v>0</v>
      </c>
      <c r="L399" s="124">
        <v>0</v>
      </c>
      <c r="M399" s="124">
        <v>0</v>
      </c>
      <c r="N399" s="124">
        <v>0</v>
      </c>
      <c r="O399" s="124">
        <v>0</v>
      </c>
      <c r="P399" s="124">
        <v>0</v>
      </c>
      <c r="Q399" s="124">
        <v>0</v>
      </c>
      <c r="R399" s="124">
        <v>0</v>
      </c>
      <c r="S399" s="124">
        <v>0</v>
      </c>
      <c r="T399" s="124">
        <v>0</v>
      </c>
      <c r="U399" s="124">
        <v>0</v>
      </c>
      <c r="V399" s="124">
        <v>0</v>
      </c>
      <c r="W399" s="124">
        <v>0</v>
      </c>
    </row>
    <row r="400" spans="1:23" hidden="1">
      <c r="A400" s="124">
        <v>0</v>
      </c>
      <c r="B400" s="124">
        <v>0</v>
      </c>
      <c r="C400" s="124">
        <v>0</v>
      </c>
      <c r="D400" s="124">
        <v>0</v>
      </c>
      <c r="E400" s="124">
        <v>0</v>
      </c>
      <c r="F400" s="124">
        <v>0</v>
      </c>
      <c r="G400" s="124">
        <v>0</v>
      </c>
      <c r="H400" s="124">
        <v>0</v>
      </c>
      <c r="I400" s="124">
        <v>0</v>
      </c>
      <c r="J400" s="124">
        <v>0</v>
      </c>
      <c r="K400" s="124">
        <v>0</v>
      </c>
      <c r="L400" s="124">
        <v>0</v>
      </c>
      <c r="M400" s="124">
        <v>0</v>
      </c>
      <c r="N400" s="124">
        <v>0</v>
      </c>
      <c r="O400" s="124">
        <v>0</v>
      </c>
      <c r="P400" s="124">
        <v>0</v>
      </c>
      <c r="Q400" s="124">
        <v>0</v>
      </c>
      <c r="R400" s="124">
        <v>0</v>
      </c>
      <c r="S400" s="124">
        <v>0</v>
      </c>
      <c r="T400" s="124">
        <v>0</v>
      </c>
      <c r="U400" s="124">
        <v>0</v>
      </c>
      <c r="V400" s="124">
        <v>0</v>
      </c>
      <c r="W400" s="124">
        <v>0</v>
      </c>
    </row>
    <row r="401" spans="1:23" hidden="1">
      <c r="A401" s="124">
        <v>0</v>
      </c>
      <c r="B401" s="124">
        <v>0</v>
      </c>
      <c r="C401" s="124">
        <v>0</v>
      </c>
      <c r="D401" s="124">
        <v>0</v>
      </c>
      <c r="E401" s="124">
        <v>0</v>
      </c>
      <c r="F401" s="124">
        <v>0</v>
      </c>
      <c r="G401" s="124">
        <v>0</v>
      </c>
      <c r="H401" s="124">
        <v>0</v>
      </c>
      <c r="I401" s="124">
        <v>0</v>
      </c>
      <c r="J401" s="124">
        <v>0</v>
      </c>
      <c r="K401" s="124">
        <v>0</v>
      </c>
      <c r="L401" s="124">
        <v>0</v>
      </c>
      <c r="M401" s="124">
        <v>0</v>
      </c>
      <c r="N401" s="124">
        <v>0</v>
      </c>
      <c r="O401" s="124">
        <v>0</v>
      </c>
      <c r="P401" s="124">
        <v>0</v>
      </c>
      <c r="Q401" s="124">
        <v>0</v>
      </c>
      <c r="R401" s="124">
        <v>0</v>
      </c>
      <c r="S401" s="124">
        <v>0</v>
      </c>
      <c r="T401" s="124">
        <v>0</v>
      </c>
      <c r="U401" s="124">
        <v>0</v>
      </c>
      <c r="V401" s="124">
        <v>0</v>
      </c>
      <c r="W401" s="124">
        <v>0</v>
      </c>
    </row>
    <row r="402" spans="1:23" hidden="1">
      <c r="A402" s="124">
        <v>0</v>
      </c>
      <c r="B402" s="124">
        <v>0</v>
      </c>
      <c r="C402" s="124">
        <v>0</v>
      </c>
      <c r="D402" s="124">
        <v>0</v>
      </c>
      <c r="E402" s="124">
        <v>0</v>
      </c>
      <c r="F402" s="124">
        <v>0</v>
      </c>
      <c r="G402" s="124">
        <v>0</v>
      </c>
      <c r="H402" s="124">
        <v>0</v>
      </c>
      <c r="I402" s="124">
        <v>0</v>
      </c>
      <c r="J402" s="124">
        <v>0</v>
      </c>
      <c r="K402" s="124">
        <v>0</v>
      </c>
      <c r="L402" s="124">
        <v>0</v>
      </c>
      <c r="M402" s="124">
        <v>0</v>
      </c>
      <c r="N402" s="124">
        <v>0</v>
      </c>
      <c r="O402" s="124">
        <v>0</v>
      </c>
      <c r="P402" s="124">
        <v>0</v>
      </c>
      <c r="Q402" s="124">
        <v>0</v>
      </c>
      <c r="R402" s="124">
        <v>0</v>
      </c>
      <c r="S402" s="124">
        <v>0</v>
      </c>
      <c r="T402" s="124">
        <v>0</v>
      </c>
      <c r="U402" s="124">
        <v>0</v>
      </c>
      <c r="V402" s="124">
        <v>0</v>
      </c>
      <c r="W402" s="124">
        <v>0</v>
      </c>
    </row>
    <row r="403" spans="1:23">
      <c r="A403" s="124">
        <v>0</v>
      </c>
      <c r="B403" s="124">
        <v>0</v>
      </c>
      <c r="C403" s="124">
        <v>0</v>
      </c>
      <c r="D403" s="124">
        <v>0</v>
      </c>
      <c r="E403" s="124">
        <v>0</v>
      </c>
      <c r="F403" s="124">
        <v>0</v>
      </c>
      <c r="G403" s="124">
        <v>0</v>
      </c>
      <c r="H403" s="124">
        <v>0</v>
      </c>
      <c r="I403" s="124">
        <v>0</v>
      </c>
      <c r="J403" s="124">
        <v>0</v>
      </c>
      <c r="K403" s="124">
        <v>0</v>
      </c>
      <c r="L403" s="124">
        <v>0</v>
      </c>
      <c r="M403" s="124">
        <v>0</v>
      </c>
      <c r="N403" s="124">
        <v>0</v>
      </c>
      <c r="O403" s="124">
        <v>0</v>
      </c>
      <c r="P403" s="124">
        <v>0</v>
      </c>
      <c r="Q403" s="124">
        <v>0</v>
      </c>
      <c r="R403" s="124">
        <v>0</v>
      </c>
      <c r="S403" s="124">
        <v>0</v>
      </c>
      <c r="T403" s="124">
        <v>0</v>
      </c>
      <c r="U403" s="124">
        <v>0</v>
      </c>
      <c r="V403" s="124">
        <v>0</v>
      </c>
      <c r="W403" s="124">
        <v>0</v>
      </c>
    </row>
    <row r="404" spans="1:23" hidden="1">
      <c r="A404" s="124">
        <v>0</v>
      </c>
      <c r="B404" s="124">
        <v>0</v>
      </c>
      <c r="C404" s="124">
        <v>0</v>
      </c>
      <c r="D404" s="124">
        <v>0</v>
      </c>
      <c r="E404" s="124">
        <v>0</v>
      </c>
      <c r="F404" s="124">
        <v>0</v>
      </c>
      <c r="G404" s="124">
        <v>0</v>
      </c>
      <c r="H404" s="124">
        <v>0</v>
      </c>
      <c r="I404" s="124">
        <v>0</v>
      </c>
      <c r="J404" s="124">
        <v>0</v>
      </c>
      <c r="K404" s="124">
        <v>0</v>
      </c>
      <c r="L404" s="124">
        <v>0</v>
      </c>
      <c r="M404" s="124">
        <v>0</v>
      </c>
      <c r="N404" s="124">
        <v>0</v>
      </c>
      <c r="O404" s="124">
        <v>0</v>
      </c>
      <c r="P404" s="124">
        <v>0</v>
      </c>
      <c r="Q404" s="124">
        <v>0</v>
      </c>
      <c r="R404" s="124">
        <v>0</v>
      </c>
      <c r="S404" s="124">
        <v>0</v>
      </c>
      <c r="T404" s="124">
        <v>0</v>
      </c>
      <c r="U404" s="124">
        <v>0</v>
      </c>
      <c r="V404" s="124">
        <v>0</v>
      </c>
      <c r="W404" s="124">
        <v>0</v>
      </c>
    </row>
    <row r="405" spans="1:23" hidden="1">
      <c r="A405" s="124">
        <v>0</v>
      </c>
      <c r="B405" s="124">
        <v>0</v>
      </c>
      <c r="C405" s="124">
        <v>0</v>
      </c>
      <c r="D405" s="124">
        <v>0</v>
      </c>
      <c r="E405" s="124">
        <v>0</v>
      </c>
      <c r="F405" s="124">
        <v>0</v>
      </c>
      <c r="G405" s="124">
        <v>0</v>
      </c>
      <c r="H405" s="124">
        <v>0</v>
      </c>
      <c r="I405" s="124">
        <v>0</v>
      </c>
      <c r="J405" s="124">
        <v>0</v>
      </c>
      <c r="K405" s="124">
        <v>0</v>
      </c>
      <c r="L405" s="124">
        <v>0</v>
      </c>
      <c r="M405" s="124">
        <v>0</v>
      </c>
      <c r="N405" s="124">
        <v>0</v>
      </c>
      <c r="O405" s="124">
        <v>0</v>
      </c>
      <c r="P405" s="124">
        <v>0</v>
      </c>
      <c r="Q405" s="124">
        <v>0</v>
      </c>
      <c r="R405" s="124">
        <v>0</v>
      </c>
      <c r="S405" s="124">
        <v>0</v>
      </c>
      <c r="T405" s="124">
        <v>0</v>
      </c>
      <c r="U405" s="124">
        <v>0</v>
      </c>
      <c r="V405" s="124">
        <v>0</v>
      </c>
      <c r="W405" s="124">
        <v>0</v>
      </c>
    </row>
    <row r="406" spans="1:23" hidden="1">
      <c r="A406" s="124">
        <v>0</v>
      </c>
      <c r="B406" s="124">
        <v>0</v>
      </c>
      <c r="C406" s="124">
        <v>0</v>
      </c>
      <c r="D406" s="124">
        <v>0</v>
      </c>
      <c r="E406" s="124">
        <v>0</v>
      </c>
      <c r="F406" s="124">
        <v>0</v>
      </c>
      <c r="G406" s="124">
        <v>0</v>
      </c>
      <c r="H406" s="124">
        <v>0</v>
      </c>
      <c r="I406" s="124">
        <v>0</v>
      </c>
      <c r="J406" s="124">
        <v>0</v>
      </c>
      <c r="K406" s="124">
        <v>0</v>
      </c>
      <c r="L406" s="124">
        <v>0</v>
      </c>
      <c r="M406" s="124">
        <v>0</v>
      </c>
      <c r="N406" s="124">
        <v>0</v>
      </c>
      <c r="O406" s="124">
        <v>0</v>
      </c>
      <c r="P406" s="124">
        <v>0</v>
      </c>
      <c r="Q406" s="124">
        <v>0</v>
      </c>
      <c r="R406" s="124">
        <v>0</v>
      </c>
      <c r="S406" s="124">
        <v>0</v>
      </c>
      <c r="T406" s="124">
        <v>0</v>
      </c>
      <c r="U406" s="124">
        <v>0</v>
      </c>
      <c r="V406" s="124">
        <v>0</v>
      </c>
      <c r="W406" s="124">
        <v>0</v>
      </c>
    </row>
    <row r="407" spans="1:23">
      <c r="A407" s="124">
        <v>0</v>
      </c>
      <c r="B407" s="124">
        <v>0</v>
      </c>
      <c r="C407" s="124">
        <v>0</v>
      </c>
      <c r="D407" s="124">
        <v>0</v>
      </c>
      <c r="E407" s="124">
        <v>0</v>
      </c>
      <c r="F407" s="124">
        <v>0</v>
      </c>
      <c r="G407" s="124">
        <v>0</v>
      </c>
      <c r="H407" s="124">
        <v>0</v>
      </c>
      <c r="I407" s="124">
        <v>0</v>
      </c>
      <c r="J407" s="124">
        <v>0</v>
      </c>
      <c r="K407" s="124">
        <v>0</v>
      </c>
      <c r="L407" s="124">
        <v>0</v>
      </c>
      <c r="M407" s="124">
        <v>0</v>
      </c>
      <c r="N407" s="124">
        <v>0</v>
      </c>
      <c r="O407" s="124">
        <v>0</v>
      </c>
      <c r="P407" s="124">
        <v>0</v>
      </c>
      <c r="Q407" s="124">
        <v>0</v>
      </c>
      <c r="R407" s="124">
        <v>0</v>
      </c>
      <c r="S407" s="124">
        <v>0</v>
      </c>
      <c r="T407" s="124">
        <v>0</v>
      </c>
      <c r="U407" s="124">
        <v>0</v>
      </c>
      <c r="V407" s="124">
        <v>0</v>
      </c>
      <c r="W407" s="124">
        <v>0</v>
      </c>
    </row>
    <row r="408" spans="1:23" hidden="1">
      <c r="A408" s="124">
        <v>0</v>
      </c>
      <c r="B408" s="124">
        <v>0</v>
      </c>
      <c r="C408" s="124">
        <v>0</v>
      </c>
      <c r="D408" s="124">
        <v>0</v>
      </c>
      <c r="E408" s="124">
        <v>0</v>
      </c>
      <c r="F408" s="124">
        <v>0</v>
      </c>
      <c r="G408" s="124">
        <v>0</v>
      </c>
      <c r="H408" s="124">
        <v>0</v>
      </c>
      <c r="I408" s="124">
        <v>0</v>
      </c>
      <c r="J408" s="124">
        <v>0</v>
      </c>
      <c r="K408" s="124">
        <v>0</v>
      </c>
      <c r="L408" s="124">
        <v>0</v>
      </c>
      <c r="M408" s="124">
        <v>0</v>
      </c>
      <c r="N408" s="124">
        <v>0</v>
      </c>
      <c r="O408" s="124">
        <v>0</v>
      </c>
      <c r="P408" s="124">
        <v>0</v>
      </c>
      <c r="Q408" s="124">
        <v>0</v>
      </c>
      <c r="R408" s="124">
        <v>0</v>
      </c>
      <c r="S408" s="124">
        <v>0</v>
      </c>
      <c r="T408" s="124">
        <v>0</v>
      </c>
      <c r="U408" s="124">
        <v>0</v>
      </c>
      <c r="V408" s="124">
        <v>0</v>
      </c>
      <c r="W408" s="124">
        <v>0</v>
      </c>
    </row>
    <row r="409" spans="1:23" hidden="1">
      <c r="A409" s="124">
        <v>0</v>
      </c>
      <c r="B409" s="124">
        <v>0</v>
      </c>
      <c r="C409" s="124">
        <v>0</v>
      </c>
      <c r="D409" s="124">
        <v>0</v>
      </c>
      <c r="E409" s="124">
        <v>0</v>
      </c>
      <c r="F409" s="124">
        <v>0</v>
      </c>
      <c r="G409" s="124">
        <v>0</v>
      </c>
      <c r="H409" s="124">
        <v>0</v>
      </c>
      <c r="I409" s="124">
        <v>0</v>
      </c>
      <c r="J409" s="124">
        <v>0</v>
      </c>
      <c r="K409" s="124">
        <v>0</v>
      </c>
      <c r="L409" s="124">
        <v>0</v>
      </c>
      <c r="M409" s="124">
        <v>0</v>
      </c>
      <c r="N409" s="124">
        <v>0</v>
      </c>
      <c r="O409" s="124">
        <v>0</v>
      </c>
      <c r="P409" s="124">
        <v>0</v>
      </c>
      <c r="Q409" s="124">
        <v>0</v>
      </c>
      <c r="R409" s="124">
        <v>0</v>
      </c>
      <c r="S409" s="124">
        <v>0</v>
      </c>
      <c r="T409" s="124">
        <v>0</v>
      </c>
      <c r="U409" s="124">
        <v>0</v>
      </c>
      <c r="V409" s="124">
        <v>0</v>
      </c>
      <c r="W409" s="124">
        <v>0</v>
      </c>
    </row>
    <row r="410" spans="1:23" hidden="1">
      <c r="A410" s="124">
        <v>0</v>
      </c>
      <c r="B410" s="124">
        <v>0</v>
      </c>
      <c r="C410" s="124">
        <v>0</v>
      </c>
      <c r="D410" s="124">
        <v>0</v>
      </c>
      <c r="E410" s="124">
        <v>0</v>
      </c>
      <c r="F410" s="124">
        <v>0</v>
      </c>
      <c r="G410" s="124">
        <v>0</v>
      </c>
      <c r="H410" s="124">
        <v>0</v>
      </c>
      <c r="I410" s="124">
        <v>0</v>
      </c>
      <c r="J410" s="124">
        <v>0</v>
      </c>
      <c r="K410" s="124">
        <v>0</v>
      </c>
      <c r="L410" s="124">
        <v>0</v>
      </c>
      <c r="M410" s="124">
        <v>0</v>
      </c>
      <c r="N410" s="124">
        <v>0</v>
      </c>
      <c r="O410" s="124">
        <v>0</v>
      </c>
      <c r="P410" s="124">
        <v>0</v>
      </c>
      <c r="Q410" s="124">
        <v>0</v>
      </c>
      <c r="R410" s="124">
        <v>0</v>
      </c>
      <c r="S410" s="124">
        <v>0</v>
      </c>
      <c r="T410" s="124">
        <v>0</v>
      </c>
      <c r="U410" s="124">
        <v>0</v>
      </c>
      <c r="V410" s="124">
        <v>0</v>
      </c>
      <c r="W410" s="124">
        <v>0</v>
      </c>
    </row>
    <row r="411" spans="1:23" hidden="1">
      <c r="A411" s="124">
        <v>0</v>
      </c>
      <c r="B411" s="124">
        <v>0</v>
      </c>
      <c r="C411" s="124">
        <v>0</v>
      </c>
      <c r="D411" s="124">
        <v>0</v>
      </c>
      <c r="E411" s="124">
        <v>0</v>
      </c>
      <c r="F411" s="124">
        <v>0</v>
      </c>
      <c r="G411" s="124">
        <v>0</v>
      </c>
      <c r="H411" s="124">
        <v>0</v>
      </c>
      <c r="I411" s="124">
        <v>0</v>
      </c>
      <c r="J411" s="124">
        <v>0</v>
      </c>
      <c r="K411" s="124">
        <v>0</v>
      </c>
      <c r="L411" s="124">
        <v>0</v>
      </c>
      <c r="M411" s="124">
        <v>0</v>
      </c>
      <c r="N411" s="124">
        <v>0</v>
      </c>
      <c r="O411" s="124">
        <v>0</v>
      </c>
      <c r="P411" s="124">
        <v>0</v>
      </c>
      <c r="Q411" s="124">
        <v>0</v>
      </c>
      <c r="R411" s="124">
        <v>0</v>
      </c>
      <c r="S411" s="124">
        <v>0</v>
      </c>
      <c r="T411" s="124">
        <v>0</v>
      </c>
      <c r="U411" s="124">
        <v>0</v>
      </c>
      <c r="V411" s="124">
        <v>0</v>
      </c>
      <c r="W411" s="124">
        <v>0</v>
      </c>
    </row>
    <row r="412" spans="1:23" hidden="1">
      <c r="A412" s="124">
        <v>0</v>
      </c>
      <c r="B412" s="124">
        <v>0</v>
      </c>
      <c r="C412" s="124">
        <v>0</v>
      </c>
      <c r="D412" s="124">
        <v>0</v>
      </c>
      <c r="E412" s="124">
        <v>0</v>
      </c>
      <c r="F412" s="124">
        <v>0</v>
      </c>
      <c r="G412" s="124">
        <v>0</v>
      </c>
      <c r="H412" s="124">
        <v>0</v>
      </c>
      <c r="I412" s="124">
        <v>0</v>
      </c>
      <c r="J412" s="124">
        <v>0</v>
      </c>
      <c r="K412" s="124">
        <v>0</v>
      </c>
      <c r="L412" s="124">
        <v>0</v>
      </c>
      <c r="M412" s="124">
        <v>0</v>
      </c>
      <c r="N412" s="124">
        <v>0</v>
      </c>
      <c r="O412" s="124">
        <v>0</v>
      </c>
      <c r="P412" s="124">
        <v>0</v>
      </c>
      <c r="Q412" s="124">
        <v>0</v>
      </c>
      <c r="R412" s="124">
        <v>0</v>
      </c>
      <c r="S412" s="124">
        <v>0</v>
      </c>
      <c r="T412" s="124">
        <v>0</v>
      </c>
      <c r="U412" s="124">
        <v>0</v>
      </c>
      <c r="V412" s="124">
        <v>0</v>
      </c>
      <c r="W412" s="124">
        <v>0</v>
      </c>
    </row>
    <row r="413" spans="1:23" hidden="1">
      <c r="A413" s="124">
        <v>0</v>
      </c>
      <c r="B413" s="124">
        <v>0</v>
      </c>
      <c r="C413" s="124">
        <v>0</v>
      </c>
      <c r="D413" s="124">
        <v>0</v>
      </c>
      <c r="E413" s="124">
        <v>0</v>
      </c>
      <c r="F413" s="124">
        <v>0</v>
      </c>
      <c r="G413" s="124">
        <v>0</v>
      </c>
      <c r="H413" s="124">
        <v>0</v>
      </c>
      <c r="I413" s="124">
        <v>0</v>
      </c>
      <c r="J413" s="124">
        <v>0</v>
      </c>
      <c r="K413" s="124">
        <v>0</v>
      </c>
      <c r="L413" s="124">
        <v>0</v>
      </c>
      <c r="M413" s="124">
        <v>0</v>
      </c>
      <c r="N413" s="124">
        <v>0</v>
      </c>
      <c r="O413" s="124">
        <v>0</v>
      </c>
      <c r="P413" s="124">
        <v>0</v>
      </c>
      <c r="Q413" s="124">
        <v>0</v>
      </c>
      <c r="R413" s="124">
        <v>0</v>
      </c>
      <c r="S413" s="124">
        <v>0</v>
      </c>
      <c r="T413" s="124">
        <v>0</v>
      </c>
      <c r="U413" s="124">
        <v>0</v>
      </c>
      <c r="V413" s="124">
        <v>0</v>
      </c>
      <c r="W413" s="124">
        <v>0</v>
      </c>
    </row>
    <row r="414" spans="1:23">
      <c r="A414" s="124">
        <v>0</v>
      </c>
      <c r="B414" s="124">
        <v>0</v>
      </c>
      <c r="C414" s="124">
        <v>0</v>
      </c>
      <c r="D414" s="124">
        <v>0</v>
      </c>
      <c r="E414" s="124">
        <v>0</v>
      </c>
      <c r="F414" s="124">
        <v>0</v>
      </c>
      <c r="G414" s="124">
        <v>0</v>
      </c>
      <c r="H414" s="124">
        <v>0</v>
      </c>
      <c r="I414" s="124">
        <v>0</v>
      </c>
      <c r="J414" s="124">
        <v>0</v>
      </c>
      <c r="K414" s="124">
        <v>0</v>
      </c>
      <c r="L414" s="124">
        <v>0</v>
      </c>
      <c r="M414" s="124">
        <v>0</v>
      </c>
      <c r="N414" s="124">
        <v>0</v>
      </c>
      <c r="O414" s="124">
        <v>0</v>
      </c>
      <c r="P414" s="124">
        <v>0</v>
      </c>
      <c r="Q414" s="124">
        <v>0</v>
      </c>
      <c r="R414" s="124">
        <v>0</v>
      </c>
      <c r="S414" s="124">
        <v>0</v>
      </c>
      <c r="T414" s="124">
        <v>0</v>
      </c>
      <c r="U414" s="124">
        <v>0</v>
      </c>
      <c r="V414" s="124">
        <v>0</v>
      </c>
      <c r="W414" s="124">
        <v>0</v>
      </c>
    </row>
    <row r="415" spans="1:23" hidden="1">
      <c r="A415" s="124">
        <v>0</v>
      </c>
      <c r="B415" s="124">
        <v>0</v>
      </c>
      <c r="C415" s="124">
        <v>0</v>
      </c>
      <c r="D415" s="124">
        <v>0</v>
      </c>
      <c r="E415" s="124">
        <v>0</v>
      </c>
      <c r="F415" s="124">
        <v>0</v>
      </c>
      <c r="G415" s="124">
        <v>0</v>
      </c>
      <c r="H415" s="124">
        <v>0</v>
      </c>
      <c r="I415" s="124">
        <v>0</v>
      </c>
      <c r="J415" s="124">
        <v>0</v>
      </c>
      <c r="K415" s="124">
        <v>0</v>
      </c>
      <c r="L415" s="124">
        <v>0</v>
      </c>
      <c r="M415" s="124">
        <v>0</v>
      </c>
      <c r="N415" s="124">
        <v>0</v>
      </c>
      <c r="O415" s="124">
        <v>0</v>
      </c>
      <c r="P415" s="124">
        <v>0</v>
      </c>
      <c r="Q415" s="124">
        <v>0</v>
      </c>
      <c r="R415" s="124">
        <v>0</v>
      </c>
      <c r="S415" s="124">
        <v>0</v>
      </c>
      <c r="T415" s="124">
        <v>0</v>
      </c>
      <c r="U415" s="124">
        <v>0</v>
      </c>
      <c r="V415" s="124">
        <v>0</v>
      </c>
      <c r="W415" s="124">
        <v>0</v>
      </c>
    </row>
    <row r="416" spans="1:23" hidden="1">
      <c r="A416" s="124">
        <v>0</v>
      </c>
      <c r="B416" s="124">
        <v>0</v>
      </c>
      <c r="C416" s="124">
        <v>0</v>
      </c>
      <c r="D416" s="124">
        <v>0</v>
      </c>
      <c r="E416" s="124">
        <v>0</v>
      </c>
      <c r="F416" s="124">
        <v>0</v>
      </c>
      <c r="G416" s="124">
        <v>0</v>
      </c>
      <c r="H416" s="124">
        <v>0</v>
      </c>
      <c r="I416" s="124">
        <v>0</v>
      </c>
      <c r="J416" s="124">
        <v>0</v>
      </c>
      <c r="K416" s="124">
        <v>0</v>
      </c>
      <c r="L416" s="124">
        <v>0</v>
      </c>
      <c r="M416" s="124">
        <v>0</v>
      </c>
      <c r="N416" s="124">
        <v>0</v>
      </c>
      <c r="O416" s="124">
        <v>0</v>
      </c>
      <c r="P416" s="124">
        <v>0</v>
      </c>
      <c r="Q416" s="124">
        <v>0</v>
      </c>
      <c r="R416" s="124">
        <v>0</v>
      </c>
      <c r="S416" s="124">
        <v>0</v>
      </c>
      <c r="T416" s="124">
        <v>0</v>
      </c>
      <c r="U416" s="124">
        <v>0</v>
      </c>
      <c r="V416" s="124">
        <v>0</v>
      </c>
      <c r="W416" s="124">
        <v>0</v>
      </c>
    </row>
    <row r="417" spans="1:23" hidden="1">
      <c r="A417" s="124">
        <v>0</v>
      </c>
      <c r="B417" s="124">
        <v>0</v>
      </c>
      <c r="C417" s="124">
        <v>0</v>
      </c>
      <c r="D417" s="124">
        <v>0</v>
      </c>
      <c r="E417" s="124">
        <v>0</v>
      </c>
      <c r="F417" s="124">
        <v>0</v>
      </c>
      <c r="G417" s="124">
        <v>0</v>
      </c>
      <c r="H417" s="124">
        <v>0</v>
      </c>
      <c r="I417" s="124">
        <v>0</v>
      </c>
      <c r="J417" s="124">
        <v>0</v>
      </c>
      <c r="K417" s="124">
        <v>0</v>
      </c>
      <c r="L417" s="124">
        <v>0</v>
      </c>
      <c r="M417" s="124">
        <v>0</v>
      </c>
      <c r="N417" s="124">
        <v>0</v>
      </c>
      <c r="O417" s="124">
        <v>0</v>
      </c>
      <c r="P417" s="124">
        <v>0</v>
      </c>
      <c r="Q417" s="124">
        <v>0</v>
      </c>
      <c r="R417" s="124">
        <v>0</v>
      </c>
      <c r="S417" s="124">
        <v>0</v>
      </c>
      <c r="T417" s="124">
        <v>0</v>
      </c>
      <c r="U417" s="124">
        <v>0</v>
      </c>
      <c r="V417" s="124">
        <v>0</v>
      </c>
      <c r="W417" s="124">
        <v>0</v>
      </c>
    </row>
    <row r="418" spans="1:23" hidden="1">
      <c r="A418" s="124">
        <v>0</v>
      </c>
      <c r="B418" s="124">
        <v>0</v>
      </c>
      <c r="C418" s="124">
        <v>0</v>
      </c>
      <c r="D418" s="124">
        <v>0</v>
      </c>
      <c r="E418" s="124">
        <v>0</v>
      </c>
      <c r="F418" s="124">
        <v>0</v>
      </c>
      <c r="G418" s="124">
        <v>0</v>
      </c>
      <c r="H418" s="124">
        <v>0</v>
      </c>
      <c r="I418" s="124">
        <v>0</v>
      </c>
      <c r="J418" s="124">
        <v>0</v>
      </c>
      <c r="K418" s="124">
        <v>0</v>
      </c>
      <c r="L418" s="124">
        <v>0</v>
      </c>
      <c r="M418" s="124">
        <v>0</v>
      </c>
      <c r="N418" s="124">
        <v>0</v>
      </c>
      <c r="O418" s="124">
        <v>0</v>
      </c>
      <c r="P418" s="124">
        <v>0</v>
      </c>
      <c r="Q418" s="124">
        <v>0</v>
      </c>
      <c r="R418" s="124">
        <v>0</v>
      </c>
      <c r="S418" s="124">
        <v>0</v>
      </c>
      <c r="T418" s="124">
        <v>0</v>
      </c>
      <c r="U418" s="124">
        <v>0</v>
      </c>
      <c r="V418" s="124">
        <v>0</v>
      </c>
      <c r="W418" s="124">
        <v>0</v>
      </c>
    </row>
    <row r="419" spans="1:23">
      <c r="A419" s="124">
        <v>0</v>
      </c>
      <c r="B419" s="124">
        <v>0</v>
      </c>
      <c r="C419" s="124">
        <v>0</v>
      </c>
      <c r="D419" s="124">
        <v>0</v>
      </c>
      <c r="E419" s="124">
        <v>0</v>
      </c>
      <c r="F419" s="124">
        <v>0</v>
      </c>
      <c r="G419" s="124">
        <v>0</v>
      </c>
      <c r="H419" s="124">
        <v>0</v>
      </c>
      <c r="I419" s="124">
        <v>0</v>
      </c>
      <c r="J419" s="124">
        <v>0</v>
      </c>
      <c r="K419" s="124">
        <v>0</v>
      </c>
      <c r="L419" s="124">
        <v>0</v>
      </c>
      <c r="M419" s="124">
        <v>0</v>
      </c>
      <c r="N419" s="124">
        <v>0</v>
      </c>
      <c r="O419" s="124">
        <v>0</v>
      </c>
      <c r="P419" s="124">
        <v>0</v>
      </c>
      <c r="Q419" s="124">
        <v>0</v>
      </c>
      <c r="R419" s="124">
        <v>0</v>
      </c>
      <c r="S419" s="124">
        <v>0</v>
      </c>
      <c r="T419" s="124">
        <v>0</v>
      </c>
      <c r="U419" s="124">
        <v>0</v>
      </c>
      <c r="V419" s="124">
        <v>0</v>
      </c>
      <c r="W419" s="124">
        <v>0</v>
      </c>
    </row>
    <row r="420" spans="1:23">
      <c r="A420" s="124">
        <v>0</v>
      </c>
      <c r="B420" s="124">
        <v>0</v>
      </c>
      <c r="C420" s="124">
        <v>0</v>
      </c>
      <c r="D420" s="124">
        <v>0</v>
      </c>
      <c r="E420" s="124">
        <v>0</v>
      </c>
      <c r="F420" s="124">
        <v>0</v>
      </c>
      <c r="G420" s="124">
        <v>0</v>
      </c>
      <c r="H420" s="124">
        <v>0</v>
      </c>
      <c r="I420" s="124">
        <v>0</v>
      </c>
      <c r="J420" s="124">
        <v>0</v>
      </c>
      <c r="K420" s="124">
        <v>0</v>
      </c>
      <c r="L420" s="124">
        <v>0</v>
      </c>
      <c r="M420" s="124">
        <v>0</v>
      </c>
      <c r="N420" s="124">
        <v>0</v>
      </c>
      <c r="O420" s="124">
        <v>0</v>
      </c>
      <c r="P420" s="124">
        <v>0</v>
      </c>
      <c r="Q420" s="124">
        <v>0</v>
      </c>
      <c r="R420" s="124">
        <v>0</v>
      </c>
      <c r="S420" s="124">
        <v>0</v>
      </c>
      <c r="T420" s="124">
        <v>0</v>
      </c>
      <c r="U420" s="124">
        <v>0</v>
      </c>
      <c r="V420" s="124">
        <v>0</v>
      </c>
      <c r="W420" s="124">
        <v>0</v>
      </c>
    </row>
    <row r="421" spans="1:23">
      <c r="A421" s="124">
        <v>0</v>
      </c>
      <c r="B421" s="124">
        <v>0</v>
      </c>
      <c r="C421" s="124">
        <v>0</v>
      </c>
      <c r="D421" s="124">
        <v>0</v>
      </c>
      <c r="E421" s="124">
        <v>0</v>
      </c>
      <c r="F421" s="124">
        <v>0</v>
      </c>
      <c r="G421" s="124">
        <v>0</v>
      </c>
      <c r="H421" s="124">
        <v>0</v>
      </c>
      <c r="I421" s="124">
        <v>0</v>
      </c>
      <c r="J421" s="124">
        <v>0</v>
      </c>
      <c r="K421" s="124">
        <v>0</v>
      </c>
      <c r="L421" s="124">
        <v>0</v>
      </c>
      <c r="M421" s="124">
        <v>0</v>
      </c>
      <c r="N421" s="124">
        <v>0</v>
      </c>
      <c r="O421" s="124">
        <v>0</v>
      </c>
      <c r="P421" s="124">
        <v>0</v>
      </c>
      <c r="Q421" s="124">
        <v>0</v>
      </c>
      <c r="R421" s="124">
        <v>0</v>
      </c>
      <c r="S421" s="124">
        <v>0</v>
      </c>
      <c r="T421" s="124">
        <v>0</v>
      </c>
      <c r="U421" s="124">
        <v>0</v>
      </c>
      <c r="V421" s="124">
        <v>0</v>
      </c>
      <c r="W421" s="124">
        <v>0</v>
      </c>
    </row>
    <row r="422" spans="1:23" hidden="1">
      <c r="A422" s="124">
        <v>0</v>
      </c>
      <c r="B422" s="124">
        <v>0</v>
      </c>
      <c r="C422" s="124">
        <v>0</v>
      </c>
      <c r="D422" s="124">
        <v>0</v>
      </c>
      <c r="E422" s="124">
        <v>0</v>
      </c>
      <c r="F422" s="124">
        <v>0</v>
      </c>
      <c r="G422" s="124">
        <v>0</v>
      </c>
      <c r="H422" s="124">
        <v>0</v>
      </c>
      <c r="I422" s="124">
        <v>0</v>
      </c>
      <c r="J422" s="124">
        <v>0</v>
      </c>
      <c r="K422" s="124">
        <v>0</v>
      </c>
      <c r="L422" s="124">
        <v>0</v>
      </c>
      <c r="M422" s="124">
        <v>0</v>
      </c>
      <c r="N422" s="124">
        <v>0</v>
      </c>
      <c r="O422" s="124">
        <v>0</v>
      </c>
      <c r="P422" s="124">
        <v>0</v>
      </c>
      <c r="Q422" s="124">
        <v>0</v>
      </c>
      <c r="R422" s="124">
        <v>0</v>
      </c>
      <c r="S422" s="124">
        <v>0</v>
      </c>
      <c r="T422" s="124">
        <v>0</v>
      </c>
      <c r="U422" s="124">
        <v>0</v>
      </c>
      <c r="V422" s="124">
        <v>0</v>
      </c>
      <c r="W422" s="124">
        <v>0</v>
      </c>
    </row>
    <row r="423" spans="1:23" hidden="1">
      <c r="A423" s="124">
        <v>0</v>
      </c>
      <c r="B423" s="124">
        <v>0</v>
      </c>
      <c r="C423" s="124">
        <v>0</v>
      </c>
      <c r="D423" s="124">
        <v>0</v>
      </c>
      <c r="E423" s="124">
        <v>0</v>
      </c>
      <c r="F423" s="124">
        <v>0</v>
      </c>
      <c r="G423" s="124">
        <v>0</v>
      </c>
      <c r="H423" s="124">
        <v>0</v>
      </c>
      <c r="I423" s="124">
        <v>0</v>
      </c>
      <c r="J423" s="124">
        <v>0</v>
      </c>
      <c r="K423" s="124">
        <v>0</v>
      </c>
      <c r="L423" s="124">
        <v>0</v>
      </c>
      <c r="M423" s="124">
        <v>0</v>
      </c>
      <c r="N423" s="124">
        <v>0</v>
      </c>
      <c r="O423" s="124">
        <v>0</v>
      </c>
      <c r="P423" s="124">
        <v>0</v>
      </c>
      <c r="Q423" s="124">
        <v>0</v>
      </c>
      <c r="R423" s="124">
        <v>0</v>
      </c>
      <c r="S423" s="124">
        <v>0</v>
      </c>
      <c r="T423" s="124">
        <v>0</v>
      </c>
      <c r="U423" s="124">
        <v>0</v>
      </c>
      <c r="V423" s="124">
        <v>0</v>
      </c>
      <c r="W423" s="124">
        <v>0</v>
      </c>
    </row>
    <row r="424" spans="1:23" hidden="1">
      <c r="A424" s="124">
        <v>0</v>
      </c>
      <c r="B424" s="124">
        <v>0</v>
      </c>
      <c r="C424" s="124">
        <v>0</v>
      </c>
      <c r="D424" s="124">
        <v>0</v>
      </c>
      <c r="E424" s="124">
        <v>0</v>
      </c>
      <c r="F424" s="124">
        <v>0</v>
      </c>
      <c r="G424" s="124">
        <v>0</v>
      </c>
      <c r="H424" s="124">
        <v>0</v>
      </c>
      <c r="I424" s="124">
        <v>0</v>
      </c>
      <c r="J424" s="124">
        <v>0</v>
      </c>
      <c r="K424" s="124">
        <v>0</v>
      </c>
      <c r="L424" s="124">
        <v>0</v>
      </c>
      <c r="M424" s="124">
        <v>0</v>
      </c>
      <c r="N424" s="124">
        <v>0</v>
      </c>
      <c r="O424" s="124">
        <v>0</v>
      </c>
      <c r="P424" s="124">
        <v>0</v>
      </c>
      <c r="Q424" s="124">
        <v>0</v>
      </c>
      <c r="R424" s="124">
        <v>0</v>
      </c>
      <c r="S424" s="124">
        <v>0</v>
      </c>
      <c r="T424" s="124">
        <v>0</v>
      </c>
      <c r="U424" s="124">
        <v>0</v>
      </c>
      <c r="V424" s="124">
        <v>0</v>
      </c>
      <c r="W424" s="124">
        <v>0</v>
      </c>
    </row>
    <row r="425" spans="1:23" hidden="1">
      <c r="A425" s="124">
        <v>0</v>
      </c>
      <c r="B425" s="124">
        <v>0</v>
      </c>
      <c r="C425" s="124">
        <v>0</v>
      </c>
      <c r="D425" s="124">
        <v>0</v>
      </c>
      <c r="E425" s="124">
        <v>0</v>
      </c>
      <c r="F425" s="124">
        <v>0</v>
      </c>
      <c r="G425" s="124">
        <v>0</v>
      </c>
      <c r="H425" s="124">
        <v>0</v>
      </c>
      <c r="I425" s="124">
        <v>0</v>
      </c>
      <c r="J425" s="124">
        <v>0</v>
      </c>
      <c r="K425" s="124">
        <v>0</v>
      </c>
      <c r="L425" s="124">
        <v>0</v>
      </c>
      <c r="M425" s="124">
        <v>0</v>
      </c>
      <c r="N425" s="124">
        <v>0</v>
      </c>
      <c r="O425" s="124">
        <v>0</v>
      </c>
      <c r="P425" s="124">
        <v>0</v>
      </c>
      <c r="Q425" s="124">
        <v>0</v>
      </c>
      <c r="R425" s="124">
        <v>0</v>
      </c>
      <c r="S425" s="124">
        <v>0</v>
      </c>
      <c r="T425" s="124">
        <v>0</v>
      </c>
      <c r="U425" s="124">
        <v>0</v>
      </c>
      <c r="V425" s="124">
        <v>0</v>
      </c>
      <c r="W425" s="124">
        <v>0</v>
      </c>
    </row>
    <row r="426" spans="1:23" hidden="1">
      <c r="A426" s="124">
        <v>0</v>
      </c>
      <c r="B426" s="124">
        <v>0</v>
      </c>
      <c r="C426" s="124">
        <v>0</v>
      </c>
      <c r="D426" s="124">
        <v>0</v>
      </c>
      <c r="E426" s="124">
        <v>0</v>
      </c>
      <c r="F426" s="124">
        <v>0</v>
      </c>
      <c r="G426" s="124">
        <v>0</v>
      </c>
      <c r="H426" s="124">
        <v>0</v>
      </c>
      <c r="I426" s="124">
        <v>0</v>
      </c>
      <c r="J426" s="124">
        <v>0</v>
      </c>
      <c r="K426" s="124">
        <v>0</v>
      </c>
      <c r="L426" s="124">
        <v>0</v>
      </c>
      <c r="M426" s="124">
        <v>0</v>
      </c>
      <c r="N426" s="124">
        <v>0</v>
      </c>
      <c r="O426" s="124">
        <v>0</v>
      </c>
      <c r="P426" s="124">
        <v>0</v>
      </c>
      <c r="Q426" s="124">
        <v>0</v>
      </c>
      <c r="R426" s="124">
        <v>0</v>
      </c>
      <c r="S426" s="124">
        <v>0</v>
      </c>
      <c r="T426" s="124">
        <v>0</v>
      </c>
      <c r="U426" s="124">
        <v>0</v>
      </c>
      <c r="V426" s="124">
        <v>0</v>
      </c>
      <c r="W426" s="124">
        <v>0</v>
      </c>
    </row>
    <row r="427" spans="1:23" hidden="1">
      <c r="A427" s="124">
        <v>0</v>
      </c>
      <c r="B427" s="124">
        <v>0</v>
      </c>
      <c r="C427" s="124">
        <v>0</v>
      </c>
      <c r="D427" s="124">
        <v>0</v>
      </c>
      <c r="E427" s="124">
        <v>0</v>
      </c>
      <c r="F427" s="124">
        <v>0</v>
      </c>
      <c r="G427" s="124">
        <v>0</v>
      </c>
      <c r="H427" s="124">
        <v>0</v>
      </c>
      <c r="I427" s="124">
        <v>0</v>
      </c>
      <c r="J427" s="124">
        <v>0</v>
      </c>
      <c r="K427" s="124">
        <v>0</v>
      </c>
      <c r="L427" s="124">
        <v>0</v>
      </c>
      <c r="M427" s="124">
        <v>0</v>
      </c>
      <c r="N427" s="124">
        <v>0</v>
      </c>
      <c r="O427" s="124">
        <v>0</v>
      </c>
      <c r="P427" s="124">
        <v>0</v>
      </c>
      <c r="Q427" s="124">
        <v>0</v>
      </c>
      <c r="R427" s="124">
        <v>0</v>
      </c>
      <c r="S427" s="124">
        <v>0</v>
      </c>
      <c r="T427" s="124">
        <v>0</v>
      </c>
      <c r="U427" s="124">
        <v>0</v>
      </c>
      <c r="V427" s="124">
        <v>0</v>
      </c>
      <c r="W427" s="124">
        <v>0</v>
      </c>
    </row>
    <row r="428" spans="1:23">
      <c r="A428" s="124">
        <v>0</v>
      </c>
      <c r="B428" s="124">
        <v>0</v>
      </c>
      <c r="C428" s="124">
        <v>0</v>
      </c>
      <c r="D428" s="124">
        <v>0</v>
      </c>
      <c r="E428" s="124">
        <v>0</v>
      </c>
      <c r="F428" s="124">
        <v>0</v>
      </c>
      <c r="G428" s="124">
        <v>0</v>
      </c>
      <c r="H428" s="124">
        <v>0</v>
      </c>
      <c r="I428" s="124">
        <v>0</v>
      </c>
      <c r="J428" s="124">
        <v>0</v>
      </c>
      <c r="K428" s="124">
        <v>0</v>
      </c>
      <c r="L428" s="124">
        <v>0</v>
      </c>
      <c r="M428" s="124">
        <v>0</v>
      </c>
      <c r="N428" s="124">
        <v>0</v>
      </c>
      <c r="O428" s="124">
        <v>0</v>
      </c>
      <c r="P428" s="124">
        <v>0</v>
      </c>
      <c r="Q428" s="124">
        <v>0</v>
      </c>
      <c r="R428" s="124">
        <v>0</v>
      </c>
      <c r="S428" s="124">
        <v>0</v>
      </c>
      <c r="T428" s="124">
        <v>0</v>
      </c>
      <c r="U428" s="124">
        <v>0</v>
      </c>
      <c r="V428" s="124">
        <v>0</v>
      </c>
      <c r="W428" s="124">
        <v>0</v>
      </c>
    </row>
    <row r="429" spans="1:23" hidden="1">
      <c r="A429" s="124">
        <v>0</v>
      </c>
      <c r="B429" s="124">
        <v>0</v>
      </c>
      <c r="C429" s="124">
        <v>0</v>
      </c>
      <c r="D429" s="124">
        <v>0</v>
      </c>
      <c r="E429" s="124">
        <v>0</v>
      </c>
      <c r="F429" s="124">
        <v>0</v>
      </c>
      <c r="G429" s="124">
        <v>0</v>
      </c>
      <c r="H429" s="124">
        <v>0</v>
      </c>
      <c r="I429" s="124">
        <v>0</v>
      </c>
      <c r="J429" s="124">
        <v>0</v>
      </c>
      <c r="K429" s="124">
        <v>0</v>
      </c>
      <c r="L429" s="124">
        <v>0</v>
      </c>
      <c r="M429" s="124">
        <v>0</v>
      </c>
      <c r="N429" s="124">
        <v>0</v>
      </c>
      <c r="O429" s="124">
        <v>0</v>
      </c>
      <c r="P429" s="124">
        <v>0</v>
      </c>
      <c r="Q429" s="124">
        <v>0</v>
      </c>
      <c r="R429" s="124">
        <v>0</v>
      </c>
      <c r="S429" s="124">
        <v>0</v>
      </c>
      <c r="T429" s="124">
        <v>0</v>
      </c>
      <c r="U429" s="124">
        <v>0</v>
      </c>
      <c r="V429" s="124">
        <v>0</v>
      </c>
      <c r="W429" s="124">
        <v>0</v>
      </c>
    </row>
    <row r="430" spans="1:23">
      <c r="A430" s="124">
        <v>0</v>
      </c>
      <c r="B430" s="124">
        <v>0</v>
      </c>
      <c r="C430" s="124">
        <v>0</v>
      </c>
      <c r="D430" s="124">
        <v>0</v>
      </c>
      <c r="E430" s="124">
        <v>0</v>
      </c>
      <c r="F430" s="124">
        <v>0</v>
      </c>
      <c r="G430" s="124">
        <v>0</v>
      </c>
      <c r="H430" s="124">
        <v>0</v>
      </c>
      <c r="I430" s="124">
        <v>0</v>
      </c>
      <c r="J430" s="124">
        <v>0</v>
      </c>
      <c r="K430" s="124">
        <v>0</v>
      </c>
      <c r="L430" s="124">
        <v>0</v>
      </c>
      <c r="M430" s="124">
        <v>0</v>
      </c>
      <c r="N430" s="124">
        <v>0</v>
      </c>
      <c r="O430" s="124">
        <v>0</v>
      </c>
      <c r="P430" s="124">
        <v>0</v>
      </c>
      <c r="Q430" s="124">
        <v>0</v>
      </c>
      <c r="R430" s="124">
        <v>0</v>
      </c>
      <c r="S430" s="124">
        <v>0</v>
      </c>
      <c r="T430" s="124">
        <v>0</v>
      </c>
      <c r="U430" s="124">
        <v>0</v>
      </c>
      <c r="V430" s="124">
        <v>0</v>
      </c>
      <c r="W430" s="124">
        <v>0</v>
      </c>
    </row>
    <row r="431" spans="1:23" hidden="1">
      <c r="A431" s="124">
        <v>0</v>
      </c>
      <c r="B431" s="124">
        <v>0</v>
      </c>
      <c r="C431" s="124">
        <v>0</v>
      </c>
      <c r="D431" s="124">
        <v>0</v>
      </c>
      <c r="E431" s="124">
        <v>0</v>
      </c>
      <c r="F431" s="124">
        <v>0</v>
      </c>
      <c r="G431" s="124">
        <v>0</v>
      </c>
      <c r="H431" s="124">
        <v>0</v>
      </c>
      <c r="I431" s="124">
        <v>0</v>
      </c>
      <c r="J431" s="124">
        <v>0</v>
      </c>
      <c r="K431" s="124">
        <v>0</v>
      </c>
      <c r="L431" s="124">
        <v>0</v>
      </c>
      <c r="M431" s="124">
        <v>0</v>
      </c>
      <c r="N431" s="124">
        <v>0</v>
      </c>
      <c r="O431" s="124">
        <v>0</v>
      </c>
      <c r="P431" s="124">
        <v>0</v>
      </c>
      <c r="Q431" s="124">
        <v>0</v>
      </c>
      <c r="R431" s="124">
        <v>0</v>
      </c>
      <c r="S431" s="124">
        <v>0</v>
      </c>
      <c r="T431" s="124">
        <v>0</v>
      </c>
      <c r="U431" s="124">
        <v>0</v>
      </c>
      <c r="V431" s="124">
        <v>0</v>
      </c>
      <c r="W431" s="124">
        <v>0</v>
      </c>
    </row>
    <row r="432" spans="1:23" hidden="1">
      <c r="A432" s="124">
        <v>0</v>
      </c>
      <c r="B432" s="124">
        <v>0</v>
      </c>
      <c r="C432" s="124">
        <v>0</v>
      </c>
      <c r="D432" s="124">
        <v>0</v>
      </c>
      <c r="E432" s="124">
        <v>0</v>
      </c>
      <c r="F432" s="124">
        <v>0</v>
      </c>
      <c r="G432" s="124">
        <v>0</v>
      </c>
      <c r="H432" s="124">
        <v>0</v>
      </c>
      <c r="I432" s="124">
        <v>0</v>
      </c>
      <c r="J432" s="124">
        <v>0</v>
      </c>
      <c r="K432" s="124">
        <v>0</v>
      </c>
      <c r="L432" s="124">
        <v>0</v>
      </c>
      <c r="M432" s="124">
        <v>0</v>
      </c>
      <c r="N432" s="124">
        <v>0</v>
      </c>
      <c r="O432" s="124">
        <v>0</v>
      </c>
      <c r="P432" s="124">
        <v>0</v>
      </c>
      <c r="Q432" s="124">
        <v>0</v>
      </c>
      <c r="R432" s="124">
        <v>0</v>
      </c>
      <c r="S432" s="124">
        <v>0</v>
      </c>
      <c r="T432" s="124">
        <v>0</v>
      </c>
      <c r="U432" s="124">
        <v>0</v>
      </c>
      <c r="V432" s="124">
        <v>0</v>
      </c>
      <c r="W432" s="124">
        <v>0</v>
      </c>
    </row>
    <row r="433" spans="1:23" hidden="1">
      <c r="A433" s="124">
        <v>0</v>
      </c>
      <c r="B433" s="124">
        <v>0</v>
      </c>
      <c r="C433" s="124">
        <v>0</v>
      </c>
      <c r="D433" s="124">
        <v>0</v>
      </c>
      <c r="E433" s="124">
        <v>0</v>
      </c>
      <c r="F433" s="124">
        <v>0</v>
      </c>
      <c r="G433" s="124">
        <v>0</v>
      </c>
      <c r="H433" s="124">
        <v>0</v>
      </c>
      <c r="I433" s="124">
        <v>0</v>
      </c>
      <c r="J433" s="124">
        <v>0</v>
      </c>
      <c r="K433" s="124">
        <v>0</v>
      </c>
      <c r="L433" s="124">
        <v>0</v>
      </c>
      <c r="M433" s="124">
        <v>0</v>
      </c>
      <c r="N433" s="124">
        <v>0</v>
      </c>
      <c r="O433" s="124">
        <v>0</v>
      </c>
      <c r="P433" s="124">
        <v>0</v>
      </c>
      <c r="Q433" s="124">
        <v>0</v>
      </c>
      <c r="R433" s="124">
        <v>0</v>
      </c>
      <c r="S433" s="124">
        <v>0</v>
      </c>
      <c r="T433" s="124">
        <v>0</v>
      </c>
      <c r="U433" s="124">
        <v>0</v>
      </c>
      <c r="V433" s="124">
        <v>0</v>
      </c>
      <c r="W433" s="124">
        <v>0</v>
      </c>
    </row>
    <row r="434" spans="1:23">
      <c r="A434" s="124">
        <v>0</v>
      </c>
      <c r="B434" s="124">
        <v>0</v>
      </c>
      <c r="C434" s="124">
        <v>0</v>
      </c>
      <c r="D434" s="124">
        <v>0</v>
      </c>
      <c r="E434" s="124">
        <v>0</v>
      </c>
      <c r="F434" s="124">
        <v>0</v>
      </c>
      <c r="G434" s="124">
        <v>0</v>
      </c>
      <c r="H434" s="124">
        <v>0</v>
      </c>
      <c r="I434" s="124">
        <v>0</v>
      </c>
      <c r="J434" s="124">
        <v>0</v>
      </c>
      <c r="K434" s="124">
        <v>0</v>
      </c>
      <c r="L434" s="124">
        <v>0</v>
      </c>
      <c r="M434" s="124">
        <v>0</v>
      </c>
      <c r="N434" s="124">
        <v>0</v>
      </c>
      <c r="O434" s="124">
        <v>0</v>
      </c>
      <c r="P434" s="124">
        <v>0</v>
      </c>
      <c r="Q434" s="124">
        <v>0</v>
      </c>
      <c r="R434" s="124">
        <v>0</v>
      </c>
      <c r="S434" s="124">
        <v>0</v>
      </c>
      <c r="T434" s="124">
        <v>0</v>
      </c>
      <c r="U434" s="124">
        <v>0</v>
      </c>
      <c r="V434" s="124">
        <v>0</v>
      </c>
      <c r="W434" s="124">
        <v>0</v>
      </c>
    </row>
    <row r="435" spans="1:23" hidden="1">
      <c r="A435" s="124">
        <v>0</v>
      </c>
      <c r="B435" s="124">
        <v>0</v>
      </c>
      <c r="C435" s="124">
        <v>0</v>
      </c>
      <c r="D435" s="124">
        <v>0</v>
      </c>
      <c r="E435" s="124">
        <v>0</v>
      </c>
      <c r="F435" s="124">
        <v>0</v>
      </c>
      <c r="G435" s="124">
        <v>0</v>
      </c>
      <c r="H435" s="124">
        <v>0</v>
      </c>
      <c r="I435" s="124">
        <v>0</v>
      </c>
      <c r="J435" s="124">
        <v>0</v>
      </c>
      <c r="K435" s="124">
        <v>0</v>
      </c>
      <c r="L435" s="124">
        <v>0</v>
      </c>
      <c r="M435" s="124">
        <v>0</v>
      </c>
      <c r="N435" s="124">
        <v>0</v>
      </c>
      <c r="O435" s="124">
        <v>0</v>
      </c>
      <c r="P435" s="124">
        <v>0</v>
      </c>
      <c r="Q435" s="124">
        <v>0</v>
      </c>
      <c r="R435" s="124">
        <v>0</v>
      </c>
      <c r="S435" s="124">
        <v>0</v>
      </c>
      <c r="T435" s="124">
        <v>0</v>
      </c>
      <c r="U435" s="124">
        <v>0</v>
      </c>
      <c r="V435" s="124">
        <v>0</v>
      </c>
      <c r="W435" s="124">
        <v>0</v>
      </c>
    </row>
    <row r="436" spans="1:23" hidden="1">
      <c r="A436" s="124">
        <v>0</v>
      </c>
      <c r="B436" s="124">
        <v>0</v>
      </c>
      <c r="C436" s="124">
        <v>0</v>
      </c>
      <c r="D436" s="124">
        <v>0</v>
      </c>
      <c r="E436" s="124">
        <v>0</v>
      </c>
      <c r="F436" s="124">
        <v>0</v>
      </c>
      <c r="G436" s="124">
        <v>0</v>
      </c>
      <c r="H436" s="124">
        <v>0</v>
      </c>
      <c r="I436" s="124">
        <v>0</v>
      </c>
      <c r="J436" s="124">
        <v>0</v>
      </c>
      <c r="K436" s="124">
        <v>0</v>
      </c>
      <c r="L436" s="124">
        <v>0</v>
      </c>
      <c r="M436" s="124">
        <v>0</v>
      </c>
      <c r="N436" s="124">
        <v>0</v>
      </c>
      <c r="O436" s="124">
        <v>0</v>
      </c>
      <c r="P436" s="124">
        <v>0</v>
      </c>
      <c r="Q436" s="124">
        <v>0</v>
      </c>
      <c r="R436" s="124">
        <v>0</v>
      </c>
      <c r="S436" s="124">
        <v>0</v>
      </c>
      <c r="T436" s="124">
        <v>0</v>
      </c>
      <c r="U436" s="124">
        <v>0</v>
      </c>
      <c r="V436" s="124">
        <v>0</v>
      </c>
      <c r="W436" s="124">
        <v>0</v>
      </c>
    </row>
    <row r="437" spans="1:23" hidden="1">
      <c r="A437" s="124">
        <v>0</v>
      </c>
      <c r="B437" s="124">
        <v>0</v>
      </c>
      <c r="C437" s="124">
        <v>0</v>
      </c>
      <c r="D437" s="124">
        <v>0</v>
      </c>
      <c r="E437" s="124">
        <v>0</v>
      </c>
      <c r="F437" s="124">
        <v>0</v>
      </c>
      <c r="G437" s="124">
        <v>0</v>
      </c>
      <c r="H437" s="124">
        <v>0</v>
      </c>
      <c r="I437" s="124">
        <v>0</v>
      </c>
      <c r="J437" s="124">
        <v>0</v>
      </c>
      <c r="K437" s="124">
        <v>0</v>
      </c>
      <c r="L437" s="124">
        <v>0</v>
      </c>
      <c r="M437" s="124">
        <v>0</v>
      </c>
      <c r="N437" s="124">
        <v>0</v>
      </c>
      <c r="O437" s="124">
        <v>0</v>
      </c>
      <c r="P437" s="124">
        <v>0</v>
      </c>
      <c r="Q437" s="124">
        <v>0</v>
      </c>
      <c r="R437" s="124">
        <v>0</v>
      </c>
      <c r="S437" s="124">
        <v>0</v>
      </c>
      <c r="T437" s="124">
        <v>0</v>
      </c>
      <c r="U437" s="124">
        <v>0</v>
      </c>
      <c r="V437" s="124">
        <v>0</v>
      </c>
      <c r="W437" s="124">
        <v>0</v>
      </c>
    </row>
    <row r="438" spans="1:23" hidden="1">
      <c r="A438" s="124">
        <v>0</v>
      </c>
      <c r="B438" s="124">
        <v>0</v>
      </c>
      <c r="C438" s="124">
        <v>0</v>
      </c>
      <c r="D438" s="124">
        <v>0</v>
      </c>
      <c r="E438" s="124">
        <v>0</v>
      </c>
      <c r="F438" s="124">
        <v>0</v>
      </c>
      <c r="G438" s="124">
        <v>0</v>
      </c>
      <c r="H438" s="124">
        <v>0</v>
      </c>
      <c r="I438" s="124">
        <v>0</v>
      </c>
      <c r="J438" s="124">
        <v>0</v>
      </c>
      <c r="K438" s="124">
        <v>0</v>
      </c>
      <c r="L438" s="124">
        <v>0</v>
      </c>
      <c r="M438" s="124">
        <v>0</v>
      </c>
      <c r="N438" s="124">
        <v>0</v>
      </c>
      <c r="O438" s="124">
        <v>0</v>
      </c>
      <c r="P438" s="124">
        <v>0</v>
      </c>
      <c r="Q438" s="124">
        <v>0</v>
      </c>
      <c r="R438" s="124">
        <v>0</v>
      </c>
      <c r="S438" s="124">
        <v>0</v>
      </c>
      <c r="T438" s="124">
        <v>0</v>
      </c>
      <c r="U438" s="124">
        <v>0</v>
      </c>
      <c r="V438" s="124">
        <v>0</v>
      </c>
      <c r="W438" s="124">
        <v>0</v>
      </c>
    </row>
    <row r="439" spans="1:23" hidden="1">
      <c r="A439" s="124">
        <v>0</v>
      </c>
      <c r="B439" s="124">
        <v>0</v>
      </c>
      <c r="C439" s="124">
        <v>0</v>
      </c>
      <c r="D439" s="124">
        <v>0</v>
      </c>
      <c r="E439" s="124">
        <v>0</v>
      </c>
      <c r="F439" s="124">
        <v>0</v>
      </c>
      <c r="G439" s="124">
        <v>0</v>
      </c>
      <c r="H439" s="124">
        <v>0</v>
      </c>
      <c r="I439" s="124">
        <v>0</v>
      </c>
      <c r="J439" s="124">
        <v>0</v>
      </c>
      <c r="K439" s="124">
        <v>0</v>
      </c>
      <c r="L439" s="124">
        <v>0</v>
      </c>
      <c r="M439" s="124">
        <v>0</v>
      </c>
      <c r="N439" s="124">
        <v>0</v>
      </c>
      <c r="O439" s="124">
        <v>0</v>
      </c>
      <c r="P439" s="124">
        <v>0</v>
      </c>
      <c r="Q439" s="124">
        <v>0</v>
      </c>
      <c r="R439" s="124">
        <v>0</v>
      </c>
      <c r="S439" s="124">
        <v>0</v>
      </c>
      <c r="T439" s="124">
        <v>0</v>
      </c>
      <c r="U439" s="124">
        <v>0</v>
      </c>
      <c r="V439" s="124">
        <v>0</v>
      </c>
      <c r="W439" s="124">
        <v>0</v>
      </c>
    </row>
    <row r="440" spans="1:23" hidden="1">
      <c r="A440" s="124">
        <v>0</v>
      </c>
      <c r="B440" s="124">
        <v>0</v>
      </c>
      <c r="C440" s="124">
        <v>0</v>
      </c>
      <c r="D440" s="124">
        <v>0</v>
      </c>
      <c r="E440" s="124">
        <v>0</v>
      </c>
      <c r="F440" s="124">
        <v>0</v>
      </c>
      <c r="G440" s="124">
        <v>0</v>
      </c>
      <c r="H440" s="124">
        <v>0</v>
      </c>
      <c r="I440" s="124">
        <v>0</v>
      </c>
      <c r="J440" s="124">
        <v>0</v>
      </c>
      <c r="K440" s="124">
        <v>0</v>
      </c>
      <c r="L440" s="124">
        <v>0</v>
      </c>
      <c r="M440" s="124">
        <v>0</v>
      </c>
      <c r="N440" s="124">
        <v>0</v>
      </c>
      <c r="O440" s="124">
        <v>0</v>
      </c>
      <c r="P440" s="124">
        <v>0</v>
      </c>
      <c r="Q440" s="124">
        <v>0</v>
      </c>
      <c r="R440" s="124">
        <v>0</v>
      </c>
      <c r="S440" s="124">
        <v>0</v>
      </c>
      <c r="T440" s="124">
        <v>0</v>
      </c>
      <c r="U440" s="124">
        <v>0</v>
      </c>
      <c r="V440" s="124">
        <v>0</v>
      </c>
      <c r="W440" s="124">
        <v>0</v>
      </c>
    </row>
    <row r="441" spans="1:23" hidden="1">
      <c r="A441" s="124">
        <v>0</v>
      </c>
      <c r="B441" s="124">
        <v>0</v>
      </c>
      <c r="C441" s="124">
        <v>0</v>
      </c>
      <c r="D441" s="124">
        <v>0</v>
      </c>
      <c r="E441" s="124">
        <v>0</v>
      </c>
      <c r="F441" s="124">
        <v>0</v>
      </c>
      <c r="G441" s="124">
        <v>0</v>
      </c>
      <c r="H441" s="124">
        <v>0</v>
      </c>
      <c r="I441" s="124">
        <v>0</v>
      </c>
      <c r="J441" s="124">
        <v>0</v>
      </c>
      <c r="K441" s="124">
        <v>0</v>
      </c>
      <c r="L441" s="124">
        <v>0</v>
      </c>
      <c r="M441" s="124">
        <v>0</v>
      </c>
      <c r="N441" s="124">
        <v>0</v>
      </c>
      <c r="O441" s="124">
        <v>0</v>
      </c>
      <c r="P441" s="124">
        <v>0</v>
      </c>
      <c r="Q441" s="124">
        <v>0</v>
      </c>
      <c r="R441" s="124">
        <v>0</v>
      </c>
      <c r="S441" s="124">
        <v>0</v>
      </c>
      <c r="T441" s="124">
        <v>0</v>
      </c>
      <c r="U441" s="124">
        <v>0</v>
      </c>
      <c r="V441" s="124">
        <v>0</v>
      </c>
      <c r="W441" s="124">
        <v>0</v>
      </c>
    </row>
    <row r="442" spans="1:23" hidden="1">
      <c r="A442" s="124">
        <v>0</v>
      </c>
      <c r="B442" s="124">
        <v>0</v>
      </c>
      <c r="C442" s="124">
        <v>0</v>
      </c>
      <c r="D442" s="124">
        <v>0</v>
      </c>
      <c r="E442" s="124">
        <v>0</v>
      </c>
      <c r="F442" s="124">
        <v>0</v>
      </c>
      <c r="G442" s="124">
        <v>0</v>
      </c>
      <c r="H442" s="124">
        <v>0</v>
      </c>
      <c r="I442" s="124">
        <v>0</v>
      </c>
      <c r="J442" s="124">
        <v>0</v>
      </c>
      <c r="K442" s="124">
        <v>0</v>
      </c>
      <c r="L442" s="124">
        <v>0</v>
      </c>
      <c r="M442" s="124">
        <v>0</v>
      </c>
      <c r="N442" s="124">
        <v>0</v>
      </c>
      <c r="O442" s="124">
        <v>0</v>
      </c>
      <c r="P442" s="124">
        <v>0</v>
      </c>
      <c r="Q442" s="124">
        <v>0</v>
      </c>
      <c r="R442" s="124">
        <v>0</v>
      </c>
      <c r="S442" s="124">
        <v>0</v>
      </c>
      <c r="T442" s="124">
        <v>0</v>
      </c>
      <c r="U442" s="124">
        <v>0</v>
      </c>
      <c r="V442" s="124">
        <v>0</v>
      </c>
      <c r="W442" s="124">
        <v>0</v>
      </c>
    </row>
    <row r="443" spans="1:23" hidden="1">
      <c r="A443" s="124">
        <v>0</v>
      </c>
      <c r="B443" s="124">
        <v>0</v>
      </c>
      <c r="C443" s="124">
        <v>0</v>
      </c>
      <c r="D443" s="124">
        <v>0</v>
      </c>
      <c r="E443" s="124">
        <v>0</v>
      </c>
      <c r="F443" s="124">
        <v>0</v>
      </c>
      <c r="G443" s="124">
        <v>0</v>
      </c>
      <c r="H443" s="124">
        <v>0</v>
      </c>
      <c r="I443" s="124">
        <v>0</v>
      </c>
      <c r="J443" s="124">
        <v>0</v>
      </c>
      <c r="K443" s="124">
        <v>0</v>
      </c>
      <c r="L443" s="124">
        <v>0</v>
      </c>
      <c r="M443" s="124">
        <v>0</v>
      </c>
      <c r="N443" s="124">
        <v>0</v>
      </c>
      <c r="O443" s="124">
        <v>0</v>
      </c>
      <c r="P443" s="124">
        <v>0</v>
      </c>
      <c r="Q443" s="124">
        <v>0</v>
      </c>
      <c r="R443" s="124">
        <v>0</v>
      </c>
      <c r="S443" s="124">
        <v>0</v>
      </c>
      <c r="T443" s="124">
        <v>0</v>
      </c>
      <c r="U443" s="124">
        <v>0</v>
      </c>
      <c r="V443" s="124">
        <v>0</v>
      </c>
      <c r="W443" s="124">
        <v>0</v>
      </c>
    </row>
    <row r="444" spans="1:23" hidden="1">
      <c r="A444" s="124">
        <v>0</v>
      </c>
      <c r="B444" s="124">
        <v>0</v>
      </c>
      <c r="C444" s="124">
        <v>0</v>
      </c>
      <c r="D444" s="124">
        <v>0</v>
      </c>
      <c r="E444" s="124">
        <v>0</v>
      </c>
      <c r="F444" s="124">
        <v>0</v>
      </c>
      <c r="G444" s="124">
        <v>0</v>
      </c>
      <c r="H444" s="124">
        <v>0</v>
      </c>
      <c r="I444" s="124">
        <v>0</v>
      </c>
      <c r="J444" s="124">
        <v>0</v>
      </c>
      <c r="K444" s="124">
        <v>0</v>
      </c>
      <c r="L444" s="124">
        <v>0</v>
      </c>
      <c r="M444" s="124">
        <v>0</v>
      </c>
      <c r="N444" s="124">
        <v>0</v>
      </c>
      <c r="O444" s="124">
        <v>0</v>
      </c>
      <c r="P444" s="124">
        <v>0</v>
      </c>
      <c r="Q444" s="124">
        <v>0</v>
      </c>
      <c r="R444" s="124">
        <v>0</v>
      </c>
      <c r="S444" s="124">
        <v>0</v>
      </c>
      <c r="T444" s="124">
        <v>0</v>
      </c>
      <c r="U444" s="124">
        <v>0</v>
      </c>
      <c r="V444" s="124">
        <v>0</v>
      </c>
      <c r="W444" s="124">
        <v>0</v>
      </c>
    </row>
    <row r="445" spans="1:23">
      <c r="A445" s="124">
        <v>0</v>
      </c>
      <c r="B445" s="124">
        <v>0</v>
      </c>
      <c r="C445" s="124">
        <v>0</v>
      </c>
      <c r="D445" s="124">
        <v>0</v>
      </c>
      <c r="E445" s="124">
        <v>0</v>
      </c>
      <c r="F445" s="124">
        <v>0</v>
      </c>
      <c r="G445" s="124">
        <v>0</v>
      </c>
      <c r="H445" s="124">
        <v>0</v>
      </c>
      <c r="I445" s="124">
        <v>0</v>
      </c>
      <c r="J445" s="124">
        <v>0</v>
      </c>
      <c r="K445" s="124">
        <v>0</v>
      </c>
      <c r="L445" s="124">
        <v>0</v>
      </c>
      <c r="M445" s="124">
        <v>0</v>
      </c>
      <c r="N445" s="124">
        <v>0</v>
      </c>
      <c r="O445" s="124">
        <v>0</v>
      </c>
      <c r="P445" s="124">
        <v>0</v>
      </c>
      <c r="Q445" s="124">
        <v>0</v>
      </c>
      <c r="R445" s="124">
        <v>0</v>
      </c>
      <c r="S445" s="124">
        <v>0</v>
      </c>
      <c r="T445" s="124">
        <v>0</v>
      </c>
      <c r="U445" s="124">
        <v>0</v>
      </c>
      <c r="V445" s="124">
        <v>0</v>
      </c>
      <c r="W445" s="124">
        <v>0</v>
      </c>
    </row>
    <row r="446" spans="1:23">
      <c r="A446" s="124">
        <v>0</v>
      </c>
      <c r="B446" s="124">
        <v>0</v>
      </c>
      <c r="C446" s="124">
        <v>0</v>
      </c>
      <c r="D446" s="124">
        <v>0</v>
      </c>
      <c r="E446" s="124">
        <v>0</v>
      </c>
      <c r="F446" s="124">
        <v>0</v>
      </c>
      <c r="G446" s="124">
        <v>0</v>
      </c>
      <c r="H446" s="124">
        <v>0</v>
      </c>
      <c r="I446" s="124">
        <v>0</v>
      </c>
      <c r="J446" s="124">
        <v>0</v>
      </c>
      <c r="K446" s="124">
        <v>0</v>
      </c>
      <c r="L446" s="124">
        <v>0</v>
      </c>
      <c r="M446" s="124">
        <v>0</v>
      </c>
      <c r="N446" s="124">
        <v>0</v>
      </c>
      <c r="O446" s="124">
        <v>0</v>
      </c>
      <c r="P446" s="124">
        <v>0</v>
      </c>
      <c r="Q446" s="124">
        <v>0</v>
      </c>
      <c r="R446" s="124">
        <v>0</v>
      </c>
      <c r="S446" s="124">
        <v>0</v>
      </c>
      <c r="T446" s="124">
        <v>0</v>
      </c>
      <c r="U446" s="124">
        <v>0</v>
      </c>
      <c r="V446" s="124">
        <v>0</v>
      </c>
      <c r="W446" s="124">
        <v>0</v>
      </c>
    </row>
    <row r="447" spans="1:23" hidden="1">
      <c r="A447" s="124">
        <v>0</v>
      </c>
      <c r="B447" s="124">
        <v>0</v>
      </c>
      <c r="C447" s="124">
        <v>0</v>
      </c>
      <c r="D447" s="124">
        <v>0</v>
      </c>
      <c r="E447" s="124">
        <v>0</v>
      </c>
      <c r="F447" s="124">
        <v>0</v>
      </c>
      <c r="G447" s="124">
        <v>0</v>
      </c>
      <c r="H447" s="124">
        <v>0</v>
      </c>
      <c r="I447" s="124">
        <v>0</v>
      </c>
      <c r="J447" s="124">
        <v>0</v>
      </c>
      <c r="K447" s="124">
        <v>0</v>
      </c>
      <c r="L447" s="124">
        <v>0</v>
      </c>
      <c r="M447" s="124">
        <v>0</v>
      </c>
      <c r="N447" s="124">
        <v>0</v>
      </c>
      <c r="O447" s="124">
        <v>0</v>
      </c>
      <c r="P447" s="124">
        <v>0</v>
      </c>
      <c r="Q447" s="124">
        <v>0</v>
      </c>
      <c r="R447" s="124">
        <v>0</v>
      </c>
      <c r="S447" s="124">
        <v>0</v>
      </c>
      <c r="T447" s="124">
        <v>0</v>
      </c>
      <c r="U447" s="124">
        <v>0</v>
      </c>
      <c r="V447" s="124">
        <v>0</v>
      </c>
      <c r="W447" s="124">
        <v>0</v>
      </c>
    </row>
    <row r="448" spans="1:23">
      <c r="A448" s="124">
        <v>0</v>
      </c>
      <c r="B448" s="124">
        <v>0</v>
      </c>
      <c r="C448" s="124">
        <v>0</v>
      </c>
      <c r="D448" s="124">
        <v>0</v>
      </c>
      <c r="E448" s="124">
        <v>0</v>
      </c>
      <c r="F448" s="124">
        <v>0</v>
      </c>
      <c r="G448" s="124">
        <v>0</v>
      </c>
      <c r="H448" s="124">
        <v>0</v>
      </c>
      <c r="I448" s="124">
        <v>0</v>
      </c>
      <c r="J448" s="124">
        <v>0</v>
      </c>
      <c r="K448" s="124">
        <v>0</v>
      </c>
      <c r="L448" s="124">
        <v>0</v>
      </c>
      <c r="M448" s="124">
        <v>0</v>
      </c>
      <c r="N448" s="124">
        <v>0</v>
      </c>
      <c r="O448" s="124">
        <v>0</v>
      </c>
      <c r="P448" s="124">
        <v>0</v>
      </c>
      <c r="Q448" s="124">
        <v>0</v>
      </c>
      <c r="R448" s="124">
        <v>0</v>
      </c>
      <c r="S448" s="124">
        <v>0</v>
      </c>
      <c r="T448" s="124">
        <v>0</v>
      </c>
      <c r="U448" s="124">
        <v>0</v>
      </c>
      <c r="V448" s="124">
        <v>0</v>
      </c>
      <c r="W448" s="124">
        <v>0</v>
      </c>
    </row>
    <row r="449" spans="1:23" hidden="1">
      <c r="A449" s="124">
        <v>0</v>
      </c>
      <c r="B449" s="124">
        <v>0</v>
      </c>
      <c r="C449" s="124">
        <v>0</v>
      </c>
      <c r="D449" s="124">
        <v>0</v>
      </c>
      <c r="E449" s="124">
        <v>0</v>
      </c>
      <c r="F449" s="124">
        <v>0</v>
      </c>
      <c r="G449" s="124">
        <v>0</v>
      </c>
      <c r="H449" s="124">
        <v>0</v>
      </c>
      <c r="I449" s="124">
        <v>0</v>
      </c>
      <c r="J449" s="124">
        <v>0</v>
      </c>
      <c r="K449" s="124">
        <v>0</v>
      </c>
      <c r="L449" s="124">
        <v>0</v>
      </c>
      <c r="M449" s="124">
        <v>0</v>
      </c>
      <c r="N449" s="124">
        <v>0</v>
      </c>
      <c r="O449" s="124">
        <v>0</v>
      </c>
      <c r="P449" s="124">
        <v>0</v>
      </c>
      <c r="Q449" s="124">
        <v>0</v>
      </c>
      <c r="R449" s="124">
        <v>0</v>
      </c>
      <c r="S449" s="124">
        <v>0</v>
      </c>
      <c r="T449" s="124">
        <v>0</v>
      </c>
      <c r="U449" s="124">
        <v>0</v>
      </c>
      <c r="V449" s="124">
        <v>0</v>
      </c>
      <c r="W449" s="124">
        <v>0</v>
      </c>
    </row>
    <row r="450" spans="1:23" hidden="1">
      <c r="A450" s="124">
        <v>0</v>
      </c>
      <c r="B450" s="124">
        <v>0</v>
      </c>
      <c r="C450" s="124">
        <v>0</v>
      </c>
      <c r="D450" s="124">
        <v>0</v>
      </c>
      <c r="E450" s="124">
        <v>0</v>
      </c>
      <c r="F450" s="124">
        <v>0</v>
      </c>
      <c r="G450" s="124">
        <v>0</v>
      </c>
      <c r="H450" s="124">
        <v>0</v>
      </c>
      <c r="I450" s="124">
        <v>0</v>
      </c>
      <c r="J450" s="124">
        <v>0</v>
      </c>
      <c r="K450" s="124">
        <v>0</v>
      </c>
      <c r="L450" s="124">
        <v>0</v>
      </c>
      <c r="M450" s="124">
        <v>0</v>
      </c>
      <c r="N450" s="124">
        <v>0</v>
      </c>
      <c r="O450" s="124">
        <v>0</v>
      </c>
      <c r="P450" s="124">
        <v>0</v>
      </c>
      <c r="Q450" s="124">
        <v>0</v>
      </c>
      <c r="R450" s="124">
        <v>0</v>
      </c>
      <c r="S450" s="124">
        <v>0</v>
      </c>
      <c r="T450" s="124">
        <v>0</v>
      </c>
      <c r="U450" s="124">
        <v>0</v>
      </c>
      <c r="V450" s="124">
        <v>0</v>
      </c>
      <c r="W450" s="124">
        <v>0</v>
      </c>
    </row>
    <row r="451" spans="1:23" hidden="1">
      <c r="A451" s="124">
        <v>0</v>
      </c>
      <c r="B451" s="124">
        <v>0</v>
      </c>
      <c r="C451" s="124">
        <v>0</v>
      </c>
      <c r="D451" s="124">
        <v>0</v>
      </c>
      <c r="E451" s="124">
        <v>0</v>
      </c>
      <c r="F451" s="124">
        <v>0</v>
      </c>
      <c r="G451" s="124">
        <v>0</v>
      </c>
      <c r="H451" s="124">
        <v>0</v>
      </c>
      <c r="I451" s="124">
        <v>0</v>
      </c>
      <c r="J451" s="124">
        <v>0</v>
      </c>
      <c r="K451" s="124">
        <v>0</v>
      </c>
      <c r="L451" s="124">
        <v>0</v>
      </c>
      <c r="M451" s="124">
        <v>0</v>
      </c>
      <c r="N451" s="124">
        <v>0</v>
      </c>
      <c r="O451" s="124">
        <v>0</v>
      </c>
      <c r="P451" s="124">
        <v>0</v>
      </c>
      <c r="Q451" s="124">
        <v>0</v>
      </c>
      <c r="R451" s="124">
        <v>0</v>
      </c>
      <c r="S451" s="124">
        <v>0</v>
      </c>
      <c r="T451" s="124">
        <v>0</v>
      </c>
      <c r="U451" s="124">
        <v>0</v>
      </c>
      <c r="V451" s="124">
        <v>0</v>
      </c>
      <c r="W451" s="124">
        <v>0</v>
      </c>
    </row>
    <row r="452" spans="1:23" hidden="1">
      <c r="A452" s="124">
        <v>0</v>
      </c>
      <c r="B452" s="124">
        <v>0</v>
      </c>
      <c r="C452" s="124">
        <v>0</v>
      </c>
      <c r="D452" s="124">
        <v>0</v>
      </c>
      <c r="E452" s="124">
        <v>0</v>
      </c>
      <c r="F452" s="124">
        <v>0</v>
      </c>
      <c r="G452" s="124">
        <v>0</v>
      </c>
      <c r="H452" s="124">
        <v>0</v>
      </c>
      <c r="I452" s="124">
        <v>0</v>
      </c>
      <c r="J452" s="124">
        <v>0</v>
      </c>
      <c r="K452" s="124">
        <v>0</v>
      </c>
      <c r="L452" s="124">
        <v>0</v>
      </c>
      <c r="M452" s="124">
        <v>0</v>
      </c>
      <c r="N452" s="124">
        <v>0</v>
      </c>
      <c r="O452" s="124">
        <v>0</v>
      </c>
      <c r="P452" s="124">
        <v>0</v>
      </c>
      <c r="Q452" s="124">
        <v>0</v>
      </c>
      <c r="R452" s="124">
        <v>0</v>
      </c>
      <c r="S452" s="124">
        <v>0</v>
      </c>
      <c r="T452" s="124">
        <v>0</v>
      </c>
      <c r="U452" s="124">
        <v>0</v>
      </c>
      <c r="V452" s="124">
        <v>0</v>
      </c>
      <c r="W452" s="124">
        <v>0</v>
      </c>
    </row>
    <row r="453" spans="1:23" hidden="1">
      <c r="A453" s="124">
        <v>0</v>
      </c>
      <c r="B453" s="124">
        <v>0</v>
      </c>
      <c r="C453" s="124">
        <v>0</v>
      </c>
      <c r="D453" s="124">
        <v>0</v>
      </c>
      <c r="E453" s="124">
        <v>0</v>
      </c>
      <c r="F453" s="124">
        <v>0</v>
      </c>
      <c r="G453" s="124">
        <v>0</v>
      </c>
      <c r="H453" s="124">
        <v>0</v>
      </c>
      <c r="I453" s="124">
        <v>0</v>
      </c>
      <c r="J453" s="124">
        <v>0</v>
      </c>
      <c r="K453" s="124">
        <v>0</v>
      </c>
      <c r="L453" s="124">
        <v>0</v>
      </c>
      <c r="M453" s="124">
        <v>0</v>
      </c>
      <c r="N453" s="124">
        <v>0</v>
      </c>
      <c r="O453" s="124">
        <v>0</v>
      </c>
      <c r="P453" s="124">
        <v>0</v>
      </c>
      <c r="Q453" s="124">
        <v>0</v>
      </c>
      <c r="R453" s="124">
        <v>0</v>
      </c>
      <c r="S453" s="124">
        <v>0</v>
      </c>
      <c r="T453" s="124">
        <v>0</v>
      </c>
      <c r="U453" s="124">
        <v>0</v>
      </c>
      <c r="V453" s="124">
        <v>0</v>
      </c>
      <c r="W453" s="124">
        <v>0</v>
      </c>
    </row>
    <row r="454" spans="1:23" hidden="1">
      <c r="A454" s="124">
        <v>0</v>
      </c>
      <c r="B454" s="124">
        <v>0</v>
      </c>
      <c r="C454" s="124">
        <v>0</v>
      </c>
      <c r="D454" s="124">
        <v>0</v>
      </c>
      <c r="E454" s="124">
        <v>0</v>
      </c>
      <c r="F454" s="124">
        <v>0</v>
      </c>
      <c r="G454" s="124">
        <v>0</v>
      </c>
      <c r="H454" s="124">
        <v>0</v>
      </c>
      <c r="I454" s="124">
        <v>0</v>
      </c>
      <c r="J454" s="124">
        <v>0</v>
      </c>
      <c r="K454" s="124">
        <v>0</v>
      </c>
      <c r="L454" s="124">
        <v>0</v>
      </c>
      <c r="M454" s="124">
        <v>0</v>
      </c>
      <c r="N454" s="124">
        <v>0</v>
      </c>
      <c r="O454" s="124">
        <v>0</v>
      </c>
      <c r="P454" s="124">
        <v>0</v>
      </c>
      <c r="Q454" s="124">
        <v>0</v>
      </c>
      <c r="R454" s="124">
        <v>0</v>
      </c>
      <c r="S454" s="124">
        <v>0</v>
      </c>
      <c r="T454" s="124">
        <v>0</v>
      </c>
      <c r="U454" s="124">
        <v>0</v>
      </c>
      <c r="V454" s="124">
        <v>0</v>
      </c>
      <c r="W454" s="124">
        <v>0</v>
      </c>
    </row>
    <row r="455" spans="1:23" hidden="1">
      <c r="A455" s="124">
        <v>0</v>
      </c>
      <c r="B455" s="124">
        <v>0</v>
      </c>
      <c r="C455" s="124">
        <v>0</v>
      </c>
      <c r="D455" s="124">
        <v>0</v>
      </c>
      <c r="E455" s="124">
        <v>0</v>
      </c>
      <c r="F455" s="124">
        <v>0</v>
      </c>
      <c r="G455" s="124">
        <v>0</v>
      </c>
      <c r="H455" s="124">
        <v>0</v>
      </c>
      <c r="I455" s="124">
        <v>0</v>
      </c>
      <c r="J455" s="124">
        <v>0</v>
      </c>
      <c r="K455" s="124">
        <v>0</v>
      </c>
      <c r="L455" s="124">
        <v>0</v>
      </c>
      <c r="M455" s="124">
        <v>0</v>
      </c>
      <c r="N455" s="124">
        <v>0</v>
      </c>
      <c r="O455" s="124">
        <v>0</v>
      </c>
      <c r="P455" s="124">
        <v>0</v>
      </c>
      <c r="Q455" s="124">
        <v>0</v>
      </c>
      <c r="R455" s="124">
        <v>0</v>
      </c>
      <c r="S455" s="124">
        <v>0</v>
      </c>
      <c r="T455" s="124">
        <v>0</v>
      </c>
      <c r="U455" s="124">
        <v>0</v>
      </c>
      <c r="V455" s="124">
        <v>0</v>
      </c>
      <c r="W455" s="124">
        <v>0</v>
      </c>
    </row>
    <row r="456" spans="1:23" hidden="1">
      <c r="A456" s="124">
        <v>0</v>
      </c>
      <c r="B456" s="124">
        <v>0</v>
      </c>
      <c r="C456" s="124">
        <v>0</v>
      </c>
      <c r="D456" s="124">
        <v>0</v>
      </c>
      <c r="E456" s="124">
        <v>0</v>
      </c>
      <c r="F456" s="124">
        <v>0</v>
      </c>
      <c r="G456" s="124">
        <v>0</v>
      </c>
      <c r="H456" s="124">
        <v>0</v>
      </c>
      <c r="I456" s="124">
        <v>0</v>
      </c>
      <c r="J456" s="124">
        <v>0</v>
      </c>
      <c r="K456" s="124">
        <v>0</v>
      </c>
      <c r="L456" s="124">
        <v>0</v>
      </c>
      <c r="M456" s="124">
        <v>0</v>
      </c>
      <c r="N456" s="124">
        <v>0</v>
      </c>
      <c r="O456" s="124">
        <v>0</v>
      </c>
      <c r="P456" s="124">
        <v>0</v>
      </c>
      <c r="Q456" s="124">
        <v>0</v>
      </c>
      <c r="R456" s="124">
        <v>0</v>
      </c>
      <c r="S456" s="124">
        <v>0</v>
      </c>
      <c r="T456" s="124">
        <v>0</v>
      </c>
      <c r="U456" s="124">
        <v>0</v>
      </c>
      <c r="V456" s="124">
        <v>0</v>
      </c>
      <c r="W456" s="124">
        <v>0</v>
      </c>
    </row>
    <row r="457" spans="1:23" hidden="1">
      <c r="A457" s="124">
        <v>0</v>
      </c>
      <c r="B457" s="124">
        <v>0</v>
      </c>
      <c r="C457" s="124">
        <v>0</v>
      </c>
      <c r="D457" s="124">
        <v>0</v>
      </c>
      <c r="E457" s="124">
        <v>0</v>
      </c>
      <c r="F457" s="124">
        <v>0</v>
      </c>
      <c r="G457" s="124">
        <v>0</v>
      </c>
      <c r="H457" s="124">
        <v>0</v>
      </c>
      <c r="I457" s="124">
        <v>0</v>
      </c>
      <c r="J457" s="124">
        <v>0</v>
      </c>
      <c r="K457" s="124">
        <v>0</v>
      </c>
      <c r="L457" s="124">
        <v>0</v>
      </c>
      <c r="M457" s="124">
        <v>0</v>
      </c>
      <c r="N457" s="124">
        <v>0</v>
      </c>
      <c r="O457" s="124">
        <v>0</v>
      </c>
      <c r="P457" s="124">
        <v>0</v>
      </c>
      <c r="Q457" s="124">
        <v>0</v>
      </c>
      <c r="R457" s="124">
        <v>0</v>
      </c>
      <c r="S457" s="124">
        <v>0</v>
      </c>
      <c r="T457" s="124">
        <v>0</v>
      </c>
      <c r="U457" s="124">
        <v>0</v>
      </c>
      <c r="V457" s="124">
        <v>0</v>
      </c>
      <c r="W457" s="124">
        <v>0</v>
      </c>
    </row>
    <row r="458" spans="1:23" hidden="1">
      <c r="A458" s="124">
        <v>0</v>
      </c>
      <c r="B458" s="124">
        <v>0</v>
      </c>
      <c r="C458" s="124">
        <v>0</v>
      </c>
      <c r="D458" s="124">
        <v>0</v>
      </c>
      <c r="E458" s="124">
        <v>0</v>
      </c>
      <c r="F458" s="124">
        <v>0</v>
      </c>
      <c r="G458" s="124">
        <v>0</v>
      </c>
      <c r="H458" s="124">
        <v>0</v>
      </c>
      <c r="I458" s="124">
        <v>0</v>
      </c>
      <c r="J458" s="124">
        <v>0</v>
      </c>
      <c r="K458" s="124">
        <v>0</v>
      </c>
      <c r="L458" s="124">
        <v>0</v>
      </c>
      <c r="M458" s="124">
        <v>0</v>
      </c>
      <c r="N458" s="124">
        <v>0</v>
      </c>
      <c r="O458" s="124">
        <v>0</v>
      </c>
      <c r="P458" s="124">
        <v>0</v>
      </c>
      <c r="Q458" s="124">
        <v>0</v>
      </c>
      <c r="R458" s="124">
        <v>0</v>
      </c>
      <c r="S458" s="124">
        <v>0</v>
      </c>
      <c r="T458" s="124">
        <v>0</v>
      </c>
      <c r="U458" s="124">
        <v>0</v>
      </c>
      <c r="V458" s="124">
        <v>0</v>
      </c>
      <c r="W458" s="124">
        <v>0</v>
      </c>
    </row>
    <row r="459" spans="1:23" hidden="1">
      <c r="A459" s="124">
        <v>0</v>
      </c>
      <c r="B459" s="124">
        <v>0</v>
      </c>
      <c r="C459" s="124">
        <v>0</v>
      </c>
      <c r="D459" s="124">
        <v>0</v>
      </c>
      <c r="E459" s="124">
        <v>0</v>
      </c>
      <c r="F459" s="124">
        <v>0</v>
      </c>
      <c r="G459" s="124">
        <v>0</v>
      </c>
      <c r="H459" s="124">
        <v>0</v>
      </c>
      <c r="I459" s="124">
        <v>0</v>
      </c>
      <c r="J459" s="124">
        <v>0</v>
      </c>
      <c r="K459" s="124">
        <v>0</v>
      </c>
      <c r="L459" s="124">
        <v>0</v>
      </c>
      <c r="M459" s="124">
        <v>0</v>
      </c>
      <c r="N459" s="124">
        <v>0</v>
      </c>
      <c r="O459" s="124">
        <v>0</v>
      </c>
      <c r="P459" s="124">
        <v>0</v>
      </c>
      <c r="Q459" s="124">
        <v>0</v>
      </c>
      <c r="R459" s="124">
        <v>0</v>
      </c>
      <c r="S459" s="124">
        <v>0</v>
      </c>
      <c r="T459" s="124">
        <v>0</v>
      </c>
      <c r="U459" s="124">
        <v>0</v>
      </c>
      <c r="V459" s="124">
        <v>0</v>
      </c>
      <c r="W459" s="124">
        <v>0</v>
      </c>
    </row>
    <row r="460" spans="1:23" hidden="1">
      <c r="A460" s="124">
        <v>0</v>
      </c>
      <c r="B460" s="124">
        <v>0</v>
      </c>
      <c r="C460" s="124">
        <v>0</v>
      </c>
      <c r="D460" s="124">
        <v>0</v>
      </c>
      <c r="E460" s="124">
        <v>0</v>
      </c>
      <c r="F460" s="124">
        <v>0</v>
      </c>
      <c r="G460" s="124">
        <v>0</v>
      </c>
      <c r="H460" s="124">
        <v>0</v>
      </c>
      <c r="I460" s="124">
        <v>0</v>
      </c>
      <c r="J460" s="124">
        <v>0</v>
      </c>
      <c r="K460" s="124">
        <v>0</v>
      </c>
      <c r="L460" s="124">
        <v>0</v>
      </c>
      <c r="M460" s="124">
        <v>0</v>
      </c>
      <c r="N460" s="124">
        <v>0</v>
      </c>
      <c r="O460" s="124">
        <v>0</v>
      </c>
      <c r="P460" s="124">
        <v>0</v>
      </c>
      <c r="Q460" s="124">
        <v>0</v>
      </c>
      <c r="R460" s="124">
        <v>0</v>
      </c>
      <c r="S460" s="124">
        <v>0</v>
      </c>
      <c r="T460" s="124">
        <v>0</v>
      </c>
      <c r="U460" s="124">
        <v>0</v>
      </c>
      <c r="V460" s="124">
        <v>0</v>
      </c>
      <c r="W460" s="124">
        <v>0</v>
      </c>
    </row>
    <row r="461" spans="1:23" hidden="1">
      <c r="A461" s="124">
        <v>0</v>
      </c>
      <c r="B461" s="124">
        <v>0</v>
      </c>
      <c r="C461" s="124">
        <v>0</v>
      </c>
      <c r="D461" s="124">
        <v>0</v>
      </c>
      <c r="E461" s="124">
        <v>0</v>
      </c>
      <c r="F461" s="124">
        <v>0</v>
      </c>
      <c r="G461" s="124">
        <v>0</v>
      </c>
      <c r="H461" s="124">
        <v>0</v>
      </c>
      <c r="I461" s="124">
        <v>0</v>
      </c>
      <c r="J461" s="124">
        <v>0</v>
      </c>
      <c r="K461" s="124">
        <v>0</v>
      </c>
      <c r="L461" s="124">
        <v>0</v>
      </c>
      <c r="M461" s="124">
        <v>0</v>
      </c>
      <c r="N461" s="124">
        <v>0</v>
      </c>
      <c r="O461" s="124">
        <v>0</v>
      </c>
      <c r="P461" s="124">
        <v>0</v>
      </c>
      <c r="Q461" s="124">
        <v>0</v>
      </c>
      <c r="R461" s="124">
        <v>0</v>
      </c>
      <c r="S461" s="124">
        <v>0</v>
      </c>
      <c r="T461" s="124">
        <v>0</v>
      </c>
      <c r="U461" s="124">
        <v>0</v>
      </c>
      <c r="V461" s="124">
        <v>0</v>
      </c>
      <c r="W461" s="124">
        <v>0</v>
      </c>
    </row>
    <row r="462" spans="1:23" hidden="1">
      <c r="A462" s="124">
        <v>0</v>
      </c>
      <c r="B462" s="124">
        <v>0</v>
      </c>
      <c r="C462" s="124">
        <v>0</v>
      </c>
      <c r="D462" s="124">
        <v>0</v>
      </c>
      <c r="E462" s="124">
        <v>0</v>
      </c>
      <c r="F462" s="124">
        <v>0</v>
      </c>
      <c r="G462" s="124">
        <v>0</v>
      </c>
      <c r="H462" s="124">
        <v>0</v>
      </c>
      <c r="I462" s="124">
        <v>0</v>
      </c>
      <c r="J462" s="124">
        <v>0</v>
      </c>
      <c r="K462" s="124">
        <v>0</v>
      </c>
      <c r="L462" s="124">
        <v>0</v>
      </c>
      <c r="M462" s="124">
        <v>0</v>
      </c>
      <c r="N462" s="124">
        <v>0</v>
      </c>
      <c r="O462" s="124">
        <v>0</v>
      </c>
      <c r="P462" s="124">
        <v>0</v>
      </c>
      <c r="Q462" s="124">
        <v>0</v>
      </c>
      <c r="R462" s="124">
        <v>0</v>
      </c>
      <c r="S462" s="124">
        <v>0</v>
      </c>
      <c r="T462" s="124">
        <v>0</v>
      </c>
      <c r="U462" s="124">
        <v>0</v>
      </c>
      <c r="V462" s="124">
        <v>0</v>
      </c>
      <c r="W462" s="124">
        <v>0</v>
      </c>
    </row>
    <row r="463" spans="1:23" hidden="1">
      <c r="A463" s="124">
        <v>0</v>
      </c>
      <c r="B463" s="124">
        <v>0</v>
      </c>
      <c r="C463" s="124">
        <v>0</v>
      </c>
      <c r="D463" s="124">
        <v>0</v>
      </c>
      <c r="E463" s="124">
        <v>0</v>
      </c>
      <c r="F463" s="124">
        <v>0</v>
      </c>
      <c r="G463" s="124">
        <v>0</v>
      </c>
      <c r="H463" s="124">
        <v>0</v>
      </c>
      <c r="I463" s="124">
        <v>0</v>
      </c>
      <c r="J463" s="124">
        <v>0</v>
      </c>
      <c r="K463" s="124">
        <v>0</v>
      </c>
      <c r="L463" s="124">
        <v>0</v>
      </c>
      <c r="M463" s="124">
        <v>0</v>
      </c>
      <c r="N463" s="124">
        <v>0</v>
      </c>
      <c r="O463" s="124">
        <v>0</v>
      </c>
      <c r="P463" s="124">
        <v>0</v>
      </c>
      <c r="Q463" s="124">
        <v>0</v>
      </c>
      <c r="R463" s="124">
        <v>0</v>
      </c>
      <c r="S463" s="124">
        <v>0</v>
      </c>
      <c r="T463" s="124">
        <v>0</v>
      </c>
      <c r="U463" s="124">
        <v>0</v>
      </c>
      <c r="V463" s="124">
        <v>0</v>
      </c>
      <c r="W463" s="124">
        <v>0</v>
      </c>
    </row>
    <row r="464" spans="1:23" hidden="1">
      <c r="A464" s="124">
        <v>0</v>
      </c>
      <c r="B464" s="124">
        <v>0</v>
      </c>
      <c r="C464" s="124">
        <v>0</v>
      </c>
      <c r="D464" s="124">
        <v>0</v>
      </c>
      <c r="E464" s="124">
        <v>0</v>
      </c>
      <c r="F464" s="124">
        <v>0</v>
      </c>
      <c r="G464" s="124">
        <v>0</v>
      </c>
      <c r="H464" s="124">
        <v>0</v>
      </c>
      <c r="I464" s="124">
        <v>0</v>
      </c>
      <c r="J464" s="124">
        <v>0</v>
      </c>
      <c r="K464" s="124">
        <v>0</v>
      </c>
      <c r="L464" s="124">
        <v>0</v>
      </c>
      <c r="M464" s="124">
        <v>0</v>
      </c>
      <c r="N464" s="124">
        <v>0</v>
      </c>
      <c r="O464" s="124">
        <v>0</v>
      </c>
      <c r="P464" s="124">
        <v>0</v>
      </c>
      <c r="Q464" s="124">
        <v>0</v>
      </c>
      <c r="R464" s="124">
        <v>0</v>
      </c>
      <c r="S464" s="124">
        <v>0</v>
      </c>
      <c r="T464" s="124">
        <v>0</v>
      </c>
      <c r="U464" s="124">
        <v>0</v>
      </c>
      <c r="V464" s="124">
        <v>0</v>
      </c>
      <c r="W464" s="124">
        <v>0</v>
      </c>
    </row>
    <row r="465" spans="1:23" hidden="1">
      <c r="A465" s="124">
        <v>0</v>
      </c>
      <c r="B465" s="124">
        <v>0</v>
      </c>
      <c r="C465" s="124">
        <v>0</v>
      </c>
      <c r="D465" s="124">
        <v>0</v>
      </c>
      <c r="E465" s="124">
        <v>0</v>
      </c>
      <c r="F465" s="124">
        <v>0</v>
      </c>
      <c r="G465" s="124">
        <v>0</v>
      </c>
      <c r="H465" s="124">
        <v>0</v>
      </c>
      <c r="I465" s="124">
        <v>0</v>
      </c>
      <c r="J465" s="124">
        <v>0</v>
      </c>
      <c r="K465" s="124">
        <v>0</v>
      </c>
      <c r="L465" s="124">
        <v>0</v>
      </c>
      <c r="M465" s="124">
        <v>0</v>
      </c>
      <c r="N465" s="124">
        <v>0</v>
      </c>
      <c r="O465" s="124">
        <v>0</v>
      </c>
      <c r="P465" s="124">
        <v>0</v>
      </c>
      <c r="Q465" s="124">
        <v>0</v>
      </c>
      <c r="R465" s="124">
        <v>0</v>
      </c>
      <c r="S465" s="124">
        <v>0</v>
      </c>
      <c r="T465" s="124">
        <v>0</v>
      </c>
      <c r="U465" s="124">
        <v>0</v>
      </c>
      <c r="V465" s="124">
        <v>0</v>
      </c>
      <c r="W465" s="124">
        <v>0</v>
      </c>
    </row>
    <row r="466" spans="1:23" hidden="1">
      <c r="A466" s="124">
        <v>0</v>
      </c>
      <c r="B466" s="124">
        <v>0</v>
      </c>
      <c r="C466" s="124">
        <v>0</v>
      </c>
      <c r="D466" s="124">
        <v>0</v>
      </c>
      <c r="E466" s="124">
        <v>0</v>
      </c>
      <c r="F466" s="124">
        <v>0</v>
      </c>
      <c r="G466" s="124">
        <v>0</v>
      </c>
      <c r="H466" s="124">
        <v>0</v>
      </c>
      <c r="I466" s="124">
        <v>0</v>
      </c>
      <c r="J466" s="124">
        <v>0</v>
      </c>
      <c r="K466" s="124">
        <v>0</v>
      </c>
      <c r="L466" s="124">
        <v>0</v>
      </c>
      <c r="M466" s="124">
        <v>0</v>
      </c>
      <c r="N466" s="124">
        <v>0</v>
      </c>
      <c r="O466" s="124">
        <v>0</v>
      </c>
      <c r="P466" s="124">
        <v>0</v>
      </c>
      <c r="Q466" s="124">
        <v>0</v>
      </c>
      <c r="R466" s="124">
        <v>0</v>
      </c>
      <c r="S466" s="124">
        <v>0</v>
      </c>
      <c r="T466" s="124">
        <v>0</v>
      </c>
      <c r="U466" s="124">
        <v>0</v>
      </c>
      <c r="V466" s="124">
        <v>0</v>
      </c>
      <c r="W466" s="124">
        <v>0</v>
      </c>
    </row>
    <row r="467" spans="1:23" hidden="1">
      <c r="A467" s="124">
        <v>0</v>
      </c>
      <c r="B467" s="124">
        <v>0</v>
      </c>
      <c r="C467" s="124">
        <v>0</v>
      </c>
      <c r="D467" s="124">
        <v>0</v>
      </c>
      <c r="E467" s="124">
        <v>0</v>
      </c>
      <c r="F467" s="124">
        <v>0</v>
      </c>
      <c r="G467" s="124">
        <v>0</v>
      </c>
      <c r="H467" s="124">
        <v>0</v>
      </c>
      <c r="I467" s="124">
        <v>0</v>
      </c>
      <c r="J467" s="124">
        <v>0</v>
      </c>
      <c r="K467" s="124">
        <v>0</v>
      </c>
      <c r="L467" s="124">
        <v>0</v>
      </c>
      <c r="M467" s="124">
        <v>0</v>
      </c>
      <c r="N467" s="124">
        <v>0</v>
      </c>
      <c r="O467" s="124">
        <v>0</v>
      </c>
      <c r="P467" s="124">
        <v>0</v>
      </c>
      <c r="Q467" s="124">
        <v>0</v>
      </c>
      <c r="R467" s="124">
        <v>0</v>
      </c>
      <c r="S467" s="124">
        <v>0</v>
      </c>
      <c r="T467" s="124">
        <v>0</v>
      </c>
      <c r="U467" s="124">
        <v>0</v>
      </c>
      <c r="V467" s="124">
        <v>0</v>
      </c>
      <c r="W467" s="124">
        <v>0</v>
      </c>
    </row>
    <row r="468" spans="1:23" hidden="1">
      <c r="A468" s="124">
        <v>0</v>
      </c>
      <c r="B468" s="124">
        <v>0</v>
      </c>
      <c r="C468" s="124">
        <v>0</v>
      </c>
      <c r="D468" s="124">
        <v>0</v>
      </c>
      <c r="E468" s="124">
        <v>0</v>
      </c>
      <c r="F468" s="124">
        <v>0</v>
      </c>
      <c r="G468" s="124">
        <v>0</v>
      </c>
      <c r="H468" s="124">
        <v>0</v>
      </c>
      <c r="I468" s="124">
        <v>0</v>
      </c>
      <c r="J468" s="124">
        <v>0</v>
      </c>
      <c r="K468" s="124">
        <v>0</v>
      </c>
      <c r="L468" s="124">
        <v>0</v>
      </c>
      <c r="M468" s="124">
        <v>0</v>
      </c>
      <c r="N468" s="124">
        <v>0</v>
      </c>
      <c r="O468" s="124">
        <v>0</v>
      </c>
      <c r="P468" s="124">
        <v>0</v>
      </c>
      <c r="Q468" s="124">
        <v>0</v>
      </c>
      <c r="R468" s="124">
        <v>0</v>
      </c>
      <c r="S468" s="124">
        <v>0</v>
      </c>
      <c r="T468" s="124">
        <v>0</v>
      </c>
      <c r="U468" s="124">
        <v>0</v>
      </c>
      <c r="V468" s="124">
        <v>0</v>
      </c>
      <c r="W468" s="124">
        <v>0</v>
      </c>
    </row>
    <row r="469" spans="1:23" hidden="1">
      <c r="A469" s="124">
        <v>0</v>
      </c>
      <c r="B469" s="124">
        <v>0</v>
      </c>
      <c r="C469" s="124">
        <v>0</v>
      </c>
      <c r="D469" s="124">
        <v>0</v>
      </c>
      <c r="E469" s="124">
        <v>0</v>
      </c>
      <c r="F469" s="124">
        <v>0</v>
      </c>
      <c r="G469" s="124">
        <v>0</v>
      </c>
      <c r="H469" s="124">
        <v>0</v>
      </c>
      <c r="I469" s="124">
        <v>0</v>
      </c>
      <c r="J469" s="124">
        <v>0</v>
      </c>
      <c r="K469" s="124">
        <v>0</v>
      </c>
      <c r="L469" s="124">
        <v>0</v>
      </c>
      <c r="M469" s="124">
        <v>0</v>
      </c>
      <c r="N469" s="124">
        <v>0</v>
      </c>
      <c r="O469" s="124">
        <v>0</v>
      </c>
      <c r="P469" s="124">
        <v>0</v>
      </c>
      <c r="Q469" s="124">
        <v>0</v>
      </c>
      <c r="R469" s="124">
        <v>0</v>
      </c>
      <c r="S469" s="124">
        <v>0</v>
      </c>
      <c r="T469" s="124">
        <v>0</v>
      </c>
      <c r="U469" s="124">
        <v>0</v>
      </c>
      <c r="V469" s="124">
        <v>0</v>
      </c>
      <c r="W469" s="124">
        <v>0</v>
      </c>
    </row>
    <row r="470" spans="1:23" hidden="1">
      <c r="A470" s="124">
        <v>0</v>
      </c>
      <c r="B470" s="124">
        <v>0</v>
      </c>
      <c r="C470" s="124">
        <v>0</v>
      </c>
      <c r="D470" s="124">
        <v>0</v>
      </c>
      <c r="E470" s="124">
        <v>0</v>
      </c>
      <c r="F470" s="124">
        <v>0</v>
      </c>
      <c r="G470" s="124">
        <v>0</v>
      </c>
      <c r="H470" s="124">
        <v>0</v>
      </c>
      <c r="I470" s="124">
        <v>0</v>
      </c>
      <c r="J470" s="124">
        <v>0</v>
      </c>
      <c r="K470" s="124">
        <v>0</v>
      </c>
      <c r="L470" s="124">
        <v>0</v>
      </c>
      <c r="M470" s="124">
        <v>0</v>
      </c>
      <c r="N470" s="124">
        <v>0</v>
      </c>
      <c r="O470" s="124">
        <v>0</v>
      </c>
      <c r="P470" s="124">
        <v>0</v>
      </c>
      <c r="Q470" s="124">
        <v>0</v>
      </c>
      <c r="R470" s="124">
        <v>0</v>
      </c>
      <c r="S470" s="124">
        <v>0</v>
      </c>
      <c r="T470" s="124">
        <v>0</v>
      </c>
      <c r="U470" s="124">
        <v>0</v>
      </c>
      <c r="V470" s="124">
        <v>0</v>
      </c>
      <c r="W470" s="124">
        <v>0</v>
      </c>
    </row>
    <row r="471" spans="1:23" hidden="1">
      <c r="A471" s="124">
        <v>0</v>
      </c>
      <c r="B471" s="124">
        <v>0</v>
      </c>
      <c r="C471" s="124">
        <v>0</v>
      </c>
      <c r="D471" s="124">
        <v>0</v>
      </c>
      <c r="E471" s="124">
        <v>0</v>
      </c>
      <c r="F471" s="124">
        <v>0</v>
      </c>
      <c r="G471" s="124">
        <v>0</v>
      </c>
      <c r="H471" s="124">
        <v>0</v>
      </c>
      <c r="I471" s="124">
        <v>0</v>
      </c>
      <c r="J471" s="124">
        <v>0</v>
      </c>
      <c r="K471" s="124">
        <v>0</v>
      </c>
      <c r="L471" s="124">
        <v>0</v>
      </c>
      <c r="M471" s="124">
        <v>0</v>
      </c>
      <c r="N471" s="124">
        <v>0</v>
      </c>
      <c r="O471" s="124">
        <v>0</v>
      </c>
      <c r="P471" s="124">
        <v>0</v>
      </c>
      <c r="Q471" s="124">
        <v>0</v>
      </c>
      <c r="R471" s="124">
        <v>0</v>
      </c>
      <c r="S471" s="124">
        <v>0</v>
      </c>
      <c r="T471" s="124">
        <v>0</v>
      </c>
      <c r="U471" s="124">
        <v>0</v>
      </c>
      <c r="V471" s="124">
        <v>0</v>
      </c>
      <c r="W471" s="124">
        <v>0</v>
      </c>
    </row>
    <row r="472" spans="1:23" hidden="1">
      <c r="A472" s="124">
        <v>0</v>
      </c>
      <c r="B472" s="124">
        <v>0</v>
      </c>
      <c r="C472" s="124">
        <v>0</v>
      </c>
      <c r="D472" s="124">
        <v>0</v>
      </c>
      <c r="E472" s="124">
        <v>0</v>
      </c>
      <c r="F472" s="124">
        <v>0</v>
      </c>
      <c r="G472" s="124">
        <v>0</v>
      </c>
      <c r="H472" s="124">
        <v>0</v>
      </c>
      <c r="I472" s="124">
        <v>0</v>
      </c>
      <c r="J472" s="124">
        <v>0</v>
      </c>
      <c r="K472" s="124">
        <v>0</v>
      </c>
      <c r="L472" s="124">
        <v>0</v>
      </c>
      <c r="M472" s="124">
        <v>0</v>
      </c>
      <c r="N472" s="124">
        <v>0</v>
      </c>
      <c r="O472" s="124">
        <v>0</v>
      </c>
      <c r="P472" s="124">
        <v>0</v>
      </c>
      <c r="Q472" s="124">
        <v>0</v>
      </c>
      <c r="R472" s="124">
        <v>0</v>
      </c>
      <c r="S472" s="124">
        <v>0</v>
      </c>
      <c r="T472" s="124">
        <v>0</v>
      </c>
      <c r="U472" s="124">
        <v>0</v>
      </c>
      <c r="V472" s="124">
        <v>0</v>
      </c>
      <c r="W472" s="124">
        <v>0</v>
      </c>
    </row>
    <row r="473" spans="1:23" hidden="1">
      <c r="A473" s="124">
        <v>0</v>
      </c>
      <c r="B473" s="124">
        <v>0</v>
      </c>
      <c r="C473" s="124">
        <v>0</v>
      </c>
      <c r="D473" s="124">
        <v>0</v>
      </c>
      <c r="E473" s="124">
        <v>0</v>
      </c>
      <c r="F473" s="124">
        <v>0</v>
      </c>
      <c r="G473" s="124">
        <v>0</v>
      </c>
      <c r="H473" s="124">
        <v>0</v>
      </c>
      <c r="I473" s="124">
        <v>0</v>
      </c>
      <c r="J473" s="124">
        <v>0</v>
      </c>
      <c r="K473" s="124">
        <v>0</v>
      </c>
      <c r="L473" s="124">
        <v>0</v>
      </c>
      <c r="M473" s="124">
        <v>0</v>
      </c>
      <c r="N473" s="124">
        <v>0</v>
      </c>
      <c r="O473" s="124">
        <v>0</v>
      </c>
      <c r="P473" s="124">
        <v>0</v>
      </c>
      <c r="Q473" s="124">
        <v>0</v>
      </c>
      <c r="R473" s="124">
        <v>0</v>
      </c>
      <c r="S473" s="124">
        <v>0</v>
      </c>
      <c r="T473" s="124">
        <v>0</v>
      </c>
      <c r="U473" s="124">
        <v>0</v>
      </c>
      <c r="V473" s="124">
        <v>0</v>
      </c>
      <c r="W473" s="124">
        <v>0</v>
      </c>
    </row>
    <row r="474" spans="1:23" hidden="1">
      <c r="A474" s="124">
        <v>0</v>
      </c>
      <c r="B474" s="124">
        <v>0</v>
      </c>
      <c r="C474" s="124">
        <v>0</v>
      </c>
      <c r="D474" s="124">
        <v>0</v>
      </c>
      <c r="E474" s="124">
        <v>0</v>
      </c>
      <c r="F474" s="124">
        <v>0</v>
      </c>
      <c r="G474" s="124">
        <v>0</v>
      </c>
      <c r="H474" s="124">
        <v>0</v>
      </c>
      <c r="I474" s="124">
        <v>0</v>
      </c>
      <c r="J474" s="124">
        <v>0</v>
      </c>
      <c r="K474" s="124">
        <v>0</v>
      </c>
      <c r="L474" s="124">
        <v>0</v>
      </c>
      <c r="M474" s="124">
        <v>0</v>
      </c>
      <c r="N474" s="124">
        <v>0</v>
      </c>
      <c r="O474" s="124">
        <v>0</v>
      </c>
      <c r="P474" s="124">
        <v>0</v>
      </c>
      <c r="Q474" s="124">
        <v>0</v>
      </c>
      <c r="R474" s="124">
        <v>0</v>
      </c>
      <c r="S474" s="124">
        <v>0</v>
      </c>
      <c r="T474" s="124">
        <v>0</v>
      </c>
      <c r="U474" s="124">
        <v>0</v>
      </c>
      <c r="V474" s="124">
        <v>0</v>
      </c>
      <c r="W474" s="124">
        <v>0</v>
      </c>
    </row>
    <row r="475" spans="1:23" hidden="1">
      <c r="A475" s="124">
        <v>0</v>
      </c>
      <c r="B475" s="124">
        <v>0</v>
      </c>
      <c r="C475" s="124">
        <v>0</v>
      </c>
      <c r="D475" s="124">
        <v>0</v>
      </c>
      <c r="E475" s="124">
        <v>0</v>
      </c>
      <c r="F475" s="124">
        <v>0</v>
      </c>
      <c r="G475" s="124">
        <v>0</v>
      </c>
      <c r="H475" s="124">
        <v>0</v>
      </c>
      <c r="I475" s="124">
        <v>0</v>
      </c>
      <c r="J475" s="124">
        <v>0</v>
      </c>
      <c r="K475" s="124">
        <v>0</v>
      </c>
      <c r="L475" s="124">
        <v>0</v>
      </c>
      <c r="M475" s="124">
        <v>0</v>
      </c>
      <c r="N475" s="124">
        <v>0</v>
      </c>
      <c r="O475" s="124">
        <v>0</v>
      </c>
      <c r="P475" s="124">
        <v>0</v>
      </c>
      <c r="Q475" s="124">
        <v>0</v>
      </c>
      <c r="R475" s="124">
        <v>0</v>
      </c>
      <c r="S475" s="124">
        <v>0</v>
      </c>
      <c r="T475" s="124">
        <v>0</v>
      </c>
      <c r="U475" s="124">
        <v>0</v>
      </c>
      <c r="V475" s="124">
        <v>0</v>
      </c>
      <c r="W475" s="124">
        <v>0</v>
      </c>
    </row>
    <row r="476" spans="1:23" hidden="1">
      <c r="A476" s="124">
        <v>0</v>
      </c>
      <c r="B476" s="124">
        <v>0</v>
      </c>
      <c r="C476" s="124">
        <v>0</v>
      </c>
      <c r="D476" s="124">
        <v>0</v>
      </c>
      <c r="E476" s="124">
        <v>0</v>
      </c>
      <c r="F476" s="124">
        <v>0</v>
      </c>
      <c r="G476" s="124">
        <v>0</v>
      </c>
      <c r="H476" s="124">
        <v>0</v>
      </c>
      <c r="I476" s="124">
        <v>0</v>
      </c>
      <c r="J476" s="124">
        <v>0</v>
      </c>
      <c r="K476" s="124">
        <v>0</v>
      </c>
      <c r="L476" s="124">
        <v>0</v>
      </c>
      <c r="M476" s="124">
        <v>0</v>
      </c>
      <c r="N476" s="124">
        <v>0</v>
      </c>
      <c r="O476" s="124">
        <v>0</v>
      </c>
      <c r="P476" s="124">
        <v>0</v>
      </c>
      <c r="Q476" s="124">
        <v>0</v>
      </c>
      <c r="R476" s="124">
        <v>0</v>
      </c>
      <c r="S476" s="124">
        <v>0</v>
      </c>
      <c r="T476" s="124">
        <v>0</v>
      </c>
      <c r="U476" s="124">
        <v>0</v>
      </c>
      <c r="V476" s="124">
        <v>0</v>
      </c>
      <c r="W476" s="124">
        <v>0</v>
      </c>
    </row>
    <row r="477" spans="1:23" hidden="1">
      <c r="A477" s="124">
        <v>0</v>
      </c>
      <c r="B477" s="124">
        <v>0</v>
      </c>
      <c r="C477" s="124">
        <v>0</v>
      </c>
      <c r="D477" s="124">
        <v>0</v>
      </c>
      <c r="E477" s="124">
        <v>0</v>
      </c>
      <c r="F477" s="124">
        <v>0</v>
      </c>
      <c r="G477" s="124">
        <v>0</v>
      </c>
      <c r="H477" s="124">
        <v>0</v>
      </c>
      <c r="I477" s="124">
        <v>0</v>
      </c>
      <c r="J477" s="124">
        <v>0</v>
      </c>
      <c r="K477" s="124">
        <v>0</v>
      </c>
      <c r="L477" s="124">
        <v>0</v>
      </c>
      <c r="M477" s="124">
        <v>0</v>
      </c>
      <c r="N477" s="124">
        <v>0</v>
      </c>
      <c r="O477" s="124">
        <v>0</v>
      </c>
      <c r="P477" s="124">
        <v>0</v>
      </c>
      <c r="Q477" s="124">
        <v>0</v>
      </c>
      <c r="R477" s="124">
        <v>0</v>
      </c>
      <c r="S477" s="124">
        <v>0</v>
      </c>
      <c r="T477" s="124">
        <v>0</v>
      </c>
      <c r="U477" s="124">
        <v>0</v>
      </c>
      <c r="V477" s="124">
        <v>0</v>
      </c>
      <c r="W477" s="124">
        <v>0</v>
      </c>
    </row>
    <row r="478" spans="1:23" hidden="1">
      <c r="A478" s="124">
        <v>0</v>
      </c>
      <c r="B478" s="124">
        <v>0</v>
      </c>
      <c r="C478" s="124">
        <v>0</v>
      </c>
      <c r="D478" s="124">
        <v>0</v>
      </c>
      <c r="E478" s="124">
        <v>0</v>
      </c>
      <c r="F478" s="124">
        <v>0</v>
      </c>
      <c r="G478" s="124">
        <v>0</v>
      </c>
      <c r="H478" s="124">
        <v>0</v>
      </c>
      <c r="I478" s="124">
        <v>0</v>
      </c>
      <c r="J478" s="124">
        <v>0</v>
      </c>
      <c r="K478" s="124">
        <v>0</v>
      </c>
      <c r="L478" s="124">
        <v>0</v>
      </c>
      <c r="M478" s="124">
        <v>0</v>
      </c>
      <c r="N478" s="124">
        <v>0</v>
      </c>
      <c r="O478" s="124">
        <v>0</v>
      </c>
      <c r="P478" s="124">
        <v>0</v>
      </c>
      <c r="Q478" s="124">
        <v>0</v>
      </c>
      <c r="R478" s="124">
        <v>0</v>
      </c>
      <c r="S478" s="124">
        <v>0</v>
      </c>
      <c r="T478" s="124">
        <v>0</v>
      </c>
      <c r="U478" s="124">
        <v>0</v>
      </c>
      <c r="V478" s="124">
        <v>0</v>
      </c>
      <c r="W478" s="124">
        <v>0</v>
      </c>
    </row>
    <row r="479" spans="1:23" hidden="1">
      <c r="A479" s="124">
        <v>0</v>
      </c>
      <c r="B479" s="124">
        <v>0</v>
      </c>
      <c r="C479" s="124">
        <v>0</v>
      </c>
      <c r="D479" s="124">
        <v>0</v>
      </c>
      <c r="E479" s="124">
        <v>0</v>
      </c>
      <c r="F479" s="124">
        <v>0</v>
      </c>
      <c r="G479" s="124">
        <v>0</v>
      </c>
      <c r="H479" s="124">
        <v>0</v>
      </c>
      <c r="I479" s="124">
        <v>0</v>
      </c>
      <c r="J479" s="124">
        <v>0</v>
      </c>
      <c r="K479" s="124">
        <v>0</v>
      </c>
      <c r="L479" s="124">
        <v>0</v>
      </c>
      <c r="M479" s="124">
        <v>0</v>
      </c>
      <c r="N479" s="124">
        <v>0</v>
      </c>
      <c r="O479" s="124">
        <v>0</v>
      </c>
      <c r="P479" s="124">
        <v>0</v>
      </c>
      <c r="Q479" s="124">
        <v>0</v>
      </c>
      <c r="R479" s="124">
        <v>0</v>
      </c>
      <c r="S479" s="124">
        <v>0</v>
      </c>
      <c r="T479" s="124">
        <v>0</v>
      </c>
      <c r="U479" s="124">
        <v>0</v>
      </c>
      <c r="V479" s="124">
        <v>0</v>
      </c>
      <c r="W479" s="124">
        <v>0</v>
      </c>
    </row>
    <row r="480" spans="1:23" hidden="1">
      <c r="A480" s="124">
        <v>0</v>
      </c>
      <c r="B480" s="124">
        <v>0</v>
      </c>
      <c r="C480" s="124">
        <v>0</v>
      </c>
      <c r="D480" s="124">
        <v>0</v>
      </c>
      <c r="E480" s="124">
        <v>0</v>
      </c>
      <c r="F480" s="124">
        <v>0</v>
      </c>
      <c r="G480" s="124">
        <v>0</v>
      </c>
      <c r="H480" s="124">
        <v>0</v>
      </c>
      <c r="I480" s="124">
        <v>0</v>
      </c>
      <c r="J480" s="124">
        <v>0</v>
      </c>
      <c r="K480" s="124">
        <v>0</v>
      </c>
      <c r="L480" s="124">
        <v>0</v>
      </c>
      <c r="M480" s="124">
        <v>0</v>
      </c>
      <c r="N480" s="124">
        <v>0</v>
      </c>
      <c r="O480" s="124">
        <v>0</v>
      </c>
      <c r="P480" s="124">
        <v>0</v>
      </c>
      <c r="Q480" s="124">
        <v>0</v>
      </c>
      <c r="R480" s="124">
        <v>0</v>
      </c>
      <c r="S480" s="124">
        <v>0</v>
      </c>
      <c r="T480" s="124">
        <v>0</v>
      </c>
      <c r="U480" s="124">
        <v>0</v>
      </c>
      <c r="V480" s="124">
        <v>0</v>
      </c>
      <c r="W480" s="124">
        <v>0</v>
      </c>
    </row>
    <row r="481" spans="1:23" hidden="1">
      <c r="A481" s="124">
        <v>0</v>
      </c>
      <c r="B481" s="124">
        <v>0</v>
      </c>
      <c r="C481" s="124">
        <v>0</v>
      </c>
      <c r="D481" s="124">
        <v>0</v>
      </c>
      <c r="E481" s="124">
        <v>0</v>
      </c>
      <c r="F481" s="124">
        <v>0</v>
      </c>
      <c r="G481" s="124">
        <v>0</v>
      </c>
      <c r="H481" s="124">
        <v>0</v>
      </c>
      <c r="I481" s="124">
        <v>0</v>
      </c>
      <c r="J481" s="124">
        <v>0</v>
      </c>
      <c r="K481" s="124">
        <v>0</v>
      </c>
      <c r="L481" s="124">
        <v>0</v>
      </c>
      <c r="M481" s="124">
        <v>0</v>
      </c>
      <c r="N481" s="124">
        <v>0</v>
      </c>
      <c r="O481" s="124">
        <v>0</v>
      </c>
      <c r="P481" s="124">
        <v>0</v>
      </c>
      <c r="Q481" s="124">
        <v>0</v>
      </c>
      <c r="R481" s="124">
        <v>0</v>
      </c>
      <c r="S481" s="124">
        <v>0</v>
      </c>
      <c r="T481" s="124">
        <v>0</v>
      </c>
      <c r="U481" s="124">
        <v>0</v>
      </c>
      <c r="V481" s="124">
        <v>0</v>
      </c>
      <c r="W481" s="124">
        <v>0</v>
      </c>
    </row>
    <row r="482" spans="1:23" hidden="1">
      <c r="A482" s="124">
        <v>0</v>
      </c>
      <c r="B482" s="124">
        <v>0</v>
      </c>
      <c r="C482" s="124">
        <v>0</v>
      </c>
      <c r="D482" s="124">
        <v>0</v>
      </c>
      <c r="E482" s="124">
        <v>0</v>
      </c>
      <c r="F482" s="124">
        <v>0</v>
      </c>
      <c r="G482" s="124">
        <v>0</v>
      </c>
      <c r="H482" s="124">
        <v>0</v>
      </c>
      <c r="I482" s="124">
        <v>0</v>
      </c>
      <c r="J482" s="124">
        <v>0</v>
      </c>
      <c r="K482" s="124">
        <v>0</v>
      </c>
      <c r="L482" s="124">
        <v>0</v>
      </c>
      <c r="M482" s="124">
        <v>0</v>
      </c>
      <c r="N482" s="124">
        <v>0</v>
      </c>
      <c r="O482" s="124">
        <v>0</v>
      </c>
      <c r="P482" s="124">
        <v>0</v>
      </c>
      <c r="Q482" s="124">
        <v>0</v>
      </c>
      <c r="R482" s="124">
        <v>0</v>
      </c>
      <c r="S482" s="124">
        <v>0</v>
      </c>
      <c r="T482" s="124">
        <v>0</v>
      </c>
      <c r="U482" s="124">
        <v>0</v>
      </c>
      <c r="V482" s="124">
        <v>0</v>
      </c>
      <c r="W482" s="124">
        <v>0</v>
      </c>
    </row>
    <row r="483" spans="1:23" hidden="1">
      <c r="A483" s="124">
        <v>0</v>
      </c>
      <c r="B483" s="124">
        <v>0</v>
      </c>
      <c r="C483" s="124">
        <v>0</v>
      </c>
      <c r="D483" s="124">
        <v>0</v>
      </c>
      <c r="E483" s="124">
        <v>0</v>
      </c>
      <c r="F483" s="124">
        <v>0</v>
      </c>
      <c r="G483" s="124">
        <v>0</v>
      </c>
      <c r="H483" s="124">
        <v>0</v>
      </c>
      <c r="I483" s="124">
        <v>0</v>
      </c>
      <c r="J483" s="124">
        <v>0</v>
      </c>
      <c r="K483" s="124">
        <v>0</v>
      </c>
      <c r="L483" s="124">
        <v>0</v>
      </c>
      <c r="M483" s="124">
        <v>0</v>
      </c>
      <c r="N483" s="124">
        <v>0</v>
      </c>
      <c r="O483" s="124">
        <v>0</v>
      </c>
      <c r="P483" s="124">
        <v>0</v>
      </c>
      <c r="Q483" s="124">
        <v>0</v>
      </c>
      <c r="R483" s="124">
        <v>0</v>
      </c>
      <c r="S483" s="124">
        <v>0</v>
      </c>
      <c r="T483" s="124">
        <v>0</v>
      </c>
      <c r="U483" s="124">
        <v>0</v>
      </c>
      <c r="V483" s="124">
        <v>0</v>
      </c>
      <c r="W483" s="124">
        <v>0</v>
      </c>
    </row>
    <row r="484" spans="1:23" hidden="1">
      <c r="A484" s="124">
        <v>0</v>
      </c>
      <c r="B484" s="124">
        <v>0</v>
      </c>
      <c r="C484" s="124">
        <v>0</v>
      </c>
      <c r="D484" s="124">
        <v>0</v>
      </c>
      <c r="E484" s="124">
        <v>0</v>
      </c>
      <c r="F484" s="124">
        <v>0</v>
      </c>
      <c r="G484" s="124">
        <v>0</v>
      </c>
      <c r="H484" s="124">
        <v>0</v>
      </c>
      <c r="I484" s="124">
        <v>0</v>
      </c>
      <c r="J484" s="124">
        <v>0</v>
      </c>
      <c r="K484" s="124">
        <v>0</v>
      </c>
      <c r="L484" s="124">
        <v>0</v>
      </c>
      <c r="M484" s="124">
        <v>0</v>
      </c>
      <c r="N484" s="124">
        <v>0</v>
      </c>
      <c r="O484" s="124">
        <v>0</v>
      </c>
      <c r="P484" s="124">
        <v>0</v>
      </c>
      <c r="Q484" s="124">
        <v>0</v>
      </c>
      <c r="R484" s="124">
        <v>0</v>
      </c>
      <c r="S484" s="124">
        <v>0</v>
      </c>
      <c r="T484" s="124">
        <v>0</v>
      </c>
      <c r="U484" s="124">
        <v>0</v>
      </c>
      <c r="V484" s="124">
        <v>0</v>
      </c>
      <c r="W484" s="124">
        <v>0</v>
      </c>
    </row>
    <row r="485" spans="1:23" hidden="1">
      <c r="A485" s="124">
        <v>0</v>
      </c>
      <c r="B485" s="124">
        <v>0</v>
      </c>
      <c r="C485" s="124">
        <v>0</v>
      </c>
      <c r="D485" s="124">
        <v>0</v>
      </c>
      <c r="E485" s="124">
        <v>0</v>
      </c>
      <c r="F485" s="124">
        <v>0</v>
      </c>
      <c r="G485" s="124">
        <v>0</v>
      </c>
      <c r="H485" s="124">
        <v>0</v>
      </c>
      <c r="I485" s="124">
        <v>0</v>
      </c>
      <c r="J485" s="124">
        <v>0</v>
      </c>
      <c r="K485" s="124">
        <v>0</v>
      </c>
      <c r="L485" s="124">
        <v>0</v>
      </c>
      <c r="M485" s="124">
        <v>0</v>
      </c>
      <c r="N485" s="124">
        <v>0</v>
      </c>
      <c r="O485" s="124">
        <v>0</v>
      </c>
      <c r="P485" s="124">
        <v>0</v>
      </c>
      <c r="Q485" s="124">
        <v>0</v>
      </c>
      <c r="R485" s="124">
        <v>0</v>
      </c>
      <c r="S485" s="124">
        <v>0</v>
      </c>
      <c r="T485" s="124">
        <v>0</v>
      </c>
      <c r="U485" s="124">
        <v>0</v>
      </c>
      <c r="V485" s="124">
        <v>0</v>
      </c>
      <c r="W485" s="124">
        <v>0</v>
      </c>
    </row>
    <row r="486" spans="1:23" hidden="1">
      <c r="A486" s="124">
        <v>0</v>
      </c>
      <c r="B486" s="124">
        <v>0</v>
      </c>
      <c r="C486" s="124">
        <v>0</v>
      </c>
      <c r="D486" s="124">
        <v>0</v>
      </c>
      <c r="E486" s="124">
        <v>0</v>
      </c>
      <c r="F486" s="124">
        <v>0</v>
      </c>
      <c r="G486" s="124">
        <v>0</v>
      </c>
      <c r="H486" s="124">
        <v>0</v>
      </c>
      <c r="I486" s="124">
        <v>0</v>
      </c>
      <c r="J486" s="124">
        <v>0</v>
      </c>
      <c r="K486" s="124">
        <v>0</v>
      </c>
      <c r="L486" s="124">
        <v>0</v>
      </c>
      <c r="M486" s="124">
        <v>0</v>
      </c>
      <c r="N486" s="124">
        <v>0</v>
      </c>
      <c r="O486" s="124">
        <v>0</v>
      </c>
      <c r="P486" s="124">
        <v>0</v>
      </c>
      <c r="Q486" s="124">
        <v>0</v>
      </c>
      <c r="R486" s="124">
        <v>0</v>
      </c>
      <c r="S486" s="124">
        <v>0</v>
      </c>
      <c r="T486" s="124">
        <v>0</v>
      </c>
      <c r="U486" s="124">
        <v>0</v>
      </c>
      <c r="V486" s="124">
        <v>0</v>
      </c>
      <c r="W486" s="124">
        <v>0</v>
      </c>
    </row>
    <row r="487" spans="1:23" hidden="1">
      <c r="A487" s="124">
        <v>0</v>
      </c>
      <c r="B487" s="124">
        <v>0</v>
      </c>
      <c r="C487" s="124">
        <v>0</v>
      </c>
      <c r="D487" s="124">
        <v>0</v>
      </c>
      <c r="E487" s="124">
        <v>0</v>
      </c>
      <c r="F487" s="124">
        <v>0</v>
      </c>
      <c r="G487" s="124">
        <v>0</v>
      </c>
      <c r="H487" s="124">
        <v>0</v>
      </c>
      <c r="I487" s="124">
        <v>0</v>
      </c>
      <c r="J487" s="124">
        <v>0</v>
      </c>
      <c r="K487" s="124">
        <v>0</v>
      </c>
      <c r="L487" s="124">
        <v>0</v>
      </c>
      <c r="M487" s="124">
        <v>0</v>
      </c>
      <c r="N487" s="124">
        <v>0</v>
      </c>
      <c r="O487" s="124">
        <v>0</v>
      </c>
      <c r="P487" s="124">
        <v>0</v>
      </c>
      <c r="Q487" s="124">
        <v>0</v>
      </c>
      <c r="R487" s="124">
        <v>0</v>
      </c>
      <c r="S487" s="124">
        <v>0</v>
      </c>
      <c r="T487" s="124">
        <v>0</v>
      </c>
      <c r="U487" s="124">
        <v>0</v>
      </c>
      <c r="V487" s="124">
        <v>0</v>
      </c>
      <c r="W487" s="124">
        <v>0</v>
      </c>
    </row>
    <row r="488" spans="1:23" hidden="1">
      <c r="A488" s="124">
        <v>0</v>
      </c>
      <c r="B488" s="124">
        <v>0</v>
      </c>
      <c r="C488" s="124">
        <v>0</v>
      </c>
      <c r="D488" s="124">
        <v>0</v>
      </c>
      <c r="E488" s="124">
        <v>0</v>
      </c>
      <c r="F488" s="124">
        <v>0</v>
      </c>
      <c r="G488" s="124">
        <v>0</v>
      </c>
      <c r="H488" s="124">
        <v>0</v>
      </c>
      <c r="I488" s="124">
        <v>0</v>
      </c>
      <c r="J488" s="124">
        <v>0</v>
      </c>
      <c r="K488" s="124">
        <v>0</v>
      </c>
      <c r="L488" s="124">
        <v>0</v>
      </c>
      <c r="M488" s="124">
        <v>0</v>
      </c>
      <c r="N488" s="124">
        <v>0</v>
      </c>
      <c r="O488" s="124">
        <v>0</v>
      </c>
      <c r="P488" s="124">
        <v>0</v>
      </c>
      <c r="Q488" s="124">
        <v>0</v>
      </c>
      <c r="R488" s="124">
        <v>0</v>
      </c>
      <c r="S488" s="124">
        <v>0</v>
      </c>
      <c r="T488" s="124">
        <v>0</v>
      </c>
      <c r="U488" s="124">
        <v>0</v>
      </c>
      <c r="V488" s="124">
        <v>0</v>
      </c>
      <c r="W488" s="124">
        <v>0</v>
      </c>
    </row>
    <row r="489" spans="1:23" hidden="1">
      <c r="A489" s="124">
        <v>0</v>
      </c>
      <c r="B489" s="124">
        <v>0</v>
      </c>
      <c r="C489" s="124">
        <v>0</v>
      </c>
      <c r="D489" s="124">
        <v>0</v>
      </c>
      <c r="E489" s="124">
        <v>0</v>
      </c>
      <c r="F489" s="124">
        <v>0</v>
      </c>
      <c r="G489" s="124">
        <v>0</v>
      </c>
      <c r="H489" s="124">
        <v>0</v>
      </c>
      <c r="I489" s="124">
        <v>0</v>
      </c>
      <c r="J489" s="124">
        <v>0</v>
      </c>
      <c r="K489" s="124">
        <v>0</v>
      </c>
      <c r="L489" s="124">
        <v>0</v>
      </c>
      <c r="M489" s="124">
        <v>0</v>
      </c>
      <c r="N489" s="124">
        <v>0</v>
      </c>
      <c r="O489" s="124">
        <v>0</v>
      </c>
      <c r="P489" s="124">
        <v>0</v>
      </c>
      <c r="Q489" s="124">
        <v>0</v>
      </c>
      <c r="R489" s="124">
        <v>0</v>
      </c>
      <c r="S489" s="124">
        <v>0</v>
      </c>
      <c r="T489" s="124">
        <v>0</v>
      </c>
      <c r="U489" s="124">
        <v>0</v>
      </c>
      <c r="V489" s="124">
        <v>0</v>
      </c>
      <c r="W489" s="124">
        <v>0</v>
      </c>
    </row>
    <row r="490" spans="1:23" hidden="1">
      <c r="A490" s="124">
        <v>0</v>
      </c>
      <c r="B490" s="124">
        <v>0</v>
      </c>
      <c r="C490" s="124">
        <v>0</v>
      </c>
      <c r="D490" s="124">
        <v>0</v>
      </c>
      <c r="E490" s="124">
        <v>0</v>
      </c>
      <c r="F490" s="124">
        <v>0</v>
      </c>
      <c r="G490" s="124">
        <v>0</v>
      </c>
      <c r="H490" s="124">
        <v>0</v>
      </c>
      <c r="I490" s="124">
        <v>0</v>
      </c>
      <c r="J490" s="124">
        <v>0</v>
      </c>
      <c r="K490" s="124">
        <v>0</v>
      </c>
      <c r="L490" s="124">
        <v>0</v>
      </c>
      <c r="M490" s="124">
        <v>0</v>
      </c>
      <c r="N490" s="124">
        <v>0</v>
      </c>
      <c r="O490" s="124">
        <v>0</v>
      </c>
      <c r="P490" s="124">
        <v>0</v>
      </c>
      <c r="Q490" s="124">
        <v>0</v>
      </c>
      <c r="R490" s="124">
        <v>0</v>
      </c>
      <c r="S490" s="124">
        <v>0</v>
      </c>
      <c r="T490" s="124">
        <v>0</v>
      </c>
      <c r="U490" s="124">
        <v>0</v>
      </c>
      <c r="V490" s="124">
        <v>0</v>
      </c>
      <c r="W490" s="124">
        <v>0</v>
      </c>
    </row>
    <row r="491" spans="1:23" hidden="1">
      <c r="A491" s="124">
        <v>0</v>
      </c>
      <c r="B491" s="124">
        <v>0</v>
      </c>
      <c r="C491" s="124">
        <v>0</v>
      </c>
      <c r="D491" s="124">
        <v>0</v>
      </c>
      <c r="E491" s="124">
        <v>0</v>
      </c>
      <c r="F491" s="124">
        <v>0</v>
      </c>
      <c r="G491" s="124">
        <v>0</v>
      </c>
      <c r="H491" s="124">
        <v>0</v>
      </c>
      <c r="I491" s="124">
        <v>0</v>
      </c>
      <c r="J491" s="124">
        <v>0</v>
      </c>
      <c r="K491" s="124">
        <v>0</v>
      </c>
      <c r="L491" s="124">
        <v>0</v>
      </c>
      <c r="M491" s="124">
        <v>0</v>
      </c>
      <c r="N491" s="124">
        <v>0</v>
      </c>
      <c r="O491" s="124">
        <v>0</v>
      </c>
      <c r="P491" s="124">
        <v>0</v>
      </c>
      <c r="Q491" s="124">
        <v>0</v>
      </c>
      <c r="R491" s="124">
        <v>0</v>
      </c>
      <c r="S491" s="124">
        <v>0</v>
      </c>
      <c r="T491" s="124">
        <v>0</v>
      </c>
      <c r="U491" s="124">
        <v>0</v>
      </c>
      <c r="V491" s="124">
        <v>0</v>
      </c>
      <c r="W491" s="124">
        <v>0</v>
      </c>
    </row>
    <row r="492" spans="1:23" hidden="1">
      <c r="A492" s="124">
        <v>0</v>
      </c>
      <c r="B492" s="124">
        <v>0</v>
      </c>
      <c r="C492" s="124">
        <v>0</v>
      </c>
      <c r="D492" s="124">
        <v>0</v>
      </c>
      <c r="E492" s="124">
        <v>0</v>
      </c>
      <c r="F492" s="124">
        <v>0</v>
      </c>
      <c r="G492" s="124">
        <v>0</v>
      </c>
      <c r="H492" s="124">
        <v>0</v>
      </c>
      <c r="I492" s="124">
        <v>0</v>
      </c>
      <c r="J492" s="124">
        <v>0</v>
      </c>
      <c r="K492" s="124">
        <v>0</v>
      </c>
      <c r="L492" s="124">
        <v>0</v>
      </c>
      <c r="M492" s="124">
        <v>0</v>
      </c>
      <c r="N492" s="124">
        <v>0</v>
      </c>
      <c r="O492" s="124">
        <v>0</v>
      </c>
      <c r="P492" s="124">
        <v>0</v>
      </c>
      <c r="Q492" s="124">
        <v>0</v>
      </c>
      <c r="R492" s="124">
        <v>0</v>
      </c>
      <c r="S492" s="124">
        <v>0</v>
      </c>
      <c r="T492" s="124">
        <v>0</v>
      </c>
      <c r="U492" s="124">
        <v>0</v>
      </c>
      <c r="V492" s="124">
        <v>0</v>
      </c>
      <c r="W492" s="124">
        <v>0</v>
      </c>
    </row>
    <row r="493" spans="1:23" hidden="1">
      <c r="A493" s="124">
        <v>0</v>
      </c>
      <c r="B493" s="124">
        <v>0</v>
      </c>
      <c r="C493" s="124">
        <v>0</v>
      </c>
      <c r="D493" s="124">
        <v>0</v>
      </c>
      <c r="E493" s="124">
        <v>0</v>
      </c>
      <c r="F493" s="124">
        <v>0</v>
      </c>
      <c r="G493" s="124">
        <v>0</v>
      </c>
      <c r="H493" s="124">
        <v>0</v>
      </c>
      <c r="I493" s="124">
        <v>0</v>
      </c>
      <c r="J493" s="124">
        <v>0</v>
      </c>
      <c r="K493" s="124">
        <v>0</v>
      </c>
      <c r="L493" s="124">
        <v>0</v>
      </c>
      <c r="M493" s="124">
        <v>0</v>
      </c>
      <c r="N493" s="124">
        <v>0</v>
      </c>
      <c r="O493" s="124">
        <v>0</v>
      </c>
      <c r="P493" s="124">
        <v>0</v>
      </c>
      <c r="Q493" s="124">
        <v>0</v>
      </c>
      <c r="R493" s="124">
        <v>0</v>
      </c>
      <c r="S493" s="124">
        <v>0</v>
      </c>
      <c r="T493" s="124">
        <v>0</v>
      </c>
      <c r="U493" s="124">
        <v>0</v>
      </c>
      <c r="V493" s="124">
        <v>0</v>
      </c>
      <c r="W493" s="124">
        <v>0</v>
      </c>
    </row>
    <row r="494" spans="1:23" hidden="1">
      <c r="A494" s="124">
        <v>0</v>
      </c>
      <c r="B494" s="124">
        <v>0</v>
      </c>
      <c r="C494" s="124">
        <v>0</v>
      </c>
      <c r="D494" s="124">
        <v>0</v>
      </c>
      <c r="E494" s="124">
        <v>0</v>
      </c>
      <c r="F494" s="124">
        <v>0</v>
      </c>
      <c r="G494" s="124">
        <v>0</v>
      </c>
      <c r="H494" s="124">
        <v>0</v>
      </c>
      <c r="I494" s="124">
        <v>0</v>
      </c>
      <c r="J494" s="124">
        <v>0</v>
      </c>
      <c r="K494" s="124">
        <v>0</v>
      </c>
      <c r="L494" s="124">
        <v>0</v>
      </c>
      <c r="M494" s="124">
        <v>0</v>
      </c>
      <c r="N494" s="124">
        <v>0</v>
      </c>
      <c r="O494" s="124">
        <v>0</v>
      </c>
      <c r="P494" s="124">
        <v>0</v>
      </c>
      <c r="Q494" s="124">
        <v>0</v>
      </c>
      <c r="R494" s="124">
        <v>0</v>
      </c>
      <c r="S494" s="124">
        <v>0</v>
      </c>
      <c r="T494" s="124">
        <v>0</v>
      </c>
      <c r="U494" s="124">
        <v>0</v>
      </c>
      <c r="V494" s="124">
        <v>0</v>
      </c>
      <c r="W494" s="124">
        <v>0</v>
      </c>
    </row>
    <row r="495" spans="1:23" hidden="1">
      <c r="A495" s="124">
        <v>0</v>
      </c>
      <c r="B495" s="124">
        <v>0</v>
      </c>
      <c r="C495" s="124">
        <v>0</v>
      </c>
      <c r="D495" s="124">
        <v>0</v>
      </c>
      <c r="E495" s="124">
        <v>0</v>
      </c>
      <c r="F495" s="124">
        <v>0</v>
      </c>
      <c r="G495" s="124">
        <v>0</v>
      </c>
      <c r="H495" s="124">
        <v>0</v>
      </c>
      <c r="I495" s="124">
        <v>0</v>
      </c>
      <c r="J495" s="124">
        <v>0</v>
      </c>
      <c r="K495" s="124">
        <v>0</v>
      </c>
      <c r="L495" s="124">
        <v>0</v>
      </c>
      <c r="M495" s="124">
        <v>0</v>
      </c>
      <c r="N495" s="124">
        <v>0</v>
      </c>
      <c r="O495" s="124">
        <v>0</v>
      </c>
      <c r="P495" s="124">
        <v>0</v>
      </c>
      <c r="Q495" s="124">
        <v>0</v>
      </c>
      <c r="R495" s="124">
        <v>0</v>
      </c>
      <c r="S495" s="124">
        <v>0</v>
      </c>
      <c r="T495" s="124">
        <v>0</v>
      </c>
      <c r="U495" s="124">
        <v>0</v>
      </c>
      <c r="V495" s="124">
        <v>0</v>
      </c>
      <c r="W495" s="124">
        <v>0</v>
      </c>
    </row>
    <row r="496" spans="1:23" hidden="1">
      <c r="A496" s="124">
        <v>0</v>
      </c>
      <c r="B496" s="124">
        <v>0</v>
      </c>
      <c r="C496" s="124">
        <v>0</v>
      </c>
      <c r="D496" s="124">
        <v>0</v>
      </c>
      <c r="E496" s="124">
        <v>0</v>
      </c>
      <c r="F496" s="124">
        <v>0</v>
      </c>
      <c r="G496" s="124">
        <v>0</v>
      </c>
      <c r="H496" s="124">
        <v>0</v>
      </c>
      <c r="I496" s="124">
        <v>0</v>
      </c>
      <c r="J496" s="124">
        <v>0</v>
      </c>
      <c r="K496" s="124">
        <v>0</v>
      </c>
      <c r="L496" s="124">
        <v>0</v>
      </c>
      <c r="M496" s="124">
        <v>0</v>
      </c>
      <c r="N496" s="124">
        <v>0</v>
      </c>
      <c r="O496" s="124">
        <v>0</v>
      </c>
      <c r="P496" s="124">
        <v>0</v>
      </c>
      <c r="Q496" s="124">
        <v>0</v>
      </c>
      <c r="R496" s="124">
        <v>0</v>
      </c>
      <c r="S496" s="124">
        <v>0</v>
      </c>
      <c r="T496" s="124">
        <v>0</v>
      </c>
      <c r="U496" s="124">
        <v>0</v>
      </c>
      <c r="V496" s="124">
        <v>0</v>
      </c>
      <c r="W496" s="124">
        <v>0</v>
      </c>
    </row>
    <row r="497" spans="1:23" hidden="1">
      <c r="A497" s="124">
        <v>0</v>
      </c>
      <c r="B497" s="124">
        <v>0</v>
      </c>
      <c r="C497" s="124">
        <v>0</v>
      </c>
      <c r="D497" s="124">
        <v>0</v>
      </c>
      <c r="E497" s="124">
        <v>0</v>
      </c>
      <c r="F497" s="124">
        <v>0</v>
      </c>
      <c r="G497" s="124">
        <v>0</v>
      </c>
      <c r="H497" s="124">
        <v>0</v>
      </c>
      <c r="I497" s="124">
        <v>0</v>
      </c>
      <c r="J497" s="124">
        <v>0</v>
      </c>
      <c r="K497" s="124">
        <v>0</v>
      </c>
      <c r="L497" s="124">
        <v>0</v>
      </c>
      <c r="M497" s="124">
        <v>0</v>
      </c>
      <c r="N497" s="124">
        <v>0</v>
      </c>
      <c r="O497" s="124">
        <v>0</v>
      </c>
      <c r="P497" s="124">
        <v>0</v>
      </c>
      <c r="Q497" s="124">
        <v>0</v>
      </c>
      <c r="R497" s="124">
        <v>0</v>
      </c>
      <c r="S497" s="124">
        <v>0</v>
      </c>
      <c r="T497" s="124">
        <v>0</v>
      </c>
      <c r="U497" s="124">
        <v>0</v>
      </c>
      <c r="V497" s="124">
        <v>0</v>
      </c>
      <c r="W497" s="124">
        <v>0</v>
      </c>
    </row>
    <row r="498" spans="1:23" hidden="1">
      <c r="A498" s="124">
        <v>0</v>
      </c>
      <c r="B498" s="124">
        <v>0</v>
      </c>
      <c r="C498" s="124">
        <v>0</v>
      </c>
      <c r="D498" s="124">
        <v>0</v>
      </c>
      <c r="E498" s="124">
        <v>0</v>
      </c>
      <c r="F498" s="124">
        <v>0</v>
      </c>
      <c r="G498" s="124">
        <v>0</v>
      </c>
      <c r="H498" s="124">
        <v>0</v>
      </c>
      <c r="I498" s="124">
        <v>0</v>
      </c>
      <c r="J498" s="124">
        <v>0</v>
      </c>
      <c r="K498" s="124">
        <v>0</v>
      </c>
      <c r="L498" s="124">
        <v>0</v>
      </c>
      <c r="M498" s="124">
        <v>0</v>
      </c>
      <c r="N498" s="124">
        <v>0</v>
      </c>
      <c r="O498" s="124">
        <v>0</v>
      </c>
      <c r="P498" s="124">
        <v>0</v>
      </c>
      <c r="Q498" s="124">
        <v>0</v>
      </c>
      <c r="R498" s="124">
        <v>0</v>
      </c>
      <c r="S498" s="124">
        <v>0</v>
      </c>
      <c r="T498" s="124">
        <v>0</v>
      </c>
      <c r="U498" s="124">
        <v>0</v>
      </c>
      <c r="V498" s="124">
        <v>0</v>
      </c>
      <c r="W498" s="124">
        <v>0</v>
      </c>
    </row>
    <row r="499" spans="1:23" hidden="1">
      <c r="A499" s="124">
        <v>0</v>
      </c>
      <c r="B499" s="124">
        <v>0</v>
      </c>
      <c r="C499" s="124">
        <v>0</v>
      </c>
      <c r="D499" s="124">
        <v>0</v>
      </c>
      <c r="E499" s="124">
        <v>0</v>
      </c>
      <c r="F499" s="124">
        <v>0</v>
      </c>
      <c r="G499" s="124">
        <v>0</v>
      </c>
      <c r="H499" s="124">
        <v>0</v>
      </c>
      <c r="I499" s="124">
        <v>0</v>
      </c>
      <c r="J499" s="124">
        <v>0</v>
      </c>
      <c r="K499" s="124">
        <v>0</v>
      </c>
      <c r="L499" s="124">
        <v>0</v>
      </c>
      <c r="M499" s="124">
        <v>0</v>
      </c>
      <c r="N499" s="124">
        <v>0</v>
      </c>
      <c r="O499" s="124">
        <v>0</v>
      </c>
      <c r="P499" s="124">
        <v>0</v>
      </c>
      <c r="Q499" s="124">
        <v>0</v>
      </c>
      <c r="R499" s="124">
        <v>0</v>
      </c>
      <c r="S499" s="124">
        <v>0</v>
      </c>
      <c r="T499" s="124">
        <v>0</v>
      </c>
      <c r="U499" s="124">
        <v>0</v>
      </c>
      <c r="V499" s="124">
        <v>0</v>
      </c>
      <c r="W499" s="124">
        <v>0</v>
      </c>
    </row>
    <row r="500" spans="1:23" hidden="1">
      <c r="A500" s="124">
        <v>0</v>
      </c>
      <c r="B500" s="124">
        <v>0</v>
      </c>
      <c r="C500" s="124">
        <v>0</v>
      </c>
      <c r="D500" s="124">
        <v>0</v>
      </c>
      <c r="E500" s="124">
        <v>0</v>
      </c>
      <c r="F500" s="124">
        <v>0</v>
      </c>
      <c r="G500" s="124">
        <v>0</v>
      </c>
      <c r="H500" s="124">
        <v>0</v>
      </c>
      <c r="I500" s="124">
        <v>0</v>
      </c>
      <c r="J500" s="124">
        <v>0</v>
      </c>
      <c r="K500" s="124">
        <v>0</v>
      </c>
      <c r="L500" s="124">
        <v>0</v>
      </c>
      <c r="M500" s="124">
        <v>0</v>
      </c>
      <c r="N500" s="124">
        <v>0</v>
      </c>
      <c r="O500" s="124">
        <v>0</v>
      </c>
      <c r="P500" s="124">
        <v>0</v>
      </c>
      <c r="Q500" s="124">
        <v>0</v>
      </c>
      <c r="R500" s="124">
        <v>0</v>
      </c>
      <c r="S500" s="124">
        <v>0</v>
      </c>
      <c r="T500" s="124">
        <v>0</v>
      </c>
      <c r="U500" s="124">
        <v>0</v>
      </c>
      <c r="V500" s="124">
        <v>0</v>
      </c>
      <c r="W500" s="124">
        <v>0</v>
      </c>
    </row>
    <row r="501" spans="1:23" hidden="1">
      <c r="A501" s="124">
        <v>0</v>
      </c>
      <c r="B501" s="124">
        <v>0</v>
      </c>
      <c r="C501" s="124">
        <v>0</v>
      </c>
      <c r="D501" s="124">
        <v>0</v>
      </c>
      <c r="E501" s="124">
        <v>0</v>
      </c>
      <c r="F501" s="124">
        <v>0</v>
      </c>
      <c r="G501" s="124">
        <v>0</v>
      </c>
      <c r="H501" s="124">
        <v>0</v>
      </c>
      <c r="I501" s="124">
        <v>0</v>
      </c>
      <c r="J501" s="124">
        <v>0</v>
      </c>
      <c r="K501" s="124">
        <v>0</v>
      </c>
      <c r="L501" s="124">
        <v>0</v>
      </c>
      <c r="M501" s="124">
        <v>0</v>
      </c>
      <c r="N501" s="124">
        <v>0</v>
      </c>
      <c r="O501" s="124">
        <v>0</v>
      </c>
      <c r="P501" s="124">
        <v>0</v>
      </c>
      <c r="Q501" s="124">
        <v>0</v>
      </c>
      <c r="R501" s="124">
        <v>0</v>
      </c>
      <c r="S501" s="124">
        <v>0</v>
      </c>
      <c r="T501" s="124">
        <v>0</v>
      </c>
      <c r="U501" s="124">
        <v>0</v>
      </c>
      <c r="V501" s="124">
        <v>0</v>
      </c>
      <c r="W501" s="124">
        <v>0</v>
      </c>
    </row>
    <row r="502" spans="1:23" hidden="1">
      <c r="A502" s="124">
        <v>0</v>
      </c>
      <c r="B502" s="124">
        <v>0</v>
      </c>
      <c r="C502" s="124">
        <v>0</v>
      </c>
      <c r="D502" s="124">
        <v>0</v>
      </c>
      <c r="E502" s="124">
        <v>0</v>
      </c>
      <c r="F502" s="124">
        <v>0</v>
      </c>
      <c r="G502" s="124">
        <v>0</v>
      </c>
      <c r="H502" s="124">
        <v>0</v>
      </c>
      <c r="I502" s="124">
        <v>0</v>
      </c>
      <c r="J502" s="124">
        <v>0</v>
      </c>
      <c r="K502" s="124">
        <v>0</v>
      </c>
      <c r="L502" s="124">
        <v>0</v>
      </c>
      <c r="M502" s="124">
        <v>0</v>
      </c>
      <c r="N502" s="124">
        <v>0</v>
      </c>
      <c r="O502" s="124">
        <v>0</v>
      </c>
      <c r="P502" s="124">
        <v>0</v>
      </c>
      <c r="Q502" s="124">
        <v>0</v>
      </c>
      <c r="R502" s="124">
        <v>0</v>
      </c>
      <c r="S502" s="124">
        <v>0</v>
      </c>
      <c r="T502" s="124">
        <v>0</v>
      </c>
      <c r="U502" s="124">
        <v>0</v>
      </c>
      <c r="V502" s="124">
        <v>0</v>
      </c>
      <c r="W502" s="124">
        <v>0</v>
      </c>
    </row>
    <row r="503" spans="1:23" hidden="1">
      <c r="A503" s="124">
        <v>0</v>
      </c>
      <c r="B503" s="124">
        <v>0</v>
      </c>
      <c r="C503" s="124">
        <v>0</v>
      </c>
      <c r="D503" s="124">
        <v>0</v>
      </c>
      <c r="E503" s="124">
        <v>0</v>
      </c>
      <c r="F503" s="124">
        <v>0</v>
      </c>
      <c r="G503" s="124">
        <v>0</v>
      </c>
      <c r="H503" s="124">
        <v>0</v>
      </c>
      <c r="I503" s="124">
        <v>0</v>
      </c>
      <c r="J503" s="124">
        <v>0</v>
      </c>
      <c r="K503" s="124">
        <v>0</v>
      </c>
      <c r="L503" s="124">
        <v>0</v>
      </c>
      <c r="M503" s="124">
        <v>0</v>
      </c>
      <c r="N503" s="124">
        <v>0</v>
      </c>
      <c r="O503" s="124">
        <v>0</v>
      </c>
      <c r="P503" s="124">
        <v>0</v>
      </c>
      <c r="Q503" s="124">
        <v>0</v>
      </c>
      <c r="R503" s="124">
        <v>0</v>
      </c>
      <c r="S503" s="124">
        <v>0</v>
      </c>
      <c r="T503" s="124">
        <v>0</v>
      </c>
      <c r="U503" s="124">
        <v>0</v>
      </c>
      <c r="V503" s="124">
        <v>0</v>
      </c>
      <c r="W503" s="124">
        <v>0</v>
      </c>
    </row>
    <row r="504" spans="1:23" hidden="1">
      <c r="A504" s="124">
        <v>0</v>
      </c>
      <c r="B504" s="124">
        <v>0</v>
      </c>
      <c r="C504" s="124">
        <v>0</v>
      </c>
      <c r="D504" s="124">
        <v>0</v>
      </c>
      <c r="E504" s="124">
        <v>0</v>
      </c>
      <c r="F504" s="124">
        <v>0</v>
      </c>
      <c r="G504" s="124">
        <v>0</v>
      </c>
      <c r="H504" s="124">
        <v>0</v>
      </c>
      <c r="I504" s="124">
        <v>0</v>
      </c>
      <c r="J504" s="124">
        <v>0</v>
      </c>
      <c r="K504" s="124">
        <v>0</v>
      </c>
      <c r="L504" s="124">
        <v>0</v>
      </c>
      <c r="M504" s="124">
        <v>0</v>
      </c>
      <c r="N504" s="124">
        <v>0</v>
      </c>
      <c r="O504" s="124">
        <v>0</v>
      </c>
      <c r="P504" s="124">
        <v>0</v>
      </c>
      <c r="Q504" s="124">
        <v>0</v>
      </c>
      <c r="R504" s="124">
        <v>0</v>
      </c>
      <c r="S504" s="124">
        <v>0</v>
      </c>
      <c r="T504" s="124">
        <v>0</v>
      </c>
      <c r="U504" s="124">
        <v>0</v>
      </c>
      <c r="V504" s="124">
        <v>0</v>
      </c>
      <c r="W504" s="124">
        <v>0</v>
      </c>
    </row>
    <row r="505" spans="1:23" hidden="1">
      <c r="A505" s="124">
        <v>0</v>
      </c>
      <c r="B505" s="124">
        <v>0</v>
      </c>
      <c r="C505" s="124">
        <v>0</v>
      </c>
      <c r="D505" s="124">
        <v>0</v>
      </c>
      <c r="E505" s="124">
        <v>0</v>
      </c>
      <c r="F505" s="124">
        <v>0</v>
      </c>
      <c r="G505" s="124">
        <v>0</v>
      </c>
      <c r="H505" s="124">
        <v>0</v>
      </c>
      <c r="I505" s="124">
        <v>0</v>
      </c>
      <c r="J505" s="124">
        <v>0</v>
      </c>
      <c r="K505" s="124">
        <v>0</v>
      </c>
      <c r="L505" s="124">
        <v>0</v>
      </c>
      <c r="M505" s="124">
        <v>0</v>
      </c>
      <c r="N505" s="124">
        <v>0</v>
      </c>
      <c r="O505" s="124">
        <v>0</v>
      </c>
      <c r="P505" s="124">
        <v>0</v>
      </c>
      <c r="Q505" s="124">
        <v>0</v>
      </c>
      <c r="R505" s="124">
        <v>0</v>
      </c>
      <c r="S505" s="124">
        <v>0</v>
      </c>
      <c r="T505" s="124">
        <v>0</v>
      </c>
      <c r="U505" s="124">
        <v>0</v>
      </c>
      <c r="V505" s="124">
        <v>0</v>
      </c>
      <c r="W505" s="124">
        <v>0</v>
      </c>
    </row>
    <row r="506" spans="1:23" hidden="1">
      <c r="A506" s="124">
        <v>0</v>
      </c>
      <c r="B506" s="124">
        <v>0</v>
      </c>
      <c r="C506" s="124">
        <v>0</v>
      </c>
      <c r="D506" s="124">
        <v>0</v>
      </c>
      <c r="E506" s="124">
        <v>0</v>
      </c>
      <c r="F506" s="124">
        <v>0</v>
      </c>
      <c r="G506" s="124">
        <v>0</v>
      </c>
      <c r="H506" s="124">
        <v>0</v>
      </c>
      <c r="I506" s="124">
        <v>0</v>
      </c>
      <c r="J506" s="124">
        <v>0</v>
      </c>
      <c r="K506" s="124">
        <v>0</v>
      </c>
      <c r="L506" s="124">
        <v>0</v>
      </c>
      <c r="M506" s="124">
        <v>0</v>
      </c>
      <c r="N506" s="124">
        <v>0</v>
      </c>
      <c r="O506" s="124">
        <v>0</v>
      </c>
      <c r="P506" s="124">
        <v>0</v>
      </c>
      <c r="Q506" s="124">
        <v>0</v>
      </c>
      <c r="R506" s="124">
        <v>0</v>
      </c>
      <c r="S506" s="124">
        <v>0</v>
      </c>
      <c r="T506" s="124">
        <v>0</v>
      </c>
      <c r="U506" s="124">
        <v>0</v>
      </c>
      <c r="V506" s="124">
        <v>0</v>
      </c>
      <c r="W506" s="124">
        <v>0</v>
      </c>
    </row>
    <row r="507" spans="1:23" hidden="1">
      <c r="A507" s="124">
        <v>0</v>
      </c>
      <c r="B507" s="124">
        <v>0</v>
      </c>
      <c r="C507" s="124">
        <v>0</v>
      </c>
      <c r="D507" s="124">
        <v>0</v>
      </c>
      <c r="E507" s="124">
        <v>0</v>
      </c>
      <c r="F507" s="124">
        <v>0</v>
      </c>
      <c r="G507" s="124">
        <v>0</v>
      </c>
      <c r="H507" s="124">
        <v>0</v>
      </c>
      <c r="I507" s="124">
        <v>0</v>
      </c>
      <c r="J507" s="124">
        <v>0</v>
      </c>
      <c r="K507" s="124">
        <v>0</v>
      </c>
      <c r="L507" s="124">
        <v>0</v>
      </c>
      <c r="M507" s="124">
        <v>0</v>
      </c>
      <c r="N507" s="124">
        <v>0</v>
      </c>
      <c r="O507" s="124">
        <v>0</v>
      </c>
      <c r="P507" s="124">
        <v>0</v>
      </c>
      <c r="Q507" s="124">
        <v>0</v>
      </c>
      <c r="R507" s="124">
        <v>0</v>
      </c>
      <c r="S507" s="124">
        <v>0</v>
      </c>
      <c r="T507" s="124">
        <v>0</v>
      </c>
      <c r="U507" s="124">
        <v>0</v>
      </c>
      <c r="V507" s="124">
        <v>0</v>
      </c>
      <c r="W507" s="124">
        <v>0</v>
      </c>
    </row>
    <row r="508" spans="1:23" hidden="1">
      <c r="A508" s="124">
        <v>0</v>
      </c>
      <c r="B508" s="124">
        <v>0</v>
      </c>
      <c r="C508" s="124">
        <v>0</v>
      </c>
      <c r="D508" s="124">
        <v>0</v>
      </c>
      <c r="E508" s="124">
        <v>0</v>
      </c>
      <c r="F508" s="124">
        <v>0</v>
      </c>
      <c r="G508" s="124">
        <v>0</v>
      </c>
      <c r="H508" s="124">
        <v>0</v>
      </c>
      <c r="I508" s="124">
        <v>0</v>
      </c>
      <c r="J508" s="124">
        <v>0</v>
      </c>
      <c r="K508" s="124">
        <v>0</v>
      </c>
      <c r="L508" s="124">
        <v>0</v>
      </c>
      <c r="M508" s="124">
        <v>0</v>
      </c>
      <c r="N508" s="124">
        <v>0</v>
      </c>
      <c r="O508" s="124">
        <v>0</v>
      </c>
      <c r="P508" s="124">
        <v>0</v>
      </c>
      <c r="Q508" s="124">
        <v>0</v>
      </c>
      <c r="R508" s="124">
        <v>0</v>
      </c>
      <c r="S508" s="124">
        <v>0</v>
      </c>
      <c r="T508" s="124">
        <v>0</v>
      </c>
      <c r="U508" s="124">
        <v>0</v>
      </c>
      <c r="V508" s="124">
        <v>0</v>
      </c>
      <c r="W508" s="124">
        <v>0</v>
      </c>
    </row>
    <row r="509" spans="1:23" hidden="1">
      <c r="A509" s="124">
        <v>0</v>
      </c>
      <c r="B509" s="124">
        <v>0</v>
      </c>
      <c r="C509" s="124">
        <v>0</v>
      </c>
      <c r="D509" s="124">
        <v>0</v>
      </c>
      <c r="E509" s="124">
        <v>0</v>
      </c>
      <c r="F509" s="124">
        <v>0</v>
      </c>
      <c r="G509" s="124">
        <v>0</v>
      </c>
      <c r="H509" s="124">
        <v>0</v>
      </c>
      <c r="I509" s="124">
        <v>0</v>
      </c>
      <c r="J509" s="124">
        <v>0</v>
      </c>
      <c r="K509" s="124">
        <v>0</v>
      </c>
      <c r="L509" s="124">
        <v>0</v>
      </c>
      <c r="M509" s="124">
        <v>0</v>
      </c>
      <c r="N509" s="124">
        <v>0</v>
      </c>
      <c r="O509" s="124">
        <v>0</v>
      </c>
      <c r="P509" s="124">
        <v>0</v>
      </c>
      <c r="Q509" s="124">
        <v>0</v>
      </c>
      <c r="R509" s="124">
        <v>0</v>
      </c>
      <c r="S509" s="124">
        <v>0</v>
      </c>
      <c r="T509" s="124">
        <v>0</v>
      </c>
      <c r="U509" s="124">
        <v>0</v>
      </c>
      <c r="V509" s="124">
        <v>0</v>
      </c>
      <c r="W509" s="124">
        <v>0</v>
      </c>
    </row>
    <row r="510" spans="1:23" hidden="1">
      <c r="A510" s="124">
        <v>0</v>
      </c>
      <c r="B510" s="124">
        <v>0</v>
      </c>
      <c r="C510" s="124">
        <v>0</v>
      </c>
      <c r="D510" s="124">
        <v>0</v>
      </c>
      <c r="E510" s="124">
        <v>0</v>
      </c>
      <c r="F510" s="124">
        <v>0</v>
      </c>
      <c r="G510" s="124">
        <v>0</v>
      </c>
      <c r="H510" s="124">
        <v>0</v>
      </c>
      <c r="I510" s="124">
        <v>0</v>
      </c>
      <c r="J510" s="124">
        <v>0</v>
      </c>
      <c r="K510" s="124">
        <v>0</v>
      </c>
      <c r="L510" s="124">
        <v>0</v>
      </c>
      <c r="M510" s="124">
        <v>0</v>
      </c>
      <c r="N510" s="124">
        <v>0</v>
      </c>
      <c r="O510" s="124">
        <v>0</v>
      </c>
      <c r="P510" s="124">
        <v>0</v>
      </c>
      <c r="Q510" s="124">
        <v>0</v>
      </c>
      <c r="R510" s="124">
        <v>0</v>
      </c>
      <c r="S510" s="124">
        <v>0</v>
      </c>
      <c r="T510" s="124">
        <v>0</v>
      </c>
      <c r="U510" s="124">
        <v>0</v>
      </c>
      <c r="V510" s="124">
        <v>0</v>
      </c>
      <c r="W510" s="124">
        <v>0</v>
      </c>
    </row>
    <row r="511" spans="1:23" hidden="1">
      <c r="A511" s="124">
        <v>0</v>
      </c>
      <c r="B511" s="124">
        <v>0</v>
      </c>
      <c r="C511" s="124">
        <v>0</v>
      </c>
      <c r="D511" s="124">
        <v>0</v>
      </c>
      <c r="E511" s="124">
        <v>0</v>
      </c>
      <c r="F511" s="124">
        <v>0</v>
      </c>
      <c r="G511" s="124">
        <v>0</v>
      </c>
      <c r="H511" s="124">
        <v>0</v>
      </c>
      <c r="I511" s="124">
        <v>0</v>
      </c>
      <c r="J511" s="124">
        <v>0</v>
      </c>
      <c r="K511" s="124">
        <v>0</v>
      </c>
      <c r="L511" s="124">
        <v>0</v>
      </c>
      <c r="M511" s="124">
        <v>0</v>
      </c>
      <c r="N511" s="124">
        <v>0</v>
      </c>
      <c r="O511" s="124">
        <v>0</v>
      </c>
      <c r="P511" s="124">
        <v>0</v>
      </c>
      <c r="Q511" s="124">
        <v>0</v>
      </c>
      <c r="R511" s="124">
        <v>0</v>
      </c>
      <c r="S511" s="124">
        <v>0</v>
      </c>
      <c r="T511" s="124">
        <v>0</v>
      </c>
      <c r="U511" s="124">
        <v>0</v>
      </c>
      <c r="V511" s="124">
        <v>0</v>
      </c>
      <c r="W511" s="124">
        <v>0</v>
      </c>
    </row>
    <row r="512" spans="1:23" hidden="1">
      <c r="A512" s="124">
        <v>0</v>
      </c>
      <c r="B512" s="124">
        <v>0</v>
      </c>
      <c r="C512" s="124">
        <v>0</v>
      </c>
      <c r="D512" s="124">
        <v>0</v>
      </c>
      <c r="E512" s="124">
        <v>0</v>
      </c>
      <c r="F512" s="124">
        <v>0</v>
      </c>
      <c r="G512" s="124">
        <v>0</v>
      </c>
      <c r="H512" s="124">
        <v>0</v>
      </c>
      <c r="I512" s="124">
        <v>0</v>
      </c>
      <c r="J512" s="124">
        <v>0</v>
      </c>
      <c r="K512" s="124">
        <v>0</v>
      </c>
      <c r="L512" s="124">
        <v>0</v>
      </c>
      <c r="M512" s="124">
        <v>0</v>
      </c>
      <c r="N512" s="124">
        <v>0</v>
      </c>
      <c r="O512" s="124">
        <v>0</v>
      </c>
      <c r="P512" s="124">
        <v>0</v>
      </c>
      <c r="Q512" s="124">
        <v>0</v>
      </c>
      <c r="R512" s="124">
        <v>0</v>
      </c>
      <c r="S512" s="124">
        <v>0</v>
      </c>
      <c r="T512" s="124">
        <v>0</v>
      </c>
      <c r="U512" s="124">
        <v>0</v>
      </c>
      <c r="V512" s="124">
        <v>0</v>
      </c>
      <c r="W512" s="124">
        <v>0</v>
      </c>
    </row>
    <row r="513" spans="1:23" hidden="1">
      <c r="A513" s="124">
        <v>0</v>
      </c>
      <c r="B513" s="124">
        <v>0</v>
      </c>
      <c r="C513" s="124">
        <v>0</v>
      </c>
      <c r="D513" s="124">
        <v>0</v>
      </c>
      <c r="E513" s="124">
        <v>0</v>
      </c>
      <c r="F513" s="124">
        <v>0</v>
      </c>
      <c r="G513" s="124">
        <v>0</v>
      </c>
      <c r="H513" s="124">
        <v>0</v>
      </c>
      <c r="I513" s="124">
        <v>0</v>
      </c>
      <c r="J513" s="124">
        <v>0</v>
      </c>
      <c r="K513" s="124">
        <v>0</v>
      </c>
      <c r="L513" s="124">
        <v>0</v>
      </c>
      <c r="M513" s="124">
        <v>0</v>
      </c>
      <c r="N513" s="124">
        <v>0</v>
      </c>
      <c r="O513" s="124">
        <v>0</v>
      </c>
      <c r="P513" s="124">
        <v>0</v>
      </c>
      <c r="Q513" s="124">
        <v>0</v>
      </c>
      <c r="R513" s="124">
        <v>0</v>
      </c>
      <c r="S513" s="124">
        <v>0</v>
      </c>
      <c r="T513" s="124">
        <v>0</v>
      </c>
      <c r="U513" s="124">
        <v>0</v>
      </c>
      <c r="V513" s="124">
        <v>0</v>
      </c>
      <c r="W513" s="124">
        <v>0</v>
      </c>
    </row>
    <row r="514" spans="1:23" hidden="1">
      <c r="A514" s="124">
        <v>0</v>
      </c>
      <c r="B514" s="124">
        <v>0</v>
      </c>
      <c r="C514" s="124">
        <v>0</v>
      </c>
      <c r="D514" s="124">
        <v>0</v>
      </c>
      <c r="E514" s="124">
        <v>0</v>
      </c>
      <c r="F514" s="124">
        <v>0</v>
      </c>
      <c r="G514" s="124">
        <v>0</v>
      </c>
      <c r="H514" s="124">
        <v>0</v>
      </c>
      <c r="I514" s="124">
        <v>0</v>
      </c>
      <c r="J514" s="124">
        <v>0</v>
      </c>
      <c r="K514" s="124">
        <v>0</v>
      </c>
      <c r="L514" s="124">
        <v>0</v>
      </c>
      <c r="M514" s="124">
        <v>0</v>
      </c>
      <c r="N514" s="124">
        <v>0</v>
      </c>
      <c r="O514" s="124">
        <v>0</v>
      </c>
      <c r="P514" s="124">
        <v>0</v>
      </c>
      <c r="Q514" s="124">
        <v>0</v>
      </c>
      <c r="R514" s="124">
        <v>0</v>
      </c>
      <c r="S514" s="124">
        <v>0</v>
      </c>
      <c r="T514" s="124">
        <v>0</v>
      </c>
      <c r="U514" s="124">
        <v>0</v>
      </c>
      <c r="V514" s="124">
        <v>0</v>
      </c>
      <c r="W514" s="124">
        <v>0</v>
      </c>
    </row>
    <row r="515" spans="1:23" hidden="1">
      <c r="A515" s="124">
        <v>0</v>
      </c>
      <c r="B515" s="124">
        <v>0</v>
      </c>
      <c r="C515" s="124">
        <v>0</v>
      </c>
      <c r="D515" s="124">
        <v>0</v>
      </c>
      <c r="E515" s="124">
        <v>0</v>
      </c>
      <c r="F515" s="124">
        <v>0</v>
      </c>
      <c r="G515" s="124">
        <v>0</v>
      </c>
      <c r="H515" s="124">
        <v>0</v>
      </c>
      <c r="I515" s="124">
        <v>0</v>
      </c>
      <c r="J515" s="124">
        <v>0</v>
      </c>
      <c r="K515" s="124">
        <v>0</v>
      </c>
      <c r="L515" s="124">
        <v>0</v>
      </c>
      <c r="M515" s="124">
        <v>0</v>
      </c>
      <c r="N515" s="124">
        <v>0</v>
      </c>
      <c r="O515" s="124">
        <v>0</v>
      </c>
      <c r="P515" s="124">
        <v>0</v>
      </c>
      <c r="Q515" s="124">
        <v>0</v>
      </c>
      <c r="R515" s="124">
        <v>0</v>
      </c>
      <c r="S515" s="124">
        <v>0</v>
      </c>
      <c r="T515" s="124">
        <v>0</v>
      </c>
      <c r="U515" s="124">
        <v>0</v>
      </c>
      <c r="V515" s="124">
        <v>0</v>
      </c>
      <c r="W515" s="124">
        <v>0</v>
      </c>
    </row>
    <row r="516" spans="1:23" hidden="1">
      <c r="A516" s="124">
        <v>0</v>
      </c>
      <c r="B516" s="124">
        <v>0</v>
      </c>
      <c r="C516" s="124">
        <v>0</v>
      </c>
      <c r="D516" s="124">
        <v>0</v>
      </c>
      <c r="E516" s="124">
        <v>0</v>
      </c>
      <c r="F516" s="124">
        <v>0</v>
      </c>
      <c r="G516" s="124">
        <v>0</v>
      </c>
      <c r="H516" s="124">
        <v>0</v>
      </c>
      <c r="I516" s="124">
        <v>0</v>
      </c>
      <c r="J516" s="124">
        <v>0</v>
      </c>
      <c r="K516" s="124">
        <v>0</v>
      </c>
      <c r="L516" s="124">
        <v>0</v>
      </c>
      <c r="M516" s="124">
        <v>0</v>
      </c>
      <c r="N516" s="124">
        <v>0</v>
      </c>
      <c r="O516" s="124">
        <v>0</v>
      </c>
      <c r="P516" s="124">
        <v>0</v>
      </c>
      <c r="Q516" s="124">
        <v>0</v>
      </c>
      <c r="R516" s="124">
        <v>0</v>
      </c>
      <c r="S516" s="124">
        <v>0</v>
      </c>
      <c r="T516" s="124">
        <v>0</v>
      </c>
      <c r="U516" s="124">
        <v>0</v>
      </c>
      <c r="V516" s="124">
        <v>0</v>
      </c>
      <c r="W516" s="124">
        <v>0</v>
      </c>
    </row>
    <row r="517" spans="1:23" hidden="1">
      <c r="A517" s="124">
        <v>0</v>
      </c>
      <c r="B517" s="124">
        <v>0</v>
      </c>
      <c r="C517" s="124">
        <v>0</v>
      </c>
      <c r="D517" s="124">
        <v>0</v>
      </c>
      <c r="E517" s="124">
        <v>0</v>
      </c>
      <c r="F517" s="124">
        <v>0</v>
      </c>
      <c r="G517" s="124">
        <v>0</v>
      </c>
      <c r="H517" s="124">
        <v>0</v>
      </c>
      <c r="I517" s="124">
        <v>0</v>
      </c>
      <c r="J517" s="124">
        <v>0</v>
      </c>
      <c r="K517" s="124">
        <v>0</v>
      </c>
      <c r="L517" s="124">
        <v>0</v>
      </c>
      <c r="M517" s="124">
        <v>0</v>
      </c>
      <c r="N517" s="124">
        <v>0</v>
      </c>
      <c r="O517" s="124">
        <v>0</v>
      </c>
      <c r="P517" s="124">
        <v>0</v>
      </c>
      <c r="Q517" s="124">
        <v>0</v>
      </c>
      <c r="R517" s="124">
        <v>0</v>
      </c>
      <c r="S517" s="124">
        <v>0</v>
      </c>
      <c r="T517" s="124">
        <v>0</v>
      </c>
      <c r="U517" s="124">
        <v>0</v>
      </c>
      <c r="V517" s="124">
        <v>0</v>
      </c>
      <c r="W517" s="124">
        <v>0</v>
      </c>
    </row>
    <row r="518" spans="1:23" hidden="1">
      <c r="A518" s="124">
        <v>0</v>
      </c>
      <c r="B518" s="124">
        <v>0</v>
      </c>
      <c r="C518" s="124">
        <v>0</v>
      </c>
      <c r="D518" s="124">
        <v>0</v>
      </c>
      <c r="E518" s="124">
        <v>0</v>
      </c>
      <c r="F518" s="124">
        <v>0</v>
      </c>
      <c r="G518" s="124">
        <v>0</v>
      </c>
      <c r="H518" s="124">
        <v>0</v>
      </c>
      <c r="I518" s="124">
        <v>0</v>
      </c>
      <c r="J518" s="124">
        <v>0</v>
      </c>
      <c r="K518" s="124">
        <v>0</v>
      </c>
      <c r="L518" s="124">
        <v>0</v>
      </c>
      <c r="M518" s="124">
        <v>0</v>
      </c>
      <c r="N518" s="124">
        <v>0</v>
      </c>
      <c r="O518" s="124">
        <v>0</v>
      </c>
      <c r="P518" s="124">
        <v>0</v>
      </c>
      <c r="Q518" s="124">
        <v>0</v>
      </c>
      <c r="R518" s="124">
        <v>0</v>
      </c>
      <c r="S518" s="124">
        <v>0</v>
      </c>
      <c r="T518" s="124">
        <v>0</v>
      </c>
      <c r="U518" s="124">
        <v>0</v>
      </c>
      <c r="V518" s="124">
        <v>0</v>
      </c>
      <c r="W518" s="124">
        <v>0</v>
      </c>
    </row>
    <row r="519" spans="1:23" hidden="1">
      <c r="A519" s="124">
        <v>0</v>
      </c>
      <c r="B519" s="124">
        <v>0</v>
      </c>
      <c r="C519" s="124">
        <v>0</v>
      </c>
      <c r="D519" s="124">
        <v>0</v>
      </c>
      <c r="E519" s="124">
        <v>0</v>
      </c>
      <c r="F519" s="124">
        <v>0</v>
      </c>
      <c r="G519" s="124">
        <v>0</v>
      </c>
      <c r="H519" s="124">
        <v>0</v>
      </c>
      <c r="I519" s="124">
        <v>0</v>
      </c>
      <c r="J519" s="124">
        <v>0</v>
      </c>
      <c r="K519" s="124">
        <v>0</v>
      </c>
      <c r="L519" s="124">
        <v>0</v>
      </c>
      <c r="M519" s="124">
        <v>0</v>
      </c>
      <c r="N519" s="124">
        <v>0</v>
      </c>
      <c r="O519" s="124">
        <v>0</v>
      </c>
      <c r="P519" s="124">
        <v>0</v>
      </c>
      <c r="Q519" s="124">
        <v>0</v>
      </c>
      <c r="R519" s="124">
        <v>0</v>
      </c>
      <c r="S519" s="124">
        <v>0</v>
      </c>
      <c r="T519" s="124">
        <v>0</v>
      </c>
      <c r="U519" s="124">
        <v>0</v>
      </c>
      <c r="V519" s="124">
        <v>0</v>
      </c>
      <c r="W519" s="124">
        <v>0</v>
      </c>
    </row>
    <row r="520" spans="1:23" hidden="1">
      <c r="A520" s="124">
        <v>0</v>
      </c>
      <c r="B520" s="124">
        <v>0</v>
      </c>
      <c r="C520" s="124">
        <v>0</v>
      </c>
      <c r="D520" s="124">
        <v>0</v>
      </c>
      <c r="E520" s="124">
        <v>0</v>
      </c>
      <c r="F520" s="124">
        <v>0</v>
      </c>
      <c r="G520" s="124">
        <v>0</v>
      </c>
      <c r="H520" s="124">
        <v>0</v>
      </c>
      <c r="I520" s="124">
        <v>0</v>
      </c>
      <c r="J520" s="124">
        <v>0</v>
      </c>
      <c r="K520" s="124">
        <v>0</v>
      </c>
      <c r="L520" s="124">
        <v>0</v>
      </c>
      <c r="M520" s="124">
        <v>0</v>
      </c>
      <c r="N520" s="124">
        <v>0</v>
      </c>
      <c r="O520" s="124">
        <v>0</v>
      </c>
      <c r="P520" s="124">
        <v>0</v>
      </c>
      <c r="Q520" s="124">
        <v>0</v>
      </c>
      <c r="R520" s="124">
        <v>0</v>
      </c>
      <c r="S520" s="124">
        <v>0</v>
      </c>
      <c r="T520" s="124">
        <v>0</v>
      </c>
      <c r="U520" s="124">
        <v>0</v>
      </c>
      <c r="V520" s="124">
        <v>0</v>
      </c>
      <c r="W520" s="124">
        <v>0</v>
      </c>
    </row>
    <row r="521" spans="1:23" hidden="1">
      <c r="A521" s="124">
        <v>0</v>
      </c>
      <c r="B521" s="124">
        <v>0</v>
      </c>
      <c r="C521" s="124">
        <v>0</v>
      </c>
      <c r="D521" s="124">
        <v>0</v>
      </c>
      <c r="E521" s="124">
        <v>0</v>
      </c>
      <c r="F521" s="124">
        <v>0</v>
      </c>
      <c r="G521" s="124">
        <v>0</v>
      </c>
      <c r="H521" s="124">
        <v>0</v>
      </c>
      <c r="I521" s="124">
        <v>0</v>
      </c>
      <c r="J521" s="124">
        <v>0</v>
      </c>
      <c r="K521" s="124">
        <v>0</v>
      </c>
      <c r="L521" s="124">
        <v>0</v>
      </c>
      <c r="M521" s="124">
        <v>0</v>
      </c>
      <c r="N521" s="124">
        <v>0</v>
      </c>
      <c r="O521" s="124">
        <v>0</v>
      </c>
      <c r="P521" s="124">
        <v>0</v>
      </c>
      <c r="Q521" s="124">
        <v>0</v>
      </c>
      <c r="R521" s="124">
        <v>0</v>
      </c>
      <c r="S521" s="124">
        <v>0</v>
      </c>
      <c r="T521" s="124">
        <v>0</v>
      </c>
      <c r="U521" s="124">
        <v>0</v>
      </c>
      <c r="V521" s="124">
        <v>0</v>
      </c>
      <c r="W521" s="124">
        <v>0</v>
      </c>
    </row>
    <row r="522" spans="1:23" hidden="1">
      <c r="A522" s="124">
        <v>0</v>
      </c>
      <c r="B522" s="124">
        <v>0</v>
      </c>
      <c r="C522" s="124">
        <v>0</v>
      </c>
      <c r="D522" s="124">
        <v>0</v>
      </c>
      <c r="E522" s="124">
        <v>0</v>
      </c>
      <c r="F522" s="124">
        <v>0</v>
      </c>
      <c r="G522" s="124">
        <v>0</v>
      </c>
      <c r="H522" s="124">
        <v>0</v>
      </c>
      <c r="I522" s="124">
        <v>0</v>
      </c>
      <c r="J522" s="124">
        <v>0</v>
      </c>
      <c r="K522" s="124">
        <v>0</v>
      </c>
      <c r="L522" s="124">
        <v>0</v>
      </c>
      <c r="M522" s="124">
        <v>0</v>
      </c>
      <c r="N522" s="124">
        <v>0</v>
      </c>
      <c r="O522" s="124">
        <v>0</v>
      </c>
      <c r="P522" s="124">
        <v>0</v>
      </c>
      <c r="Q522" s="124">
        <v>0</v>
      </c>
      <c r="R522" s="124">
        <v>0</v>
      </c>
      <c r="S522" s="124">
        <v>0</v>
      </c>
      <c r="T522" s="124">
        <v>0</v>
      </c>
      <c r="U522" s="124">
        <v>0</v>
      </c>
      <c r="V522" s="124">
        <v>0</v>
      </c>
      <c r="W522" s="124">
        <v>0</v>
      </c>
    </row>
    <row r="523" spans="1:23" hidden="1">
      <c r="A523" s="124">
        <v>0</v>
      </c>
      <c r="B523" s="124">
        <v>0</v>
      </c>
      <c r="C523" s="124">
        <v>0</v>
      </c>
      <c r="D523" s="124">
        <v>0</v>
      </c>
      <c r="E523" s="124">
        <v>0</v>
      </c>
      <c r="F523" s="124">
        <v>0</v>
      </c>
      <c r="G523" s="124">
        <v>0</v>
      </c>
      <c r="H523" s="124">
        <v>0</v>
      </c>
      <c r="I523" s="124">
        <v>0</v>
      </c>
      <c r="J523" s="124">
        <v>0</v>
      </c>
      <c r="K523" s="124">
        <v>0</v>
      </c>
      <c r="L523" s="124">
        <v>0</v>
      </c>
      <c r="M523" s="124">
        <v>0</v>
      </c>
      <c r="N523" s="124">
        <v>0</v>
      </c>
      <c r="O523" s="124">
        <v>0</v>
      </c>
      <c r="P523" s="124">
        <v>0</v>
      </c>
      <c r="Q523" s="124">
        <v>0</v>
      </c>
      <c r="R523" s="124">
        <v>0</v>
      </c>
      <c r="S523" s="124">
        <v>0</v>
      </c>
      <c r="T523" s="124">
        <v>0</v>
      </c>
      <c r="U523" s="124">
        <v>0</v>
      </c>
      <c r="V523" s="124">
        <v>0</v>
      </c>
      <c r="W523" s="124">
        <v>0</v>
      </c>
    </row>
    <row r="524" spans="1:23" hidden="1">
      <c r="A524" s="124">
        <v>0</v>
      </c>
      <c r="B524" s="124">
        <v>0</v>
      </c>
      <c r="C524" s="124">
        <v>0</v>
      </c>
      <c r="D524" s="124">
        <v>0</v>
      </c>
      <c r="E524" s="124">
        <v>0</v>
      </c>
      <c r="F524" s="124">
        <v>0</v>
      </c>
      <c r="G524" s="124">
        <v>0</v>
      </c>
      <c r="H524" s="124">
        <v>0</v>
      </c>
      <c r="I524" s="124">
        <v>0</v>
      </c>
      <c r="J524" s="124">
        <v>0</v>
      </c>
      <c r="K524" s="124">
        <v>0</v>
      </c>
      <c r="L524" s="124">
        <v>0</v>
      </c>
      <c r="M524" s="124">
        <v>0</v>
      </c>
      <c r="N524" s="124">
        <v>0</v>
      </c>
      <c r="O524" s="124">
        <v>0</v>
      </c>
      <c r="P524" s="124">
        <v>0</v>
      </c>
      <c r="Q524" s="124">
        <v>0</v>
      </c>
      <c r="R524" s="124">
        <v>0</v>
      </c>
      <c r="S524" s="124">
        <v>0</v>
      </c>
      <c r="T524" s="124">
        <v>0</v>
      </c>
      <c r="U524" s="124">
        <v>0</v>
      </c>
      <c r="V524" s="124">
        <v>0</v>
      </c>
      <c r="W524" s="124">
        <v>0</v>
      </c>
    </row>
    <row r="525" spans="1:23" hidden="1">
      <c r="A525" s="124">
        <v>0</v>
      </c>
      <c r="B525" s="124">
        <v>0</v>
      </c>
      <c r="C525" s="124">
        <v>0</v>
      </c>
      <c r="D525" s="124">
        <v>0</v>
      </c>
      <c r="E525" s="124">
        <v>0</v>
      </c>
      <c r="F525" s="124">
        <v>0</v>
      </c>
      <c r="G525" s="124">
        <v>0</v>
      </c>
      <c r="H525" s="124">
        <v>0</v>
      </c>
      <c r="I525" s="124">
        <v>0</v>
      </c>
      <c r="J525" s="124">
        <v>0</v>
      </c>
      <c r="K525" s="124">
        <v>0</v>
      </c>
      <c r="L525" s="124">
        <v>0</v>
      </c>
      <c r="M525" s="124">
        <v>0</v>
      </c>
      <c r="N525" s="124">
        <v>0</v>
      </c>
      <c r="O525" s="124">
        <v>0</v>
      </c>
      <c r="P525" s="124">
        <v>0</v>
      </c>
      <c r="Q525" s="124">
        <v>0</v>
      </c>
      <c r="R525" s="124">
        <v>0</v>
      </c>
      <c r="S525" s="124">
        <v>0</v>
      </c>
      <c r="T525" s="124">
        <v>0</v>
      </c>
      <c r="U525" s="124">
        <v>0</v>
      </c>
      <c r="V525" s="124">
        <v>0</v>
      </c>
      <c r="W525" s="124">
        <v>0</v>
      </c>
    </row>
    <row r="526" spans="1:23" hidden="1">
      <c r="A526" s="124">
        <v>0</v>
      </c>
      <c r="B526" s="124">
        <v>0</v>
      </c>
      <c r="C526" s="124">
        <v>0</v>
      </c>
      <c r="D526" s="124">
        <v>0</v>
      </c>
      <c r="E526" s="124">
        <v>0</v>
      </c>
      <c r="F526" s="124">
        <v>0</v>
      </c>
      <c r="G526" s="124">
        <v>0</v>
      </c>
      <c r="H526" s="124">
        <v>0</v>
      </c>
      <c r="I526" s="124">
        <v>0</v>
      </c>
      <c r="J526" s="124">
        <v>0</v>
      </c>
      <c r="K526" s="124">
        <v>0</v>
      </c>
      <c r="L526" s="124">
        <v>0</v>
      </c>
      <c r="M526" s="124">
        <v>0</v>
      </c>
      <c r="N526" s="124">
        <v>0</v>
      </c>
      <c r="O526" s="124">
        <v>0</v>
      </c>
      <c r="P526" s="124">
        <v>0</v>
      </c>
      <c r="Q526" s="124">
        <v>0</v>
      </c>
      <c r="R526" s="124">
        <v>0</v>
      </c>
      <c r="S526" s="124">
        <v>0</v>
      </c>
      <c r="T526" s="124">
        <v>0</v>
      </c>
      <c r="U526" s="124">
        <v>0</v>
      </c>
      <c r="V526" s="124">
        <v>0</v>
      </c>
      <c r="W526" s="124">
        <v>0</v>
      </c>
    </row>
    <row r="527" spans="1:23" hidden="1">
      <c r="A527" s="124">
        <v>0</v>
      </c>
      <c r="B527" s="124">
        <v>0</v>
      </c>
      <c r="C527" s="124">
        <v>0</v>
      </c>
      <c r="D527" s="124">
        <v>0</v>
      </c>
      <c r="E527" s="124">
        <v>0</v>
      </c>
      <c r="F527" s="124">
        <v>0</v>
      </c>
      <c r="G527" s="124">
        <v>0</v>
      </c>
      <c r="H527" s="124">
        <v>0</v>
      </c>
      <c r="I527" s="124">
        <v>0</v>
      </c>
      <c r="J527" s="124">
        <v>0</v>
      </c>
      <c r="K527" s="124">
        <v>0</v>
      </c>
      <c r="L527" s="124">
        <v>0</v>
      </c>
      <c r="M527" s="124">
        <v>0</v>
      </c>
      <c r="N527" s="124">
        <v>0</v>
      </c>
      <c r="O527" s="124">
        <v>0</v>
      </c>
      <c r="P527" s="124">
        <v>0</v>
      </c>
      <c r="Q527" s="124">
        <v>0</v>
      </c>
      <c r="R527" s="124">
        <v>0</v>
      </c>
      <c r="S527" s="124">
        <v>0</v>
      </c>
      <c r="T527" s="124">
        <v>0</v>
      </c>
      <c r="U527" s="124">
        <v>0</v>
      </c>
      <c r="V527" s="124">
        <v>0</v>
      </c>
      <c r="W527" s="124">
        <v>0</v>
      </c>
    </row>
    <row r="528" spans="1:23" hidden="1">
      <c r="A528" s="124">
        <v>0</v>
      </c>
      <c r="B528" s="124">
        <v>0</v>
      </c>
      <c r="C528" s="124">
        <v>0</v>
      </c>
      <c r="D528" s="124">
        <v>0</v>
      </c>
      <c r="E528" s="124">
        <v>0</v>
      </c>
      <c r="F528" s="124">
        <v>0</v>
      </c>
      <c r="G528" s="124">
        <v>0</v>
      </c>
      <c r="H528" s="124">
        <v>0</v>
      </c>
      <c r="I528" s="124">
        <v>0</v>
      </c>
      <c r="J528" s="124">
        <v>0</v>
      </c>
      <c r="K528" s="124">
        <v>0</v>
      </c>
      <c r="L528" s="124">
        <v>0</v>
      </c>
      <c r="M528" s="124">
        <v>0</v>
      </c>
      <c r="N528" s="124">
        <v>0</v>
      </c>
      <c r="O528" s="124">
        <v>0</v>
      </c>
      <c r="P528" s="124">
        <v>0</v>
      </c>
      <c r="Q528" s="124">
        <v>0</v>
      </c>
      <c r="R528" s="124">
        <v>0</v>
      </c>
      <c r="S528" s="124">
        <v>0</v>
      </c>
      <c r="T528" s="124">
        <v>0</v>
      </c>
      <c r="U528" s="124">
        <v>0</v>
      </c>
      <c r="V528" s="124">
        <v>0</v>
      </c>
      <c r="W528" s="124">
        <v>0</v>
      </c>
    </row>
    <row r="529" spans="1:23" hidden="1">
      <c r="A529" s="124">
        <v>0</v>
      </c>
      <c r="B529" s="124">
        <v>0</v>
      </c>
      <c r="C529" s="124">
        <v>0</v>
      </c>
      <c r="D529" s="124">
        <v>0</v>
      </c>
      <c r="E529" s="124">
        <v>0</v>
      </c>
      <c r="F529" s="124">
        <v>0</v>
      </c>
      <c r="G529" s="124">
        <v>0</v>
      </c>
      <c r="H529" s="124">
        <v>0</v>
      </c>
      <c r="I529" s="124">
        <v>0</v>
      </c>
      <c r="J529" s="124">
        <v>0</v>
      </c>
      <c r="K529" s="124">
        <v>0</v>
      </c>
      <c r="L529" s="124">
        <v>0</v>
      </c>
      <c r="M529" s="124">
        <v>0</v>
      </c>
      <c r="N529" s="124">
        <v>0</v>
      </c>
      <c r="O529" s="124">
        <v>0</v>
      </c>
      <c r="P529" s="124">
        <v>0</v>
      </c>
      <c r="Q529" s="124">
        <v>0</v>
      </c>
      <c r="R529" s="124">
        <v>0</v>
      </c>
      <c r="S529" s="124">
        <v>0</v>
      </c>
      <c r="T529" s="124">
        <v>0</v>
      </c>
      <c r="U529" s="124">
        <v>0</v>
      </c>
      <c r="V529" s="124">
        <v>0</v>
      </c>
      <c r="W529" s="124">
        <v>0</v>
      </c>
    </row>
    <row r="530" spans="1:23" hidden="1">
      <c r="A530" s="124">
        <v>0</v>
      </c>
      <c r="B530" s="124">
        <v>0</v>
      </c>
      <c r="C530" s="124">
        <v>0</v>
      </c>
      <c r="D530" s="124">
        <v>0</v>
      </c>
      <c r="E530" s="124">
        <v>0</v>
      </c>
      <c r="F530" s="124">
        <v>0</v>
      </c>
      <c r="G530" s="124">
        <v>0</v>
      </c>
      <c r="H530" s="124">
        <v>0</v>
      </c>
      <c r="I530" s="124">
        <v>0</v>
      </c>
      <c r="J530" s="124">
        <v>0</v>
      </c>
      <c r="K530" s="124">
        <v>0</v>
      </c>
      <c r="L530" s="124">
        <v>0</v>
      </c>
      <c r="M530" s="124">
        <v>0</v>
      </c>
      <c r="N530" s="124">
        <v>0</v>
      </c>
      <c r="O530" s="124">
        <v>0</v>
      </c>
      <c r="P530" s="124">
        <v>0</v>
      </c>
      <c r="Q530" s="124">
        <v>0</v>
      </c>
      <c r="R530" s="124">
        <v>0</v>
      </c>
      <c r="S530" s="124">
        <v>0</v>
      </c>
      <c r="T530" s="124">
        <v>0</v>
      </c>
      <c r="U530" s="124">
        <v>0</v>
      </c>
      <c r="V530" s="124">
        <v>0</v>
      </c>
      <c r="W530" s="124">
        <v>0</v>
      </c>
    </row>
    <row r="531" spans="1:23" hidden="1">
      <c r="A531" s="124">
        <v>0</v>
      </c>
      <c r="B531" s="124">
        <v>0</v>
      </c>
      <c r="C531" s="124">
        <v>0</v>
      </c>
      <c r="D531" s="124">
        <v>0</v>
      </c>
      <c r="E531" s="124">
        <v>0</v>
      </c>
      <c r="F531" s="124">
        <v>0</v>
      </c>
      <c r="G531" s="124">
        <v>0</v>
      </c>
      <c r="H531" s="124">
        <v>0</v>
      </c>
      <c r="I531" s="124">
        <v>0</v>
      </c>
      <c r="J531" s="124">
        <v>0</v>
      </c>
      <c r="K531" s="124">
        <v>0</v>
      </c>
      <c r="L531" s="124">
        <v>0</v>
      </c>
      <c r="M531" s="124">
        <v>0</v>
      </c>
      <c r="N531" s="124">
        <v>0</v>
      </c>
      <c r="O531" s="124">
        <v>0</v>
      </c>
      <c r="P531" s="124">
        <v>0</v>
      </c>
      <c r="Q531" s="124">
        <v>0</v>
      </c>
      <c r="R531" s="124">
        <v>0</v>
      </c>
      <c r="S531" s="124">
        <v>0</v>
      </c>
      <c r="T531" s="124">
        <v>0</v>
      </c>
      <c r="U531" s="124">
        <v>0</v>
      </c>
      <c r="V531" s="124">
        <v>0</v>
      </c>
      <c r="W531" s="124">
        <v>0</v>
      </c>
    </row>
    <row r="532" spans="1:23" hidden="1">
      <c r="A532" s="124">
        <v>0</v>
      </c>
      <c r="B532" s="124">
        <v>0</v>
      </c>
      <c r="C532" s="124">
        <v>0</v>
      </c>
      <c r="D532" s="124">
        <v>0</v>
      </c>
      <c r="E532" s="124">
        <v>0</v>
      </c>
      <c r="F532" s="124">
        <v>0</v>
      </c>
      <c r="G532" s="124">
        <v>0</v>
      </c>
      <c r="H532" s="124">
        <v>0</v>
      </c>
      <c r="I532" s="124">
        <v>0</v>
      </c>
      <c r="J532" s="124">
        <v>0</v>
      </c>
      <c r="K532" s="124">
        <v>0</v>
      </c>
      <c r="L532" s="124">
        <v>0</v>
      </c>
      <c r="M532" s="124">
        <v>0</v>
      </c>
      <c r="N532" s="124">
        <v>0</v>
      </c>
      <c r="O532" s="124">
        <v>0</v>
      </c>
      <c r="P532" s="124">
        <v>0</v>
      </c>
      <c r="Q532" s="124">
        <v>0</v>
      </c>
      <c r="R532" s="124">
        <v>0</v>
      </c>
      <c r="S532" s="124">
        <v>0</v>
      </c>
      <c r="T532" s="124">
        <v>0</v>
      </c>
      <c r="U532" s="124">
        <v>0</v>
      </c>
      <c r="V532" s="124">
        <v>0</v>
      </c>
      <c r="W532" s="124">
        <v>0</v>
      </c>
    </row>
    <row r="533" spans="1:23" hidden="1">
      <c r="A533" s="124">
        <v>0</v>
      </c>
      <c r="B533" s="124">
        <v>0</v>
      </c>
      <c r="C533" s="124">
        <v>0</v>
      </c>
      <c r="D533" s="124">
        <v>0</v>
      </c>
      <c r="E533" s="124">
        <v>0</v>
      </c>
      <c r="F533" s="124">
        <v>0</v>
      </c>
      <c r="G533" s="124">
        <v>0</v>
      </c>
      <c r="H533" s="124">
        <v>0</v>
      </c>
      <c r="I533" s="124">
        <v>0</v>
      </c>
      <c r="J533" s="124">
        <v>0</v>
      </c>
      <c r="K533" s="124">
        <v>0</v>
      </c>
      <c r="L533" s="124">
        <v>0</v>
      </c>
      <c r="M533" s="124">
        <v>0</v>
      </c>
      <c r="N533" s="124">
        <v>0</v>
      </c>
      <c r="O533" s="124">
        <v>0</v>
      </c>
      <c r="P533" s="124">
        <v>0</v>
      </c>
      <c r="Q533" s="124">
        <v>0</v>
      </c>
      <c r="R533" s="124">
        <v>0</v>
      </c>
      <c r="S533" s="124">
        <v>0</v>
      </c>
      <c r="T533" s="124">
        <v>0</v>
      </c>
      <c r="U533" s="124">
        <v>0</v>
      </c>
      <c r="V533" s="124">
        <v>0</v>
      </c>
      <c r="W533" s="124">
        <v>0</v>
      </c>
    </row>
    <row r="534" spans="1:23" hidden="1">
      <c r="A534" s="124">
        <v>0</v>
      </c>
      <c r="B534" s="124">
        <v>0</v>
      </c>
      <c r="C534" s="124">
        <v>0</v>
      </c>
      <c r="D534" s="124">
        <v>0</v>
      </c>
      <c r="E534" s="124">
        <v>0</v>
      </c>
      <c r="F534" s="124">
        <v>0</v>
      </c>
      <c r="G534" s="124">
        <v>0</v>
      </c>
      <c r="H534" s="124">
        <v>0</v>
      </c>
      <c r="I534" s="124">
        <v>0</v>
      </c>
      <c r="J534" s="124">
        <v>0</v>
      </c>
      <c r="K534" s="124">
        <v>0</v>
      </c>
      <c r="L534" s="124">
        <v>0</v>
      </c>
      <c r="M534" s="124">
        <v>0</v>
      </c>
      <c r="N534" s="124">
        <v>0</v>
      </c>
      <c r="O534" s="124">
        <v>0</v>
      </c>
      <c r="P534" s="124">
        <v>0</v>
      </c>
      <c r="Q534" s="124">
        <v>0</v>
      </c>
      <c r="R534" s="124">
        <v>0</v>
      </c>
      <c r="S534" s="124">
        <v>0</v>
      </c>
      <c r="T534" s="124">
        <v>0</v>
      </c>
      <c r="U534" s="124">
        <v>0</v>
      </c>
      <c r="V534" s="124">
        <v>0</v>
      </c>
      <c r="W534" s="124">
        <v>0</v>
      </c>
    </row>
    <row r="535" spans="1:23" hidden="1">
      <c r="A535" s="124">
        <v>0</v>
      </c>
      <c r="B535" s="124">
        <v>0</v>
      </c>
      <c r="C535" s="124">
        <v>0</v>
      </c>
      <c r="D535" s="124">
        <v>0</v>
      </c>
      <c r="E535" s="124">
        <v>0</v>
      </c>
      <c r="F535" s="124">
        <v>0</v>
      </c>
      <c r="G535" s="124">
        <v>0</v>
      </c>
      <c r="H535" s="124">
        <v>0</v>
      </c>
      <c r="I535" s="124">
        <v>0</v>
      </c>
      <c r="J535" s="124">
        <v>0</v>
      </c>
      <c r="K535" s="124">
        <v>0</v>
      </c>
      <c r="L535" s="124">
        <v>0</v>
      </c>
      <c r="M535" s="124">
        <v>0</v>
      </c>
      <c r="N535" s="124">
        <v>0</v>
      </c>
      <c r="O535" s="124">
        <v>0</v>
      </c>
      <c r="P535" s="124">
        <v>0</v>
      </c>
      <c r="Q535" s="124">
        <v>0</v>
      </c>
      <c r="R535" s="124">
        <v>0</v>
      </c>
      <c r="S535" s="124">
        <v>0</v>
      </c>
      <c r="T535" s="124">
        <v>0</v>
      </c>
      <c r="U535" s="124">
        <v>0</v>
      </c>
      <c r="V535" s="124">
        <v>0</v>
      </c>
      <c r="W535" s="124">
        <v>0</v>
      </c>
    </row>
    <row r="536" spans="1:23" hidden="1">
      <c r="A536" s="124">
        <v>0</v>
      </c>
      <c r="B536" s="124">
        <v>0</v>
      </c>
      <c r="C536" s="124">
        <v>0</v>
      </c>
      <c r="D536" s="124">
        <v>0</v>
      </c>
      <c r="E536" s="124">
        <v>0</v>
      </c>
      <c r="F536" s="124">
        <v>0</v>
      </c>
      <c r="G536" s="124">
        <v>0</v>
      </c>
      <c r="H536" s="124">
        <v>0</v>
      </c>
      <c r="I536" s="124">
        <v>0</v>
      </c>
      <c r="J536" s="124">
        <v>0</v>
      </c>
      <c r="K536" s="124">
        <v>0</v>
      </c>
      <c r="L536" s="124">
        <v>0</v>
      </c>
      <c r="M536" s="124">
        <v>0</v>
      </c>
      <c r="N536" s="124">
        <v>0</v>
      </c>
      <c r="O536" s="124">
        <v>0</v>
      </c>
      <c r="P536" s="124">
        <v>0</v>
      </c>
      <c r="Q536" s="124">
        <v>0</v>
      </c>
      <c r="R536" s="124">
        <v>0</v>
      </c>
      <c r="S536" s="124">
        <v>0</v>
      </c>
      <c r="T536" s="124">
        <v>0</v>
      </c>
      <c r="U536" s="124">
        <v>0</v>
      </c>
      <c r="V536" s="124">
        <v>0</v>
      </c>
      <c r="W536" s="124">
        <v>0</v>
      </c>
    </row>
    <row r="537" spans="1:23" hidden="1">
      <c r="A537" s="124">
        <v>0</v>
      </c>
      <c r="B537" s="124">
        <v>0</v>
      </c>
      <c r="C537" s="124">
        <v>0</v>
      </c>
      <c r="D537" s="124">
        <v>0</v>
      </c>
      <c r="E537" s="124">
        <v>0</v>
      </c>
      <c r="F537" s="124">
        <v>0</v>
      </c>
      <c r="G537" s="124">
        <v>0</v>
      </c>
      <c r="H537" s="124">
        <v>0</v>
      </c>
      <c r="I537" s="124">
        <v>0</v>
      </c>
      <c r="J537" s="124">
        <v>0</v>
      </c>
      <c r="K537" s="124">
        <v>0</v>
      </c>
      <c r="L537" s="124">
        <v>0</v>
      </c>
      <c r="M537" s="124">
        <v>0</v>
      </c>
      <c r="N537" s="124">
        <v>0</v>
      </c>
      <c r="O537" s="124">
        <v>0</v>
      </c>
      <c r="P537" s="124">
        <v>0</v>
      </c>
      <c r="Q537" s="124">
        <v>0</v>
      </c>
      <c r="R537" s="124">
        <v>0</v>
      </c>
      <c r="S537" s="124">
        <v>0</v>
      </c>
      <c r="T537" s="124">
        <v>0</v>
      </c>
      <c r="U537" s="124">
        <v>0</v>
      </c>
      <c r="V537" s="124">
        <v>0</v>
      </c>
      <c r="W537" s="124">
        <v>0</v>
      </c>
    </row>
    <row r="538" spans="1:23" hidden="1">
      <c r="A538" s="124">
        <v>0</v>
      </c>
      <c r="B538" s="124">
        <v>0</v>
      </c>
      <c r="C538" s="124">
        <v>0</v>
      </c>
      <c r="D538" s="124">
        <v>0</v>
      </c>
      <c r="E538" s="124">
        <v>0</v>
      </c>
      <c r="F538" s="124">
        <v>0</v>
      </c>
      <c r="G538" s="124">
        <v>0</v>
      </c>
      <c r="H538" s="124">
        <v>0</v>
      </c>
      <c r="I538" s="124">
        <v>0</v>
      </c>
      <c r="J538" s="124">
        <v>0</v>
      </c>
      <c r="K538" s="124">
        <v>0</v>
      </c>
      <c r="L538" s="124">
        <v>0</v>
      </c>
      <c r="M538" s="124">
        <v>0</v>
      </c>
      <c r="N538" s="124">
        <v>0</v>
      </c>
      <c r="O538" s="124">
        <v>0</v>
      </c>
      <c r="P538" s="124">
        <v>0</v>
      </c>
      <c r="Q538" s="124">
        <v>0</v>
      </c>
      <c r="R538" s="124">
        <v>0</v>
      </c>
      <c r="S538" s="124">
        <v>0</v>
      </c>
      <c r="T538" s="124">
        <v>0</v>
      </c>
      <c r="U538" s="124">
        <v>0</v>
      </c>
      <c r="V538" s="124">
        <v>0</v>
      </c>
      <c r="W538" s="124">
        <v>0</v>
      </c>
    </row>
    <row r="539" spans="1:23" hidden="1">
      <c r="A539" s="124">
        <v>0</v>
      </c>
      <c r="B539" s="124">
        <v>0</v>
      </c>
      <c r="C539" s="124">
        <v>0</v>
      </c>
      <c r="D539" s="124">
        <v>0</v>
      </c>
      <c r="E539" s="124">
        <v>0</v>
      </c>
      <c r="F539" s="124">
        <v>0</v>
      </c>
      <c r="G539" s="124">
        <v>0</v>
      </c>
      <c r="H539" s="124">
        <v>0</v>
      </c>
      <c r="I539" s="124">
        <v>0</v>
      </c>
      <c r="J539" s="124">
        <v>0</v>
      </c>
      <c r="K539" s="124">
        <v>0</v>
      </c>
      <c r="L539" s="124">
        <v>0</v>
      </c>
      <c r="M539" s="124">
        <v>0</v>
      </c>
      <c r="N539" s="124">
        <v>0</v>
      </c>
      <c r="O539" s="124">
        <v>0</v>
      </c>
      <c r="P539" s="124">
        <v>0</v>
      </c>
      <c r="Q539" s="124">
        <v>0</v>
      </c>
      <c r="R539" s="124">
        <v>0</v>
      </c>
      <c r="S539" s="124">
        <v>0</v>
      </c>
      <c r="T539" s="124">
        <v>0</v>
      </c>
      <c r="U539" s="124">
        <v>0</v>
      </c>
      <c r="V539" s="124">
        <v>0</v>
      </c>
      <c r="W539" s="124">
        <v>0</v>
      </c>
    </row>
    <row r="540" spans="1:23" hidden="1">
      <c r="A540" s="124">
        <v>0</v>
      </c>
      <c r="B540" s="124">
        <v>0</v>
      </c>
      <c r="C540" s="124">
        <v>0</v>
      </c>
      <c r="D540" s="124">
        <v>0</v>
      </c>
      <c r="E540" s="124">
        <v>0</v>
      </c>
      <c r="F540" s="124">
        <v>0</v>
      </c>
      <c r="G540" s="124">
        <v>0</v>
      </c>
      <c r="H540" s="124">
        <v>0</v>
      </c>
      <c r="I540" s="124">
        <v>0</v>
      </c>
      <c r="J540" s="124">
        <v>0</v>
      </c>
      <c r="K540" s="124">
        <v>0</v>
      </c>
      <c r="L540" s="124">
        <v>0</v>
      </c>
      <c r="M540" s="124">
        <v>0</v>
      </c>
      <c r="N540" s="124">
        <v>0</v>
      </c>
      <c r="O540" s="124">
        <v>0</v>
      </c>
      <c r="P540" s="124">
        <v>0</v>
      </c>
      <c r="Q540" s="124">
        <v>0</v>
      </c>
      <c r="R540" s="124">
        <v>0</v>
      </c>
      <c r="S540" s="124">
        <v>0</v>
      </c>
      <c r="T540" s="124">
        <v>0</v>
      </c>
      <c r="U540" s="124">
        <v>0</v>
      </c>
      <c r="V540" s="124">
        <v>0</v>
      </c>
      <c r="W540" s="124">
        <v>0</v>
      </c>
    </row>
    <row r="541" spans="1:23" hidden="1">
      <c r="A541" s="124">
        <v>0</v>
      </c>
      <c r="B541" s="124">
        <v>0</v>
      </c>
      <c r="C541" s="124">
        <v>0</v>
      </c>
      <c r="D541" s="124">
        <v>0</v>
      </c>
      <c r="E541" s="124">
        <v>0</v>
      </c>
      <c r="F541" s="124">
        <v>0</v>
      </c>
      <c r="G541" s="124">
        <v>0</v>
      </c>
      <c r="H541" s="124">
        <v>0</v>
      </c>
      <c r="I541" s="124">
        <v>0</v>
      </c>
      <c r="J541" s="124">
        <v>0</v>
      </c>
      <c r="K541" s="124">
        <v>0</v>
      </c>
      <c r="L541" s="124">
        <v>0</v>
      </c>
      <c r="M541" s="124">
        <v>0</v>
      </c>
      <c r="N541" s="124">
        <v>0</v>
      </c>
      <c r="O541" s="124">
        <v>0</v>
      </c>
      <c r="P541" s="124">
        <v>0</v>
      </c>
      <c r="Q541" s="124">
        <v>0</v>
      </c>
      <c r="R541" s="124">
        <v>0</v>
      </c>
      <c r="S541" s="124">
        <v>0</v>
      </c>
      <c r="T541" s="124">
        <v>0</v>
      </c>
      <c r="U541" s="124">
        <v>0</v>
      </c>
      <c r="V541" s="124">
        <v>0</v>
      </c>
      <c r="W541" s="124">
        <v>0</v>
      </c>
    </row>
    <row r="542" spans="1:23" hidden="1">
      <c r="A542" s="124">
        <v>0</v>
      </c>
      <c r="B542" s="124">
        <v>0</v>
      </c>
      <c r="C542" s="124">
        <v>0</v>
      </c>
      <c r="D542" s="124">
        <v>0</v>
      </c>
      <c r="E542" s="124">
        <v>0</v>
      </c>
      <c r="F542" s="124">
        <v>0</v>
      </c>
      <c r="G542" s="124">
        <v>0</v>
      </c>
      <c r="H542" s="124">
        <v>0</v>
      </c>
      <c r="I542" s="124">
        <v>0</v>
      </c>
      <c r="J542" s="124">
        <v>0</v>
      </c>
      <c r="K542" s="124">
        <v>0</v>
      </c>
      <c r="L542" s="124">
        <v>0</v>
      </c>
      <c r="M542" s="124">
        <v>0</v>
      </c>
      <c r="N542" s="124">
        <v>0</v>
      </c>
      <c r="O542" s="124">
        <v>0</v>
      </c>
      <c r="P542" s="124">
        <v>0</v>
      </c>
      <c r="Q542" s="124">
        <v>0</v>
      </c>
      <c r="R542" s="124">
        <v>0</v>
      </c>
      <c r="S542" s="124">
        <v>0</v>
      </c>
      <c r="T542" s="124">
        <v>0</v>
      </c>
      <c r="U542" s="124">
        <v>0</v>
      </c>
      <c r="V542" s="124">
        <v>0</v>
      </c>
      <c r="W542" s="124">
        <v>0</v>
      </c>
    </row>
    <row r="543" spans="1:23" hidden="1">
      <c r="A543" s="124">
        <v>0</v>
      </c>
      <c r="B543" s="124">
        <v>0</v>
      </c>
      <c r="C543" s="124">
        <v>0</v>
      </c>
      <c r="D543" s="124">
        <v>0</v>
      </c>
      <c r="E543" s="124">
        <v>0</v>
      </c>
      <c r="F543" s="124">
        <v>0</v>
      </c>
      <c r="G543" s="124">
        <v>0</v>
      </c>
      <c r="H543" s="124">
        <v>0</v>
      </c>
      <c r="I543" s="124">
        <v>0</v>
      </c>
      <c r="J543" s="124">
        <v>0</v>
      </c>
      <c r="K543" s="124">
        <v>0</v>
      </c>
      <c r="L543" s="124">
        <v>0</v>
      </c>
      <c r="M543" s="124">
        <v>0</v>
      </c>
      <c r="N543" s="124">
        <v>0</v>
      </c>
      <c r="O543" s="124">
        <v>0</v>
      </c>
      <c r="P543" s="124">
        <v>0</v>
      </c>
      <c r="Q543" s="124">
        <v>0</v>
      </c>
      <c r="R543" s="124">
        <v>0</v>
      </c>
      <c r="S543" s="124">
        <v>0</v>
      </c>
      <c r="T543" s="124">
        <v>0</v>
      </c>
      <c r="U543" s="124">
        <v>0</v>
      </c>
      <c r="V543" s="124">
        <v>0</v>
      </c>
      <c r="W543" s="124">
        <v>0</v>
      </c>
    </row>
    <row r="544" spans="1:23" hidden="1">
      <c r="A544" s="124">
        <v>0</v>
      </c>
      <c r="B544" s="124">
        <v>0</v>
      </c>
      <c r="C544" s="124">
        <v>0</v>
      </c>
      <c r="D544" s="124">
        <v>0</v>
      </c>
      <c r="E544" s="124">
        <v>0</v>
      </c>
      <c r="F544" s="124">
        <v>0</v>
      </c>
      <c r="G544" s="124">
        <v>0</v>
      </c>
      <c r="H544" s="124">
        <v>0</v>
      </c>
      <c r="I544" s="124">
        <v>0</v>
      </c>
      <c r="J544" s="124">
        <v>0</v>
      </c>
      <c r="K544" s="124">
        <v>0</v>
      </c>
      <c r="L544" s="124">
        <v>0</v>
      </c>
      <c r="M544" s="124">
        <v>0</v>
      </c>
      <c r="N544" s="124">
        <v>0</v>
      </c>
      <c r="O544" s="124">
        <v>0</v>
      </c>
      <c r="P544" s="124">
        <v>0</v>
      </c>
      <c r="Q544" s="124">
        <v>0</v>
      </c>
      <c r="R544" s="124">
        <v>0</v>
      </c>
      <c r="S544" s="124">
        <v>0</v>
      </c>
      <c r="T544" s="124">
        <v>0</v>
      </c>
      <c r="U544" s="124">
        <v>0</v>
      </c>
      <c r="V544" s="124">
        <v>0</v>
      </c>
      <c r="W544" s="124">
        <v>0</v>
      </c>
    </row>
    <row r="545" spans="1:23" hidden="1">
      <c r="A545" s="124">
        <v>0</v>
      </c>
      <c r="B545" s="124">
        <v>0</v>
      </c>
      <c r="C545" s="124">
        <v>0</v>
      </c>
      <c r="D545" s="124">
        <v>0</v>
      </c>
      <c r="E545" s="124">
        <v>0</v>
      </c>
      <c r="F545" s="124">
        <v>0</v>
      </c>
      <c r="G545" s="124">
        <v>0</v>
      </c>
      <c r="H545" s="124">
        <v>0</v>
      </c>
      <c r="I545" s="124">
        <v>0</v>
      </c>
      <c r="J545" s="124">
        <v>0</v>
      </c>
      <c r="K545" s="124">
        <v>0</v>
      </c>
      <c r="L545" s="124">
        <v>0</v>
      </c>
      <c r="M545" s="124">
        <v>0</v>
      </c>
      <c r="N545" s="124">
        <v>0</v>
      </c>
      <c r="O545" s="124">
        <v>0</v>
      </c>
      <c r="P545" s="124">
        <v>0</v>
      </c>
      <c r="Q545" s="124">
        <v>0</v>
      </c>
      <c r="R545" s="124">
        <v>0</v>
      </c>
      <c r="S545" s="124">
        <v>0</v>
      </c>
      <c r="T545" s="124">
        <v>0</v>
      </c>
      <c r="U545" s="124">
        <v>0</v>
      </c>
      <c r="V545" s="124">
        <v>0</v>
      </c>
      <c r="W545" s="124">
        <v>0</v>
      </c>
    </row>
    <row r="546" spans="1:23" hidden="1">
      <c r="A546" s="124">
        <v>0</v>
      </c>
      <c r="B546" s="124">
        <v>0</v>
      </c>
      <c r="C546" s="124">
        <v>0</v>
      </c>
      <c r="D546" s="124">
        <v>0</v>
      </c>
      <c r="E546" s="124">
        <v>0</v>
      </c>
      <c r="F546" s="124">
        <v>0</v>
      </c>
      <c r="G546" s="124">
        <v>0</v>
      </c>
      <c r="H546" s="124">
        <v>0</v>
      </c>
      <c r="I546" s="124">
        <v>0</v>
      </c>
      <c r="J546" s="124">
        <v>0</v>
      </c>
      <c r="K546" s="124">
        <v>0</v>
      </c>
      <c r="L546" s="124">
        <v>0</v>
      </c>
      <c r="M546" s="124">
        <v>0</v>
      </c>
      <c r="N546" s="124">
        <v>0</v>
      </c>
      <c r="O546" s="124">
        <v>0</v>
      </c>
      <c r="P546" s="124">
        <v>0</v>
      </c>
      <c r="Q546" s="124">
        <v>0</v>
      </c>
      <c r="R546" s="124">
        <v>0</v>
      </c>
      <c r="S546" s="124">
        <v>0</v>
      </c>
      <c r="T546" s="124">
        <v>0</v>
      </c>
      <c r="U546" s="124">
        <v>0</v>
      </c>
      <c r="V546" s="124">
        <v>0</v>
      </c>
      <c r="W546" s="124">
        <v>0</v>
      </c>
    </row>
    <row r="547" spans="1:23" hidden="1">
      <c r="A547" s="124">
        <v>0</v>
      </c>
      <c r="B547" s="124">
        <v>0</v>
      </c>
      <c r="C547" s="124">
        <v>0</v>
      </c>
      <c r="D547" s="124">
        <v>0</v>
      </c>
      <c r="E547" s="124">
        <v>0</v>
      </c>
      <c r="F547" s="124">
        <v>0</v>
      </c>
      <c r="G547" s="124">
        <v>0</v>
      </c>
      <c r="H547" s="124">
        <v>0</v>
      </c>
      <c r="I547" s="124">
        <v>0</v>
      </c>
      <c r="J547" s="124">
        <v>0</v>
      </c>
      <c r="K547" s="124">
        <v>0</v>
      </c>
      <c r="L547" s="124">
        <v>0</v>
      </c>
      <c r="M547" s="124">
        <v>0</v>
      </c>
      <c r="N547" s="124">
        <v>0</v>
      </c>
      <c r="O547" s="124">
        <v>0</v>
      </c>
      <c r="P547" s="124">
        <v>0</v>
      </c>
      <c r="Q547" s="124">
        <v>0</v>
      </c>
      <c r="R547" s="124">
        <v>0</v>
      </c>
      <c r="S547" s="124">
        <v>0</v>
      </c>
      <c r="T547" s="124">
        <v>0</v>
      </c>
      <c r="U547" s="124">
        <v>0</v>
      </c>
      <c r="V547" s="124">
        <v>0</v>
      </c>
      <c r="W547" s="124">
        <v>0</v>
      </c>
    </row>
    <row r="548" spans="1:23" hidden="1">
      <c r="A548" s="124">
        <v>0</v>
      </c>
      <c r="B548" s="124">
        <v>0</v>
      </c>
      <c r="C548" s="124">
        <v>0</v>
      </c>
      <c r="D548" s="124">
        <v>0</v>
      </c>
      <c r="E548" s="124">
        <v>0</v>
      </c>
      <c r="F548" s="124">
        <v>0</v>
      </c>
      <c r="G548" s="124">
        <v>0</v>
      </c>
      <c r="H548" s="124">
        <v>0</v>
      </c>
      <c r="I548" s="124">
        <v>0</v>
      </c>
      <c r="J548" s="124">
        <v>0</v>
      </c>
      <c r="K548" s="124">
        <v>0</v>
      </c>
      <c r="L548" s="124">
        <v>0</v>
      </c>
      <c r="M548" s="124">
        <v>0</v>
      </c>
      <c r="N548" s="124">
        <v>0</v>
      </c>
      <c r="O548" s="124">
        <v>0</v>
      </c>
      <c r="P548" s="124">
        <v>0</v>
      </c>
      <c r="Q548" s="124">
        <v>0</v>
      </c>
      <c r="R548" s="124">
        <v>0</v>
      </c>
      <c r="S548" s="124">
        <v>0</v>
      </c>
      <c r="T548" s="124">
        <v>0</v>
      </c>
      <c r="U548" s="124">
        <v>0</v>
      </c>
      <c r="V548" s="124">
        <v>0</v>
      </c>
      <c r="W548" s="124">
        <v>0</v>
      </c>
    </row>
    <row r="549" spans="1:23" hidden="1">
      <c r="A549" s="124">
        <v>0</v>
      </c>
      <c r="B549" s="124">
        <v>0</v>
      </c>
      <c r="C549" s="124">
        <v>0</v>
      </c>
      <c r="D549" s="124">
        <v>0</v>
      </c>
      <c r="E549" s="124">
        <v>0</v>
      </c>
      <c r="F549" s="124">
        <v>0</v>
      </c>
      <c r="G549" s="124">
        <v>0</v>
      </c>
      <c r="H549" s="124">
        <v>0</v>
      </c>
      <c r="I549" s="124">
        <v>0</v>
      </c>
      <c r="J549" s="124">
        <v>0</v>
      </c>
      <c r="K549" s="124">
        <v>0</v>
      </c>
      <c r="L549" s="124">
        <v>0</v>
      </c>
      <c r="M549" s="124">
        <v>0</v>
      </c>
      <c r="N549" s="124">
        <v>0</v>
      </c>
      <c r="O549" s="124">
        <v>0</v>
      </c>
      <c r="P549" s="124">
        <v>0</v>
      </c>
      <c r="Q549" s="124">
        <v>0</v>
      </c>
      <c r="R549" s="124">
        <v>0</v>
      </c>
      <c r="S549" s="124">
        <v>0</v>
      </c>
      <c r="T549" s="124">
        <v>0</v>
      </c>
      <c r="U549" s="124">
        <v>0</v>
      </c>
      <c r="V549" s="124">
        <v>0</v>
      </c>
      <c r="W549" s="124">
        <v>0</v>
      </c>
    </row>
    <row r="550" spans="1:23" hidden="1">
      <c r="A550" s="124">
        <v>0</v>
      </c>
      <c r="B550" s="124">
        <v>0</v>
      </c>
      <c r="C550" s="124">
        <v>0</v>
      </c>
      <c r="D550" s="124">
        <v>0</v>
      </c>
      <c r="E550" s="124">
        <v>0</v>
      </c>
      <c r="F550" s="124">
        <v>0</v>
      </c>
      <c r="G550" s="124">
        <v>0</v>
      </c>
      <c r="H550" s="124">
        <v>0</v>
      </c>
      <c r="I550" s="124">
        <v>0</v>
      </c>
      <c r="J550" s="124">
        <v>0</v>
      </c>
      <c r="K550" s="124">
        <v>0</v>
      </c>
      <c r="L550" s="124">
        <v>0</v>
      </c>
      <c r="M550" s="124">
        <v>0</v>
      </c>
      <c r="N550" s="124">
        <v>0</v>
      </c>
      <c r="O550" s="124">
        <v>0</v>
      </c>
      <c r="P550" s="124">
        <v>0</v>
      </c>
      <c r="Q550" s="124">
        <v>0</v>
      </c>
      <c r="R550" s="124">
        <v>0</v>
      </c>
      <c r="S550" s="124">
        <v>0</v>
      </c>
      <c r="T550" s="124">
        <v>0</v>
      </c>
      <c r="U550" s="124">
        <v>0</v>
      </c>
      <c r="V550" s="124">
        <v>0</v>
      </c>
      <c r="W550" s="124">
        <v>0</v>
      </c>
    </row>
    <row r="551" spans="1:23" hidden="1">
      <c r="A551" s="124">
        <v>0</v>
      </c>
      <c r="B551" s="124">
        <v>0</v>
      </c>
      <c r="C551" s="124">
        <v>0</v>
      </c>
      <c r="D551" s="124">
        <v>0</v>
      </c>
      <c r="E551" s="124">
        <v>0</v>
      </c>
      <c r="F551" s="124">
        <v>0</v>
      </c>
      <c r="G551" s="124">
        <v>0</v>
      </c>
      <c r="H551" s="124">
        <v>0</v>
      </c>
      <c r="I551" s="124">
        <v>0</v>
      </c>
      <c r="J551" s="124">
        <v>0</v>
      </c>
      <c r="K551" s="124">
        <v>0</v>
      </c>
      <c r="L551" s="124">
        <v>0</v>
      </c>
      <c r="M551" s="124">
        <v>0</v>
      </c>
      <c r="N551" s="124">
        <v>0</v>
      </c>
      <c r="O551" s="124">
        <v>0</v>
      </c>
      <c r="P551" s="124">
        <v>0</v>
      </c>
      <c r="Q551" s="124">
        <v>0</v>
      </c>
      <c r="R551" s="124">
        <v>0</v>
      </c>
      <c r="S551" s="124">
        <v>0</v>
      </c>
      <c r="T551" s="124">
        <v>0</v>
      </c>
      <c r="U551" s="124">
        <v>0</v>
      </c>
      <c r="V551" s="124">
        <v>0</v>
      </c>
      <c r="W551" s="124">
        <v>0</v>
      </c>
    </row>
    <row r="552" spans="1:23" hidden="1">
      <c r="A552" s="124">
        <v>0</v>
      </c>
      <c r="B552" s="124">
        <v>0</v>
      </c>
      <c r="C552" s="124">
        <v>0</v>
      </c>
      <c r="D552" s="124">
        <v>0</v>
      </c>
      <c r="E552" s="124">
        <v>0</v>
      </c>
      <c r="F552" s="124">
        <v>0</v>
      </c>
      <c r="G552" s="124">
        <v>0</v>
      </c>
      <c r="H552" s="124">
        <v>0</v>
      </c>
      <c r="I552" s="124">
        <v>0</v>
      </c>
      <c r="J552" s="124">
        <v>0</v>
      </c>
      <c r="K552" s="124">
        <v>0</v>
      </c>
      <c r="L552" s="124">
        <v>0</v>
      </c>
      <c r="M552" s="124">
        <v>0</v>
      </c>
      <c r="N552" s="124">
        <v>0</v>
      </c>
      <c r="O552" s="124">
        <v>0</v>
      </c>
      <c r="P552" s="124">
        <v>0</v>
      </c>
      <c r="Q552" s="124">
        <v>0</v>
      </c>
      <c r="R552" s="124">
        <v>0</v>
      </c>
      <c r="S552" s="124">
        <v>0</v>
      </c>
      <c r="T552" s="124">
        <v>0</v>
      </c>
      <c r="U552" s="124">
        <v>0</v>
      </c>
      <c r="V552" s="124">
        <v>0</v>
      </c>
      <c r="W552" s="124">
        <v>0</v>
      </c>
    </row>
    <row r="553" spans="1:23" hidden="1">
      <c r="A553" s="124">
        <v>0</v>
      </c>
      <c r="B553" s="124">
        <v>0</v>
      </c>
      <c r="C553" s="124">
        <v>0</v>
      </c>
      <c r="D553" s="124">
        <v>0</v>
      </c>
      <c r="E553" s="124">
        <v>0</v>
      </c>
      <c r="F553" s="124">
        <v>0</v>
      </c>
      <c r="G553" s="124">
        <v>0</v>
      </c>
      <c r="H553" s="124">
        <v>0</v>
      </c>
      <c r="I553" s="124">
        <v>0</v>
      </c>
      <c r="J553" s="124">
        <v>0</v>
      </c>
      <c r="K553" s="124">
        <v>0</v>
      </c>
      <c r="L553" s="124">
        <v>0</v>
      </c>
      <c r="M553" s="124">
        <v>0</v>
      </c>
      <c r="N553" s="124">
        <v>0</v>
      </c>
      <c r="O553" s="124">
        <v>0</v>
      </c>
      <c r="P553" s="124">
        <v>0</v>
      </c>
      <c r="Q553" s="124">
        <v>0</v>
      </c>
      <c r="R553" s="124">
        <v>0</v>
      </c>
      <c r="S553" s="124">
        <v>0</v>
      </c>
      <c r="T553" s="124">
        <v>0</v>
      </c>
      <c r="U553" s="124">
        <v>0</v>
      </c>
      <c r="V553" s="124">
        <v>0</v>
      </c>
      <c r="W553" s="124">
        <v>0</v>
      </c>
    </row>
    <row r="554" spans="1:23" hidden="1">
      <c r="A554" s="124">
        <v>0</v>
      </c>
      <c r="B554" s="124">
        <v>0</v>
      </c>
      <c r="C554" s="124">
        <v>0</v>
      </c>
      <c r="D554" s="124">
        <v>0</v>
      </c>
      <c r="E554" s="124">
        <v>0</v>
      </c>
      <c r="F554" s="124">
        <v>0</v>
      </c>
      <c r="G554" s="124">
        <v>0</v>
      </c>
      <c r="H554" s="124">
        <v>0</v>
      </c>
      <c r="I554" s="124">
        <v>0</v>
      </c>
      <c r="J554" s="124">
        <v>0</v>
      </c>
      <c r="K554" s="124">
        <v>0</v>
      </c>
      <c r="L554" s="124">
        <v>0</v>
      </c>
      <c r="M554" s="124">
        <v>0</v>
      </c>
      <c r="N554" s="124">
        <v>0</v>
      </c>
      <c r="O554" s="124">
        <v>0</v>
      </c>
      <c r="P554" s="124">
        <v>0</v>
      </c>
      <c r="Q554" s="124">
        <v>0</v>
      </c>
      <c r="R554" s="124">
        <v>0</v>
      </c>
      <c r="S554" s="124">
        <v>0</v>
      </c>
      <c r="T554" s="124">
        <v>0</v>
      </c>
      <c r="U554" s="124">
        <v>0</v>
      </c>
      <c r="V554" s="124">
        <v>0</v>
      </c>
      <c r="W554" s="124">
        <v>0</v>
      </c>
    </row>
    <row r="555" spans="1:23" hidden="1">
      <c r="A555" s="124">
        <v>0</v>
      </c>
      <c r="B555" s="124">
        <v>0</v>
      </c>
      <c r="C555" s="124">
        <v>0</v>
      </c>
      <c r="D555" s="124">
        <v>0</v>
      </c>
      <c r="E555" s="124">
        <v>0</v>
      </c>
      <c r="F555" s="124">
        <v>0</v>
      </c>
      <c r="G555" s="124">
        <v>0</v>
      </c>
      <c r="H555" s="124">
        <v>0</v>
      </c>
      <c r="I555" s="124">
        <v>0</v>
      </c>
      <c r="J555" s="124">
        <v>0</v>
      </c>
      <c r="K555" s="124">
        <v>0</v>
      </c>
      <c r="L555" s="124">
        <v>0</v>
      </c>
      <c r="M555" s="124">
        <v>0</v>
      </c>
      <c r="N555" s="124">
        <v>0</v>
      </c>
      <c r="O555" s="124">
        <v>0</v>
      </c>
      <c r="P555" s="124">
        <v>0</v>
      </c>
      <c r="Q555" s="124">
        <v>0</v>
      </c>
      <c r="R555" s="124">
        <v>0</v>
      </c>
      <c r="S555" s="124">
        <v>0</v>
      </c>
      <c r="T555" s="124">
        <v>0</v>
      </c>
      <c r="U555" s="124">
        <v>0</v>
      </c>
      <c r="V555" s="124">
        <v>0</v>
      </c>
      <c r="W555" s="124">
        <v>0</v>
      </c>
    </row>
    <row r="556" spans="1:23" hidden="1">
      <c r="A556" s="124">
        <v>0</v>
      </c>
      <c r="B556" s="124">
        <v>0</v>
      </c>
      <c r="C556" s="124">
        <v>0</v>
      </c>
      <c r="D556" s="124">
        <v>0</v>
      </c>
      <c r="E556" s="124">
        <v>0</v>
      </c>
      <c r="F556" s="124">
        <v>0</v>
      </c>
      <c r="G556" s="124">
        <v>0</v>
      </c>
      <c r="H556" s="124">
        <v>0</v>
      </c>
      <c r="I556" s="124">
        <v>0</v>
      </c>
      <c r="J556" s="124">
        <v>0</v>
      </c>
      <c r="K556" s="124">
        <v>0</v>
      </c>
      <c r="L556" s="124">
        <v>0</v>
      </c>
      <c r="M556" s="124">
        <v>0</v>
      </c>
      <c r="N556" s="124">
        <v>0</v>
      </c>
      <c r="O556" s="124">
        <v>0</v>
      </c>
      <c r="P556" s="124">
        <v>0</v>
      </c>
      <c r="Q556" s="124">
        <v>0</v>
      </c>
      <c r="R556" s="124">
        <v>0</v>
      </c>
      <c r="S556" s="124">
        <v>0</v>
      </c>
      <c r="T556" s="124">
        <v>0</v>
      </c>
      <c r="U556" s="124">
        <v>0</v>
      </c>
      <c r="V556" s="124">
        <v>0</v>
      </c>
      <c r="W556" s="124">
        <v>0</v>
      </c>
    </row>
    <row r="557" spans="1:23" hidden="1">
      <c r="A557" s="124">
        <v>0</v>
      </c>
      <c r="B557" s="124">
        <v>0</v>
      </c>
      <c r="C557" s="124">
        <v>0</v>
      </c>
      <c r="D557" s="124">
        <v>0</v>
      </c>
      <c r="E557" s="124">
        <v>0</v>
      </c>
      <c r="F557" s="124">
        <v>0</v>
      </c>
      <c r="G557" s="124">
        <v>0</v>
      </c>
      <c r="H557" s="124">
        <v>0</v>
      </c>
      <c r="I557" s="124">
        <v>0</v>
      </c>
      <c r="J557" s="124">
        <v>0</v>
      </c>
      <c r="K557" s="124">
        <v>0</v>
      </c>
      <c r="L557" s="124">
        <v>0</v>
      </c>
      <c r="M557" s="124">
        <v>0</v>
      </c>
      <c r="N557" s="124">
        <v>0</v>
      </c>
      <c r="O557" s="124">
        <v>0</v>
      </c>
      <c r="P557" s="124">
        <v>0</v>
      </c>
      <c r="Q557" s="124">
        <v>0</v>
      </c>
      <c r="R557" s="124">
        <v>0</v>
      </c>
      <c r="S557" s="124">
        <v>0</v>
      </c>
      <c r="T557" s="124">
        <v>0</v>
      </c>
      <c r="U557" s="124">
        <v>0</v>
      </c>
      <c r="V557" s="124">
        <v>0</v>
      </c>
      <c r="W557" s="124">
        <v>0</v>
      </c>
    </row>
    <row r="558" spans="1:23" hidden="1">
      <c r="A558" s="124">
        <v>0</v>
      </c>
      <c r="B558" s="124">
        <v>0</v>
      </c>
      <c r="C558" s="124">
        <v>0</v>
      </c>
      <c r="D558" s="124">
        <v>0</v>
      </c>
      <c r="E558" s="124">
        <v>0</v>
      </c>
      <c r="F558" s="124">
        <v>0</v>
      </c>
      <c r="G558" s="124">
        <v>0</v>
      </c>
      <c r="H558" s="124">
        <v>0</v>
      </c>
      <c r="I558" s="124">
        <v>0</v>
      </c>
      <c r="J558" s="124">
        <v>0</v>
      </c>
      <c r="K558" s="124">
        <v>0</v>
      </c>
      <c r="L558" s="124">
        <v>0</v>
      </c>
      <c r="M558" s="124">
        <v>0</v>
      </c>
      <c r="N558" s="124">
        <v>0</v>
      </c>
      <c r="O558" s="124">
        <v>0</v>
      </c>
      <c r="P558" s="124">
        <v>0</v>
      </c>
      <c r="Q558" s="124">
        <v>0</v>
      </c>
      <c r="R558" s="124">
        <v>0</v>
      </c>
      <c r="S558" s="124">
        <v>0</v>
      </c>
      <c r="T558" s="124">
        <v>0</v>
      </c>
      <c r="U558" s="124">
        <v>0</v>
      </c>
      <c r="V558" s="124">
        <v>0</v>
      </c>
      <c r="W558" s="124">
        <v>0</v>
      </c>
    </row>
    <row r="559" spans="1:23" hidden="1">
      <c r="A559" s="124">
        <v>0</v>
      </c>
      <c r="B559" s="124">
        <v>0</v>
      </c>
      <c r="C559" s="124">
        <v>0</v>
      </c>
      <c r="D559" s="124">
        <v>0</v>
      </c>
      <c r="E559" s="124">
        <v>0</v>
      </c>
      <c r="F559" s="124">
        <v>0</v>
      </c>
      <c r="G559" s="124">
        <v>0</v>
      </c>
      <c r="H559" s="124">
        <v>0</v>
      </c>
      <c r="I559" s="124">
        <v>0</v>
      </c>
      <c r="J559" s="124">
        <v>0</v>
      </c>
      <c r="K559" s="124">
        <v>0</v>
      </c>
      <c r="L559" s="124">
        <v>0</v>
      </c>
      <c r="M559" s="124">
        <v>0</v>
      </c>
      <c r="N559" s="124">
        <v>0</v>
      </c>
      <c r="O559" s="124">
        <v>0</v>
      </c>
      <c r="P559" s="124">
        <v>0</v>
      </c>
      <c r="Q559" s="124">
        <v>0</v>
      </c>
      <c r="R559" s="124">
        <v>0</v>
      </c>
      <c r="S559" s="124">
        <v>0</v>
      </c>
      <c r="T559" s="124">
        <v>0</v>
      </c>
      <c r="U559" s="124">
        <v>0</v>
      </c>
      <c r="V559" s="124">
        <v>0</v>
      </c>
      <c r="W559" s="124">
        <v>0</v>
      </c>
    </row>
    <row r="560" spans="1:23" hidden="1">
      <c r="A560" s="124">
        <v>0</v>
      </c>
      <c r="B560" s="124">
        <v>0</v>
      </c>
      <c r="C560" s="124">
        <v>0</v>
      </c>
      <c r="D560" s="124">
        <v>0</v>
      </c>
      <c r="E560" s="124">
        <v>0</v>
      </c>
      <c r="F560" s="124">
        <v>0</v>
      </c>
      <c r="G560" s="124">
        <v>0</v>
      </c>
      <c r="H560" s="124">
        <v>0</v>
      </c>
      <c r="I560" s="124">
        <v>0</v>
      </c>
      <c r="J560" s="124">
        <v>0</v>
      </c>
      <c r="K560" s="124">
        <v>0</v>
      </c>
      <c r="L560" s="124">
        <v>0</v>
      </c>
      <c r="M560" s="124">
        <v>0</v>
      </c>
      <c r="N560" s="124">
        <v>0</v>
      </c>
      <c r="O560" s="124">
        <v>0</v>
      </c>
      <c r="P560" s="124">
        <v>0</v>
      </c>
      <c r="Q560" s="124">
        <v>0</v>
      </c>
      <c r="R560" s="124">
        <v>0</v>
      </c>
      <c r="S560" s="124">
        <v>0</v>
      </c>
      <c r="T560" s="124">
        <v>0</v>
      </c>
      <c r="U560" s="124">
        <v>0</v>
      </c>
      <c r="V560" s="124">
        <v>0</v>
      </c>
      <c r="W560" s="124">
        <v>0</v>
      </c>
    </row>
    <row r="561" spans="1:23" hidden="1">
      <c r="A561" s="124">
        <v>0</v>
      </c>
      <c r="B561" s="124">
        <v>0</v>
      </c>
      <c r="C561" s="124">
        <v>0</v>
      </c>
      <c r="D561" s="124">
        <v>0</v>
      </c>
      <c r="E561" s="124">
        <v>0</v>
      </c>
      <c r="F561" s="124">
        <v>0</v>
      </c>
      <c r="G561" s="124">
        <v>0</v>
      </c>
      <c r="H561" s="124">
        <v>0</v>
      </c>
      <c r="I561" s="124">
        <v>0</v>
      </c>
      <c r="J561" s="124">
        <v>0</v>
      </c>
      <c r="K561" s="124">
        <v>0</v>
      </c>
      <c r="L561" s="124">
        <v>0</v>
      </c>
      <c r="M561" s="124">
        <v>0</v>
      </c>
      <c r="N561" s="124">
        <v>0</v>
      </c>
      <c r="O561" s="124">
        <v>0</v>
      </c>
      <c r="P561" s="124">
        <v>0</v>
      </c>
      <c r="Q561" s="124">
        <v>0</v>
      </c>
      <c r="R561" s="124">
        <v>0</v>
      </c>
      <c r="S561" s="124">
        <v>0</v>
      </c>
      <c r="T561" s="124">
        <v>0</v>
      </c>
      <c r="U561" s="124">
        <v>0</v>
      </c>
      <c r="V561" s="124">
        <v>0</v>
      </c>
      <c r="W561" s="124">
        <v>0</v>
      </c>
    </row>
    <row r="562" spans="1:23" hidden="1">
      <c r="A562" s="124">
        <v>0</v>
      </c>
      <c r="B562" s="124">
        <v>0</v>
      </c>
      <c r="C562" s="124">
        <v>0</v>
      </c>
      <c r="D562" s="124">
        <v>0</v>
      </c>
      <c r="E562" s="124">
        <v>0</v>
      </c>
      <c r="F562" s="124">
        <v>0</v>
      </c>
      <c r="G562" s="124">
        <v>0</v>
      </c>
      <c r="H562" s="124">
        <v>0</v>
      </c>
      <c r="I562" s="124">
        <v>0</v>
      </c>
      <c r="J562" s="124">
        <v>0</v>
      </c>
      <c r="K562" s="124">
        <v>0</v>
      </c>
      <c r="L562" s="124">
        <v>0</v>
      </c>
      <c r="M562" s="124">
        <v>0</v>
      </c>
      <c r="N562" s="124">
        <v>0</v>
      </c>
      <c r="O562" s="124">
        <v>0</v>
      </c>
      <c r="P562" s="124">
        <v>0</v>
      </c>
      <c r="Q562" s="124">
        <v>0</v>
      </c>
      <c r="R562" s="124">
        <v>0</v>
      </c>
      <c r="S562" s="124">
        <v>0</v>
      </c>
      <c r="T562" s="124">
        <v>0</v>
      </c>
      <c r="U562" s="124">
        <v>0</v>
      </c>
      <c r="V562" s="124">
        <v>0</v>
      </c>
      <c r="W562" s="124">
        <v>0</v>
      </c>
    </row>
    <row r="563" spans="1:23" hidden="1">
      <c r="A563" s="124">
        <v>0</v>
      </c>
      <c r="B563" s="124">
        <v>0</v>
      </c>
      <c r="C563" s="124">
        <v>0</v>
      </c>
      <c r="D563" s="124">
        <v>0</v>
      </c>
      <c r="E563" s="124">
        <v>0</v>
      </c>
      <c r="F563" s="124">
        <v>0</v>
      </c>
      <c r="G563" s="124">
        <v>0</v>
      </c>
      <c r="H563" s="124">
        <v>0</v>
      </c>
      <c r="I563" s="124">
        <v>0</v>
      </c>
      <c r="J563" s="124">
        <v>0</v>
      </c>
      <c r="K563" s="124">
        <v>0</v>
      </c>
      <c r="L563" s="124">
        <v>0</v>
      </c>
      <c r="M563" s="124">
        <v>0</v>
      </c>
      <c r="N563" s="124">
        <v>0</v>
      </c>
      <c r="O563" s="124">
        <v>0</v>
      </c>
      <c r="P563" s="124">
        <v>0</v>
      </c>
      <c r="Q563" s="124">
        <v>0</v>
      </c>
      <c r="R563" s="124">
        <v>0</v>
      </c>
      <c r="S563" s="124">
        <v>0</v>
      </c>
      <c r="T563" s="124">
        <v>0</v>
      </c>
      <c r="U563" s="124">
        <v>0</v>
      </c>
      <c r="V563" s="124">
        <v>0</v>
      </c>
      <c r="W563" s="124">
        <v>0</v>
      </c>
    </row>
    <row r="564" spans="1:23" hidden="1">
      <c r="A564" s="124">
        <v>0</v>
      </c>
      <c r="B564" s="124">
        <v>0</v>
      </c>
      <c r="C564" s="124">
        <v>0</v>
      </c>
      <c r="D564" s="124">
        <v>0</v>
      </c>
      <c r="E564" s="124">
        <v>0</v>
      </c>
      <c r="F564" s="124">
        <v>0</v>
      </c>
      <c r="G564" s="124">
        <v>0</v>
      </c>
      <c r="H564" s="124">
        <v>0</v>
      </c>
      <c r="I564" s="124">
        <v>0</v>
      </c>
      <c r="J564" s="124">
        <v>0</v>
      </c>
      <c r="K564" s="124">
        <v>0</v>
      </c>
      <c r="L564" s="124">
        <v>0</v>
      </c>
      <c r="M564" s="124">
        <v>0</v>
      </c>
      <c r="N564" s="124">
        <v>0</v>
      </c>
      <c r="O564" s="124">
        <v>0</v>
      </c>
      <c r="P564" s="124">
        <v>0</v>
      </c>
      <c r="Q564" s="124">
        <v>0</v>
      </c>
      <c r="R564" s="124">
        <v>0</v>
      </c>
      <c r="S564" s="124">
        <v>0</v>
      </c>
      <c r="T564" s="124">
        <v>0</v>
      </c>
      <c r="U564" s="124">
        <v>0</v>
      </c>
      <c r="V564" s="124">
        <v>0</v>
      </c>
      <c r="W564" s="124">
        <v>0</v>
      </c>
    </row>
    <row r="565" spans="1:23" hidden="1">
      <c r="A565" s="124">
        <v>0</v>
      </c>
      <c r="B565" s="124">
        <v>0</v>
      </c>
      <c r="C565" s="124">
        <v>0</v>
      </c>
      <c r="D565" s="124">
        <v>0</v>
      </c>
      <c r="E565" s="124">
        <v>0</v>
      </c>
      <c r="F565" s="124">
        <v>0</v>
      </c>
      <c r="G565" s="124">
        <v>0</v>
      </c>
      <c r="H565" s="124">
        <v>0</v>
      </c>
      <c r="I565" s="124">
        <v>0</v>
      </c>
      <c r="J565" s="124">
        <v>0</v>
      </c>
      <c r="K565" s="124">
        <v>0</v>
      </c>
      <c r="L565" s="124">
        <v>0</v>
      </c>
      <c r="M565" s="124">
        <v>0</v>
      </c>
      <c r="N565" s="124">
        <v>0</v>
      </c>
      <c r="O565" s="124">
        <v>0</v>
      </c>
      <c r="P565" s="124">
        <v>0</v>
      </c>
      <c r="Q565" s="124">
        <v>0</v>
      </c>
      <c r="R565" s="124">
        <v>0</v>
      </c>
      <c r="S565" s="124">
        <v>0</v>
      </c>
      <c r="T565" s="124">
        <v>0</v>
      </c>
      <c r="U565" s="124">
        <v>0</v>
      </c>
      <c r="V565" s="124">
        <v>0</v>
      </c>
      <c r="W565" s="124">
        <v>0</v>
      </c>
    </row>
    <row r="566" spans="1:23" hidden="1">
      <c r="A566" s="124">
        <v>0</v>
      </c>
      <c r="B566" s="124">
        <v>0</v>
      </c>
      <c r="C566" s="124">
        <v>0</v>
      </c>
      <c r="D566" s="124">
        <v>0</v>
      </c>
      <c r="E566" s="124">
        <v>0</v>
      </c>
      <c r="F566" s="124">
        <v>0</v>
      </c>
      <c r="G566" s="124">
        <v>0</v>
      </c>
      <c r="H566" s="124">
        <v>0</v>
      </c>
      <c r="I566" s="124">
        <v>0</v>
      </c>
      <c r="J566" s="124">
        <v>0</v>
      </c>
      <c r="K566" s="124">
        <v>0</v>
      </c>
      <c r="L566" s="124">
        <v>0</v>
      </c>
      <c r="M566" s="124">
        <v>0</v>
      </c>
      <c r="N566" s="124">
        <v>0</v>
      </c>
      <c r="O566" s="124">
        <v>0</v>
      </c>
      <c r="P566" s="124">
        <v>0</v>
      </c>
      <c r="Q566" s="124">
        <v>0</v>
      </c>
      <c r="R566" s="124">
        <v>0</v>
      </c>
      <c r="S566" s="124">
        <v>0</v>
      </c>
      <c r="T566" s="124">
        <v>0</v>
      </c>
      <c r="U566" s="124">
        <v>0</v>
      </c>
      <c r="V566" s="124">
        <v>0</v>
      </c>
      <c r="W566" s="124">
        <v>0</v>
      </c>
    </row>
    <row r="567" spans="1:23" hidden="1">
      <c r="A567" s="124">
        <v>0</v>
      </c>
      <c r="B567" s="124">
        <v>0</v>
      </c>
      <c r="C567" s="124">
        <v>0</v>
      </c>
      <c r="D567" s="124">
        <v>0</v>
      </c>
      <c r="E567" s="124">
        <v>0</v>
      </c>
      <c r="F567" s="124">
        <v>0</v>
      </c>
      <c r="G567" s="124">
        <v>0</v>
      </c>
      <c r="H567" s="124">
        <v>0</v>
      </c>
      <c r="I567" s="124">
        <v>0</v>
      </c>
      <c r="J567" s="124">
        <v>0</v>
      </c>
      <c r="K567" s="124">
        <v>0</v>
      </c>
      <c r="L567" s="124">
        <v>0</v>
      </c>
      <c r="M567" s="124">
        <v>0</v>
      </c>
      <c r="N567" s="124">
        <v>0</v>
      </c>
      <c r="O567" s="124">
        <v>0</v>
      </c>
      <c r="P567" s="124">
        <v>0</v>
      </c>
      <c r="Q567" s="124">
        <v>0</v>
      </c>
      <c r="R567" s="124">
        <v>0</v>
      </c>
      <c r="S567" s="124">
        <v>0</v>
      </c>
      <c r="T567" s="124">
        <v>0</v>
      </c>
      <c r="U567" s="124">
        <v>0</v>
      </c>
      <c r="V567" s="124">
        <v>0</v>
      </c>
      <c r="W567" s="124">
        <v>0</v>
      </c>
    </row>
    <row r="568" spans="1:23" hidden="1">
      <c r="A568" s="124">
        <v>0</v>
      </c>
      <c r="B568" s="124">
        <v>0</v>
      </c>
      <c r="C568" s="124">
        <v>0</v>
      </c>
      <c r="D568" s="124">
        <v>0</v>
      </c>
      <c r="E568" s="124">
        <v>0</v>
      </c>
      <c r="F568" s="124">
        <v>0</v>
      </c>
      <c r="G568" s="124">
        <v>0</v>
      </c>
      <c r="H568" s="124">
        <v>0</v>
      </c>
      <c r="I568" s="124">
        <v>0</v>
      </c>
      <c r="J568" s="124">
        <v>0</v>
      </c>
      <c r="K568" s="124">
        <v>0</v>
      </c>
      <c r="L568" s="124">
        <v>0</v>
      </c>
      <c r="M568" s="124">
        <v>0</v>
      </c>
      <c r="N568" s="124">
        <v>0</v>
      </c>
      <c r="O568" s="124">
        <v>0</v>
      </c>
      <c r="P568" s="124">
        <v>0</v>
      </c>
      <c r="Q568" s="124">
        <v>0</v>
      </c>
      <c r="R568" s="124">
        <v>0</v>
      </c>
      <c r="S568" s="124">
        <v>0</v>
      </c>
      <c r="T568" s="124">
        <v>0</v>
      </c>
      <c r="U568" s="124">
        <v>0</v>
      </c>
      <c r="V568" s="124">
        <v>0</v>
      </c>
      <c r="W568" s="124">
        <v>0</v>
      </c>
    </row>
    <row r="569" spans="1:23" hidden="1">
      <c r="A569" s="124">
        <v>0</v>
      </c>
      <c r="B569" s="124">
        <v>0</v>
      </c>
      <c r="C569" s="124">
        <v>0</v>
      </c>
      <c r="D569" s="124">
        <v>0</v>
      </c>
      <c r="E569" s="124">
        <v>0</v>
      </c>
      <c r="F569" s="124">
        <v>0</v>
      </c>
      <c r="G569" s="124">
        <v>0</v>
      </c>
      <c r="H569" s="124">
        <v>0</v>
      </c>
      <c r="I569" s="124">
        <v>0</v>
      </c>
      <c r="J569" s="124">
        <v>0</v>
      </c>
      <c r="K569" s="124">
        <v>0</v>
      </c>
      <c r="L569" s="124">
        <v>0</v>
      </c>
      <c r="M569" s="124">
        <v>0</v>
      </c>
      <c r="N569" s="124">
        <v>0</v>
      </c>
      <c r="O569" s="124">
        <v>0</v>
      </c>
      <c r="P569" s="124">
        <v>0</v>
      </c>
      <c r="Q569" s="124">
        <v>0</v>
      </c>
      <c r="R569" s="124">
        <v>0</v>
      </c>
      <c r="S569" s="124">
        <v>0</v>
      </c>
      <c r="T569" s="124">
        <v>0</v>
      </c>
      <c r="U569" s="124">
        <v>0</v>
      </c>
      <c r="V569" s="124">
        <v>0</v>
      </c>
      <c r="W569" s="124">
        <v>0</v>
      </c>
    </row>
    <row r="570" spans="1:23" hidden="1">
      <c r="A570" s="124">
        <v>0</v>
      </c>
      <c r="B570" s="124">
        <v>0</v>
      </c>
      <c r="C570" s="124">
        <v>0</v>
      </c>
      <c r="D570" s="124">
        <v>0</v>
      </c>
      <c r="E570" s="124">
        <v>0</v>
      </c>
      <c r="F570" s="124">
        <v>0</v>
      </c>
      <c r="G570" s="124">
        <v>0</v>
      </c>
      <c r="H570" s="124">
        <v>0</v>
      </c>
      <c r="I570" s="124">
        <v>0</v>
      </c>
      <c r="J570" s="124">
        <v>0</v>
      </c>
      <c r="K570" s="124">
        <v>0</v>
      </c>
      <c r="L570" s="124">
        <v>0</v>
      </c>
      <c r="M570" s="124">
        <v>0</v>
      </c>
      <c r="N570" s="124">
        <v>0</v>
      </c>
      <c r="O570" s="124">
        <v>0</v>
      </c>
      <c r="P570" s="124">
        <v>0</v>
      </c>
      <c r="Q570" s="124">
        <v>0</v>
      </c>
      <c r="R570" s="124">
        <v>0</v>
      </c>
      <c r="S570" s="124">
        <v>0</v>
      </c>
      <c r="T570" s="124">
        <v>0</v>
      </c>
      <c r="U570" s="124">
        <v>0</v>
      </c>
      <c r="V570" s="124">
        <v>0</v>
      </c>
      <c r="W570" s="124">
        <v>0</v>
      </c>
    </row>
    <row r="571" spans="1:23" hidden="1">
      <c r="A571" s="124">
        <v>0</v>
      </c>
      <c r="B571" s="124">
        <v>0</v>
      </c>
      <c r="C571" s="124">
        <v>0</v>
      </c>
      <c r="D571" s="124">
        <v>0</v>
      </c>
      <c r="E571" s="124">
        <v>0</v>
      </c>
      <c r="F571" s="124">
        <v>0</v>
      </c>
      <c r="G571" s="124">
        <v>0</v>
      </c>
      <c r="H571" s="124">
        <v>0</v>
      </c>
      <c r="I571" s="124">
        <v>0</v>
      </c>
      <c r="J571" s="124">
        <v>0</v>
      </c>
      <c r="K571" s="124">
        <v>0</v>
      </c>
      <c r="L571" s="124">
        <v>0</v>
      </c>
      <c r="M571" s="124">
        <v>0</v>
      </c>
      <c r="N571" s="124">
        <v>0</v>
      </c>
      <c r="O571" s="124">
        <v>0</v>
      </c>
      <c r="P571" s="124">
        <v>0</v>
      </c>
      <c r="Q571" s="124">
        <v>0</v>
      </c>
      <c r="R571" s="124">
        <v>0</v>
      </c>
      <c r="S571" s="124">
        <v>0</v>
      </c>
      <c r="T571" s="124">
        <v>0</v>
      </c>
      <c r="U571" s="124">
        <v>0</v>
      </c>
      <c r="V571" s="124">
        <v>0</v>
      </c>
      <c r="W571" s="124">
        <v>0</v>
      </c>
    </row>
    <row r="572" spans="1:23" hidden="1">
      <c r="A572" s="124">
        <v>0</v>
      </c>
      <c r="B572" s="124">
        <v>0</v>
      </c>
      <c r="C572" s="124">
        <v>0</v>
      </c>
      <c r="D572" s="124">
        <v>0</v>
      </c>
      <c r="E572" s="124">
        <v>0</v>
      </c>
      <c r="F572" s="124">
        <v>0</v>
      </c>
      <c r="G572" s="124">
        <v>0</v>
      </c>
      <c r="H572" s="124">
        <v>0</v>
      </c>
      <c r="I572" s="124">
        <v>0</v>
      </c>
      <c r="J572" s="124">
        <v>0</v>
      </c>
      <c r="K572" s="124">
        <v>0</v>
      </c>
      <c r="L572" s="124">
        <v>0</v>
      </c>
      <c r="M572" s="124">
        <v>0</v>
      </c>
      <c r="N572" s="124">
        <v>0</v>
      </c>
      <c r="O572" s="124">
        <v>0</v>
      </c>
      <c r="P572" s="124">
        <v>0</v>
      </c>
      <c r="Q572" s="124">
        <v>0</v>
      </c>
      <c r="R572" s="124">
        <v>0</v>
      </c>
      <c r="S572" s="124">
        <v>0</v>
      </c>
      <c r="T572" s="124">
        <v>0</v>
      </c>
      <c r="U572" s="124">
        <v>0</v>
      </c>
      <c r="V572" s="124">
        <v>0</v>
      </c>
      <c r="W572" s="124">
        <v>0</v>
      </c>
    </row>
    <row r="573" spans="1:23" hidden="1">
      <c r="A573" s="124">
        <v>0</v>
      </c>
      <c r="B573" s="124">
        <v>0</v>
      </c>
      <c r="C573" s="124">
        <v>0</v>
      </c>
      <c r="D573" s="124">
        <v>0</v>
      </c>
      <c r="E573" s="124">
        <v>0</v>
      </c>
      <c r="F573" s="124">
        <v>0</v>
      </c>
      <c r="G573" s="124">
        <v>0</v>
      </c>
      <c r="H573" s="124">
        <v>0</v>
      </c>
      <c r="I573" s="124">
        <v>0</v>
      </c>
      <c r="J573" s="124">
        <v>0</v>
      </c>
      <c r="K573" s="124">
        <v>0</v>
      </c>
      <c r="L573" s="124">
        <v>0</v>
      </c>
      <c r="M573" s="124">
        <v>0</v>
      </c>
      <c r="N573" s="124">
        <v>0</v>
      </c>
      <c r="O573" s="124">
        <v>0</v>
      </c>
      <c r="P573" s="124">
        <v>0</v>
      </c>
      <c r="Q573" s="124">
        <v>0</v>
      </c>
      <c r="R573" s="124">
        <v>0</v>
      </c>
      <c r="S573" s="124">
        <v>0</v>
      </c>
      <c r="T573" s="124">
        <v>0</v>
      </c>
      <c r="U573" s="124">
        <v>0</v>
      </c>
      <c r="V573" s="124">
        <v>0</v>
      </c>
      <c r="W573" s="124">
        <v>0</v>
      </c>
    </row>
    <row r="574" spans="1:23" hidden="1">
      <c r="A574" s="124">
        <v>0</v>
      </c>
      <c r="B574" s="124">
        <v>0</v>
      </c>
      <c r="C574" s="124">
        <v>0</v>
      </c>
      <c r="D574" s="124">
        <v>0</v>
      </c>
      <c r="E574" s="124">
        <v>0</v>
      </c>
      <c r="F574" s="124">
        <v>0</v>
      </c>
      <c r="G574" s="124">
        <v>0</v>
      </c>
      <c r="H574" s="124">
        <v>0</v>
      </c>
      <c r="I574" s="124">
        <v>0</v>
      </c>
      <c r="J574" s="124">
        <v>0</v>
      </c>
      <c r="K574" s="124">
        <v>0</v>
      </c>
      <c r="L574" s="124">
        <v>0</v>
      </c>
      <c r="M574" s="124">
        <v>0</v>
      </c>
      <c r="N574" s="124">
        <v>0</v>
      </c>
      <c r="O574" s="124">
        <v>0</v>
      </c>
      <c r="P574" s="124">
        <v>0</v>
      </c>
      <c r="Q574" s="124">
        <v>0</v>
      </c>
      <c r="R574" s="124">
        <v>0</v>
      </c>
      <c r="S574" s="124">
        <v>0</v>
      </c>
      <c r="T574" s="124">
        <v>0</v>
      </c>
      <c r="U574" s="124">
        <v>0</v>
      </c>
      <c r="V574" s="124">
        <v>0</v>
      </c>
      <c r="W574" s="124">
        <v>0</v>
      </c>
    </row>
    <row r="575" spans="1:23" hidden="1">
      <c r="A575" s="124">
        <v>0</v>
      </c>
      <c r="B575" s="124">
        <v>0</v>
      </c>
      <c r="C575" s="124">
        <v>0</v>
      </c>
      <c r="D575" s="124">
        <v>0</v>
      </c>
      <c r="E575" s="124">
        <v>0</v>
      </c>
      <c r="F575" s="124">
        <v>0</v>
      </c>
      <c r="G575" s="124">
        <v>0</v>
      </c>
      <c r="H575" s="124">
        <v>0</v>
      </c>
      <c r="I575" s="124">
        <v>0</v>
      </c>
      <c r="J575" s="124">
        <v>0</v>
      </c>
      <c r="K575" s="124">
        <v>0</v>
      </c>
      <c r="L575" s="124">
        <v>0</v>
      </c>
      <c r="M575" s="124">
        <v>0</v>
      </c>
      <c r="N575" s="124">
        <v>0</v>
      </c>
      <c r="O575" s="124">
        <v>0</v>
      </c>
      <c r="P575" s="124">
        <v>0</v>
      </c>
      <c r="Q575" s="124">
        <v>0</v>
      </c>
      <c r="R575" s="124">
        <v>0</v>
      </c>
      <c r="S575" s="124">
        <v>0</v>
      </c>
      <c r="T575" s="124">
        <v>0</v>
      </c>
      <c r="U575" s="124">
        <v>0</v>
      </c>
      <c r="V575" s="124">
        <v>0</v>
      </c>
      <c r="W575" s="124">
        <v>0</v>
      </c>
    </row>
    <row r="576" spans="1:23" hidden="1">
      <c r="A576" s="124">
        <v>0</v>
      </c>
      <c r="B576" s="124">
        <v>0</v>
      </c>
      <c r="C576" s="124">
        <v>0</v>
      </c>
      <c r="D576" s="124">
        <v>0</v>
      </c>
      <c r="E576" s="124">
        <v>0</v>
      </c>
      <c r="F576" s="124">
        <v>0</v>
      </c>
      <c r="G576" s="124">
        <v>0</v>
      </c>
      <c r="H576" s="124">
        <v>0</v>
      </c>
      <c r="I576" s="124">
        <v>0</v>
      </c>
      <c r="J576" s="124">
        <v>0</v>
      </c>
      <c r="K576" s="124">
        <v>0</v>
      </c>
      <c r="L576" s="124">
        <v>0</v>
      </c>
      <c r="M576" s="124">
        <v>0</v>
      </c>
      <c r="N576" s="124">
        <v>0</v>
      </c>
      <c r="O576" s="124">
        <v>0</v>
      </c>
      <c r="P576" s="124">
        <v>0</v>
      </c>
      <c r="Q576" s="124">
        <v>0</v>
      </c>
      <c r="R576" s="124">
        <v>0</v>
      </c>
      <c r="S576" s="124">
        <v>0</v>
      </c>
      <c r="T576" s="124">
        <v>0</v>
      </c>
      <c r="U576" s="124">
        <v>0</v>
      </c>
      <c r="V576" s="124">
        <v>0</v>
      </c>
      <c r="W576" s="124">
        <v>0</v>
      </c>
    </row>
    <row r="577" spans="1:23" hidden="1">
      <c r="A577" s="124">
        <v>0</v>
      </c>
      <c r="B577" s="124">
        <v>0</v>
      </c>
      <c r="C577" s="124">
        <v>0</v>
      </c>
      <c r="D577" s="124">
        <v>0</v>
      </c>
      <c r="E577" s="124">
        <v>0</v>
      </c>
      <c r="F577" s="124">
        <v>0</v>
      </c>
      <c r="G577" s="124">
        <v>0</v>
      </c>
      <c r="H577" s="124">
        <v>0</v>
      </c>
      <c r="I577" s="124">
        <v>0</v>
      </c>
      <c r="J577" s="124">
        <v>0</v>
      </c>
      <c r="K577" s="124">
        <v>0</v>
      </c>
      <c r="L577" s="124">
        <v>0</v>
      </c>
      <c r="M577" s="124">
        <v>0</v>
      </c>
      <c r="N577" s="124">
        <v>0</v>
      </c>
      <c r="O577" s="124">
        <v>0</v>
      </c>
      <c r="P577" s="124">
        <v>0</v>
      </c>
      <c r="Q577" s="124">
        <v>0</v>
      </c>
      <c r="R577" s="124">
        <v>0</v>
      </c>
      <c r="S577" s="124">
        <v>0</v>
      </c>
      <c r="T577" s="124">
        <v>0</v>
      </c>
      <c r="U577" s="124">
        <v>0</v>
      </c>
      <c r="V577" s="124">
        <v>0</v>
      </c>
      <c r="W577" s="124">
        <v>0</v>
      </c>
    </row>
    <row r="578" spans="1:23" hidden="1">
      <c r="A578" s="124">
        <v>0</v>
      </c>
      <c r="B578" s="124">
        <v>0</v>
      </c>
      <c r="C578" s="124">
        <v>0</v>
      </c>
      <c r="D578" s="124">
        <v>0</v>
      </c>
      <c r="E578" s="124">
        <v>0</v>
      </c>
      <c r="F578" s="124">
        <v>0</v>
      </c>
      <c r="G578" s="124">
        <v>0</v>
      </c>
      <c r="H578" s="124">
        <v>0</v>
      </c>
      <c r="I578" s="124">
        <v>0</v>
      </c>
      <c r="J578" s="124">
        <v>0</v>
      </c>
      <c r="K578" s="124">
        <v>0</v>
      </c>
      <c r="L578" s="124">
        <v>0</v>
      </c>
      <c r="M578" s="124">
        <v>0</v>
      </c>
      <c r="N578" s="124">
        <v>0</v>
      </c>
      <c r="O578" s="124">
        <v>0</v>
      </c>
      <c r="P578" s="124">
        <v>0</v>
      </c>
      <c r="Q578" s="124">
        <v>0</v>
      </c>
      <c r="R578" s="124">
        <v>0</v>
      </c>
      <c r="S578" s="124">
        <v>0</v>
      </c>
      <c r="T578" s="124">
        <v>0</v>
      </c>
      <c r="U578" s="124">
        <v>0</v>
      </c>
      <c r="V578" s="124">
        <v>0</v>
      </c>
      <c r="W578" s="124">
        <v>0</v>
      </c>
    </row>
    <row r="579" spans="1:23" hidden="1">
      <c r="A579" s="124">
        <v>0</v>
      </c>
      <c r="B579" s="124">
        <v>0</v>
      </c>
      <c r="C579" s="124">
        <v>0</v>
      </c>
      <c r="D579" s="124">
        <v>0</v>
      </c>
      <c r="E579" s="124">
        <v>0</v>
      </c>
      <c r="F579" s="124">
        <v>0</v>
      </c>
      <c r="G579" s="124">
        <v>0</v>
      </c>
      <c r="H579" s="124">
        <v>0</v>
      </c>
      <c r="I579" s="124">
        <v>0</v>
      </c>
      <c r="J579" s="124">
        <v>0</v>
      </c>
      <c r="K579" s="124">
        <v>0</v>
      </c>
      <c r="L579" s="124">
        <v>0</v>
      </c>
      <c r="M579" s="124">
        <v>0</v>
      </c>
      <c r="N579" s="124">
        <v>0</v>
      </c>
      <c r="O579" s="124">
        <v>0</v>
      </c>
      <c r="P579" s="124">
        <v>0</v>
      </c>
      <c r="Q579" s="124">
        <v>0</v>
      </c>
      <c r="R579" s="124">
        <v>0</v>
      </c>
      <c r="S579" s="124">
        <v>0</v>
      </c>
      <c r="T579" s="124">
        <v>0</v>
      </c>
      <c r="U579" s="124">
        <v>0</v>
      </c>
      <c r="V579" s="124">
        <v>0</v>
      </c>
      <c r="W579" s="124">
        <v>0</v>
      </c>
    </row>
    <row r="580" spans="1:23" hidden="1">
      <c r="A580" s="124">
        <v>0</v>
      </c>
      <c r="B580" s="124">
        <v>0</v>
      </c>
      <c r="C580" s="124">
        <v>0</v>
      </c>
      <c r="D580" s="124">
        <v>0</v>
      </c>
      <c r="E580" s="124">
        <v>0</v>
      </c>
      <c r="F580" s="124">
        <v>0</v>
      </c>
      <c r="G580" s="124">
        <v>0</v>
      </c>
      <c r="H580" s="124">
        <v>0</v>
      </c>
      <c r="I580" s="124">
        <v>0</v>
      </c>
      <c r="J580" s="124">
        <v>0</v>
      </c>
      <c r="K580" s="124">
        <v>0</v>
      </c>
      <c r="L580" s="124">
        <v>0</v>
      </c>
      <c r="M580" s="124">
        <v>0</v>
      </c>
      <c r="N580" s="124">
        <v>0</v>
      </c>
      <c r="O580" s="124">
        <v>0</v>
      </c>
      <c r="P580" s="124">
        <v>0</v>
      </c>
      <c r="Q580" s="124">
        <v>0</v>
      </c>
      <c r="R580" s="124">
        <v>0</v>
      </c>
      <c r="S580" s="124">
        <v>0</v>
      </c>
      <c r="T580" s="124">
        <v>0</v>
      </c>
      <c r="U580" s="124">
        <v>0</v>
      </c>
      <c r="V580" s="124">
        <v>0</v>
      </c>
      <c r="W580" s="124">
        <v>0</v>
      </c>
    </row>
    <row r="581" spans="1:23" hidden="1">
      <c r="A581" s="124">
        <v>0</v>
      </c>
      <c r="B581" s="124">
        <v>0</v>
      </c>
      <c r="C581" s="124">
        <v>0</v>
      </c>
      <c r="D581" s="124">
        <v>0</v>
      </c>
      <c r="E581" s="124">
        <v>0</v>
      </c>
      <c r="F581" s="124">
        <v>0</v>
      </c>
      <c r="G581" s="124">
        <v>0</v>
      </c>
      <c r="H581" s="124">
        <v>0</v>
      </c>
      <c r="I581" s="124">
        <v>0</v>
      </c>
      <c r="J581" s="124">
        <v>0</v>
      </c>
      <c r="K581" s="124">
        <v>0</v>
      </c>
      <c r="L581" s="124">
        <v>0</v>
      </c>
      <c r="M581" s="124">
        <v>0</v>
      </c>
      <c r="N581" s="124">
        <v>0</v>
      </c>
      <c r="O581" s="124">
        <v>0</v>
      </c>
      <c r="P581" s="124">
        <v>0</v>
      </c>
      <c r="Q581" s="124">
        <v>0</v>
      </c>
      <c r="R581" s="124">
        <v>0</v>
      </c>
      <c r="S581" s="124">
        <v>0</v>
      </c>
      <c r="T581" s="124">
        <v>0</v>
      </c>
      <c r="U581" s="124">
        <v>0</v>
      </c>
      <c r="V581" s="124">
        <v>0</v>
      </c>
      <c r="W581" s="124">
        <v>0</v>
      </c>
    </row>
    <row r="582" spans="1:23" hidden="1">
      <c r="A582" s="124">
        <v>0</v>
      </c>
      <c r="B582" s="124">
        <v>0</v>
      </c>
      <c r="C582" s="124">
        <v>0</v>
      </c>
      <c r="D582" s="124">
        <v>0</v>
      </c>
      <c r="E582" s="124">
        <v>0</v>
      </c>
      <c r="F582" s="124">
        <v>0</v>
      </c>
      <c r="G582" s="124">
        <v>0</v>
      </c>
      <c r="H582" s="124">
        <v>0</v>
      </c>
      <c r="I582" s="124">
        <v>0</v>
      </c>
      <c r="J582" s="124">
        <v>0</v>
      </c>
      <c r="K582" s="124">
        <v>0</v>
      </c>
      <c r="L582" s="124">
        <v>0</v>
      </c>
      <c r="M582" s="124">
        <v>0</v>
      </c>
      <c r="N582" s="124">
        <v>0</v>
      </c>
      <c r="O582" s="124">
        <v>0</v>
      </c>
      <c r="P582" s="124">
        <v>0</v>
      </c>
      <c r="Q582" s="124">
        <v>0</v>
      </c>
      <c r="R582" s="124">
        <v>0</v>
      </c>
      <c r="S582" s="124">
        <v>0</v>
      </c>
      <c r="T582" s="124">
        <v>0</v>
      </c>
      <c r="U582" s="124">
        <v>0</v>
      </c>
      <c r="V582" s="124">
        <v>0</v>
      </c>
      <c r="W582" s="124">
        <v>0</v>
      </c>
    </row>
    <row r="583" spans="1:23" hidden="1">
      <c r="A583" s="124">
        <v>0</v>
      </c>
      <c r="B583" s="124">
        <v>0</v>
      </c>
      <c r="C583" s="124">
        <v>0</v>
      </c>
      <c r="D583" s="124">
        <v>0</v>
      </c>
      <c r="E583" s="124">
        <v>0</v>
      </c>
      <c r="F583" s="124">
        <v>0</v>
      </c>
      <c r="G583" s="124">
        <v>0</v>
      </c>
      <c r="H583" s="124">
        <v>0</v>
      </c>
      <c r="I583" s="124">
        <v>0</v>
      </c>
      <c r="J583" s="124">
        <v>0</v>
      </c>
      <c r="K583" s="124">
        <v>0</v>
      </c>
      <c r="L583" s="124">
        <v>0</v>
      </c>
      <c r="M583" s="124">
        <v>0</v>
      </c>
      <c r="N583" s="124">
        <v>0</v>
      </c>
      <c r="O583" s="124">
        <v>0</v>
      </c>
      <c r="P583" s="124">
        <v>0</v>
      </c>
      <c r="Q583" s="124">
        <v>0</v>
      </c>
      <c r="R583" s="124">
        <v>0</v>
      </c>
      <c r="S583" s="124">
        <v>0</v>
      </c>
      <c r="T583" s="124">
        <v>0</v>
      </c>
      <c r="U583" s="124">
        <v>0</v>
      </c>
      <c r="V583" s="124">
        <v>0</v>
      </c>
      <c r="W583" s="124">
        <v>0</v>
      </c>
    </row>
    <row r="584" spans="1:23" hidden="1">
      <c r="A584" s="124">
        <v>0</v>
      </c>
      <c r="B584" s="124">
        <v>0</v>
      </c>
      <c r="C584" s="124">
        <v>0</v>
      </c>
      <c r="D584" s="124">
        <v>0</v>
      </c>
      <c r="E584" s="124">
        <v>0</v>
      </c>
      <c r="F584" s="124">
        <v>0</v>
      </c>
      <c r="G584" s="124">
        <v>0</v>
      </c>
      <c r="H584" s="124">
        <v>0</v>
      </c>
      <c r="I584" s="124">
        <v>0</v>
      </c>
      <c r="J584" s="124">
        <v>0</v>
      </c>
      <c r="K584" s="124">
        <v>0</v>
      </c>
      <c r="L584" s="124">
        <v>0</v>
      </c>
      <c r="M584" s="124">
        <v>0</v>
      </c>
      <c r="N584" s="124">
        <v>0</v>
      </c>
      <c r="O584" s="124">
        <v>0</v>
      </c>
      <c r="P584" s="124">
        <v>0</v>
      </c>
      <c r="Q584" s="124">
        <v>0</v>
      </c>
      <c r="R584" s="124">
        <v>0</v>
      </c>
      <c r="S584" s="124">
        <v>0</v>
      </c>
      <c r="T584" s="124">
        <v>0</v>
      </c>
      <c r="U584" s="124">
        <v>0</v>
      </c>
      <c r="V584" s="124">
        <v>0</v>
      </c>
      <c r="W584" s="124">
        <v>0</v>
      </c>
    </row>
    <row r="585" spans="1:23" hidden="1">
      <c r="A585" s="124">
        <v>0</v>
      </c>
      <c r="B585" s="124">
        <v>0</v>
      </c>
      <c r="C585" s="124">
        <v>0</v>
      </c>
      <c r="D585" s="124">
        <v>0</v>
      </c>
      <c r="E585" s="124">
        <v>0</v>
      </c>
      <c r="F585" s="124">
        <v>0</v>
      </c>
      <c r="G585" s="124">
        <v>0</v>
      </c>
      <c r="H585" s="124">
        <v>0</v>
      </c>
      <c r="I585" s="124">
        <v>0</v>
      </c>
      <c r="J585" s="124">
        <v>0</v>
      </c>
      <c r="K585" s="124">
        <v>0</v>
      </c>
      <c r="L585" s="124">
        <v>0</v>
      </c>
      <c r="M585" s="124">
        <v>0</v>
      </c>
      <c r="N585" s="124">
        <v>0</v>
      </c>
      <c r="O585" s="124">
        <v>0</v>
      </c>
      <c r="P585" s="124">
        <v>0</v>
      </c>
      <c r="Q585" s="124">
        <v>0</v>
      </c>
      <c r="R585" s="124">
        <v>0</v>
      </c>
      <c r="S585" s="124">
        <v>0</v>
      </c>
      <c r="T585" s="124">
        <v>0</v>
      </c>
      <c r="U585" s="124">
        <v>0</v>
      </c>
      <c r="V585" s="124">
        <v>0</v>
      </c>
      <c r="W585" s="124">
        <v>0</v>
      </c>
    </row>
    <row r="586" spans="1:23" hidden="1">
      <c r="A586" s="124">
        <v>0</v>
      </c>
      <c r="B586" s="124">
        <v>0</v>
      </c>
      <c r="C586" s="124">
        <v>0</v>
      </c>
      <c r="D586" s="124">
        <v>0</v>
      </c>
      <c r="E586" s="124">
        <v>0</v>
      </c>
      <c r="F586" s="124">
        <v>0</v>
      </c>
      <c r="G586" s="124">
        <v>0</v>
      </c>
      <c r="H586" s="124">
        <v>0</v>
      </c>
      <c r="I586" s="124">
        <v>0</v>
      </c>
      <c r="J586" s="124">
        <v>0</v>
      </c>
      <c r="K586" s="124">
        <v>0</v>
      </c>
      <c r="L586" s="124">
        <v>0</v>
      </c>
      <c r="M586" s="124">
        <v>0</v>
      </c>
      <c r="N586" s="124">
        <v>0</v>
      </c>
      <c r="O586" s="124">
        <v>0</v>
      </c>
      <c r="P586" s="124">
        <v>0</v>
      </c>
      <c r="Q586" s="124">
        <v>0</v>
      </c>
      <c r="R586" s="124">
        <v>0</v>
      </c>
      <c r="S586" s="124">
        <v>0</v>
      </c>
      <c r="T586" s="124">
        <v>0</v>
      </c>
      <c r="U586" s="124">
        <v>0</v>
      </c>
      <c r="V586" s="124">
        <v>0</v>
      </c>
      <c r="W586" s="124">
        <v>0</v>
      </c>
    </row>
    <row r="587" spans="1:23" hidden="1">
      <c r="A587" s="124">
        <v>0</v>
      </c>
      <c r="B587" s="124">
        <v>0</v>
      </c>
      <c r="C587" s="124">
        <v>0</v>
      </c>
      <c r="D587" s="124">
        <v>0</v>
      </c>
      <c r="E587" s="124">
        <v>0</v>
      </c>
      <c r="F587" s="124">
        <v>0</v>
      </c>
      <c r="G587" s="124">
        <v>0</v>
      </c>
      <c r="H587" s="124">
        <v>0</v>
      </c>
      <c r="I587" s="124">
        <v>0</v>
      </c>
      <c r="J587" s="124">
        <v>0</v>
      </c>
      <c r="K587" s="124">
        <v>0</v>
      </c>
      <c r="L587" s="124">
        <v>0</v>
      </c>
      <c r="M587" s="124">
        <v>0</v>
      </c>
      <c r="N587" s="124">
        <v>0</v>
      </c>
      <c r="O587" s="124">
        <v>0</v>
      </c>
      <c r="P587" s="124">
        <v>0</v>
      </c>
      <c r="Q587" s="124">
        <v>0</v>
      </c>
      <c r="R587" s="124">
        <v>0</v>
      </c>
      <c r="S587" s="124">
        <v>0</v>
      </c>
      <c r="T587" s="124">
        <v>0</v>
      </c>
      <c r="U587" s="124">
        <v>0</v>
      </c>
      <c r="V587" s="124">
        <v>0</v>
      </c>
      <c r="W587" s="124">
        <v>0</v>
      </c>
    </row>
    <row r="588" spans="1:23" hidden="1">
      <c r="A588" s="124">
        <v>0</v>
      </c>
      <c r="B588" s="124">
        <v>0</v>
      </c>
      <c r="C588" s="124">
        <v>0</v>
      </c>
      <c r="D588" s="124">
        <v>0</v>
      </c>
      <c r="E588" s="124">
        <v>0</v>
      </c>
      <c r="F588" s="124">
        <v>0</v>
      </c>
      <c r="G588" s="124">
        <v>0</v>
      </c>
      <c r="H588" s="124">
        <v>0</v>
      </c>
      <c r="I588" s="124">
        <v>0</v>
      </c>
      <c r="J588" s="124">
        <v>0</v>
      </c>
      <c r="K588" s="124">
        <v>0</v>
      </c>
      <c r="L588" s="124">
        <v>0</v>
      </c>
      <c r="M588" s="124">
        <v>0</v>
      </c>
      <c r="N588" s="124">
        <v>0</v>
      </c>
      <c r="O588" s="124">
        <v>0</v>
      </c>
      <c r="P588" s="124">
        <v>0</v>
      </c>
      <c r="Q588" s="124">
        <v>0</v>
      </c>
      <c r="R588" s="124">
        <v>0</v>
      </c>
      <c r="S588" s="124">
        <v>0</v>
      </c>
      <c r="T588" s="124">
        <v>0</v>
      </c>
      <c r="U588" s="124">
        <v>0</v>
      </c>
      <c r="V588" s="124">
        <v>0</v>
      </c>
      <c r="W588" s="124">
        <v>0</v>
      </c>
    </row>
    <row r="589" spans="1:23" hidden="1">
      <c r="A589" s="124">
        <v>0</v>
      </c>
      <c r="B589" s="124">
        <v>0</v>
      </c>
      <c r="C589" s="124">
        <v>0</v>
      </c>
      <c r="D589" s="124">
        <v>0</v>
      </c>
      <c r="E589" s="124">
        <v>0</v>
      </c>
      <c r="F589" s="124">
        <v>0</v>
      </c>
      <c r="G589" s="124">
        <v>0</v>
      </c>
      <c r="H589" s="124">
        <v>0</v>
      </c>
      <c r="I589" s="124">
        <v>0</v>
      </c>
      <c r="J589" s="124">
        <v>0</v>
      </c>
      <c r="K589" s="124">
        <v>0</v>
      </c>
      <c r="L589" s="124">
        <v>0</v>
      </c>
      <c r="M589" s="124">
        <v>0</v>
      </c>
      <c r="N589" s="124">
        <v>0</v>
      </c>
      <c r="O589" s="124">
        <v>0</v>
      </c>
      <c r="P589" s="124">
        <v>0</v>
      </c>
      <c r="Q589" s="124">
        <v>0</v>
      </c>
      <c r="R589" s="124">
        <v>0</v>
      </c>
      <c r="S589" s="124">
        <v>0</v>
      </c>
      <c r="T589" s="124">
        <v>0</v>
      </c>
      <c r="U589" s="124">
        <v>0</v>
      </c>
      <c r="V589" s="124">
        <v>0</v>
      </c>
      <c r="W589" s="124">
        <v>0</v>
      </c>
    </row>
    <row r="590" spans="1:23" hidden="1">
      <c r="A590" s="124">
        <v>0</v>
      </c>
      <c r="B590" s="124">
        <v>0</v>
      </c>
      <c r="C590" s="124">
        <v>0</v>
      </c>
      <c r="D590" s="124">
        <v>0</v>
      </c>
      <c r="E590" s="124">
        <v>0</v>
      </c>
      <c r="F590" s="124">
        <v>0</v>
      </c>
      <c r="G590" s="124">
        <v>0</v>
      </c>
      <c r="H590" s="124">
        <v>0</v>
      </c>
      <c r="I590" s="124">
        <v>0</v>
      </c>
      <c r="J590" s="124">
        <v>0</v>
      </c>
      <c r="K590" s="124">
        <v>0</v>
      </c>
      <c r="L590" s="124">
        <v>0</v>
      </c>
      <c r="M590" s="124">
        <v>0</v>
      </c>
      <c r="N590" s="124">
        <v>0</v>
      </c>
      <c r="O590" s="124">
        <v>0</v>
      </c>
      <c r="P590" s="124">
        <v>0</v>
      </c>
      <c r="Q590" s="124">
        <v>0</v>
      </c>
      <c r="R590" s="124">
        <v>0</v>
      </c>
      <c r="S590" s="124">
        <v>0</v>
      </c>
      <c r="T590" s="124">
        <v>0</v>
      </c>
      <c r="U590" s="124">
        <v>0</v>
      </c>
      <c r="V590" s="124">
        <v>0</v>
      </c>
      <c r="W590" s="124">
        <v>0</v>
      </c>
    </row>
    <row r="591" spans="1:23" hidden="1">
      <c r="A591" s="124">
        <v>0</v>
      </c>
      <c r="B591" s="124">
        <v>0</v>
      </c>
      <c r="C591" s="124">
        <v>0</v>
      </c>
      <c r="D591" s="124">
        <v>0</v>
      </c>
      <c r="E591" s="124">
        <v>0</v>
      </c>
      <c r="F591" s="124">
        <v>0</v>
      </c>
      <c r="G591" s="124">
        <v>0</v>
      </c>
      <c r="H591" s="124">
        <v>0</v>
      </c>
      <c r="I591" s="124">
        <v>0</v>
      </c>
      <c r="J591" s="124">
        <v>0</v>
      </c>
      <c r="K591" s="124">
        <v>0</v>
      </c>
      <c r="L591" s="124">
        <v>0</v>
      </c>
      <c r="M591" s="124">
        <v>0</v>
      </c>
      <c r="N591" s="124">
        <v>0</v>
      </c>
      <c r="O591" s="124">
        <v>0</v>
      </c>
      <c r="P591" s="124">
        <v>0</v>
      </c>
      <c r="Q591" s="124">
        <v>0</v>
      </c>
      <c r="R591" s="124">
        <v>0</v>
      </c>
      <c r="S591" s="124">
        <v>0</v>
      </c>
      <c r="T591" s="124">
        <v>0</v>
      </c>
      <c r="U591" s="124">
        <v>0</v>
      </c>
      <c r="V591" s="124">
        <v>0</v>
      </c>
      <c r="W591" s="124">
        <v>0</v>
      </c>
    </row>
    <row r="592" spans="1:23" hidden="1">
      <c r="A592" s="124">
        <v>0</v>
      </c>
      <c r="B592" s="124">
        <v>0</v>
      </c>
      <c r="C592" s="124">
        <v>0</v>
      </c>
      <c r="D592" s="124">
        <v>0</v>
      </c>
      <c r="E592" s="124">
        <v>0</v>
      </c>
      <c r="F592" s="124">
        <v>0</v>
      </c>
      <c r="G592" s="124">
        <v>0</v>
      </c>
      <c r="H592" s="124">
        <v>0</v>
      </c>
      <c r="I592" s="124">
        <v>0</v>
      </c>
      <c r="J592" s="124">
        <v>0</v>
      </c>
      <c r="K592" s="124">
        <v>0</v>
      </c>
      <c r="L592" s="124">
        <v>0</v>
      </c>
      <c r="M592" s="124">
        <v>0</v>
      </c>
      <c r="N592" s="124">
        <v>0</v>
      </c>
      <c r="O592" s="124">
        <v>0</v>
      </c>
      <c r="P592" s="124">
        <v>0</v>
      </c>
      <c r="Q592" s="124">
        <v>0</v>
      </c>
      <c r="R592" s="124">
        <v>0</v>
      </c>
      <c r="S592" s="124">
        <v>0</v>
      </c>
      <c r="T592" s="124">
        <v>0</v>
      </c>
      <c r="U592" s="124">
        <v>0</v>
      </c>
      <c r="V592" s="124">
        <v>0</v>
      </c>
      <c r="W592" s="124">
        <v>0</v>
      </c>
    </row>
    <row r="593" spans="1:23" hidden="1">
      <c r="A593" s="124">
        <v>0</v>
      </c>
      <c r="B593" s="124">
        <v>0</v>
      </c>
      <c r="C593" s="124">
        <v>0</v>
      </c>
      <c r="D593" s="124">
        <v>0</v>
      </c>
      <c r="E593" s="124">
        <v>0</v>
      </c>
      <c r="F593" s="124">
        <v>0</v>
      </c>
      <c r="G593" s="124">
        <v>0</v>
      </c>
      <c r="H593" s="124">
        <v>0</v>
      </c>
      <c r="I593" s="124">
        <v>0</v>
      </c>
      <c r="J593" s="124">
        <v>0</v>
      </c>
      <c r="K593" s="124">
        <v>0</v>
      </c>
      <c r="L593" s="124">
        <v>0</v>
      </c>
      <c r="M593" s="124">
        <v>0</v>
      </c>
      <c r="N593" s="124">
        <v>0</v>
      </c>
      <c r="O593" s="124">
        <v>0</v>
      </c>
      <c r="P593" s="124">
        <v>0</v>
      </c>
      <c r="Q593" s="124">
        <v>0</v>
      </c>
      <c r="R593" s="124">
        <v>0</v>
      </c>
      <c r="S593" s="124">
        <v>0</v>
      </c>
      <c r="T593" s="124">
        <v>0</v>
      </c>
      <c r="U593" s="124">
        <v>0</v>
      </c>
      <c r="V593" s="124">
        <v>0</v>
      </c>
      <c r="W593" s="124">
        <v>0</v>
      </c>
    </row>
    <row r="594" spans="1:23" hidden="1">
      <c r="A594" s="124">
        <v>0</v>
      </c>
      <c r="B594" s="124">
        <v>0</v>
      </c>
      <c r="C594" s="124">
        <v>0</v>
      </c>
      <c r="D594" s="124">
        <v>0</v>
      </c>
      <c r="E594" s="124">
        <v>0</v>
      </c>
      <c r="F594" s="124">
        <v>0</v>
      </c>
      <c r="G594" s="124">
        <v>0</v>
      </c>
      <c r="H594" s="124">
        <v>0</v>
      </c>
      <c r="I594" s="124">
        <v>0</v>
      </c>
      <c r="J594" s="124">
        <v>0</v>
      </c>
      <c r="K594" s="124">
        <v>0</v>
      </c>
      <c r="L594" s="124">
        <v>0</v>
      </c>
      <c r="M594" s="124">
        <v>0</v>
      </c>
      <c r="N594" s="124">
        <v>0</v>
      </c>
      <c r="O594" s="124">
        <v>0</v>
      </c>
      <c r="P594" s="124">
        <v>0</v>
      </c>
      <c r="Q594" s="124">
        <v>0</v>
      </c>
      <c r="R594" s="124">
        <v>0</v>
      </c>
      <c r="S594" s="124">
        <v>0</v>
      </c>
      <c r="T594" s="124">
        <v>0</v>
      </c>
      <c r="U594" s="124">
        <v>0</v>
      </c>
      <c r="V594" s="124">
        <v>0</v>
      </c>
      <c r="W594" s="124">
        <v>0</v>
      </c>
    </row>
    <row r="595" spans="1:23" hidden="1">
      <c r="A595" s="124">
        <v>0</v>
      </c>
      <c r="B595" s="124">
        <v>0</v>
      </c>
      <c r="C595" s="124">
        <v>0</v>
      </c>
      <c r="D595" s="124">
        <v>0</v>
      </c>
      <c r="E595" s="124">
        <v>0</v>
      </c>
      <c r="F595" s="124">
        <v>0</v>
      </c>
      <c r="G595" s="124">
        <v>0</v>
      </c>
      <c r="H595" s="124">
        <v>0</v>
      </c>
      <c r="I595" s="124">
        <v>0</v>
      </c>
      <c r="J595" s="124">
        <v>0</v>
      </c>
      <c r="K595" s="124">
        <v>0</v>
      </c>
      <c r="L595" s="124">
        <v>0</v>
      </c>
      <c r="M595" s="124">
        <v>0</v>
      </c>
      <c r="N595" s="124">
        <v>0</v>
      </c>
      <c r="O595" s="124">
        <v>0</v>
      </c>
      <c r="P595" s="124">
        <v>0</v>
      </c>
      <c r="Q595" s="124">
        <v>0</v>
      </c>
      <c r="R595" s="124">
        <v>0</v>
      </c>
      <c r="S595" s="124">
        <v>0</v>
      </c>
      <c r="T595" s="124">
        <v>0</v>
      </c>
      <c r="U595" s="124">
        <v>0</v>
      </c>
      <c r="V595" s="124">
        <v>0</v>
      </c>
      <c r="W595" s="124">
        <v>0</v>
      </c>
    </row>
    <row r="596" spans="1:23" hidden="1">
      <c r="A596" s="124">
        <v>0</v>
      </c>
      <c r="B596" s="124">
        <v>0</v>
      </c>
      <c r="C596" s="124">
        <v>0</v>
      </c>
      <c r="D596" s="124">
        <v>0</v>
      </c>
      <c r="E596" s="124">
        <v>0</v>
      </c>
      <c r="F596" s="124">
        <v>0</v>
      </c>
      <c r="G596" s="124">
        <v>0</v>
      </c>
      <c r="H596" s="124">
        <v>0</v>
      </c>
      <c r="I596" s="124">
        <v>0</v>
      </c>
      <c r="J596" s="124">
        <v>0</v>
      </c>
      <c r="K596" s="124">
        <v>0</v>
      </c>
      <c r="L596" s="124">
        <v>0</v>
      </c>
      <c r="M596" s="124">
        <v>0</v>
      </c>
      <c r="N596" s="124">
        <v>0</v>
      </c>
      <c r="O596" s="124">
        <v>0</v>
      </c>
      <c r="P596" s="124">
        <v>0</v>
      </c>
      <c r="Q596" s="124">
        <v>0</v>
      </c>
      <c r="R596" s="124">
        <v>0</v>
      </c>
      <c r="S596" s="124">
        <v>0</v>
      </c>
      <c r="T596" s="124">
        <v>0</v>
      </c>
      <c r="U596" s="124">
        <v>0</v>
      </c>
      <c r="V596" s="124">
        <v>0</v>
      </c>
      <c r="W596" s="124">
        <v>0</v>
      </c>
    </row>
    <row r="597" spans="1:23" hidden="1">
      <c r="A597" s="124">
        <v>0</v>
      </c>
      <c r="B597" s="124">
        <v>0</v>
      </c>
      <c r="C597" s="124">
        <v>0</v>
      </c>
      <c r="D597" s="124">
        <v>0</v>
      </c>
      <c r="E597" s="124">
        <v>0</v>
      </c>
      <c r="F597" s="124">
        <v>0</v>
      </c>
      <c r="G597" s="124">
        <v>0</v>
      </c>
      <c r="H597" s="124">
        <v>0</v>
      </c>
      <c r="I597" s="124">
        <v>0</v>
      </c>
      <c r="J597" s="124">
        <v>0</v>
      </c>
      <c r="K597" s="124">
        <v>0</v>
      </c>
      <c r="L597" s="124">
        <v>0</v>
      </c>
      <c r="M597" s="124">
        <v>0</v>
      </c>
      <c r="N597" s="124">
        <v>0</v>
      </c>
      <c r="O597" s="124">
        <v>0</v>
      </c>
      <c r="P597" s="124">
        <v>0</v>
      </c>
      <c r="Q597" s="124">
        <v>0</v>
      </c>
      <c r="R597" s="124">
        <v>0</v>
      </c>
      <c r="S597" s="124">
        <v>0</v>
      </c>
      <c r="T597" s="124">
        <v>0</v>
      </c>
      <c r="U597" s="124">
        <v>0</v>
      </c>
      <c r="V597" s="124">
        <v>0</v>
      </c>
      <c r="W597" s="124">
        <v>0</v>
      </c>
    </row>
    <row r="598" spans="1:23" hidden="1">
      <c r="A598" s="124">
        <v>0</v>
      </c>
      <c r="B598" s="124">
        <v>0</v>
      </c>
      <c r="C598" s="124">
        <v>0</v>
      </c>
      <c r="D598" s="124">
        <v>0</v>
      </c>
      <c r="E598" s="124">
        <v>0</v>
      </c>
      <c r="F598" s="124">
        <v>0</v>
      </c>
      <c r="G598" s="124">
        <v>0</v>
      </c>
      <c r="H598" s="124">
        <v>0</v>
      </c>
      <c r="I598" s="124">
        <v>0</v>
      </c>
      <c r="J598" s="124">
        <v>0</v>
      </c>
      <c r="K598" s="124">
        <v>0</v>
      </c>
      <c r="L598" s="124">
        <v>0</v>
      </c>
      <c r="M598" s="124">
        <v>0</v>
      </c>
      <c r="N598" s="124">
        <v>0</v>
      </c>
      <c r="O598" s="124">
        <v>0</v>
      </c>
      <c r="P598" s="124">
        <v>0</v>
      </c>
      <c r="Q598" s="124">
        <v>0</v>
      </c>
      <c r="R598" s="124">
        <v>0</v>
      </c>
      <c r="S598" s="124">
        <v>0</v>
      </c>
      <c r="T598" s="124">
        <v>0</v>
      </c>
      <c r="U598" s="124">
        <v>0</v>
      </c>
      <c r="V598" s="124">
        <v>0</v>
      </c>
      <c r="W598" s="124">
        <v>0</v>
      </c>
    </row>
    <row r="599" spans="1:23" hidden="1">
      <c r="A599" s="124">
        <v>0</v>
      </c>
      <c r="B599" s="124">
        <v>0</v>
      </c>
      <c r="C599" s="124">
        <v>0</v>
      </c>
      <c r="D599" s="124">
        <v>0</v>
      </c>
      <c r="E599" s="124">
        <v>0</v>
      </c>
      <c r="F599" s="124">
        <v>0</v>
      </c>
      <c r="G599" s="124">
        <v>0</v>
      </c>
      <c r="H599" s="124">
        <v>0</v>
      </c>
      <c r="I599" s="124">
        <v>0</v>
      </c>
      <c r="J599" s="124">
        <v>0</v>
      </c>
      <c r="K599" s="124">
        <v>0</v>
      </c>
      <c r="L599" s="124">
        <v>0</v>
      </c>
      <c r="M599" s="124">
        <v>0</v>
      </c>
      <c r="N599" s="124">
        <v>0</v>
      </c>
      <c r="O599" s="124">
        <v>0</v>
      </c>
      <c r="P599" s="124">
        <v>0</v>
      </c>
      <c r="Q599" s="124">
        <v>0</v>
      </c>
      <c r="R599" s="124">
        <v>0</v>
      </c>
      <c r="S599" s="124">
        <v>0</v>
      </c>
      <c r="T599" s="124">
        <v>0</v>
      </c>
      <c r="U599" s="124">
        <v>0</v>
      </c>
      <c r="V599" s="124">
        <v>0</v>
      </c>
      <c r="W599" s="124">
        <v>0</v>
      </c>
    </row>
    <row r="600" spans="1:23" hidden="1">
      <c r="A600" s="124">
        <v>0</v>
      </c>
      <c r="B600" s="124">
        <v>0</v>
      </c>
      <c r="C600" s="124">
        <v>0</v>
      </c>
      <c r="D600" s="124">
        <v>0</v>
      </c>
      <c r="E600" s="124">
        <v>0</v>
      </c>
      <c r="F600" s="124">
        <v>0</v>
      </c>
      <c r="G600" s="124">
        <v>0</v>
      </c>
      <c r="H600" s="124">
        <v>0</v>
      </c>
      <c r="I600" s="124">
        <v>0</v>
      </c>
      <c r="J600" s="124">
        <v>0</v>
      </c>
      <c r="K600" s="124">
        <v>0</v>
      </c>
      <c r="L600" s="124">
        <v>0</v>
      </c>
      <c r="M600" s="124">
        <v>0</v>
      </c>
      <c r="N600" s="124">
        <v>0</v>
      </c>
      <c r="O600" s="124">
        <v>0</v>
      </c>
      <c r="P600" s="124">
        <v>0</v>
      </c>
      <c r="Q600" s="124">
        <v>0</v>
      </c>
      <c r="R600" s="124">
        <v>0</v>
      </c>
      <c r="S600" s="124">
        <v>0</v>
      </c>
      <c r="T600" s="124">
        <v>0</v>
      </c>
      <c r="U600" s="124">
        <v>0</v>
      </c>
      <c r="V600" s="124">
        <v>0</v>
      </c>
      <c r="W600" s="124">
        <v>0</v>
      </c>
    </row>
    <row r="601" spans="1:23" hidden="1">
      <c r="A601" s="124">
        <v>0</v>
      </c>
      <c r="B601" s="124">
        <v>0</v>
      </c>
      <c r="C601" s="124">
        <v>0</v>
      </c>
      <c r="D601" s="124">
        <v>0</v>
      </c>
      <c r="E601" s="124">
        <v>0</v>
      </c>
      <c r="F601" s="124">
        <v>0</v>
      </c>
      <c r="G601" s="124">
        <v>0</v>
      </c>
      <c r="H601" s="124">
        <v>0</v>
      </c>
      <c r="I601" s="124">
        <v>0</v>
      </c>
      <c r="J601" s="124">
        <v>0</v>
      </c>
      <c r="K601" s="124">
        <v>0</v>
      </c>
      <c r="L601" s="124">
        <v>0</v>
      </c>
      <c r="M601" s="124">
        <v>0</v>
      </c>
      <c r="N601" s="124">
        <v>0</v>
      </c>
      <c r="O601" s="124">
        <v>0</v>
      </c>
      <c r="P601" s="124">
        <v>0</v>
      </c>
      <c r="Q601" s="124">
        <v>0</v>
      </c>
      <c r="R601" s="124">
        <v>0</v>
      </c>
      <c r="S601" s="124">
        <v>0</v>
      </c>
      <c r="T601" s="124">
        <v>0</v>
      </c>
      <c r="U601" s="124">
        <v>0</v>
      </c>
      <c r="V601" s="124">
        <v>0</v>
      </c>
      <c r="W601" s="124">
        <v>0</v>
      </c>
    </row>
    <row r="602" spans="1:23" hidden="1">
      <c r="A602" s="124">
        <v>0</v>
      </c>
      <c r="B602" s="124">
        <v>0</v>
      </c>
      <c r="C602" s="124">
        <v>0</v>
      </c>
      <c r="D602" s="124">
        <v>0</v>
      </c>
      <c r="E602" s="124">
        <v>0</v>
      </c>
      <c r="F602" s="124">
        <v>0</v>
      </c>
      <c r="G602" s="124">
        <v>0</v>
      </c>
      <c r="H602" s="124">
        <v>0</v>
      </c>
      <c r="I602" s="124">
        <v>0</v>
      </c>
      <c r="J602" s="124">
        <v>0</v>
      </c>
      <c r="K602" s="124">
        <v>0</v>
      </c>
      <c r="L602" s="124">
        <v>0</v>
      </c>
      <c r="M602" s="124">
        <v>0</v>
      </c>
      <c r="N602" s="124">
        <v>0</v>
      </c>
      <c r="O602" s="124">
        <v>0</v>
      </c>
      <c r="P602" s="124">
        <v>0</v>
      </c>
      <c r="Q602" s="124">
        <v>0</v>
      </c>
      <c r="R602" s="124">
        <v>0</v>
      </c>
      <c r="S602" s="124">
        <v>0</v>
      </c>
      <c r="T602" s="124">
        <v>0</v>
      </c>
      <c r="U602" s="124">
        <v>0</v>
      </c>
      <c r="V602" s="124">
        <v>0</v>
      </c>
      <c r="W602" s="124">
        <v>0</v>
      </c>
    </row>
    <row r="603" spans="1:23" hidden="1">
      <c r="A603" s="124">
        <v>0</v>
      </c>
      <c r="B603" s="124">
        <v>0</v>
      </c>
      <c r="C603" s="124">
        <v>0</v>
      </c>
      <c r="D603" s="124">
        <v>0</v>
      </c>
      <c r="E603" s="124">
        <v>0</v>
      </c>
      <c r="F603" s="124">
        <v>0</v>
      </c>
      <c r="G603" s="124">
        <v>0</v>
      </c>
      <c r="H603" s="124">
        <v>0</v>
      </c>
      <c r="I603" s="124">
        <v>0</v>
      </c>
      <c r="J603" s="124">
        <v>0</v>
      </c>
      <c r="K603" s="124">
        <v>0</v>
      </c>
      <c r="L603" s="124">
        <v>0</v>
      </c>
      <c r="M603" s="124">
        <v>0</v>
      </c>
      <c r="N603" s="124">
        <v>0</v>
      </c>
      <c r="O603" s="124">
        <v>0</v>
      </c>
      <c r="P603" s="124">
        <v>0</v>
      </c>
      <c r="Q603" s="124">
        <v>0</v>
      </c>
      <c r="R603" s="124">
        <v>0</v>
      </c>
      <c r="S603" s="124">
        <v>0</v>
      </c>
      <c r="T603" s="124">
        <v>0</v>
      </c>
      <c r="U603" s="124">
        <v>0</v>
      </c>
      <c r="V603" s="124">
        <v>0</v>
      </c>
      <c r="W603" s="124">
        <v>0</v>
      </c>
    </row>
    <row r="604" spans="1:23" hidden="1">
      <c r="A604" s="124">
        <v>0</v>
      </c>
      <c r="B604" s="124">
        <v>0</v>
      </c>
      <c r="C604" s="124">
        <v>0</v>
      </c>
      <c r="D604" s="124">
        <v>0</v>
      </c>
      <c r="E604" s="124">
        <v>0</v>
      </c>
      <c r="F604" s="124">
        <v>0</v>
      </c>
      <c r="G604" s="124">
        <v>0</v>
      </c>
      <c r="H604" s="124">
        <v>0</v>
      </c>
      <c r="I604" s="124">
        <v>0</v>
      </c>
      <c r="J604" s="124">
        <v>0</v>
      </c>
      <c r="K604" s="124">
        <v>0</v>
      </c>
      <c r="L604" s="124">
        <v>0</v>
      </c>
      <c r="M604" s="124">
        <v>0</v>
      </c>
      <c r="N604" s="124">
        <v>0</v>
      </c>
      <c r="O604" s="124">
        <v>0</v>
      </c>
      <c r="P604" s="124">
        <v>0</v>
      </c>
      <c r="Q604" s="124">
        <v>0</v>
      </c>
      <c r="R604" s="124">
        <v>0</v>
      </c>
      <c r="S604" s="124">
        <v>0</v>
      </c>
      <c r="T604" s="124">
        <v>0</v>
      </c>
      <c r="U604" s="124">
        <v>0</v>
      </c>
      <c r="V604" s="124">
        <v>0</v>
      </c>
      <c r="W604" s="124">
        <v>0</v>
      </c>
    </row>
    <row r="605" spans="1:23" hidden="1">
      <c r="A605" s="124">
        <v>0</v>
      </c>
      <c r="B605" s="124">
        <v>0</v>
      </c>
      <c r="C605" s="124">
        <v>0</v>
      </c>
      <c r="D605" s="124">
        <v>0</v>
      </c>
      <c r="E605" s="124">
        <v>0</v>
      </c>
      <c r="F605" s="124">
        <v>0</v>
      </c>
      <c r="G605" s="124">
        <v>0</v>
      </c>
      <c r="H605" s="124">
        <v>0</v>
      </c>
      <c r="I605" s="124">
        <v>0</v>
      </c>
      <c r="J605" s="124">
        <v>0</v>
      </c>
      <c r="K605" s="124">
        <v>0</v>
      </c>
      <c r="L605" s="124">
        <v>0</v>
      </c>
      <c r="M605" s="124">
        <v>0</v>
      </c>
      <c r="N605" s="124">
        <v>0</v>
      </c>
      <c r="O605" s="124">
        <v>0</v>
      </c>
      <c r="P605" s="124">
        <v>0</v>
      </c>
      <c r="Q605" s="124">
        <v>0</v>
      </c>
      <c r="R605" s="124">
        <v>0</v>
      </c>
      <c r="S605" s="124">
        <v>0</v>
      </c>
      <c r="T605" s="124">
        <v>0</v>
      </c>
      <c r="U605" s="124">
        <v>0</v>
      </c>
      <c r="V605" s="124">
        <v>0</v>
      </c>
      <c r="W605" s="124">
        <v>0</v>
      </c>
    </row>
    <row r="606" spans="1:23" hidden="1">
      <c r="A606" s="124">
        <v>0</v>
      </c>
      <c r="B606" s="124">
        <v>0</v>
      </c>
      <c r="C606" s="124">
        <v>0</v>
      </c>
      <c r="D606" s="124">
        <v>0</v>
      </c>
      <c r="E606" s="124">
        <v>0</v>
      </c>
      <c r="F606" s="124">
        <v>0</v>
      </c>
      <c r="G606" s="124">
        <v>0</v>
      </c>
      <c r="H606" s="124">
        <v>0</v>
      </c>
      <c r="I606" s="124">
        <v>0</v>
      </c>
      <c r="J606" s="124">
        <v>0</v>
      </c>
      <c r="K606" s="124">
        <v>0</v>
      </c>
      <c r="L606" s="124">
        <v>0</v>
      </c>
      <c r="M606" s="124">
        <v>0</v>
      </c>
      <c r="N606" s="124">
        <v>0</v>
      </c>
      <c r="O606" s="124">
        <v>0</v>
      </c>
      <c r="P606" s="124">
        <v>0</v>
      </c>
      <c r="Q606" s="124">
        <v>0</v>
      </c>
      <c r="R606" s="124">
        <v>0</v>
      </c>
      <c r="S606" s="124">
        <v>0</v>
      </c>
      <c r="T606" s="124">
        <v>0</v>
      </c>
      <c r="U606" s="124">
        <v>0</v>
      </c>
      <c r="V606" s="124">
        <v>0</v>
      </c>
      <c r="W606" s="124">
        <v>0</v>
      </c>
    </row>
    <row r="607" spans="1:23" hidden="1">
      <c r="A607" s="124">
        <v>0</v>
      </c>
      <c r="B607" s="124">
        <v>0</v>
      </c>
      <c r="C607" s="124">
        <v>0</v>
      </c>
      <c r="D607" s="124">
        <v>0</v>
      </c>
      <c r="E607" s="124">
        <v>0</v>
      </c>
      <c r="F607" s="124">
        <v>0</v>
      </c>
      <c r="G607" s="124">
        <v>0</v>
      </c>
      <c r="H607" s="124">
        <v>0</v>
      </c>
      <c r="I607" s="124">
        <v>0</v>
      </c>
      <c r="J607" s="124">
        <v>0</v>
      </c>
      <c r="K607" s="124">
        <v>0</v>
      </c>
      <c r="L607" s="124">
        <v>0</v>
      </c>
      <c r="M607" s="124">
        <v>0</v>
      </c>
      <c r="N607" s="124">
        <v>0</v>
      </c>
      <c r="O607" s="124">
        <v>0</v>
      </c>
      <c r="P607" s="124">
        <v>0</v>
      </c>
      <c r="Q607" s="124">
        <v>0</v>
      </c>
      <c r="R607" s="124">
        <v>0</v>
      </c>
      <c r="S607" s="124">
        <v>0</v>
      </c>
      <c r="T607" s="124">
        <v>0</v>
      </c>
      <c r="U607" s="124">
        <v>0</v>
      </c>
      <c r="V607" s="124">
        <v>0</v>
      </c>
      <c r="W607" s="124">
        <v>0</v>
      </c>
    </row>
    <row r="608" spans="1:23" hidden="1">
      <c r="A608" s="124">
        <v>0</v>
      </c>
      <c r="B608" s="124">
        <v>0</v>
      </c>
      <c r="C608" s="124">
        <v>0</v>
      </c>
      <c r="D608" s="124">
        <v>0</v>
      </c>
      <c r="E608" s="124">
        <v>0</v>
      </c>
      <c r="F608" s="124">
        <v>0</v>
      </c>
      <c r="G608" s="124">
        <v>0</v>
      </c>
      <c r="H608" s="124">
        <v>0</v>
      </c>
      <c r="I608" s="124">
        <v>0</v>
      </c>
      <c r="J608" s="124">
        <v>0</v>
      </c>
      <c r="K608" s="124">
        <v>0</v>
      </c>
      <c r="L608" s="124">
        <v>0</v>
      </c>
      <c r="M608" s="124">
        <v>0</v>
      </c>
      <c r="N608" s="124">
        <v>0</v>
      </c>
      <c r="O608" s="124">
        <v>0</v>
      </c>
      <c r="P608" s="124">
        <v>0</v>
      </c>
      <c r="Q608" s="124">
        <v>0</v>
      </c>
      <c r="R608" s="124">
        <v>0</v>
      </c>
      <c r="S608" s="124">
        <v>0</v>
      </c>
      <c r="T608" s="124">
        <v>0</v>
      </c>
      <c r="U608" s="124">
        <v>0</v>
      </c>
      <c r="V608" s="124">
        <v>0</v>
      </c>
      <c r="W608" s="124">
        <v>0</v>
      </c>
    </row>
    <row r="609" spans="1:23" hidden="1">
      <c r="A609" s="124">
        <v>0</v>
      </c>
      <c r="B609" s="124">
        <v>0</v>
      </c>
      <c r="C609" s="124">
        <v>0</v>
      </c>
      <c r="D609" s="124">
        <v>0</v>
      </c>
      <c r="E609" s="124">
        <v>0</v>
      </c>
      <c r="F609" s="124">
        <v>0</v>
      </c>
      <c r="G609" s="124">
        <v>0</v>
      </c>
      <c r="H609" s="124">
        <v>0</v>
      </c>
      <c r="I609" s="124">
        <v>0</v>
      </c>
      <c r="J609" s="124">
        <v>0</v>
      </c>
      <c r="K609" s="124">
        <v>0</v>
      </c>
      <c r="L609" s="124">
        <v>0</v>
      </c>
      <c r="M609" s="124">
        <v>0</v>
      </c>
      <c r="N609" s="124">
        <v>0</v>
      </c>
      <c r="O609" s="124">
        <v>0</v>
      </c>
      <c r="P609" s="124">
        <v>0</v>
      </c>
      <c r="Q609" s="124">
        <v>0</v>
      </c>
      <c r="R609" s="124">
        <v>0</v>
      </c>
      <c r="S609" s="124">
        <v>0</v>
      </c>
      <c r="T609" s="124">
        <v>0</v>
      </c>
      <c r="U609" s="124">
        <v>0</v>
      </c>
      <c r="V609" s="124">
        <v>0</v>
      </c>
      <c r="W609" s="124">
        <v>0</v>
      </c>
    </row>
    <row r="610" spans="1:23" hidden="1">
      <c r="A610" s="124">
        <v>0</v>
      </c>
      <c r="B610" s="124">
        <v>0</v>
      </c>
      <c r="C610" s="124">
        <v>0</v>
      </c>
      <c r="D610" s="124">
        <v>0</v>
      </c>
      <c r="E610" s="124">
        <v>0</v>
      </c>
      <c r="F610" s="124">
        <v>0</v>
      </c>
      <c r="G610" s="124">
        <v>0</v>
      </c>
      <c r="H610" s="124">
        <v>0</v>
      </c>
      <c r="I610" s="124">
        <v>0</v>
      </c>
      <c r="J610" s="124">
        <v>0</v>
      </c>
      <c r="K610" s="124">
        <v>0</v>
      </c>
      <c r="L610" s="124">
        <v>0</v>
      </c>
      <c r="M610" s="124">
        <v>0</v>
      </c>
      <c r="N610" s="124">
        <v>0</v>
      </c>
      <c r="O610" s="124">
        <v>0</v>
      </c>
      <c r="P610" s="124">
        <v>0</v>
      </c>
      <c r="Q610" s="124">
        <v>0</v>
      </c>
      <c r="R610" s="124">
        <v>0</v>
      </c>
      <c r="S610" s="124">
        <v>0</v>
      </c>
      <c r="T610" s="124">
        <v>0</v>
      </c>
      <c r="U610" s="124">
        <v>0</v>
      </c>
      <c r="V610" s="124">
        <v>0</v>
      </c>
      <c r="W610" s="124">
        <v>0</v>
      </c>
    </row>
    <row r="611" spans="1:23" hidden="1">
      <c r="A611" s="124">
        <v>0</v>
      </c>
      <c r="B611" s="124">
        <v>0</v>
      </c>
      <c r="C611" s="124">
        <v>0</v>
      </c>
      <c r="D611" s="124">
        <v>0</v>
      </c>
      <c r="E611" s="124">
        <v>0</v>
      </c>
      <c r="F611" s="124">
        <v>0</v>
      </c>
      <c r="G611" s="124">
        <v>0</v>
      </c>
      <c r="H611" s="124">
        <v>0</v>
      </c>
      <c r="I611" s="124">
        <v>0</v>
      </c>
      <c r="J611" s="124">
        <v>0</v>
      </c>
      <c r="K611" s="124">
        <v>0</v>
      </c>
      <c r="L611" s="124">
        <v>0</v>
      </c>
      <c r="M611" s="124">
        <v>0</v>
      </c>
      <c r="N611" s="124">
        <v>0</v>
      </c>
      <c r="O611" s="124">
        <v>0</v>
      </c>
      <c r="P611" s="124">
        <v>0</v>
      </c>
      <c r="Q611" s="124">
        <v>0</v>
      </c>
      <c r="R611" s="124">
        <v>0</v>
      </c>
      <c r="S611" s="124">
        <v>0</v>
      </c>
      <c r="T611" s="124">
        <v>0</v>
      </c>
      <c r="U611" s="124">
        <v>0</v>
      </c>
      <c r="V611" s="124">
        <v>0</v>
      </c>
      <c r="W611" s="124">
        <v>0</v>
      </c>
    </row>
    <row r="612" spans="1:23" hidden="1">
      <c r="A612" s="124">
        <v>0</v>
      </c>
      <c r="B612" s="124">
        <v>0</v>
      </c>
      <c r="C612" s="124">
        <v>0</v>
      </c>
      <c r="D612" s="124">
        <v>0</v>
      </c>
      <c r="E612" s="124">
        <v>0</v>
      </c>
      <c r="F612" s="124">
        <v>0</v>
      </c>
      <c r="G612" s="124">
        <v>0</v>
      </c>
      <c r="H612" s="124">
        <v>0</v>
      </c>
      <c r="I612" s="124">
        <v>0</v>
      </c>
      <c r="J612" s="124">
        <v>0</v>
      </c>
      <c r="K612" s="124">
        <v>0</v>
      </c>
      <c r="L612" s="124">
        <v>0</v>
      </c>
      <c r="M612" s="124">
        <v>0</v>
      </c>
      <c r="N612" s="124">
        <v>0</v>
      </c>
      <c r="O612" s="124">
        <v>0</v>
      </c>
      <c r="P612" s="124">
        <v>0</v>
      </c>
      <c r="Q612" s="124">
        <v>0</v>
      </c>
      <c r="R612" s="124">
        <v>0</v>
      </c>
      <c r="S612" s="124">
        <v>0</v>
      </c>
      <c r="T612" s="124">
        <v>0</v>
      </c>
      <c r="U612" s="124">
        <v>0</v>
      </c>
      <c r="V612" s="124">
        <v>0</v>
      </c>
      <c r="W612" s="124">
        <v>0</v>
      </c>
    </row>
    <row r="613" spans="1:23" hidden="1">
      <c r="A613" s="124">
        <v>0</v>
      </c>
      <c r="B613" s="124">
        <v>0</v>
      </c>
      <c r="C613" s="124">
        <v>0</v>
      </c>
      <c r="D613" s="124">
        <v>0</v>
      </c>
      <c r="E613" s="124">
        <v>0</v>
      </c>
      <c r="F613" s="124">
        <v>0</v>
      </c>
      <c r="G613" s="124">
        <v>0</v>
      </c>
      <c r="H613" s="124">
        <v>0</v>
      </c>
      <c r="I613" s="124">
        <v>0</v>
      </c>
      <c r="J613" s="124">
        <v>0</v>
      </c>
      <c r="K613" s="124">
        <v>0</v>
      </c>
      <c r="L613" s="124">
        <v>0</v>
      </c>
      <c r="M613" s="124">
        <v>0</v>
      </c>
      <c r="N613" s="124">
        <v>0</v>
      </c>
      <c r="O613" s="124">
        <v>0</v>
      </c>
      <c r="P613" s="124">
        <v>0</v>
      </c>
      <c r="Q613" s="124">
        <v>0</v>
      </c>
      <c r="R613" s="124">
        <v>0</v>
      </c>
      <c r="S613" s="124">
        <v>0</v>
      </c>
      <c r="T613" s="124">
        <v>0</v>
      </c>
      <c r="U613" s="124">
        <v>0</v>
      </c>
      <c r="V613" s="124">
        <v>0</v>
      </c>
      <c r="W613" s="124">
        <v>0</v>
      </c>
    </row>
    <row r="614" spans="1:23" hidden="1">
      <c r="A614" s="124">
        <v>0</v>
      </c>
      <c r="B614" s="124">
        <v>0</v>
      </c>
      <c r="C614" s="124">
        <v>0</v>
      </c>
      <c r="D614" s="124">
        <v>0</v>
      </c>
      <c r="E614" s="124">
        <v>0</v>
      </c>
      <c r="F614" s="124">
        <v>0</v>
      </c>
      <c r="G614" s="124">
        <v>0</v>
      </c>
      <c r="H614" s="124">
        <v>0</v>
      </c>
      <c r="I614" s="124">
        <v>0</v>
      </c>
      <c r="J614" s="124">
        <v>0</v>
      </c>
      <c r="K614" s="124">
        <v>0</v>
      </c>
      <c r="L614" s="124">
        <v>0</v>
      </c>
      <c r="M614" s="124">
        <v>0</v>
      </c>
      <c r="N614" s="124">
        <v>0</v>
      </c>
      <c r="O614" s="124">
        <v>0</v>
      </c>
      <c r="P614" s="124">
        <v>0</v>
      </c>
      <c r="Q614" s="124">
        <v>0</v>
      </c>
      <c r="R614" s="124">
        <v>0</v>
      </c>
      <c r="S614" s="124">
        <v>0</v>
      </c>
      <c r="T614" s="124">
        <v>0</v>
      </c>
      <c r="U614" s="124">
        <v>0</v>
      </c>
      <c r="V614" s="124">
        <v>0</v>
      </c>
      <c r="W614" s="124">
        <v>0</v>
      </c>
    </row>
    <row r="615" spans="1:23" hidden="1">
      <c r="A615" s="124">
        <v>0</v>
      </c>
      <c r="B615" s="124">
        <v>0</v>
      </c>
      <c r="C615" s="124">
        <v>0</v>
      </c>
      <c r="D615" s="124">
        <v>0</v>
      </c>
      <c r="E615" s="124">
        <v>0</v>
      </c>
      <c r="F615" s="124">
        <v>0</v>
      </c>
      <c r="G615" s="124">
        <v>0</v>
      </c>
      <c r="H615" s="124">
        <v>0</v>
      </c>
      <c r="I615" s="124">
        <v>0</v>
      </c>
      <c r="J615" s="124">
        <v>0</v>
      </c>
      <c r="K615" s="124">
        <v>0</v>
      </c>
      <c r="L615" s="124">
        <v>0</v>
      </c>
      <c r="M615" s="124">
        <v>0</v>
      </c>
      <c r="N615" s="124">
        <v>0</v>
      </c>
      <c r="O615" s="124">
        <v>0</v>
      </c>
      <c r="P615" s="124">
        <v>0</v>
      </c>
      <c r="Q615" s="124">
        <v>0</v>
      </c>
      <c r="R615" s="124">
        <v>0</v>
      </c>
      <c r="S615" s="124">
        <v>0</v>
      </c>
      <c r="T615" s="124">
        <v>0</v>
      </c>
      <c r="U615" s="124">
        <v>0</v>
      </c>
      <c r="V615" s="124">
        <v>0</v>
      </c>
      <c r="W615" s="124">
        <v>0</v>
      </c>
    </row>
    <row r="616" spans="1:23" hidden="1">
      <c r="A616" s="124">
        <v>0</v>
      </c>
      <c r="B616" s="124">
        <v>0</v>
      </c>
      <c r="C616" s="124">
        <v>0</v>
      </c>
      <c r="D616" s="124">
        <v>0</v>
      </c>
      <c r="E616" s="124">
        <v>0</v>
      </c>
      <c r="F616" s="124">
        <v>0</v>
      </c>
      <c r="G616" s="124">
        <v>0</v>
      </c>
      <c r="H616" s="124">
        <v>0</v>
      </c>
      <c r="I616" s="124">
        <v>0</v>
      </c>
      <c r="J616" s="124">
        <v>0</v>
      </c>
      <c r="K616" s="124">
        <v>0</v>
      </c>
      <c r="L616" s="124">
        <v>0</v>
      </c>
      <c r="M616" s="124">
        <v>0</v>
      </c>
      <c r="N616" s="124">
        <v>0</v>
      </c>
      <c r="O616" s="124">
        <v>0</v>
      </c>
      <c r="P616" s="124">
        <v>0</v>
      </c>
      <c r="Q616" s="124">
        <v>0</v>
      </c>
      <c r="R616" s="124">
        <v>0</v>
      </c>
      <c r="S616" s="124">
        <v>0</v>
      </c>
      <c r="T616" s="124">
        <v>0</v>
      </c>
      <c r="U616" s="124">
        <v>0</v>
      </c>
      <c r="V616" s="124">
        <v>0</v>
      </c>
      <c r="W616" s="124">
        <v>0</v>
      </c>
    </row>
    <row r="617" spans="1:23" hidden="1">
      <c r="A617" s="124">
        <v>0</v>
      </c>
      <c r="B617" s="124">
        <v>0</v>
      </c>
      <c r="C617" s="124">
        <v>0</v>
      </c>
      <c r="D617" s="124">
        <v>0</v>
      </c>
      <c r="E617" s="124">
        <v>0</v>
      </c>
      <c r="F617" s="124">
        <v>0</v>
      </c>
      <c r="G617" s="124">
        <v>0</v>
      </c>
      <c r="H617" s="124">
        <v>0</v>
      </c>
      <c r="I617" s="124">
        <v>0</v>
      </c>
      <c r="J617" s="124">
        <v>0</v>
      </c>
      <c r="K617" s="124">
        <v>0</v>
      </c>
      <c r="L617" s="124">
        <v>0</v>
      </c>
      <c r="M617" s="124">
        <v>0</v>
      </c>
      <c r="N617" s="124">
        <v>0</v>
      </c>
      <c r="O617" s="124">
        <v>0</v>
      </c>
      <c r="P617" s="124">
        <v>0</v>
      </c>
      <c r="Q617" s="124">
        <v>0</v>
      </c>
      <c r="R617" s="124">
        <v>0</v>
      </c>
      <c r="S617" s="124">
        <v>0</v>
      </c>
      <c r="T617" s="124">
        <v>0</v>
      </c>
      <c r="U617" s="124">
        <v>0</v>
      </c>
      <c r="V617" s="124">
        <v>0</v>
      </c>
      <c r="W617" s="124">
        <v>0</v>
      </c>
    </row>
    <row r="618" spans="1:23" hidden="1">
      <c r="A618" s="124">
        <v>0</v>
      </c>
      <c r="B618" s="124">
        <v>0</v>
      </c>
      <c r="C618" s="124">
        <v>0</v>
      </c>
      <c r="D618" s="124">
        <v>0</v>
      </c>
      <c r="E618" s="124">
        <v>0</v>
      </c>
      <c r="F618" s="124">
        <v>0</v>
      </c>
      <c r="G618" s="124">
        <v>0</v>
      </c>
      <c r="H618" s="124">
        <v>0</v>
      </c>
      <c r="I618" s="124">
        <v>0</v>
      </c>
      <c r="J618" s="124">
        <v>0</v>
      </c>
      <c r="K618" s="124">
        <v>0</v>
      </c>
      <c r="L618" s="124">
        <v>0</v>
      </c>
      <c r="M618" s="124">
        <v>0</v>
      </c>
      <c r="N618" s="124">
        <v>0</v>
      </c>
      <c r="O618" s="124">
        <v>0</v>
      </c>
      <c r="P618" s="124">
        <v>0</v>
      </c>
      <c r="Q618" s="124">
        <v>0</v>
      </c>
      <c r="R618" s="124">
        <v>0</v>
      </c>
      <c r="S618" s="124">
        <v>0</v>
      </c>
      <c r="T618" s="124">
        <v>0</v>
      </c>
      <c r="U618" s="124">
        <v>0</v>
      </c>
      <c r="V618" s="124">
        <v>0</v>
      </c>
      <c r="W618" s="124">
        <v>0</v>
      </c>
    </row>
    <row r="619" spans="1:23" hidden="1">
      <c r="A619" s="124">
        <v>0</v>
      </c>
      <c r="B619" s="124">
        <v>0</v>
      </c>
      <c r="C619" s="124">
        <v>0</v>
      </c>
      <c r="D619" s="124">
        <v>0</v>
      </c>
      <c r="E619" s="124">
        <v>0</v>
      </c>
      <c r="F619" s="124">
        <v>0</v>
      </c>
      <c r="G619" s="124">
        <v>0</v>
      </c>
      <c r="H619" s="124">
        <v>0</v>
      </c>
      <c r="I619" s="124">
        <v>0</v>
      </c>
      <c r="J619" s="124">
        <v>0</v>
      </c>
      <c r="K619" s="124">
        <v>0</v>
      </c>
      <c r="L619" s="124">
        <v>0</v>
      </c>
      <c r="M619" s="124">
        <v>0</v>
      </c>
      <c r="N619" s="124">
        <v>0</v>
      </c>
      <c r="O619" s="124">
        <v>0</v>
      </c>
      <c r="P619" s="124">
        <v>0</v>
      </c>
      <c r="Q619" s="124">
        <v>0</v>
      </c>
      <c r="R619" s="124">
        <v>0</v>
      </c>
      <c r="S619" s="124">
        <v>0</v>
      </c>
      <c r="T619" s="124">
        <v>0</v>
      </c>
      <c r="U619" s="124">
        <v>0</v>
      </c>
      <c r="V619" s="124">
        <v>0</v>
      </c>
      <c r="W619" s="124">
        <v>0</v>
      </c>
    </row>
    <row r="620" spans="1:23" hidden="1">
      <c r="A620" s="124">
        <v>0</v>
      </c>
      <c r="B620" s="124">
        <v>0</v>
      </c>
      <c r="C620" s="124">
        <v>0</v>
      </c>
      <c r="D620" s="124">
        <v>0</v>
      </c>
      <c r="E620" s="124">
        <v>0</v>
      </c>
      <c r="F620" s="124">
        <v>0</v>
      </c>
      <c r="G620" s="124">
        <v>0</v>
      </c>
      <c r="H620" s="124">
        <v>0</v>
      </c>
      <c r="I620" s="124">
        <v>0</v>
      </c>
      <c r="J620" s="124">
        <v>0</v>
      </c>
      <c r="K620" s="124">
        <v>0</v>
      </c>
      <c r="L620" s="124">
        <v>0</v>
      </c>
      <c r="M620" s="124">
        <v>0</v>
      </c>
      <c r="N620" s="124">
        <v>0</v>
      </c>
      <c r="O620" s="124">
        <v>0</v>
      </c>
      <c r="P620" s="124">
        <v>0</v>
      </c>
      <c r="Q620" s="124">
        <v>0</v>
      </c>
      <c r="R620" s="124">
        <v>0</v>
      </c>
      <c r="S620" s="124">
        <v>0</v>
      </c>
      <c r="T620" s="124">
        <v>0</v>
      </c>
      <c r="U620" s="124">
        <v>0</v>
      </c>
      <c r="V620" s="124">
        <v>0</v>
      </c>
      <c r="W620" s="124">
        <v>0</v>
      </c>
    </row>
    <row r="621" spans="1:23" hidden="1">
      <c r="A621" s="124">
        <v>0</v>
      </c>
      <c r="B621" s="124">
        <v>0</v>
      </c>
      <c r="C621" s="124">
        <v>0</v>
      </c>
      <c r="D621" s="124">
        <v>0</v>
      </c>
      <c r="E621" s="124">
        <v>0</v>
      </c>
      <c r="F621" s="124">
        <v>0</v>
      </c>
      <c r="G621" s="124">
        <v>0</v>
      </c>
      <c r="H621" s="124">
        <v>0</v>
      </c>
      <c r="I621" s="124">
        <v>0</v>
      </c>
      <c r="J621" s="124">
        <v>0</v>
      </c>
      <c r="K621" s="124">
        <v>0</v>
      </c>
      <c r="L621" s="124">
        <v>0</v>
      </c>
      <c r="M621" s="124">
        <v>0</v>
      </c>
      <c r="N621" s="124">
        <v>0</v>
      </c>
      <c r="O621" s="124">
        <v>0</v>
      </c>
      <c r="P621" s="124">
        <v>0</v>
      </c>
      <c r="Q621" s="124">
        <v>0</v>
      </c>
      <c r="R621" s="124">
        <v>0</v>
      </c>
      <c r="S621" s="124">
        <v>0</v>
      </c>
      <c r="T621" s="124">
        <v>0</v>
      </c>
      <c r="U621" s="124">
        <v>0</v>
      </c>
      <c r="V621" s="124">
        <v>0</v>
      </c>
      <c r="W621" s="124">
        <v>0</v>
      </c>
    </row>
    <row r="622" spans="1:23" hidden="1">
      <c r="A622" s="124">
        <v>0</v>
      </c>
      <c r="B622" s="124">
        <v>0</v>
      </c>
      <c r="C622" s="124">
        <v>0</v>
      </c>
      <c r="D622" s="124">
        <v>0</v>
      </c>
      <c r="E622" s="124">
        <v>0</v>
      </c>
      <c r="F622" s="124">
        <v>0</v>
      </c>
      <c r="G622" s="124">
        <v>0</v>
      </c>
      <c r="H622" s="124">
        <v>0</v>
      </c>
      <c r="I622" s="124">
        <v>0</v>
      </c>
      <c r="J622" s="124">
        <v>0</v>
      </c>
      <c r="K622" s="124">
        <v>0</v>
      </c>
      <c r="L622" s="124">
        <v>0</v>
      </c>
      <c r="M622" s="124">
        <v>0</v>
      </c>
      <c r="N622" s="124">
        <v>0</v>
      </c>
      <c r="O622" s="124">
        <v>0</v>
      </c>
      <c r="P622" s="124">
        <v>0</v>
      </c>
      <c r="Q622" s="124">
        <v>0</v>
      </c>
      <c r="R622" s="124">
        <v>0</v>
      </c>
      <c r="S622" s="124">
        <v>0</v>
      </c>
      <c r="T622" s="124">
        <v>0</v>
      </c>
      <c r="U622" s="124">
        <v>0</v>
      </c>
      <c r="V622" s="124">
        <v>0</v>
      </c>
      <c r="W622" s="124">
        <v>0</v>
      </c>
    </row>
    <row r="623" spans="1:23" hidden="1">
      <c r="A623" s="124">
        <v>0</v>
      </c>
      <c r="B623" s="124">
        <v>0</v>
      </c>
      <c r="C623" s="124">
        <v>0</v>
      </c>
      <c r="D623" s="124">
        <v>0</v>
      </c>
      <c r="E623" s="124">
        <v>0</v>
      </c>
      <c r="F623" s="124">
        <v>0</v>
      </c>
      <c r="G623" s="124">
        <v>0</v>
      </c>
      <c r="H623" s="124">
        <v>0</v>
      </c>
      <c r="I623" s="124">
        <v>0</v>
      </c>
      <c r="J623" s="124">
        <v>0</v>
      </c>
      <c r="K623" s="124">
        <v>0</v>
      </c>
      <c r="L623" s="124">
        <v>0</v>
      </c>
      <c r="M623" s="124">
        <v>0</v>
      </c>
      <c r="N623" s="124">
        <v>0</v>
      </c>
      <c r="O623" s="124">
        <v>0</v>
      </c>
      <c r="P623" s="124">
        <v>0</v>
      </c>
      <c r="Q623" s="124">
        <v>0</v>
      </c>
      <c r="R623" s="124">
        <v>0</v>
      </c>
      <c r="S623" s="124">
        <v>0</v>
      </c>
      <c r="T623" s="124">
        <v>0</v>
      </c>
      <c r="U623" s="124">
        <v>0</v>
      </c>
      <c r="V623" s="124">
        <v>0</v>
      </c>
      <c r="W623" s="124">
        <v>0</v>
      </c>
    </row>
    <row r="624" spans="1:23" hidden="1">
      <c r="A624" s="124">
        <v>0</v>
      </c>
      <c r="B624" s="124">
        <v>0</v>
      </c>
      <c r="C624" s="124">
        <v>0</v>
      </c>
      <c r="D624" s="124">
        <v>0</v>
      </c>
      <c r="E624" s="124">
        <v>0</v>
      </c>
      <c r="F624" s="124">
        <v>0</v>
      </c>
      <c r="G624" s="124">
        <v>0</v>
      </c>
      <c r="H624" s="124">
        <v>0</v>
      </c>
      <c r="I624" s="124">
        <v>0</v>
      </c>
      <c r="J624" s="124">
        <v>0</v>
      </c>
      <c r="K624" s="124">
        <v>0</v>
      </c>
      <c r="L624" s="124">
        <v>0</v>
      </c>
      <c r="M624" s="124">
        <v>0</v>
      </c>
      <c r="N624" s="124">
        <v>0</v>
      </c>
      <c r="O624" s="124">
        <v>0</v>
      </c>
      <c r="P624" s="124">
        <v>0</v>
      </c>
      <c r="Q624" s="124">
        <v>0</v>
      </c>
      <c r="R624" s="124">
        <v>0</v>
      </c>
      <c r="S624" s="124">
        <v>0</v>
      </c>
      <c r="T624" s="124">
        <v>0</v>
      </c>
      <c r="U624" s="124">
        <v>0</v>
      </c>
      <c r="V624" s="124">
        <v>0</v>
      </c>
      <c r="W624" s="124">
        <v>0</v>
      </c>
    </row>
    <row r="625" spans="1:23" hidden="1">
      <c r="A625" s="124">
        <v>0</v>
      </c>
      <c r="B625" s="124">
        <v>0</v>
      </c>
      <c r="C625" s="124">
        <v>0</v>
      </c>
      <c r="D625" s="124">
        <v>0</v>
      </c>
      <c r="E625" s="124">
        <v>0</v>
      </c>
      <c r="F625" s="124">
        <v>0</v>
      </c>
      <c r="G625" s="124">
        <v>0</v>
      </c>
      <c r="H625" s="124">
        <v>0</v>
      </c>
      <c r="I625" s="124">
        <v>0</v>
      </c>
      <c r="J625" s="124">
        <v>0</v>
      </c>
      <c r="K625" s="124">
        <v>0</v>
      </c>
      <c r="L625" s="124">
        <v>0</v>
      </c>
      <c r="M625" s="124">
        <v>0</v>
      </c>
      <c r="N625" s="124">
        <v>0</v>
      </c>
      <c r="O625" s="124">
        <v>0</v>
      </c>
      <c r="P625" s="124">
        <v>0</v>
      </c>
      <c r="Q625" s="124">
        <v>0</v>
      </c>
      <c r="R625" s="124">
        <v>0</v>
      </c>
      <c r="S625" s="124">
        <v>0</v>
      </c>
      <c r="T625" s="124">
        <v>0</v>
      </c>
      <c r="U625" s="124">
        <v>0</v>
      </c>
      <c r="V625" s="124">
        <v>0</v>
      </c>
      <c r="W625" s="124">
        <v>0</v>
      </c>
    </row>
    <row r="626" spans="1:23" hidden="1">
      <c r="A626" s="124">
        <v>0</v>
      </c>
      <c r="B626" s="124">
        <v>0</v>
      </c>
      <c r="C626" s="124">
        <v>0</v>
      </c>
      <c r="D626" s="124">
        <v>0</v>
      </c>
      <c r="E626" s="124">
        <v>0</v>
      </c>
      <c r="F626" s="124">
        <v>0</v>
      </c>
      <c r="G626" s="124">
        <v>0</v>
      </c>
      <c r="H626" s="124">
        <v>0</v>
      </c>
      <c r="I626" s="124">
        <v>0</v>
      </c>
      <c r="J626" s="124">
        <v>0</v>
      </c>
      <c r="K626" s="124">
        <v>0</v>
      </c>
      <c r="L626" s="124">
        <v>0</v>
      </c>
      <c r="M626" s="124">
        <v>0</v>
      </c>
      <c r="N626" s="124">
        <v>0</v>
      </c>
      <c r="O626" s="124">
        <v>0</v>
      </c>
      <c r="P626" s="124">
        <v>0</v>
      </c>
      <c r="Q626" s="124">
        <v>0</v>
      </c>
      <c r="R626" s="124">
        <v>0</v>
      </c>
      <c r="S626" s="124">
        <v>0</v>
      </c>
      <c r="T626" s="124">
        <v>0</v>
      </c>
      <c r="U626" s="124">
        <v>0</v>
      </c>
      <c r="V626" s="124">
        <v>0</v>
      </c>
      <c r="W626" s="124">
        <v>0</v>
      </c>
    </row>
    <row r="627" spans="1:23" hidden="1">
      <c r="A627" s="124">
        <v>0</v>
      </c>
      <c r="B627" s="124">
        <v>0</v>
      </c>
      <c r="C627" s="124">
        <v>0</v>
      </c>
      <c r="D627" s="124">
        <v>0</v>
      </c>
      <c r="E627" s="124">
        <v>0</v>
      </c>
      <c r="F627" s="124">
        <v>0</v>
      </c>
      <c r="G627" s="124">
        <v>0</v>
      </c>
      <c r="H627" s="124">
        <v>0</v>
      </c>
      <c r="I627" s="124">
        <v>0</v>
      </c>
      <c r="J627" s="124">
        <v>0</v>
      </c>
      <c r="K627" s="124">
        <v>0</v>
      </c>
      <c r="L627" s="124">
        <v>0</v>
      </c>
      <c r="M627" s="124">
        <v>0</v>
      </c>
      <c r="N627" s="124">
        <v>0</v>
      </c>
      <c r="O627" s="124">
        <v>0</v>
      </c>
      <c r="P627" s="124">
        <v>0</v>
      </c>
      <c r="Q627" s="124">
        <v>0</v>
      </c>
      <c r="R627" s="124">
        <v>0</v>
      </c>
      <c r="S627" s="124">
        <v>0</v>
      </c>
      <c r="T627" s="124">
        <v>0</v>
      </c>
      <c r="U627" s="124">
        <v>0</v>
      </c>
      <c r="V627" s="124">
        <v>0</v>
      </c>
      <c r="W627" s="124">
        <v>0</v>
      </c>
    </row>
    <row r="628" spans="1:23" hidden="1">
      <c r="A628" s="124">
        <v>0</v>
      </c>
      <c r="B628" s="124">
        <v>0</v>
      </c>
      <c r="C628" s="124">
        <v>0</v>
      </c>
      <c r="D628" s="124">
        <v>0</v>
      </c>
      <c r="E628" s="124">
        <v>0</v>
      </c>
      <c r="F628" s="124">
        <v>0</v>
      </c>
      <c r="G628" s="124">
        <v>0</v>
      </c>
      <c r="H628" s="124">
        <v>0</v>
      </c>
      <c r="I628" s="124">
        <v>0</v>
      </c>
      <c r="J628" s="124">
        <v>0</v>
      </c>
      <c r="K628" s="124">
        <v>0</v>
      </c>
      <c r="L628" s="124">
        <v>0</v>
      </c>
      <c r="M628" s="124">
        <v>0</v>
      </c>
      <c r="N628" s="124">
        <v>0</v>
      </c>
      <c r="O628" s="124">
        <v>0</v>
      </c>
      <c r="P628" s="124">
        <v>0</v>
      </c>
      <c r="Q628" s="124">
        <v>0</v>
      </c>
      <c r="R628" s="124">
        <v>0</v>
      </c>
      <c r="S628" s="124">
        <v>0</v>
      </c>
      <c r="T628" s="124">
        <v>0</v>
      </c>
      <c r="U628" s="124">
        <v>0</v>
      </c>
      <c r="V628" s="124">
        <v>0</v>
      </c>
      <c r="W628" s="124">
        <v>0</v>
      </c>
    </row>
    <row r="629" spans="1:23" hidden="1">
      <c r="A629" s="124">
        <v>0</v>
      </c>
      <c r="B629" s="124">
        <v>0</v>
      </c>
      <c r="C629" s="124">
        <v>0</v>
      </c>
      <c r="D629" s="124">
        <v>0</v>
      </c>
      <c r="E629" s="124">
        <v>0</v>
      </c>
      <c r="F629" s="124">
        <v>0</v>
      </c>
      <c r="G629" s="124">
        <v>0</v>
      </c>
      <c r="H629" s="124">
        <v>0</v>
      </c>
      <c r="I629" s="124">
        <v>0</v>
      </c>
      <c r="J629" s="124">
        <v>0</v>
      </c>
      <c r="K629" s="124">
        <v>0</v>
      </c>
      <c r="L629" s="124">
        <v>0</v>
      </c>
      <c r="M629" s="124">
        <v>0</v>
      </c>
      <c r="N629" s="124">
        <v>0</v>
      </c>
      <c r="O629" s="124">
        <v>0</v>
      </c>
      <c r="P629" s="124">
        <v>0</v>
      </c>
      <c r="Q629" s="124">
        <v>0</v>
      </c>
      <c r="R629" s="124">
        <v>0</v>
      </c>
      <c r="S629" s="124">
        <v>0</v>
      </c>
      <c r="T629" s="124">
        <v>0</v>
      </c>
      <c r="U629" s="124">
        <v>0</v>
      </c>
      <c r="V629" s="124">
        <v>0</v>
      </c>
      <c r="W629" s="124">
        <v>0</v>
      </c>
    </row>
    <row r="630" spans="1:23" hidden="1">
      <c r="A630" s="124">
        <v>0</v>
      </c>
      <c r="B630" s="124">
        <v>0</v>
      </c>
      <c r="C630" s="124">
        <v>0</v>
      </c>
      <c r="D630" s="124">
        <v>0</v>
      </c>
      <c r="E630" s="124">
        <v>0</v>
      </c>
      <c r="F630" s="124">
        <v>0</v>
      </c>
      <c r="G630" s="124">
        <v>0</v>
      </c>
      <c r="H630" s="124">
        <v>0</v>
      </c>
      <c r="I630" s="124">
        <v>0</v>
      </c>
      <c r="J630" s="124">
        <v>0</v>
      </c>
      <c r="K630" s="124">
        <v>0</v>
      </c>
      <c r="L630" s="124">
        <v>0</v>
      </c>
      <c r="M630" s="124">
        <v>0</v>
      </c>
      <c r="N630" s="124">
        <v>0</v>
      </c>
      <c r="O630" s="124">
        <v>0</v>
      </c>
      <c r="P630" s="124">
        <v>0</v>
      </c>
      <c r="Q630" s="124">
        <v>0</v>
      </c>
      <c r="R630" s="124">
        <v>0</v>
      </c>
      <c r="S630" s="124">
        <v>0</v>
      </c>
      <c r="T630" s="124">
        <v>0</v>
      </c>
      <c r="U630" s="124">
        <v>0</v>
      </c>
      <c r="V630" s="124">
        <v>0</v>
      </c>
      <c r="W630" s="124">
        <v>0</v>
      </c>
    </row>
    <row r="631" spans="1:23" hidden="1">
      <c r="A631" s="124">
        <v>0</v>
      </c>
      <c r="B631" s="124">
        <v>0</v>
      </c>
      <c r="C631" s="124">
        <v>0</v>
      </c>
      <c r="D631" s="124">
        <v>0</v>
      </c>
      <c r="E631" s="124">
        <v>0</v>
      </c>
      <c r="F631" s="124">
        <v>0</v>
      </c>
      <c r="G631" s="124">
        <v>0</v>
      </c>
      <c r="H631" s="124">
        <v>0</v>
      </c>
      <c r="I631" s="124">
        <v>0</v>
      </c>
      <c r="J631" s="124">
        <v>0</v>
      </c>
      <c r="K631" s="124">
        <v>0</v>
      </c>
      <c r="L631" s="124">
        <v>0</v>
      </c>
      <c r="M631" s="124">
        <v>0</v>
      </c>
      <c r="N631" s="124">
        <v>0</v>
      </c>
      <c r="O631" s="124">
        <v>0</v>
      </c>
      <c r="P631" s="124">
        <v>0</v>
      </c>
      <c r="Q631" s="124">
        <v>0</v>
      </c>
      <c r="R631" s="124">
        <v>0</v>
      </c>
      <c r="S631" s="124">
        <v>0</v>
      </c>
      <c r="T631" s="124">
        <v>0</v>
      </c>
      <c r="U631" s="124">
        <v>0</v>
      </c>
      <c r="V631" s="124">
        <v>0</v>
      </c>
      <c r="W631" s="124">
        <v>0</v>
      </c>
    </row>
    <row r="632" spans="1:23" hidden="1">
      <c r="A632" s="124">
        <v>0</v>
      </c>
      <c r="B632" s="124">
        <v>0</v>
      </c>
      <c r="C632" s="124">
        <v>0</v>
      </c>
      <c r="D632" s="124">
        <v>0</v>
      </c>
      <c r="E632" s="124">
        <v>0</v>
      </c>
      <c r="F632" s="124">
        <v>0</v>
      </c>
      <c r="G632" s="124">
        <v>0</v>
      </c>
      <c r="H632" s="124">
        <v>0</v>
      </c>
      <c r="I632" s="124">
        <v>0</v>
      </c>
      <c r="J632" s="124">
        <v>0</v>
      </c>
      <c r="K632" s="124">
        <v>0</v>
      </c>
      <c r="L632" s="124">
        <v>0</v>
      </c>
      <c r="M632" s="124">
        <v>0</v>
      </c>
      <c r="N632" s="124">
        <v>0</v>
      </c>
      <c r="O632" s="124">
        <v>0</v>
      </c>
      <c r="P632" s="124">
        <v>0</v>
      </c>
      <c r="Q632" s="124">
        <v>0</v>
      </c>
      <c r="R632" s="124">
        <v>0</v>
      </c>
      <c r="S632" s="124">
        <v>0</v>
      </c>
      <c r="T632" s="124">
        <v>0</v>
      </c>
      <c r="U632" s="124">
        <v>0</v>
      </c>
      <c r="V632" s="124">
        <v>0</v>
      </c>
      <c r="W632" s="124">
        <v>0</v>
      </c>
    </row>
    <row r="633" spans="1:23" hidden="1">
      <c r="A633" s="124">
        <v>0</v>
      </c>
      <c r="B633" s="124">
        <v>0</v>
      </c>
      <c r="C633" s="124">
        <v>0</v>
      </c>
      <c r="D633" s="124">
        <v>0</v>
      </c>
      <c r="E633" s="124">
        <v>0</v>
      </c>
      <c r="F633" s="124">
        <v>0</v>
      </c>
      <c r="G633" s="124">
        <v>0</v>
      </c>
      <c r="H633" s="124">
        <v>0</v>
      </c>
      <c r="I633" s="124">
        <v>0</v>
      </c>
      <c r="J633" s="124">
        <v>0</v>
      </c>
      <c r="K633" s="124">
        <v>0</v>
      </c>
      <c r="L633" s="124">
        <v>0</v>
      </c>
      <c r="M633" s="124">
        <v>0</v>
      </c>
      <c r="N633" s="124">
        <v>0</v>
      </c>
      <c r="O633" s="124">
        <v>0</v>
      </c>
      <c r="P633" s="124">
        <v>0</v>
      </c>
      <c r="Q633" s="124">
        <v>0</v>
      </c>
      <c r="R633" s="124">
        <v>0</v>
      </c>
      <c r="S633" s="124">
        <v>0</v>
      </c>
      <c r="T633" s="124">
        <v>0</v>
      </c>
      <c r="U633" s="124">
        <v>0</v>
      </c>
      <c r="V633" s="124">
        <v>0</v>
      </c>
      <c r="W633" s="124">
        <v>0</v>
      </c>
    </row>
    <row r="634" spans="1:23" hidden="1">
      <c r="A634" s="124">
        <v>0</v>
      </c>
      <c r="B634" s="124">
        <v>0</v>
      </c>
      <c r="C634" s="124">
        <v>0</v>
      </c>
      <c r="D634" s="124">
        <v>0</v>
      </c>
      <c r="E634" s="124">
        <v>0</v>
      </c>
      <c r="F634" s="124">
        <v>0</v>
      </c>
      <c r="G634" s="124">
        <v>0</v>
      </c>
      <c r="H634" s="124">
        <v>0</v>
      </c>
      <c r="I634" s="124">
        <v>0</v>
      </c>
      <c r="J634" s="124">
        <v>0</v>
      </c>
      <c r="K634" s="124">
        <v>0</v>
      </c>
      <c r="L634" s="124">
        <v>0</v>
      </c>
      <c r="M634" s="124">
        <v>0</v>
      </c>
      <c r="N634" s="124">
        <v>0</v>
      </c>
      <c r="O634" s="124">
        <v>0</v>
      </c>
      <c r="P634" s="124">
        <v>0</v>
      </c>
      <c r="Q634" s="124">
        <v>0</v>
      </c>
      <c r="R634" s="124">
        <v>0</v>
      </c>
      <c r="S634" s="124">
        <v>0</v>
      </c>
      <c r="T634" s="124">
        <v>0</v>
      </c>
      <c r="U634" s="124">
        <v>0</v>
      </c>
      <c r="V634" s="124">
        <v>0</v>
      </c>
      <c r="W634" s="124">
        <v>0</v>
      </c>
    </row>
    <row r="635" spans="1:23" hidden="1">
      <c r="A635" s="124">
        <v>0</v>
      </c>
      <c r="B635" s="124">
        <v>0</v>
      </c>
      <c r="C635" s="124">
        <v>0</v>
      </c>
      <c r="D635" s="124">
        <v>0</v>
      </c>
      <c r="E635" s="124">
        <v>0</v>
      </c>
      <c r="F635" s="124">
        <v>0</v>
      </c>
      <c r="G635" s="124">
        <v>0</v>
      </c>
      <c r="H635" s="124">
        <v>0</v>
      </c>
      <c r="I635" s="124">
        <v>0</v>
      </c>
      <c r="J635" s="124">
        <v>0</v>
      </c>
      <c r="K635" s="124">
        <v>0</v>
      </c>
      <c r="L635" s="124">
        <v>0</v>
      </c>
      <c r="M635" s="124">
        <v>0</v>
      </c>
      <c r="N635" s="124">
        <v>0</v>
      </c>
      <c r="O635" s="124">
        <v>0</v>
      </c>
      <c r="P635" s="124">
        <v>0</v>
      </c>
      <c r="Q635" s="124">
        <v>0</v>
      </c>
      <c r="R635" s="124">
        <v>0</v>
      </c>
      <c r="S635" s="124">
        <v>0</v>
      </c>
      <c r="T635" s="124">
        <v>0</v>
      </c>
      <c r="U635" s="124">
        <v>0</v>
      </c>
      <c r="V635" s="124">
        <v>0</v>
      </c>
      <c r="W635" s="124">
        <v>0</v>
      </c>
    </row>
    <row r="636" spans="1:23" hidden="1">
      <c r="A636" s="124">
        <v>0</v>
      </c>
      <c r="B636" s="124">
        <v>0</v>
      </c>
      <c r="C636" s="124">
        <v>0</v>
      </c>
      <c r="D636" s="124">
        <v>0</v>
      </c>
      <c r="E636" s="124">
        <v>0</v>
      </c>
      <c r="F636" s="124">
        <v>0</v>
      </c>
      <c r="G636" s="124">
        <v>0</v>
      </c>
      <c r="H636" s="124">
        <v>0</v>
      </c>
      <c r="I636" s="124">
        <v>0</v>
      </c>
      <c r="J636" s="124">
        <v>0</v>
      </c>
      <c r="K636" s="124">
        <v>0</v>
      </c>
      <c r="L636" s="124">
        <v>0</v>
      </c>
      <c r="M636" s="124">
        <v>0</v>
      </c>
      <c r="N636" s="124">
        <v>0</v>
      </c>
      <c r="O636" s="124">
        <v>0</v>
      </c>
      <c r="P636" s="124">
        <v>0</v>
      </c>
      <c r="Q636" s="124">
        <v>0</v>
      </c>
      <c r="R636" s="124">
        <v>0</v>
      </c>
      <c r="S636" s="124">
        <v>0</v>
      </c>
      <c r="T636" s="124">
        <v>0</v>
      </c>
      <c r="U636" s="124">
        <v>0</v>
      </c>
      <c r="V636" s="124">
        <v>0</v>
      </c>
      <c r="W636" s="124">
        <v>0</v>
      </c>
    </row>
    <row r="637" spans="1:23" hidden="1">
      <c r="A637" s="124">
        <v>0</v>
      </c>
      <c r="B637" s="124">
        <v>0</v>
      </c>
      <c r="C637" s="124">
        <v>0</v>
      </c>
      <c r="D637" s="124">
        <v>0</v>
      </c>
      <c r="E637" s="124">
        <v>0</v>
      </c>
      <c r="F637" s="124">
        <v>0</v>
      </c>
      <c r="G637" s="124">
        <v>0</v>
      </c>
      <c r="H637" s="124">
        <v>0</v>
      </c>
      <c r="I637" s="124">
        <v>0</v>
      </c>
      <c r="J637" s="124">
        <v>0</v>
      </c>
      <c r="K637" s="124">
        <v>0</v>
      </c>
      <c r="L637" s="124">
        <v>0</v>
      </c>
      <c r="M637" s="124">
        <v>0</v>
      </c>
      <c r="N637" s="124">
        <v>0</v>
      </c>
      <c r="O637" s="124">
        <v>0</v>
      </c>
      <c r="P637" s="124">
        <v>0</v>
      </c>
      <c r="Q637" s="124">
        <v>0</v>
      </c>
      <c r="R637" s="124">
        <v>0</v>
      </c>
      <c r="S637" s="124">
        <v>0</v>
      </c>
      <c r="T637" s="124">
        <v>0</v>
      </c>
      <c r="U637" s="124">
        <v>0</v>
      </c>
      <c r="V637" s="124">
        <v>0</v>
      </c>
      <c r="W637" s="124">
        <v>0</v>
      </c>
    </row>
    <row r="638" spans="1:23" hidden="1">
      <c r="A638" s="124">
        <v>0</v>
      </c>
      <c r="B638" s="124">
        <v>0</v>
      </c>
      <c r="C638" s="124">
        <v>0</v>
      </c>
      <c r="D638" s="124">
        <v>0</v>
      </c>
      <c r="E638" s="124">
        <v>0</v>
      </c>
      <c r="F638" s="124">
        <v>0</v>
      </c>
      <c r="G638" s="124">
        <v>0</v>
      </c>
      <c r="H638" s="124">
        <v>0</v>
      </c>
      <c r="I638" s="124">
        <v>0</v>
      </c>
      <c r="J638" s="124">
        <v>0</v>
      </c>
      <c r="K638" s="124">
        <v>0</v>
      </c>
      <c r="L638" s="124">
        <v>0</v>
      </c>
      <c r="M638" s="124">
        <v>0</v>
      </c>
      <c r="N638" s="124">
        <v>0</v>
      </c>
      <c r="O638" s="124">
        <v>0</v>
      </c>
      <c r="P638" s="124">
        <v>0</v>
      </c>
      <c r="Q638" s="124">
        <v>0</v>
      </c>
      <c r="R638" s="124">
        <v>0</v>
      </c>
      <c r="S638" s="124">
        <v>0</v>
      </c>
      <c r="T638" s="124">
        <v>0</v>
      </c>
      <c r="U638" s="124">
        <v>0</v>
      </c>
      <c r="V638" s="124">
        <v>0</v>
      </c>
      <c r="W638" s="124">
        <v>0</v>
      </c>
    </row>
    <row r="639" spans="1:23" hidden="1">
      <c r="A639" s="124">
        <v>0</v>
      </c>
      <c r="B639" s="124">
        <v>0</v>
      </c>
      <c r="C639" s="124">
        <v>0</v>
      </c>
      <c r="D639" s="124">
        <v>0</v>
      </c>
      <c r="E639" s="124">
        <v>0</v>
      </c>
      <c r="F639" s="124">
        <v>0</v>
      </c>
      <c r="G639" s="124">
        <v>0</v>
      </c>
      <c r="H639" s="124">
        <v>0</v>
      </c>
      <c r="I639" s="124">
        <v>0</v>
      </c>
      <c r="J639" s="124">
        <v>0</v>
      </c>
      <c r="K639" s="124">
        <v>0</v>
      </c>
      <c r="L639" s="124">
        <v>0</v>
      </c>
      <c r="M639" s="124">
        <v>0</v>
      </c>
      <c r="N639" s="124">
        <v>0</v>
      </c>
      <c r="O639" s="124">
        <v>0</v>
      </c>
      <c r="P639" s="124">
        <v>0</v>
      </c>
      <c r="Q639" s="124">
        <v>0</v>
      </c>
      <c r="R639" s="124">
        <v>0</v>
      </c>
      <c r="S639" s="124">
        <v>0</v>
      </c>
      <c r="T639" s="124">
        <v>0</v>
      </c>
      <c r="U639" s="124">
        <v>0</v>
      </c>
      <c r="V639" s="124">
        <v>0</v>
      </c>
      <c r="W639" s="124">
        <v>0</v>
      </c>
    </row>
    <row r="640" spans="1:23" hidden="1">
      <c r="A640" s="124">
        <v>0</v>
      </c>
      <c r="B640" s="124">
        <v>0</v>
      </c>
      <c r="C640" s="124">
        <v>0</v>
      </c>
      <c r="D640" s="124">
        <v>0</v>
      </c>
      <c r="E640" s="124">
        <v>0</v>
      </c>
      <c r="F640" s="124">
        <v>0</v>
      </c>
      <c r="G640" s="124">
        <v>0</v>
      </c>
      <c r="H640" s="124">
        <v>0</v>
      </c>
      <c r="I640" s="124">
        <v>0</v>
      </c>
      <c r="J640" s="124">
        <v>0</v>
      </c>
      <c r="K640" s="124">
        <v>0</v>
      </c>
      <c r="L640" s="124">
        <v>0</v>
      </c>
      <c r="M640" s="124">
        <v>0</v>
      </c>
      <c r="N640" s="124">
        <v>0</v>
      </c>
      <c r="O640" s="124">
        <v>0</v>
      </c>
      <c r="P640" s="124">
        <v>0</v>
      </c>
      <c r="Q640" s="124">
        <v>0</v>
      </c>
      <c r="R640" s="124">
        <v>0</v>
      </c>
      <c r="S640" s="124">
        <v>0</v>
      </c>
      <c r="T640" s="124">
        <v>0</v>
      </c>
      <c r="U640" s="124">
        <v>0</v>
      </c>
      <c r="V640" s="124">
        <v>0</v>
      </c>
      <c r="W640" s="124">
        <v>0</v>
      </c>
    </row>
    <row r="641" spans="1:23" hidden="1">
      <c r="A641" s="124">
        <v>0</v>
      </c>
      <c r="B641" s="124">
        <v>0</v>
      </c>
      <c r="C641" s="124">
        <v>0</v>
      </c>
      <c r="D641" s="124">
        <v>0</v>
      </c>
      <c r="E641" s="124">
        <v>0</v>
      </c>
      <c r="F641" s="124">
        <v>0</v>
      </c>
      <c r="G641" s="124">
        <v>0</v>
      </c>
      <c r="H641" s="124">
        <v>0</v>
      </c>
      <c r="I641" s="124">
        <v>0</v>
      </c>
      <c r="J641" s="124">
        <v>0</v>
      </c>
      <c r="K641" s="124">
        <v>0</v>
      </c>
      <c r="L641" s="124">
        <v>0</v>
      </c>
      <c r="M641" s="124">
        <v>0</v>
      </c>
      <c r="N641" s="124">
        <v>0</v>
      </c>
      <c r="O641" s="124">
        <v>0</v>
      </c>
      <c r="P641" s="124">
        <v>0</v>
      </c>
      <c r="Q641" s="124">
        <v>0</v>
      </c>
      <c r="R641" s="124">
        <v>0</v>
      </c>
      <c r="S641" s="124">
        <v>0</v>
      </c>
      <c r="T641" s="124">
        <v>0</v>
      </c>
      <c r="U641" s="124">
        <v>0</v>
      </c>
      <c r="V641" s="124">
        <v>0</v>
      </c>
      <c r="W641" s="124">
        <v>0</v>
      </c>
    </row>
    <row r="642" spans="1:23" hidden="1">
      <c r="A642" s="124">
        <v>0</v>
      </c>
      <c r="B642" s="124">
        <v>0</v>
      </c>
      <c r="C642" s="124">
        <v>0</v>
      </c>
      <c r="D642" s="124">
        <v>0</v>
      </c>
      <c r="E642" s="124">
        <v>0</v>
      </c>
      <c r="F642" s="124">
        <v>0</v>
      </c>
      <c r="G642" s="124">
        <v>0</v>
      </c>
      <c r="H642" s="124">
        <v>0</v>
      </c>
      <c r="I642" s="124">
        <v>0</v>
      </c>
      <c r="J642" s="124">
        <v>0</v>
      </c>
      <c r="K642" s="124">
        <v>0</v>
      </c>
      <c r="L642" s="124">
        <v>0</v>
      </c>
      <c r="M642" s="124">
        <v>0</v>
      </c>
      <c r="N642" s="124">
        <v>0</v>
      </c>
      <c r="O642" s="124">
        <v>0</v>
      </c>
      <c r="P642" s="124">
        <v>0</v>
      </c>
      <c r="Q642" s="124">
        <v>0</v>
      </c>
      <c r="R642" s="124">
        <v>0</v>
      </c>
      <c r="S642" s="124">
        <v>0</v>
      </c>
      <c r="T642" s="124">
        <v>0</v>
      </c>
      <c r="U642" s="124">
        <v>0</v>
      </c>
      <c r="V642" s="124">
        <v>0</v>
      </c>
      <c r="W642" s="124">
        <v>0</v>
      </c>
    </row>
    <row r="643" spans="1:23" hidden="1">
      <c r="A643" s="124">
        <v>0</v>
      </c>
      <c r="B643" s="124">
        <v>0</v>
      </c>
      <c r="C643" s="124">
        <v>0</v>
      </c>
      <c r="D643" s="124">
        <v>0</v>
      </c>
      <c r="E643" s="124">
        <v>0</v>
      </c>
      <c r="F643" s="124">
        <v>0</v>
      </c>
      <c r="G643" s="124">
        <v>0</v>
      </c>
      <c r="H643" s="124">
        <v>0</v>
      </c>
      <c r="I643" s="124">
        <v>0</v>
      </c>
      <c r="J643" s="124">
        <v>0</v>
      </c>
      <c r="K643" s="124">
        <v>0</v>
      </c>
      <c r="L643" s="124">
        <v>0</v>
      </c>
      <c r="M643" s="124">
        <v>0</v>
      </c>
      <c r="N643" s="124">
        <v>0</v>
      </c>
      <c r="O643" s="124">
        <v>0</v>
      </c>
      <c r="P643" s="124">
        <v>0</v>
      </c>
      <c r="Q643" s="124">
        <v>0</v>
      </c>
      <c r="R643" s="124">
        <v>0</v>
      </c>
      <c r="S643" s="124">
        <v>0</v>
      </c>
      <c r="T643" s="124">
        <v>0</v>
      </c>
      <c r="U643" s="124">
        <v>0</v>
      </c>
      <c r="V643" s="124">
        <v>0</v>
      </c>
      <c r="W643" s="124">
        <v>0</v>
      </c>
    </row>
    <row r="644" spans="1:23" hidden="1">
      <c r="A644" s="124">
        <v>0</v>
      </c>
      <c r="B644" s="124">
        <v>0</v>
      </c>
      <c r="C644" s="124">
        <v>0</v>
      </c>
      <c r="D644" s="124">
        <v>0</v>
      </c>
      <c r="E644" s="124">
        <v>0</v>
      </c>
      <c r="F644" s="124">
        <v>0</v>
      </c>
      <c r="G644" s="124">
        <v>0</v>
      </c>
      <c r="H644" s="124">
        <v>0</v>
      </c>
      <c r="I644" s="124">
        <v>0</v>
      </c>
      <c r="J644" s="124">
        <v>0</v>
      </c>
      <c r="K644" s="124">
        <v>0</v>
      </c>
      <c r="L644" s="124">
        <v>0</v>
      </c>
      <c r="M644" s="124">
        <v>0</v>
      </c>
      <c r="N644" s="124">
        <v>0</v>
      </c>
      <c r="O644" s="124">
        <v>0</v>
      </c>
      <c r="P644" s="124">
        <v>0</v>
      </c>
      <c r="Q644" s="124">
        <v>0</v>
      </c>
      <c r="R644" s="124">
        <v>0</v>
      </c>
      <c r="S644" s="124">
        <v>0</v>
      </c>
      <c r="T644" s="124">
        <v>0</v>
      </c>
      <c r="U644" s="124">
        <v>0</v>
      </c>
      <c r="V644" s="124">
        <v>0</v>
      </c>
      <c r="W644" s="124">
        <v>0</v>
      </c>
    </row>
    <row r="645" spans="1:23" hidden="1">
      <c r="A645" s="124">
        <v>0</v>
      </c>
      <c r="B645" s="124">
        <v>0</v>
      </c>
      <c r="C645" s="124">
        <v>0</v>
      </c>
      <c r="D645" s="124">
        <v>0</v>
      </c>
      <c r="E645" s="124">
        <v>0</v>
      </c>
      <c r="F645" s="124">
        <v>0</v>
      </c>
      <c r="G645" s="124">
        <v>0</v>
      </c>
      <c r="H645" s="124">
        <v>0</v>
      </c>
      <c r="I645" s="124">
        <v>0</v>
      </c>
      <c r="J645" s="124">
        <v>0</v>
      </c>
      <c r="K645" s="124">
        <v>0</v>
      </c>
      <c r="L645" s="124">
        <v>0</v>
      </c>
      <c r="M645" s="124">
        <v>0</v>
      </c>
      <c r="N645" s="124">
        <v>0</v>
      </c>
      <c r="O645" s="124">
        <v>0</v>
      </c>
      <c r="P645" s="124">
        <v>0</v>
      </c>
      <c r="Q645" s="124">
        <v>0</v>
      </c>
      <c r="R645" s="124">
        <v>0</v>
      </c>
      <c r="S645" s="124">
        <v>0</v>
      </c>
      <c r="T645" s="124">
        <v>0</v>
      </c>
      <c r="U645" s="124">
        <v>0</v>
      </c>
      <c r="V645" s="124">
        <v>0</v>
      </c>
      <c r="W645" s="124">
        <v>0</v>
      </c>
    </row>
    <row r="646" spans="1:23" hidden="1">
      <c r="A646" s="124">
        <v>0</v>
      </c>
      <c r="B646" s="124">
        <v>0</v>
      </c>
      <c r="C646" s="124">
        <v>0</v>
      </c>
      <c r="D646" s="124">
        <v>0</v>
      </c>
      <c r="E646" s="124">
        <v>0</v>
      </c>
      <c r="F646" s="124">
        <v>0</v>
      </c>
      <c r="G646" s="124">
        <v>0</v>
      </c>
      <c r="H646" s="124">
        <v>0</v>
      </c>
      <c r="I646" s="124">
        <v>0</v>
      </c>
      <c r="J646" s="124">
        <v>0</v>
      </c>
      <c r="K646" s="124">
        <v>0</v>
      </c>
      <c r="L646" s="124">
        <v>0</v>
      </c>
      <c r="M646" s="124">
        <v>0</v>
      </c>
      <c r="N646" s="124">
        <v>0</v>
      </c>
      <c r="O646" s="124">
        <v>0</v>
      </c>
      <c r="P646" s="124">
        <v>0</v>
      </c>
      <c r="Q646" s="124">
        <v>0</v>
      </c>
      <c r="R646" s="124">
        <v>0</v>
      </c>
      <c r="S646" s="124">
        <v>0</v>
      </c>
      <c r="T646" s="124">
        <v>0</v>
      </c>
      <c r="U646" s="124">
        <v>0</v>
      </c>
      <c r="V646" s="124">
        <v>0</v>
      </c>
      <c r="W646" s="124">
        <v>0</v>
      </c>
    </row>
    <row r="647" spans="1:23" hidden="1">
      <c r="A647" s="124">
        <v>0</v>
      </c>
      <c r="B647" s="124">
        <v>0</v>
      </c>
      <c r="C647" s="124">
        <v>0</v>
      </c>
      <c r="D647" s="124">
        <v>0</v>
      </c>
      <c r="E647" s="124">
        <v>0</v>
      </c>
      <c r="F647" s="124">
        <v>0</v>
      </c>
      <c r="G647" s="124">
        <v>0</v>
      </c>
      <c r="H647" s="124">
        <v>0</v>
      </c>
      <c r="I647" s="124">
        <v>0</v>
      </c>
      <c r="J647" s="124">
        <v>0</v>
      </c>
      <c r="K647" s="124">
        <v>0</v>
      </c>
      <c r="L647" s="124">
        <v>0</v>
      </c>
      <c r="M647" s="124">
        <v>0</v>
      </c>
      <c r="N647" s="124">
        <v>0</v>
      </c>
      <c r="O647" s="124">
        <v>0</v>
      </c>
      <c r="P647" s="124">
        <v>0</v>
      </c>
      <c r="Q647" s="124">
        <v>0</v>
      </c>
      <c r="R647" s="124">
        <v>0</v>
      </c>
      <c r="S647" s="124">
        <v>0</v>
      </c>
      <c r="T647" s="124">
        <v>0</v>
      </c>
      <c r="U647" s="124">
        <v>0</v>
      </c>
      <c r="V647" s="124">
        <v>0</v>
      </c>
      <c r="W647" s="124">
        <v>0</v>
      </c>
    </row>
    <row r="648" spans="1:23" hidden="1">
      <c r="A648" s="124">
        <v>0</v>
      </c>
      <c r="B648" s="124">
        <v>0</v>
      </c>
      <c r="C648" s="124">
        <v>0</v>
      </c>
      <c r="D648" s="124">
        <v>0</v>
      </c>
      <c r="E648" s="124">
        <v>0</v>
      </c>
      <c r="F648" s="124">
        <v>0</v>
      </c>
      <c r="G648" s="124">
        <v>0</v>
      </c>
      <c r="H648" s="124">
        <v>0</v>
      </c>
      <c r="I648" s="124">
        <v>0</v>
      </c>
      <c r="J648" s="124">
        <v>0</v>
      </c>
      <c r="K648" s="124">
        <v>0</v>
      </c>
      <c r="L648" s="124">
        <v>0</v>
      </c>
      <c r="M648" s="124">
        <v>0</v>
      </c>
      <c r="N648" s="124">
        <v>0</v>
      </c>
      <c r="O648" s="124">
        <v>0</v>
      </c>
      <c r="P648" s="124">
        <v>0</v>
      </c>
      <c r="Q648" s="124">
        <v>0</v>
      </c>
      <c r="R648" s="124">
        <v>0</v>
      </c>
      <c r="S648" s="124">
        <v>0</v>
      </c>
      <c r="T648" s="124">
        <v>0</v>
      </c>
      <c r="U648" s="124">
        <v>0</v>
      </c>
      <c r="V648" s="124">
        <v>0</v>
      </c>
      <c r="W648" s="124">
        <v>0</v>
      </c>
    </row>
    <row r="649" spans="1:23" hidden="1">
      <c r="A649" s="124">
        <v>0</v>
      </c>
      <c r="B649" s="124">
        <v>0</v>
      </c>
      <c r="C649" s="124">
        <v>0</v>
      </c>
      <c r="D649" s="124">
        <v>0</v>
      </c>
      <c r="E649" s="124">
        <v>0</v>
      </c>
      <c r="F649" s="124">
        <v>0</v>
      </c>
      <c r="G649" s="124">
        <v>0</v>
      </c>
      <c r="H649" s="124">
        <v>0</v>
      </c>
      <c r="I649" s="124">
        <v>0</v>
      </c>
      <c r="J649" s="124">
        <v>0</v>
      </c>
      <c r="K649" s="124">
        <v>0</v>
      </c>
      <c r="L649" s="124">
        <v>0</v>
      </c>
      <c r="M649" s="124">
        <v>0</v>
      </c>
      <c r="N649" s="124">
        <v>0</v>
      </c>
      <c r="O649" s="124">
        <v>0</v>
      </c>
      <c r="P649" s="124">
        <v>0</v>
      </c>
      <c r="Q649" s="124">
        <v>0</v>
      </c>
      <c r="R649" s="124">
        <v>0</v>
      </c>
      <c r="S649" s="124">
        <v>0</v>
      </c>
      <c r="T649" s="124">
        <v>0</v>
      </c>
      <c r="U649" s="124">
        <v>0</v>
      </c>
      <c r="V649" s="124">
        <v>0</v>
      </c>
      <c r="W649" s="124">
        <v>0</v>
      </c>
    </row>
    <row r="650" spans="1:23" hidden="1">
      <c r="A650" s="124">
        <v>0</v>
      </c>
      <c r="B650" s="124">
        <v>0</v>
      </c>
      <c r="C650" s="124">
        <v>0</v>
      </c>
      <c r="D650" s="124">
        <v>0</v>
      </c>
      <c r="E650" s="124">
        <v>0</v>
      </c>
      <c r="F650" s="124">
        <v>0</v>
      </c>
      <c r="G650" s="124">
        <v>0</v>
      </c>
      <c r="H650" s="124">
        <v>0</v>
      </c>
      <c r="I650" s="124">
        <v>0</v>
      </c>
      <c r="J650" s="124">
        <v>0</v>
      </c>
      <c r="K650" s="124">
        <v>0</v>
      </c>
      <c r="L650" s="124">
        <v>0</v>
      </c>
      <c r="M650" s="124">
        <v>0</v>
      </c>
      <c r="N650" s="124">
        <v>0</v>
      </c>
      <c r="O650" s="124">
        <v>0</v>
      </c>
      <c r="P650" s="124">
        <v>0</v>
      </c>
      <c r="Q650" s="124">
        <v>0</v>
      </c>
      <c r="R650" s="124">
        <v>0</v>
      </c>
      <c r="S650" s="124">
        <v>0</v>
      </c>
      <c r="T650" s="124">
        <v>0</v>
      </c>
      <c r="U650" s="124">
        <v>0</v>
      </c>
      <c r="V650" s="124">
        <v>0</v>
      </c>
      <c r="W650" s="124">
        <v>0</v>
      </c>
    </row>
    <row r="651" spans="1:23" hidden="1">
      <c r="A651" s="124">
        <v>0</v>
      </c>
      <c r="B651" s="124">
        <v>0</v>
      </c>
      <c r="C651" s="124">
        <v>0</v>
      </c>
      <c r="D651" s="124">
        <v>0</v>
      </c>
      <c r="E651" s="124">
        <v>0</v>
      </c>
      <c r="F651" s="124">
        <v>0</v>
      </c>
      <c r="G651" s="124">
        <v>0</v>
      </c>
      <c r="H651" s="124">
        <v>0</v>
      </c>
      <c r="I651" s="124">
        <v>0</v>
      </c>
      <c r="J651" s="124">
        <v>0</v>
      </c>
      <c r="K651" s="124">
        <v>0</v>
      </c>
      <c r="L651" s="124">
        <v>0</v>
      </c>
      <c r="M651" s="124">
        <v>0</v>
      </c>
      <c r="N651" s="124">
        <v>0</v>
      </c>
      <c r="O651" s="124">
        <v>0</v>
      </c>
      <c r="P651" s="124">
        <v>0</v>
      </c>
      <c r="Q651" s="124">
        <v>0</v>
      </c>
      <c r="R651" s="124">
        <v>0</v>
      </c>
      <c r="S651" s="124">
        <v>0</v>
      </c>
      <c r="T651" s="124">
        <v>0</v>
      </c>
      <c r="U651" s="124">
        <v>0</v>
      </c>
      <c r="V651" s="124">
        <v>0</v>
      </c>
      <c r="W651" s="124">
        <v>0</v>
      </c>
    </row>
    <row r="652" spans="1:23" hidden="1">
      <c r="A652" s="124">
        <v>0</v>
      </c>
      <c r="B652" s="124">
        <v>0</v>
      </c>
      <c r="C652" s="124">
        <v>0</v>
      </c>
      <c r="D652" s="124">
        <v>0</v>
      </c>
      <c r="E652" s="124">
        <v>0</v>
      </c>
      <c r="F652" s="124">
        <v>0</v>
      </c>
      <c r="G652" s="124">
        <v>0</v>
      </c>
      <c r="H652" s="124">
        <v>0</v>
      </c>
      <c r="I652" s="124">
        <v>0</v>
      </c>
      <c r="J652" s="124">
        <v>0</v>
      </c>
      <c r="K652" s="124">
        <v>0</v>
      </c>
      <c r="L652" s="124">
        <v>0</v>
      </c>
      <c r="M652" s="124">
        <v>0</v>
      </c>
      <c r="N652" s="124">
        <v>0</v>
      </c>
      <c r="O652" s="124">
        <v>0</v>
      </c>
      <c r="P652" s="124">
        <v>0</v>
      </c>
      <c r="Q652" s="124">
        <v>0</v>
      </c>
      <c r="R652" s="124">
        <v>0</v>
      </c>
      <c r="S652" s="124">
        <v>0</v>
      </c>
      <c r="T652" s="124">
        <v>0</v>
      </c>
      <c r="U652" s="124">
        <v>0</v>
      </c>
      <c r="V652" s="124">
        <v>0</v>
      </c>
      <c r="W652" s="124">
        <v>0</v>
      </c>
    </row>
    <row r="653" spans="1:23" hidden="1">
      <c r="A653" s="124">
        <v>0</v>
      </c>
      <c r="B653" s="124">
        <v>0</v>
      </c>
      <c r="C653" s="124">
        <v>0</v>
      </c>
      <c r="D653" s="124">
        <v>0</v>
      </c>
      <c r="E653" s="124">
        <v>0</v>
      </c>
      <c r="F653" s="124">
        <v>0</v>
      </c>
      <c r="G653" s="124">
        <v>0</v>
      </c>
      <c r="H653" s="124">
        <v>0</v>
      </c>
      <c r="I653" s="124">
        <v>0</v>
      </c>
      <c r="J653" s="124">
        <v>0</v>
      </c>
      <c r="K653" s="124">
        <v>0</v>
      </c>
      <c r="L653" s="124">
        <v>0</v>
      </c>
      <c r="M653" s="124">
        <v>0</v>
      </c>
      <c r="N653" s="124">
        <v>0</v>
      </c>
      <c r="O653" s="124">
        <v>0</v>
      </c>
      <c r="P653" s="124">
        <v>0</v>
      </c>
      <c r="Q653" s="124">
        <v>0</v>
      </c>
      <c r="R653" s="124">
        <v>0</v>
      </c>
      <c r="S653" s="124">
        <v>0</v>
      </c>
      <c r="T653" s="124">
        <v>0</v>
      </c>
      <c r="U653" s="124">
        <v>0</v>
      </c>
      <c r="V653" s="124">
        <v>0</v>
      </c>
      <c r="W653" s="124">
        <v>0</v>
      </c>
    </row>
    <row r="654" spans="1:23" hidden="1">
      <c r="A654" s="124">
        <v>0</v>
      </c>
      <c r="B654" s="124">
        <v>0</v>
      </c>
      <c r="C654" s="124">
        <v>0</v>
      </c>
      <c r="D654" s="124">
        <v>0</v>
      </c>
      <c r="E654" s="124">
        <v>0</v>
      </c>
      <c r="F654" s="124">
        <v>0</v>
      </c>
      <c r="G654" s="124">
        <v>0</v>
      </c>
      <c r="H654" s="124">
        <v>0</v>
      </c>
      <c r="I654" s="124">
        <v>0</v>
      </c>
      <c r="J654" s="124">
        <v>0</v>
      </c>
      <c r="K654" s="124">
        <v>0</v>
      </c>
      <c r="L654" s="124">
        <v>0</v>
      </c>
      <c r="M654" s="124">
        <v>0</v>
      </c>
      <c r="N654" s="124">
        <v>0</v>
      </c>
      <c r="O654" s="124">
        <v>0</v>
      </c>
      <c r="P654" s="124">
        <v>0</v>
      </c>
      <c r="Q654" s="124">
        <v>0</v>
      </c>
      <c r="R654" s="124">
        <v>0</v>
      </c>
      <c r="S654" s="124">
        <v>0</v>
      </c>
      <c r="T654" s="124">
        <v>0</v>
      </c>
      <c r="U654" s="124">
        <v>0</v>
      </c>
      <c r="V654" s="124">
        <v>0</v>
      </c>
      <c r="W654" s="124">
        <v>0</v>
      </c>
    </row>
    <row r="655" spans="1:23" hidden="1">
      <c r="A655" s="124">
        <v>0</v>
      </c>
      <c r="B655" s="124">
        <v>0</v>
      </c>
      <c r="C655" s="124">
        <v>0</v>
      </c>
      <c r="D655" s="124">
        <v>0</v>
      </c>
      <c r="E655" s="124">
        <v>0</v>
      </c>
      <c r="F655" s="124">
        <v>0</v>
      </c>
      <c r="G655" s="124">
        <v>0</v>
      </c>
      <c r="H655" s="124">
        <v>0</v>
      </c>
      <c r="I655" s="124">
        <v>0</v>
      </c>
      <c r="J655" s="124">
        <v>0</v>
      </c>
      <c r="K655" s="124">
        <v>0</v>
      </c>
      <c r="L655" s="124">
        <v>0</v>
      </c>
      <c r="M655" s="124">
        <v>0</v>
      </c>
      <c r="N655" s="124">
        <v>0</v>
      </c>
      <c r="O655" s="124">
        <v>0</v>
      </c>
      <c r="P655" s="124">
        <v>0</v>
      </c>
      <c r="Q655" s="124">
        <v>0</v>
      </c>
      <c r="R655" s="124">
        <v>0</v>
      </c>
      <c r="S655" s="124">
        <v>0</v>
      </c>
      <c r="T655" s="124">
        <v>0</v>
      </c>
      <c r="U655" s="124">
        <v>0</v>
      </c>
      <c r="V655" s="124">
        <v>0</v>
      </c>
      <c r="W655" s="124">
        <v>0</v>
      </c>
    </row>
    <row r="656" spans="1:23" hidden="1">
      <c r="A656" s="124">
        <v>0</v>
      </c>
      <c r="B656" s="124">
        <v>0</v>
      </c>
      <c r="C656" s="124">
        <v>0</v>
      </c>
      <c r="D656" s="124">
        <v>0</v>
      </c>
      <c r="E656" s="124">
        <v>0</v>
      </c>
      <c r="F656" s="124">
        <v>0</v>
      </c>
      <c r="G656" s="124">
        <v>0</v>
      </c>
      <c r="H656" s="124">
        <v>0</v>
      </c>
      <c r="I656" s="124">
        <v>0</v>
      </c>
      <c r="J656" s="124">
        <v>0</v>
      </c>
      <c r="K656" s="124">
        <v>0</v>
      </c>
      <c r="L656" s="124">
        <v>0</v>
      </c>
      <c r="M656" s="124">
        <v>0</v>
      </c>
      <c r="N656" s="124">
        <v>0</v>
      </c>
      <c r="O656" s="124">
        <v>0</v>
      </c>
      <c r="P656" s="124">
        <v>0</v>
      </c>
      <c r="Q656" s="124">
        <v>0</v>
      </c>
      <c r="R656" s="124">
        <v>0</v>
      </c>
      <c r="S656" s="124">
        <v>0</v>
      </c>
      <c r="T656" s="124">
        <v>0</v>
      </c>
      <c r="U656" s="124">
        <v>0</v>
      </c>
      <c r="V656" s="124">
        <v>0</v>
      </c>
      <c r="W656" s="124">
        <v>0</v>
      </c>
    </row>
    <row r="657" spans="1:23" hidden="1">
      <c r="A657" s="124">
        <v>0</v>
      </c>
      <c r="B657" s="124">
        <v>0</v>
      </c>
      <c r="C657" s="124">
        <v>0</v>
      </c>
      <c r="D657" s="124">
        <v>0</v>
      </c>
      <c r="E657" s="124">
        <v>0</v>
      </c>
      <c r="F657" s="124">
        <v>0</v>
      </c>
      <c r="G657" s="124">
        <v>0</v>
      </c>
      <c r="H657" s="124">
        <v>0</v>
      </c>
      <c r="I657" s="124">
        <v>0</v>
      </c>
      <c r="J657" s="124">
        <v>0</v>
      </c>
      <c r="K657" s="124">
        <v>0</v>
      </c>
      <c r="L657" s="124">
        <v>0</v>
      </c>
      <c r="M657" s="124">
        <v>0</v>
      </c>
      <c r="N657" s="124">
        <v>0</v>
      </c>
      <c r="O657" s="124">
        <v>0</v>
      </c>
      <c r="P657" s="124">
        <v>0</v>
      </c>
      <c r="Q657" s="124">
        <v>0</v>
      </c>
      <c r="R657" s="124">
        <v>0</v>
      </c>
      <c r="S657" s="124">
        <v>0</v>
      </c>
      <c r="T657" s="124">
        <v>0</v>
      </c>
      <c r="U657" s="124">
        <v>0</v>
      </c>
      <c r="V657" s="124">
        <v>0</v>
      </c>
      <c r="W657" s="124">
        <v>0</v>
      </c>
    </row>
    <row r="658" spans="1:23" hidden="1">
      <c r="A658" s="124">
        <v>0</v>
      </c>
      <c r="B658" s="124">
        <v>0</v>
      </c>
      <c r="C658" s="124">
        <v>0</v>
      </c>
      <c r="D658" s="124">
        <v>0</v>
      </c>
      <c r="E658" s="124">
        <v>0</v>
      </c>
      <c r="F658" s="124">
        <v>0</v>
      </c>
      <c r="G658" s="124">
        <v>0</v>
      </c>
      <c r="H658" s="124">
        <v>0</v>
      </c>
      <c r="I658" s="124">
        <v>0</v>
      </c>
      <c r="J658" s="124">
        <v>0</v>
      </c>
      <c r="K658" s="124">
        <v>0</v>
      </c>
      <c r="L658" s="124">
        <v>0</v>
      </c>
      <c r="M658" s="124">
        <v>0</v>
      </c>
      <c r="N658" s="124">
        <v>0</v>
      </c>
      <c r="O658" s="124">
        <v>0</v>
      </c>
      <c r="P658" s="124">
        <v>0</v>
      </c>
      <c r="Q658" s="124">
        <v>0</v>
      </c>
      <c r="R658" s="124">
        <v>0</v>
      </c>
      <c r="S658" s="124">
        <v>0</v>
      </c>
      <c r="T658" s="124">
        <v>0</v>
      </c>
      <c r="U658" s="124">
        <v>0</v>
      </c>
      <c r="V658" s="124">
        <v>0</v>
      </c>
      <c r="W658" s="124">
        <v>0</v>
      </c>
    </row>
    <row r="659" spans="1:23" hidden="1">
      <c r="A659" s="124">
        <v>0</v>
      </c>
      <c r="B659" s="124">
        <v>0</v>
      </c>
      <c r="C659" s="124">
        <v>0</v>
      </c>
      <c r="D659" s="124">
        <v>0</v>
      </c>
      <c r="E659" s="124">
        <v>0</v>
      </c>
      <c r="F659" s="124">
        <v>0</v>
      </c>
      <c r="G659" s="124">
        <v>0</v>
      </c>
      <c r="H659" s="124">
        <v>0</v>
      </c>
      <c r="I659" s="124">
        <v>0</v>
      </c>
      <c r="J659" s="124">
        <v>0</v>
      </c>
      <c r="K659" s="124">
        <v>0</v>
      </c>
      <c r="L659" s="124">
        <v>0</v>
      </c>
      <c r="M659" s="124">
        <v>0</v>
      </c>
      <c r="N659" s="124">
        <v>0</v>
      </c>
      <c r="O659" s="124">
        <v>0</v>
      </c>
      <c r="P659" s="124">
        <v>0</v>
      </c>
      <c r="Q659" s="124">
        <v>0</v>
      </c>
      <c r="R659" s="124">
        <v>0</v>
      </c>
      <c r="S659" s="124">
        <v>0</v>
      </c>
      <c r="T659" s="124">
        <v>0</v>
      </c>
      <c r="U659" s="124">
        <v>0</v>
      </c>
      <c r="V659" s="124">
        <v>0</v>
      </c>
      <c r="W659" s="124">
        <v>0</v>
      </c>
    </row>
    <row r="660" spans="1:23" hidden="1">
      <c r="A660" s="124">
        <v>0</v>
      </c>
      <c r="B660" s="124">
        <v>0</v>
      </c>
      <c r="C660" s="124">
        <v>0</v>
      </c>
      <c r="D660" s="124">
        <v>0</v>
      </c>
      <c r="E660" s="124">
        <v>0</v>
      </c>
      <c r="F660" s="124">
        <v>0</v>
      </c>
      <c r="G660" s="124">
        <v>0</v>
      </c>
      <c r="H660" s="124">
        <v>0</v>
      </c>
      <c r="I660" s="124">
        <v>0</v>
      </c>
      <c r="J660" s="124">
        <v>0</v>
      </c>
      <c r="K660" s="124">
        <v>0</v>
      </c>
      <c r="L660" s="124">
        <v>0</v>
      </c>
      <c r="M660" s="124">
        <v>0</v>
      </c>
      <c r="N660" s="124">
        <v>0</v>
      </c>
      <c r="O660" s="124">
        <v>0</v>
      </c>
      <c r="P660" s="124">
        <v>0</v>
      </c>
      <c r="Q660" s="124">
        <v>0</v>
      </c>
      <c r="R660" s="124">
        <v>0</v>
      </c>
      <c r="S660" s="124">
        <v>0</v>
      </c>
      <c r="T660" s="124">
        <v>0</v>
      </c>
      <c r="U660" s="124">
        <v>0</v>
      </c>
      <c r="V660" s="124">
        <v>0</v>
      </c>
      <c r="W660" s="124">
        <v>0</v>
      </c>
    </row>
    <row r="661" spans="1:23" hidden="1">
      <c r="A661" s="124">
        <v>0</v>
      </c>
      <c r="B661" s="124">
        <v>0</v>
      </c>
      <c r="C661" s="124">
        <v>0</v>
      </c>
      <c r="D661" s="124">
        <v>0</v>
      </c>
      <c r="E661" s="124">
        <v>0</v>
      </c>
      <c r="F661" s="124">
        <v>0</v>
      </c>
      <c r="G661" s="124">
        <v>0</v>
      </c>
      <c r="H661" s="124">
        <v>0</v>
      </c>
      <c r="I661" s="124">
        <v>0</v>
      </c>
      <c r="J661" s="124">
        <v>0</v>
      </c>
      <c r="K661" s="124">
        <v>0</v>
      </c>
      <c r="L661" s="124">
        <v>0</v>
      </c>
      <c r="M661" s="124">
        <v>0</v>
      </c>
      <c r="N661" s="124">
        <v>0</v>
      </c>
      <c r="O661" s="124">
        <v>0</v>
      </c>
      <c r="P661" s="124">
        <v>0</v>
      </c>
      <c r="Q661" s="124">
        <v>0</v>
      </c>
      <c r="R661" s="124">
        <v>0</v>
      </c>
      <c r="S661" s="124">
        <v>0</v>
      </c>
      <c r="T661" s="124">
        <v>0</v>
      </c>
      <c r="U661" s="124">
        <v>0</v>
      </c>
      <c r="V661" s="124">
        <v>0</v>
      </c>
      <c r="W661" s="124">
        <v>0</v>
      </c>
    </row>
    <row r="662" spans="1:23" hidden="1">
      <c r="A662" s="124">
        <v>0</v>
      </c>
      <c r="B662" s="124">
        <v>0</v>
      </c>
      <c r="C662" s="124">
        <v>0</v>
      </c>
      <c r="D662" s="124">
        <v>0</v>
      </c>
      <c r="E662" s="124">
        <v>0</v>
      </c>
      <c r="F662" s="124">
        <v>0</v>
      </c>
      <c r="G662" s="124">
        <v>0</v>
      </c>
      <c r="H662" s="124">
        <v>0</v>
      </c>
      <c r="I662" s="124">
        <v>0</v>
      </c>
      <c r="J662" s="124">
        <v>0</v>
      </c>
      <c r="K662" s="124">
        <v>0</v>
      </c>
      <c r="L662" s="124">
        <v>0</v>
      </c>
      <c r="M662" s="124">
        <v>0</v>
      </c>
      <c r="N662" s="124">
        <v>0</v>
      </c>
      <c r="O662" s="124">
        <v>0</v>
      </c>
      <c r="P662" s="124">
        <v>0</v>
      </c>
      <c r="Q662" s="124">
        <v>0</v>
      </c>
      <c r="R662" s="124">
        <v>0</v>
      </c>
      <c r="S662" s="124">
        <v>0</v>
      </c>
      <c r="T662" s="124">
        <v>0</v>
      </c>
      <c r="U662" s="124">
        <v>0</v>
      </c>
      <c r="V662" s="124">
        <v>0</v>
      </c>
      <c r="W662" s="124">
        <v>0</v>
      </c>
    </row>
    <row r="663" spans="1:23" hidden="1">
      <c r="A663" s="124">
        <v>0</v>
      </c>
      <c r="B663" s="124">
        <v>0</v>
      </c>
      <c r="C663" s="124">
        <v>0</v>
      </c>
      <c r="D663" s="124">
        <v>0</v>
      </c>
      <c r="E663" s="124">
        <v>0</v>
      </c>
      <c r="F663" s="124">
        <v>0</v>
      </c>
      <c r="G663" s="124">
        <v>0</v>
      </c>
      <c r="H663" s="124">
        <v>0</v>
      </c>
      <c r="I663" s="124">
        <v>0</v>
      </c>
      <c r="J663" s="124">
        <v>0</v>
      </c>
      <c r="K663" s="124">
        <v>0</v>
      </c>
      <c r="L663" s="124">
        <v>0</v>
      </c>
      <c r="M663" s="124">
        <v>0</v>
      </c>
      <c r="N663" s="124">
        <v>0</v>
      </c>
      <c r="O663" s="124">
        <v>0</v>
      </c>
      <c r="P663" s="124">
        <v>0</v>
      </c>
      <c r="Q663" s="124">
        <v>0</v>
      </c>
      <c r="R663" s="124">
        <v>0</v>
      </c>
      <c r="S663" s="124">
        <v>0</v>
      </c>
      <c r="T663" s="124">
        <v>0</v>
      </c>
      <c r="U663" s="124">
        <v>0</v>
      </c>
      <c r="V663" s="124">
        <v>0</v>
      </c>
      <c r="W663" s="124">
        <v>0</v>
      </c>
    </row>
    <row r="664" spans="1:23" hidden="1">
      <c r="A664" s="124">
        <v>0</v>
      </c>
      <c r="B664" s="124">
        <v>0</v>
      </c>
      <c r="C664" s="124">
        <v>0</v>
      </c>
      <c r="D664" s="124">
        <v>0</v>
      </c>
      <c r="E664" s="124">
        <v>0</v>
      </c>
      <c r="F664" s="124">
        <v>0</v>
      </c>
      <c r="G664" s="124">
        <v>0</v>
      </c>
      <c r="H664" s="124">
        <v>0</v>
      </c>
      <c r="I664" s="124">
        <v>0</v>
      </c>
      <c r="J664" s="124">
        <v>0</v>
      </c>
      <c r="K664" s="124">
        <v>0</v>
      </c>
      <c r="L664" s="124">
        <v>0</v>
      </c>
      <c r="M664" s="124">
        <v>0</v>
      </c>
      <c r="N664" s="124">
        <v>0</v>
      </c>
      <c r="O664" s="124">
        <v>0</v>
      </c>
      <c r="P664" s="124">
        <v>0</v>
      </c>
      <c r="Q664" s="124">
        <v>0</v>
      </c>
      <c r="R664" s="124">
        <v>0</v>
      </c>
      <c r="S664" s="124">
        <v>0</v>
      </c>
      <c r="T664" s="124">
        <v>0</v>
      </c>
      <c r="U664" s="124">
        <v>0</v>
      </c>
      <c r="V664" s="124">
        <v>0</v>
      </c>
      <c r="W664" s="124">
        <v>0</v>
      </c>
    </row>
    <row r="665" spans="1:23" hidden="1">
      <c r="A665" s="124">
        <v>0</v>
      </c>
      <c r="B665" s="124">
        <v>0</v>
      </c>
      <c r="C665" s="124">
        <v>0</v>
      </c>
      <c r="D665" s="124">
        <v>0</v>
      </c>
      <c r="E665" s="124">
        <v>0</v>
      </c>
      <c r="F665" s="124">
        <v>0</v>
      </c>
      <c r="G665" s="124">
        <v>0</v>
      </c>
      <c r="H665" s="124">
        <v>0</v>
      </c>
      <c r="I665" s="124">
        <v>0</v>
      </c>
      <c r="J665" s="124">
        <v>0</v>
      </c>
      <c r="K665" s="124">
        <v>0</v>
      </c>
      <c r="L665" s="124">
        <v>0</v>
      </c>
      <c r="M665" s="124">
        <v>0</v>
      </c>
      <c r="N665" s="124">
        <v>0</v>
      </c>
      <c r="O665" s="124">
        <v>0</v>
      </c>
      <c r="P665" s="124">
        <v>0</v>
      </c>
      <c r="Q665" s="124">
        <v>0</v>
      </c>
      <c r="R665" s="124">
        <v>0</v>
      </c>
      <c r="S665" s="124">
        <v>0</v>
      </c>
      <c r="T665" s="124">
        <v>0</v>
      </c>
      <c r="U665" s="124">
        <v>0</v>
      </c>
      <c r="V665" s="124">
        <v>0</v>
      </c>
      <c r="W665" s="124">
        <v>0</v>
      </c>
    </row>
    <row r="666" spans="1:23" hidden="1">
      <c r="A666" s="124">
        <v>0</v>
      </c>
      <c r="B666" s="124">
        <v>0</v>
      </c>
      <c r="C666" s="124">
        <v>0</v>
      </c>
      <c r="D666" s="124">
        <v>0</v>
      </c>
      <c r="E666" s="124">
        <v>0</v>
      </c>
      <c r="F666" s="124">
        <v>0</v>
      </c>
      <c r="G666" s="124">
        <v>0</v>
      </c>
      <c r="H666" s="124">
        <v>0</v>
      </c>
      <c r="I666" s="124">
        <v>0</v>
      </c>
      <c r="J666" s="124">
        <v>0</v>
      </c>
      <c r="K666" s="124">
        <v>0</v>
      </c>
      <c r="L666" s="124">
        <v>0</v>
      </c>
      <c r="M666" s="124">
        <v>0</v>
      </c>
      <c r="N666" s="124">
        <v>0</v>
      </c>
      <c r="O666" s="124">
        <v>0</v>
      </c>
      <c r="P666" s="124">
        <v>0</v>
      </c>
      <c r="Q666" s="124">
        <v>0</v>
      </c>
      <c r="R666" s="124">
        <v>0</v>
      </c>
      <c r="S666" s="124">
        <v>0</v>
      </c>
      <c r="T666" s="124">
        <v>0</v>
      </c>
      <c r="U666" s="124">
        <v>0</v>
      </c>
      <c r="V666" s="124">
        <v>0</v>
      </c>
      <c r="W666" s="124">
        <v>0</v>
      </c>
    </row>
    <row r="667" spans="1:23" hidden="1">
      <c r="A667" s="124">
        <v>0</v>
      </c>
      <c r="B667" s="124">
        <v>0</v>
      </c>
      <c r="C667" s="124">
        <v>0</v>
      </c>
      <c r="D667" s="124">
        <v>0</v>
      </c>
      <c r="E667" s="124">
        <v>0</v>
      </c>
      <c r="F667" s="124">
        <v>0</v>
      </c>
      <c r="G667" s="124">
        <v>0</v>
      </c>
      <c r="H667" s="124">
        <v>0</v>
      </c>
      <c r="I667" s="124">
        <v>0</v>
      </c>
      <c r="J667" s="124">
        <v>0</v>
      </c>
      <c r="K667" s="124">
        <v>0</v>
      </c>
      <c r="L667" s="124">
        <v>0</v>
      </c>
      <c r="M667" s="124">
        <v>0</v>
      </c>
      <c r="N667" s="124">
        <v>0</v>
      </c>
      <c r="O667" s="124">
        <v>0</v>
      </c>
      <c r="P667" s="124">
        <v>0</v>
      </c>
      <c r="Q667" s="124">
        <v>0</v>
      </c>
      <c r="R667" s="124">
        <v>0</v>
      </c>
      <c r="S667" s="124">
        <v>0</v>
      </c>
      <c r="T667" s="124">
        <v>0</v>
      </c>
      <c r="U667" s="124">
        <v>0</v>
      </c>
      <c r="V667" s="124">
        <v>0</v>
      </c>
      <c r="W667" s="124">
        <v>0</v>
      </c>
    </row>
    <row r="668" spans="1:23" hidden="1">
      <c r="A668" s="124">
        <v>0</v>
      </c>
      <c r="B668" s="124">
        <v>0</v>
      </c>
      <c r="C668" s="124">
        <v>0</v>
      </c>
      <c r="D668" s="124">
        <v>0</v>
      </c>
      <c r="E668" s="124">
        <v>0</v>
      </c>
      <c r="F668" s="124">
        <v>0</v>
      </c>
      <c r="G668" s="124">
        <v>0</v>
      </c>
      <c r="H668" s="124">
        <v>0</v>
      </c>
      <c r="I668" s="124">
        <v>0</v>
      </c>
      <c r="J668" s="124">
        <v>0</v>
      </c>
      <c r="K668" s="124">
        <v>0</v>
      </c>
      <c r="L668" s="124">
        <v>0</v>
      </c>
      <c r="M668" s="124">
        <v>0</v>
      </c>
      <c r="N668" s="124">
        <v>0</v>
      </c>
      <c r="O668" s="124">
        <v>0</v>
      </c>
      <c r="P668" s="124">
        <v>0</v>
      </c>
      <c r="Q668" s="124">
        <v>0</v>
      </c>
      <c r="R668" s="124">
        <v>0</v>
      </c>
      <c r="S668" s="124">
        <v>0</v>
      </c>
      <c r="T668" s="124">
        <v>0</v>
      </c>
      <c r="U668" s="124">
        <v>0</v>
      </c>
      <c r="V668" s="124">
        <v>0</v>
      </c>
      <c r="W668" s="124">
        <v>0</v>
      </c>
    </row>
    <row r="669" spans="1:23" hidden="1">
      <c r="A669" s="124">
        <v>0</v>
      </c>
      <c r="B669" s="124">
        <v>0</v>
      </c>
      <c r="C669" s="124">
        <v>0</v>
      </c>
      <c r="D669" s="124">
        <v>0</v>
      </c>
      <c r="E669" s="124">
        <v>0</v>
      </c>
      <c r="F669" s="124">
        <v>0</v>
      </c>
      <c r="G669" s="124">
        <v>0</v>
      </c>
      <c r="H669" s="124">
        <v>0</v>
      </c>
      <c r="I669" s="124">
        <v>0</v>
      </c>
      <c r="J669" s="124">
        <v>0</v>
      </c>
      <c r="K669" s="124">
        <v>0</v>
      </c>
      <c r="L669" s="124">
        <v>0</v>
      </c>
      <c r="M669" s="124">
        <v>0</v>
      </c>
      <c r="N669" s="124">
        <v>0</v>
      </c>
      <c r="O669" s="124">
        <v>0</v>
      </c>
      <c r="P669" s="124">
        <v>0</v>
      </c>
      <c r="Q669" s="124">
        <v>0</v>
      </c>
      <c r="R669" s="124">
        <v>0</v>
      </c>
      <c r="S669" s="124">
        <v>0</v>
      </c>
      <c r="T669" s="124">
        <v>0</v>
      </c>
      <c r="U669" s="124">
        <v>0</v>
      </c>
      <c r="V669" s="124">
        <v>0</v>
      </c>
      <c r="W669" s="124">
        <v>0</v>
      </c>
    </row>
    <row r="670" spans="1:23" hidden="1">
      <c r="A670" s="124">
        <v>0</v>
      </c>
      <c r="B670" s="124">
        <v>0</v>
      </c>
      <c r="C670" s="124">
        <v>0</v>
      </c>
      <c r="D670" s="124">
        <v>0</v>
      </c>
      <c r="E670" s="124">
        <v>0</v>
      </c>
      <c r="F670" s="124">
        <v>0</v>
      </c>
      <c r="G670" s="124">
        <v>0</v>
      </c>
      <c r="H670" s="124">
        <v>0</v>
      </c>
      <c r="I670" s="124">
        <v>0</v>
      </c>
      <c r="J670" s="124">
        <v>0</v>
      </c>
      <c r="K670" s="124">
        <v>0</v>
      </c>
      <c r="L670" s="124">
        <v>0</v>
      </c>
      <c r="M670" s="124">
        <v>0</v>
      </c>
      <c r="N670" s="124">
        <v>0</v>
      </c>
      <c r="O670" s="124">
        <v>0</v>
      </c>
      <c r="P670" s="124">
        <v>0</v>
      </c>
      <c r="Q670" s="124">
        <v>0</v>
      </c>
      <c r="R670" s="124">
        <v>0</v>
      </c>
      <c r="S670" s="124">
        <v>0</v>
      </c>
      <c r="T670" s="124">
        <v>0</v>
      </c>
      <c r="U670" s="124">
        <v>0</v>
      </c>
      <c r="V670" s="124">
        <v>0</v>
      </c>
      <c r="W670" s="124">
        <v>0</v>
      </c>
    </row>
    <row r="671" spans="1:23" hidden="1">
      <c r="A671" s="124">
        <v>0</v>
      </c>
      <c r="B671" s="124">
        <v>0</v>
      </c>
      <c r="C671" s="124">
        <v>0</v>
      </c>
      <c r="D671" s="124">
        <v>0</v>
      </c>
      <c r="E671" s="124">
        <v>0</v>
      </c>
      <c r="F671" s="124">
        <v>0</v>
      </c>
      <c r="G671" s="124">
        <v>0</v>
      </c>
      <c r="H671" s="124">
        <v>0</v>
      </c>
      <c r="I671" s="124">
        <v>0</v>
      </c>
      <c r="J671" s="124">
        <v>0</v>
      </c>
      <c r="K671" s="124">
        <v>0</v>
      </c>
      <c r="L671" s="124">
        <v>0</v>
      </c>
      <c r="M671" s="124">
        <v>0</v>
      </c>
      <c r="N671" s="124">
        <v>0</v>
      </c>
      <c r="O671" s="124">
        <v>0</v>
      </c>
      <c r="P671" s="124">
        <v>0</v>
      </c>
      <c r="Q671" s="124">
        <v>0</v>
      </c>
      <c r="R671" s="124">
        <v>0</v>
      </c>
      <c r="S671" s="124">
        <v>0</v>
      </c>
      <c r="T671" s="124">
        <v>0</v>
      </c>
      <c r="U671" s="124">
        <v>0</v>
      </c>
      <c r="V671" s="124">
        <v>0</v>
      </c>
      <c r="W671" s="124">
        <v>0</v>
      </c>
    </row>
    <row r="672" spans="1:23" hidden="1">
      <c r="A672" s="124">
        <v>0</v>
      </c>
      <c r="B672" s="124">
        <v>0</v>
      </c>
      <c r="C672" s="124">
        <v>0</v>
      </c>
      <c r="D672" s="124">
        <v>0</v>
      </c>
      <c r="E672" s="124">
        <v>0</v>
      </c>
      <c r="F672" s="124">
        <v>0</v>
      </c>
      <c r="G672" s="124">
        <v>0</v>
      </c>
      <c r="H672" s="124">
        <v>0</v>
      </c>
      <c r="I672" s="124">
        <v>0</v>
      </c>
      <c r="J672" s="124">
        <v>0</v>
      </c>
      <c r="K672" s="124">
        <v>0</v>
      </c>
      <c r="L672" s="124">
        <v>0</v>
      </c>
      <c r="M672" s="124">
        <v>0</v>
      </c>
      <c r="N672" s="124">
        <v>0</v>
      </c>
      <c r="O672" s="124">
        <v>0</v>
      </c>
      <c r="P672" s="124">
        <v>0</v>
      </c>
      <c r="Q672" s="124">
        <v>0</v>
      </c>
      <c r="R672" s="124">
        <v>0</v>
      </c>
      <c r="S672" s="124">
        <v>0</v>
      </c>
      <c r="T672" s="124">
        <v>0</v>
      </c>
      <c r="U672" s="124">
        <v>0</v>
      </c>
      <c r="V672" s="124">
        <v>0</v>
      </c>
      <c r="W672" s="124">
        <v>0</v>
      </c>
    </row>
    <row r="673" spans="1:23" hidden="1">
      <c r="A673" s="124">
        <v>0</v>
      </c>
      <c r="B673" s="124">
        <v>0</v>
      </c>
      <c r="C673" s="124">
        <v>0</v>
      </c>
      <c r="D673" s="124">
        <v>0</v>
      </c>
      <c r="E673" s="124">
        <v>0</v>
      </c>
      <c r="F673" s="124">
        <v>0</v>
      </c>
      <c r="G673" s="124">
        <v>0</v>
      </c>
      <c r="H673" s="124">
        <v>0</v>
      </c>
      <c r="I673" s="124">
        <v>0</v>
      </c>
      <c r="J673" s="124">
        <v>0</v>
      </c>
      <c r="K673" s="124">
        <v>0</v>
      </c>
      <c r="L673" s="124">
        <v>0</v>
      </c>
      <c r="M673" s="124">
        <v>0</v>
      </c>
      <c r="N673" s="124">
        <v>0</v>
      </c>
      <c r="O673" s="124">
        <v>0</v>
      </c>
      <c r="P673" s="124">
        <v>0</v>
      </c>
      <c r="Q673" s="124">
        <v>0</v>
      </c>
      <c r="R673" s="124">
        <v>0</v>
      </c>
      <c r="S673" s="124">
        <v>0</v>
      </c>
      <c r="T673" s="124">
        <v>0</v>
      </c>
      <c r="U673" s="124">
        <v>0</v>
      </c>
      <c r="V673" s="124">
        <v>0</v>
      </c>
      <c r="W673" s="124">
        <v>0</v>
      </c>
    </row>
    <row r="674" spans="1:23" hidden="1">
      <c r="A674" s="124">
        <v>0</v>
      </c>
      <c r="B674" s="124">
        <v>0</v>
      </c>
      <c r="C674" s="124">
        <v>0</v>
      </c>
      <c r="D674" s="124">
        <v>0</v>
      </c>
      <c r="E674" s="124">
        <v>0</v>
      </c>
      <c r="F674" s="124">
        <v>0</v>
      </c>
      <c r="G674" s="124">
        <v>0</v>
      </c>
      <c r="H674" s="124">
        <v>0</v>
      </c>
      <c r="I674" s="124">
        <v>0</v>
      </c>
      <c r="J674" s="124">
        <v>0</v>
      </c>
      <c r="K674" s="124">
        <v>0</v>
      </c>
      <c r="L674" s="124">
        <v>0</v>
      </c>
      <c r="M674" s="124">
        <v>0</v>
      </c>
      <c r="N674" s="124">
        <v>0</v>
      </c>
      <c r="O674" s="124">
        <v>0</v>
      </c>
      <c r="P674" s="124">
        <v>0</v>
      </c>
      <c r="Q674" s="124">
        <v>0</v>
      </c>
      <c r="R674" s="124">
        <v>0</v>
      </c>
      <c r="S674" s="124">
        <v>0</v>
      </c>
      <c r="T674" s="124">
        <v>0</v>
      </c>
      <c r="U674" s="124">
        <v>0</v>
      </c>
      <c r="V674" s="124">
        <v>0</v>
      </c>
      <c r="W674" s="124">
        <v>0</v>
      </c>
    </row>
    <row r="675" spans="1:23" hidden="1">
      <c r="A675" s="124">
        <v>0</v>
      </c>
      <c r="B675" s="124">
        <v>0</v>
      </c>
      <c r="C675" s="124">
        <v>0</v>
      </c>
      <c r="D675" s="124">
        <v>0</v>
      </c>
      <c r="E675" s="124">
        <v>0</v>
      </c>
      <c r="F675" s="124">
        <v>0</v>
      </c>
      <c r="G675" s="124">
        <v>0</v>
      </c>
      <c r="H675" s="124">
        <v>0</v>
      </c>
      <c r="I675" s="124">
        <v>0</v>
      </c>
      <c r="J675" s="124">
        <v>0</v>
      </c>
      <c r="K675" s="124">
        <v>0</v>
      </c>
      <c r="L675" s="124">
        <v>0</v>
      </c>
      <c r="M675" s="124">
        <v>0</v>
      </c>
      <c r="N675" s="124">
        <v>0</v>
      </c>
      <c r="O675" s="124">
        <v>0</v>
      </c>
      <c r="P675" s="124">
        <v>0</v>
      </c>
      <c r="Q675" s="124">
        <v>0</v>
      </c>
      <c r="R675" s="124">
        <v>0</v>
      </c>
      <c r="S675" s="124">
        <v>0</v>
      </c>
      <c r="T675" s="124">
        <v>0</v>
      </c>
      <c r="U675" s="124">
        <v>0</v>
      </c>
      <c r="V675" s="124">
        <v>0</v>
      </c>
      <c r="W675" s="124">
        <v>0</v>
      </c>
    </row>
    <row r="676" spans="1:23" hidden="1">
      <c r="A676" s="124">
        <v>0</v>
      </c>
      <c r="B676" s="124">
        <v>0</v>
      </c>
      <c r="C676" s="124">
        <v>0</v>
      </c>
      <c r="D676" s="124">
        <v>0</v>
      </c>
      <c r="E676" s="124">
        <v>0</v>
      </c>
      <c r="F676" s="124">
        <v>0</v>
      </c>
      <c r="G676" s="124">
        <v>0</v>
      </c>
      <c r="H676" s="124">
        <v>0</v>
      </c>
      <c r="I676" s="124">
        <v>0</v>
      </c>
      <c r="J676" s="124">
        <v>0</v>
      </c>
      <c r="K676" s="124">
        <v>0</v>
      </c>
      <c r="L676" s="124">
        <v>0</v>
      </c>
      <c r="M676" s="124">
        <v>0</v>
      </c>
      <c r="N676" s="124">
        <v>0</v>
      </c>
      <c r="O676" s="124">
        <v>0</v>
      </c>
      <c r="P676" s="124">
        <v>0</v>
      </c>
      <c r="Q676" s="124">
        <v>0</v>
      </c>
      <c r="R676" s="124">
        <v>0</v>
      </c>
      <c r="S676" s="124">
        <v>0</v>
      </c>
      <c r="T676" s="124">
        <v>0</v>
      </c>
      <c r="U676" s="124">
        <v>0</v>
      </c>
      <c r="V676" s="124">
        <v>0</v>
      </c>
      <c r="W676" s="124">
        <v>0</v>
      </c>
    </row>
    <row r="677" spans="1:23" hidden="1">
      <c r="A677" s="124">
        <v>0</v>
      </c>
      <c r="B677" s="124">
        <v>0</v>
      </c>
      <c r="C677" s="124">
        <v>0</v>
      </c>
      <c r="D677" s="124">
        <v>0</v>
      </c>
      <c r="E677" s="124">
        <v>0</v>
      </c>
      <c r="F677" s="124">
        <v>0</v>
      </c>
      <c r="G677" s="124">
        <v>0</v>
      </c>
      <c r="H677" s="124">
        <v>0</v>
      </c>
      <c r="I677" s="124">
        <v>0</v>
      </c>
      <c r="J677" s="124">
        <v>0</v>
      </c>
      <c r="K677" s="124">
        <v>0</v>
      </c>
      <c r="L677" s="124">
        <v>0</v>
      </c>
      <c r="M677" s="124">
        <v>0</v>
      </c>
      <c r="N677" s="124">
        <v>0</v>
      </c>
      <c r="O677" s="124">
        <v>0</v>
      </c>
      <c r="P677" s="124">
        <v>0</v>
      </c>
      <c r="Q677" s="124">
        <v>0</v>
      </c>
      <c r="R677" s="124">
        <v>0</v>
      </c>
      <c r="S677" s="124">
        <v>0</v>
      </c>
      <c r="T677" s="124">
        <v>0</v>
      </c>
      <c r="U677" s="124">
        <v>0</v>
      </c>
      <c r="V677" s="124">
        <v>0</v>
      </c>
      <c r="W677" s="124">
        <v>0</v>
      </c>
    </row>
    <row r="678" spans="1:23" hidden="1">
      <c r="A678" s="124">
        <v>0</v>
      </c>
      <c r="B678" s="124">
        <v>0</v>
      </c>
      <c r="C678" s="124">
        <v>0</v>
      </c>
      <c r="D678" s="124">
        <v>0</v>
      </c>
      <c r="E678" s="124">
        <v>0</v>
      </c>
      <c r="F678" s="124">
        <v>0</v>
      </c>
      <c r="G678" s="124">
        <v>0</v>
      </c>
      <c r="H678" s="124">
        <v>0</v>
      </c>
      <c r="I678" s="124">
        <v>0</v>
      </c>
      <c r="J678" s="124">
        <v>0</v>
      </c>
      <c r="K678" s="124">
        <v>0</v>
      </c>
      <c r="L678" s="124">
        <v>0</v>
      </c>
      <c r="M678" s="124">
        <v>0</v>
      </c>
      <c r="N678" s="124">
        <v>0</v>
      </c>
      <c r="O678" s="124">
        <v>0</v>
      </c>
      <c r="P678" s="124">
        <v>0</v>
      </c>
      <c r="Q678" s="124">
        <v>0</v>
      </c>
      <c r="R678" s="124">
        <v>0</v>
      </c>
      <c r="S678" s="124">
        <v>0</v>
      </c>
      <c r="T678" s="124">
        <v>0</v>
      </c>
      <c r="U678" s="124">
        <v>0</v>
      </c>
      <c r="V678" s="124">
        <v>0</v>
      </c>
      <c r="W678" s="124">
        <v>0</v>
      </c>
    </row>
    <row r="679" spans="1:23" hidden="1">
      <c r="A679" s="124">
        <v>0</v>
      </c>
      <c r="B679" s="124">
        <v>0</v>
      </c>
      <c r="C679" s="124">
        <v>0</v>
      </c>
      <c r="D679" s="124">
        <v>0</v>
      </c>
      <c r="E679" s="124">
        <v>0</v>
      </c>
      <c r="F679" s="124">
        <v>0</v>
      </c>
      <c r="G679" s="124">
        <v>0</v>
      </c>
      <c r="H679" s="124">
        <v>0</v>
      </c>
      <c r="I679" s="124">
        <v>0</v>
      </c>
      <c r="J679" s="124">
        <v>0</v>
      </c>
      <c r="K679" s="124">
        <v>0</v>
      </c>
      <c r="L679" s="124">
        <v>0</v>
      </c>
      <c r="M679" s="124">
        <v>0</v>
      </c>
      <c r="N679" s="124">
        <v>0</v>
      </c>
      <c r="O679" s="124">
        <v>0</v>
      </c>
      <c r="P679" s="124">
        <v>0</v>
      </c>
      <c r="Q679" s="124">
        <v>0</v>
      </c>
      <c r="R679" s="124">
        <v>0</v>
      </c>
      <c r="S679" s="124">
        <v>0</v>
      </c>
      <c r="T679" s="124">
        <v>0</v>
      </c>
      <c r="U679" s="124">
        <v>0</v>
      </c>
      <c r="V679" s="124">
        <v>0</v>
      </c>
      <c r="W679" s="124">
        <v>0</v>
      </c>
    </row>
    <row r="680" spans="1:23" hidden="1">
      <c r="A680" s="124">
        <v>0</v>
      </c>
      <c r="B680" s="124">
        <v>0</v>
      </c>
      <c r="C680" s="124">
        <v>0</v>
      </c>
      <c r="D680" s="124">
        <v>0</v>
      </c>
      <c r="E680" s="124">
        <v>0</v>
      </c>
      <c r="F680" s="124">
        <v>0</v>
      </c>
      <c r="G680" s="124">
        <v>0</v>
      </c>
      <c r="H680" s="124">
        <v>0</v>
      </c>
      <c r="I680" s="124">
        <v>0</v>
      </c>
      <c r="J680" s="124">
        <v>0</v>
      </c>
      <c r="K680" s="124">
        <v>0</v>
      </c>
      <c r="L680" s="124">
        <v>0</v>
      </c>
      <c r="M680" s="124">
        <v>0</v>
      </c>
      <c r="N680" s="124">
        <v>0</v>
      </c>
      <c r="O680" s="124">
        <v>0</v>
      </c>
      <c r="P680" s="124">
        <v>0</v>
      </c>
      <c r="Q680" s="124">
        <v>0</v>
      </c>
      <c r="R680" s="124">
        <v>0</v>
      </c>
      <c r="S680" s="124">
        <v>0</v>
      </c>
      <c r="T680" s="124">
        <v>0</v>
      </c>
      <c r="U680" s="124">
        <v>0</v>
      </c>
      <c r="V680" s="124">
        <v>0</v>
      </c>
      <c r="W680" s="124">
        <v>0</v>
      </c>
    </row>
    <row r="681" spans="1:23" hidden="1">
      <c r="A681" s="124">
        <v>0</v>
      </c>
      <c r="B681" s="124">
        <v>0</v>
      </c>
      <c r="C681" s="124">
        <v>0</v>
      </c>
      <c r="D681" s="124">
        <v>0</v>
      </c>
      <c r="E681" s="124">
        <v>0</v>
      </c>
      <c r="F681" s="124">
        <v>0</v>
      </c>
      <c r="G681" s="124">
        <v>0</v>
      </c>
      <c r="H681" s="124">
        <v>0</v>
      </c>
      <c r="I681" s="124">
        <v>0</v>
      </c>
      <c r="J681" s="124">
        <v>0</v>
      </c>
      <c r="K681" s="124">
        <v>0</v>
      </c>
      <c r="L681" s="124">
        <v>0</v>
      </c>
      <c r="M681" s="124">
        <v>0</v>
      </c>
      <c r="N681" s="124">
        <v>0</v>
      </c>
      <c r="O681" s="124">
        <v>0</v>
      </c>
      <c r="P681" s="124">
        <v>0</v>
      </c>
      <c r="Q681" s="124">
        <v>0</v>
      </c>
      <c r="R681" s="124">
        <v>0</v>
      </c>
      <c r="S681" s="124">
        <v>0</v>
      </c>
      <c r="T681" s="124">
        <v>0</v>
      </c>
      <c r="U681" s="124">
        <v>0</v>
      </c>
      <c r="V681" s="124">
        <v>0</v>
      </c>
      <c r="W681" s="124">
        <v>0</v>
      </c>
    </row>
    <row r="682" spans="1:23" hidden="1">
      <c r="A682" s="124">
        <v>0</v>
      </c>
      <c r="B682" s="124">
        <v>0</v>
      </c>
      <c r="C682" s="124">
        <v>0</v>
      </c>
      <c r="D682" s="124">
        <v>0</v>
      </c>
      <c r="E682" s="124">
        <v>0</v>
      </c>
      <c r="F682" s="124">
        <v>0</v>
      </c>
      <c r="G682" s="124">
        <v>0</v>
      </c>
      <c r="H682" s="124">
        <v>0</v>
      </c>
      <c r="I682" s="124">
        <v>0</v>
      </c>
      <c r="J682" s="124">
        <v>0</v>
      </c>
      <c r="K682" s="124">
        <v>0</v>
      </c>
      <c r="L682" s="124">
        <v>0</v>
      </c>
      <c r="M682" s="124">
        <v>0</v>
      </c>
      <c r="N682" s="124">
        <v>0</v>
      </c>
      <c r="O682" s="124">
        <v>0</v>
      </c>
      <c r="P682" s="124">
        <v>0</v>
      </c>
      <c r="Q682" s="124">
        <v>0</v>
      </c>
      <c r="R682" s="124">
        <v>0</v>
      </c>
      <c r="S682" s="124">
        <v>0</v>
      </c>
      <c r="T682" s="124">
        <v>0</v>
      </c>
      <c r="U682" s="124">
        <v>0</v>
      </c>
      <c r="V682" s="124">
        <v>0</v>
      </c>
      <c r="W682" s="124">
        <v>0</v>
      </c>
    </row>
    <row r="683" spans="1:23" hidden="1">
      <c r="A683" s="124">
        <v>0</v>
      </c>
      <c r="B683" s="124">
        <v>0</v>
      </c>
      <c r="C683" s="124">
        <v>0</v>
      </c>
      <c r="D683" s="124">
        <v>0</v>
      </c>
      <c r="E683" s="124">
        <v>0</v>
      </c>
      <c r="F683" s="124">
        <v>0</v>
      </c>
      <c r="G683" s="124">
        <v>0</v>
      </c>
      <c r="H683" s="124">
        <v>0</v>
      </c>
      <c r="I683" s="124">
        <v>0</v>
      </c>
      <c r="J683" s="124">
        <v>0</v>
      </c>
      <c r="K683" s="124">
        <v>0</v>
      </c>
      <c r="L683" s="124">
        <v>0</v>
      </c>
      <c r="M683" s="124">
        <v>0</v>
      </c>
      <c r="N683" s="124">
        <v>0</v>
      </c>
      <c r="O683" s="124">
        <v>0</v>
      </c>
      <c r="P683" s="124">
        <v>0</v>
      </c>
      <c r="Q683" s="124">
        <v>0</v>
      </c>
      <c r="R683" s="124">
        <v>0</v>
      </c>
      <c r="S683" s="124">
        <v>0</v>
      </c>
      <c r="T683" s="124">
        <v>0</v>
      </c>
      <c r="U683" s="124">
        <v>0</v>
      </c>
      <c r="V683" s="124">
        <v>0</v>
      </c>
      <c r="W683" s="124">
        <v>0</v>
      </c>
    </row>
    <row r="684" spans="1:23" hidden="1">
      <c r="A684" s="124">
        <v>0</v>
      </c>
      <c r="B684" s="124">
        <v>0</v>
      </c>
      <c r="C684" s="124">
        <v>0</v>
      </c>
      <c r="D684" s="124">
        <v>0</v>
      </c>
      <c r="E684" s="124">
        <v>0</v>
      </c>
      <c r="F684" s="124">
        <v>0</v>
      </c>
      <c r="G684" s="124">
        <v>0</v>
      </c>
      <c r="H684" s="124">
        <v>0</v>
      </c>
      <c r="I684" s="124">
        <v>0</v>
      </c>
      <c r="J684" s="124">
        <v>0</v>
      </c>
      <c r="K684" s="124">
        <v>0</v>
      </c>
      <c r="L684" s="124">
        <v>0</v>
      </c>
      <c r="M684" s="124">
        <v>0</v>
      </c>
      <c r="N684" s="124">
        <v>0</v>
      </c>
      <c r="O684" s="124">
        <v>0</v>
      </c>
      <c r="P684" s="124">
        <v>0</v>
      </c>
      <c r="Q684" s="124">
        <v>0</v>
      </c>
      <c r="R684" s="124">
        <v>0</v>
      </c>
      <c r="S684" s="124">
        <v>0</v>
      </c>
      <c r="T684" s="124">
        <v>0</v>
      </c>
      <c r="U684" s="124">
        <v>0</v>
      </c>
      <c r="V684" s="124">
        <v>0</v>
      </c>
      <c r="W684" s="124">
        <v>0</v>
      </c>
    </row>
    <row r="685" spans="1:23" hidden="1">
      <c r="A685" s="124">
        <v>0</v>
      </c>
      <c r="B685" s="124">
        <v>0</v>
      </c>
      <c r="C685" s="124">
        <v>0</v>
      </c>
      <c r="D685" s="124">
        <v>0</v>
      </c>
      <c r="E685" s="124">
        <v>0</v>
      </c>
      <c r="F685" s="124">
        <v>0</v>
      </c>
      <c r="G685" s="124">
        <v>0</v>
      </c>
      <c r="H685" s="124">
        <v>0</v>
      </c>
      <c r="I685" s="124">
        <v>0</v>
      </c>
      <c r="J685" s="124">
        <v>0</v>
      </c>
      <c r="K685" s="124">
        <v>0</v>
      </c>
      <c r="L685" s="124">
        <v>0</v>
      </c>
      <c r="M685" s="124">
        <v>0</v>
      </c>
      <c r="N685" s="124">
        <v>0</v>
      </c>
      <c r="O685" s="124">
        <v>0</v>
      </c>
      <c r="P685" s="124">
        <v>0</v>
      </c>
      <c r="Q685" s="124">
        <v>0</v>
      </c>
      <c r="R685" s="124">
        <v>0</v>
      </c>
      <c r="S685" s="124">
        <v>0</v>
      </c>
      <c r="T685" s="124">
        <v>0</v>
      </c>
      <c r="U685" s="124">
        <v>0</v>
      </c>
      <c r="V685" s="124">
        <v>0</v>
      </c>
      <c r="W685" s="124">
        <v>0</v>
      </c>
    </row>
    <row r="686" spans="1:23" hidden="1">
      <c r="A686" s="124">
        <v>0</v>
      </c>
      <c r="B686" s="124">
        <v>0</v>
      </c>
      <c r="C686" s="124">
        <v>0</v>
      </c>
      <c r="D686" s="124">
        <v>0</v>
      </c>
      <c r="E686" s="124">
        <v>0</v>
      </c>
      <c r="F686" s="124">
        <v>0</v>
      </c>
      <c r="G686" s="124">
        <v>0</v>
      </c>
      <c r="H686" s="124">
        <v>0</v>
      </c>
      <c r="I686" s="124">
        <v>0</v>
      </c>
      <c r="J686" s="124">
        <v>0</v>
      </c>
      <c r="K686" s="124">
        <v>0</v>
      </c>
      <c r="L686" s="124">
        <v>0</v>
      </c>
      <c r="M686" s="124">
        <v>0</v>
      </c>
      <c r="N686" s="124">
        <v>0</v>
      </c>
      <c r="O686" s="124">
        <v>0</v>
      </c>
      <c r="P686" s="124">
        <v>0</v>
      </c>
      <c r="Q686" s="124">
        <v>0</v>
      </c>
      <c r="R686" s="124">
        <v>0</v>
      </c>
      <c r="S686" s="124">
        <v>0</v>
      </c>
      <c r="T686" s="124">
        <v>0</v>
      </c>
      <c r="U686" s="124">
        <v>0</v>
      </c>
      <c r="V686" s="124">
        <v>0</v>
      </c>
      <c r="W686" s="124">
        <v>0</v>
      </c>
    </row>
    <row r="687" spans="1:23" hidden="1">
      <c r="A687" s="124">
        <v>0</v>
      </c>
      <c r="B687" s="124">
        <v>0</v>
      </c>
      <c r="C687" s="124">
        <v>0</v>
      </c>
      <c r="D687" s="124">
        <v>0</v>
      </c>
      <c r="E687" s="124">
        <v>0</v>
      </c>
      <c r="F687" s="124">
        <v>0</v>
      </c>
      <c r="G687" s="124">
        <v>0</v>
      </c>
      <c r="H687" s="124">
        <v>0</v>
      </c>
      <c r="I687" s="124">
        <v>0</v>
      </c>
      <c r="J687" s="124">
        <v>0</v>
      </c>
      <c r="K687" s="124">
        <v>0</v>
      </c>
      <c r="L687" s="124">
        <v>0</v>
      </c>
      <c r="M687" s="124">
        <v>0</v>
      </c>
      <c r="N687" s="124">
        <v>0</v>
      </c>
      <c r="O687" s="124">
        <v>0</v>
      </c>
      <c r="P687" s="124">
        <v>0</v>
      </c>
      <c r="Q687" s="124">
        <v>0</v>
      </c>
      <c r="R687" s="124">
        <v>0</v>
      </c>
      <c r="S687" s="124">
        <v>0</v>
      </c>
      <c r="T687" s="124">
        <v>0</v>
      </c>
      <c r="U687" s="124">
        <v>0</v>
      </c>
      <c r="V687" s="124">
        <v>0</v>
      </c>
      <c r="W687" s="124">
        <v>0</v>
      </c>
    </row>
    <row r="688" spans="1:23" hidden="1">
      <c r="A688" s="124">
        <v>0</v>
      </c>
      <c r="B688" s="124">
        <v>0</v>
      </c>
      <c r="C688" s="124">
        <v>0</v>
      </c>
      <c r="D688" s="124">
        <v>0</v>
      </c>
      <c r="E688" s="124">
        <v>0</v>
      </c>
      <c r="F688" s="124">
        <v>0</v>
      </c>
      <c r="G688" s="124">
        <v>0</v>
      </c>
      <c r="H688" s="124">
        <v>0</v>
      </c>
      <c r="I688" s="124">
        <v>0</v>
      </c>
      <c r="J688" s="124">
        <v>0</v>
      </c>
      <c r="K688" s="124">
        <v>0</v>
      </c>
      <c r="L688" s="124">
        <v>0</v>
      </c>
      <c r="M688" s="124">
        <v>0</v>
      </c>
      <c r="N688" s="124">
        <v>0</v>
      </c>
      <c r="O688" s="124">
        <v>0</v>
      </c>
      <c r="P688" s="124">
        <v>0</v>
      </c>
      <c r="Q688" s="124">
        <v>0</v>
      </c>
      <c r="R688" s="124">
        <v>0</v>
      </c>
      <c r="S688" s="124">
        <v>0</v>
      </c>
      <c r="T688" s="124">
        <v>0</v>
      </c>
      <c r="U688" s="124">
        <v>0</v>
      </c>
      <c r="V688" s="124">
        <v>0</v>
      </c>
      <c r="W688" s="124">
        <v>0</v>
      </c>
    </row>
    <row r="689" spans="1:23" hidden="1">
      <c r="A689" s="124">
        <v>0</v>
      </c>
      <c r="B689" s="124">
        <v>0</v>
      </c>
      <c r="C689" s="124">
        <v>0</v>
      </c>
      <c r="D689" s="124">
        <v>0</v>
      </c>
      <c r="E689" s="124">
        <v>0</v>
      </c>
      <c r="F689" s="124">
        <v>0</v>
      </c>
      <c r="G689" s="124">
        <v>0</v>
      </c>
      <c r="H689" s="124">
        <v>0</v>
      </c>
      <c r="I689" s="124">
        <v>0</v>
      </c>
      <c r="J689" s="124">
        <v>0</v>
      </c>
      <c r="K689" s="124">
        <v>0</v>
      </c>
      <c r="L689" s="124">
        <v>0</v>
      </c>
      <c r="M689" s="124">
        <v>0</v>
      </c>
      <c r="N689" s="124">
        <v>0</v>
      </c>
      <c r="O689" s="124">
        <v>0</v>
      </c>
      <c r="P689" s="124">
        <v>0</v>
      </c>
      <c r="Q689" s="124">
        <v>0</v>
      </c>
      <c r="R689" s="124">
        <v>0</v>
      </c>
      <c r="S689" s="124">
        <v>0</v>
      </c>
      <c r="T689" s="124">
        <v>0</v>
      </c>
      <c r="U689" s="124">
        <v>0</v>
      </c>
      <c r="V689" s="124">
        <v>0</v>
      </c>
      <c r="W689" s="124">
        <v>0</v>
      </c>
    </row>
    <row r="690" spans="1:23" hidden="1">
      <c r="A690" s="124">
        <v>0</v>
      </c>
      <c r="B690" s="124">
        <v>0</v>
      </c>
      <c r="C690" s="124">
        <v>0</v>
      </c>
      <c r="D690" s="124">
        <v>0</v>
      </c>
      <c r="E690" s="124">
        <v>0</v>
      </c>
      <c r="F690" s="124">
        <v>0</v>
      </c>
      <c r="G690" s="124">
        <v>0</v>
      </c>
      <c r="H690" s="124">
        <v>0</v>
      </c>
      <c r="I690" s="124">
        <v>0</v>
      </c>
      <c r="J690" s="124">
        <v>0</v>
      </c>
      <c r="K690" s="124">
        <v>0</v>
      </c>
      <c r="L690" s="124">
        <v>0</v>
      </c>
      <c r="M690" s="124">
        <v>0</v>
      </c>
      <c r="N690" s="124">
        <v>0</v>
      </c>
      <c r="O690" s="124">
        <v>0</v>
      </c>
      <c r="P690" s="124">
        <v>0</v>
      </c>
      <c r="Q690" s="124">
        <v>0</v>
      </c>
      <c r="R690" s="124">
        <v>0</v>
      </c>
      <c r="S690" s="124">
        <v>0</v>
      </c>
      <c r="T690" s="124">
        <v>0</v>
      </c>
      <c r="U690" s="124">
        <v>0</v>
      </c>
      <c r="V690" s="124">
        <v>0</v>
      </c>
      <c r="W690" s="124">
        <v>0</v>
      </c>
    </row>
    <row r="691" spans="1:23" hidden="1">
      <c r="A691" s="124">
        <v>0</v>
      </c>
      <c r="B691" s="124">
        <v>0</v>
      </c>
      <c r="C691" s="124">
        <v>0</v>
      </c>
      <c r="D691" s="124">
        <v>0</v>
      </c>
      <c r="E691" s="124">
        <v>0</v>
      </c>
      <c r="F691" s="124">
        <v>0</v>
      </c>
      <c r="G691" s="124">
        <v>0</v>
      </c>
      <c r="H691" s="124">
        <v>0</v>
      </c>
      <c r="I691" s="124">
        <v>0</v>
      </c>
      <c r="J691" s="124">
        <v>0</v>
      </c>
      <c r="K691" s="124">
        <v>0</v>
      </c>
      <c r="L691" s="124">
        <v>0</v>
      </c>
      <c r="M691" s="124">
        <v>0</v>
      </c>
      <c r="N691" s="124">
        <v>0</v>
      </c>
      <c r="O691" s="124">
        <v>0</v>
      </c>
      <c r="P691" s="124">
        <v>0</v>
      </c>
      <c r="Q691" s="124">
        <v>0</v>
      </c>
      <c r="R691" s="124">
        <v>0</v>
      </c>
      <c r="S691" s="124">
        <v>0</v>
      </c>
      <c r="T691" s="124">
        <v>0</v>
      </c>
      <c r="U691" s="124">
        <v>0</v>
      </c>
      <c r="V691" s="124">
        <v>0</v>
      </c>
      <c r="W691" s="124">
        <v>0</v>
      </c>
    </row>
    <row r="692" spans="1:23" hidden="1">
      <c r="A692" s="124">
        <v>0</v>
      </c>
      <c r="B692" s="124">
        <v>0</v>
      </c>
      <c r="C692" s="124">
        <v>0</v>
      </c>
      <c r="D692" s="124">
        <v>0</v>
      </c>
      <c r="E692" s="124">
        <v>0</v>
      </c>
      <c r="F692" s="124">
        <v>0</v>
      </c>
      <c r="G692" s="124">
        <v>0</v>
      </c>
      <c r="H692" s="124">
        <v>0</v>
      </c>
      <c r="I692" s="124">
        <v>0</v>
      </c>
      <c r="J692" s="124">
        <v>0</v>
      </c>
      <c r="K692" s="124">
        <v>0</v>
      </c>
      <c r="L692" s="124">
        <v>0</v>
      </c>
      <c r="M692" s="124">
        <v>0</v>
      </c>
      <c r="N692" s="124">
        <v>0</v>
      </c>
      <c r="O692" s="124">
        <v>0</v>
      </c>
      <c r="P692" s="124">
        <v>0</v>
      </c>
      <c r="Q692" s="124">
        <v>0</v>
      </c>
      <c r="R692" s="124">
        <v>0</v>
      </c>
      <c r="S692" s="124">
        <v>0</v>
      </c>
      <c r="T692" s="124">
        <v>0</v>
      </c>
      <c r="U692" s="124">
        <v>0</v>
      </c>
      <c r="V692" s="124">
        <v>0</v>
      </c>
      <c r="W692" s="124">
        <v>0</v>
      </c>
    </row>
    <row r="693" spans="1:23" hidden="1">
      <c r="A693" s="124">
        <v>0</v>
      </c>
      <c r="B693" s="124">
        <v>0</v>
      </c>
      <c r="C693" s="124">
        <v>0</v>
      </c>
      <c r="D693" s="124">
        <v>0</v>
      </c>
      <c r="E693" s="124">
        <v>0</v>
      </c>
      <c r="F693" s="124">
        <v>0</v>
      </c>
      <c r="G693" s="124">
        <v>0</v>
      </c>
      <c r="H693" s="124">
        <v>0</v>
      </c>
      <c r="I693" s="124">
        <v>0</v>
      </c>
      <c r="J693" s="124">
        <v>0</v>
      </c>
      <c r="K693" s="124">
        <v>0</v>
      </c>
      <c r="L693" s="124">
        <v>0</v>
      </c>
      <c r="M693" s="124">
        <v>0</v>
      </c>
      <c r="N693" s="124">
        <v>0</v>
      </c>
      <c r="O693" s="124">
        <v>0</v>
      </c>
      <c r="P693" s="124">
        <v>0</v>
      </c>
      <c r="Q693" s="124">
        <v>0</v>
      </c>
      <c r="R693" s="124">
        <v>0</v>
      </c>
      <c r="S693" s="124">
        <v>0</v>
      </c>
      <c r="T693" s="124">
        <v>0</v>
      </c>
      <c r="U693" s="124">
        <v>0</v>
      </c>
      <c r="V693" s="124">
        <v>0</v>
      </c>
      <c r="W693" s="124">
        <v>0</v>
      </c>
    </row>
    <row r="694" spans="1:23" hidden="1">
      <c r="A694" s="124">
        <v>0</v>
      </c>
      <c r="B694" s="124">
        <v>0</v>
      </c>
      <c r="C694" s="124">
        <v>0</v>
      </c>
      <c r="D694" s="124">
        <v>0</v>
      </c>
      <c r="E694" s="124">
        <v>0</v>
      </c>
      <c r="F694" s="124">
        <v>0</v>
      </c>
      <c r="G694" s="124">
        <v>0</v>
      </c>
      <c r="H694" s="124">
        <v>0</v>
      </c>
      <c r="I694" s="124">
        <v>0</v>
      </c>
      <c r="J694" s="124">
        <v>0</v>
      </c>
      <c r="K694" s="124">
        <v>0</v>
      </c>
      <c r="L694" s="124">
        <v>0</v>
      </c>
      <c r="M694" s="124">
        <v>0</v>
      </c>
      <c r="N694" s="124">
        <v>0</v>
      </c>
      <c r="O694" s="124">
        <v>0</v>
      </c>
      <c r="P694" s="124">
        <v>0</v>
      </c>
      <c r="Q694" s="124">
        <v>0</v>
      </c>
      <c r="R694" s="124">
        <v>0</v>
      </c>
      <c r="S694" s="124">
        <v>0</v>
      </c>
      <c r="T694" s="124">
        <v>0</v>
      </c>
      <c r="U694" s="124">
        <v>0</v>
      </c>
      <c r="V694" s="124">
        <v>0</v>
      </c>
      <c r="W694" s="124">
        <v>0</v>
      </c>
    </row>
    <row r="695" spans="1:23" hidden="1">
      <c r="A695" s="124">
        <v>0</v>
      </c>
      <c r="B695" s="124">
        <v>0</v>
      </c>
      <c r="C695" s="124">
        <v>0</v>
      </c>
      <c r="D695" s="124">
        <v>0</v>
      </c>
      <c r="E695" s="124">
        <v>0</v>
      </c>
      <c r="F695" s="124">
        <v>0</v>
      </c>
      <c r="G695" s="124">
        <v>0</v>
      </c>
      <c r="H695" s="124">
        <v>0</v>
      </c>
      <c r="I695" s="124">
        <v>0</v>
      </c>
      <c r="J695" s="124">
        <v>0</v>
      </c>
      <c r="K695" s="124">
        <v>0</v>
      </c>
      <c r="L695" s="124">
        <v>0</v>
      </c>
      <c r="M695" s="124">
        <v>0</v>
      </c>
      <c r="N695" s="124">
        <v>0</v>
      </c>
      <c r="O695" s="124">
        <v>0</v>
      </c>
      <c r="P695" s="124">
        <v>0</v>
      </c>
      <c r="Q695" s="124">
        <v>0</v>
      </c>
      <c r="R695" s="124">
        <v>0</v>
      </c>
      <c r="S695" s="124">
        <v>0</v>
      </c>
      <c r="T695" s="124">
        <v>0</v>
      </c>
      <c r="U695" s="124">
        <v>0</v>
      </c>
      <c r="V695" s="124">
        <v>0</v>
      </c>
      <c r="W695" s="124">
        <v>0</v>
      </c>
    </row>
    <row r="696" spans="1:23" hidden="1">
      <c r="A696" s="124">
        <v>0</v>
      </c>
      <c r="B696" s="124">
        <v>0</v>
      </c>
      <c r="C696" s="124">
        <v>0</v>
      </c>
      <c r="D696" s="124">
        <v>0</v>
      </c>
      <c r="E696" s="124">
        <v>0</v>
      </c>
      <c r="F696" s="124">
        <v>0</v>
      </c>
      <c r="G696" s="124">
        <v>0</v>
      </c>
      <c r="H696" s="124">
        <v>0</v>
      </c>
      <c r="I696" s="124">
        <v>0</v>
      </c>
      <c r="J696" s="124">
        <v>0</v>
      </c>
      <c r="K696" s="124">
        <v>0</v>
      </c>
      <c r="L696" s="124">
        <v>0</v>
      </c>
      <c r="M696" s="124">
        <v>0</v>
      </c>
      <c r="N696" s="124">
        <v>0</v>
      </c>
      <c r="O696" s="124">
        <v>0</v>
      </c>
      <c r="P696" s="124">
        <v>0</v>
      </c>
      <c r="Q696" s="124">
        <v>0</v>
      </c>
      <c r="R696" s="124">
        <v>0</v>
      </c>
      <c r="S696" s="124">
        <v>0</v>
      </c>
      <c r="T696" s="124">
        <v>0</v>
      </c>
      <c r="U696" s="124">
        <v>0</v>
      </c>
      <c r="V696" s="124">
        <v>0</v>
      </c>
      <c r="W696" s="124">
        <v>0</v>
      </c>
    </row>
    <row r="697" spans="1:23" hidden="1">
      <c r="A697" s="124">
        <v>0</v>
      </c>
      <c r="B697" s="124">
        <v>0</v>
      </c>
      <c r="C697" s="124">
        <v>0</v>
      </c>
      <c r="D697" s="124">
        <v>0</v>
      </c>
      <c r="E697" s="124">
        <v>0</v>
      </c>
      <c r="F697" s="124">
        <v>0</v>
      </c>
      <c r="G697" s="124">
        <v>0</v>
      </c>
      <c r="H697" s="124">
        <v>0</v>
      </c>
      <c r="I697" s="124">
        <v>0</v>
      </c>
      <c r="J697" s="124">
        <v>0</v>
      </c>
      <c r="K697" s="124">
        <v>0</v>
      </c>
      <c r="L697" s="124">
        <v>0</v>
      </c>
      <c r="M697" s="124">
        <v>0</v>
      </c>
      <c r="N697" s="124">
        <v>0</v>
      </c>
      <c r="O697" s="124">
        <v>0</v>
      </c>
      <c r="P697" s="124">
        <v>0</v>
      </c>
      <c r="Q697" s="124">
        <v>0</v>
      </c>
      <c r="R697" s="124">
        <v>0</v>
      </c>
      <c r="S697" s="124">
        <v>0</v>
      </c>
      <c r="T697" s="124">
        <v>0</v>
      </c>
      <c r="U697" s="124">
        <v>0</v>
      </c>
      <c r="V697" s="124">
        <v>0</v>
      </c>
      <c r="W697" s="124">
        <v>0</v>
      </c>
    </row>
    <row r="698" spans="1:23" hidden="1">
      <c r="A698" s="124">
        <v>0</v>
      </c>
      <c r="B698" s="124">
        <v>0</v>
      </c>
      <c r="C698" s="124">
        <v>0</v>
      </c>
      <c r="D698" s="124">
        <v>0</v>
      </c>
      <c r="E698" s="124">
        <v>0</v>
      </c>
      <c r="F698" s="124">
        <v>0</v>
      </c>
      <c r="G698" s="124">
        <v>0</v>
      </c>
      <c r="H698" s="124">
        <v>0</v>
      </c>
      <c r="I698" s="124">
        <v>0</v>
      </c>
      <c r="J698" s="124">
        <v>0</v>
      </c>
      <c r="K698" s="124">
        <v>0</v>
      </c>
      <c r="L698" s="124">
        <v>0</v>
      </c>
      <c r="M698" s="124">
        <v>0</v>
      </c>
      <c r="N698" s="124">
        <v>0</v>
      </c>
      <c r="O698" s="124">
        <v>0</v>
      </c>
      <c r="P698" s="124">
        <v>0</v>
      </c>
      <c r="Q698" s="124">
        <v>0</v>
      </c>
      <c r="R698" s="124">
        <v>0</v>
      </c>
      <c r="S698" s="124">
        <v>0</v>
      </c>
      <c r="T698" s="124">
        <v>0</v>
      </c>
      <c r="U698" s="124">
        <v>0</v>
      </c>
      <c r="V698" s="124">
        <v>0</v>
      </c>
      <c r="W698" s="124">
        <v>0</v>
      </c>
    </row>
    <row r="699" spans="1:23" hidden="1">
      <c r="A699" s="124">
        <v>0</v>
      </c>
      <c r="B699" s="124">
        <v>0</v>
      </c>
      <c r="C699" s="124">
        <v>0</v>
      </c>
      <c r="D699" s="124">
        <v>0</v>
      </c>
      <c r="E699" s="124">
        <v>0</v>
      </c>
      <c r="F699" s="124">
        <v>0</v>
      </c>
      <c r="G699" s="124">
        <v>0</v>
      </c>
      <c r="H699" s="124">
        <v>0</v>
      </c>
      <c r="I699" s="124">
        <v>0</v>
      </c>
      <c r="J699" s="124">
        <v>0</v>
      </c>
      <c r="K699" s="124">
        <v>0</v>
      </c>
      <c r="L699" s="124">
        <v>0</v>
      </c>
      <c r="M699" s="124">
        <v>0</v>
      </c>
      <c r="N699" s="124">
        <v>0</v>
      </c>
      <c r="O699" s="124">
        <v>0</v>
      </c>
      <c r="P699" s="124">
        <v>0</v>
      </c>
      <c r="Q699" s="124">
        <v>0</v>
      </c>
      <c r="R699" s="124">
        <v>0</v>
      </c>
      <c r="S699" s="124">
        <v>0</v>
      </c>
      <c r="T699" s="124">
        <v>0</v>
      </c>
      <c r="U699" s="124">
        <v>0</v>
      </c>
      <c r="V699" s="124">
        <v>0</v>
      </c>
      <c r="W699" s="124">
        <v>0</v>
      </c>
    </row>
    <row r="700" spans="1:23" hidden="1">
      <c r="A700" s="124">
        <v>0</v>
      </c>
      <c r="B700" s="124">
        <v>0</v>
      </c>
      <c r="C700" s="124">
        <v>0</v>
      </c>
      <c r="D700" s="124">
        <v>0</v>
      </c>
      <c r="E700" s="124">
        <v>0</v>
      </c>
      <c r="F700" s="124">
        <v>0</v>
      </c>
      <c r="G700" s="124">
        <v>0</v>
      </c>
      <c r="H700" s="124">
        <v>0</v>
      </c>
      <c r="I700" s="124">
        <v>0</v>
      </c>
      <c r="J700" s="124">
        <v>0</v>
      </c>
      <c r="K700" s="124">
        <v>0</v>
      </c>
      <c r="L700" s="124">
        <v>0</v>
      </c>
      <c r="M700" s="124">
        <v>0</v>
      </c>
      <c r="N700" s="124">
        <v>0</v>
      </c>
      <c r="O700" s="124">
        <v>0</v>
      </c>
      <c r="P700" s="124">
        <v>0</v>
      </c>
      <c r="Q700" s="124">
        <v>0</v>
      </c>
      <c r="R700" s="124">
        <v>0</v>
      </c>
      <c r="S700" s="124">
        <v>0</v>
      </c>
      <c r="T700" s="124">
        <v>0</v>
      </c>
      <c r="U700" s="124">
        <v>0</v>
      </c>
      <c r="V700" s="124">
        <v>0</v>
      </c>
      <c r="W700" s="124">
        <v>0</v>
      </c>
    </row>
    <row r="701" spans="1:23" hidden="1">
      <c r="A701" s="124">
        <v>0</v>
      </c>
      <c r="B701" s="124">
        <v>0</v>
      </c>
      <c r="C701" s="124">
        <v>0</v>
      </c>
      <c r="D701" s="124">
        <v>0</v>
      </c>
      <c r="E701" s="124">
        <v>0</v>
      </c>
      <c r="F701" s="124">
        <v>0</v>
      </c>
      <c r="G701" s="124">
        <v>0</v>
      </c>
      <c r="H701" s="124">
        <v>0</v>
      </c>
      <c r="I701" s="124">
        <v>0</v>
      </c>
      <c r="J701" s="124">
        <v>0</v>
      </c>
      <c r="K701" s="124">
        <v>0</v>
      </c>
      <c r="L701" s="124">
        <v>0</v>
      </c>
      <c r="M701" s="124">
        <v>0</v>
      </c>
      <c r="N701" s="124">
        <v>0</v>
      </c>
      <c r="O701" s="124">
        <v>0</v>
      </c>
      <c r="P701" s="124">
        <v>0</v>
      </c>
      <c r="Q701" s="124">
        <v>0</v>
      </c>
      <c r="R701" s="124">
        <v>0</v>
      </c>
      <c r="S701" s="124">
        <v>0</v>
      </c>
      <c r="T701" s="124">
        <v>0</v>
      </c>
      <c r="U701" s="124">
        <v>0</v>
      </c>
      <c r="V701" s="124">
        <v>0</v>
      </c>
      <c r="W701" s="124">
        <v>0</v>
      </c>
    </row>
    <row r="702" spans="1:23" hidden="1">
      <c r="A702" s="124">
        <v>0</v>
      </c>
      <c r="B702" s="124">
        <v>0</v>
      </c>
      <c r="C702" s="124">
        <v>0</v>
      </c>
      <c r="D702" s="124">
        <v>0</v>
      </c>
      <c r="E702" s="124">
        <v>0</v>
      </c>
      <c r="F702" s="124">
        <v>0</v>
      </c>
      <c r="G702" s="124">
        <v>0</v>
      </c>
      <c r="H702" s="124">
        <v>0</v>
      </c>
      <c r="I702" s="124">
        <v>0</v>
      </c>
      <c r="J702" s="124">
        <v>0</v>
      </c>
      <c r="K702" s="124">
        <v>0</v>
      </c>
      <c r="L702" s="124">
        <v>0</v>
      </c>
      <c r="M702" s="124">
        <v>0</v>
      </c>
      <c r="N702" s="124">
        <v>0</v>
      </c>
      <c r="O702" s="124">
        <v>0</v>
      </c>
      <c r="P702" s="124">
        <v>0</v>
      </c>
      <c r="Q702" s="124">
        <v>0</v>
      </c>
      <c r="R702" s="124">
        <v>0</v>
      </c>
      <c r="S702" s="124">
        <v>0</v>
      </c>
      <c r="T702" s="124">
        <v>0</v>
      </c>
      <c r="U702" s="124">
        <v>0</v>
      </c>
      <c r="V702" s="124">
        <v>0</v>
      </c>
      <c r="W702" s="124">
        <v>0</v>
      </c>
    </row>
    <row r="703" spans="1:23" hidden="1">
      <c r="A703" s="124">
        <v>0</v>
      </c>
      <c r="B703" s="124">
        <v>0</v>
      </c>
      <c r="C703" s="124">
        <v>0</v>
      </c>
      <c r="D703" s="124">
        <v>0</v>
      </c>
      <c r="E703" s="124">
        <v>0</v>
      </c>
      <c r="F703" s="124">
        <v>0</v>
      </c>
      <c r="G703" s="124">
        <v>0</v>
      </c>
      <c r="H703" s="124">
        <v>0</v>
      </c>
      <c r="I703" s="124">
        <v>0</v>
      </c>
      <c r="J703" s="124">
        <v>0</v>
      </c>
      <c r="K703" s="124">
        <v>0</v>
      </c>
      <c r="L703" s="124">
        <v>0</v>
      </c>
      <c r="M703" s="124">
        <v>0</v>
      </c>
      <c r="N703" s="124">
        <v>0</v>
      </c>
      <c r="O703" s="124">
        <v>0</v>
      </c>
      <c r="P703" s="124">
        <v>0</v>
      </c>
      <c r="Q703" s="124">
        <v>0</v>
      </c>
      <c r="R703" s="124">
        <v>0</v>
      </c>
      <c r="S703" s="124">
        <v>0</v>
      </c>
      <c r="T703" s="124">
        <v>0</v>
      </c>
      <c r="U703" s="124">
        <v>0</v>
      </c>
      <c r="V703" s="124">
        <v>0</v>
      </c>
      <c r="W703" s="124">
        <v>0</v>
      </c>
    </row>
    <row r="704" spans="1:23" hidden="1">
      <c r="A704" s="124">
        <v>0</v>
      </c>
      <c r="B704" s="124">
        <v>0</v>
      </c>
      <c r="C704" s="124">
        <v>0</v>
      </c>
      <c r="D704" s="124">
        <v>0</v>
      </c>
      <c r="E704" s="124">
        <v>0</v>
      </c>
      <c r="F704" s="124">
        <v>0</v>
      </c>
      <c r="G704" s="124">
        <v>0</v>
      </c>
      <c r="H704" s="124">
        <v>0</v>
      </c>
      <c r="I704" s="124">
        <v>0</v>
      </c>
      <c r="J704" s="124">
        <v>0</v>
      </c>
      <c r="K704" s="124">
        <v>0</v>
      </c>
      <c r="L704" s="124">
        <v>0</v>
      </c>
      <c r="M704" s="124">
        <v>0</v>
      </c>
      <c r="N704" s="124">
        <v>0</v>
      </c>
      <c r="O704" s="124">
        <v>0</v>
      </c>
      <c r="P704" s="124">
        <v>0</v>
      </c>
      <c r="Q704" s="124">
        <v>0</v>
      </c>
      <c r="R704" s="124">
        <v>0</v>
      </c>
      <c r="S704" s="124">
        <v>0</v>
      </c>
      <c r="T704" s="124">
        <v>0</v>
      </c>
      <c r="U704" s="124">
        <v>0</v>
      </c>
      <c r="V704" s="124">
        <v>0</v>
      </c>
      <c r="W704" s="124">
        <v>0</v>
      </c>
    </row>
    <row r="705" spans="1:23" hidden="1">
      <c r="A705" s="124">
        <v>0</v>
      </c>
      <c r="B705" s="124">
        <v>0</v>
      </c>
      <c r="C705" s="124">
        <v>0</v>
      </c>
      <c r="D705" s="124">
        <v>0</v>
      </c>
      <c r="E705" s="124">
        <v>0</v>
      </c>
      <c r="F705" s="124">
        <v>0</v>
      </c>
      <c r="G705" s="124">
        <v>0</v>
      </c>
      <c r="H705" s="124">
        <v>0</v>
      </c>
      <c r="I705" s="124">
        <v>0</v>
      </c>
      <c r="J705" s="124">
        <v>0</v>
      </c>
      <c r="K705" s="124">
        <v>0</v>
      </c>
      <c r="L705" s="124">
        <v>0</v>
      </c>
      <c r="M705" s="124">
        <v>0</v>
      </c>
      <c r="N705" s="124">
        <v>0</v>
      </c>
      <c r="O705" s="124">
        <v>0</v>
      </c>
      <c r="P705" s="124">
        <v>0</v>
      </c>
      <c r="Q705" s="124">
        <v>0</v>
      </c>
      <c r="R705" s="124">
        <v>0</v>
      </c>
      <c r="S705" s="124">
        <v>0</v>
      </c>
      <c r="T705" s="124">
        <v>0</v>
      </c>
      <c r="U705" s="124">
        <v>0</v>
      </c>
      <c r="V705" s="124">
        <v>0</v>
      </c>
      <c r="W705" s="124">
        <v>0</v>
      </c>
    </row>
    <row r="706" spans="1:23" hidden="1">
      <c r="A706" s="124">
        <v>0</v>
      </c>
      <c r="B706" s="124">
        <v>0</v>
      </c>
      <c r="C706" s="124">
        <v>0</v>
      </c>
      <c r="D706" s="124">
        <v>0</v>
      </c>
      <c r="E706" s="124">
        <v>0</v>
      </c>
      <c r="F706" s="124">
        <v>0</v>
      </c>
      <c r="G706" s="124">
        <v>0</v>
      </c>
      <c r="H706" s="124">
        <v>0</v>
      </c>
      <c r="I706" s="124">
        <v>0</v>
      </c>
      <c r="J706" s="124">
        <v>0</v>
      </c>
      <c r="K706" s="124">
        <v>0</v>
      </c>
      <c r="L706" s="124">
        <v>0</v>
      </c>
      <c r="M706" s="124">
        <v>0</v>
      </c>
      <c r="N706" s="124">
        <v>0</v>
      </c>
      <c r="O706" s="124">
        <v>0</v>
      </c>
      <c r="P706" s="124">
        <v>0</v>
      </c>
      <c r="Q706" s="124">
        <v>0</v>
      </c>
      <c r="R706" s="124">
        <v>0</v>
      </c>
      <c r="S706" s="124">
        <v>0</v>
      </c>
      <c r="T706" s="124">
        <v>0</v>
      </c>
      <c r="U706" s="124">
        <v>0</v>
      </c>
      <c r="V706" s="124">
        <v>0</v>
      </c>
      <c r="W706" s="124">
        <v>0</v>
      </c>
    </row>
    <row r="707" spans="1:23" hidden="1">
      <c r="A707" s="124">
        <v>0</v>
      </c>
      <c r="B707" s="124">
        <v>0</v>
      </c>
      <c r="C707" s="124">
        <v>0</v>
      </c>
      <c r="D707" s="124">
        <v>0</v>
      </c>
      <c r="E707" s="124">
        <v>0</v>
      </c>
      <c r="F707" s="124">
        <v>0</v>
      </c>
      <c r="G707" s="124">
        <v>0</v>
      </c>
      <c r="H707" s="124">
        <v>0</v>
      </c>
      <c r="I707" s="124">
        <v>0</v>
      </c>
      <c r="J707" s="124">
        <v>0</v>
      </c>
      <c r="K707" s="124">
        <v>0</v>
      </c>
      <c r="L707" s="124">
        <v>0</v>
      </c>
      <c r="M707" s="124">
        <v>0</v>
      </c>
      <c r="N707" s="124">
        <v>0</v>
      </c>
      <c r="O707" s="124">
        <v>0</v>
      </c>
      <c r="P707" s="124">
        <v>0</v>
      </c>
      <c r="Q707" s="124">
        <v>0</v>
      </c>
      <c r="R707" s="124">
        <v>0</v>
      </c>
      <c r="S707" s="124">
        <v>0</v>
      </c>
      <c r="T707" s="124">
        <v>0</v>
      </c>
      <c r="U707" s="124">
        <v>0</v>
      </c>
      <c r="V707" s="124">
        <v>0</v>
      </c>
      <c r="W707" s="124">
        <v>0</v>
      </c>
    </row>
    <row r="708" spans="1:23" hidden="1">
      <c r="A708" s="124">
        <v>0</v>
      </c>
      <c r="B708" s="124">
        <v>0</v>
      </c>
      <c r="C708" s="124">
        <v>0</v>
      </c>
      <c r="D708" s="124">
        <v>0</v>
      </c>
      <c r="E708" s="124">
        <v>0</v>
      </c>
      <c r="F708" s="124">
        <v>0</v>
      </c>
      <c r="G708" s="124">
        <v>0</v>
      </c>
      <c r="H708" s="124">
        <v>0</v>
      </c>
      <c r="I708" s="124">
        <v>0</v>
      </c>
      <c r="J708" s="124">
        <v>0</v>
      </c>
      <c r="K708" s="124">
        <v>0</v>
      </c>
      <c r="L708" s="124">
        <v>0</v>
      </c>
      <c r="M708" s="124">
        <v>0</v>
      </c>
      <c r="N708" s="124">
        <v>0</v>
      </c>
      <c r="O708" s="124">
        <v>0</v>
      </c>
      <c r="P708" s="124">
        <v>0</v>
      </c>
      <c r="Q708" s="124">
        <v>0</v>
      </c>
      <c r="R708" s="124">
        <v>0</v>
      </c>
      <c r="S708" s="124">
        <v>0</v>
      </c>
      <c r="T708" s="124">
        <v>0</v>
      </c>
      <c r="U708" s="124">
        <v>0</v>
      </c>
      <c r="V708" s="124">
        <v>0</v>
      </c>
      <c r="W708" s="124">
        <v>0</v>
      </c>
    </row>
    <row r="709" spans="1:23" hidden="1">
      <c r="A709" s="124">
        <v>0</v>
      </c>
      <c r="B709" s="124">
        <v>0</v>
      </c>
      <c r="C709" s="124">
        <v>0</v>
      </c>
      <c r="D709" s="124">
        <v>0</v>
      </c>
      <c r="E709" s="124">
        <v>0</v>
      </c>
      <c r="F709" s="124">
        <v>0</v>
      </c>
      <c r="G709" s="124">
        <v>0</v>
      </c>
      <c r="H709" s="124">
        <v>0</v>
      </c>
      <c r="I709" s="124">
        <v>0</v>
      </c>
      <c r="J709" s="124">
        <v>0</v>
      </c>
      <c r="K709" s="124">
        <v>0</v>
      </c>
      <c r="L709" s="124">
        <v>0</v>
      </c>
      <c r="M709" s="124">
        <v>0</v>
      </c>
      <c r="N709" s="124">
        <v>0</v>
      </c>
      <c r="O709" s="124">
        <v>0</v>
      </c>
      <c r="P709" s="124">
        <v>0</v>
      </c>
      <c r="Q709" s="124">
        <v>0</v>
      </c>
      <c r="R709" s="124">
        <v>0</v>
      </c>
      <c r="S709" s="124">
        <v>0</v>
      </c>
      <c r="T709" s="124">
        <v>0</v>
      </c>
      <c r="U709" s="124">
        <v>0</v>
      </c>
      <c r="V709" s="124">
        <v>0</v>
      </c>
      <c r="W709" s="124">
        <v>0</v>
      </c>
    </row>
    <row r="710" spans="1:23" hidden="1">
      <c r="A710" s="124">
        <v>0</v>
      </c>
      <c r="B710" s="124">
        <v>0</v>
      </c>
      <c r="C710" s="124">
        <v>0</v>
      </c>
      <c r="D710" s="124">
        <v>0</v>
      </c>
      <c r="E710" s="124">
        <v>0</v>
      </c>
      <c r="F710" s="124">
        <v>0</v>
      </c>
      <c r="G710" s="124">
        <v>0</v>
      </c>
      <c r="H710" s="124">
        <v>0</v>
      </c>
      <c r="I710" s="124">
        <v>0</v>
      </c>
      <c r="J710" s="124">
        <v>0</v>
      </c>
      <c r="K710" s="124">
        <v>0</v>
      </c>
      <c r="L710" s="124">
        <v>0</v>
      </c>
      <c r="M710" s="124">
        <v>0</v>
      </c>
      <c r="N710" s="124">
        <v>0</v>
      </c>
      <c r="O710" s="124">
        <v>0</v>
      </c>
      <c r="P710" s="124">
        <v>0</v>
      </c>
      <c r="Q710" s="124">
        <v>0</v>
      </c>
      <c r="R710" s="124">
        <v>0</v>
      </c>
      <c r="S710" s="124">
        <v>0</v>
      </c>
      <c r="T710" s="124">
        <v>0</v>
      </c>
      <c r="U710" s="124">
        <v>0</v>
      </c>
      <c r="V710" s="124">
        <v>0</v>
      </c>
      <c r="W710" s="124">
        <v>0</v>
      </c>
    </row>
    <row r="711" spans="1:23" hidden="1">
      <c r="A711" s="124">
        <v>0</v>
      </c>
      <c r="B711" s="124">
        <v>0</v>
      </c>
      <c r="C711" s="124">
        <v>0</v>
      </c>
      <c r="D711" s="124">
        <v>0</v>
      </c>
      <c r="E711" s="124">
        <v>0</v>
      </c>
      <c r="F711" s="124">
        <v>0</v>
      </c>
      <c r="G711" s="124">
        <v>0</v>
      </c>
      <c r="H711" s="124">
        <v>0</v>
      </c>
      <c r="I711" s="124">
        <v>0</v>
      </c>
      <c r="J711" s="124">
        <v>0</v>
      </c>
      <c r="K711" s="124">
        <v>0</v>
      </c>
      <c r="L711" s="124">
        <v>0</v>
      </c>
      <c r="M711" s="124">
        <v>0</v>
      </c>
      <c r="N711" s="124">
        <v>0</v>
      </c>
      <c r="O711" s="124">
        <v>0</v>
      </c>
      <c r="P711" s="124">
        <v>0</v>
      </c>
      <c r="Q711" s="124">
        <v>0</v>
      </c>
      <c r="R711" s="124">
        <v>0</v>
      </c>
      <c r="S711" s="124">
        <v>0</v>
      </c>
      <c r="T711" s="124">
        <v>0</v>
      </c>
      <c r="U711" s="124">
        <v>0</v>
      </c>
      <c r="V711" s="124">
        <v>0</v>
      </c>
      <c r="W711" s="124">
        <v>0</v>
      </c>
    </row>
    <row r="712" spans="1:23" hidden="1">
      <c r="A712" s="124">
        <v>0</v>
      </c>
      <c r="B712" s="124">
        <v>0</v>
      </c>
      <c r="C712" s="124">
        <v>0</v>
      </c>
      <c r="D712" s="124">
        <v>0</v>
      </c>
      <c r="E712" s="124">
        <v>0</v>
      </c>
      <c r="F712" s="124">
        <v>0</v>
      </c>
      <c r="G712" s="124">
        <v>0</v>
      </c>
      <c r="H712" s="124">
        <v>0</v>
      </c>
      <c r="I712" s="124">
        <v>0</v>
      </c>
      <c r="J712" s="124">
        <v>0</v>
      </c>
      <c r="K712" s="124">
        <v>0</v>
      </c>
      <c r="L712" s="124">
        <v>0</v>
      </c>
      <c r="M712" s="124">
        <v>0</v>
      </c>
      <c r="N712" s="124">
        <v>0</v>
      </c>
      <c r="O712" s="124">
        <v>0</v>
      </c>
      <c r="P712" s="124">
        <v>0</v>
      </c>
      <c r="Q712" s="124">
        <v>0</v>
      </c>
      <c r="R712" s="124">
        <v>0</v>
      </c>
      <c r="S712" s="124">
        <v>0</v>
      </c>
      <c r="T712" s="124">
        <v>0</v>
      </c>
      <c r="U712" s="124">
        <v>0</v>
      </c>
      <c r="V712" s="124">
        <v>0</v>
      </c>
      <c r="W712" s="124">
        <v>0</v>
      </c>
    </row>
    <row r="713" spans="1:23" hidden="1">
      <c r="A713" s="124">
        <v>0</v>
      </c>
      <c r="B713" s="124">
        <v>0</v>
      </c>
      <c r="C713" s="124">
        <v>0</v>
      </c>
      <c r="D713" s="124">
        <v>0</v>
      </c>
      <c r="E713" s="124">
        <v>0</v>
      </c>
      <c r="F713" s="124">
        <v>0</v>
      </c>
      <c r="G713" s="124">
        <v>0</v>
      </c>
      <c r="H713" s="124">
        <v>0</v>
      </c>
      <c r="I713" s="124">
        <v>0</v>
      </c>
      <c r="J713" s="124">
        <v>0</v>
      </c>
      <c r="K713" s="124">
        <v>0</v>
      </c>
      <c r="L713" s="124">
        <v>0</v>
      </c>
      <c r="M713" s="124">
        <v>0</v>
      </c>
      <c r="N713" s="124">
        <v>0</v>
      </c>
      <c r="O713" s="124">
        <v>0</v>
      </c>
      <c r="P713" s="124">
        <v>0</v>
      </c>
      <c r="Q713" s="124">
        <v>0</v>
      </c>
      <c r="R713" s="124">
        <v>0</v>
      </c>
      <c r="S713" s="124">
        <v>0</v>
      </c>
      <c r="T713" s="124">
        <v>0</v>
      </c>
      <c r="U713" s="124">
        <v>0</v>
      </c>
      <c r="V713" s="124">
        <v>0</v>
      </c>
      <c r="W713" s="124">
        <v>0</v>
      </c>
    </row>
    <row r="714" spans="1:23" hidden="1">
      <c r="A714" s="124">
        <v>0</v>
      </c>
      <c r="B714" s="124">
        <v>0</v>
      </c>
      <c r="C714" s="124">
        <v>0</v>
      </c>
      <c r="D714" s="124">
        <v>0</v>
      </c>
      <c r="E714" s="124">
        <v>0</v>
      </c>
      <c r="F714" s="124">
        <v>0</v>
      </c>
      <c r="G714" s="124">
        <v>0</v>
      </c>
      <c r="H714" s="124">
        <v>0</v>
      </c>
      <c r="I714" s="124">
        <v>0</v>
      </c>
      <c r="J714" s="124">
        <v>0</v>
      </c>
      <c r="K714" s="124">
        <v>0</v>
      </c>
      <c r="L714" s="124">
        <v>0</v>
      </c>
      <c r="M714" s="124">
        <v>0</v>
      </c>
      <c r="N714" s="124">
        <v>0</v>
      </c>
      <c r="O714" s="124">
        <v>0</v>
      </c>
      <c r="P714" s="124">
        <v>0</v>
      </c>
      <c r="Q714" s="124">
        <v>0</v>
      </c>
      <c r="R714" s="124">
        <v>0</v>
      </c>
      <c r="S714" s="124">
        <v>0</v>
      </c>
      <c r="T714" s="124">
        <v>0</v>
      </c>
      <c r="U714" s="124">
        <v>0</v>
      </c>
      <c r="V714" s="124">
        <v>0</v>
      </c>
      <c r="W714" s="124">
        <v>0</v>
      </c>
    </row>
    <row r="715" spans="1:23" hidden="1">
      <c r="A715" s="124">
        <v>0</v>
      </c>
      <c r="B715" s="124">
        <v>0</v>
      </c>
      <c r="C715" s="124">
        <v>0</v>
      </c>
      <c r="D715" s="124">
        <v>0</v>
      </c>
      <c r="E715" s="124">
        <v>0</v>
      </c>
      <c r="F715" s="124">
        <v>0</v>
      </c>
      <c r="G715" s="124">
        <v>0</v>
      </c>
      <c r="H715" s="124">
        <v>0</v>
      </c>
      <c r="I715" s="124">
        <v>0</v>
      </c>
      <c r="J715" s="124">
        <v>0</v>
      </c>
      <c r="K715" s="124">
        <v>0</v>
      </c>
      <c r="L715" s="124">
        <v>0</v>
      </c>
      <c r="M715" s="124">
        <v>0</v>
      </c>
      <c r="N715" s="124">
        <v>0</v>
      </c>
      <c r="O715" s="124">
        <v>0</v>
      </c>
      <c r="P715" s="124">
        <v>0</v>
      </c>
      <c r="Q715" s="124">
        <v>0</v>
      </c>
      <c r="R715" s="124">
        <v>0</v>
      </c>
      <c r="S715" s="124">
        <v>0</v>
      </c>
      <c r="T715" s="124">
        <v>0</v>
      </c>
      <c r="U715" s="124">
        <v>0</v>
      </c>
      <c r="V715" s="124">
        <v>0</v>
      </c>
      <c r="W715" s="124">
        <v>0</v>
      </c>
    </row>
    <row r="716" spans="1:23" hidden="1">
      <c r="A716" s="124">
        <v>0</v>
      </c>
      <c r="B716" s="124">
        <v>0</v>
      </c>
      <c r="C716" s="124">
        <v>0</v>
      </c>
      <c r="D716" s="124">
        <v>0</v>
      </c>
      <c r="E716" s="124">
        <v>0</v>
      </c>
      <c r="F716" s="124">
        <v>0</v>
      </c>
      <c r="G716" s="124">
        <v>0</v>
      </c>
      <c r="H716" s="124">
        <v>0</v>
      </c>
      <c r="I716" s="124">
        <v>0</v>
      </c>
      <c r="J716" s="124">
        <v>0</v>
      </c>
      <c r="K716" s="124">
        <v>0</v>
      </c>
      <c r="L716" s="124">
        <v>0</v>
      </c>
      <c r="M716" s="124">
        <v>0</v>
      </c>
      <c r="N716" s="124">
        <v>0</v>
      </c>
      <c r="O716" s="124">
        <v>0</v>
      </c>
      <c r="P716" s="124">
        <v>0</v>
      </c>
      <c r="Q716" s="124">
        <v>0</v>
      </c>
      <c r="R716" s="124">
        <v>0</v>
      </c>
      <c r="S716" s="124">
        <v>0</v>
      </c>
      <c r="T716" s="124">
        <v>0</v>
      </c>
      <c r="U716" s="124">
        <v>0</v>
      </c>
      <c r="V716" s="124">
        <v>0</v>
      </c>
      <c r="W716" s="124">
        <v>0</v>
      </c>
    </row>
    <row r="717" spans="1:23" hidden="1">
      <c r="A717" s="124">
        <v>0</v>
      </c>
      <c r="B717" s="124">
        <v>0</v>
      </c>
      <c r="C717" s="124">
        <v>0</v>
      </c>
      <c r="D717" s="124">
        <v>0</v>
      </c>
      <c r="E717" s="124">
        <v>0</v>
      </c>
      <c r="F717" s="124">
        <v>0</v>
      </c>
      <c r="G717" s="124">
        <v>0</v>
      </c>
      <c r="H717" s="124">
        <v>0</v>
      </c>
      <c r="I717" s="124">
        <v>0</v>
      </c>
      <c r="J717" s="124">
        <v>0</v>
      </c>
      <c r="K717" s="124">
        <v>0</v>
      </c>
      <c r="L717" s="124">
        <v>0</v>
      </c>
      <c r="M717" s="124">
        <v>0</v>
      </c>
      <c r="N717" s="124">
        <v>0</v>
      </c>
      <c r="O717" s="124">
        <v>0</v>
      </c>
      <c r="P717" s="124">
        <v>0</v>
      </c>
      <c r="Q717" s="124">
        <v>0</v>
      </c>
      <c r="R717" s="124">
        <v>0</v>
      </c>
      <c r="S717" s="124">
        <v>0</v>
      </c>
      <c r="T717" s="124">
        <v>0</v>
      </c>
      <c r="U717" s="124">
        <v>0</v>
      </c>
      <c r="V717" s="124">
        <v>0</v>
      </c>
      <c r="W717" s="124">
        <v>0</v>
      </c>
    </row>
    <row r="718" spans="1:23" hidden="1">
      <c r="A718" s="124">
        <v>0</v>
      </c>
      <c r="B718" s="124">
        <v>0</v>
      </c>
      <c r="C718" s="124">
        <v>0</v>
      </c>
      <c r="D718" s="124">
        <v>0</v>
      </c>
      <c r="E718" s="124">
        <v>0</v>
      </c>
      <c r="F718" s="124">
        <v>0</v>
      </c>
      <c r="G718" s="124">
        <v>0</v>
      </c>
      <c r="H718" s="124">
        <v>0</v>
      </c>
      <c r="I718" s="124">
        <v>0</v>
      </c>
      <c r="J718" s="124">
        <v>0</v>
      </c>
      <c r="K718" s="124">
        <v>0</v>
      </c>
      <c r="L718" s="124">
        <v>0</v>
      </c>
      <c r="M718" s="124">
        <v>0</v>
      </c>
      <c r="N718" s="124">
        <v>0</v>
      </c>
      <c r="O718" s="124">
        <v>0</v>
      </c>
      <c r="P718" s="124">
        <v>0</v>
      </c>
      <c r="Q718" s="124">
        <v>0</v>
      </c>
      <c r="R718" s="124">
        <v>0</v>
      </c>
      <c r="S718" s="124">
        <v>0</v>
      </c>
      <c r="T718" s="124">
        <v>0</v>
      </c>
      <c r="U718" s="124">
        <v>0</v>
      </c>
      <c r="V718" s="124">
        <v>0</v>
      </c>
      <c r="W718" s="124">
        <v>0</v>
      </c>
    </row>
    <row r="719" spans="1:23" hidden="1">
      <c r="A719" s="124">
        <v>0</v>
      </c>
      <c r="B719" s="124">
        <v>0</v>
      </c>
      <c r="C719" s="124">
        <v>0</v>
      </c>
      <c r="D719" s="124">
        <v>0</v>
      </c>
      <c r="E719" s="124">
        <v>0</v>
      </c>
      <c r="F719" s="124">
        <v>0</v>
      </c>
      <c r="G719" s="124">
        <v>0</v>
      </c>
      <c r="H719" s="124">
        <v>0</v>
      </c>
      <c r="I719" s="124">
        <v>0</v>
      </c>
      <c r="J719" s="124">
        <v>0</v>
      </c>
      <c r="K719" s="124">
        <v>0</v>
      </c>
      <c r="L719" s="124">
        <v>0</v>
      </c>
      <c r="M719" s="124">
        <v>0</v>
      </c>
      <c r="N719" s="124">
        <v>0</v>
      </c>
      <c r="O719" s="124">
        <v>0</v>
      </c>
      <c r="P719" s="124">
        <v>0</v>
      </c>
      <c r="Q719" s="124">
        <v>0</v>
      </c>
      <c r="R719" s="124">
        <v>0</v>
      </c>
      <c r="S719" s="124">
        <v>0</v>
      </c>
      <c r="T719" s="124">
        <v>0</v>
      </c>
      <c r="U719" s="124">
        <v>0</v>
      </c>
      <c r="V719" s="124">
        <v>0</v>
      </c>
      <c r="W719" s="124">
        <v>0</v>
      </c>
    </row>
    <row r="720" spans="1:23" hidden="1">
      <c r="A720" s="124">
        <v>0</v>
      </c>
      <c r="B720" s="124">
        <v>0</v>
      </c>
      <c r="C720" s="124">
        <v>0</v>
      </c>
      <c r="D720" s="124">
        <v>0</v>
      </c>
      <c r="E720" s="124">
        <v>0</v>
      </c>
      <c r="F720" s="124">
        <v>0</v>
      </c>
      <c r="G720" s="124">
        <v>0</v>
      </c>
      <c r="H720" s="124">
        <v>0</v>
      </c>
      <c r="I720" s="124">
        <v>0</v>
      </c>
      <c r="J720" s="124">
        <v>0</v>
      </c>
      <c r="K720" s="124">
        <v>0</v>
      </c>
      <c r="L720" s="124">
        <v>0</v>
      </c>
      <c r="M720" s="124">
        <v>0</v>
      </c>
      <c r="N720" s="124">
        <v>0</v>
      </c>
      <c r="O720" s="124">
        <v>0</v>
      </c>
      <c r="P720" s="124">
        <v>0</v>
      </c>
      <c r="Q720" s="124">
        <v>0</v>
      </c>
      <c r="R720" s="124">
        <v>0</v>
      </c>
      <c r="S720" s="124">
        <v>0</v>
      </c>
      <c r="T720" s="124">
        <v>0</v>
      </c>
      <c r="U720" s="124">
        <v>0</v>
      </c>
      <c r="V720" s="124">
        <v>0</v>
      </c>
      <c r="W720" s="124">
        <v>0</v>
      </c>
    </row>
    <row r="721" spans="1:23" hidden="1">
      <c r="A721" s="124">
        <v>0</v>
      </c>
      <c r="B721" s="124">
        <v>0</v>
      </c>
      <c r="C721" s="124">
        <v>0</v>
      </c>
      <c r="D721" s="124">
        <v>0</v>
      </c>
      <c r="E721" s="124">
        <v>0</v>
      </c>
      <c r="F721" s="124">
        <v>0</v>
      </c>
      <c r="G721" s="124">
        <v>0</v>
      </c>
      <c r="H721" s="124">
        <v>0</v>
      </c>
      <c r="I721" s="124">
        <v>0</v>
      </c>
      <c r="J721" s="124">
        <v>0</v>
      </c>
      <c r="K721" s="124">
        <v>0</v>
      </c>
      <c r="L721" s="124">
        <v>0</v>
      </c>
      <c r="M721" s="124">
        <v>0</v>
      </c>
      <c r="N721" s="124">
        <v>0</v>
      </c>
      <c r="O721" s="124">
        <v>0</v>
      </c>
      <c r="P721" s="124">
        <v>0</v>
      </c>
      <c r="Q721" s="124">
        <v>0</v>
      </c>
      <c r="R721" s="124">
        <v>0</v>
      </c>
      <c r="S721" s="124">
        <v>0</v>
      </c>
      <c r="T721" s="124">
        <v>0</v>
      </c>
      <c r="U721" s="124">
        <v>0</v>
      </c>
      <c r="V721" s="124">
        <v>0</v>
      </c>
      <c r="W721" s="124">
        <v>0</v>
      </c>
    </row>
    <row r="722" spans="1:23" hidden="1">
      <c r="A722" s="124">
        <v>0</v>
      </c>
      <c r="B722" s="124">
        <v>0</v>
      </c>
      <c r="C722" s="124">
        <v>0</v>
      </c>
      <c r="D722" s="124">
        <v>0</v>
      </c>
      <c r="E722" s="124">
        <v>0</v>
      </c>
      <c r="F722" s="124">
        <v>0</v>
      </c>
      <c r="G722" s="124">
        <v>0</v>
      </c>
      <c r="H722" s="124">
        <v>0</v>
      </c>
      <c r="I722" s="124">
        <v>0</v>
      </c>
      <c r="J722" s="124">
        <v>0</v>
      </c>
      <c r="K722" s="124">
        <v>0</v>
      </c>
      <c r="L722" s="124">
        <v>0</v>
      </c>
      <c r="M722" s="124">
        <v>0</v>
      </c>
      <c r="N722" s="124">
        <v>0</v>
      </c>
      <c r="O722" s="124">
        <v>0</v>
      </c>
      <c r="P722" s="124">
        <v>0</v>
      </c>
      <c r="Q722" s="124">
        <v>0</v>
      </c>
      <c r="R722" s="124">
        <v>0</v>
      </c>
      <c r="S722" s="124">
        <v>0</v>
      </c>
      <c r="T722" s="124">
        <v>0</v>
      </c>
      <c r="U722" s="124">
        <v>0</v>
      </c>
      <c r="V722" s="124">
        <v>0</v>
      </c>
      <c r="W722" s="124">
        <v>0</v>
      </c>
    </row>
    <row r="723" spans="1:23" hidden="1">
      <c r="A723" s="124">
        <v>0</v>
      </c>
      <c r="B723" s="124">
        <v>0</v>
      </c>
      <c r="C723" s="124">
        <v>0</v>
      </c>
      <c r="D723" s="124">
        <v>0</v>
      </c>
      <c r="E723" s="124">
        <v>0</v>
      </c>
      <c r="F723" s="124">
        <v>0</v>
      </c>
      <c r="G723" s="124">
        <v>0</v>
      </c>
      <c r="H723" s="124">
        <v>0</v>
      </c>
      <c r="I723" s="124">
        <v>0</v>
      </c>
      <c r="J723" s="124">
        <v>0</v>
      </c>
      <c r="K723" s="124">
        <v>0</v>
      </c>
      <c r="L723" s="124">
        <v>0</v>
      </c>
      <c r="M723" s="124">
        <v>0</v>
      </c>
      <c r="N723" s="124">
        <v>0</v>
      </c>
      <c r="O723" s="124">
        <v>0</v>
      </c>
      <c r="P723" s="124">
        <v>0</v>
      </c>
      <c r="Q723" s="124">
        <v>0</v>
      </c>
      <c r="R723" s="124">
        <v>0</v>
      </c>
      <c r="S723" s="124">
        <v>0</v>
      </c>
      <c r="T723" s="124">
        <v>0</v>
      </c>
      <c r="U723" s="124">
        <v>0</v>
      </c>
      <c r="V723" s="124">
        <v>0</v>
      </c>
      <c r="W723" s="124">
        <v>0</v>
      </c>
    </row>
    <row r="724" spans="1:23" hidden="1">
      <c r="A724" s="124">
        <v>0</v>
      </c>
      <c r="B724" s="124">
        <v>0</v>
      </c>
      <c r="C724" s="124">
        <v>0</v>
      </c>
      <c r="D724" s="124">
        <v>0</v>
      </c>
      <c r="E724" s="124">
        <v>0</v>
      </c>
      <c r="F724" s="124">
        <v>0</v>
      </c>
      <c r="G724" s="124">
        <v>0</v>
      </c>
      <c r="H724" s="124">
        <v>0</v>
      </c>
      <c r="I724" s="124">
        <v>0</v>
      </c>
      <c r="J724" s="124">
        <v>0</v>
      </c>
      <c r="K724" s="124">
        <v>0</v>
      </c>
      <c r="L724" s="124">
        <v>0</v>
      </c>
      <c r="M724" s="124">
        <v>0</v>
      </c>
      <c r="N724" s="124">
        <v>0</v>
      </c>
      <c r="O724" s="124">
        <v>0</v>
      </c>
      <c r="P724" s="124">
        <v>0</v>
      </c>
      <c r="Q724" s="124">
        <v>0</v>
      </c>
      <c r="R724" s="124">
        <v>0</v>
      </c>
      <c r="S724" s="124">
        <v>0</v>
      </c>
      <c r="T724" s="124">
        <v>0</v>
      </c>
      <c r="U724" s="124">
        <v>0</v>
      </c>
      <c r="V724" s="124">
        <v>0</v>
      </c>
      <c r="W724" s="124">
        <v>0</v>
      </c>
    </row>
    <row r="725" spans="1:23" hidden="1">
      <c r="A725" s="124">
        <v>0</v>
      </c>
      <c r="B725" s="124">
        <v>0</v>
      </c>
      <c r="C725" s="124">
        <v>0</v>
      </c>
      <c r="D725" s="124">
        <v>0</v>
      </c>
      <c r="E725" s="124">
        <v>0</v>
      </c>
      <c r="F725" s="124">
        <v>0</v>
      </c>
      <c r="G725" s="124">
        <v>0</v>
      </c>
      <c r="H725" s="124">
        <v>0</v>
      </c>
      <c r="I725" s="124">
        <v>0</v>
      </c>
      <c r="J725" s="124">
        <v>0</v>
      </c>
      <c r="K725" s="124">
        <v>0</v>
      </c>
      <c r="L725" s="124">
        <v>0</v>
      </c>
      <c r="M725" s="124">
        <v>0</v>
      </c>
      <c r="N725" s="124">
        <v>0</v>
      </c>
      <c r="O725" s="124">
        <v>0</v>
      </c>
      <c r="P725" s="124">
        <v>0</v>
      </c>
      <c r="Q725" s="124">
        <v>0</v>
      </c>
      <c r="R725" s="124">
        <v>0</v>
      </c>
      <c r="S725" s="124">
        <v>0</v>
      </c>
      <c r="T725" s="124">
        <v>0</v>
      </c>
      <c r="U725" s="124">
        <v>0</v>
      </c>
      <c r="V725" s="124">
        <v>0</v>
      </c>
      <c r="W725" s="124">
        <v>0</v>
      </c>
    </row>
    <row r="726" spans="1:23" hidden="1">
      <c r="A726" s="124">
        <v>0</v>
      </c>
      <c r="B726" s="124">
        <v>0</v>
      </c>
      <c r="C726" s="124">
        <v>0</v>
      </c>
      <c r="D726" s="124">
        <v>0</v>
      </c>
      <c r="E726" s="124">
        <v>0</v>
      </c>
      <c r="F726" s="124">
        <v>0</v>
      </c>
      <c r="G726" s="124">
        <v>0</v>
      </c>
      <c r="H726" s="124">
        <v>0</v>
      </c>
      <c r="I726" s="124">
        <v>0</v>
      </c>
      <c r="J726" s="124">
        <v>0</v>
      </c>
      <c r="K726" s="124">
        <v>0</v>
      </c>
      <c r="L726" s="124">
        <v>0</v>
      </c>
      <c r="M726" s="124">
        <v>0</v>
      </c>
      <c r="N726" s="124">
        <v>0</v>
      </c>
      <c r="O726" s="124">
        <v>0</v>
      </c>
      <c r="P726" s="124">
        <v>0</v>
      </c>
      <c r="Q726" s="124">
        <v>0</v>
      </c>
      <c r="R726" s="124">
        <v>0</v>
      </c>
      <c r="S726" s="124">
        <v>0</v>
      </c>
      <c r="T726" s="124">
        <v>0</v>
      </c>
      <c r="U726" s="124">
        <v>0</v>
      </c>
      <c r="V726" s="124">
        <v>0</v>
      </c>
      <c r="W726" s="124">
        <v>0</v>
      </c>
    </row>
    <row r="727" spans="1:23" hidden="1">
      <c r="A727" s="124">
        <v>0</v>
      </c>
      <c r="B727" s="124">
        <v>0</v>
      </c>
      <c r="C727" s="124">
        <v>0</v>
      </c>
      <c r="D727" s="124">
        <v>0</v>
      </c>
      <c r="E727" s="124">
        <v>0</v>
      </c>
      <c r="F727" s="124">
        <v>0</v>
      </c>
      <c r="G727" s="124">
        <v>0</v>
      </c>
      <c r="H727" s="124">
        <v>0</v>
      </c>
      <c r="I727" s="124">
        <v>0</v>
      </c>
      <c r="J727" s="124">
        <v>0</v>
      </c>
      <c r="K727" s="124">
        <v>0</v>
      </c>
      <c r="L727" s="124">
        <v>0</v>
      </c>
      <c r="M727" s="124">
        <v>0</v>
      </c>
      <c r="N727" s="124">
        <v>0</v>
      </c>
      <c r="O727" s="124">
        <v>0</v>
      </c>
      <c r="P727" s="124">
        <v>0</v>
      </c>
      <c r="Q727" s="124">
        <v>0</v>
      </c>
      <c r="R727" s="124">
        <v>0</v>
      </c>
      <c r="S727" s="124">
        <v>0</v>
      </c>
      <c r="T727" s="124">
        <v>0</v>
      </c>
      <c r="U727" s="124">
        <v>0</v>
      </c>
      <c r="V727" s="124">
        <v>0</v>
      </c>
      <c r="W727" s="124">
        <v>0</v>
      </c>
    </row>
    <row r="728" spans="1:23" hidden="1">
      <c r="A728" s="124">
        <v>0</v>
      </c>
      <c r="B728" s="124">
        <v>0</v>
      </c>
      <c r="C728" s="124">
        <v>0</v>
      </c>
      <c r="D728" s="124">
        <v>0</v>
      </c>
      <c r="E728" s="124">
        <v>0</v>
      </c>
      <c r="F728" s="124">
        <v>0</v>
      </c>
      <c r="G728" s="124">
        <v>0</v>
      </c>
      <c r="H728" s="124">
        <v>0</v>
      </c>
      <c r="I728" s="124">
        <v>0</v>
      </c>
      <c r="J728" s="124">
        <v>0</v>
      </c>
      <c r="K728" s="124">
        <v>0</v>
      </c>
      <c r="L728" s="124">
        <v>0</v>
      </c>
      <c r="M728" s="124">
        <v>0</v>
      </c>
      <c r="N728" s="124">
        <v>0</v>
      </c>
      <c r="O728" s="124">
        <v>0</v>
      </c>
      <c r="P728" s="124">
        <v>0</v>
      </c>
      <c r="Q728" s="124">
        <v>0</v>
      </c>
      <c r="R728" s="124">
        <v>0</v>
      </c>
      <c r="S728" s="124">
        <v>0</v>
      </c>
      <c r="T728" s="124">
        <v>0</v>
      </c>
      <c r="U728" s="124">
        <v>0</v>
      </c>
      <c r="V728" s="124">
        <v>0</v>
      </c>
      <c r="W728" s="124">
        <v>0</v>
      </c>
    </row>
    <row r="729" spans="1:23" hidden="1">
      <c r="A729" s="124">
        <v>0</v>
      </c>
      <c r="B729" s="124">
        <v>0</v>
      </c>
      <c r="C729" s="124">
        <v>0</v>
      </c>
      <c r="D729" s="124">
        <v>0</v>
      </c>
      <c r="E729" s="124">
        <v>0</v>
      </c>
      <c r="F729" s="124">
        <v>0</v>
      </c>
      <c r="G729" s="124">
        <v>0</v>
      </c>
      <c r="H729" s="124">
        <v>0</v>
      </c>
      <c r="I729" s="124">
        <v>0</v>
      </c>
      <c r="J729" s="124">
        <v>0</v>
      </c>
      <c r="K729" s="124">
        <v>0</v>
      </c>
      <c r="L729" s="124">
        <v>0</v>
      </c>
      <c r="M729" s="124">
        <v>0</v>
      </c>
      <c r="N729" s="124">
        <v>0</v>
      </c>
      <c r="O729" s="124">
        <v>0</v>
      </c>
      <c r="P729" s="124">
        <v>0</v>
      </c>
      <c r="Q729" s="124">
        <v>0</v>
      </c>
      <c r="R729" s="124">
        <v>0</v>
      </c>
      <c r="S729" s="124">
        <v>0</v>
      </c>
      <c r="T729" s="124">
        <v>0</v>
      </c>
      <c r="U729" s="124">
        <v>0</v>
      </c>
      <c r="V729" s="124">
        <v>0</v>
      </c>
      <c r="W729" s="124">
        <v>0</v>
      </c>
    </row>
    <row r="730" spans="1:23" hidden="1">
      <c r="A730" s="124">
        <v>0</v>
      </c>
      <c r="B730" s="124">
        <v>0</v>
      </c>
      <c r="C730" s="124">
        <v>0</v>
      </c>
      <c r="D730" s="124">
        <v>0</v>
      </c>
      <c r="E730" s="124">
        <v>0</v>
      </c>
      <c r="F730" s="124">
        <v>0</v>
      </c>
      <c r="G730" s="124">
        <v>0</v>
      </c>
      <c r="H730" s="124">
        <v>0</v>
      </c>
      <c r="I730" s="124">
        <v>0</v>
      </c>
      <c r="J730" s="124">
        <v>0</v>
      </c>
      <c r="K730" s="124">
        <v>0</v>
      </c>
      <c r="L730" s="124">
        <v>0</v>
      </c>
      <c r="M730" s="124">
        <v>0</v>
      </c>
      <c r="N730" s="124">
        <v>0</v>
      </c>
      <c r="O730" s="124">
        <v>0</v>
      </c>
      <c r="P730" s="124">
        <v>0</v>
      </c>
      <c r="Q730" s="124">
        <v>0</v>
      </c>
      <c r="R730" s="124">
        <v>0</v>
      </c>
      <c r="S730" s="124">
        <v>0</v>
      </c>
      <c r="T730" s="124">
        <v>0</v>
      </c>
      <c r="U730" s="124">
        <v>0</v>
      </c>
      <c r="V730" s="124">
        <v>0</v>
      </c>
      <c r="W730" s="124">
        <v>0</v>
      </c>
    </row>
    <row r="731" spans="1:23" hidden="1">
      <c r="A731" s="124">
        <v>0</v>
      </c>
      <c r="B731" s="124">
        <v>0</v>
      </c>
      <c r="C731" s="124">
        <v>0</v>
      </c>
      <c r="D731" s="124">
        <v>0</v>
      </c>
      <c r="E731" s="124">
        <v>0</v>
      </c>
      <c r="F731" s="124">
        <v>0</v>
      </c>
      <c r="G731" s="124">
        <v>0</v>
      </c>
      <c r="H731" s="124">
        <v>0</v>
      </c>
      <c r="I731" s="124">
        <v>0</v>
      </c>
      <c r="J731" s="124">
        <v>0</v>
      </c>
      <c r="K731" s="124">
        <v>0</v>
      </c>
      <c r="L731" s="124">
        <v>0</v>
      </c>
      <c r="M731" s="124">
        <v>0</v>
      </c>
      <c r="N731" s="124">
        <v>0</v>
      </c>
      <c r="O731" s="124">
        <v>0</v>
      </c>
      <c r="P731" s="124">
        <v>0</v>
      </c>
      <c r="Q731" s="124">
        <v>0</v>
      </c>
      <c r="R731" s="124">
        <v>0</v>
      </c>
      <c r="S731" s="124">
        <v>0</v>
      </c>
      <c r="T731" s="124">
        <v>0</v>
      </c>
      <c r="U731" s="124">
        <v>0</v>
      </c>
      <c r="V731" s="124">
        <v>0</v>
      </c>
      <c r="W731" s="124">
        <v>0</v>
      </c>
    </row>
    <row r="732" spans="1:23" hidden="1">
      <c r="A732" s="124">
        <v>0</v>
      </c>
      <c r="B732" s="124">
        <v>0</v>
      </c>
      <c r="C732" s="124">
        <v>0</v>
      </c>
      <c r="D732" s="124">
        <v>0</v>
      </c>
      <c r="E732" s="124">
        <v>0</v>
      </c>
      <c r="F732" s="124">
        <v>0</v>
      </c>
      <c r="G732" s="124">
        <v>0</v>
      </c>
      <c r="H732" s="124">
        <v>0</v>
      </c>
      <c r="I732" s="124">
        <v>0</v>
      </c>
      <c r="J732" s="124">
        <v>0</v>
      </c>
      <c r="K732" s="124">
        <v>0</v>
      </c>
      <c r="L732" s="124">
        <v>0</v>
      </c>
      <c r="M732" s="124">
        <v>0</v>
      </c>
      <c r="N732" s="124">
        <v>0</v>
      </c>
      <c r="O732" s="124">
        <v>0</v>
      </c>
      <c r="P732" s="124">
        <v>0</v>
      </c>
      <c r="Q732" s="124">
        <v>0</v>
      </c>
      <c r="R732" s="124">
        <v>0</v>
      </c>
      <c r="S732" s="124">
        <v>0</v>
      </c>
      <c r="T732" s="124">
        <v>0</v>
      </c>
      <c r="U732" s="124">
        <v>0</v>
      </c>
      <c r="V732" s="124">
        <v>0</v>
      </c>
      <c r="W732" s="124">
        <v>0</v>
      </c>
    </row>
    <row r="733" spans="1:23" hidden="1">
      <c r="A733" s="124">
        <v>0</v>
      </c>
      <c r="B733" s="124">
        <v>0</v>
      </c>
      <c r="C733" s="124">
        <v>0</v>
      </c>
      <c r="D733" s="124">
        <v>0</v>
      </c>
      <c r="E733" s="124">
        <v>0</v>
      </c>
      <c r="F733" s="124">
        <v>0</v>
      </c>
      <c r="G733" s="124">
        <v>0</v>
      </c>
      <c r="H733" s="124">
        <v>0</v>
      </c>
      <c r="I733" s="124">
        <v>0</v>
      </c>
      <c r="J733" s="124">
        <v>0</v>
      </c>
      <c r="K733" s="124">
        <v>0</v>
      </c>
      <c r="L733" s="124">
        <v>0</v>
      </c>
      <c r="M733" s="124">
        <v>0</v>
      </c>
      <c r="N733" s="124">
        <v>0</v>
      </c>
      <c r="O733" s="124">
        <v>0</v>
      </c>
      <c r="P733" s="124">
        <v>0</v>
      </c>
      <c r="Q733" s="124">
        <v>0</v>
      </c>
      <c r="R733" s="124">
        <v>0</v>
      </c>
      <c r="S733" s="124">
        <v>0</v>
      </c>
      <c r="T733" s="124">
        <v>0</v>
      </c>
      <c r="U733" s="124">
        <v>0</v>
      </c>
      <c r="V733" s="124">
        <v>0</v>
      </c>
      <c r="W733" s="124">
        <v>0</v>
      </c>
    </row>
    <row r="734" spans="1:23" hidden="1">
      <c r="A734" s="124">
        <v>0</v>
      </c>
      <c r="B734" s="124">
        <v>0</v>
      </c>
      <c r="C734" s="124">
        <v>0</v>
      </c>
      <c r="D734" s="124">
        <v>0</v>
      </c>
      <c r="E734" s="124">
        <v>0</v>
      </c>
      <c r="F734" s="124">
        <v>0</v>
      </c>
      <c r="G734" s="124">
        <v>0</v>
      </c>
      <c r="H734" s="124">
        <v>0</v>
      </c>
      <c r="I734" s="124">
        <v>0</v>
      </c>
      <c r="J734" s="124">
        <v>0</v>
      </c>
      <c r="K734" s="124">
        <v>0</v>
      </c>
      <c r="L734" s="124">
        <v>0</v>
      </c>
      <c r="M734" s="124">
        <v>0</v>
      </c>
      <c r="N734" s="124">
        <v>0</v>
      </c>
      <c r="O734" s="124">
        <v>0</v>
      </c>
      <c r="P734" s="124">
        <v>0</v>
      </c>
      <c r="Q734" s="124">
        <v>0</v>
      </c>
      <c r="R734" s="124">
        <v>0</v>
      </c>
      <c r="S734" s="124">
        <v>0</v>
      </c>
      <c r="T734" s="124">
        <v>0</v>
      </c>
      <c r="U734" s="124">
        <v>0</v>
      </c>
      <c r="V734" s="124">
        <v>0</v>
      </c>
      <c r="W734" s="124">
        <v>0</v>
      </c>
    </row>
    <row r="735" spans="1:23" hidden="1">
      <c r="A735" s="124">
        <v>0</v>
      </c>
      <c r="B735" s="124">
        <v>0</v>
      </c>
      <c r="C735" s="124">
        <v>0</v>
      </c>
      <c r="D735" s="124">
        <v>0</v>
      </c>
      <c r="E735" s="124">
        <v>0</v>
      </c>
      <c r="F735" s="124">
        <v>0</v>
      </c>
      <c r="G735" s="124">
        <v>0</v>
      </c>
      <c r="H735" s="124">
        <v>0</v>
      </c>
      <c r="I735" s="124">
        <v>0</v>
      </c>
      <c r="J735" s="124">
        <v>0</v>
      </c>
      <c r="K735" s="124">
        <v>0</v>
      </c>
      <c r="L735" s="124">
        <v>0</v>
      </c>
      <c r="M735" s="124">
        <v>0</v>
      </c>
      <c r="N735" s="124">
        <v>0</v>
      </c>
      <c r="O735" s="124">
        <v>0</v>
      </c>
      <c r="P735" s="124">
        <v>0</v>
      </c>
      <c r="Q735" s="124">
        <v>0</v>
      </c>
      <c r="R735" s="124">
        <v>0</v>
      </c>
      <c r="S735" s="124">
        <v>0</v>
      </c>
      <c r="T735" s="124">
        <v>0</v>
      </c>
      <c r="U735" s="124">
        <v>0</v>
      </c>
      <c r="V735" s="124">
        <v>0</v>
      </c>
      <c r="W735" s="124">
        <v>0</v>
      </c>
    </row>
    <row r="736" spans="1:23" hidden="1">
      <c r="A736" s="124">
        <v>0</v>
      </c>
      <c r="B736" s="124">
        <v>0</v>
      </c>
      <c r="C736" s="124">
        <v>0</v>
      </c>
      <c r="D736" s="124">
        <v>0</v>
      </c>
      <c r="E736" s="124">
        <v>0</v>
      </c>
      <c r="F736" s="124">
        <v>0</v>
      </c>
      <c r="G736" s="124">
        <v>0</v>
      </c>
      <c r="H736" s="124">
        <v>0</v>
      </c>
      <c r="I736" s="124">
        <v>0</v>
      </c>
      <c r="J736" s="124">
        <v>0</v>
      </c>
      <c r="K736" s="124">
        <v>0</v>
      </c>
      <c r="L736" s="124">
        <v>0</v>
      </c>
      <c r="M736" s="124">
        <v>0</v>
      </c>
      <c r="N736" s="124">
        <v>0</v>
      </c>
      <c r="O736" s="124">
        <v>0</v>
      </c>
      <c r="P736" s="124">
        <v>0</v>
      </c>
      <c r="Q736" s="124">
        <v>0</v>
      </c>
      <c r="R736" s="124">
        <v>0</v>
      </c>
      <c r="S736" s="124">
        <v>0</v>
      </c>
      <c r="T736" s="124">
        <v>0</v>
      </c>
      <c r="U736" s="124">
        <v>0</v>
      </c>
      <c r="V736" s="124">
        <v>0</v>
      </c>
      <c r="W736" s="124">
        <v>0</v>
      </c>
    </row>
    <row r="737" spans="1:23" hidden="1">
      <c r="A737" s="124">
        <v>0</v>
      </c>
      <c r="B737" s="124">
        <v>0</v>
      </c>
      <c r="C737" s="124">
        <v>0</v>
      </c>
      <c r="D737" s="124">
        <v>0</v>
      </c>
      <c r="E737" s="124">
        <v>0</v>
      </c>
      <c r="F737" s="124">
        <v>0</v>
      </c>
      <c r="G737" s="124">
        <v>0</v>
      </c>
      <c r="H737" s="124">
        <v>0</v>
      </c>
      <c r="I737" s="124">
        <v>0</v>
      </c>
      <c r="J737" s="124">
        <v>0</v>
      </c>
      <c r="K737" s="124">
        <v>0</v>
      </c>
      <c r="L737" s="124">
        <v>0</v>
      </c>
      <c r="M737" s="124">
        <v>0</v>
      </c>
      <c r="N737" s="124">
        <v>0</v>
      </c>
      <c r="O737" s="124">
        <v>0</v>
      </c>
      <c r="P737" s="124">
        <v>0</v>
      </c>
      <c r="Q737" s="124">
        <v>0</v>
      </c>
      <c r="R737" s="124">
        <v>0</v>
      </c>
      <c r="S737" s="124">
        <v>0</v>
      </c>
      <c r="T737" s="124">
        <v>0</v>
      </c>
      <c r="U737" s="124">
        <v>0</v>
      </c>
      <c r="V737" s="124">
        <v>0</v>
      </c>
      <c r="W737" s="124">
        <v>0</v>
      </c>
    </row>
    <row r="738" spans="1:23" hidden="1">
      <c r="A738" s="124">
        <v>0</v>
      </c>
      <c r="B738" s="124">
        <v>0</v>
      </c>
      <c r="C738" s="124">
        <v>0</v>
      </c>
      <c r="D738" s="124">
        <v>0</v>
      </c>
      <c r="E738" s="124">
        <v>0</v>
      </c>
      <c r="F738" s="124">
        <v>0</v>
      </c>
      <c r="G738" s="124">
        <v>0</v>
      </c>
      <c r="H738" s="124">
        <v>0</v>
      </c>
      <c r="I738" s="124">
        <v>0</v>
      </c>
      <c r="J738" s="124">
        <v>0</v>
      </c>
      <c r="K738" s="124">
        <v>0</v>
      </c>
      <c r="L738" s="124">
        <v>0</v>
      </c>
      <c r="M738" s="124">
        <v>0</v>
      </c>
      <c r="N738" s="124">
        <v>0</v>
      </c>
      <c r="O738" s="124">
        <v>0</v>
      </c>
      <c r="P738" s="124">
        <v>0</v>
      </c>
      <c r="Q738" s="124">
        <v>0</v>
      </c>
      <c r="R738" s="124">
        <v>0</v>
      </c>
      <c r="S738" s="124">
        <v>0</v>
      </c>
      <c r="T738" s="124">
        <v>0</v>
      </c>
      <c r="U738" s="124">
        <v>0</v>
      </c>
      <c r="V738" s="124">
        <v>0</v>
      </c>
      <c r="W738" s="124">
        <v>0</v>
      </c>
    </row>
    <row r="739" spans="1:23" hidden="1">
      <c r="A739" s="124">
        <v>0</v>
      </c>
      <c r="B739" s="124">
        <v>0</v>
      </c>
      <c r="C739" s="124">
        <v>0</v>
      </c>
      <c r="D739" s="124">
        <v>0</v>
      </c>
      <c r="E739" s="124">
        <v>0</v>
      </c>
      <c r="F739" s="124">
        <v>0</v>
      </c>
      <c r="G739" s="124">
        <v>0</v>
      </c>
      <c r="H739" s="124">
        <v>0</v>
      </c>
      <c r="I739" s="124">
        <v>0</v>
      </c>
      <c r="J739" s="124">
        <v>0</v>
      </c>
      <c r="K739" s="124">
        <v>0</v>
      </c>
      <c r="L739" s="124">
        <v>0</v>
      </c>
      <c r="M739" s="124">
        <v>0</v>
      </c>
      <c r="N739" s="124">
        <v>0</v>
      </c>
      <c r="O739" s="124">
        <v>0</v>
      </c>
      <c r="P739" s="124">
        <v>0</v>
      </c>
      <c r="Q739" s="124">
        <v>0</v>
      </c>
      <c r="R739" s="124">
        <v>0</v>
      </c>
      <c r="S739" s="124">
        <v>0</v>
      </c>
      <c r="T739" s="124">
        <v>0</v>
      </c>
      <c r="U739" s="124">
        <v>0</v>
      </c>
      <c r="V739" s="124">
        <v>0</v>
      </c>
      <c r="W739" s="124">
        <v>0</v>
      </c>
    </row>
    <row r="740" spans="1:23" hidden="1">
      <c r="A740" s="124">
        <v>0</v>
      </c>
      <c r="B740" s="124">
        <v>0</v>
      </c>
      <c r="C740" s="124">
        <v>0</v>
      </c>
      <c r="D740" s="124">
        <v>0</v>
      </c>
      <c r="E740" s="124">
        <v>0</v>
      </c>
      <c r="F740" s="124">
        <v>0</v>
      </c>
      <c r="G740" s="124">
        <v>0</v>
      </c>
      <c r="H740" s="124">
        <v>0</v>
      </c>
      <c r="I740" s="124">
        <v>0</v>
      </c>
      <c r="J740" s="124">
        <v>0</v>
      </c>
      <c r="K740" s="124">
        <v>0</v>
      </c>
      <c r="L740" s="124">
        <v>0</v>
      </c>
      <c r="M740" s="124">
        <v>0</v>
      </c>
      <c r="N740" s="124">
        <v>0</v>
      </c>
      <c r="O740" s="124">
        <v>0</v>
      </c>
      <c r="P740" s="124">
        <v>0</v>
      </c>
      <c r="Q740" s="124">
        <v>0</v>
      </c>
      <c r="R740" s="124">
        <v>0</v>
      </c>
      <c r="S740" s="124">
        <v>0</v>
      </c>
      <c r="T740" s="124">
        <v>0</v>
      </c>
      <c r="U740" s="124">
        <v>0</v>
      </c>
      <c r="V740" s="124">
        <v>0</v>
      </c>
      <c r="W740" s="124">
        <v>0</v>
      </c>
    </row>
    <row r="741" spans="1:23" hidden="1">
      <c r="A741" s="124">
        <v>0</v>
      </c>
      <c r="B741" s="124">
        <v>0</v>
      </c>
      <c r="C741" s="124">
        <v>0</v>
      </c>
      <c r="D741" s="124">
        <v>0</v>
      </c>
      <c r="E741" s="124">
        <v>0</v>
      </c>
      <c r="F741" s="124">
        <v>0</v>
      </c>
      <c r="G741" s="124">
        <v>0</v>
      </c>
      <c r="H741" s="124">
        <v>0</v>
      </c>
      <c r="I741" s="124">
        <v>0</v>
      </c>
      <c r="J741" s="124">
        <v>0</v>
      </c>
      <c r="K741" s="124">
        <v>0</v>
      </c>
      <c r="L741" s="124">
        <v>0</v>
      </c>
      <c r="M741" s="124">
        <v>0</v>
      </c>
      <c r="N741" s="124">
        <v>0</v>
      </c>
      <c r="O741" s="124">
        <v>0</v>
      </c>
      <c r="P741" s="124">
        <v>0</v>
      </c>
      <c r="Q741" s="124">
        <v>0</v>
      </c>
      <c r="R741" s="124">
        <v>0</v>
      </c>
      <c r="S741" s="124">
        <v>0</v>
      </c>
      <c r="T741" s="124">
        <v>0</v>
      </c>
      <c r="U741" s="124">
        <v>0</v>
      </c>
      <c r="V741" s="124">
        <v>0</v>
      </c>
      <c r="W741" s="124">
        <v>0</v>
      </c>
    </row>
    <row r="742" spans="1:23" hidden="1">
      <c r="A742" s="124">
        <v>0</v>
      </c>
      <c r="B742" s="124">
        <v>0</v>
      </c>
      <c r="C742" s="124">
        <v>0</v>
      </c>
      <c r="D742" s="124">
        <v>0</v>
      </c>
      <c r="E742" s="124">
        <v>0</v>
      </c>
      <c r="F742" s="124">
        <v>0</v>
      </c>
      <c r="G742" s="124">
        <v>0</v>
      </c>
      <c r="H742" s="124">
        <v>0</v>
      </c>
      <c r="I742" s="124">
        <v>0</v>
      </c>
      <c r="J742" s="124">
        <v>0</v>
      </c>
      <c r="K742" s="124">
        <v>0</v>
      </c>
      <c r="L742" s="124">
        <v>0</v>
      </c>
      <c r="M742" s="124">
        <v>0</v>
      </c>
      <c r="N742" s="124">
        <v>0</v>
      </c>
      <c r="O742" s="124">
        <v>0</v>
      </c>
      <c r="P742" s="124">
        <v>0</v>
      </c>
      <c r="Q742" s="124">
        <v>0</v>
      </c>
      <c r="R742" s="124">
        <v>0</v>
      </c>
      <c r="S742" s="124">
        <v>0</v>
      </c>
      <c r="T742" s="124">
        <v>0</v>
      </c>
      <c r="U742" s="124">
        <v>0</v>
      </c>
      <c r="V742" s="124">
        <v>0</v>
      </c>
      <c r="W742" s="124">
        <v>0</v>
      </c>
    </row>
    <row r="743" spans="1:23" hidden="1">
      <c r="A743" s="124">
        <v>0</v>
      </c>
      <c r="B743" s="124">
        <v>0</v>
      </c>
      <c r="C743" s="124">
        <v>0</v>
      </c>
      <c r="D743" s="124">
        <v>0</v>
      </c>
      <c r="E743" s="124">
        <v>0</v>
      </c>
      <c r="F743" s="124">
        <v>0</v>
      </c>
      <c r="G743" s="124">
        <v>0</v>
      </c>
      <c r="H743" s="124">
        <v>0</v>
      </c>
      <c r="I743" s="124">
        <v>0</v>
      </c>
      <c r="J743" s="124">
        <v>0</v>
      </c>
      <c r="K743" s="124">
        <v>0</v>
      </c>
      <c r="L743" s="124">
        <v>0</v>
      </c>
      <c r="M743" s="124">
        <v>0</v>
      </c>
      <c r="N743" s="124">
        <v>0</v>
      </c>
      <c r="O743" s="124">
        <v>0</v>
      </c>
      <c r="P743" s="124">
        <v>0</v>
      </c>
      <c r="Q743" s="124">
        <v>0</v>
      </c>
      <c r="R743" s="124">
        <v>0</v>
      </c>
      <c r="S743" s="124">
        <v>0</v>
      </c>
      <c r="T743" s="124">
        <v>0</v>
      </c>
      <c r="U743" s="124">
        <v>0</v>
      </c>
      <c r="V743" s="124">
        <v>0</v>
      </c>
      <c r="W743" s="124">
        <v>0</v>
      </c>
    </row>
    <row r="744" spans="1:23" hidden="1">
      <c r="A744" s="124">
        <v>0</v>
      </c>
      <c r="B744" s="124">
        <v>0</v>
      </c>
      <c r="C744" s="124">
        <v>0</v>
      </c>
      <c r="D744" s="124">
        <v>0</v>
      </c>
      <c r="E744" s="124">
        <v>0</v>
      </c>
      <c r="F744" s="124">
        <v>0</v>
      </c>
      <c r="G744" s="124">
        <v>0</v>
      </c>
      <c r="H744" s="124">
        <v>0</v>
      </c>
      <c r="I744" s="124">
        <v>0</v>
      </c>
      <c r="J744" s="124">
        <v>0</v>
      </c>
      <c r="K744" s="124">
        <v>0</v>
      </c>
      <c r="L744" s="124">
        <v>0</v>
      </c>
      <c r="M744" s="124">
        <v>0</v>
      </c>
      <c r="N744" s="124">
        <v>0</v>
      </c>
      <c r="O744" s="124">
        <v>0</v>
      </c>
      <c r="P744" s="124">
        <v>0</v>
      </c>
      <c r="Q744" s="124">
        <v>0</v>
      </c>
      <c r="R744" s="124">
        <v>0</v>
      </c>
      <c r="S744" s="124">
        <v>0</v>
      </c>
      <c r="T744" s="124">
        <v>0</v>
      </c>
      <c r="U744" s="124">
        <v>0</v>
      </c>
      <c r="V744" s="124">
        <v>0</v>
      </c>
      <c r="W744" s="124">
        <v>0</v>
      </c>
    </row>
    <row r="745" spans="1:23" hidden="1">
      <c r="A745" s="124">
        <v>0</v>
      </c>
      <c r="B745" s="124">
        <v>0</v>
      </c>
      <c r="C745" s="124">
        <v>0</v>
      </c>
      <c r="D745" s="124">
        <v>0</v>
      </c>
      <c r="E745" s="124">
        <v>0</v>
      </c>
      <c r="F745" s="124">
        <v>0</v>
      </c>
      <c r="G745" s="124">
        <v>0</v>
      </c>
      <c r="H745" s="124">
        <v>0</v>
      </c>
      <c r="I745" s="124">
        <v>0</v>
      </c>
      <c r="J745" s="124">
        <v>0</v>
      </c>
      <c r="K745" s="124">
        <v>0</v>
      </c>
      <c r="L745" s="124">
        <v>0</v>
      </c>
      <c r="M745" s="124">
        <v>0</v>
      </c>
      <c r="N745" s="124">
        <v>0</v>
      </c>
      <c r="O745" s="124">
        <v>0</v>
      </c>
      <c r="P745" s="124">
        <v>0</v>
      </c>
      <c r="Q745" s="124">
        <v>0</v>
      </c>
      <c r="R745" s="124">
        <v>0</v>
      </c>
      <c r="S745" s="124">
        <v>0</v>
      </c>
      <c r="T745" s="124">
        <v>0</v>
      </c>
      <c r="U745" s="124">
        <v>0</v>
      </c>
      <c r="V745" s="124">
        <v>0</v>
      </c>
      <c r="W745" s="124">
        <v>0</v>
      </c>
    </row>
    <row r="746" spans="1:23" hidden="1">
      <c r="A746" s="124">
        <v>0</v>
      </c>
      <c r="B746" s="124">
        <v>0</v>
      </c>
      <c r="C746" s="124">
        <v>0</v>
      </c>
      <c r="D746" s="124">
        <v>0</v>
      </c>
      <c r="E746" s="124">
        <v>0</v>
      </c>
      <c r="F746" s="124">
        <v>0</v>
      </c>
      <c r="G746" s="124">
        <v>0</v>
      </c>
      <c r="H746" s="124">
        <v>0</v>
      </c>
      <c r="I746" s="124">
        <v>0</v>
      </c>
      <c r="J746" s="124">
        <v>0</v>
      </c>
      <c r="K746" s="124">
        <v>0</v>
      </c>
      <c r="L746" s="124">
        <v>0</v>
      </c>
      <c r="M746" s="124">
        <v>0</v>
      </c>
      <c r="N746" s="124">
        <v>0</v>
      </c>
      <c r="O746" s="124">
        <v>0</v>
      </c>
      <c r="P746" s="124">
        <v>0</v>
      </c>
      <c r="Q746" s="124">
        <v>0</v>
      </c>
      <c r="R746" s="124">
        <v>0</v>
      </c>
      <c r="S746" s="124">
        <v>0</v>
      </c>
      <c r="T746" s="124">
        <v>0</v>
      </c>
      <c r="U746" s="124">
        <v>0</v>
      </c>
      <c r="V746" s="124">
        <v>0</v>
      </c>
      <c r="W746" s="124">
        <v>0</v>
      </c>
    </row>
    <row r="747" spans="1:23" hidden="1">
      <c r="A747" s="124">
        <v>0</v>
      </c>
      <c r="B747" s="124">
        <v>0</v>
      </c>
      <c r="C747" s="124">
        <v>0</v>
      </c>
      <c r="D747" s="124">
        <v>0</v>
      </c>
      <c r="E747" s="124">
        <v>0</v>
      </c>
      <c r="F747" s="124">
        <v>0</v>
      </c>
      <c r="G747" s="124">
        <v>0</v>
      </c>
      <c r="H747" s="124">
        <v>0</v>
      </c>
      <c r="I747" s="124">
        <v>0</v>
      </c>
      <c r="J747" s="124">
        <v>0</v>
      </c>
      <c r="K747" s="124">
        <v>0</v>
      </c>
      <c r="L747" s="124">
        <v>0</v>
      </c>
      <c r="M747" s="124">
        <v>0</v>
      </c>
      <c r="N747" s="124">
        <v>0</v>
      </c>
      <c r="O747" s="124">
        <v>0</v>
      </c>
      <c r="P747" s="124">
        <v>0</v>
      </c>
      <c r="Q747" s="124">
        <v>0</v>
      </c>
      <c r="R747" s="124">
        <v>0</v>
      </c>
      <c r="S747" s="124">
        <v>0</v>
      </c>
      <c r="T747" s="124">
        <v>0</v>
      </c>
      <c r="U747" s="124">
        <v>0</v>
      </c>
      <c r="V747" s="124">
        <v>0</v>
      </c>
      <c r="W747" s="124">
        <v>0</v>
      </c>
    </row>
    <row r="748" spans="1:23" hidden="1">
      <c r="A748" s="124">
        <v>0</v>
      </c>
      <c r="B748" s="124">
        <v>0</v>
      </c>
      <c r="C748" s="124">
        <v>0</v>
      </c>
      <c r="D748" s="124">
        <v>0</v>
      </c>
      <c r="E748" s="124">
        <v>0</v>
      </c>
      <c r="F748" s="124">
        <v>0</v>
      </c>
      <c r="G748" s="124">
        <v>0</v>
      </c>
      <c r="H748" s="124">
        <v>0</v>
      </c>
      <c r="I748" s="124">
        <v>0</v>
      </c>
      <c r="J748" s="124">
        <v>0</v>
      </c>
      <c r="K748" s="124">
        <v>0</v>
      </c>
      <c r="L748" s="124">
        <v>0</v>
      </c>
      <c r="M748" s="124">
        <v>0</v>
      </c>
      <c r="N748" s="124">
        <v>0</v>
      </c>
      <c r="O748" s="124">
        <v>0</v>
      </c>
      <c r="P748" s="124">
        <v>0</v>
      </c>
      <c r="Q748" s="124">
        <v>0</v>
      </c>
      <c r="R748" s="124">
        <v>0</v>
      </c>
      <c r="S748" s="124">
        <v>0</v>
      </c>
      <c r="T748" s="124">
        <v>0</v>
      </c>
      <c r="U748" s="124">
        <v>0</v>
      </c>
      <c r="V748" s="124">
        <v>0</v>
      </c>
      <c r="W748" s="124">
        <v>0</v>
      </c>
    </row>
    <row r="749" spans="1:23" hidden="1">
      <c r="A749" s="124">
        <v>0</v>
      </c>
      <c r="B749" s="124">
        <v>0</v>
      </c>
      <c r="C749" s="124">
        <v>0</v>
      </c>
      <c r="D749" s="124">
        <v>0</v>
      </c>
      <c r="E749" s="124">
        <v>0</v>
      </c>
      <c r="F749" s="124">
        <v>0</v>
      </c>
      <c r="G749" s="124">
        <v>0</v>
      </c>
      <c r="H749" s="124">
        <v>0</v>
      </c>
      <c r="I749" s="124">
        <v>0</v>
      </c>
      <c r="J749" s="124">
        <v>0</v>
      </c>
      <c r="K749" s="124">
        <v>0</v>
      </c>
      <c r="L749" s="124">
        <v>0</v>
      </c>
      <c r="M749" s="124">
        <v>0</v>
      </c>
      <c r="N749" s="124">
        <v>0</v>
      </c>
      <c r="O749" s="124">
        <v>0</v>
      </c>
      <c r="P749" s="124">
        <v>0</v>
      </c>
      <c r="Q749" s="124">
        <v>0</v>
      </c>
      <c r="R749" s="124">
        <v>0</v>
      </c>
      <c r="S749" s="124">
        <v>0</v>
      </c>
      <c r="T749" s="124">
        <v>0</v>
      </c>
      <c r="U749" s="124">
        <v>0</v>
      </c>
      <c r="V749" s="124">
        <v>0</v>
      </c>
      <c r="W749" s="124">
        <v>0</v>
      </c>
    </row>
    <row r="750" spans="1:23" hidden="1">
      <c r="A750" s="124">
        <v>0</v>
      </c>
      <c r="B750" s="124">
        <v>0</v>
      </c>
      <c r="C750" s="124">
        <v>0</v>
      </c>
      <c r="D750" s="124">
        <v>0</v>
      </c>
      <c r="E750" s="124">
        <v>0</v>
      </c>
      <c r="F750" s="124">
        <v>0</v>
      </c>
      <c r="G750" s="124">
        <v>0</v>
      </c>
      <c r="H750" s="124">
        <v>0</v>
      </c>
      <c r="I750" s="124">
        <v>0</v>
      </c>
      <c r="J750" s="124">
        <v>0</v>
      </c>
      <c r="K750" s="124">
        <v>0</v>
      </c>
      <c r="L750" s="124">
        <v>0</v>
      </c>
      <c r="M750" s="124">
        <v>0</v>
      </c>
      <c r="N750" s="124">
        <v>0</v>
      </c>
      <c r="O750" s="124">
        <v>0</v>
      </c>
      <c r="P750" s="124">
        <v>0</v>
      </c>
      <c r="Q750" s="124">
        <v>0</v>
      </c>
      <c r="R750" s="124">
        <v>0</v>
      </c>
      <c r="S750" s="124">
        <v>0</v>
      </c>
      <c r="T750" s="124">
        <v>0</v>
      </c>
      <c r="U750" s="124">
        <v>0</v>
      </c>
      <c r="V750" s="124">
        <v>0</v>
      </c>
      <c r="W750" s="124">
        <v>0</v>
      </c>
    </row>
    <row r="751" spans="1:23" hidden="1">
      <c r="A751" s="124">
        <v>0</v>
      </c>
      <c r="B751" s="124">
        <v>0</v>
      </c>
      <c r="C751" s="124">
        <v>0</v>
      </c>
      <c r="D751" s="124">
        <v>0</v>
      </c>
      <c r="E751" s="124">
        <v>0</v>
      </c>
      <c r="F751" s="124">
        <v>0</v>
      </c>
      <c r="G751" s="124">
        <v>0</v>
      </c>
      <c r="H751" s="124">
        <v>0</v>
      </c>
      <c r="I751" s="124">
        <v>0</v>
      </c>
      <c r="J751" s="124">
        <v>0</v>
      </c>
      <c r="K751" s="124">
        <v>0</v>
      </c>
      <c r="L751" s="124">
        <v>0</v>
      </c>
      <c r="M751" s="124">
        <v>0</v>
      </c>
      <c r="N751" s="124">
        <v>0</v>
      </c>
      <c r="O751" s="124">
        <v>0</v>
      </c>
      <c r="P751" s="124">
        <v>0</v>
      </c>
      <c r="Q751" s="124">
        <v>0</v>
      </c>
      <c r="R751" s="124">
        <v>0</v>
      </c>
      <c r="S751" s="124">
        <v>0</v>
      </c>
      <c r="T751" s="124">
        <v>0</v>
      </c>
      <c r="U751" s="124">
        <v>0</v>
      </c>
      <c r="V751" s="124">
        <v>0</v>
      </c>
      <c r="W751" s="124">
        <v>0</v>
      </c>
    </row>
    <row r="752" spans="1:23" hidden="1">
      <c r="A752" s="124">
        <v>0</v>
      </c>
      <c r="B752" s="124">
        <v>0</v>
      </c>
      <c r="C752" s="124">
        <v>0</v>
      </c>
      <c r="D752" s="124">
        <v>0</v>
      </c>
      <c r="E752" s="124">
        <v>0</v>
      </c>
      <c r="F752" s="124">
        <v>0</v>
      </c>
      <c r="G752" s="124">
        <v>0</v>
      </c>
      <c r="H752" s="124">
        <v>0</v>
      </c>
      <c r="I752" s="124">
        <v>0</v>
      </c>
      <c r="J752" s="124">
        <v>0</v>
      </c>
      <c r="K752" s="124">
        <v>0</v>
      </c>
      <c r="L752" s="124">
        <v>0</v>
      </c>
      <c r="M752" s="124">
        <v>0</v>
      </c>
      <c r="N752" s="124">
        <v>0</v>
      </c>
      <c r="O752" s="124">
        <v>0</v>
      </c>
      <c r="P752" s="124">
        <v>0</v>
      </c>
      <c r="Q752" s="124">
        <v>0</v>
      </c>
      <c r="R752" s="124">
        <v>0</v>
      </c>
      <c r="S752" s="124">
        <v>0</v>
      </c>
      <c r="T752" s="124">
        <v>0</v>
      </c>
      <c r="U752" s="124">
        <v>0</v>
      </c>
      <c r="V752" s="124">
        <v>0</v>
      </c>
      <c r="W752" s="124">
        <v>0</v>
      </c>
    </row>
    <row r="753" spans="1:23" hidden="1">
      <c r="A753" s="124">
        <v>0</v>
      </c>
      <c r="B753" s="124">
        <v>0</v>
      </c>
      <c r="C753" s="124">
        <v>0</v>
      </c>
      <c r="D753" s="124">
        <v>0</v>
      </c>
      <c r="E753" s="124">
        <v>0</v>
      </c>
      <c r="F753" s="124">
        <v>0</v>
      </c>
      <c r="G753" s="124">
        <v>0</v>
      </c>
      <c r="H753" s="124">
        <v>0</v>
      </c>
      <c r="I753" s="124">
        <v>0</v>
      </c>
      <c r="J753" s="124">
        <v>0</v>
      </c>
      <c r="K753" s="124">
        <v>0</v>
      </c>
      <c r="L753" s="124">
        <v>0</v>
      </c>
      <c r="M753" s="124">
        <v>0</v>
      </c>
      <c r="N753" s="124">
        <v>0</v>
      </c>
      <c r="O753" s="124">
        <v>0</v>
      </c>
      <c r="P753" s="124">
        <v>0</v>
      </c>
      <c r="Q753" s="124">
        <v>0</v>
      </c>
      <c r="R753" s="124">
        <v>0</v>
      </c>
      <c r="S753" s="124">
        <v>0</v>
      </c>
      <c r="T753" s="124">
        <v>0</v>
      </c>
      <c r="U753" s="124">
        <v>0</v>
      </c>
      <c r="V753" s="124">
        <v>0</v>
      </c>
      <c r="W753" s="124">
        <v>0</v>
      </c>
    </row>
    <row r="754" spans="1:23" hidden="1">
      <c r="A754" s="124">
        <v>0</v>
      </c>
      <c r="B754" s="124">
        <v>0</v>
      </c>
      <c r="C754" s="124">
        <v>0</v>
      </c>
      <c r="D754" s="124">
        <v>0</v>
      </c>
      <c r="E754" s="124">
        <v>0</v>
      </c>
      <c r="F754" s="124">
        <v>0</v>
      </c>
      <c r="G754" s="124">
        <v>0</v>
      </c>
      <c r="H754" s="124">
        <v>0</v>
      </c>
      <c r="I754" s="124">
        <v>0</v>
      </c>
      <c r="J754" s="124">
        <v>0</v>
      </c>
      <c r="K754" s="124">
        <v>0</v>
      </c>
      <c r="L754" s="124">
        <v>0</v>
      </c>
      <c r="M754" s="124">
        <v>0</v>
      </c>
      <c r="N754" s="124">
        <v>0</v>
      </c>
      <c r="O754" s="124">
        <v>0</v>
      </c>
      <c r="P754" s="124">
        <v>0</v>
      </c>
      <c r="Q754" s="124">
        <v>0</v>
      </c>
      <c r="R754" s="124">
        <v>0</v>
      </c>
      <c r="S754" s="124">
        <v>0</v>
      </c>
      <c r="T754" s="124">
        <v>0</v>
      </c>
      <c r="U754" s="124">
        <v>0</v>
      </c>
      <c r="V754" s="124">
        <v>0</v>
      </c>
      <c r="W754" s="124">
        <v>0</v>
      </c>
    </row>
    <row r="755" spans="1:23" hidden="1">
      <c r="A755" s="124">
        <v>0</v>
      </c>
      <c r="B755" s="124">
        <v>0</v>
      </c>
      <c r="C755" s="124">
        <v>0</v>
      </c>
      <c r="D755" s="124">
        <v>0</v>
      </c>
      <c r="E755" s="124">
        <v>0</v>
      </c>
      <c r="F755" s="124">
        <v>0</v>
      </c>
      <c r="G755" s="124">
        <v>0</v>
      </c>
      <c r="H755" s="124">
        <v>0</v>
      </c>
      <c r="I755" s="124">
        <v>0</v>
      </c>
      <c r="J755" s="124">
        <v>0</v>
      </c>
      <c r="K755" s="124">
        <v>0</v>
      </c>
      <c r="L755" s="124">
        <v>0</v>
      </c>
      <c r="M755" s="124">
        <v>0</v>
      </c>
      <c r="N755" s="124">
        <v>0</v>
      </c>
      <c r="O755" s="124">
        <v>0</v>
      </c>
      <c r="P755" s="124">
        <v>0</v>
      </c>
      <c r="Q755" s="124">
        <v>0</v>
      </c>
      <c r="R755" s="124">
        <v>0</v>
      </c>
      <c r="S755" s="124">
        <v>0</v>
      </c>
      <c r="T755" s="124">
        <v>0</v>
      </c>
      <c r="U755" s="124">
        <v>0</v>
      </c>
      <c r="V755" s="124">
        <v>0</v>
      </c>
      <c r="W755" s="124">
        <v>0</v>
      </c>
    </row>
    <row r="756" spans="1:23" hidden="1">
      <c r="A756" s="124">
        <v>0</v>
      </c>
      <c r="B756" s="124">
        <v>0</v>
      </c>
      <c r="C756" s="124">
        <v>0</v>
      </c>
      <c r="D756" s="124">
        <v>0</v>
      </c>
      <c r="E756" s="124">
        <v>0</v>
      </c>
      <c r="F756" s="124">
        <v>0</v>
      </c>
      <c r="G756" s="124">
        <v>0</v>
      </c>
      <c r="H756" s="124">
        <v>0</v>
      </c>
      <c r="I756" s="124">
        <v>0</v>
      </c>
      <c r="J756" s="124">
        <v>0</v>
      </c>
      <c r="K756" s="124">
        <v>0</v>
      </c>
      <c r="L756" s="124">
        <v>0</v>
      </c>
      <c r="M756" s="124">
        <v>0</v>
      </c>
      <c r="N756" s="124">
        <v>0</v>
      </c>
      <c r="O756" s="124">
        <v>0</v>
      </c>
      <c r="P756" s="124">
        <v>0</v>
      </c>
      <c r="Q756" s="124">
        <v>0</v>
      </c>
      <c r="R756" s="124">
        <v>0</v>
      </c>
      <c r="S756" s="124">
        <v>0</v>
      </c>
      <c r="T756" s="124">
        <v>0</v>
      </c>
      <c r="U756" s="124">
        <v>0</v>
      </c>
      <c r="V756" s="124">
        <v>0</v>
      </c>
      <c r="W756" s="124">
        <v>0</v>
      </c>
    </row>
    <row r="757" spans="1:23" hidden="1">
      <c r="A757" s="124">
        <v>0</v>
      </c>
      <c r="B757" s="124">
        <v>0</v>
      </c>
      <c r="C757" s="124">
        <v>0</v>
      </c>
      <c r="D757" s="124">
        <v>0</v>
      </c>
      <c r="E757" s="124">
        <v>0</v>
      </c>
      <c r="F757" s="124">
        <v>0</v>
      </c>
      <c r="G757" s="124">
        <v>0</v>
      </c>
      <c r="H757" s="124">
        <v>0</v>
      </c>
      <c r="I757" s="124">
        <v>0</v>
      </c>
      <c r="J757" s="124">
        <v>0</v>
      </c>
      <c r="K757" s="124">
        <v>0</v>
      </c>
      <c r="L757" s="124">
        <v>0</v>
      </c>
      <c r="M757" s="124">
        <v>0</v>
      </c>
      <c r="N757" s="124">
        <v>0</v>
      </c>
      <c r="O757" s="124">
        <v>0</v>
      </c>
      <c r="P757" s="124">
        <v>0</v>
      </c>
      <c r="Q757" s="124">
        <v>0</v>
      </c>
      <c r="R757" s="124">
        <v>0</v>
      </c>
      <c r="S757" s="124">
        <v>0</v>
      </c>
      <c r="T757" s="124">
        <v>0</v>
      </c>
      <c r="U757" s="124">
        <v>0</v>
      </c>
      <c r="V757" s="124">
        <v>0</v>
      </c>
      <c r="W757" s="124">
        <v>0</v>
      </c>
    </row>
    <row r="758" spans="1:23" hidden="1">
      <c r="A758" s="124">
        <v>0</v>
      </c>
      <c r="B758" s="124">
        <v>0</v>
      </c>
      <c r="C758" s="124">
        <v>0</v>
      </c>
      <c r="D758" s="124">
        <v>0</v>
      </c>
      <c r="E758" s="124">
        <v>0</v>
      </c>
      <c r="F758" s="124">
        <v>0</v>
      </c>
      <c r="G758" s="124">
        <v>0</v>
      </c>
      <c r="H758" s="124">
        <v>0</v>
      </c>
      <c r="I758" s="124">
        <v>0</v>
      </c>
      <c r="J758" s="124">
        <v>0</v>
      </c>
      <c r="K758" s="124">
        <v>0</v>
      </c>
      <c r="L758" s="124">
        <v>0</v>
      </c>
      <c r="M758" s="124">
        <v>0</v>
      </c>
      <c r="N758" s="124">
        <v>0</v>
      </c>
      <c r="O758" s="124">
        <v>0</v>
      </c>
      <c r="P758" s="124">
        <v>0</v>
      </c>
      <c r="Q758" s="124">
        <v>0</v>
      </c>
      <c r="R758" s="124">
        <v>0</v>
      </c>
      <c r="S758" s="124">
        <v>0</v>
      </c>
      <c r="T758" s="124">
        <v>0</v>
      </c>
      <c r="U758" s="124">
        <v>0</v>
      </c>
      <c r="V758" s="124">
        <v>0</v>
      </c>
      <c r="W758" s="124">
        <v>0</v>
      </c>
    </row>
    <row r="759" spans="1:23" hidden="1">
      <c r="A759" s="124">
        <v>0</v>
      </c>
      <c r="B759" s="124">
        <v>0</v>
      </c>
      <c r="C759" s="124">
        <v>0</v>
      </c>
      <c r="D759" s="124">
        <v>0</v>
      </c>
      <c r="E759" s="124">
        <v>0</v>
      </c>
      <c r="F759" s="124">
        <v>0</v>
      </c>
      <c r="G759" s="124">
        <v>0</v>
      </c>
      <c r="H759" s="124">
        <v>0</v>
      </c>
      <c r="I759" s="124">
        <v>0</v>
      </c>
      <c r="J759" s="124">
        <v>0</v>
      </c>
      <c r="K759" s="124">
        <v>0</v>
      </c>
      <c r="L759" s="124">
        <v>0</v>
      </c>
      <c r="M759" s="124">
        <v>0</v>
      </c>
      <c r="N759" s="124">
        <v>0</v>
      </c>
      <c r="O759" s="124">
        <v>0</v>
      </c>
      <c r="P759" s="124">
        <v>0</v>
      </c>
      <c r="Q759" s="124">
        <v>0</v>
      </c>
      <c r="R759" s="124">
        <v>0</v>
      </c>
      <c r="S759" s="124">
        <v>0</v>
      </c>
      <c r="T759" s="124">
        <v>0</v>
      </c>
      <c r="U759" s="124">
        <v>0</v>
      </c>
      <c r="V759" s="124">
        <v>0</v>
      </c>
      <c r="W759" s="124">
        <v>0</v>
      </c>
    </row>
    <row r="760" spans="1:23" hidden="1">
      <c r="A760" s="124">
        <v>0</v>
      </c>
      <c r="B760" s="124">
        <v>0</v>
      </c>
      <c r="C760" s="124">
        <v>0</v>
      </c>
      <c r="D760" s="124">
        <v>0</v>
      </c>
      <c r="E760" s="124">
        <v>0</v>
      </c>
      <c r="F760" s="124">
        <v>0</v>
      </c>
      <c r="G760" s="124">
        <v>0</v>
      </c>
      <c r="H760" s="124">
        <v>0</v>
      </c>
      <c r="I760" s="124">
        <v>0</v>
      </c>
      <c r="J760" s="124">
        <v>0</v>
      </c>
      <c r="K760" s="124">
        <v>0</v>
      </c>
      <c r="L760" s="124">
        <v>0</v>
      </c>
      <c r="M760" s="124">
        <v>0</v>
      </c>
      <c r="N760" s="124">
        <v>0</v>
      </c>
      <c r="O760" s="124">
        <v>0</v>
      </c>
      <c r="P760" s="124">
        <v>0</v>
      </c>
      <c r="Q760" s="124">
        <v>0</v>
      </c>
      <c r="R760" s="124">
        <v>0</v>
      </c>
      <c r="S760" s="124">
        <v>0</v>
      </c>
      <c r="T760" s="124">
        <v>0</v>
      </c>
      <c r="U760" s="124">
        <v>0</v>
      </c>
      <c r="V760" s="124">
        <v>0</v>
      </c>
      <c r="W760" s="124">
        <v>0</v>
      </c>
    </row>
    <row r="761" spans="1:23" hidden="1">
      <c r="A761" s="124">
        <v>0</v>
      </c>
      <c r="B761" s="124">
        <v>0</v>
      </c>
      <c r="C761" s="124">
        <v>0</v>
      </c>
      <c r="D761" s="124">
        <v>0</v>
      </c>
      <c r="E761" s="124">
        <v>0</v>
      </c>
      <c r="F761" s="124">
        <v>0</v>
      </c>
      <c r="G761" s="124">
        <v>0</v>
      </c>
      <c r="H761" s="124">
        <v>0</v>
      </c>
      <c r="I761" s="124">
        <v>0</v>
      </c>
      <c r="J761" s="124">
        <v>0</v>
      </c>
      <c r="K761" s="124">
        <v>0</v>
      </c>
      <c r="L761" s="124">
        <v>0</v>
      </c>
      <c r="M761" s="124">
        <v>0</v>
      </c>
      <c r="N761" s="124">
        <v>0</v>
      </c>
      <c r="O761" s="124">
        <v>0</v>
      </c>
      <c r="P761" s="124">
        <v>0</v>
      </c>
      <c r="Q761" s="124">
        <v>0</v>
      </c>
      <c r="R761" s="124">
        <v>0</v>
      </c>
      <c r="S761" s="124">
        <v>0</v>
      </c>
      <c r="T761" s="124">
        <v>0</v>
      </c>
      <c r="U761" s="124">
        <v>0</v>
      </c>
      <c r="V761" s="124">
        <v>0</v>
      </c>
      <c r="W761" s="124">
        <v>0</v>
      </c>
    </row>
    <row r="762" spans="1:23" hidden="1">
      <c r="A762" s="124">
        <v>0</v>
      </c>
      <c r="B762" s="124">
        <v>0</v>
      </c>
      <c r="C762" s="124">
        <v>0</v>
      </c>
      <c r="D762" s="124">
        <v>0</v>
      </c>
      <c r="E762" s="124">
        <v>0</v>
      </c>
      <c r="F762" s="124">
        <v>0</v>
      </c>
      <c r="G762" s="124">
        <v>0</v>
      </c>
      <c r="H762" s="124">
        <v>0</v>
      </c>
      <c r="I762" s="124">
        <v>0</v>
      </c>
      <c r="J762" s="124">
        <v>0</v>
      </c>
      <c r="K762" s="124">
        <v>0</v>
      </c>
      <c r="L762" s="124">
        <v>0</v>
      </c>
      <c r="M762" s="124">
        <v>0</v>
      </c>
      <c r="N762" s="124">
        <v>0</v>
      </c>
      <c r="O762" s="124">
        <v>0</v>
      </c>
      <c r="P762" s="124">
        <v>0</v>
      </c>
      <c r="Q762" s="124">
        <v>0</v>
      </c>
      <c r="R762" s="124">
        <v>0</v>
      </c>
      <c r="S762" s="124">
        <v>0</v>
      </c>
      <c r="T762" s="124">
        <v>0</v>
      </c>
      <c r="U762" s="124">
        <v>0</v>
      </c>
      <c r="V762" s="124">
        <v>0</v>
      </c>
      <c r="W762" s="124">
        <v>0</v>
      </c>
    </row>
    <row r="763" spans="1:23" hidden="1">
      <c r="A763" s="124">
        <v>0</v>
      </c>
      <c r="B763" s="124">
        <v>0</v>
      </c>
      <c r="C763" s="124">
        <v>0</v>
      </c>
      <c r="D763" s="124">
        <v>0</v>
      </c>
      <c r="E763" s="124">
        <v>0</v>
      </c>
      <c r="F763" s="124">
        <v>0</v>
      </c>
      <c r="G763" s="124">
        <v>0</v>
      </c>
      <c r="H763" s="124">
        <v>0</v>
      </c>
      <c r="I763" s="124">
        <v>0</v>
      </c>
      <c r="J763" s="124">
        <v>0</v>
      </c>
      <c r="K763" s="124">
        <v>0</v>
      </c>
      <c r="L763" s="124">
        <v>0</v>
      </c>
      <c r="M763" s="124">
        <v>0</v>
      </c>
      <c r="N763" s="124">
        <v>0</v>
      </c>
      <c r="O763" s="124">
        <v>0</v>
      </c>
      <c r="P763" s="124">
        <v>0</v>
      </c>
      <c r="Q763" s="124">
        <v>0</v>
      </c>
      <c r="R763" s="124">
        <v>0</v>
      </c>
      <c r="S763" s="124">
        <v>0</v>
      </c>
      <c r="T763" s="124">
        <v>0</v>
      </c>
      <c r="U763" s="124">
        <v>0</v>
      </c>
      <c r="V763" s="124">
        <v>0</v>
      </c>
      <c r="W763" s="124">
        <v>0</v>
      </c>
    </row>
    <row r="764" spans="1:23" hidden="1">
      <c r="A764" s="124">
        <v>0</v>
      </c>
      <c r="B764" s="124">
        <v>0</v>
      </c>
      <c r="C764" s="124">
        <v>0</v>
      </c>
      <c r="D764" s="124">
        <v>0</v>
      </c>
      <c r="E764" s="124">
        <v>0</v>
      </c>
      <c r="F764" s="124">
        <v>0</v>
      </c>
      <c r="G764" s="124">
        <v>0</v>
      </c>
      <c r="H764" s="124">
        <v>0</v>
      </c>
      <c r="I764" s="124">
        <v>0</v>
      </c>
      <c r="J764" s="124">
        <v>0</v>
      </c>
      <c r="K764" s="124">
        <v>0</v>
      </c>
      <c r="L764" s="124">
        <v>0</v>
      </c>
      <c r="M764" s="124">
        <v>0</v>
      </c>
      <c r="N764" s="124">
        <v>0</v>
      </c>
      <c r="O764" s="124">
        <v>0</v>
      </c>
      <c r="P764" s="124">
        <v>0</v>
      </c>
      <c r="Q764" s="124">
        <v>0</v>
      </c>
      <c r="R764" s="124">
        <v>0</v>
      </c>
      <c r="S764" s="124">
        <v>0</v>
      </c>
      <c r="T764" s="124">
        <v>0</v>
      </c>
      <c r="U764" s="124">
        <v>0</v>
      </c>
      <c r="V764" s="124">
        <v>0</v>
      </c>
      <c r="W764" s="124">
        <v>0</v>
      </c>
    </row>
    <row r="765" spans="1:23" hidden="1">
      <c r="A765" s="124">
        <v>0</v>
      </c>
      <c r="B765" s="124">
        <v>0</v>
      </c>
      <c r="C765" s="124">
        <v>0</v>
      </c>
      <c r="D765" s="124">
        <v>0</v>
      </c>
      <c r="E765" s="124">
        <v>0</v>
      </c>
      <c r="F765" s="124">
        <v>0</v>
      </c>
      <c r="G765" s="124">
        <v>0</v>
      </c>
      <c r="H765" s="124">
        <v>0</v>
      </c>
      <c r="I765" s="124">
        <v>0</v>
      </c>
      <c r="J765" s="124">
        <v>0</v>
      </c>
      <c r="K765" s="124">
        <v>0</v>
      </c>
      <c r="L765" s="124">
        <v>0</v>
      </c>
      <c r="M765" s="124">
        <v>0</v>
      </c>
      <c r="N765" s="124">
        <v>0</v>
      </c>
      <c r="O765" s="124">
        <v>0</v>
      </c>
      <c r="P765" s="124">
        <v>0</v>
      </c>
      <c r="Q765" s="124">
        <v>0</v>
      </c>
      <c r="R765" s="124">
        <v>0</v>
      </c>
      <c r="S765" s="124">
        <v>0</v>
      </c>
      <c r="T765" s="124">
        <v>0</v>
      </c>
      <c r="U765" s="124">
        <v>0</v>
      </c>
      <c r="V765" s="124">
        <v>0</v>
      </c>
      <c r="W765" s="124">
        <v>0</v>
      </c>
    </row>
    <row r="766" spans="1:23" hidden="1">
      <c r="A766" s="124">
        <v>0</v>
      </c>
      <c r="B766" s="124">
        <v>0</v>
      </c>
      <c r="C766" s="124">
        <v>0</v>
      </c>
      <c r="D766" s="124">
        <v>0</v>
      </c>
      <c r="E766" s="124">
        <v>0</v>
      </c>
      <c r="F766" s="124">
        <v>0</v>
      </c>
      <c r="G766" s="124">
        <v>0</v>
      </c>
      <c r="H766" s="124">
        <v>0</v>
      </c>
      <c r="I766" s="124">
        <v>0</v>
      </c>
      <c r="J766" s="124">
        <v>0</v>
      </c>
      <c r="K766" s="124">
        <v>0</v>
      </c>
      <c r="L766" s="124">
        <v>0</v>
      </c>
      <c r="M766" s="124">
        <v>0</v>
      </c>
      <c r="N766" s="124">
        <v>0</v>
      </c>
      <c r="O766" s="124">
        <v>0</v>
      </c>
      <c r="P766" s="124">
        <v>0</v>
      </c>
      <c r="Q766" s="124">
        <v>0</v>
      </c>
      <c r="R766" s="124">
        <v>0</v>
      </c>
      <c r="S766" s="124">
        <v>0</v>
      </c>
      <c r="T766" s="124">
        <v>0</v>
      </c>
      <c r="U766" s="124">
        <v>0</v>
      </c>
      <c r="V766" s="124">
        <v>0</v>
      </c>
      <c r="W766" s="124">
        <v>0</v>
      </c>
    </row>
    <row r="767" spans="1:23" hidden="1">
      <c r="A767" s="124">
        <v>0</v>
      </c>
      <c r="B767" s="124">
        <v>0</v>
      </c>
      <c r="C767" s="124">
        <v>0</v>
      </c>
      <c r="D767" s="124">
        <v>0</v>
      </c>
      <c r="E767" s="124">
        <v>0</v>
      </c>
      <c r="F767" s="124">
        <v>0</v>
      </c>
      <c r="G767" s="124">
        <v>0</v>
      </c>
      <c r="H767" s="124">
        <v>0</v>
      </c>
      <c r="I767" s="124">
        <v>0</v>
      </c>
      <c r="J767" s="124">
        <v>0</v>
      </c>
      <c r="K767" s="124">
        <v>0</v>
      </c>
      <c r="L767" s="124">
        <v>0</v>
      </c>
      <c r="M767" s="124">
        <v>0</v>
      </c>
      <c r="N767" s="124">
        <v>0</v>
      </c>
      <c r="O767" s="124">
        <v>0</v>
      </c>
      <c r="P767" s="124">
        <v>0</v>
      </c>
      <c r="Q767" s="124">
        <v>0</v>
      </c>
      <c r="R767" s="124">
        <v>0</v>
      </c>
      <c r="S767" s="124">
        <v>0</v>
      </c>
      <c r="T767" s="124">
        <v>0</v>
      </c>
      <c r="U767" s="124">
        <v>0</v>
      </c>
      <c r="V767" s="124">
        <v>0</v>
      </c>
      <c r="W767" s="124">
        <v>0</v>
      </c>
    </row>
    <row r="768" spans="1:23" hidden="1">
      <c r="A768" s="124">
        <v>0</v>
      </c>
      <c r="B768" s="124">
        <v>0</v>
      </c>
      <c r="C768" s="124">
        <v>0</v>
      </c>
      <c r="D768" s="124">
        <v>0</v>
      </c>
      <c r="E768" s="124">
        <v>0</v>
      </c>
      <c r="F768" s="124">
        <v>0</v>
      </c>
      <c r="G768" s="124">
        <v>0</v>
      </c>
      <c r="H768" s="124">
        <v>0</v>
      </c>
      <c r="I768" s="124">
        <v>0</v>
      </c>
      <c r="J768" s="124">
        <v>0</v>
      </c>
      <c r="K768" s="124">
        <v>0</v>
      </c>
      <c r="L768" s="124">
        <v>0</v>
      </c>
      <c r="M768" s="124">
        <v>0</v>
      </c>
      <c r="N768" s="124">
        <v>0</v>
      </c>
      <c r="O768" s="124">
        <v>0</v>
      </c>
      <c r="P768" s="124">
        <v>0</v>
      </c>
      <c r="Q768" s="124">
        <v>0</v>
      </c>
      <c r="R768" s="124">
        <v>0</v>
      </c>
      <c r="S768" s="124">
        <v>0</v>
      </c>
      <c r="T768" s="124">
        <v>0</v>
      </c>
      <c r="U768" s="124">
        <v>0</v>
      </c>
      <c r="V768" s="124">
        <v>0</v>
      </c>
      <c r="W768" s="124">
        <v>0</v>
      </c>
    </row>
    <row r="769" spans="1:23" hidden="1">
      <c r="A769" s="124">
        <v>0</v>
      </c>
      <c r="B769" s="124">
        <v>0</v>
      </c>
      <c r="C769" s="124">
        <v>0</v>
      </c>
      <c r="D769" s="124">
        <v>0</v>
      </c>
      <c r="E769" s="124">
        <v>0</v>
      </c>
      <c r="F769" s="124">
        <v>0</v>
      </c>
      <c r="G769" s="124">
        <v>0</v>
      </c>
      <c r="H769" s="124">
        <v>0</v>
      </c>
      <c r="I769" s="124">
        <v>0</v>
      </c>
      <c r="J769" s="124">
        <v>0</v>
      </c>
      <c r="K769" s="124">
        <v>0</v>
      </c>
      <c r="L769" s="124">
        <v>0</v>
      </c>
      <c r="M769" s="124">
        <v>0</v>
      </c>
      <c r="N769" s="124">
        <v>0</v>
      </c>
      <c r="O769" s="124">
        <v>0</v>
      </c>
      <c r="P769" s="124">
        <v>0</v>
      </c>
      <c r="Q769" s="124">
        <v>0</v>
      </c>
      <c r="R769" s="124">
        <v>0</v>
      </c>
      <c r="S769" s="124">
        <v>0</v>
      </c>
      <c r="T769" s="124">
        <v>0</v>
      </c>
      <c r="U769" s="124">
        <v>0</v>
      </c>
      <c r="V769" s="124">
        <v>0</v>
      </c>
      <c r="W769" s="124">
        <v>0</v>
      </c>
    </row>
    <row r="770" spans="1:23" hidden="1">
      <c r="A770" s="124">
        <v>0</v>
      </c>
      <c r="B770" s="124">
        <v>0</v>
      </c>
      <c r="C770" s="124">
        <v>0</v>
      </c>
      <c r="D770" s="124">
        <v>0</v>
      </c>
      <c r="E770" s="124">
        <v>0</v>
      </c>
      <c r="F770" s="124">
        <v>0</v>
      </c>
      <c r="G770" s="124">
        <v>0</v>
      </c>
      <c r="H770" s="124">
        <v>0</v>
      </c>
      <c r="I770" s="124">
        <v>0</v>
      </c>
      <c r="J770" s="124">
        <v>0</v>
      </c>
      <c r="K770" s="124">
        <v>0</v>
      </c>
      <c r="L770" s="124">
        <v>0</v>
      </c>
      <c r="M770" s="124">
        <v>0</v>
      </c>
      <c r="N770" s="124">
        <v>0</v>
      </c>
      <c r="O770" s="124">
        <v>0</v>
      </c>
      <c r="P770" s="124">
        <v>0</v>
      </c>
      <c r="Q770" s="124">
        <v>0</v>
      </c>
      <c r="R770" s="124">
        <v>0</v>
      </c>
      <c r="S770" s="124">
        <v>0</v>
      </c>
      <c r="T770" s="124">
        <v>0</v>
      </c>
      <c r="U770" s="124">
        <v>0</v>
      </c>
      <c r="V770" s="124">
        <v>0</v>
      </c>
      <c r="W770" s="124">
        <v>0</v>
      </c>
    </row>
    <row r="771" spans="1:23" hidden="1">
      <c r="A771" s="124">
        <v>0</v>
      </c>
      <c r="B771" s="124">
        <v>0</v>
      </c>
      <c r="C771" s="124">
        <v>0</v>
      </c>
      <c r="D771" s="124">
        <v>0</v>
      </c>
      <c r="E771" s="124">
        <v>0</v>
      </c>
      <c r="F771" s="124">
        <v>0</v>
      </c>
      <c r="G771" s="124">
        <v>0</v>
      </c>
      <c r="H771" s="124">
        <v>0</v>
      </c>
      <c r="I771" s="124">
        <v>0</v>
      </c>
      <c r="J771" s="124">
        <v>0</v>
      </c>
      <c r="K771" s="124">
        <v>0</v>
      </c>
      <c r="L771" s="124">
        <v>0</v>
      </c>
      <c r="M771" s="124">
        <v>0</v>
      </c>
      <c r="N771" s="124">
        <v>0</v>
      </c>
      <c r="O771" s="124">
        <v>0</v>
      </c>
      <c r="P771" s="124">
        <v>0</v>
      </c>
      <c r="Q771" s="124">
        <v>0</v>
      </c>
      <c r="R771" s="124">
        <v>0</v>
      </c>
      <c r="S771" s="124">
        <v>0</v>
      </c>
      <c r="T771" s="124">
        <v>0</v>
      </c>
      <c r="U771" s="124">
        <v>0</v>
      </c>
      <c r="V771" s="124">
        <v>0</v>
      </c>
      <c r="W771" s="124">
        <v>0</v>
      </c>
    </row>
    <row r="772" spans="1:23" hidden="1">
      <c r="A772" s="124">
        <v>0</v>
      </c>
      <c r="B772" s="124">
        <v>0</v>
      </c>
      <c r="C772" s="124">
        <v>0</v>
      </c>
      <c r="D772" s="124">
        <v>0</v>
      </c>
      <c r="E772" s="124">
        <v>0</v>
      </c>
      <c r="F772" s="124">
        <v>0</v>
      </c>
      <c r="G772" s="124">
        <v>0</v>
      </c>
      <c r="H772" s="124">
        <v>0</v>
      </c>
      <c r="I772" s="124">
        <v>0</v>
      </c>
      <c r="J772" s="124">
        <v>0</v>
      </c>
      <c r="K772" s="124">
        <v>0</v>
      </c>
      <c r="L772" s="124">
        <v>0</v>
      </c>
      <c r="M772" s="124">
        <v>0</v>
      </c>
      <c r="N772" s="124">
        <v>0</v>
      </c>
      <c r="O772" s="124">
        <v>0</v>
      </c>
      <c r="P772" s="124">
        <v>0</v>
      </c>
      <c r="Q772" s="124">
        <v>0</v>
      </c>
      <c r="R772" s="124">
        <v>0</v>
      </c>
      <c r="S772" s="124">
        <v>0</v>
      </c>
      <c r="T772" s="124">
        <v>0</v>
      </c>
      <c r="U772" s="124">
        <v>0</v>
      </c>
      <c r="V772" s="124">
        <v>0</v>
      </c>
      <c r="W772" s="124">
        <v>0</v>
      </c>
    </row>
    <row r="773" spans="1:23" hidden="1">
      <c r="A773" s="124">
        <v>0</v>
      </c>
      <c r="B773" s="124">
        <v>0</v>
      </c>
      <c r="C773" s="124">
        <v>0</v>
      </c>
      <c r="D773" s="124">
        <v>0</v>
      </c>
      <c r="E773" s="124">
        <v>0</v>
      </c>
      <c r="F773" s="124">
        <v>0</v>
      </c>
      <c r="G773" s="124">
        <v>0</v>
      </c>
      <c r="H773" s="124">
        <v>0</v>
      </c>
      <c r="I773" s="124">
        <v>0</v>
      </c>
      <c r="J773" s="124">
        <v>0</v>
      </c>
      <c r="K773" s="124">
        <v>0</v>
      </c>
      <c r="L773" s="124">
        <v>0</v>
      </c>
      <c r="M773" s="124">
        <v>0</v>
      </c>
      <c r="N773" s="124">
        <v>0</v>
      </c>
      <c r="O773" s="124">
        <v>0</v>
      </c>
      <c r="P773" s="124">
        <v>0</v>
      </c>
      <c r="Q773" s="124">
        <v>0</v>
      </c>
      <c r="R773" s="124">
        <v>0</v>
      </c>
      <c r="S773" s="124">
        <v>0</v>
      </c>
      <c r="T773" s="124">
        <v>0</v>
      </c>
      <c r="U773" s="124">
        <v>0</v>
      </c>
      <c r="V773" s="124">
        <v>0</v>
      </c>
      <c r="W773" s="124">
        <v>0</v>
      </c>
    </row>
    <row r="774" spans="1:23" hidden="1">
      <c r="A774" s="124">
        <v>0</v>
      </c>
      <c r="B774" s="124">
        <v>0</v>
      </c>
      <c r="C774" s="124">
        <v>0</v>
      </c>
      <c r="D774" s="124">
        <v>0</v>
      </c>
      <c r="E774" s="124">
        <v>0</v>
      </c>
      <c r="F774" s="124">
        <v>0</v>
      </c>
      <c r="G774" s="124">
        <v>0</v>
      </c>
      <c r="H774" s="124">
        <v>0</v>
      </c>
      <c r="I774" s="124">
        <v>0</v>
      </c>
      <c r="J774" s="124">
        <v>0</v>
      </c>
      <c r="K774" s="124">
        <v>0</v>
      </c>
      <c r="L774" s="124">
        <v>0</v>
      </c>
      <c r="M774" s="124">
        <v>0</v>
      </c>
      <c r="N774" s="124">
        <v>0</v>
      </c>
      <c r="O774" s="124">
        <v>0</v>
      </c>
      <c r="P774" s="124">
        <v>0</v>
      </c>
      <c r="Q774" s="124">
        <v>0</v>
      </c>
      <c r="R774" s="124">
        <v>0</v>
      </c>
      <c r="S774" s="124">
        <v>0</v>
      </c>
      <c r="T774" s="124">
        <v>0</v>
      </c>
      <c r="U774" s="124">
        <v>0</v>
      </c>
      <c r="V774" s="124">
        <v>0</v>
      </c>
      <c r="W774" s="124">
        <v>0</v>
      </c>
    </row>
    <row r="775" spans="1:23" hidden="1">
      <c r="A775" s="124">
        <v>0</v>
      </c>
      <c r="B775" s="124">
        <v>0</v>
      </c>
      <c r="C775" s="124">
        <v>0</v>
      </c>
      <c r="D775" s="124">
        <v>0</v>
      </c>
      <c r="E775" s="124">
        <v>0</v>
      </c>
      <c r="F775" s="124">
        <v>0</v>
      </c>
      <c r="G775" s="124">
        <v>0</v>
      </c>
      <c r="H775" s="124">
        <v>0</v>
      </c>
      <c r="I775" s="124">
        <v>0</v>
      </c>
      <c r="J775" s="124">
        <v>0</v>
      </c>
      <c r="K775" s="124">
        <v>0</v>
      </c>
      <c r="L775" s="124">
        <v>0</v>
      </c>
      <c r="M775" s="124">
        <v>0</v>
      </c>
      <c r="N775" s="124">
        <v>0</v>
      </c>
      <c r="O775" s="124">
        <v>0</v>
      </c>
      <c r="P775" s="124">
        <v>0</v>
      </c>
      <c r="Q775" s="124">
        <v>0</v>
      </c>
      <c r="R775" s="124">
        <v>0</v>
      </c>
      <c r="S775" s="124">
        <v>0</v>
      </c>
      <c r="T775" s="124">
        <v>0</v>
      </c>
      <c r="U775" s="124">
        <v>0</v>
      </c>
      <c r="V775" s="124">
        <v>0</v>
      </c>
      <c r="W775" s="124">
        <v>0</v>
      </c>
    </row>
    <row r="776" spans="1:23" hidden="1">
      <c r="A776" s="124">
        <v>0</v>
      </c>
      <c r="B776" s="124">
        <v>0</v>
      </c>
      <c r="C776" s="124">
        <v>0</v>
      </c>
      <c r="D776" s="124">
        <v>0</v>
      </c>
      <c r="E776" s="124">
        <v>0</v>
      </c>
      <c r="F776" s="124">
        <v>0</v>
      </c>
      <c r="G776" s="124">
        <v>0</v>
      </c>
      <c r="H776" s="124">
        <v>0</v>
      </c>
      <c r="I776" s="124">
        <v>0</v>
      </c>
      <c r="J776" s="124">
        <v>0</v>
      </c>
      <c r="K776" s="124">
        <v>0</v>
      </c>
      <c r="L776" s="124">
        <v>0</v>
      </c>
      <c r="M776" s="124">
        <v>0</v>
      </c>
      <c r="N776" s="124">
        <v>0</v>
      </c>
      <c r="O776" s="124">
        <v>0</v>
      </c>
      <c r="P776" s="124">
        <v>0</v>
      </c>
      <c r="Q776" s="124">
        <v>0</v>
      </c>
      <c r="R776" s="124">
        <v>0</v>
      </c>
      <c r="S776" s="124">
        <v>0</v>
      </c>
      <c r="T776" s="124">
        <v>0</v>
      </c>
      <c r="U776" s="124">
        <v>0</v>
      </c>
      <c r="V776" s="124">
        <v>0</v>
      </c>
      <c r="W776" s="124">
        <v>0</v>
      </c>
    </row>
    <row r="777" spans="1:23" hidden="1">
      <c r="A777" s="124">
        <v>0</v>
      </c>
      <c r="B777" s="124">
        <v>0</v>
      </c>
      <c r="C777" s="124">
        <v>0</v>
      </c>
      <c r="D777" s="124">
        <v>0</v>
      </c>
      <c r="E777" s="124">
        <v>0</v>
      </c>
      <c r="F777" s="124">
        <v>0</v>
      </c>
      <c r="G777" s="124">
        <v>0</v>
      </c>
      <c r="H777" s="124">
        <v>0</v>
      </c>
      <c r="I777" s="124">
        <v>0</v>
      </c>
      <c r="J777" s="124">
        <v>0</v>
      </c>
      <c r="K777" s="124">
        <v>0</v>
      </c>
      <c r="L777" s="124">
        <v>0</v>
      </c>
      <c r="M777" s="124">
        <v>0</v>
      </c>
      <c r="N777" s="124">
        <v>0</v>
      </c>
      <c r="O777" s="124">
        <v>0</v>
      </c>
      <c r="P777" s="124">
        <v>0</v>
      </c>
      <c r="Q777" s="124">
        <v>0</v>
      </c>
      <c r="R777" s="124">
        <v>0</v>
      </c>
      <c r="S777" s="124">
        <v>0</v>
      </c>
      <c r="T777" s="124">
        <v>0</v>
      </c>
      <c r="U777" s="124">
        <v>0</v>
      </c>
      <c r="V777" s="124">
        <v>0</v>
      </c>
      <c r="W777" s="124">
        <v>0</v>
      </c>
    </row>
    <row r="778" spans="1:23" hidden="1">
      <c r="A778" s="124">
        <v>0</v>
      </c>
      <c r="B778" s="124">
        <v>0</v>
      </c>
      <c r="C778" s="124">
        <v>0</v>
      </c>
      <c r="D778" s="124">
        <v>0</v>
      </c>
      <c r="E778" s="124">
        <v>0</v>
      </c>
      <c r="F778" s="124">
        <v>0</v>
      </c>
      <c r="G778" s="124">
        <v>0</v>
      </c>
      <c r="H778" s="124">
        <v>0</v>
      </c>
      <c r="I778" s="124">
        <v>0</v>
      </c>
      <c r="J778" s="124">
        <v>0</v>
      </c>
      <c r="K778" s="124">
        <v>0</v>
      </c>
      <c r="L778" s="124">
        <v>0</v>
      </c>
      <c r="M778" s="124">
        <v>0</v>
      </c>
      <c r="N778" s="124">
        <v>0</v>
      </c>
      <c r="O778" s="124">
        <v>0</v>
      </c>
      <c r="P778" s="124">
        <v>0</v>
      </c>
      <c r="Q778" s="124">
        <v>0</v>
      </c>
      <c r="R778" s="124">
        <v>0</v>
      </c>
      <c r="S778" s="124">
        <v>0</v>
      </c>
      <c r="T778" s="124">
        <v>0</v>
      </c>
      <c r="U778" s="124">
        <v>0</v>
      </c>
      <c r="V778" s="124">
        <v>0</v>
      </c>
      <c r="W778" s="124">
        <v>0</v>
      </c>
    </row>
    <row r="779" spans="1:23" hidden="1">
      <c r="A779" s="124">
        <v>0</v>
      </c>
      <c r="B779" s="124">
        <v>0</v>
      </c>
      <c r="C779" s="124">
        <v>0</v>
      </c>
      <c r="D779" s="124">
        <v>0</v>
      </c>
      <c r="E779" s="124">
        <v>0</v>
      </c>
      <c r="F779" s="124">
        <v>0</v>
      </c>
      <c r="G779" s="124">
        <v>0</v>
      </c>
      <c r="H779" s="124">
        <v>0</v>
      </c>
      <c r="I779" s="124">
        <v>0</v>
      </c>
      <c r="J779" s="124">
        <v>0</v>
      </c>
      <c r="K779" s="124">
        <v>0</v>
      </c>
      <c r="L779" s="124">
        <v>0</v>
      </c>
      <c r="M779" s="124">
        <v>0</v>
      </c>
      <c r="N779" s="124">
        <v>0</v>
      </c>
      <c r="O779" s="124">
        <v>0</v>
      </c>
      <c r="P779" s="124">
        <v>0</v>
      </c>
      <c r="Q779" s="124">
        <v>0</v>
      </c>
      <c r="R779" s="124">
        <v>0</v>
      </c>
      <c r="S779" s="124">
        <v>0</v>
      </c>
      <c r="T779" s="124">
        <v>0</v>
      </c>
      <c r="U779" s="124">
        <v>0</v>
      </c>
      <c r="V779" s="124">
        <v>0</v>
      </c>
      <c r="W779" s="124">
        <v>0</v>
      </c>
    </row>
    <row r="780" spans="1:23" hidden="1">
      <c r="A780" s="124">
        <v>0</v>
      </c>
      <c r="B780" s="124">
        <v>0</v>
      </c>
      <c r="C780" s="124">
        <v>0</v>
      </c>
      <c r="D780" s="124">
        <v>0</v>
      </c>
      <c r="E780" s="124">
        <v>0</v>
      </c>
      <c r="F780" s="124">
        <v>0</v>
      </c>
      <c r="G780" s="124">
        <v>0</v>
      </c>
      <c r="H780" s="124">
        <v>0</v>
      </c>
      <c r="I780" s="124">
        <v>0</v>
      </c>
      <c r="J780" s="124">
        <v>0</v>
      </c>
      <c r="K780" s="124">
        <v>0</v>
      </c>
      <c r="L780" s="124">
        <v>0</v>
      </c>
      <c r="M780" s="124">
        <v>0</v>
      </c>
      <c r="N780" s="124">
        <v>0</v>
      </c>
      <c r="O780" s="124">
        <v>0</v>
      </c>
      <c r="P780" s="124">
        <v>0</v>
      </c>
      <c r="Q780" s="124">
        <v>0</v>
      </c>
      <c r="R780" s="124">
        <v>0</v>
      </c>
      <c r="S780" s="124">
        <v>0</v>
      </c>
      <c r="T780" s="124">
        <v>0</v>
      </c>
      <c r="U780" s="124">
        <v>0</v>
      </c>
      <c r="V780" s="124">
        <v>0</v>
      </c>
      <c r="W780" s="124">
        <v>0</v>
      </c>
    </row>
    <row r="781" spans="1:23" hidden="1">
      <c r="A781" s="124">
        <v>0</v>
      </c>
      <c r="B781" s="124">
        <v>0</v>
      </c>
      <c r="C781" s="124">
        <v>0</v>
      </c>
      <c r="D781" s="124">
        <v>0</v>
      </c>
      <c r="E781" s="124">
        <v>0</v>
      </c>
      <c r="F781" s="124">
        <v>0</v>
      </c>
      <c r="G781" s="124">
        <v>0</v>
      </c>
      <c r="H781" s="124">
        <v>0</v>
      </c>
      <c r="I781" s="124">
        <v>0</v>
      </c>
      <c r="J781" s="124">
        <v>0</v>
      </c>
      <c r="K781" s="124">
        <v>0</v>
      </c>
      <c r="L781" s="124">
        <v>0</v>
      </c>
      <c r="M781" s="124">
        <v>0</v>
      </c>
      <c r="N781" s="124">
        <v>0</v>
      </c>
      <c r="O781" s="124">
        <v>0</v>
      </c>
      <c r="P781" s="124">
        <v>0</v>
      </c>
      <c r="Q781" s="124">
        <v>0</v>
      </c>
      <c r="R781" s="124">
        <v>0</v>
      </c>
      <c r="S781" s="124">
        <v>0</v>
      </c>
      <c r="T781" s="124">
        <v>0</v>
      </c>
      <c r="U781" s="124">
        <v>0</v>
      </c>
      <c r="V781" s="124">
        <v>0</v>
      </c>
      <c r="W781" s="124">
        <v>0</v>
      </c>
    </row>
    <row r="782" spans="1:23" hidden="1">
      <c r="A782" s="124">
        <v>0</v>
      </c>
      <c r="B782" s="124">
        <v>0</v>
      </c>
      <c r="C782" s="124">
        <v>0</v>
      </c>
      <c r="D782" s="124">
        <v>0</v>
      </c>
      <c r="E782" s="124">
        <v>0</v>
      </c>
      <c r="F782" s="124">
        <v>0</v>
      </c>
      <c r="G782" s="124">
        <v>0</v>
      </c>
      <c r="H782" s="124">
        <v>0</v>
      </c>
      <c r="I782" s="124">
        <v>0</v>
      </c>
      <c r="J782" s="124">
        <v>0</v>
      </c>
      <c r="K782" s="124">
        <v>0</v>
      </c>
      <c r="L782" s="124">
        <v>0</v>
      </c>
      <c r="M782" s="124">
        <v>0</v>
      </c>
      <c r="N782" s="124">
        <v>0</v>
      </c>
      <c r="O782" s="124">
        <v>0</v>
      </c>
      <c r="P782" s="124">
        <v>0</v>
      </c>
      <c r="Q782" s="124">
        <v>0</v>
      </c>
      <c r="R782" s="124">
        <v>0</v>
      </c>
      <c r="S782" s="124">
        <v>0</v>
      </c>
      <c r="T782" s="124">
        <v>0</v>
      </c>
      <c r="U782" s="124">
        <v>0</v>
      </c>
      <c r="V782" s="124">
        <v>0</v>
      </c>
      <c r="W782" s="124">
        <v>0</v>
      </c>
    </row>
    <row r="783" spans="1:23" hidden="1">
      <c r="A783" s="124">
        <v>0</v>
      </c>
      <c r="B783" s="124">
        <v>0</v>
      </c>
      <c r="C783" s="124">
        <v>0</v>
      </c>
      <c r="D783" s="124">
        <v>0</v>
      </c>
      <c r="E783" s="124">
        <v>0</v>
      </c>
      <c r="F783" s="124">
        <v>0</v>
      </c>
      <c r="G783" s="124">
        <v>0</v>
      </c>
      <c r="H783" s="124">
        <v>0</v>
      </c>
      <c r="I783" s="124">
        <v>0</v>
      </c>
      <c r="J783" s="124">
        <v>0</v>
      </c>
      <c r="K783" s="124">
        <v>0</v>
      </c>
      <c r="L783" s="124">
        <v>0</v>
      </c>
      <c r="M783" s="124">
        <v>0</v>
      </c>
      <c r="N783" s="124">
        <v>0</v>
      </c>
      <c r="O783" s="124">
        <v>0</v>
      </c>
      <c r="P783" s="124">
        <v>0</v>
      </c>
      <c r="Q783" s="124">
        <v>0</v>
      </c>
      <c r="R783" s="124">
        <v>0</v>
      </c>
      <c r="S783" s="124">
        <v>0</v>
      </c>
      <c r="T783" s="124">
        <v>0</v>
      </c>
      <c r="U783" s="124">
        <v>0</v>
      </c>
      <c r="V783" s="124">
        <v>0</v>
      </c>
      <c r="W783" s="124">
        <v>0</v>
      </c>
    </row>
    <row r="784" spans="1:23" hidden="1">
      <c r="A784" s="124">
        <v>0</v>
      </c>
      <c r="B784" s="124">
        <v>0</v>
      </c>
      <c r="C784" s="124">
        <v>0</v>
      </c>
      <c r="D784" s="124">
        <v>0</v>
      </c>
      <c r="E784" s="124">
        <v>0</v>
      </c>
      <c r="F784" s="124">
        <v>0</v>
      </c>
      <c r="G784" s="124">
        <v>0</v>
      </c>
      <c r="H784" s="124">
        <v>0</v>
      </c>
      <c r="I784" s="124">
        <v>0</v>
      </c>
      <c r="J784" s="124">
        <v>0</v>
      </c>
      <c r="K784" s="124">
        <v>0</v>
      </c>
      <c r="L784" s="124">
        <v>0</v>
      </c>
      <c r="M784" s="124">
        <v>0</v>
      </c>
      <c r="N784" s="124">
        <v>0</v>
      </c>
      <c r="O784" s="124">
        <v>0</v>
      </c>
      <c r="P784" s="124">
        <v>0</v>
      </c>
      <c r="Q784" s="124">
        <v>0</v>
      </c>
      <c r="R784" s="124">
        <v>0</v>
      </c>
      <c r="S784" s="124">
        <v>0</v>
      </c>
      <c r="T784" s="124">
        <v>0</v>
      </c>
      <c r="U784" s="124">
        <v>0</v>
      </c>
      <c r="V784" s="124">
        <v>0</v>
      </c>
      <c r="W784" s="124">
        <v>0</v>
      </c>
    </row>
    <row r="785" spans="1:23" hidden="1">
      <c r="A785" s="124">
        <v>0</v>
      </c>
      <c r="B785" s="124">
        <v>0</v>
      </c>
      <c r="C785" s="124">
        <v>0</v>
      </c>
      <c r="D785" s="124">
        <v>0</v>
      </c>
      <c r="E785" s="124">
        <v>0</v>
      </c>
      <c r="F785" s="124">
        <v>0</v>
      </c>
      <c r="G785" s="124">
        <v>0</v>
      </c>
      <c r="H785" s="124">
        <v>0</v>
      </c>
      <c r="I785" s="124">
        <v>0</v>
      </c>
      <c r="J785" s="124">
        <v>0</v>
      </c>
      <c r="K785" s="124">
        <v>0</v>
      </c>
      <c r="L785" s="124">
        <v>0</v>
      </c>
      <c r="M785" s="124">
        <v>0</v>
      </c>
      <c r="N785" s="124">
        <v>0</v>
      </c>
      <c r="O785" s="124">
        <v>0</v>
      </c>
      <c r="P785" s="124">
        <v>0</v>
      </c>
      <c r="Q785" s="124">
        <v>0</v>
      </c>
      <c r="R785" s="124">
        <v>0</v>
      </c>
      <c r="S785" s="124">
        <v>0</v>
      </c>
      <c r="T785" s="124">
        <v>0</v>
      </c>
      <c r="U785" s="124">
        <v>0</v>
      </c>
      <c r="V785" s="124">
        <v>0</v>
      </c>
      <c r="W785" s="124">
        <v>0</v>
      </c>
    </row>
    <row r="786" spans="1:23" hidden="1">
      <c r="A786" s="124">
        <v>0</v>
      </c>
      <c r="B786" s="124">
        <v>0</v>
      </c>
      <c r="C786" s="124">
        <v>0</v>
      </c>
      <c r="D786" s="124">
        <v>0</v>
      </c>
      <c r="E786" s="124">
        <v>0</v>
      </c>
      <c r="F786" s="124">
        <v>0</v>
      </c>
      <c r="G786" s="124">
        <v>0</v>
      </c>
      <c r="H786" s="124">
        <v>0</v>
      </c>
      <c r="I786" s="124">
        <v>0</v>
      </c>
      <c r="J786" s="124">
        <v>0</v>
      </c>
      <c r="K786" s="124">
        <v>0</v>
      </c>
      <c r="L786" s="124">
        <v>0</v>
      </c>
      <c r="M786" s="124">
        <v>0</v>
      </c>
      <c r="N786" s="124">
        <v>0</v>
      </c>
      <c r="O786" s="124">
        <v>0</v>
      </c>
      <c r="P786" s="124">
        <v>0</v>
      </c>
      <c r="Q786" s="124">
        <v>0</v>
      </c>
      <c r="R786" s="124">
        <v>0</v>
      </c>
      <c r="S786" s="124">
        <v>0</v>
      </c>
      <c r="T786" s="124">
        <v>0</v>
      </c>
      <c r="U786" s="124">
        <v>0</v>
      </c>
      <c r="V786" s="124">
        <v>0</v>
      </c>
      <c r="W786" s="124">
        <v>0</v>
      </c>
    </row>
    <row r="787" spans="1:23" hidden="1">
      <c r="A787" s="124">
        <v>0</v>
      </c>
      <c r="B787" s="124">
        <v>0</v>
      </c>
      <c r="C787" s="124">
        <v>0</v>
      </c>
      <c r="D787" s="124">
        <v>0</v>
      </c>
      <c r="E787" s="124">
        <v>0</v>
      </c>
      <c r="F787" s="124">
        <v>0</v>
      </c>
      <c r="G787" s="124">
        <v>0</v>
      </c>
      <c r="H787" s="124">
        <v>0</v>
      </c>
      <c r="I787" s="124">
        <v>0</v>
      </c>
      <c r="J787" s="124">
        <v>0</v>
      </c>
      <c r="K787" s="124">
        <v>0</v>
      </c>
      <c r="L787" s="124">
        <v>0</v>
      </c>
      <c r="M787" s="124">
        <v>0</v>
      </c>
      <c r="N787" s="124">
        <v>0</v>
      </c>
      <c r="O787" s="124">
        <v>0</v>
      </c>
      <c r="P787" s="124">
        <v>0</v>
      </c>
      <c r="Q787" s="124">
        <v>0</v>
      </c>
      <c r="R787" s="124">
        <v>0</v>
      </c>
      <c r="S787" s="124">
        <v>0</v>
      </c>
      <c r="T787" s="124">
        <v>0</v>
      </c>
      <c r="U787" s="124">
        <v>0</v>
      </c>
      <c r="V787" s="124">
        <v>0</v>
      </c>
      <c r="W787" s="124">
        <v>0</v>
      </c>
    </row>
    <row r="788" spans="1:23" hidden="1">
      <c r="A788" s="124">
        <v>0</v>
      </c>
      <c r="B788" s="124">
        <v>0</v>
      </c>
      <c r="C788" s="124">
        <v>0</v>
      </c>
      <c r="D788" s="124">
        <v>0</v>
      </c>
      <c r="E788" s="124">
        <v>0</v>
      </c>
      <c r="F788" s="124">
        <v>0</v>
      </c>
      <c r="G788" s="124">
        <v>0</v>
      </c>
      <c r="H788" s="124">
        <v>0</v>
      </c>
      <c r="I788" s="124">
        <v>0</v>
      </c>
      <c r="J788" s="124">
        <v>0</v>
      </c>
      <c r="K788" s="124">
        <v>0</v>
      </c>
      <c r="L788" s="124">
        <v>0</v>
      </c>
      <c r="M788" s="124">
        <v>0</v>
      </c>
      <c r="N788" s="124">
        <v>0</v>
      </c>
      <c r="O788" s="124">
        <v>0</v>
      </c>
      <c r="P788" s="124">
        <v>0</v>
      </c>
      <c r="Q788" s="124">
        <v>0</v>
      </c>
      <c r="R788" s="124">
        <v>0</v>
      </c>
      <c r="S788" s="124">
        <v>0</v>
      </c>
      <c r="T788" s="124">
        <v>0</v>
      </c>
      <c r="U788" s="124">
        <v>0</v>
      </c>
      <c r="V788" s="124">
        <v>0</v>
      </c>
      <c r="W788" s="124">
        <v>0</v>
      </c>
    </row>
    <row r="789" spans="1:23" hidden="1">
      <c r="A789" s="124">
        <v>0</v>
      </c>
      <c r="B789" s="124">
        <v>0</v>
      </c>
      <c r="C789" s="124">
        <v>0</v>
      </c>
      <c r="D789" s="124">
        <v>0</v>
      </c>
      <c r="E789" s="124">
        <v>0</v>
      </c>
      <c r="F789" s="124">
        <v>0</v>
      </c>
      <c r="G789" s="124">
        <v>0</v>
      </c>
      <c r="H789" s="124">
        <v>0</v>
      </c>
      <c r="I789" s="124">
        <v>0</v>
      </c>
      <c r="J789" s="124">
        <v>0</v>
      </c>
      <c r="K789" s="124">
        <v>0</v>
      </c>
      <c r="L789" s="124">
        <v>0</v>
      </c>
      <c r="M789" s="124">
        <v>0</v>
      </c>
      <c r="N789" s="124">
        <v>0</v>
      </c>
      <c r="O789" s="124">
        <v>0</v>
      </c>
      <c r="P789" s="124">
        <v>0</v>
      </c>
      <c r="Q789" s="124">
        <v>0</v>
      </c>
      <c r="R789" s="124">
        <v>0</v>
      </c>
      <c r="S789" s="124">
        <v>0</v>
      </c>
      <c r="T789" s="124">
        <v>0</v>
      </c>
      <c r="U789" s="124">
        <v>0</v>
      </c>
      <c r="V789" s="124">
        <v>0</v>
      </c>
      <c r="W789" s="124">
        <v>0</v>
      </c>
    </row>
    <row r="790" spans="1:23" hidden="1">
      <c r="A790" s="124">
        <v>0</v>
      </c>
      <c r="B790" s="124">
        <v>0</v>
      </c>
      <c r="C790" s="124">
        <v>0</v>
      </c>
      <c r="D790" s="124">
        <v>0</v>
      </c>
      <c r="E790" s="124">
        <v>0</v>
      </c>
      <c r="F790" s="124">
        <v>0</v>
      </c>
      <c r="G790" s="124">
        <v>0</v>
      </c>
      <c r="H790" s="124">
        <v>0</v>
      </c>
      <c r="I790" s="124">
        <v>0</v>
      </c>
      <c r="J790" s="124">
        <v>0</v>
      </c>
      <c r="K790" s="124">
        <v>0</v>
      </c>
      <c r="L790" s="124">
        <v>0</v>
      </c>
      <c r="M790" s="124">
        <v>0</v>
      </c>
      <c r="N790" s="124">
        <v>0</v>
      </c>
      <c r="O790" s="124">
        <v>0</v>
      </c>
      <c r="P790" s="124">
        <v>0</v>
      </c>
      <c r="Q790" s="124">
        <v>0</v>
      </c>
      <c r="R790" s="124">
        <v>0</v>
      </c>
      <c r="S790" s="124">
        <v>0</v>
      </c>
      <c r="T790" s="124">
        <v>0</v>
      </c>
      <c r="U790" s="124">
        <v>0</v>
      </c>
      <c r="V790" s="124">
        <v>0</v>
      </c>
      <c r="W790" s="124">
        <v>0</v>
      </c>
    </row>
    <row r="791" spans="1:23" hidden="1">
      <c r="A791" s="124">
        <v>0</v>
      </c>
      <c r="B791" s="124">
        <v>0</v>
      </c>
      <c r="C791" s="124">
        <v>0</v>
      </c>
      <c r="D791" s="124">
        <v>0</v>
      </c>
      <c r="E791" s="124">
        <v>0</v>
      </c>
      <c r="F791" s="124">
        <v>0</v>
      </c>
      <c r="G791" s="124">
        <v>0</v>
      </c>
      <c r="H791" s="124">
        <v>0</v>
      </c>
      <c r="I791" s="124">
        <v>0</v>
      </c>
      <c r="J791" s="124">
        <v>0</v>
      </c>
      <c r="K791" s="124">
        <v>0</v>
      </c>
      <c r="L791" s="124">
        <v>0</v>
      </c>
      <c r="M791" s="124">
        <v>0</v>
      </c>
      <c r="N791" s="124">
        <v>0</v>
      </c>
      <c r="O791" s="124">
        <v>0</v>
      </c>
      <c r="P791" s="124">
        <v>0</v>
      </c>
      <c r="Q791" s="124">
        <v>0</v>
      </c>
      <c r="R791" s="124">
        <v>0</v>
      </c>
      <c r="S791" s="124">
        <v>0</v>
      </c>
      <c r="T791" s="124">
        <v>0</v>
      </c>
      <c r="U791" s="124">
        <v>0</v>
      </c>
      <c r="V791" s="124">
        <v>0</v>
      </c>
      <c r="W791" s="124">
        <v>0</v>
      </c>
    </row>
    <row r="792" spans="1:23" hidden="1">
      <c r="A792" s="124">
        <v>0</v>
      </c>
      <c r="B792" s="124">
        <v>0</v>
      </c>
      <c r="C792" s="124">
        <v>0</v>
      </c>
      <c r="D792" s="124">
        <v>0</v>
      </c>
      <c r="E792" s="124">
        <v>0</v>
      </c>
      <c r="F792" s="124">
        <v>0</v>
      </c>
      <c r="G792" s="124">
        <v>0</v>
      </c>
      <c r="H792" s="124">
        <v>0</v>
      </c>
      <c r="I792" s="124">
        <v>0</v>
      </c>
      <c r="J792" s="124">
        <v>0</v>
      </c>
      <c r="K792" s="124">
        <v>0</v>
      </c>
      <c r="L792" s="124">
        <v>0</v>
      </c>
      <c r="M792" s="124">
        <v>0</v>
      </c>
      <c r="N792" s="124">
        <v>0</v>
      </c>
      <c r="O792" s="124">
        <v>0</v>
      </c>
      <c r="P792" s="124">
        <v>0</v>
      </c>
      <c r="Q792" s="124">
        <v>0</v>
      </c>
      <c r="R792" s="124">
        <v>0</v>
      </c>
      <c r="S792" s="124">
        <v>0</v>
      </c>
      <c r="T792" s="124">
        <v>0</v>
      </c>
      <c r="U792" s="124">
        <v>0</v>
      </c>
      <c r="V792" s="124">
        <v>0</v>
      </c>
      <c r="W792" s="124">
        <v>0</v>
      </c>
    </row>
    <row r="793" spans="1:23" hidden="1">
      <c r="A793" s="124">
        <v>0</v>
      </c>
      <c r="B793" s="124">
        <v>0</v>
      </c>
      <c r="C793" s="124">
        <v>0</v>
      </c>
      <c r="D793" s="124">
        <v>0</v>
      </c>
      <c r="E793" s="124">
        <v>0</v>
      </c>
      <c r="F793" s="124">
        <v>0</v>
      </c>
      <c r="G793" s="124">
        <v>0</v>
      </c>
      <c r="H793" s="124">
        <v>0</v>
      </c>
      <c r="I793" s="124">
        <v>0</v>
      </c>
      <c r="J793" s="124">
        <v>0</v>
      </c>
      <c r="K793" s="124">
        <v>0</v>
      </c>
      <c r="L793" s="124">
        <v>0</v>
      </c>
      <c r="M793" s="124">
        <v>0</v>
      </c>
      <c r="N793" s="124">
        <v>0</v>
      </c>
      <c r="O793" s="124">
        <v>0</v>
      </c>
      <c r="P793" s="124">
        <v>0</v>
      </c>
      <c r="Q793" s="124">
        <v>0</v>
      </c>
      <c r="R793" s="124">
        <v>0</v>
      </c>
      <c r="S793" s="124">
        <v>0</v>
      </c>
      <c r="T793" s="124">
        <v>0</v>
      </c>
      <c r="U793" s="124">
        <v>0</v>
      </c>
      <c r="V793" s="124">
        <v>0</v>
      </c>
      <c r="W793" s="124">
        <v>0</v>
      </c>
    </row>
    <row r="794" spans="1:23" hidden="1">
      <c r="A794" s="124">
        <v>0</v>
      </c>
      <c r="B794" s="124">
        <v>0</v>
      </c>
      <c r="C794" s="124">
        <v>0</v>
      </c>
      <c r="D794" s="124">
        <v>0</v>
      </c>
      <c r="E794" s="124">
        <v>0</v>
      </c>
      <c r="F794" s="124">
        <v>0</v>
      </c>
      <c r="G794" s="124">
        <v>0</v>
      </c>
      <c r="H794" s="124">
        <v>0</v>
      </c>
      <c r="I794" s="124">
        <v>0</v>
      </c>
      <c r="J794" s="124">
        <v>0</v>
      </c>
      <c r="K794" s="124">
        <v>0</v>
      </c>
      <c r="L794" s="124">
        <v>0</v>
      </c>
      <c r="M794" s="124">
        <v>0</v>
      </c>
      <c r="N794" s="124">
        <v>0</v>
      </c>
      <c r="O794" s="124">
        <v>0</v>
      </c>
      <c r="P794" s="124">
        <v>0</v>
      </c>
      <c r="Q794" s="124">
        <v>0</v>
      </c>
      <c r="R794" s="124">
        <v>0</v>
      </c>
      <c r="S794" s="124">
        <v>0</v>
      </c>
      <c r="T794" s="124">
        <v>0</v>
      </c>
      <c r="U794" s="124">
        <v>0</v>
      </c>
      <c r="V794" s="124">
        <v>0</v>
      </c>
      <c r="W794" s="124">
        <v>0</v>
      </c>
    </row>
    <row r="795" spans="1:23" hidden="1">
      <c r="A795" s="124">
        <v>0</v>
      </c>
      <c r="B795" s="124">
        <v>0</v>
      </c>
      <c r="C795" s="124">
        <v>0</v>
      </c>
      <c r="D795" s="124">
        <v>0</v>
      </c>
      <c r="E795" s="124">
        <v>0</v>
      </c>
      <c r="F795" s="124">
        <v>0</v>
      </c>
      <c r="G795" s="124">
        <v>0</v>
      </c>
      <c r="H795" s="124">
        <v>0</v>
      </c>
      <c r="I795" s="124">
        <v>0</v>
      </c>
      <c r="J795" s="124">
        <v>0</v>
      </c>
      <c r="K795" s="124">
        <v>0</v>
      </c>
      <c r="L795" s="124">
        <v>0</v>
      </c>
      <c r="M795" s="124">
        <v>0</v>
      </c>
      <c r="N795" s="124">
        <v>0</v>
      </c>
      <c r="O795" s="124">
        <v>0</v>
      </c>
      <c r="P795" s="124">
        <v>0</v>
      </c>
      <c r="Q795" s="124">
        <v>0</v>
      </c>
      <c r="R795" s="124">
        <v>0</v>
      </c>
      <c r="S795" s="124">
        <v>0</v>
      </c>
      <c r="T795" s="124">
        <v>0</v>
      </c>
      <c r="U795" s="124">
        <v>0</v>
      </c>
      <c r="V795" s="124">
        <v>0</v>
      </c>
      <c r="W795" s="124">
        <v>0</v>
      </c>
    </row>
    <row r="796" spans="1:23" hidden="1">
      <c r="A796" s="124">
        <v>0</v>
      </c>
      <c r="B796" s="124">
        <v>0</v>
      </c>
      <c r="C796" s="124">
        <v>0</v>
      </c>
      <c r="D796" s="124">
        <v>0</v>
      </c>
      <c r="E796" s="124">
        <v>0</v>
      </c>
      <c r="F796" s="124">
        <v>0</v>
      </c>
      <c r="G796" s="124">
        <v>0</v>
      </c>
      <c r="H796" s="124">
        <v>0</v>
      </c>
      <c r="I796" s="124">
        <v>0</v>
      </c>
      <c r="J796" s="124">
        <v>0</v>
      </c>
      <c r="K796" s="124">
        <v>0</v>
      </c>
      <c r="L796" s="124">
        <v>0</v>
      </c>
      <c r="M796" s="124">
        <v>0</v>
      </c>
      <c r="N796" s="124">
        <v>0</v>
      </c>
      <c r="O796" s="124">
        <v>0</v>
      </c>
      <c r="P796" s="124">
        <v>0</v>
      </c>
      <c r="Q796" s="124">
        <v>0</v>
      </c>
      <c r="R796" s="124">
        <v>0</v>
      </c>
      <c r="S796" s="124">
        <v>0</v>
      </c>
      <c r="T796" s="124">
        <v>0</v>
      </c>
      <c r="U796" s="124">
        <v>0</v>
      </c>
      <c r="V796" s="124">
        <v>0</v>
      </c>
      <c r="W796" s="124">
        <v>0</v>
      </c>
    </row>
    <row r="797" spans="1:23" hidden="1">
      <c r="A797" s="124">
        <v>0</v>
      </c>
      <c r="B797" s="124">
        <v>0</v>
      </c>
      <c r="C797" s="124">
        <v>0</v>
      </c>
      <c r="D797" s="124">
        <v>0</v>
      </c>
      <c r="E797" s="124">
        <v>0</v>
      </c>
      <c r="F797" s="124">
        <v>0</v>
      </c>
      <c r="G797" s="124">
        <v>0</v>
      </c>
      <c r="H797" s="124">
        <v>0</v>
      </c>
      <c r="I797" s="124">
        <v>0</v>
      </c>
      <c r="J797" s="124">
        <v>0</v>
      </c>
      <c r="K797" s="124">
        <v>0</v>
      </c>
      <c r="L797" s="124">
        <v>0</v>
      </c>
      <c r="M797" s="124">
        <v>0</v>
      </c>
      <c r="N797" s="124">
        <v>0</v>
      </c>
      <c r="O797" s="124">
        <v>0</v>
      </c>
      <c r="P797" s="124">
        <v>0</v>
      </c>
      <c r="Q797" s="124">
        <v>0</v>
      </c>
      <c r="R797" s="124">
        <v>0</v>
      </c>
      <c r="S797" s="124">
        <v>0</v>
      </c>
      <c r="T797" s="124">
        <v>0</v>
      </c>
      <c r="U797" s="124">
        <v>0</v>
      </c>
      <c r="V797" s="124">
        <v>0</v>
      </c>
      <c r="W797" s="124">
        <v>0</v>
      </c>
    </row>
    <row r="798" spans="1:23" hidden="1">
      <c r="A798" s="124">
        <v>0</v>
      </c>
      <c r="B798" s="124">
        <v>0</v>
      </c>
      <c r="C798" s="124">
        <v>0</v>
      </c>
      <c r="D798" s="124">
        <v>0</v>
      </c>
      <c r="E798" s="124">
        <v>0</v>
      </c>
      <c r="F798" s="124">
        <v>0</v>
      </c>
      <c r="G798" s="124">
        <v>0</v>
      </c>
      <c r="H798" s="124">
        <v>0</v>
      </c>
      <c r="I798" s="124">
        <v>0</v>
      </c>
      <c r="J798" s="124">
        <v>0</v>
      </c>
      <c r="K798" s="124">
        <v>0</v>
      </c>
      <c r="L798" s="124">
        <v>0</v>
      </c>
      <c r="M798" s="124">
        <v>0</v>
      </c>
      <c r="N798" s="124">
        <v>0</v>
      </c>
      <c r="O798" s="124">
        <v>0</v>
      </c>
      <c r="P798" s="124">
        <v>0</v>
      </c>
      <c r="Q798" s="124">
        <v>0</v>
      </c>
      <c r="R798" s="124">
        <v>0</v>
      </c>
      <c r="S798" s="124">
        <v>0</v>
      </c>
      <c r="T798" s="124">
        <v>0</v>
      </c>
      <c r="U798" s="124">
        <v>0</v>
      </c>
      <c r="V798" s="124">
        <v>0</v>
      </c>
      <c r="W798" s="124">
        <v>0</v>
      </c>
    </row>
    <row r="799" spans="1:23" hidden="1">
      <c r="A799" s="124">
        <v>0</v>
      </c>
      <c r="B799" s="124">
        <v>0</v>
      </c>
      <c r="C799" s="124">
        <v>0</v>
      </c>
      <c r="D799" s="124">
        <v>0</v>
      </c>
      <c r="E799" s="124">
        <v>0</v>
      </c>
      <c r="F799" s="124">
        <v>0</v>
      </c>
      <c r="G799" s="124">
        <v>0</v>
      </c>
      <c r="H799" s="124">
        <v>0</v>
      </c>
      <c r="I799" s="124">
        <v>0</v>
      </c>
      <c r="J799" s="124">
        <v>0</v>
      </c>
      <c r="K799" s="124">
        <v>0</v>
      </c>
      <c r="L799" s="124">
        <v>0</v>
      </c>
      <c r="M799" s="124">
        <v>0</v>
      </c>
      <c r="N799" s="124">
        <v>0</v>
      </c>
      <c r="O799" s="124">
        <v>0</v>
      </c>
      <c r="P799" s="124">
        <v>0</v>
      </c>
      <c r="Q799" s="124">
        <v>0</v>
      </c>
      <c r="R799" s="124">
        <v>0</v>
      </c>
      <c r="S799" s="124">
        <v>0</v>
      </c>
      <c r="T799" s="124">
        <v>0</v>
      </c>
      <c r="U799" s="124">
        <v>0</v>
      </c>
      <c r="V799" s="124">
        <v>0</v>
      </c>
      <c r="W799" s="124">
        <v>0</v>
      </c>
    </row>
    <row r="800" spans="1:23" hidden="1">
      <c r="A800" s="124">
        <v>0</v>
      </c>
      <c r="B800" s="124">
        <v>0</v>
      </c>
      <c r="C800" s="124">
        <v>0</v>
      </c>
      <c r="D800" s="124">
        <v>0</v>
      </c>
      <c r="E800" s="124">
        <v>0</v>
      </c>
      <c r="F800" s="124">
        <v>0</v>
      </c>
      <c r="G800" s="124">
        <v>0</v>
      </c>
      <c r="H800" s="124">
        <v>0</v>
      </c>
      <c r="I800" s="124">
        <v>0</v>
      </c>
      <c r="J800" s="124">
        <v>0</v>
      </c>
      <c r="K800" s="124">
        <v>0</v>
      </c>
      <c r="L800" s="124">
        <v>0</v>
      </c>
      <c r="M800" s="124">
        <v>0</v>
      </c>
      <c r="N800" s="124">
        <v>0</v>
      </c>
      <c r="O800" s="124">
        <v>0</v>
      </c>
      <c r="P800" s="124">
        <v>0</v>
      </c>
      <c r="Q800" s="124">
        <v>0</v>
      </c>
      <c r="R800" s="124">
        <v>0</v>
      </c>
      <c r="S800" s="124">
        <v>0</v>
      </c>
      <c r="T800" s="124">
        <v>0</v>
      </c>
      <c r="U800" s="124">
        <v>0</v>
      </c>
      <c r="V800" s="124">
        <v>0</v>
      </c>
      <c r="W800" s="124">
        <v>0</v>
      </c>
    </row>
    <row r="801" spans="1:23" hidden="1">
      <c r="A801" s="124">
        <v>0</v>
      </c>
      <c r="B801" s="124">
        <v>0</v>
      </c>
      <c r="C801" s="124">
        <v>0</v>
      </c>
      <c r="D801" s="124">
        <v>0</v>
      </c>
      <c r="E801" s="124">
        <v>0</v>
      </c>
      <c r="F801" s="124">
        <v>0</v>
      </c>
      <c r="G801" s="124">
        <v>0</v>
      </c>
      <c r="H801" s="124">
        <v>0</v>
      </c>
      <c r="I801" s="124">
        <v>0</v>
      </c>
      <c r="J801" s="124">
        <v>0</v>
      </c>
      <c r="K801" s="124">
        <v>0</v>
      </c>
      <c r="L801" s="124">
        <v>0</v>
      </c>
      <c r="M801" s="124">
        <v>0</v>
      </c>
      <c r="N801" s="124">
        <v>0</v>
      </c>
      <c r="O801" s="124">
        <v>0</v>
      </c>
      <c r="P801" s="124">
        <v>0</v>
      </c>
      <c r="Q801" s="124">
        <v>0</v>
      </c>
      <c r="R801" s="124">
        <v>0</v>
      </c>
      <c r="S801" s="124">
        <v>0</v>
      </c>
      <c r="T801" s="124">
        <v>0</v>
      </c>
      <c r="U801" s="124">
        <v>0</v>
      </c>
      <c r="V801" s="124">
        <v>0</v>
      </c>
      <c r="W801" s="124">
        <v>0</v>
      </c>
    </row>
    <row r="802" spans="1:23" hidden="1">
      <c r="A802" s="124">
        <v>0</v>
      </c>
      <c r="B802" s="124">
        <v>0</v>
      </c>
      <c r="C802" s="124">
        <v>0</v>
      </c>
      <c r="D802" s="124">
        <v>0</v>
      </c>
      <c r="E802" s="124">
        <v>0</v>
      </c>
      <c r="F802" s="124">
        <v>0</v>
      </c>
      <c r="G802" s="124">
        <v>0</v>
      </c>
      <c r="H802" s="124">
        <v>0</v>
      </c>
      <c r="I802" s="124">
        <v>0</v>
      </c>
      <c r="J802" s="124">
        <v>0</v>
      </c>
      <c r="K802" s="124">
        <v>0</v>
      </c>
      <c r="L802" s="124">
        <v>0</v>
      </c>
      <c r="M802" s="124">
        <v>0</v>
      </c>
      <c r="N802" s="124">
        <v>0</v>
      </c>
      <c r="O802" s="124">
        <v>0</v>
      </c>
      <c r="P802" s="124">
        <v>0</v>
      </c>
      <c r="Q802" s="124">
        <v>0</v>
      </c>
      <c r="R802" s="124">
        <v>0</v>
      </c>
      <c r="S802" s="124">
        <v>0</v>
      </c>
      <c r="T802" s="124">
        <v>0</v>
      </c>
      <c r="U802" s="124">
        <v>0</v>
      </c>
      <c r="V802" s="124">
        <v>0</v>
      </c>
      <c r="W802" s="124">
        <v>0</v>
      </c>
    </row>
    <row r="803" spans="1:23" hidden="1">
      <c r="A803" s="124">
        <v>0</v>
      </c>
      <c r="B803" s="124">
        <v>0</v>
      </c>
      <c r="C803" s="124">
        <v>0</v>
      </c>
      <c r="D803" s="124">
        <v>0</v>
      </c>
      <c r="E803" s="124">
        <v>0</v>
      </c>
      <c r="F803" s="124">
        <v>0</v>
      </c>
      <c r="G803" s="124">
        <v>0</v>
      </c>
      <c r="H803" s="124">
        <v>0</v>
      </c>
      <c r="I803" s="124">
        <v>0</v>
      </c>
      <c r="J803" s="124">
        <v>0</v>
      </c>
      <c r="K803" s="124">
        <v>0</v>
      </c>
      <c r="L803" s="124">
        <v>0</v>
      </c>
      <c r="M803" s="124">
        <v>0</v>
      </c>
      <c r="N803" s="124">
        <v>0</v>
      </c>
      <c r="O803" s="124">
        <v>0</v>
      </c>
      <c r="P803" s="124">
        <v>0</v>
      </c>
      <c r="Q803" s="124">
        <v>0</v>
      </c>
      <c r="R803" s="124">
        <v>0</v>
      </c>
      <c r="S803" s="124">
        <v>0</v>
      </c>
      <c r="T803" s="124">
        <v>0</v>
      </c>
      <c r="U803" s="124">
        <v>0</v>
      </c>
      <c r="V803" s="124">
        <v>0</v>
      </c>
      <c r="W803" s="124">
        <v>0</v>
      </c>
    </row>
    <row r="804" spans="1:23" hidden="1">
      <c r="A804" s="124">
        <v>0</v>
      </c>
      <c r="B804" s="124">
        <v>0</v>
      </c>
      <c r="C804" s="124">
        <v>0</v>
      </c>
      <c r="D804" s="124">
        <v>0</v>
      </c>
      <c r="E804" s="124">
        <v>0</v>
      </c>
      <c r="F804" s="124">
        <v>0</v>
      </c>
      <c r="G804" s="124">
        <v>0</v>
      </c>
      <c r="H804" s="124">
        <v>0</v>
      </c>
      <c r="I804" s="124">
        <v>0</v>
      </c>
      <c r="J804" s="124">
        <v>0</v>
      </c>
      <c r="K804" s="124">
        <v>0</v>
      </c>
      <c r="L804" s="124">
        <v>0</v>
      </c>
      <c r="M804" s="124">
        <v>0</v>
      </c>
      <c r="N804" s="124">
        <v>0</v>
      </c>
      <c r="O804" s="124">
        <v>0</v>
      </c>
      <c r="P804" s="124">
        <v>0</v>
      </c>
      <c r="Q804" s="124">
        <v>0</v>
      </c>
      <c r="R804" s="124">
        <v>0</v>
      </c>
      <c r="S804" s="124">
        <v>0</v>
      </c>
      <c r="T804" s="124">
        <v>0</v>
      </c>
      <c r="U804" s="124">
        <v>0</v>
      </c>
      <c r="V804" s="124">
        <v>0</v>
      </c>
      <c r="W804" s="124">
        <v>0</v>
      </c>
    </row>
    <row r="805" spans="1:23" hidden="1">
      <c r="A805" s="124">
        <v>0</v>
      </c>
      <c r="B805" s="124">
        <v>0</v>
      </c>
      <c r="C805" s="124">
        <v>0</v>
      </c>
      <c r="D805" s="124">
        <v>0</v>
      </c>
      <c r="E805" s="124">
        <v>0</v>
      </c>
      <c r="F805" s="124">
        <v>0</v>
      </c>
      <c r="G805" s="124">
        <v>0</v>
      </c>
      <c r="H805" s="124">
        <v>0</v>
      </c>
      <c r="I805" s="124">
        <v>0</v>
      </c>
      <c r="J805" s="124">
        <v>0</v>
      </c>
      <c r="K805" s="124">
        <v>0</v>
      </c>
      <c r="L805" s="124">
        <v>0</v>
      </c>
      <c r="M805" s="124">
        <v>0</v>
      </c>
      <c r="N805" s="124">
        <v>0</v>
      </c>
      <c r="O805" s="124">
        <v>0</v>
      </c>
      <c r="P805" s="124">
        <v>0</v>
      </c>
      <c r="Q805" s="124">
        <v>0</v>
      </c>
      <c r="R805" s="124">
        <v>0</v>
      </c>
      <c r="S805" s="124">
        <v>0</v>
      </c>
      <c r="T805" s="124">
        <v>0</v>
      </c>
      <c r="U805" s="124">
        <v>0</v>
      </c>
      <c r="V805" s="124">
        <v>0</v>
      </c>
      <c r="W805" s="124">
        <v>0</v>
      </c>
    </row>
    <row r="806" spans="1:23" hidden="1">
      <c r="A806" s="124">
        <v>0</v>
      </c>
      <c r="B806" s="124">
        <v>0</v>
      </c>
      <c r="C806" s="124">
        <v>0</v>
      </c>
      <c r="D806" s="124">
        <v>0</v>
      </c>
      <c r="E806" s="124">
        <v>0</v>
      </c>
      <c r="F806" s="124">
        <v>0</v>
      </c>
      <c r="G806" s="124">
        <v>0</v>
      </c>
      <c r="H806" s="124">
        <v>0</v>
      </c>
      <c r="I806" s="124">
        <v>0</v>
      </c>
      <c r="J806" s="124">
        <v>0</v>
      </c>
      <c r="K806" s="124">
        <v>0</v>
      </c>
      <c r="L806" s="124">
        <v>0</v>
      </c>
      <c r="M806" s="124">
        <v>0</v>
      </c>
      <c r="N806" s="124">
        <v>0</v>
      </c>
      <c r="O806" s="124">
        <v>0</v>
      </c>
      <c r="P806" s="124">
        <v>0</v>
      </c>
      <c r="Q806" s="124">
        <v>0</v>
      </c>
      <c r="R806" s="124">
        <v>0</v>
      </c>
      <c r="S806" s="124">
        <v>0</v>
      </c>
      <c r="T806" s="124">
        <v>0</v>
      </c>
      <c r="U806" s="124">
        <v>0</v>
      </c>
      <c r="V806" s="124">
        <v>0</v>
      </c>
      <c r="W806" s="124">
        <v>0</v>
      </c>
    </row>
    <row r="807" spans="1:23" hidden="1">
      <c r="A807" s="124">
        <v>0</v>
      </c>
      <c r="B807" s="124">
        <v>0</v>
      </c>
      <c r="C807" s="124">
        <v>0</v>
      </c>
      <c r="D807" s="124">
        <v>0</v>
      </c>
      <c r="E807" s="124">
        <v>0</v>
      </c>
      <c r="F807" s="124">
        <v>0</v>
      </c>
      <c r="G807" s="124">
        <v>0</v>
      </c>
      <c r="H807" s="124">
        <v>0</v>
      </c>
      <c r="I807" s="124">
        <v>0</v>
      </c>
      <c r="J807" s="124">
        <v>0</v>
      </c>
      <c r="K807" s="124">
        <v>0</v>
      </c>
      <c r="L807" s="124">
        <v>0</v>
      </c>
      <c r="M807" s="124">
        <v>0</v>
      </c>
      <c r="N807" s="124">
        <v>0</v>
      </c>
      <c r="O807" s="124">
        <v>0</v>
      </c>
      <c r="P807" s="124">
        <v>0</v>
      </c>
      <c r="Q807" s="124">
        <v>0</v>
      </c>
      <c r="R807" s="124">
        <v>0</v>
      </c>
      <c r="S807" s="124">
        <v>0</v>
      </c>
      <c r="T807" s="124">
        <v>0</v>
      </c>
      <c r="U807" s="124">
        <v>0</v>
      </c>
      <c r="V807" s="124">
        <v>0</v>
      </c>
      <c r="W807" s="124">
        <v>0</v>
      </c>
    </row>
    <row r="808" spans="1:23" hidden="1">
      <c r="A808" s="124">
        <v>0</v>
      </c>
      <c r="B808" s="124">
        <v>0</v>
      </c>
      <c r="C808" s="124">
        <v>0</v>
      </c>
      <c r="D808" s="124">
        <v>0</v>
      </c>
      <c r="E808" s="124">
        <v>0</v>
      </c>
      <c r="F808" s="124">
        <v>0</v>
      </c>
      <c r="G808" s="124">
        <v>0</v>
      </c>
      <c r="H808" s="124">
        <v>0</v>
      </c>
      <c r="I808" s="124">
        <v>0</v>
      </c>
      <c r="J808" s="124">
        <v>0</v>
      </c>
      <c r="K808" s="124">
        <v>0</v>
      </c>
      <c r="L808" s="124">
        <v>0</v>
      </c>
      <c r="M808" s="124">
        <v>0</v>
      </c>
      <c r="N808" s="124">
        <v>0</v>
      </c>
      <c r="O808" s="124">
        <v>0</v>
      </c>
      <c r="P808" s="124">
        <v>0</v>
      </c>
      <c r="Q808" s="124">
        <v>0</v>
      </c>
      <c r="R808" s="124">
        <v>0</v>
      </c>
      <c r="S808" s="124">
        <v>0</v>
      </c>
      <c r="T808" s="124">
        <v>0</v>
      </c>
      <c r="U808" s="124">
        <v>0</v>
      </c>
      <c r="V808" s="124">
        <v>0</v>
      </c>
      <c r="W808" s="124">
        <v>0</v>
      </c>
    </row>
    <row r="809" spans="1:23" hidden="1">
      <c r="A809" s="124">
        <v>0</v>
      </c>
      <c r="B809" s="124">
        <v>0</v>
      </c>
      <c r="C809" s="124">
        <v>0</v>
      </c>
      <c r="D809" s="124">
        <v>0</v>
      </c>
      <c r="E809" s="124">
        <v>0</v>
      </c>
      <c r="F809" s="124">
        <v>0</v>
      </c>
      <c r="G809" s="124">
        <v>0</v>
      </c>
      <c r="H809" s="124">
        <v>0</v>
      </c>
      <c r="I809" s="124">
        <v>0</v>
      </c>
      <c r="J809" s="124">
        <v>0</v>
      </c>
      <c r="K809" s="124">
        <v>0</v>
      </c>
      <c r="L809" s="124">
        <v>0</v>
      </c>
      <c r="M809" s="124">
        <v>0</v>
      </c>
      <c r="N809" s="124">
        <v>0</v>
      </c>
      <c r="O809" s="124">
        <v>0</v>
      </c>
      <c r="P809" s="124">
        <v>0</v>
      </c>
      <c r="Q809" s="124">
        <v>0</v>
      </c>
      <c r="R809" s="124">
        <v>0</v>
      </c>
      <c r="S809" s="124">
        <v>0</v>
      </c>
      <c r="T809" s="124">
        <v>0</v>
      </c>
      <c r="U809" s="124">
        <v>0</v>
      </c>
      <c r="V809" s="124">
        <v>0</v>
      </c>
      <c r="W809" s="124">
        <v>0</v>
      </c>
    </row>
    <row r="810" spans="1:23" hidden="1">
      <c r="A810" s="124">
        <v>0</v>
      </c>
      <c r="B810" s="124">
        <v>0</v>
      </c>
      <c r="C810" s="124">
        <v>0</v>
      </c>
      <c r="D810" s="124">
        <v>0</v>
      </c>
      <c r="E810" s="124">
        <v>0</v>
      </c>
      <c r="F810" s="124">
        <v>0</v>
      </c>
      <c r="G810" s="124">
        <v>0</v>
      </c>
      <c r="H810" s="124">
        <v>0</v>
      </c>
      <c r="I810" s="124">
        <v>0</v>
      </c>
      <c r="J810" s="124">
        <v>0</v>
      </c>
      <c r="K810" s="124">
        <v>0</v>
      </c>
      <c r="L810" s="124">
        <v>0</v>
      </c>
      <c r="M810" s="124">
        <v>0</v>
      </c>
      <c r="N810" s="124">
        <v>0</v>
      </c>
      <c r="O810" s="124">
        <v>0</v>
      </c>
      <c r="P810" s="124">
        <v>0</v>
      </c>
      <c r="Q810" s="124">
        <v>0</v>
      </c>
      <c r="R810" s="124">
        <v>0</v>
      </c>
      <c r="S810" s="124">
        <v>0</v>
      </c>
      <c r="T810" s="124">
        <v>0</v>
      </c>
      <c r="U810" s="124">
        <v>0</v>
      </c>
      <c r="V810" s="124">
        <v>0</v>
      </c>
      <c r="W810" s="124">
        <v>0</v>
      </c>
    </row>
    <row r="811" spans="1:23" hidden="1">
      <c r="A811" s="124">
        <v>0</v>
      </c>
      <c r="B811" s="124">
        <v>0</v>
      </c>
      <c r="C811" s="124">
        <v>0</v>
      </c>
      <c r="D811" s="124">
        <v>0</v>
      </c>
      <c r="E811" s="124">
        <v>0</v>
      </c>
      <c r="F811" s="124">
        <v>0</v>
      </c>
      <c r="G811" s="124">
        <v>0</v>
      </c>
      <c r="H811" s="124">
        <v>0</v>
      </c>
      <c r="I811" s="124">
        <v>0</v>
      </c>
      <c r="J811" s="124">
        <v>0</v>
      </c>
      <c r="K811" s="124">
        <v>0</v>
      </c>
      <c r="L811" s="124">
        <v>0</v>
      </c>
      <c r="M811" s="124">
        <v>0</v>
      </c>
      <c r="N811" s="124">
        <v>0</v>
      </c>
      <c r="O811" s="124">
        <v>0</v>
      </c>
      <c r="P811" s="124">
        <v>0</v>
      </c>
      <c r="Q811" s="124">
        <v>0</v>
      </c>
      <c r="R811" s="124">
        <v>0</v>
      </c>
      <c r="S811" s="124">
        <v>0</v>
      </c>
      <c r="T811" s="124">
        <v>0</v>
      </c>
      <c r="U811" s="124">
        <v>0</v>
      </c>
      <c r="V811" s="124">
        <v>0</v>
      </c>
      <c r="W811" s="124">
        <v>0</v>
      </c>
    </row>
    <row r="812" spans="1:23" hidden="1">
      <c r="A812" s="124">
        <v>0</v>
      </c>
      <c r="B812" s="124">
        <v>0</v>
      </c>
      <c r="C812" s="124">
        <v>0</v>
      </c>
      <c r="D812" s="124">
        <v>0</v>
      </c>
      <c r="E812" s="124">
        <v>0</v>
      </c>
      <c r="F812" s="124">
        <v>0</v>
      </c>
      <c r="G812" s="124">
        <v>0</v>
      </c>
      <c r="H812" s="124">
        <v>0</v>
      </c>
      <c r="I812" s="124">
        <v>0</v>
      </c>
      <c r="J812" s="124">
        <v>0</v>
      </c>
      <c r="K812" s="124">
        <v>0</v>
      </c>
      <c r="L812" s="124">
        <v>0</v>
      </c>
      <c r="M812" s="124">
        <v>0</v>
      </c>
      <c r="N812" s="124">
        <v>0</v>
      </c>
      <c r="O812" s="124">
        <v>0</v>
      </c>
      <c r="P812" s="124">
        <v>0</v>
      </c>
      <c r="Q812" s="124">
        <v>0</v>
      </c>
      <c r="R812" s="124">
        <v>0</v>
      </c>
      <c r="S812" s="124">
        <v>0</v>
      </c>
      <c r="T812" s="124">
        <v>0</v>
      </c>
      <c r="U812" s="124">
        <v>0</v>
      </c>
      <c r="V812" s="124">
        <v>0</v>
      </c>
      <c r="W812" s="124">
        <v>0</v>
      </c>
    </row>
    <row r="813" spans="1:23" hidden="1">
      <c r="A813" s="124">
        <v>0</v>
      </c>
      <c r="B813" s="124">
        <v>0</v>
      </c>
      <c r="C813" s="124">
        <v>0</v>
      </c>
      <c r="D813" s="124">
        <v>0</v>
      </c>
      <c r="E813" s="124">
        <v>0</v>
      </c>
      <c r="F813" s="124">
        <v>0</v>
      </c>
      <c r="G813" s="124">
        <v>0</v>
      </c>
      <c r="H813" s="124">
        <v>0</v>
      </c>
      <c r="I813" s="124">
        <v>0</v>
      </c>
      <c r="J813" s="124">
        <v>0</v>
      </c>
      <c r="K813" s="124">
        <v>0</v>
      </c>
      <c r="L813" s="124">
        <v>0</v>
      </c>
      <c r="M813" s="124">
        <v>0</v>
      </c>
      <c r="N813" s="124">
        <v>0</v>
      </c>
      <c r="O813" s="124">
        <v>0</v>
      </c>
      <c r="P813" s="124">
        <v>0</v>
      </c>
      <c r="Q813" s="124">
        <v>0</v>
      </c>
      <c r="R813" s="124">
        <v>0</v>
      </c>
      <c r="S813" s="124">
        <v>0</v>
      </c>
      <c r="T813" s="124">
        <v>0</v>
      </c>
      <c r="U813" s="124">
        <v>0</v>
      </c>
      <c r="V813" s="124">
        <v>0</v>
      </c>
      <c r="W813" s="124">
        <v>0</v>
      </c>
    </row>
    <row r="814" spans="1:23" hidden="1">
      <c r="A814" s="124">
        <v>0</v>
      </c>
      <c r="B814" s="124">
        <v>0</v>
      </c>
      <c r="C814" s="124">
        <v>0</v>
      </c>
      <c r="D814" s="124">
        <v>0</v>
      </c>
      <c r="E814" s="124">
        <v>0</v>
      </c>
      <c r="F814" s="124">
        <v>0</v>
      </c>
      <c r="G814" s="124">
        <v>0</v>
      </c>
      <c r="H814" s="124">
        <v>0</v>
      </c>
      <c r="I814" s="124">
        <v>0</v>
      </c>
      <c r="J814" s="124">
        <v>0</v>
      </c>
      <c r="K814" s="124">
        <v>0</v>
      </c>
      <c r="L814" s="124">
        <v>0</v>
      </c>
      <c r="M814" s="124">
        <v>0</v>
      </c>
      <c r="N814" s="124">
        <v>0</v>
      </c>
      <c r="O814" s="124">
        <v>0</v>
      </c>
      <c r="P814" s="124">
        <v>0</v>
      </c>
      <c r="Q814" s="124">
        <v>0</v>
      </c>
      <c r="R814" s="124">
        <v>0</v>
      </c>
      <c r="S814" s="124">
        <v>0</v>
      </c>
      <c r="T814" s="124">
        <v>0</v>
      </c>
      <c r="U814" s="124">
        <v>0</v>
      </c>
      <c r="V814" s="124">
        <v>0</v>
      </c>
      <c r="W814" s="124">
        <v>0</v>
      </c>
    </row>
    <row r="815" spans="1:23" hidden="1">
      <c r="A815" s="124">
        <v>0</v>
      </c>
      <c r="B815" s="124">
        <v>0</v>
      </c>
      <c r="C815" s="124">
        <v>0</v>
      </c>
      <c r="D815" s="124">
        <v>0</v>
      </c>
      <c r="E815" s="124">
        <v>0</v>
      </c>
      <c r="F815" s="124">
        <v>0</v>
      </c>
      <c r="G815" s="124">
        <v>0</v>
      </c>
      <c r="H815" s="124">
        <v>0</v>
      </c>
      <c r="I815" s="124">
        <v>0</v>
      </c>
      <c r="J815" s="124">
        <v>0</v>
      </c>
      <c r="K815" s="124">
        <v>0</v>
      </c>
      <c r="L815" s="124">
        <v>0</v>
      </c>
      <c r="M815" s="124">
        <v>0</v>
      </c>
      <c r="N815" s="124">
        <v>0</v>
      </c>
      <c r="O815" s="124">
        <v>0</v>
      </c>
      <c r="P815" s="124">
        <v>0</v>
      </c>
      <c r="Q815" s="124">
        <v>0</v>
      </c>
      <c r="R815" s="124">
        <v>0</v>
      </c>
      <c r="S815" s="124">
        <v>0</v>
      </c>
      <c r="T815" s="124">
        <v>0</v>
      </c>
      <c r="U815" s="124">
        <v>0</v>
      </c>
      <c r="V815" s="124">
        <v>0</v>
      </c>
      <c r="W815" s="124">
        <v>0</v>
      </c>
    </row>
    <row r="816" spans="1:23" hidden="1">
      <c r="A816" s="124">
        <v>0</v>
      </c>
      <c r="B816" s="124">
        <v>0</v>
      </c>
      <c r="C816" s="124">
        <v>0</v>
      </c>
      <c r="D816" s="124">
        <v>0</v>
      </c>
      <c r="E816" s="124">
        <v>0</v>
      </c>
      <c r="F816" s="124">
        <v>0</v>
      </c>
      <c r="G816" s="124">
        <v>0</v>
      </c>
      <c r="H816" s="124">
        <v>0</v>
      </c>
      <c r="I816" s="124">
        <v>0</v>
      </c>
      <c r="J816" s="124">
        <v>0</v>
      </c>
      <c r="K816" s="124">
        <v>0</v>
      </c>
      <c r="L816" s="124">
        <v>0</v>
      </c>
      <c r="M816" s="124">
        <v>0</v>
      </c>
      <c r="N816" s="124">
        <v>0</v>
      </c>
      <c r="O816" s="124">
        <v>0</v>
      </c>
      <c r="P816" s="124">
        <v>0</v>
      </c>
      <c r="Q816" s="124">
        <v>0</v>
      </c>
      <c r="R816" s="124">
        <v>0</v>
      </c>
      <c r="S816" s="124">
        <v>0</v>
      </c>
      <c r="T816" s="124">
        <v>0</v>
      </c>
      <c r="U816" s="124">
        <v>0</v>
      </c>
      <c r="V816" s="124">
        <v>0</v>
      </c>
      <c r="W816" s="124">
        <v>0</v>
      </c>
    </row>
    <row r="817" spans="1:23" hidden="1">
      <c r="A817" s="124">
        <v>0</v>
      </c>
      <c r="B817" s="124">
        <v>0</v>
      </c>
      <c r="C817" s="124">
        <v>0</v>
      </c>
      <c r="D817" s="124">
        <v>0</v>
      </c>
      <c r="E817" s="124">
        <v>0</v>
      </c>
      <c r="F817" s="124">
        <v>0</v>
      </c>
      <c r="G817" s="124">
        <v>0</v>
      </c>
      <c r="H817" s="124">
        <v>0</v>
      </c>
      <c r="I817" s="124">
        <v>0</v>
      </c>
      <c r="J817" s="124">
        <v>0</v>
      </c>
      <c r="K817" s="124">
        <v>0</v>
      </c>
      <c r="L817" s="124">
        <v>0</v>
      </c>
      <c r="M817" s="124">
        <v>0</v>
      </c>
      <c r="N817" s="124">
        <v>0</v>
      </c>
      <c r="O817" s="124">
        <v>0</v>
      </c>
      <c r="P817" s="124">
        <v>0</v>
      </c>
      <c r="Q817" s="124">
        <v>0</v>
      </c>
      <c r="R817" s="124">
        <v>0</v>
      </c>
      <c r="S817" s="124">
        <v>0</v>
      </c>
      <c r="T817" s="124">
        <v>0</v>
      </c>
      <c r="U817" s="124">
        <v>0</v>
      </c>
      <c r="V817" s="124">
        <v>0</v>
      </c>
      <c r="W817" s="124">
        <v>0</v>
      </c>
    </row>
    <row r="818" spans="1:23" hidden="1">
      <c r="A818" s="124">
        <v>0</v>
      </c>
      <c r="B818" s="124">
        <v>0</v>
      </c>
      <c r="C818" s="124">
        <v>0</v>
      </c>
      <c r="D818" s="124">
        <v>0</v>
      </c>
      <c r="E818" s="124">
        <v>0</v>
      </c>
      <c r="F818" s="124">
        <v>0</v>
      </c>
      <c r="G818" s="124">
        <v>0</v>
      </c>
      <c r="H818" s="124">
        <v>0</v>
      </c>
      <c r="I818" s="124">
        <v>0</v>
      </c>
      <c r="J818" s="124">
        <v>0</v>
      </c>
      <c r="K818" s="124">
        <v>0</v>
      </c>
      <c r="L818" s="124">
        <v>0</v>
      </c>
      <c r="M818" s="124">
        <v>0</v>
      </c>
      <c r="N818" s="124">
        <v>0</v>
      </c>
      <c r="O818" s="124">
        <v>0</v>
      </c>
      <c r="P818" s="124">
        <v>0</v>
      </c>
      <c r="Q818" s="124">
        <v>0</v>
      </c>
      <c r="R818" s="124">
        <v>0</v>
      </c>
      <c r="S818" s="124">
        <v>0</v>
      </c>
      <c r="T818" s="124">
        <v>0</v>
      </c>
      <c r="U818" s="124">
        <v>0</v>
      </c>
      <c r="V818" s="124">
        <v>0</v>
      </c>
      <c r="W818" s="124">
        <v>0</v>
      </c>
    </row>
    <row r="819" spans="1:23" hidden="1">
      <c r="A819" s="124">
        <v>0</v>
      </c>
      <c r="B819" s="124">
        <v>0</v>
      </c>
      <c r="C819" s="124">
        <v>0</v>
      </c>
      <c r="D819" s="124">
        <v>0</v>
      </c>
      <c r="E819" s="124">
        <v>0</v>
      </c>
      <c r="F819" s="124">
        <v>0</v>
      </c>
      <c r="G819" s="124">
        <v>0</v>
      </c>
      <c r="H819" s="124">
        <v>0</v>
      </c>
      <c r="I819" s="124">
        <v>0</v>
      </c>
      <c r="J819" s="124">
        <v>0</v>
      </c>
      <c r="K819" s="124">
        <v>0</v>
      </c>
      <c r="L819" s="124">
        <v>0</v>
      </c>
      <c r="M819" s="124">
        <v>0</v>
      </c>
      <c r="N819" s="124">
        <v>0</v>
      </c>
      <c r="O819" s="124">
        <v>0</v>
      </c>
      <c r="P819" s="124">
        <v>0</v>
      </c>
      <c r="Q819" s="124">
        <v>0</v>
      </c>
      <c r="R819" s="124">
        <v>0</v>
      </c>
      <c r="S819" s="124">
        <v>0</v>
      </c>
      <c r="T819" s="124">
        <v>0</v>
      </c>
      <c r="U819" s="124">
        <v>0</v>
      </c>
      <c r="V819" s="124">
        <v>0</v>
      </c>
      <c r="W819" s="124">
        <v>0</v>
      </c>
    </row>
    <row r="820" spans="1:23" hidden="1">
      <c r="A820" s="124">
        <v>0</v>
      </c>
      <c r="B820" s="124">
        <v>0</v>
      </c>
      <c r="C820" s="124">
        <v>0</v>
      </c>
      <c r="D820" s="124">
        <v>0</v>
      </c>
      <c r="E820" s="124">
        <v>0</v>
      </c>
      <c r="F820" s="124">
        <v>0</v>
      </c>
      <c r="G820" s="124">
        <v>0</v>
      </c>
      <c r="H820" s="124">
        <v>0</v>
      </c>
      <c r="I820" s="124">
        <v>0</v>
      </c>
      <c r="J820" s="124">
        <v>0</v>
      </c>
      <c r="K820" s="124">
        <v>0</v>
      </c>
      <c r="L820" s="124">
        <v>0</v>
      </c>
      <c r="M820" s="124">
        <v>0</v>
      </c>
      <c r="N820" s="124">
        <v>0</v>
      </c>
      <c r="O820" s="124">
        <v>0</v>
      </c>
      <c r="P820" s="124">
        <v>0</v>
      </c>
      <c r="Q820" s="124">
        <v>0</v>
      </c>
      <c r="R820" s="124">
        <v>0</v>
      </c>
      <c r="S820" s="124">
        <v>0</v>
      </c>
      <c r="T820" s="124">
        <v>0</v>
      </c>
      <c r="U820" s="124">
        <v>0</v>
      </c>
      <c r="V820" s="124">
        <v>0</v>
      </c>
      <c r="W820" s="124">
        <v>0</v>
      </c>
    </row>
    <row r="821" spans="1:23" hidden="1">
      <c r="A821" s="124">
        <v>0</v>
      </c>
      <c r="B821" s="124">
        <v>0</v>
      </c>
      <c r="C821" s="124">
        <v>0</v>
      </c>
      <c r="D821" s="124">
        <v>0</v>
      </c>
      <c r="E821" s="124">
        <v>0</v>
      </c>
      <c r="F821" s="124">
        <v>0</v>
      </c>
      <c r="G821" s="124">
        <v>0</v>
      </c>
      <c r="H821" s="124">
        <v>0</v>
      </c>
      <c r="I821" s="124">
        <v>0</v>
      </c>
      <c r="J821" s="124">
        <v>0</v>
      </c>
      <c r="K821" s="124">
        <v>0</v>
      </c>
      <c r="L821" s="124">
        <v>0</v>
      </c>
      <c r="M821" s="124">
        <v>0</v>
      </c>
      <c r="N821" s="124">
        <v>0</v>
      </c>
      <c r="O821" s="124">
        <v>0</v>
      </c>
      <c r="P821" s="124">
        <v>0</v>
      </c>
      <c r="Q821" s="124">
        <v>0</v>
      </c>
      <c r="R821" s="124">
        <v>0</v>
      </c>
      <c r="S821" s="124">
        <v>0</v>
      </c>
      <c r="T821" s="124">
        <v>0</v>
      </c>
      <c r="U821" s="124">
        <v>0</v>
      </c>
      <c r="V821" s="124">
        <v>0</v>
      </c>
      <c r="W821" s="124">
        <v>0</v>
      </c>
    </row>
    <row r="822" spans="1:23" hidden="1">
      <c r="A822" s="124">
        <v>0</v>
      </c>
      <c r="B822" s="124">
        <v>0</v>
      </c>
      <c r="C822" s="124">
        <v>0</v>
      </c>
      <c r="D822" s="124">
        <v>0</v>
      </c>
      <c r="E822" s="124">
        <v>0</v>
      </c>
      <c r="F822" s="124">
        <v>0</v>
      </c>
      <c r="G822" s="124">
        <v>0</v>
      </c>
      <c r="H822" s="124">
        <v>0</v>
      </c>
      <c r="I822" s="124">
        <v>0</v>
      </c>
      <c r="J822" s="124">
        <v>0</v>
      </c>
      <c r="K822" s="124">
        <v>0</v>
      </c>
      <c r="L822" s="124">
        <v>0</v>
      </c>
      <c r="M822" s="124">
        <v>0</v>
      </c>
      <c r="N822" s="124">
        <v>0</v>
      </c>
      <c r="O822" s="124">
        <v>0</v>
      </c>
      <c r="P822" s="124">
        <v>0</v>
      </c>
      <c r="Q822" s="124">
        <v>0</v>
      </c>
      <c r="R822" s="124">
        <v>0</v>
      </c>
      <c r="S822" s="124">
        <v>0</v>
      </c>
      <c r="T822" s="124">
        <v>0</v>
      </c>
      <c r="U822" s="124">
        <v>0</v>
      </c>
      <c r="V822" s="124">
        <v>0</v>
      </c>
      <c r="W822" s="124">
        <v>0</v>
      </c>
    </row>
    <row r="823" spans="1:23" hidden="1">
      <c r="A823" s="124">
        <v>0</v>
      </c>
      <c r="B823" s="124">
        <v>0</v>
      </c>
      <c r="C823" s="124">
        <v>0</v>
      </c>
      <c r="D823" s="124">
        <v>0</v>
      </c>
      <c r="E823" s="124">
        <v>0</v>
      </c>
      <c r="F823" s="124">
        <v>0</v>
      </c>
      <c r="G823" s="124">
        <v>0</v>
      </c>
      <c r="H823" s="124">
        <v>0</v>
      </c>
      <c r="I823" s="124">
        <v>0</v>
      </c>
      <c r="J823" s="124">
        <v>0</v>
      </c>
      <c r="K823" s="124">
        <v>0</v>
      </c>
      <c r="L823" s="124">
        <v>0</v>
      </c>
      <c r="M823" s="124">
        <v>0</v>
      </c>
      <c r="N823" s="124">
        <v>0</v>
      </c>
      <c r="O823" s="124">
        <v>0</v>
      </c>
      <c r="P823" s="124">
        <v>0</v>
      </c>
      <c r="Q823" s="124">
        <v>0</v>
      </c>
      <c r="R823" s="124">
        <v>0</v>
      </c>
      <c r="S823" s="124">
        <v>0</v>
      </c>
      <c r="T823" s="124">
        <v>0</v>
      </c>
      <c r="U823" s="124">
        <v>0</v>
      </c>
      <c r="V823" s="124">
        <v>0</v>
      </c>
      <c r="W823" s="124">
        <v>0</v>
      </c>
    </row>
    <row r="824" spans="1:23" hidden="1">
      <c r="A824" s="124">
        <v>0</v>
      </c>
      <c r="B824" s="124">
        <v>0</v>
      </c>
      <c r="C824" s="124">
        <v>0</v>
      </c>
      <c r="D824" s="124">
        <v>0</v>
      </c>
      <c r="E824" s="124">
        <v>0</v>
      </c>
      <c r="F824" s="124">
        <v>0</v>
      </c>
      <c r="G824" s="124">
        <v>0</v>
      </c>
      <c r="H824" s="124">
        <v>0</v>
      </c>
      <c r="I824" s="124">
        <v>0</v>
      </c>
      <c r="J824" s="124">
        <v>0</v>
      </c>
      <c r="K824" s="124">
        <v>0</v>
      </c>
      <c r="L824" s="124">
        <v>0</v>
      </c>
      <c r="M824" s="124">
        <v>0</v>
      </c>
      <c r="N824" s="124">
        <v>0</v>
      </c>
      <c r="O824" s="124">
        <v>0</v>
      </c>
      <c r="P824" s="124">
        <v>0</v>
      </c>
      <c r="Q824" s="124">
        <v>0</v>
      </c>
      <c r="R824" s="124">
        <v>0</v>
      </c>
      <c r="S824" s="124">
        <v>0</v>
      </c>
      <c r="T824" s="124">
        <v>0</v>
      </c>
      <c r="U824" s="124">
        <v>0</v>
      </c>
      <c r="V824" s="124">
        <v>0</v>
      </c>
      <c r="W824" s="124">
        <v>0</v>
      </c>
    </row>
    <row r="825" spans="1:23" hidden="1">
      <c r="A825" s="124">
        <v>0</v>
      </c>
      <c r="B825" s="124">
        <v>0</v>
      </c>
      <c r="C825" s="124">
        <v>0</v>
      </c>
      <c r="D825" s="124">
        <v>0</v>
      </c>
      <c r="E825" s="124">
        <v>0</v>
      </c>
      <c r="F825" s="124">
        <v>0</v>
      </c>
      <c r="G825" s="124">
        <v>0</v>
      </c>
      <c r="H825" s="124">
        <v>0</v>
      </c>
      <c r="I825" s="124">
        <v>0</v>
      </c>
      <c r="J825" s="124">
        <v>0</v>
      </c>
      <c r="K825" s="124">
        <v>0</v>
      </c>
      <c r="L825" s="124">
        <v>0</v>
      </c>
      <c r="M825" s="124">
        <v>0</v>
      </c>
      <c r="N825" s="124">
        <v>0</v>
      </c>
      <c r="O825" s="124">
        <v>0</v>
      </c>
      <c r="P825" s="124">
        <v>0</v>
      </c>
      <c r="Q825" s="124">
        <v>0</v>
      </c>
      <c r="R825" s="124">
        <v>0</v>
      </c>
      <c r="S825" s="124">
        <v>0</v>
      </c>
      <c r="T825" s="124">
        <v>0</v>
      </c>
      <c r="U825" s="124">
        <v>0</v>
      </c>
      <c r="V825" s="124">
        <v>0</v>
      </c>
      <c r="W825" s="124">
        <v>0</v>
      </c>
    </row>
    <row r="826" spans="1:23" hidden="1">
      <c r="A826" s="124">
        <v>0</v>
      </c>
      <c r="B826" s="124">
        <v>0</v>
      </c>
      <c r="C826" s="124">
        <v>0</v>
      </c>
      <c r="D826" s="124">
        <v>0</v>
      </c>
      <c r="E826" s="124">
        <v>0</v>
      </c>
      <c r="F826" s="124">
        <v>0</v>
      </c>
      <c r="G826" s="124">
        <v>0</v>
      </c>
      <c r="H826" s="124">
        <v>0</v>
      </c>
      <c r="I826" s="124">
        <v>0</v>
      </c>
      <c r="J826" s="124">
        <v>0</v>
      </c>
      <c r="K826" s="124">
        <v>0</v>
      </c>
      <c r="L826" s="124">
        <v>0</v>
      </c>
      <c r="M826" s="124">
        <v>0</v>
      </c>
      <c r="N826" s="124">
        <v>0</v>
      </c>
      <c r="O826" s="124">
        <v>0</v>
      </c>
      <c r="P826" s="124">
        <v>0</v>
      </c>
      <c r="Q826" s="124">
        <v>0</v>
      </c>
      <c r="R826" s="124">
        <v>0</v>
      </c>
      <c r="S826" s="124">
        <v>0</v>
      </c>
      <c r="T826" s="124">
        <v>0</v>
      </c>
      <c r="U826" s="124">
        <v>0</v>
      </c>
      <c r="V826" s="124">
        <v>0</v>
      </c>
      <c r="W826" s="124">
        <v>0</v>
      </c>
    </row>
    <row r="827" spans="1:23" hidden="1">
      <c r="A827" s="124">
        <v>0</v>
      </c>
      <c r="B827" s="124">
        <v>0</v>
      </c>
      <c r="C827" s="124">
        <v>0</v>
      </c>
      <c r="D827" s="124">
        <v>0</v>
      </c>
      <c r="E827" s="124">
        <v>0</v>
      </c>
      <c r="F827" s="124">
        <v>0</v>
      </c>
      <c r="G827" s="124">
        <v>0</v>
      </c>
      <c r="H827" s="124">
        <v>0</v>
      </c>
      <c r="I827" s="124">
        <v>0</v>
      </c>
      <c r="J827" s="124">
        <v>0</v>
      </c>
      <c r="K827" s="124">
        <v>0</v>
      </c>
      <c r="L827" s="124">
        <v>0</v>
      </c>
      <c r="M827" s="124">
        <v>0</v>
      </c>
      <c r="N827" s="124">
        <v>0</v>
      </c>
      <c r="O827" s="124">
        <v>0</v>
      </c>
      <c r="P827" s="124">
        <v>0</v>
      </c>
      <c r="Q827" s="124">
        <v>0</v>
      </c>
      <c r="R827" s="124">
        <v>0</v>
      </c>
      <c r="S827" s="124">
        <v>0</v>
      </c>
      <c r="T827" s="124">
        <v>0</v>
      </c>
      <c r="U827" s="124">
        <v>0</v>
      </c>
      <c r="V827" s="124">
        <v>0</v>
      </c>
      <c r="W827" s="124">
        <v>0</v>
      </c>
    </row>
    <row r="828" spans="1:23" hidden="1">
      <c r="A828" s="124">
        <v>0</v>
      </c>
      <c r="B828" s="124">
        <v>0</v>
      </c>
      <c r="C828" s="124">
        <v>0</v>
      </c>
      <c r="D828" s="124">
        <v>0</v>
      </c>
      <c r="E828" s="124">
        <v>0</v>
      </c>
      <c r="F828" s="124">
        <v>0</v>
      </c>
      <c r="G828" s="124">
        <v>0</v>
      </c>
      <c r="H828" s="124">
        <v>0</v>
      </c>
      <c r="I828" s="124">
        <v>0</v>
      </c>
      <c r="J828" s="124">
        <v>0</v>
      </c>
      <c r="K828" s="124">
        <v>0</v>
      </c>
      <c r="L828" s="124">
        <v>0</v>
      </c>
      <c r="M828" s="124">
        <v>0</v>
      </c>
      <c r="N828" s="124">
        <v>0</v>
      </c>
      <c r="O828" s="124">
        <v>0</v>
      </c>
      <c r="P828" s="124">
        <v>0</v>
      </c>
      <c r="Q828" s="124">
        <v>0</v>
      </c>
      <c r="R828" s="124">
        <v>0</v>
      </c>
      <c r="S828" s="124">
        <v>0</v>
      </c>
      <c r="T828" s="124">
        <v>0</v>
      </c>
      <c r="U828" s="124">
        <v>0</v>
      </c>
      <c r="V828" s="124">
        <v>0</v>
      </c>
      <c r="W828" s="124">
        <v>0</v>
      </c>
    </row>
    <row r="829" spans="1:23" hidden="1">
      <c r="A829" s="124">
        <v>0</v>
      </c>
      <c r="B829" s="124">
        <v>0</v>
      </c>
      <c r="C829" s="124">
        <v>0</v>
      </c>
      <c r="D829" s="124">
        <v>0</v>
      </c>
      <c r="E829" s="124">
        <v>0</v>
      </c>
      <c r="F829" s="124">
        <v>0</v>
      </c>
      <c r="G829" s="124">
        <v>0</v>
      </c>
      <c r="H829" s="124">
        <v>0</v>
      </c>
      <c r="I829" s="124">
        <v>0</v>
      </c>
      <c r="J829" s="124">
        <v>0</v>
      </c>
      <c r="K829" s="124">
        <v>0</v>
      </c>
      <c r="L829" s="124">
        <v>0</v>
      </c>
      <c r="M829" s="124">
        <v>0</v>
      </c>
      <c r="N829" s="124">
        <v>0</v>
      </c>
      <c r="O829" s="124">
        <v>0</v>
      </c>
      <c r="P829" s="124">
        <v>0</v>
      </c>
      <c r="Q829" s="124">
        <v>0</v>
      </c>
      <c r="R829" s="124">
        <v>0</v>
      </c>
      <c r="S829" s="124">
        <v>0</v>
      </c>
      <c r="T829" s="124">
        <v>0</v>
      </c>
      <c r="U829" s="124">
        <v>0</v>
      </c>
      <c r="V829" s="124">
        <v>0</v>
      </c>
      <c r="W829" s="124">
        <v>0</v>
      </c>
    </row>
    <row r="830" spans="1:23" hidden="1">
      <c r="A830" s="124">
        <v>0</v>
      </c>
      <c r="B830" s="124">
        <v>0</v>
      </c>
      <c r="C830" s="124">
        <v>0</v>
      </c>
      <c r="D830" s="124">
        <v>0</v>
      </c>
      <c r="E830" s="124">
        <v>0</v>
      </c>
      <c r="F830" s="124">
        <v>0</v>
      </c>
      <c r="G830" s="124">
        <v>0</v>
      </c>
      <c r="H830" s="124">
        <v>0</v>
      </c>
      <c r="I830" s="124">
        <v>0</v>
      </c>
      <c r="J830" s="124">
        <v>0</v>
      </c>
      <c r="K830" s="124">
        <v>0</v>
      </c>
      <c r="L830" s="124">
        <v>0</v>
      </c>
      <c r="M830" s="124">
        <v>0</v>
      </c>
      <c r="N830" s="124">
        <v>0</v>
      </c>
      <c r="O830" s="124">
        <v>0</v>
      </c>
      <c r="P830" s="124">
        <v>0</v>
      </c>
      <c r="Q830" s="124">
        <v>0</v>
      </c>
      <c r="R830" s="124">
        <v>0</v>
      </c>
      <c r="S830" s="124">
        <v>0</v>
      </c>
      <c r="T830" s="124">
        <v>0</v>
      </c>
      <c r="U830" s="124">
        <v>0</v>
      </c>
      <c r="V830" s="124">
        <v>0</v>
      </c>
      <c r="W830" s="124">
        <v>0</v>
      </c>
    </row>
    <row r="831" spans="1:23" hidden="1">
      <c r="A831" s="124">
        <v>0</v>
      </c>
      <c r="B831" s="124">
        <v>0</v>
      </c>
      <c r="C831" s="124">
        <v>0</v>
      </c>
      <c r="D831" s="124">
        <v>0</v>
      </c>
      <c r="E831" s="124">
        <v>0</v>
      </c>
      <c r="F831" s="124">
        <v>0</v>
      </c>
      <c r="G831" s="124">
        <v>0</v>
      </c>
      <c r="H831" s="124">
        <v>0</v>
      </c>
      <c r="I831" s="124">
        <v>0</v>
      </c>
      <c r="J831" s="124">
        <v>0</v>
      </c>
      <c r="K831" s="124">
        <v>0</v>
      </c>
      <c r="L831" s="124">
        <v>0</v>
      </c>
      <c r="M831" s="124">
        <v>0</v>
      </c>
      <c r="N831" s="124">
        <v>0</v>
      </c>
      <c r="O831" s="124">
        <v>0</v>
      </c>
      <c r="P831" s="124">
        <v>0</v>
      </c>
      <c r="Q831" s="124">
        <v>0</v>
      </c>
      <c r="R831" s="124">
        <v>0</v>
      </c>
      <c r="S831" s="124">
        <v>0</v>
      </c>
      <c r="T831" s="124">
        <v>0</v>
      </c>
      <c r="U831" s="124">
        <v>0</v>
      </c>
      <c r="V831" s="124">
        <v>0</v>
      </c>
      <c r="W831" s="124">
        <v>0</v>
      </c>
    </row>
    <row r="832" spans="1:23" hidden="1">
      <c r="A832" s="124">
        <v>0</v>
      </c>
      <c r="B832" s="124">
        <v>0</v>
      </c>
      <c r="C832" s="124">
        <v>0</v>
      </c>
      <c r="D832" s="124">
        <v>0</v>
      </c>
      <c r="E832" s="124">
        <v>0</v>
      </c>
      <c r="F832" s="124">
        <v>0</v>
      </c>
      <c r="G832" s="124">
        <v>0</v>
      </c>
      <c r="H832" s="124">
        <v>0</v>
      </c>
      <c r="I832" s="124">
        <v>0</v>
      </c>
      <c r="J832" s="124">
        <v>0</v>
      </c>
      <c r="K832" s="124">
        <v>0</v>
      </c>
      <c r="L832" s="124">
        <v>0</v>
      </c>
      <c r="M832" s="124">
        <v>0</v>
      </c>
      <c r="N832" s="124">
        <v>0</v>
      </c>
      <c r="O832" s="124">
        <v>0</v>
      </c>
      <c r="P832" s="124">
        <v>0</v>
      </c>
      <c r="Q832" s="124">
        <v>0</v>
      </c>
      <c r="R832" s="124">
        <v>0</v>
      </c>
      <c r="S832" s="124">
        <v>0</v>
      </c>
      <c r="T832" s="124">
        <v>0</v>
      </c>
      <c r="U832" s="124">
        <v>0</v>
      </c>
      <c r="V832" s="124">
        <v>0</v>
      </c>
      <c r="W832" s="124">
        <v>0</v>
      </c>
    </row>
    <row r="833" spans="1:23" hidden="1">
      <c r="A833" s="124">
        <v>0</v>
      </c>
      <c r="B833" s="124">
        <v>0</v>
      </c>
      <c r="C833" s="124">
        <v>0</v>
      </c>
      <c r="D833" s="124">
        <v>0</v>
      </c>
      <c r="E833" s="124">
        <v>0</v>
      </c>
      <c r="F833" s="124">
        <v>0</v>
      </c>
      <c r="G833" s="124">
        <v>0</v>
      </c>
      <c r="H833" s="124">
        <v>0</v>
      </c>
      <c r="I833" s="124">
        <v>0</v>
      </c>
      <c r="J833" s="124">
        <v>0</v>
      </c>
      <c r="K833" s="124">
        <v>0</v>
      </c>
      <c r="L833" s="124">
        <v>0</v>
      </c>
      <c r="M833" s="124">
        <v>0</v>
      </c>
      <c r="N833" s="124">
        <v>0</v>
      </c>
      <c r="O833" s="124">
        <v>0</v>
      </c>
      <c r="P833" s="124">
        <v>0</v>
      </c>
      <c r="Q833" s="124">
        <v>0</v>
      </c>
      <c r="R833" s="124">
        <v>0</v>
      </c>
      <c r="S833" s="124">
        <v>0</v>
      </c>
      <c r="T833" s="124">
        <v>0</v>
      </c>
      <c r="U833" s="124">
        <v>0</v>
      </c>
      <c r="V833" s="124">
        <v>0</v>
      </c>
      <c r="W833" s="124">
        <v>0</v>
      </c>
    </row>
    <row r="834" spans="1:23" hidden="1">
      <c r="A834" s="124">
        <v>0</v>
      </c>
      <c r="B834" s="124">
        <v>0</v>
      </c>
      <c r="C834" s="124">
        <v>0</v>
      </c>
      <c r="D834" s="124">
        <v>0</v>
      </c>
      <c r="E834" s="124">
        <v>0</v>
      </c>
      <c r="F834" s="124">
        <v>0</v>
      </c>
      <c r="G834" s="124">
        <v>0</v>
      </c>
      <c r="H834" s="124">
        <v>0</v>
      </c>
      <c r="I834" s="124">
        <v>0</v>
      </c>
      <c r="J834" s="124">
        <v>0</v>
      </c>
      <c r="K834" s="124">
        <v>0</v>
      </c>
      <c r="L834" s="124">
        <v>0</v>
      </c>
      <c r="M834" s="124">
        <v>0</v>
      </c>
      <c r="N834" s="124">
        <v>0</v>
      </c>
      <c r="O834" s="124">
        <v>0</v>
      </c>
      <c r="P834" s="124">
        <v>0</v>
      </c>
      <c r="Q834" s="124">
        <v>0</v>
      </c>
      <c r="R834" s="124">
        <v>0</v>
      </c>
      <c r="S834" s="124">
        <v>0</v>
      </c>
      <c r="T834" s="124">
        <v>0</v>
      </c>
      <c r="U834" s="124">
        <v>0</v>
      </c>
      <c r="V834" s="124">
        <v>0</v>
      </c>
      <c r="W834" s="124">
        <v>0</v>
      </c>
    </row>
    <row r="835" spans="1:23" hidden="1">
      <c r="A835" s="124">
        <v>0</v>
      </c>
      <c r="B835" s="124">
        <v>0</v>
      </c>
      <c r="C835" s="124">
        <v>0</v>
      </c>
      <c r="D835" s="124">
        <v>0</v>
      </c>
      <c r="E835" s="124">
        <v>0</v>
      </c>
      <c r="F835" s="124">
        <v>0</v>
      </c>
      <c r="G835" s="124">
        <v>0</v>
      </c>
      <c r="H835" s="124">
        <v>0</v>
      </c>
      <c r="I835" s="124">
        <v>0</v>
      </c>
      <c r="J835" s="124">
        <v>0</v>
      </c>
      <c r="K835" s="124">
        <v>0</v>
      </c>
      <c r="L835" s="124">
        <v>0</v>
      </c>
      <c r="M835" s="124">
        <v>0</v>
      </c>
      <c r="N835" s="124">
        <v>0</v>
      </c>
      <c r="O835" s="124">
        <v>0</v>
      </c>
      <c r="P835" s="124">
        <v>0</v>
      </c>
      <c r="Q835" s="124">
        <v>0</v>
      </c>
      <c r="R835" s="124">
        <v>0</v>
      </c>
      <c r="S835" s="124">
        <v>0</v>
      </c>
      <c r="T835" s="124">
        <v>0</v>
      </c>
      <c r="U835" s="124">
        <v>0</v>
      </c>
      <c r="V835" s="124">
        <v>0</v>
      </c>
      <c r="W835" s="124">
        <v>0</v>
      </c>
    </row>
    <row r="836" spans="1:23" hidden="1">
      <c r="A836" s="124">
        <v>0</v>
      </c>
      <c r="B836" s="124">
        <v>0</v>
      </c>
      <c r="C836" s="124">
        <v>0</v>
      </c>
      <c r="D836" s="124">
        <v>0</v>
      </c>
      <c r="E836" s="124">
        <v>0</v>
      </c>
      <c r="F836" s="124">
        <v>0</v>
      </c>
      <c r="G836" s="124">
        <v>0</v>
      </c>
      <c r="H836" s="124">
        <v>0</v>
      </c>
      <c r="I836" s="124">
        <v>0</v>
      </c>
      <c r="J836" s="124">
        <v>0</v>
      </c>
      <c r="K836" s="124">
        <v>0</v>
      </c>
      <c r="L836" s="124">
        <v>0</v>
      </c>
      <c r="M836" s="124">
        <v>0</v>
      </c>
      <c r="N836" s="124">
        <v>0</v>
      </c>
      <c r="O836" s="124">
        <v>0</v>
      </c>
      <c r="P836" s="124">
        <v>0</v>
      </c>
      <c r="Q836" s="124">
        <v>0</v>
      </c>
      <c r="R836" s="124">
        <v>0</v>
      </c>
      <c r="S836" s="124">
        <v>0</v>
      </c>
      <c r="T836" s="124">
        <v>0</v>
      </c>
      <c r="U836" s="124">
        <v>0</v>
      </c>
      <c r="V836" s="124">
        <v>0</v>
      </c>
      <c r="W836" s="124">
        <v>0</v>
      </c>
    </row>
    <row r="837" spans="1:23" hidden="1">
      <c r="A837" s="124">
        <v>0</v>
      </c>
      <c r="B837" s="124">
        <v>0</v>
      </c>
      <c r="C837" s="124">
        <v>0</v>
      </c>
      <c r="D837" s="124">
        <v>0</v>
      </c>
      <c r="E837" s="124">
        <v>0</v>
      </c>
      <c r="F837" s="124">
        <v>0</v>
      </c>
      <c r="G837" s="124">
        <v>0</v>
      </c>
      <c r="H837" s="124">
        <v>0</v>
      </c>
      <c r="I837" s="124">
        <v>0</v>
      </c>
      <c r="J837" s="124">
        <v>0</v>
      </c>
      <c r="K837" s="124">
        <v>0</v>
      </c>
      <c r="L837" s="124">
        <v>0</v>
      </c>
      <c r="M837" s="124">
        <v>0</v>
      </c>
      <c r="N837" s="124">
        <v>0</v>
      </c>
      <c r="O837" s="124">
        <v>0</v>
      </c>
      <c r="P837" s="124">
        <v>0</v>
      </c>
      <c r="Q837" s="124">
        <v>0</v>
      </c>
      <c r="R837" s="124">
        <v>0</v>
      </c>
      <c r="S837" s="124">
        <v>0</v>
      </c>
      <c r="T837" s="124">
        <v>0</v>
      </c>
      <c r="U837" s="124">
        <v>0</v>
      </c>
      <c r="V837" s="124">
        <v>0</v>
      </c>
      <c r="W837" s="124">
        <v>0</v>
      </c>
    </row>
    <row r="838" spans="1:23" hidden="1">
      <c r="A838" s="124">
        <v>0</v>
      </c>
      <c r="B838" s="124">
        <v>0</v>
      </c>
      <c r="C838" s="124">
        <v>0</v>
      </c>
      <c r="D838" s="124">
        <v>0</v>
      </c>
      <c r="E838" s="124">
        <v>0</v>
      </c>
      <c r="F838" s="124">
        <v>0</v>
      </c>
      <c r="G838" s="124">
        <v>0</v>
      </c>
      <c r="H838" s="124">
        <v>0</v>
      </c>
      <c r="I838" s="124">
        <v>0</v>
      </c>
      <c r="J838" s="124">
        <v>0</v>
      </c>
      <c r="K838" s="124">
        <v>0</v>
      </c>
      <c r="L838" s="124">
        <v>0</v>
      </c>
      <c r="M838" s="124">
        <v>0</v>
      </c>
      <c r="N838" s="124">
        <v>0</v>
      </c>
      <c r="O838" s="124">
        <v>0</v>
      </c>
      <c r="P838" s="124">
        <v>0</v>
      </c>
      <c r="Q838" s="124">
        <v>0</v>
      </c>
      <c r="R838" s="124">
        <v>0</v>
      </c>
      <c r="S838" s="124">
        <v>0</v>
      </c>
      <c r="T838" s="124">
        <v>0</v>
      </c>
      <c r="U838" s="124">
        <v>0</v>
      </c>
      <c r="V838" s="124">
        <v>0</v>
      </c>
      <c r="W838" s="124">
        <v>0</v>
      </c>
    </row>
    <row r="839" spans="1:23" hidden="1">
      <c r="A839" s="124">
        <v>0</v>
      </c>
      <c r="B839" s="124">
        <v>0</v>
      </c>
      <c r="C839" s="124">
        <v>0</v>
      </c>
      <c r="D839" s="124">
        <v>0</v>
      </c>
      <c r="E839" s="124">
        <v>0</v>
      </c>
      <c r="F839" s="124">
        <v>0</v>
      </c>
      <c r="G839" s="124">
        <v>0</v>
      </c>
      <c r="H839" s="124">
        <v>0</v>
      </c>
      <c r="I839" s="124">
        <v>0</v>
      </c>
      <c r="J839" s="124">
        <v>0</v>
      </c>
      <c r="K839" s="124">
        <v>0</v>
      </c>
      <c r="L839" s="124">
        <v>0</v>
      </c>
      <c r="M839" s="124">
        <v>0</v>
      </c>
      <c r="N839" s="124">
        <v>0</v>
      </c>
      <c r="O839" s="124">
        <v>0</v>
      </c>
      <c r="P839" s="124">
        <v>0</v>
      </c>
      <c r="Q839" s="124">
        <v>0</v>
      </c>
      <c r="R839" s="124">
        <v>0</v>
      </c>
      <c r="S839" s="124">
        <v>0</v>
      </c>
      <c r="T839" s="124">
        <v>0</v>
      </c>
      <c r="U839" s="124">
        <v>0</v>
      </c>
      <c r="V839" s="124">
        <v>0</v>
      </c>
      <c r="W839" s="124">
        <v>0</v>
      </c>
    </row>
    <row r="840" spans="1:23" hidden="1">
      <c r="A840" s="124">
        <v>0</v>
      </c>
      <c r="B840" s="124">
        <v>0</v>
      </c>
      <c r="C840" s="124">
        <v>0</v>
      </c>
      <c r="D840" s="124">
        <v>0</v>
      </c>
      <c r="E840" s="124">
        <v>0</v>
      </c>
      <c r="F840" s="124">
        <v>0</v>
      </c>
      <c r="G840" s="124">
        <v>0</v>
      </c>
      <c r="H840" s="124">
        <v>0</v>
      </c>
      <c r="I840" s="124">
        <v>0</v>
      </c>
      <c r="J840" s="124">
        <v>0</v>
      </c>
      <c r="K840" s="124">
        <v>0</v>
      </c>
      <c r="L840" s="124">
        <v>0</v>
      </c>
      <c r="M840" s="124">
        <v>0</v>
      </c>
      <c r="N840" s="124">
        <v>0</v>
      </c>
      <c r="O840" s="124">
        <v>0</v>
      </c>
      <c r="P840" s="124">
        <v>0</v>
      </c>
      <c r="Q840" s="124">
        <v>0</v>
      </c>
      <c r="R840" s="124">
        <v>0</v>
      </c>
      <c r="S840" s="124">
        <v>0</v>
      </c>
      <c r="T840" s="124">
        <v>0</v>
      </c>
      <c r="U840" s="124">
        <v>0</v>
      </c>
      <c r="V840" s="124">
        <v>0</v>
      </c>
      <c r="W840" s="124">
        <v>0</v>
      </c>
    </row>
    <row r="841" spans="1:23" hidden="1">
      <c r="A841" s="124">
        <v>0</v>
      </c>
      <c r="B841" s="124">
        <v>0</v>
      </c>
      <c r="C841" s="124">
        <v>0</v>
      </c>
      <c r="D841" s="124">
        <v>0</v>
      </c>
      <c r="E841" s="124">
        <v>0</v>
      </c>
      <c r="F841" s="124">
        <v>0</v>
      </c>
      <c r="G841" s="124">
        <v>0</v>
      </c>
      <c r="H841" s="124">
        <v>0</v>
      </c>
      <c r="I841" s="124">
        <v>0</v>
      </c>
      <c r="J841" s="124">
        <v>0</v>
      </c>
      <c r="K841" s="124">
        <v>0</v>
      </c>
      <c r="L841" s="124">
        <v>0</v>
      </c>
      <c r="M841" s="124">
        <v>0</v>
      </c>
      <c r="N841" s="124">
        <v>0</v>
      </c>
      <c r="O841" s="124">
        <v>0</v>
      </c>
      <c r="P841" s="124">
        <v>0</v>
      </c>
      <c r="Q841" s="124">
        <v>0</v>
      </c>
      <c r="R841" s="124">
        <v>0</v>
      </c>
      <c r="S841" s="124">
        <v>0</v>
      </c>
      <c r="T841" s="124">
        <v>0</v>
      </c>
      <c r="U841" s="124">
        <v>0</v>
      </c>
      <c r="V841" s="124">
        <v>0</v>
      </c>
      <c r="W841" s="124">
        <v>0</v>
      </c>
    </row>
    <row r="842" spans="1:23" hidden="1">
      <c r="A842" s="124">
        <v>0</v>
      </c>
      <c r="B842" s="124">
        <v>0</v>
      </c>
      <c r="C842" s="124">
        <v>0</v>
      </c>
      <c r="D842" s="124">
        <v>0</v>
      </c>
      <c r="E842" s="124">
        <v>0</v>
      </c>
      <c r="F842" s="124">
        <v>0</v>
      </c>
      <c r="G842" s="124">
        <v>0</v>
      </c>
      <c r="H842" s="124">
        <v>0</v>
      </c>
      <c r="I842" s="124">
        <v>0</v>
      </c>
      <c r="J842" s="124">
        <v>0</v>
      </c>
      <c r="K842" s="124">
        <v>0</v>
      </c>
      <c r="L842" s="124">
        <v>0</v>
      </c>
      <c r="M842" s="124">
        <v>0</v>
      </c>
      <c r="N842" s="124">
        <v>0</v>
      </c>
      <c r="O842" s="124">
        <v>0</v>
      </c>
      <c r="P842" s="124">
        <v>0</v>
      </c>
      <c r="Q842" s="124">
        <v>0</v>
      </c>
      <c r="R842" s="124">
        <v>0</v>
      </c>
      <c r="S842" s="124">
        <v>0</v>
      </c>
      <c r="T842" s="124">
        <v>0</v>
      </c>
      <c r="U842" s="124">
        <v>0</v>
      </c>
      <c r="V842" s="124">
        <v>0</v>
      </c>
      <c r="W842" s="124">
        <v>0</v>
      </c>
    </row>
    <row r="843" spans="1:23" hidden="1">
      <c r="A843" s="124">
        <v>0</v>
      </c>
      <c r="B843" s="124">
        <v>0</v>
      </c>
      <c r="C843" s="124">
        <v>0</v>
      </c>
      <c r="D843" s="124">
        <v>0</v>
      </c>
      <c r="E843" s="124">
        <v>0</v>
      </c>
      <c r="F843" s="124">
        <v>0</v>
      </c>
      <c r="G843" s="124">
        <v>0</v>
      </c>
      <c r="H843" s="124">
        <v>0</v>
      </c>
      <c r="I843" s="124">
        <v>0</v>
      </c>
      <c r="J843" s="124">
        <v>0</v>
      </c>
      <c r="K843" s="124">
        <v>0</v>
      </c>
      <c r="L843" s="124">
        <v>0</v>
      </c>
      <c r="M843" s="124">
        <v>0</v>
      </c>
      <c r="N843" s="124">
        <v>0</v>
      </c>
      <c r="O843" s="124">
        <v>0</v>
      </c>
      <c r="P843" s="124">
        <v>0</v>
      </c>
      <c r="Q843" s="124">
        <v>0</v>
      </c>
      <c r="R843" s="124">
        <v>0</v>
      </c>
      <c r="S843" s="124">
        <v>0</v>
      </c>
      <c r="T843" s="124">
        <v>0</v>
      </c>
      <c r="U843" s="124">
        <v>0</v>
      </c>
      <c r="V843" s="124">
        <v>0</v>
      </c>
      <c r="W843" s="124">
        <v>0</v>
      </c>
    </row>
    <row r="844" spans="1:23" hidden="1">
      <c r="A844" s="124">
        <v>0</v>
      </c>
      <c r="B844" s="124">
        <v>0</v>
      </c>
      <c r="C844" s="124">
        <v>0</v>
      </c>
      <c r="D844" s="124">
        <v>0</v>
      </c>
      <c r="E844" s="124">
        <v>0</v>
      </c>
      <c r="F844" s="124">
        <v>0</v>
      </c>
      <c r="G844" s="124">
        <v>0</v>
      </c>
      <c r="H844" s="124">
        <v>0</v>
      </c>
      <c r="I844" s="124">
        <v>0</v>
      </c>
      <c r="J844" s="124">
        <v>0</v>
      </c>
      <c r="K844" s="124">
        <v>0</v>
      </c>
      <c r="L844" s="124">
        <v>0</v>
      </c>
      <c r="M844" s="124">
        <v>0</v>
      </c>
      <c r="N844" s="124">
        <v>0</v>
      </c>
      <c r="O844" s="124">
        <v>0</v>
      </c>
      <c r="P844" s="124">
        <v>0</v>
      </c>
      <c r="Q844" s="124">
        <v>0</v>
      </c>
      <c r="R844" s="124">
        <v>0</v>
      </c>
      <c r="S844" s="124">
        <v>0</v>
      </c>
      <c r="T844" s="124">
        <v>0</v>
      </c>
      <c r="U844" s="124">
        <v>0</v>
      </c>
      <c r="V844" s="124">
        <v>0</v>
      </c>
      <c r="W844" s="124">
        <v>0</v>
      </c>
    </row>
    <row r="845" spans="1:23" hidden="1">
      <c r="A845" s="124">
        <v>0</v>
      </c>
      <c r="B845" s="124">
        <v>0</v>
      </c>
      <c r="C845" s="124">
        <v>0</v>
      </c>
      <c r="D845" s="124">
        <v>0</v>
      </c>
      <c r="E845" s="124">
        <v>0</v>
      </c>
      <c r="F845" s="124">
        <v>0</v>
      </c>
      <c r="G845" s="124">
        <v>0</v>
      </c>
      <c r="H845" s="124">
        <v>0</v>
      </c>
      <c r="I845" s="124">
        <v>0</v>
      </c>
      <c r="J845" s="124">
        <v>0</v>
      </c>
      <c r="K845" s="124">
        <v>0</v>
      </c>
      <c r="L845" s="124">
        <v>0</v>
      </c>
      <c r="M845" s="124">
        <v>0</v>
      </c>
      <c r="N845" s="124">
        <v>0</v>
      </c>
      <c r="O845" s="124">
        <v>0</v>
      </c>
      <c r="P845" s="124">
        <v>0</v>
      </c>
      <c r="Q845" s="124">
        <v>0</v>
      </c>
      <c r="R845" s="124">
        <v>0</v>
      </c>
      <c r="S845" s="124">
        <v>0</v>
      </c>
      <c r="T845" s="124">
        <v>0</v>
      </c>
      <c r="U845" s="124">
        <v>0</v>
      </c>
      <c r="V845" s="124">
        <v>0</v>
      </c>
      <c r="W845" s="124">
        <v>0</v>
      </c>
    </row>
    <row r="846" spans="1:23" hidden="1">
      <c r="A846" s="124">
        <v>0</v>
      </c>
      <c r="B846" s="124">
        <v>0</v>
      </c>
      <c r="C846" s="124">
        <v>0</v>
      </c>
      <c r="D846" s="124">
        <v>0</v>
      </c>
      <c r="E846" s="124">
        <v>0</v>
      </c>
      <c r="F846" s="124">
        <v>0</v>
      </c>
      <c r="G846" s="124">
        <v>0</v>
      </c>
      <c r="H846" s="124">
        <v>0</v>
      </c>
      <c r="I846" s="124">
        <v>0</v>
      </c>
      <c r="J846" s="124">
        <v>0</v>
      </c>
      <c r="K846" s="124">
        <v>0</v>
      </c>
      <c r="L846" s="124">
        <v>0</v>
      </c>
      <c r="M846" s="124">
        <v>0</v>
      </c>
      <c r="N846" s="124">
        <v>0</v>
      </c>
      <c r="O846" s="124">
        <v>0</v>
      </c>
      <c r="P846" s="124">
        <v>0</v>
      </c>
      <c r="Q846" s="124">
        <v>0</v>
      </c>
      <c r="R846" s="124">
        <v>0</v>
      </c>
      <c r="S846" s="124">
        <v>0</v>
      </c>
      <c r="T846" s="124">
        <v>0</v>
      </c>
      <c r="U846" s="124">
        <v>0</v>
      </c>
      <c r="V846" s="124">
        <v>0</v>
      </c>
      <c r="W846" s="124">
        <v>0</v>
      </c>
    </row>
    <row r="847" spans="1:23" hidden="1">
      <c r="A847" s="124">
        <v>0</v>
      </c>
      <c r="B847" s="124">
        <v>0</v>
      </c>
      <c r="C847" s="124">
        <v>0</v>
      </c>
      <c r="D847" s="124">
        <v>0</v>
      </c>
      <c r="E847" s="124">
        <v>0</v>
      </c>
      <c r="F847" s="124">
        <v>0</v>
      </c>
      <c r="G847" s="124">
        <v>0</v>
      </c>
      <c r="H847" s="124">
        <v>0</v>
      </c>
      <c r="I847" s="124">
        <v>0</v>
      </c>
      <c r="J847" s="124">
        <v>0</v>
      </c>
      <c r="K847" s="124">
        <v>0</v>
      </c>
      <c r="L847" s="124">
        <v>0</v>
      </c>
      <c r="M847" s="124">
        <v>0</v>
      </c>
      <c r="N847" s="124">
        <v>0</v>
      </c>
      <c r="O847" s="124">
        <v>0</v>
      </c>
      <c r="P847" s="124">
        <v>0</v>
      </c>
      <c r="Q847" s="124">
        <v>0</v>
      </c>
      <c r="R847" s="124">
        <v>0</v>
      </c>
      <c r="S847" s="124">
        <v>0</v>
      </c>
      <c r="T847" s="124">
        <v>0</v>
      </c>
      <c r="U847" s="124">
        <v>0</v>
      </c>
      <c r="V847" s="124">
        <v>0</v>
      </c>
      <c r="W847" s="124">
        <v>0</v>
      </c>
    </row>
    <row r="848" spans="1:23" hidden="1">
      <c r="A848" s="124">
        <v>0</v>
      </c>
      <c r="B848" s="124">
        <v>0</v>
      </c>
      <c r="C848" s="124">
        <v>0</v>
      </c>
      <c r="D848" s="124">
        <v>0</v>
      </c>
      <c r="E848" s="124">
        <v>0</v>
      </c>
      <c r="F848" s="124">
        <v>0</v>
      </c>
      <c r="G848" s="124">
        <v>0</v>
      </c>
      <c r="H848" s="124">
        <v>0</v>
      </c>
      <c r="I848" s="124">
        <v>0</v>
      </c>
      <c r="J848" s="124">
        <v>0</v>
      </c>
      <c r="K848" s="124">
        <v>0</v>
      </c>
      <c r="L848" s="124">
        <v>0</v>
      </c>
      <c r="M848" s="124">
        <v>0</v>
      </c>
      <c r="N848" s="124">
        <v>0</v>
      </c>
      <c r="O848" s="124">
        <v>0</v>
      </c>
      <c r="P848" s="124">
        <v>0</v>
      </c>
      <c r="Q848" s="124">
        <v>0</v>
      </c>
      <c r="R848" s="124">
        <v>0</v>
      </c>
      <c r="S848" s="124">
        <v>0</v>
      </c>
      <c r="T848" s="124">
        <v>0</v>
      </c>
      <c r="U848" s="124">
        <v>0</v>
      </c>
      <c r="V848" s="124">
        <v>0</v>
      </c>
      <c r="W848" s="124">
        <v>0</v>
      </c>
    </row>
    <row r="849" spans="1:23" hidden="1">
      <c r="A849" s="124">
        <v>0</v>
      </c>
      <c r="B849" s="124">
        <v>0</v>
      </c>
      <c r="C849" s="124">
        <v>0</v>
      </c>
      <c r="D849" s="124">
        <v>0</v>
      </c>
      <c r="E849" s="124">
        <v>0</v>
      </c>
      <c r="F849" s="124">
        <v>0</v>
      </c>
      <c r="G849" s="124">
        <v>0</v>
      </c>
      <c r="H849" s="124">
        <v>0</v>
      </c>
      <c r="I849" s="124">
        <v>0</v>
      </c>
      <c r="J849" s="124">
        <v>0</v>
      </c>
      <c r="K849" s="124">
        <v>0</v>
      </c>
      <c r="L849" s="124">
        <v>0</v>
      </c>
      <c r="M849" s="124">
        <v>0</v>
      </c>
      <c r="N849" s="124">
        <v>0</v>
      </c>
      <c r="O849" s="124">
        <v>0</v>
      </c>
      <c r="P849" s="124">
        <v>0</v>
      </c>
      <c r="Q849" s="124">
        <v>0</v>
      </c>
      <c r="R849" s="124">
        <v>0</v>
      </c>
      <c r="S849" s="124">
        <v>0</v>
      </c>
      <c r="T849" s="124">
        <v>0</v>
      </c>
      <c r="U849" s="124">
        <v>0</v>
      </c>
      <c r="V849" s="124">
        <v>0</v>
      </c>
      <c r="W849" s="124">
        <v>0</v>
      </c>
    </row>
    <row r="850" spans="1:23" hidden="1">
      <c r="A850" s="124">
        <v>0</v>
      </c>
      <c r="B850" s="124">
        <v>0</v>
      </c>
      <c r="C850" s="124">
        <v>0</v>
      </c>
      <c r="D850" s="124">
        <v>0</v>
      </c>
      <c r="E850" s="124">
        <v>0</v>
      </c>
      <c r="F850" s="124">
        <v>0</v>
      </c>
      <c r="G850" s="124">
        <v>0</v>
      </c>
      <c r="H850" s="124">
        <v>0</v>
      </c>
      <c r="I850" s="124">
        <v>0</v>
      </c>
      <c r="J850" s="124">
        <v>0</v>
      </c>
      <c r="K850" s="124">
        <v>0</v>
      </c>
      <c r="L850" s="124">
        <v>0</v>
      </c>
      <c r="M850" s="124">
        <v>0</v>
      </c>
      <c r="N850" s="124">
        <v>0</v>
      </c>
      <c r="O850" s="124">
        <v>0</v>
      </c>
      <c r="P850" s="124">
        <v>0</v>
      </c>
      <c r="Q850" s="124">
        <v>0</v>
      </c>
      <c r="R850" s="124">
        <v>0</v>
      </c>
      <c r="S850" s="124">
        <v>0</v>
      </c>
      <c r="T850" s="124">
        <v>0</v>
      </c>
      <c r="U850" s="124">
        <v>0</v>
      </c>
      <c r="V850" s="124">
        <v>0</v>
      </c>
      <c r="W850" s="124">
        <v>0</v>
      </c>
    </row>
    <row r="851" spans="1:23" hidden="1">
      <c r="A851" s="124">
        <v>0</v>
      </c>
      <c r="B851" s="124">
        <v>0</v>
      </c>
      <c r="C851" s="124">
        <v>0</v>
      </c>
      <c r="D851" s="124">
        <v>0</v>
      </c>
      <c r="E851" s="124">
        <v>0</v>
      </c>
      <c r="F851" s="124">
        <v>0</v>
      </c>
      <c r="G851" s="124">
        <v>0</v>
      </c>
      <c r="H851" s="124">
        <v>0</v>
      </c>
      <c r="I851" s="124">
        <v>0</v>
      </c>
      <c r="J851" s="124">
        <v>0</v>
      </c>
      <c r="K851" s="124">
        <v>0</v>
      </c>
      <c r="L851" s="124">
        <v>0</v>
      </c>
      <c r="M851" s="124">
        <v>0</v>
      </c>
      <c r="N851" s="124">
        <v>0</v>
      </c>
      <c r="O851" s="124">
        <v>0</v>
      </c>
      <c r="P851" s="124">
        <v>0</v>
      </c>
      <c r="Q851" s="124">
        <v>0</v>
      </c>
      <c r="R851" s="124">
        <v>0</v>
      </c>
      <c r="S851" s="124">
        <v>0</v>
      </c>
      <c r="T851" s="124">
        <v>0</v>
      </c>
      <c r="U851" s="124">
        <v>0</v>
      </c>
      <c r="V851" s="124">
        <v>0</v>
      </c>
      <c r="W851" s="124">
        <v>0</v>
      </c>
    </row>
    <row r="852" spans="1:23" hidden="1">
      <c r="A852" s="124">
        <v>0</v>
      </c>
      <c r="B852" s="124">
        <v>0</v>
      </c>
      <c r="C852" s="124">
        <v>0</v>
      </c>
      <c r="D852" s="124">
        <v>0</v>
      </c>
      <c r="E852" s="124">
        <v>0</v>
      </c>
      <c r="F852" s="124">
        <v>0</v>
      </c>
      <c r="G852" s="124">
        <v>0</v>
      </c>
      <c r="H852" s="124">
        <v>0</v>
      </c>
      <c r="I852" s="124">
        <v>0</v>
      </c>
      <c r="J852" s="124">
        <v>0</v>
      </c>
      <c r="K852" s="124">
        <v>0</v>
      </c>
      <c r="L852" s="124">
        <v>0</v>
      </c>
      <c r="M852" s="124">
        <v>0</v>
      </c>
      <c r="N852" s="124">
        <v>0</v>
      </c>
      <c r="O852" s="124">
        <v>0</v>
      </c>
      <c r="P852" s="124">
        <v>0</v>
      </c>
      <c r="Q852" s="124">
        <v>0</v>
      </c>
      <c r="R852" s="124">
        <v>0</v>
      </c>
      <c r="S852" s="124">
        <v>0</v>
      </c>
      <c r="T852" s="124">
        <v>0</v>
      </c>
      <c r="U852" s="124">
        <v>0</v>
      </c>
      <c r="V852" s="124">
        <v>0</v>
      </c>
      <c r="W852" s="124">
        <v>0</v>
      </c>
    </row>
    <row r="853" spans="1:23" hidden="1">
      <c r="A853" s="124">
        <v>0</v>
      </c>
      <c r="B853" s="124">
        <v>0</v>
      </c>
      <c r="C853" s="124">
        <v>0</v>
      </c>
      <c r="D853" s="124">
        <v>0</v>
      </c>
      <c r="E853" s="124">
        <v>0</v>
      </c>
      <c r="F853" s="124">
        <v>0</v>
      </c>
      <c r="G853" s="124">
        <v>0</v>
      </c>
      <c r="H853" s="124">
        <v>0</v>
      </c>
      <c r="I853" s="124">
        <v>0</v>
      </c>
      <c r="J853" s="124">
        <v>0</v>
      </c>
      <c r="K853" s="124">
        <v>0</v>
      </c>
      <c r="L853" s="124">
        <v>0</v>
      </c>
      <c r="M853" s="124">
        <v>0</v>
      </c>
      <c r="N853" s="124">
        <v>0</v>
      </c>
      <c r="O853" s="124">
        <v>0</v>
      </c>
      <c r="P853" s="124">
        <v>0</v>
      </c>
      <c r="Q853" s="124">
        <v>0</v>
      </c>
      <c r="R853" s="124">
        <v>0</v>
      </c>
      <c r="S853" s="124">
        <v>0</v>
      </c>
      <c r="T853" s="124">
        <v>0</v>
      </c>
      <c r="U853" s="124">
        <v>0</v>
      </c>
      <c r="V853" s="124">
        <v>0</v>
      </c>
      <c r="W853" s="124">
        <v>0</v>
      </c>
    </row>
    <row r="854" spans="1:23" hidden="1">
      <c r="A854" s="124">
        <v>0</v>
      </c>
      <c r="B854" s="124">
        <v>0</v>
      </c>
      <c r="C854" s="124">
        <v>0</v>
      </c>
      <c r="D854" s="124">
        <v>0</v>
      </c>
      <c r="E854" s="124">
        <v>0</v>
      </c>
      <c r="F854" s="124">
        <v>0</v>
      </c>
      <c r="G854" s="124">
        <v>0</v>
      </c>
      <c r="H854" s="124">
        <v>0</v>
      </c>
      <c r="I854" s="124">
        <v>0</v>
      </c>
      <c r="J854" s="124">
        <v>0</v>
      </c>
      <c r="K854" s="124">
        <v>0</v>
      </c>
      <c r="L854" s="124">
        <v>0</v>
      </c>
      <c r="M854" s="124">
        <v>0</v>
      </c>
      <c r="N854" s="124">
        <v>0</v>
      </c>
      <c r="O854" s="124">
        <v>0</v>
      </c>
      <c r="P854" s="124">
        <v>0</v>
      </c>
      <c r="Q854" s="124">
        <v>0</v>
      </c>
      <c r="R854" s="124">
        <v>0</v>
      </c>
      <c r="S854" s="124">
        <v>0</v>
      </c>
      <c r="T854" s="124">
        <v>0</v>
      </c>
      <c r="U854" s="124">
        <v>0</v>
      </c>
      <c r="V854" s="124">
        <v>0</v>
      </c>
      <c r="W854" s="124">
        <v>0</v>
      </c>
    </row>
    <row r="855" spans="1:23" hidden="1">
      <c r="A855" s="124">
        <v>0</v>
      </c>
      <c r="B855" s="124">
        <v>0</v>
      </c>
      <c r="C855" s="124">
        <v>0</v>
      </c>
      <c r="D855" s="124">
        <v>0</v>
      </c>
      <c r="E855" s="124">
        <v>0</v>
      </c>
      <c r="F855" s="124">
        <v>0</v>
      </c>
      <c r="G855" s="124">
        <v>0</v>
      </c>
      <c r="H855" s="124">
        <v>0</v>
      </c>
      <c r="I855" s="124">
        <v>0</v>
      </c>
      <c r="J855" s="124">
        <v>0</v>
      </c>
      <c r="K855" s="124">
        <v>0</v>
      </c>
      <c r="L855" s="124">
        <v>0</v>
      </c>
      <c r="M855" s="124">
        <v>0</v>
      </c>
      <c r="N855" s="124">
        <v>0</v>
      </c>
      <c r="O855" s="124">
        <v>0</v>
      </c>
      <c r="P855" s="124">
        <v>0</v>
      </c>
      <c r="Q855" s="124">
        <v>0</v>
      </c>
      <c r="R855" s="124">
        <v>0</v>
      </c>
      <c r="S855" s="124">
        <v>0</v>
      </c>
      <c r="T855" s="124">
        <v>0</v>
      </c>
      <c r="U855" s="124">
        <v>0</v>
      </c>
      <c r="V855" s="124">
        <v>0</v>
      </c>
      <c r="W855" s="124">
        <v>0</v>
      </c>
    </row>
    <row r="856" spans="1:23" hidden="1">
      <c r="A856" s="124">
        <v>0</v>
      </c>
      <c r="B856" s="124">
        <v>0</v>
      </c>
      <c r="C856" s="124">
        <v>0</v>
      </c>
      <c r="D856" s="124">
        <v>0</v>
      </c>
      <c r="E856" s="124">
        <v>0</v>
      </c>
      <c r="F856" s="124">
        <v>0</v>
      </c>
      <c r="G856" s="124">
        <v>0</v>
      </c>
      <c r="H856" s="124">
        <v>0</v>
      </c>
      <c r="I856" s="124">
        <v>0</v>
      </c>
      <c r="J856" s="124">
        <v>0</v>
      </c>
      <c r="K856" s="124">
        <v>0</v>
      </c>
      <c r="L856" s="124">
        <v>0</v>
      </c>
      <c r="M856" s="124">
        <v>0</v>
      </c>
      <c r="N856" s="124">
        <v>0</v>
      </c>
      <c r="O856" s="124">
        <v>0</v>
      </c>
      <c r="P856" s="124">
        <v>0</v>
      </c>
      <c r="Q856" s="124">
        <v>0</v>
      </c>
      <c r="R856" s="124">
        <v>0</v>
      </c>
      <c r="S856" s="124">
        <v>0</v>
      </c>
      <c r="T856" s="124">
        <v>0</v>
      </c>
      <c r="U856" s="124">
        <v>0</v>
      </c>
      <c r="V856" s="124">
        <v>0</v>
      </c>
      <c r="W856" s="124">
        <v>0</v>
      </c>
    </row>
    <row r="857" spans="1:23" hidden="1">
      <c r="A857" s="124">
        <v>0</v>
      </c>
      <c r="B857" s="124">
        <v>0</v>
      </c>
      <c r="C857" s="124">
        <v>0</v>
      </c>
      <c r="D857" s="124">
        <v>0</v>
      </c>
      <c r="E857" s="124">
        <v>0</v>
      </c>
      <c r="F857" s="124">
        <v>0</v>
      </c>
      <c r="G857" s="124">
        <v>0</v>
      </c>
      <c r="H857" s="124">
        <v>0</v>
      </c>
      <c r="I857" s="124">
        <v>0</v>
      </c>
      <c r="J857" s="124">
        <v>0</v>
      </c>
      <c r="K857" s="124">
        <v>0</v>
      </c>
      <c r="L857" s="124">
        <v>0</v>
      </c>
      <c r="M857" s="124">
        <v>0</v>
      </c>
      <c r="N857" s="124">
        <v>0</v>
      </c>
      <c r="O857" s="124">
        <v>0</v>
      </c>
      <c r="P857" s="124">
        <v>0</v>
      </c>
      <c r="Q857" s="124">
        <v>0</v>
      </c>
      <c r="R857" s="124">
        <v>0</v>
      </c>
      <c r="S857" s="124">
        <v>0</v>
      </c>
      <c r="T857" s="124">
        <v>0</v>
      </c>
      <c r="U857" s="124">
        <v>0</v>
      </c>
      <c r="V857" s="124">
        <v>0</v>
      </c>
      <c r="W857" s="124">
        <v>0</v>
      </c>
    </row>
    <row r="858" spans="1:23" hidden="1">
      <c r="A858" s="124">
        <v>0</v>
      </c>
      <c r="B858" s="124">
        <v>0</v>
      </c>
      <c r="C858" s="124">
        <v>0</v>
      </c>
      <c r="D858" s="124">
        <v>0</v>
      </c>
      <c r="E858" s="124">
        <v>0</v>
      </c>
      <c r="F858" s="124">
        <v>0</v>
      </c>
      <c r="G858" s="124">
        <v>0</v>
      </c>
      <c r="H858" s="124">
        <v>0</v>
      </c>
      <c r="I858" s="124">
        <v>0</v>
      </c>
      <c r="J858" s="124">
        <v>0</v>
      </c>
      <c r="K858" s="124">
        <v>0</v>
      </c>
      <c r="L858" s="124">
        <v>0</v>
      </c>
      <c r="M858" s="124">
        <v>0</v>
      </c>
      <c r="N858" s="124">
        <v>0</v>
      </c>
      <c r="O858" s="124">
        <v>0</v>
      </c>
      <c r="P858" s="124">
        <v>0</v>
      </c>
      <c r="Q858" s="124">
        <v>0</v>
      </c>
      <c r="R858" s="124">
        <v>0</v>
      </c>
      <c r="S858" s="124">
        <v>0</v>
      </c>
      <c r="T858" s="124">
        <v>0</v>
      </c>
      <c r="U858" s="124">
        <v>0</v>
      </c>
      <c r="V858" s="124">
        <v>0</v>
      </c>
      <c r="W858" s="124">
        <v>0</v>
      </c>
    </row>
    <row r="859" spans="1:23" hidden="1">
      <c r="A859" s="124">
        <v>0</v>
      </c>
      <c r="B859" s="124">
        <v>0</v>
      </c>
      <c r="C859" s="124">
        <v>0</v>
      </c>
      <c r="D859" s="124">
        <v>0</v>
      </c>
      <c r="E859" s="124">
        <v>0</v>
      </c>
      <c r="F859" s="124">
        <v>0</v>
      </c>
      <c r="G859" s="124">
        <v>0</v>
      </c>
      <c r="H859" s="124">
        <v>0</v>
      </c>
      <c r="I859" s="124">
        <v>0</v>
      </c>
      <c r="J859" s="124">
        <v>0</v>
      </c>
      <c r="K859" s="124">
        <v>0</v>
      </c>
      <c r="L859" s="124">
        <v>0</v>
      </c>
      <c r="M859" s="124">
        <v>0</v>
      </c>
      <c r="N859" s="124">
        <v>0</v>
      </c>
      <c r="O859" s="124">
        <v>0</v>
      </c>
      <c r="P859" s="124">
        <v>0</v>
      </c>
      <c r="Q859" s="124">
        <v>0</v>
      </c>
      <c r="R859" s="124">
        <v>0</v>
      </c>
      <c r="S859" s="124">
        <v>0</v>
      </c>
      <c r="T859" s="124">
        <v>0</v>
      </c>
      <c r="U859" s="124">
        <v>0</v>
      </c>
      <c r="V859" s="124">
        <v>0</v>
      </c>
      <c r="W859" s="124">
        <v>0</v>
      </c>
    </row>
    <row r="860" spans="1:23" hidden="1">
      <c r="A860" s="124">
        <v>0</v>
      </c>
      <c r="B860" s="124">
        <v>0</v>
      </c>
      <c r="C860" s="124">
        <v>0</v>
      </c>
      <c r="D860" s="124">
        <v>0</v>
      </c>
      <c r="E860" s="124">
        <v>0</v>
      </c>
      <c r="F860" s="124">
        <v>0</v>
      </c>
      <c r="G860" s="124">
        <v>0</v>
      </c>
      <c r="H860" s="124">
        <v>0</v>
      </c>
      <c r="I860" s="124">
        <v>0</v>
      </c>
      <c r="J860" s="124">
        <v>0</v>
      </c>
      <c r="K860" s="124">
        <v>0</v>
      </c>
      <c r="L860" s="124">
        <v>0</v>
      </c>
      <c r="M860" s="124">
        <v>0</v>
      </c>
      <c r="N860" s="124">
        <v>0</v>
      </c>
      <c r="O860" s="124">
        <v>0</v>
      </c>
      <c r="P860" s="124">
        <v>0</v>
      </c>
      <c r="Q860" s="124">
        <v>0</v>
      </c>
      <c r="R860" s="124">
        <v>0</v>
      </c>
      <c r="S860" s="124">
        <v>0</v>
      </c>
      <c r="T860" s="124">
        <v>0</v>
      </c>
      <c r="U860" s="124">
        <v>0</v>
      </c>
      <c r="V860" s="124">
        <v>0</v>
      </c>
      <c r="W860" s="124">
        <v>0</v>
      </c>
    </row>
    <row r="861" spans="1:23" hidden="1">
      <c r="A861" s="124">
        <v>0</v>
      </c>
      <c r="B861" s="124">
        <v>0</v>
      </c>
      <c r="C861" s="124">
        <v>0</v>
      </c>
      <c r="D861" s="124">
        <v>0</v>
      </c>
      <c r="E861" s="124">
        <v>0</v>
      </c>
      <c r="F861" s="124">
        <v>0</v>
      </c>
      <c r="G861" s="124">
        <v>0</v>
      </c>
      <c r="H861" s="124">
        <v>0</v>
      </c>
      <c r="I861" s="124">
        <v>0</v>
      </c>
      <c r="J861" s="124">
        <v>0</v>
      </c>
      <c r="K861" s="124">
        <v>0</v>
      </c>
      <c r="L861" s="124">
        <v>0</v>
      </c>
      <c r="M861" s="124">
        <v>0</v>
      </c>
      <c r="N861" s="124">
        <v>0</v>
      </c>
      <c r="O861" s="124">
        <v>0</v>
      </c>
      <c r="P861" s="124">
        <v>0</v>
      </c>
      <c r="Q861" s="124">
        <v>0</v>
      </c>
      <c r="R861" s="124">
        <v>0</v>
      </c>
      <c r="S861" s="124">
        <v>0</v>
      </c>
      <c r="T861" s="124">
        <v>0</v>
      </c>
      <c r="U861" s="124">
        <v>0</v>
      </c>
      <c r="V861" s="124">
        <v>0</v>
      </c>
      <c r="W861" s="124">
        <v>0</v>
      </c>
    </row>
    <row r="862" spans="1:23" hidden="1">
      <c r="A862" s="124">
        <v>0</v>
      </c>
      <c r="B862" s="124">
        <v>0</v>
      </c>
      <c r="C862" s="124">
        <v>0</v>
      </c>
      <c r="D862" s="124">
        <v>0</v>
      </c>
      <c r="E862" s="124">
        <v>0</v>
      </c>
      <c r="F862" s="124">
        <v>0</v>
      </c>
      <c r="G862" s="124">
        <v>0</v>
      </c>
      <c r="H862" s="124">
        <v>0</v>
      </c>
      <c r="I862" s="124">
        <v>0</v>
      </c>
      <c r="J862" s="124">
        <v>0</v>
      </c>
      <c r="K862" s="124">
        <v>0</v>
      </c>
      <c r="L862" s="124">
        <v>0</v>
      </c>
      <c r="M862" s="124">
        <v>0</v>
      </c>
      <c r="N862" s="124">
        <v>0</v>
      </c>
      <c r="O862" s="124">
        <v>0</v>
      </c>
      <c r="P862" s="124">
        <v>0</v>
      </c>
      <c r="Q862" s="124">
        <v>0</v>
      </c>
      <c r="R862" s="124">
        <v>0</v>
      </c>
      <c r="S862" s="124">
        <v>0</v>
      </c>
      <c r="T862" s="124">
        <v>0</v>
      </c>
      <c r="U862" s="124">
        <v>0</v>
      </c>
      <c r="V862" s="124">
        <v>0</v>
      </c>
      <c r="W862" s="124">
        <v>0</v>
      </c>
    </row>
    <row r="863" spans="1:23" hidden="1">
      <c r="A863" s="124">
        <v>0</v>
      </c>
      <c r="B863" s="124">
        <v>0</v>
      </c>
      <c r="C863" s="124">
        <v>0</v>
      </c>
      <c r="D863" s="124">
        <v>0</v>
      </c>
      <c r="E863" s="124">
        <v>0</v>
      </c>
      <c r="F863" s="124">
        <v>0</v>
      </c>
      <c r="G863" s="124">
        <v>0</v>
      </c>
      <c r="H863" s="124">
        <v>0</v>
      </c>
      <c r="I863" s="124">
        <v>0</v>
      </c>
      <c r="J863" s="124">
        <v>0</v>
      </c>
      <c r="K863" s="124">
        <v>0</v>
      </c>
      <c r="L863" s="124">
        <v>0</v>
      </c>
      <c r="M863" s="124">
        <v>0</v>
      </c>
      <c r="N863" s="124">
        <v>0</v>
      </c>
      <c r="O863" s="124">
        <v>0</v>
      </c>
      <c r="P863" s="124">
        <v>0</v>
      </c>
      <c r="Q863" s="124">
        <v>0</v>
      </c>
      <c r="R863" s="124">
        <v>0</v>
      </c>
      <c r="S863" s="124">
        <v>0</v>
      </c>
      <c r="T863" s="124">
        <v>0</v>
      </c>
      <c r="U863" s="124">
        <v>0</v>
      </c>
      <c r="V863" s="124">
        <v>0</v>
      </c>
      <c r="W863" s="124">
        <v>0</v>
      </c>
    </row>
    <row r="864" spans="1:23" hidden="1">
      <c r="A864" s="124">
        <v>0</v>
      </c>
      <c r="B864" s="124">
        <v>0</v>
      </c>
      <c r="C864" s="124">
        <v>0</v>
      </c>
      <c r="D864" s="124">
        <v>0</v>
      </c>
      <c r="E864" s="124">
        <v>0</v>
      </c>
      <c r="F864" s="124">
        <v>0</v>
      </c>
      <c r="G864" s="124">
        <v>0</v>
      </c>
      <c r="H864" s="124">
        <v>0</v>
      </c>
      <c r="I864" s="124">
        <v>0</v>
      </c>
      <c r="J864" s="124">
        <v>0</v>
      </c>
      <c r="K864" s="124">
        <v>0</v>
      </c>
      <c r="L864" s="124">
        <v>0</v>
      </c>
      <c r="M864" s="124">
        <v>0</v>
      </c>
      <c r="N864" s="124">
        <v>0</v>
      </c>
      <c r="O864" s="124">
        <v>0</v>
      </c>
      <c r="P864" s="124">
        <v>0</v>
      </c>
      <c r="Q864" s="124">
        <v>0</v>
      </c>
      <c r="R864" s="124">
        <v>0</v>
      </c>
      <c r="S864" s="124">
        <v>0</v>
      </c>
      <c r="T864" s="124">
        <v>0</v>
      </c>
      <c r="U864" s="124">
        <v>0</v>
      </c>
      <c r="V864" s="124">
        <v>0</v>
      </c>
      <c r="W864" s="124">
        <v>0</v>
      </c>
    </row>
    <row r="865" spans="1:23" hidden="1">
      <c r="A865" s="124">
        <v>0</v>
      </c>
      <c r="B865" s="124">
        <v>0</v>
      </c>
      <c r="C865" s="124">
        <v>0</v>
      </c>
      <c r="D865" s="124">
        <v>0</v>
      </c>
      <c r="E865" s="124">
        <v>0</v>
      </c>
      <c r="F865" s="124">
        <v>0</v>
      </c>
      <c r="G865" s="124">
        <v>0</v>
      </c>
      <c r="H865" s="124">
        <v>0</v>
      </c>
      <c r="I865" s="124">
        <v>0</v>
      </c>
      <c r="J865" s="124">
        <v>0</v>
      </c>
      <c r="K865" s="124">
        <v>0</v>
      </c>
      <c r="L865" s="124">
        <v>0</v>
      </c>
      <c r="M865" s="124">
        <v>0</v>
      </c>
      <c r="N865" s="124">
        <v>0</v>
      </c>
      <c r="O865" s="124">
        <v>0</v>
      </c>
      <c r="P865" s="124">
        <v>0</v>
      </c>
      <c r="Q865" s="124">
        <v>0</v>
      </c>
      <c r="R865" s="124">
        <v>0</v>
      </c>
      <c r="S865" s="124">
        <v>0</v>
      </c>
      <c r="T865" s="124">
        <v>0</v>
      </c>
      <c r="U865" s="124">
        <v>0</v>
      </c>
      <c r="V865" s="124">
        <v>0</v>
      </c>
      <c r="W865" s="124">
        <v>0</v>
      </c>
    </row>
    <row r="866" spans="1:23" hidden="1">
      <c r="A866" s="124">
        <v>0</v>
      </c>
      <c r="B866" s="124">
        <v>0</v>
      </c>
      <c r="C866" s="124">
        <v>0</v>
      </c>
      <c r="D866" s="124">
        <v>0</v>
      </c>
      <c r="E866" s="124">
        <v>0</v>
      </c>
      <c r="F866" s="124">
        <v>0</v>
      </c>
      <c r="G866" s="124">
        <v>0</v>
      </c>
      <c r="H866" s="124">
        <v>0</v>
      </c>
      <c r="I866" s="124">
        <v>0</v>
      </c>
      <c r="J866" s="124">
        <v>0</v>
      </c>
      <c r="K866" s="124">
        <v>0</v>
      </c>
      <c r="L866" s="124">
        <v>0</v>
      </c>
      <c r="M866" s="124">
        <v>0</v>
      </c>
      <c r="N866" s="124">
        <v>0</v>
      </c>
      <c r="O866" s="124">
        <v>0</v>
      </c>
      <c r="P866" s="124">
        <v>0</v>
      </c>
      <c r="Q866" s="124">
        <v>0</v>
      </c>
      <c r="R866" s="124">
        <v>0</v>
      </c>
      <c r="S866" s="124">
        <v>0</v>
      </c>
      <c r="T866" s="124">
        <v>0</v>
      </c>
      <c r="U866" s="124">
        <v>0</v>
      </c>
      <c r="V866" s="124">
        <v>0</v>
      </c>
      <c r="W866" s="124">
        <v>0</v>
      </c>
    </row>
    <row r="867" spans="1:23" hidden="1">
      <c r="A867" s="124">
        <v>0</v>
      </c>
      <c r="B867" s="124">
        <v>0</v>
      </c>
      <c r="C867" s="124">
        <v>0</v>
      </c>
      <c r="D867" s="124">
        <v>0</v>
      </c>
      <c r="E867" s="124">
        <v>0</v>
      </c>
      <c r="F867" s="124">
        <v>0</v>
      </c>
      <c r="G867" s="124">
        <v>0</v>
      </c>
      <c r="H867" s="124">
        <v>0</v>
      </c>
      <c r="I867" s="124">
        <v>0</v>
      </c>
      <c r="J867" s="124">
        <v>0</v>
      </c>
      <c r="K867" s="124">
        <v>0</v>
      </c>
      <c r="L867" s="124">
        <v>0</v>
      </c>
      <c r="M867" s="124">
        <v>0</v>
      </c>
      <c r="N867" s="124">
        <v>0</v>
      </c>
      <c r="O867" s="124">
        <v>0</v>
      </c>
      <c r="P867" s="124">
        <v>0</v>
      </c>
      <c r="Q867" s="124">
        <v>0</v>
      </c>
      <c r="R867" s="124">
        <v>0</v>
      </c>
      <c r="S867" s="124">
        <v>0</v>
      </c>
      <c r="T867" s="124">
        <v>0</v>
      </c>
      <c r="U867" s="124">
        <v>0</v>
      </c>
      <c r="V867" s="124">
        <v>0</v>
      </c>
      <c r="W867" s="124">
        <v>0</v>
      </c>
    </row>
    <row r="868" spans="1:23" hidden="1">
      <c r="A868" s="124">
        <v>0</v>
      </c>
      <c r="B868" s="124">
        <v>0</v>
      </c>
      <c r="C868" s="124">
        <v>0</v>
      </c>
      <c r="D868" s="124">
        <v>0</v>
      </c>
      <c r="E868" s="124">
        <v>0</v>
      </c>
      <c r="F868" s="124">
        <v>0</v>
      </c>
      <c r="G868" s="124">
        <v>0</v>
      </c>
      <c r="H868" s="124">
        <v>0</v>
      </c>
      <c r="I868" s="124">
        <v>0</v>
      </c>
      <c r="J868" s="124">
        <v>0</v>
      </c>
      <c r="K868" s="124">
        <v>0</v>
      </c>
      <c r="L868" s="124">
        <v>0</v>
      </c>
      <c r="M868" s="124">
        <v>0</v>
      </c>
      <c r="N868" s="124">
        <v>0</v>
      </c>
      <c r="O868" s="124">
        <v>0</v>
      </c>
      <c r="P868" s="124">
        <v>0</v>
      </c>
      <c r="Q868" s="124">
        <v>0</v>
      </c>
      <c r="R868" s="124">
        <v>0</v>
      </c>
      <c r="S868" s="124">
        <v>0</v>
      </c>
      <c r="T868" s="124">
        <v>0</v>
      </c>
      <c r="U868" s="124">
        <v>0</v>
      </c>
      <c r="V868" s="124">
        <v>0</v>
      </c>
      <c r="W868" s="124">
        <v>0</v>
      </c>
    </row>
    <row r="869" spans="1:23" hidden="1">
      <c r="A869" s="124">
        <v>0</v>
      </c>
      <c r="B869" s="124">
        <v>0</v>
      </c>
      <c r="C869" s="124">
        <v>0</v>
      </c>
      <c r="D869" s="124">
        <v>0</v>
      </c>
      <c r="E869" s="124">
        <v>0</v>
      </c>
      <c r="F869" s="124">
        <v>0</v>
      </c>
      <c r="G869" s="124">
        <v>0</v>
      </c>
      <c r="H869" s="124">
        <v>0</v>
      </c>
      <c r="I869" s="124">
        <v>0</v>
      </c>
      <c r="J869" s="124">
        <v>0</v>
      </c>
      <c r="K869" s="124">
        <v>0</v>
      </c>
      <c r="L869" s="124">
        <v>0</v>
      </c>
      <c r="M869" s="124">
        <v>0</v>
      </c>
      <c r="N869" s="124">
        <v>0</v>
      </c>
      <c r="O869" s="124">
        <v>0</v>
      </c>
      <c r="P869" s="124">
        <v>0</v>
      </c>
      <c r="Q869" s="124">
        <v>0</v>
      </c>
      <c r="R869" s="124">
        <v>0</v>
      </c>
      <c r="S869" s="124">
        <v>0</v>
      </c>
      <c r="T869" s="124">
        <v>0</v>
      </c>
      <c r="U869" s="124">
        <v>0</v>
      </c>
      <c r="V869" s="124">
        <v>0</v>
      </c>
      <c r="W869" s="124">
        <v>0</v>
      </c>
    </row>
    <row r="870" spans="1:23" hidden="1">
      <c r="A870" s="124">
        <v>0</v>
      </c>
      <c r="B870" s="124">
        <v>0</v>
      </c>
      <c r="C870" s="124">
        <v>0</v>
      </c>
      <c r="D870" s="124">
        <v>0</v>
      </c>
      <c r="E870" s="124">
        <v>0</v>
      </c>
      <c r="F870" s="124">
        <v>0</v>
      </c>
      <c r="G870" s="124">
        <v>0</v>
      </c>
      <c r="H870" s="124">
        <v>0</v>
      </c>
      <c r="I870" s="124">
        <v>0</v>
      </c>
      <c r="J870" s="124">
        <v>0</v>
      </c>
      <c r="K870" s="124">
        <v>0</v>
      </c>
      <c r="L870" s="124">
        <v>0</v>
      </c>
      <c r="M870" s="124">
        <v>0</v>
      </c>
      <c r="N870" s="124">
        <v>0</v>
      </c>
      <c r="O870" s="124">
        <v>0</v>
      </c>
      <c r="P870" s="124">
        <v>0</v>
      </c>
      <c r="Q870" s="124">
        <v>0</v>
      </c>
      <c r="R870" s="124">
        <v>0</v>
      </c>
      <c r="S870" s="124">
        <v>0</v>
      </c>
      <c r="T870" s="124">
        <v>0</v>
      </c>
      <c r="U870" s="124">
        <v>0</v>
      </c>
      <c r="V870" s="124">
        <v>0</v>
      </c>
      <c r="W870" s="124">
        <v>0</v>
      </c>
    </row>
    <row r="871" spans="1:23" hidden="1">
      <c r="A871" s="124">
        <v>0</v>
      </c>
      <c r="B871" s="124">
        <v>0</v>
      </c>
      <c r="C871" s="124">
        <v>0</v>
      </c>
      <c r="D871" s="124">
        <v>0</v>
      </c>
      <c r="E871" s="124">
        <v>0</v>
      </c>
      <c r="F871" s="124">
        <v>0</v>
      </c>
      <c r="G871" s="124">
        <v>0</v>
      </c>
      <c r="H871" s="124">
        <v>0</v>
      </c>
      <c r="I871" s="124">
        <v>0</v>
      </c>
      <c r="J871" s="124">
        <v>0</v>
      </c>
      <c r="K871" s="124">
        <v>0</v>
      </c>
      <c r="L871" s="124">
        <v>0</v>
      </c>
      <c r="M871" s="124">
        <v>0</v>
      </c>
      <c r="N871" s="124">
        <v>0</v>
      </c>
      <c r="O871" s="124">
        <v>0</v>
      </c>
      <c r="P871" s="124">
        <v>0</v>
      </c>
      <c r="Q871" s="124">
        <v>0</v>
      </c>
      <c r="R871" s="124">
        <v>0</v>
      </c>
      <c r="S871" s="124">
        <v>0</v>
      </c>
      <c r="T871" s="124">
        <v>0</v>
      </c>
      <c r="U871" s="124">
        <v>0</v>
      </c>
      <c r="V871" s="124">
        <v>0</v>
      </c>
      <c r="W871" s="124">
        <v>0</v>
      </c>
    </row>
    <row r="872" spans="1:23" hidden="1">
      <c r="A872" s="124">
        <v>0</v>
      </c>
      <c r="B872" s="124">
        <v>0</v>
      </c>
      <c r="C872" s="124">
        <v>0</v>
      </c>
      <c r="D872" s="124">
        <v>0</v>
      </c>
      <c r="E872" s="124">
        <v>0</v>
      </c>
      <c r="F872" s="124">
        <v>0</v>
      </c>
      <c r="G872" s="124">
        <v>0</v>
      </c>
      <c r="H872" s="124">
        <v>0</v>
      </c>
      <c r="I872" s="124">
        <v>0</v>
      </c>
      <c r="J872" s="124">
        <v>0</v>
      </c>
      <c r="K872" s="124">
        <v>0</v>
      </c>
      <c r="L872" s="124">
        <v>0</v>
      </c>
      <c r="M872" s="124">
        <v>0</v>
      </c>
      <c r="N872" s="124">
        <v>0</v>
      </c>
      <c r="O872" s="124">
        <v>0</v>
      </c>
      <c r="P872" s="124">
        <v>0</v>
      </c>
      <c r="Q872" s="124">
        <v>0</v>
      </c>
      <c r="R872" s="124">
        <v>0</v>
      </c>
      <c r="S872" s="124">
        <v>0</v>
      </c>
      <c r="T872" s="124">
        <v>0</v>
      </c>
      <c r="U872" s="124">
        <v>0</v>
      </c>
      <c r="V872" s="124">
        <v>0</v>
      </c>
      <c r="W872" s="124">
        <v>0</v>
      </c>
    </row>
    <row r="873" spans="1:23" hidden="1">
      <c r="A873" s="124">
        <v>0</v>
      </c>
      <c r="B873" s="124">
        <v>0</v>
      </c>
      <c r="C873" s="124">
        <v>0</v>
      </c>
      <c r="D873" s="124">
        <v>0</v>
      </c>
      <c r="E873" s="124">
        <v>0</v>
      </c>
      <c r="F873" s="124">
        <v>0</v>
      </c>
      <c r="G873" s="124">
        <v>0</v>
      </c>
      <c r="H873" s="124">
        <v>0</v>
      </c>
      <c r="I873" s="124">
        <v>0</v>
      </c>
      <c r="J873" s="124">
        <v>0</v>
      </c>
      <c r="K873" s="124">
        <v>0</v>
      </c>
      <c r="L873" s="124">
        <v>0</v>
      </c>
      <c r="M873" s="124">
        <v>0</v>
      </c>
      <c r="N873" s="124">
        <v>0</v>
      </c>
      <c r="O873" s="124">
        <v>0</v>
      </c>
      <c r="P873" s="124">
        <v>0</v>
      </c>
      <c r="Q873" s="124">
        <v>0</v>
      </c>
      <c r="R873" s="124">
        <v>0</v>
      </c>
      <c r="S873" s="124">
        <v>0</v>
      </c>
      <c r="T873" s="124">
        <v>0</v>
      </c>
      <c r="U873" s="124">
        <v>0</v>
      </c>
      <c r="V873" s="124">
        <v>0</v>
      </c>
      <c r="W873" s="124">
        <v>0</v>
      </c>
    </row>
    <row r="874" spans="1:23" hidden="1">
      <c r="A874" s="124">
        <v>0</v>
      </c>
      <c r="B874" s="124">
        <v>0</v>
      </c>
      <c r="C874" s="124">
        <v>0</v>
      </c>
      <c r="D874" s="124">
        <v>0</v>
      </c>
      <c r="E874" s="124">
        <v>0</v>
      </c>
      <c r="F874" s="124">
        <v>0</v>
      </c>
      <c r="G874" s="124">
        <v>0</v>
      </c>
      <c r="H874" s="124">
        <v>0</v>
      </c>
      <c r="I874" s="124">
        <v>0</v>
      </c>
      <c r="J874" s="124">
        <v>0</v>
      </c>
      <c r="K874" s="124">
        <v>0</v>
      </c>
      <c r="L874" s="124">
        <v>0</v>
      </c>
      <c r="M874" s="124">
        <v>0</v>
      </c>
      <c r="N874" s="124">
        <v>0</v>
      </c>
      <c r="O874" s="124">
        <v>0</v>
      </c>
      <c r="P874" s="124">
        <v>0</v>
      </c>
      <c r="Q874" s="124">
        <v>0</v>
      </c>
      <c r="R874" s="124">
        <v>0</v>
      </c>
      <c r="S874" s="124">
        <v>0</v>
      </c>
      <c r="T874" s="124">
        <v>0</v>
      </c>
      <c r="U874" s="124">
        <v>0</v>
      </c>
      <c r="V874" s="124">
        <v>0</v>
      </c>
      <c r="W874" s="124">
        <v>0</v>
      </c>
    </row>
    <row r="875" spans="1:23" hidden="1">
      <c r="A875" s="124">
        <v>0</v>
      </c>
      <c r="B875" s="124">
        <v>0</v>
      </c>
      <c r="C875" s="124">
        <v>0</v>
      </c>
      <c r="D875" s="124">
        <v>0</v>
      </c>
      <c r="E875" s="124">
        <v>0</v>
      </c>
      <c r="F875" s="124">
        <v>0</v>
      </c>
      <c r="G875" s="124">
        <v>0</v>
      </c>
      <c r="H875" s="124">
        <v>0</v>
      </c>
      <c r="I875" s="124">
        <v>0</v>
      </c>
      <c r="J875" s="124">
        <v>0</v>
      </c>
      <c r="K875" s="124">
        <v>0</v>
      </c>
      <c r="L875" s="124">
        <v>0</v>
      </c>
      <c r="M875" s="124">
        <v>0</v>
      </c>
      <c r="N875" s="124">
        <v>0</v>
      </c>
      <c r="O875" s="124">
        <v>0</v>
      </c>
      <c r="P875" s="124">
        <v>0</v>
      </c>
      <c r="Q875" s="124">
        <v>0</v>
      </c>
      <c r="R875" s="124">
        <v>0</v>
      </c>
      <c r="S875" s="124">
        <v>0</v>
      </c>
      <c r="T875" s="124">
        <v>0</v>
      </c>
      <c r="U875" s="124">
        <v>0</v>
      </c>
      <c r="V875" s="124">
        <v>0</v>
      </c>
      <c r="W875" s="124">
        <v>0</v>
      </c>
    </row>
    <row r="876" spans="1:23" hidden="1">
      <c r="A876" s="124">
        <v>0</v>
      </c>
      <c r="B876" s="124">
        <v>0</v>
      </c>
      <c r="C876" s="124">
        <v>0</v>
      </c>
      <c r="D876" s="124">
        <v>0</v>
      </c>
      <c r="E876" s="124">
        <v>0</v>
      </c>
      <c r="F876" s="124">
        <v>0</v>
      </c>
      <c r="G876" s="124">
        <v>0</v>
      </c>
      <c r="H876" s="124">
        <v>0</v>
      </c>
      <c r="I876" s="124">
        <v>0</v>
      </c>
      <c r="J876" s="124">
        <v>0</v>
      </c>
      <c r="K876" s="124">
        <v>0</v>
      </c>
      <c r="L876" s="124">
        <v>0</v>
      </c>
      <c r="M876" s="124">
        <v>0</v>
      </c>
      <c r="N876" s="124">
        <v>0</v>
      </c>
      <c r="O876" s="124">
        <v>0</v>
      </c>
      <c r="P876" s="124">
        <v>0</v>
      </c>
      <c r="Q876" s="124">
        <v>0</v>
      </c>
      <c r="R876" s="124">
        <v>0</v>
      </c>
      <c r="S876" s="124">
        <v>0</v>
      </c>
      <c r="T876" s="124">
        <v>0</v>
      </c>
      <c r="U876" s="124">
        <v>0</v>
      </c>
      <c r="V876" s="124">
        <v>0</v>
      </c>
      <c r="W876" s="124">
        <v>0</v>
      </c>
    </row>
    <row r="877" spans="1:23" hidden="1">
      <c r="A877" s="124">
        <v>0</v>
      </c>
      <c r="B877" s="124">
        <v>0</v>
      </c>
      <c r="C877" s="124">
        <v>0</v>
      </c>
      <c r="D877" s="124">
        <v>0</v>
      </c>
      <c r="E877" s="124">
        <v>0</v>
      </c>
      <c r="F877" s="124">
        <v>0</v>
      </c>
      <c r="G877" s="124">
        <v>0</v>
      </c>
      <c r="H877" s="124">
        <v>0</v>
      </c>
      <c r="I877" s="124">
        <v>0</v>
      </c>
      <c r="J877" s="124">
        <v>0</v>
      </c>
      <c r="K877" s="124">
        <v>0</v>
      </c>
      <c r="L877" s="124">
        <v>0</v>
      </c>
      <c r="M877" s="124">
        <v>0</v>
      </c>
      <c r="N877" s="124">
        <v>0</v>
      </c>
      <c r="O877" s="124">
        <v>0</v>
      </c>
      <c r="P877" s="124">
        <v>0</v>
      </c>
      <c r="Q877" s="124">
        <v>0</v>
      </c>
      <c r="R877" s="124">
        <v>0</v>
      </c>
      <c r="S877" s="124">
        <v>0</v>
      </c>
      <c r="T877" s="124">
        <v>0</v>
      </c>
      <c r="U877" s="124">
        <v>0</v>
      </c>
      <c r="V877" s="124">
        <v>0</v>
      </c>
      <c r="W877" s="124">
        <v>0</v>
      </c>
    </row>
    <row r="878" spans="1:23" hidden="1">
      <c r="A878" s="124">
        <v>0</v>
      </c>
      <c r="B878" s="124">
        <v>0</v>
      </c>
      <c r="C878" s="124">
        <v>0</v>
      </c>
      <c r="D878" s="124">
        <v>0</v>
      </c>
      <c r="E878" s="124">
        <v>0</v>
      </c>
      <c r="F878" s="124">
        <v>0</v>
      </c>
      <c r="G878" s="124">
        <v>0</v>
      </c>
      <c r="H878" s="124">
        <v>0</v>
      </c>
      <c r="I878" s="124">
        <v>0</v>
      </c>
      <c r="J878" s="124">
        <v>0</v>
      </c>
      <c r="K878" s="124">
        <v>0</v>
      </c>
      <c r="L878" s="124">
        <v>0</v>
      </c>
      <c r="M878" s="124">
        <v>0</v>
      </c>
      <c r="N878" s="124">
        <v>0</v>
      </c>
      <c r="O878" s="124">
        <v>0</v>
      </c>
      <c r="P878" s="124">
        <v>0</v>
      </c>
      <c r="Q878" s="124">
        <v>0</v>
      </c>
      <c r="R878" s="124">
        <v>0</v>
      </c>
      <c r="S878" s="124">
        <v>0</v>
      </c>
      <c r="T878" s="124">
        <v>0</v>
      </c>
      <c r="U878" s="124">
        <v>0</v>
      </c>
      <c r="V878" s="124">
        <v>0</v>
      </c>
      <c r="W878" s="124">
        <v>0</v>
      </c>
    </row>
    <row r="879" spans="1:23" hidden="1">
      <c r="A879" s="124">
        <v>0</v>
      </c>
      <c r="B879" s="124">
        <v>0</v>
      </c>
      <c r="C879" s="124">
        <v>0</v>
      </c>
      <c r="D879" s="124">
        <v>0</v>
      </c>
      <c r="E879" s="124">
        <v>0</v>
      </c>
      <c r="F879" s="124">
        <v>0</v>
      </c>
      <c r="G879" s="124">
        <v>0</v>
      </c>
      <c r="H879" s="124">
        <v>0</v>
      </c>
      <c r="I879" s="124">
        <v>0</v>
      </c>
      <c r="J879" s="124">
        <v>0</v>
      </c>
      <c r="K879" s="124">
        <v>0</v>
      </c>
      <c r="L879" s="124">
        <v>0</v>
      </c>
      <c r="M879" s="124">
        <v>0</v>
      </c>
      <c r="N879" s="124">
        <v>0</v>
      </c>
      <c r="O879" s="124">
        <v>0</v>
      </c>
      <c r="P879" s="124">
        <v>0</v>
      </c>
      <c r="Q879" s="124">
        <v>0</v>
      </c>
      <c r="R879" s="124">
        <v>0</v>
      </c>
      <c r="S879" s="124">
        <v>0</v>
      </c>
      <c r="T879" s="124">
        <v>0</v>
      </c>
      <c r="U879" s="124">
        <v>0</v>
      </c>
      <c r="V879" s="124">
        <v>0</v>
      </c>
      <c r="W879" s="124">
        <v>0</v>
      </c>
    </row>
    <row r="880" spans="1:23" hidden="1">
      <c r="A880" s="124">
        <v>0</v>
      </c>
      <c r="B880" s="124">
        <v>0</v>
      </c>
      <c r="C880" s="124">
        <v>0</v>
      </c>
      <c r="D880" s="124">
        <v>0</v>
      </c>
      <c r="E880" s="124">
        <v>0</v>
      </c>
      <c r="F880" s="124">
        <v>0</v>
      </c>
      <c r="G880" s="124">
        <v>0</v>
      </c>
      <c r="H880" s="124">
        <v>0</v>
      </c>
      <c r="I880" s="124">
        <v>0</v>
      </c>
      <c r="J880" s="124">
        <v>0</v>
      </c>
      <c r="K880" s="124">
        <v>0</v>
      </c>
      <c r="L880" s="124">
        <v>0</v>
      </c>
      <c r="M880" s="124">
        <v>0</v>
      </c>
      <c r="N880" s="124">
        <v>0</v>
      </c>
      <c r="O880" s="124">
        <v>0</v>
      </c>
      <c r="P880" s="124">
        <v>0</v>
      </c>
      <c r="Q880" s="124">
        <v>0</v>
      </c>
      <c r="R880" s="124">
        <v>0</v>
      </c>
      <c r="S880" s="124">
        <v>0</v>
      </c>
      <c r="T880" s="124">
        <v>0</v>
      </c>
      <c r="U880" s="124">
        <v>0</v>
      </c>
      <c r="V880" s="124">
        <v>0</v>
      </c>
      <c r="W880" s="124">
        <v>0</v>
      </c>
    </row>
    <row r="881" spans="1:23" hidden="1">
      <c r="A881" s="124">
        <v>0</v>
      </c>
      <c r="B881" s="124">
        <v>0</v>
      </c>
      <c r="C881" s="124">
        <v>0</v>
      </c>
      <c r="D881" s="124">
        <v>0</v>
      </c>
      <c r="E881" s="124">
        <v>0</v>
      </c>
      <c r="F881" s="124">
        <v>0</v>
      </c>
      <c r="G881" s="124">
        <v>0</v>
      </c>
      <c r="H881" s="124">
        <v>0</v>
      </c>
      <c r="I881" s="124">
        <v>0</v>
      </c>
      <c r="J881" s="124">
        <v>0</v>
      </c>
      <c r="K881" s="124">
        <v>0</v>
      </c>
      <c r="L881" s="124">
        <v>0</v>
      </c>
      <c r="M881" s="124">
        <v>0</v>
      </c>
      <c r="N881" s="124">
        <v>0</v>
      </c>
      <c r="O881" s="124">
        <v>0</v>
      </c>
      <c r="P881" s="124">
        <v>0</v>
      </c>
      <c r="Q881" s="124">
        <v>0</v>
      </c>
      <c r="R881" s="124">
        <v>0</v>
      </c>
      <c r="S881" s="124">
        <v>0</v>
      </c>
      <c r="T881" s="124">
        <v>0</v>
      </c>
      <c r="U881" s="124">
        <v>0</v>
      </c>
      <c r="V881" s="124">
        <v>0</v>
      </c>
      <c r="W881" s="124">
        <v>0</v>
      </c>
    </row>
    <row r="882" spans="1:23" hidden="1">
      <c r="A882" s="124">
        <v>0</v>
      </c>
      <c r="B882" s="124">
        <v>0</v>
      </c>
      <c r="C882" s="124">
        <v>0</v>
      </c>
      <c r="D882" s="124">
        <v>0</v>
      </c>
      <c r="E882" s="124">
        <v>0</v>
      </c>
      <c r="F882" s="124">
        <v>0</v>
      </c>
      <c r="G882" s="124">
        <v>0</v>
      </c>
      <c r="H882" s="124">
        <v>0</v>
      </c>
      <c r="I882" s="124">
        <v>0</v>
      </c>
      <c r="J882" s="124">
        <v>0</v>
      </c>
      <c r="K882" s="124">
        <v>0</v>
      </c>
      <c r="L882" s="124">
        <v>0</v>
      </c>
      <c r="M882" s="124">
        <v>0</v>
      </c>
      <c r="N882" s="124">
        <v>0</v>
      </c>
      <c r="O882" s="124">
        <v>0</v>
      </c>
      <c r="P882" s="124">
        <v>0</v>
      </c>
      <c r="Q882" s="124">
        <v>0</v>
      </c>
      <c r="R882" s="124">
        <v>0</v>
      </c>
      <c r="S882" s="124">
        <v>0</v>
      </c>
      <c r="T882" s="124">
        <v>0</v>
      </c>
      <c r="U882" s="124">
        <v>0</v>
      </c>
      <c r="V882" s="124">
        <v>0</v>
      </c>
      <c r="W882" s="124">
        <v>0</v>
      </c>
    </row>
    <row r="883" spans="1:23" hidden="1">
      <c r="A883" s="124">
        <v>0</v>
      </c>
      <c r="B883" s="124">
        <v>0</v>
      </c>
      <c r="C883" s="124">
        <v>0</v>
      </c>
      <c r="D883" s="124">
        <v>0</v>
      </c>
      <c r="E883" s="124">
        <v>0</v>
      </c>
      <c r="F883" s="124">
        <v>0</v>
      </c>
      <c r="G883" s="124">
        <v>0</v>
      </c>
      <c r="H883" s="124">
        <v>0</v>
      </c>
      <c r="I883" s="124">
        <v>0</v>
      </c>
      <c r="J883" s="124">
        <v>0</v>
      </c>
      <c r="K883" s="124">
        <v>0</v>
      </c>
      <c r="L883" s="124">
        <v>0</v>
      </c>
      <c r="M883" s="124">
        <v>0</v>
      </c>
      <c r="N883" s="124">
        <v>0</v>
      </c>
      <c r="O883" s="124">
        <v>0</v>
      </c>
      <c r="P883" s="124">
        <v>0</v>
      </c>
      <c r="Q883" s="124">
        <v>0</v>
      </c>
      <c r="R883" s="124">
        <v>0</v>
      </c>
      <c r="S883" s="124">
        <v>0</v>
      </c>
      <c r="T883" s="124">
        <v>0</v>
      </c>
      <c r="U883" s="124">
        <v>0</v>
      </c>
      <c r="V883" s="124">
        <v>0</v>
      </c>
      <c r="W883" s="124">
        <v>0</v>
      </c>
    </row>
    <row r="884" spans="1:23" hidden="1">
      <c r="A884" s="124">
        <v>0</v>
      </c>
      <c r="B884" s="124">
        <v>0</v>
      </c>
      <c r="C884" s="124">
        <v>0</v>
      </c>
      <c r="D884" s="124">
        <v>0</v>
      </c>
      <c r="E884" s="124">
        <v>0</v>
      </c>
      <c r="F884" s="124">
        <v>0</v>
      </c>
      <c r="G884" s="124">
        <v>0</v>
      </c>
      <c r="H884" s="124">
        <v>0</v>
      </c>
      <c r="I884" s="124">
        <v>0</v>
      </c>
      <c r="J884" s="124">
        <v>0</v>
      </c>
      <c r="K884" s="124">
        <v>0</v>
      </c>
      <c r="L884" s="124">
        <v>0</v>
      </c>
      <c r="M884" s="124">
        <v>0</v>
      </c>
      <c r="N884" s="124">
        <v>0</v>
      </c>
      <c r="O884" s="124">
        <v>0</v>
      </c>
      <c r="P884" s="124">
        <v>0</v>
      </c>
      <c r="Q884" s="124">
        <v>0</v>
      </c>
      <c r="R884" s="124">
        <v>0</v>
      </c>
      <c r="S884" s="124">
        <v>0</v>
      </c>
      <c r="T884" s="124">
        <v>0</v>
      </c>
      <c r="U884" s="124">
        <v>0</v>
      </c>
      <c r="V884" s="124">
        <v>0</v>
      </c>
      <c r="W884" s="124">
        <v>0</v>
      </c>
    </row>
    <row r="885" spans="1:23" hidden="1">
      <c r="A885" s="124">
        <v>0</v>
      </c>
      <c r="B885" s="124">
        <v>0</v>
      </c>
      <c r="C885" s="124">
        <v>0</v>
      </c>
      <c r="D885" s="124">
        <v>0</v>
      </c>
      <c r="E885" s="124">
        <v>0</v>
      </c>
      <c r="F885" s="124">
        <v>0</v>
      </c>
      <c r="G885" s="124">
        <v>0</v>
      </c>
      <c r="H885" s="124">
        <v>0</v>
      </c>
      <c r="I885" s="124">
        <v>0</v>
      </c>
      <c r="J885" s="124">
        <v>0</v>
      </c>
      <c r="K885" s="124">
        <v>0</v>
      </c>
      <c r="L885" s="124">
        <v>0</v>
      </c>
      <c r="M885" s="124">
        <v>0</v>
      </c>
      <c r="N885" s="124">
        <v>0</v>
      </c>
      <c r="O885" s="124">
        <v>0</v>
      </c>
      <c r="P885" s="124">
        <v>0</v>
      </c>
      <c r="Q885" s="124">
        <v>0</v>
      </c>
      <c r="R885" s="124">
        <v>0</v>
      </c>
      <c r="S885" s="124">
        <v>0</v>
      </c>
      <c r="T885" s="124">
        <v>0</v>
      </c>
      <c r="U885" s="124">
        <v>0</v>
      </c>
      <c r="V885" s="124">
        <v>0</v>
      </c>
      <c r="W885" s="124">
        <v>0</v>
      </c>
    </row>
    <row r="886" spans="1:23" hidden="1">
      <c r="A886" s="124">
        <v>0</v>
      </c>
      <c r="B886" s="124">
        <v>0</v>
      </c>
      <c r="C886" s="124">
        <v>0</v>
      </c>
      <c r="D886" s="124">
        <v>0</v>
      </c>
      <c r="E886" s="124">
        <v>0</v>
      </c>
      <c r="F886" s="124">
        <v>0</v>
      </c>
      <c r="G886" s="124">
        <v>0</v>
      </c>
      <c r="H886" s="124">
        <v>0</v>
      </c>
      <c r="I886" s="124">
        <v>0</v>
      </c>
      <c r="J886" s="124">
        <v>0</v>
      </c>
      <c r="K886" s="124">
        <v>0</v>
      </c>
      <c r="L886" s="124">
        <v>0</v>
      </c>
      <c r="M886" s="124">
        <v>0</v>
      </c>
      <c r="N886" s="124">
        <v>0</v>
      </c>
      <c r="O886" s="124">
        <v>0</v>
      </c>
      <c r="P886" s="124">
        <v>0</v>
      </c>
      <c r="Q886" s="124">
        <v>0</v>
      </c>
      <c r="R886" s="124">
        <v>0</v>
      </c>
      <c r="S886" s="124">
        <v>0</v>
      </c>
      <c r="T886" s="124">
        <v>0</v>
      </c>
      <c r="U886" s="124">
        <v>0</v>
      </c>
      <c r="V886" s="124">
        <v>0</v>
      </c>
      <c r="W886" s="124">
        <v>0</v>
      </c>
    </row>
    <row r="887" spans="1:23" hidden="1">
      <c r="A887" s="124">
        <v>0</v>
      </c>
      <c r="B887" s="124">
        <v>0</v>
      </c>
      <c r="C887" s="124">
        <v>0</v>
      </c>
      <c r="D887" s="124">
        <v>0</v>
      </c>
      <c r="E887" s="124">
        <v>0</v>
      </c>
      <c r="F887" s="124">
        <v>0</v>
      </c>
      <c r="G887" s="124">
        <v>0</v>
      </c>
      <c r="H887" s="124">
        <v>0</v>
      </c>
      <c r="I887" s="124">
        <v>0</v>
      </c>
      <c r="J887" s="124">
        <v>0</v>
      </c>
      <c r="K887" s="124">
        <v>0</v>
      </c>
      <c r="L887" s="124">
        <v>0</v>
      </c>
      <c r="M887" s="124">
        <v>0</v>
      </c>
      <c r="N887" s="124">
        <v>0</v>
      </c>
      <c r="O887" s="124">
        <v>0</v>
      </c>
      <c r="P887" s="124">
        <v>0</v>
      </c>
      <c r="Q887" s="124">
        <v>0</v>
      </c>
      <c r="R887" s="124">
        <v>0</v>
      </c>
      <c r="S887" s="124">
        <v>0</v>
      </c>
      <c r="T887" s="124">
        <v>0</v>
      </c>
      <c r="U887" s="124">
        <v>0</v>
      </c>
      <c r="V887" s="124">
        <v>0</v>
      </c>
      <c r="W887" s="124">
        <v>0</v>
      </c>
    </row>
    <row r="888" spans="1:23" hidden="1">
      <c r="A888" s="124">
        <v>0</v>
      </c>
      <c r="B888" s="124">
        <v>0</v>
      </c>
      <c r="C888" s="124">
        <v>0</v>
      </c>
      <c r="D888" s="124">
        <v>0</v>
      </c>
      <c r="E888" s="124">
        <v>0</v>
      </c>
      <c r="F888" s="124">
        <v>0</v>
      </c>
      <c r="G888" s="124">
        <v>0</v>
      </c>
      <c r="H888" s="124">
        <v>0</v>
      </c>
      <c r="I888" s="124">
        <v>0</v>
      </c>
      <c r="J888" s="124">
        <v>0</v>
      </c>
      <c r="K888" s="124">
        <v>0</v>
      </c>
      <c r="L888" s="124">
        <v>0</v>
      </c>
      <c r="M888" s="124">
        <v>0</v>
      </c>
      <c r="N888" s="124">
        <v>0</v>
      </c>
      <c r="O888" s="124">
        <v>0</v>
      </c>
      <c r="P888" s="124">
        <v>0</v>
      </c>
      <c r="Q888" s="124">
        <v>0</v>
      </c>
      <c r="R888" s="124">
        <v>0</v>
      </c>
      <c r="S888" s="124">
        <v>0</v>
      </c>
      <c r="T888" s="124">
        <v>0</v>
      </c>
      <c r="U888" s="124">
        <v>0</v>
      </c>
      <c r="V888" s="124">
        <v>0</v>
      </c>
      <c r="W888" s="124">
        <v>0</v>
      </c>
    </row>
    <row r="889" spans="1:23" hidden="1">
      <c r="A889" s="124">
        <v>0</v>
      </c>
      <c r="B889" s="124">
        <v>0</v>
      </c>
      <c r="C889" s="124">
        <v>0</v>
      </c>
      <c r="D889" s="124">
        <v>0</v>
      </c>
      <c r="E889" s="124">
        <v>0</v>
      </c>
      <c r="F889" s="124">
        <v>0</v>
      </c>
      <c r="G889" s="124">
        <v>0</v>
      </c>
      <c r="H889" s="124">
        <v>0</v>
      </c>
      <c r="I889" s="124">
        <v>0</v>
      </c>
      <c r="J889" s="124">
        <v>0</v>
      </c>
      <c r="K889" s="124">
        <v>0</v>
      </c>
      <c r="L889" s="124">
        <v>0</v>
      </c>
      <c r="M889" s="124">
        <v>0</v>
      </c>
      <c r="N889" s="124">
        <v>0</v>
      </c>
      <c r="O889" s="124">
        <v>0</v>
      </c>
      <c r="P889" s="124">
        <v>0</v>
      </c>
      <c r="Q889" s="124">
        <v>0</v>
      </c>
      <c r="R889" s="124">
        <v>0</v>
      </c>
      <c r="S889" s="124">
        <v>0</v>
      </c>
      <c r="T889" s="124">
        <v>0</v>
      </c>
      <c r="U889" s="124">
        <v>0</v>
      </c>
      <c r="V889" s="124">
        <v>0</v>
      </c>
      <c r="W889" s="124">
        <v>0</v>
      </c>
    </row>
    <row r="890" spans="1:23" hidden="1">
      <c r="A890" s="124">
        <v>0</v>
      </c>
      <c r="B890" s="124">
        <v>0</v>
      </c>
      <c r="C890" s="124">
        <v>0</v>
      </c>
      <c r="D890" s="124">
        <v>0</v>
      </c>
      <c r="E890" s="124">
        <v>0</v>
      </c>
      <c r="F890" s="124">
        <v>0</v>
      </c>
      <c r="G890" s="124">
        <v>0</v>
      </c>
      <c r="H890" s="124">
        <v>0</v>
      </c>
      <c r="I890" s="124">
        <v>0</v>
      </c>
      <c r="J890" s="124">
        <v>0</v>
      </c>
      <c r="K890" s="124">
        <v>0</v>
      </c>
      <c r="L890" s="124">
        <v>0</v>
      </c>
      <c r="M890" s="124">
        <v>0</v>
      </c>
      <c r="N890" s="124">
        <v>0</v>
      </c>
      <c r="O890" s="124">
        <v>0</v>
      </c>
      <c r="P890" s="124">
        <v>0</v>
      </c>
      <c r="Q890" s="124">
        <v>0</v>
      </c>
      <c r="R890" s="124">
        <v>0</v>
      </c>
      <c r="S890" s="124">
        <v>0</v>
      </c>
      <c r="T890" s="124">
        <v>0</v>
      </c>
      <c r="U890" s="124">
        <v>0</v>
      </c>
      <c r="V890" s="124">
        <v>0</v>
      </c>
      <c r="W890" s="124">
        <v>0</v>
      </c>
    </row>
    <row r="891" spans="1:23" hidden="1">
      <c r="A891" s="124">
        <v>0</v>
      </c>
      <c r="B891" s="124">
        <v>0</v>
      </c>
      <c r="C891" s="124">
        <v>0</v>
      </c>
      <c r="D891" s="124">
        <v>0</v>
      </c>
      <c r="E891" s="124">
        <v>0</v>
      </c>
      <c r="F891" s="124">
        <v>0</v>
      </c>
      <c r="G891" s="124">
        <v>0</v>
      </c>
      <c r="H891" s="124">
        <v>0</v>
      </c>
      <c r="I891" s="124">
        <v>0</v>
      </c>
      <c r="J891" s="124">
        <v>0</v>
      </c>
      <c r="K891" s="124">
        <v>0</v>
      </c>
      <c r="L891" s="124">
        <v>0</v>
      </c>
      <c r="M891" s="124">
        <v>0</v>
      </c>
      <c r="N891" s="124">
        <v>0</v>
      </c>
      <c r="O891" s="124">
        <v>0</v>
      </c>
      <c r="P891" s="124">
        <v>0</v>
      </c>
      <c r="Q891" s="124">
        <v>0</v>
      </c>
      <c r="R891" s="124">
        <v>0</v>
      </c>
      <c r="S891" s="124">
        <v>0</v>
      </c>
      <c r="T891" s="124">
        <v>0</v>
      </c>
      <c r="U891" s="124">
        <v>0</v>
      </c>
      <c r="V891" s="124">
        <v>0</v>
      </c>
      <c r="W891" s="124">
        <v>0</v>
      </c>
    </row>
    <row r="892" spans="1:23" hidden="1">
      <c r="A892" s="124">
        <v>0</v>
      </c>
      <c r="B892" s="124">
        <v>0</v>
      </c>
      <c r="C892" s="124">
        <v>0</v>
      </c>
      <c r="D892" s="124">
        <v>0</v>
      </c>
      <c r="E892" s="124">
        <v>0</v>
      </c>
      <c r="F892" s="124">
        <v>0</v>
      </c>
      <c r="G892" s="124">
        <v>0</v>
      </c>
      <c r="H892" s="124">
        <v>0</v>
      </c>
      <c r="I892" s="124">
        <v>0</v>
      </c>
      <c r="J892" s="124">
        <v>0</v>
      </c>
      <c r="K892" s="124">
        <v>0</v>
      </c>
      <c r="L892" s="124">
        <v>0</v>
      </c>
      <c r="M892" s="124">
        <v>0</v>
      </c>
      <c r="N892" s="124">
        <v>0</v>
      </c>
      <c r="O892" s="124">
        <v>0</v>
      </c>
      <c r="P892" s="124">
        <v>0</v>
      </c>
      <c r="Q892" s="124">
        <v>0</v>
      </c>
      <c r="R892" s="124">
        <v>0</v>
      </c>
      <c r="S892" s="124">
        <v>0</v>
      </c>
      <c r="T892" s="124">
        <v>0</v>
      </c>
      <c r="U892" s="124">
        <v>0</v>
      </c>
      <c r="V892" s="124">
        <v>0</v>
      </c>
      <c r="W892" s="124">
        <v>0</v>
      </c>
    </row>
    <row r="893" spans="1:23" hidden="1">
      <c r="A893" s="124">
        <v>0</v>
      </c>
      <c r="B893" s="124">
        <v>0</v>
      </c>
      <c r="C893" s="124">
        <v>0</v>
      </c>
      <c r="D893" s="124">
        <v>0</v>
      </c>
      <c r="E893" s="124">
        <v>0</v>
      </c>
      <c r="F893" s="124">
        <v>0</v>
      </c>
      <c r="G893" s="124">
        <v>0</v>
      </c>
      <c r="H893" s="124">
        <v>0</v>
      </c>
      <c r="I893" s="124">
        <v>0</v>
      </c>
      <c r="J893" s="124">
        <v>0</v>
      </c>
      <c r="K893" s="124">
        <v>0</v>
      </c>
      <c r="L893" s="124">
        <v>0</v>
      </c>
      <c r="M893" s="124">
        <v>0</v>
      </c>
      <c r="N893" s="124">
        <v>0</v>
      </c>
      <c r="O893" s="124">
        <v>0</v>
      </c>
      <c r="P893" s="124">
        <v>0</v>
      </c>
      <c r="Q893" s="124">
        <v>0</v>
      </c>
      <c r="R893" s="124">
        <v>0</v>
      </c>
      <c r="S893" s="124">
        <v>0</v>
      </c>
      <c r="T893" s="124">
        <v>0</v>
      </c>
      <c r="U893" s="124">
        <v>0</v>
      </c>
      <c r="V893" s="124">
        <v>0</v>
      </c>
      <c r="W893" s="124">
        <v>0</v>
      </c>
    </row>
    <row r="894" spans="1:23" hidden="1">
      <c r="A894" s="124">
        <v>0</v>
      </c>
      <c r="B894" s="124">
        <v>0</v>
      </c>
      <c r="C894" s="124">
        <v>0</v>
      </c>
      <c r="D894" s="124">
        <v>0</v>
      </c>
      <c r="E894" s="124">
        <v>0</v>
      </c>
      <c r="F894" s="124">
        <v>0</v>
      </c>
      <c r="G894" s="124">
        <v>0</v>
      </c>
      <c r="H894" s="124">
        <v>0</v>
      </c>
      <c r="I894" s="124">
        <v>0</v>
      </c>
      <c r="J894" s="124">
        <v>0</v>
      </c>
      <c r="K894" s="124">
        <v>0</v>
      </c>
      <c r="L894" s="124">
        <v>0</v>
      </c>
      <c r="M894" s="124">
        <v>0</v>
      </c>
      <c r="N894" s="124">
        <v>0</v>
      </c>
      <c r="O894" s="124">
        <v>0</v>
      </c>
      <c r="P894" s="124">
        <v>0</v>
      </c>
      <c r="Q894" s="124">
        <v>0</v>
      </c>
      <c r="R894" s="124">
        <v>0</v>
      </c>
      <c r="S894" s="124">
        <v>0</v>
      </c>
      <c r="T894" s="124">
        <v>0</v>
      </c>
      <c r="U894" s="124">
        <v>0</v>
      </c>
      <c r="V894" s="124">
        <v>0</v>
      </c>
      <c r="W894" s="124">
        <v>0</v>
      </c>
    </row>
    <row r="895" spans="1:23" hidden="1">
      <c r="A895" s="124">
        <v>0</v>
      </c>
      <c r="B895" s="124">
        <v>0</v>
      </c>
      <c r="C895" s="124">
        <v>0</v>
      </c>
      <c r="D895" s="124">
        <v>0</v>
      </c>
      <c r="E895" s="124">
        <v>0</v>
      </c>
      <c r="F895" s="124">
        <v>0</v>
      </c>
      <c r="G895" s="124">
        <v>0</v>
      </c>
      <c r="H895" s="124">
        <v>0</v>
      </c>
      <c r="I895" s="124">
        <v>0</v>
      </c>
      <c r="J895" s="124">
        <v>0</v>
      </c>
      <c r="K895" s="124">
        <v>0</v>
      </c>
      <c r="L895" s="124">
        <v>0</v>
      </c>
      <c r="M895" s="124">
        <v>0</v>
      </c>
      <c r="N895" s="124">
        <v>0</v>
      </c>
      <c r="O895" s="124">
        <v>0</v>
      </c>
      <c r="P895" s="124">
        <v>0</v>
      </c>
      <c r="Q895" s="124">
        <v>0</v>
      </c>
      <c r="R895" s="124">
        <v>0</v>
      </c>
      <c r="S895" s="124">
        <v>0</v>
      </c>
      <c r="T895" s="124">
        <v>0</v>
      </c>
      <c r="U895" s="124">
        <v>0</v>
      </c>
      <c r="V895" s="124">
        <v>0</v>
      </c>
      <c r="W895" s="124">
        <v>0</v>
      </c>
    </row>
    <row r="896" spans="1:23" hidden="1">
      <c r="A896" s="124">
        <v>0</v>
      </c>
      <c r="B896" s="124">
        <v>0</v>
      </c>
      <c r="C896" s="124">
        <v>0</v>
      </c>
      <c r="D896" s="124">
        <v>0</v>
      </c>
      <c r="E896" s="124">
        <v>0</v>
      </c>
      <c r="F896" s="124">
        <v>0</v>
      </c>
      <c r="G896" s="124">
        <v>0</v>
      </c>
      <c r="H896" s="124">
        <v>0</v>
      </c>
      <c r="I896" s="124">
        <v>0</v>
      </c>
      <c r="J896" s="124">
        <v>0</v>
      </c>
      <c r="K896" s="124">
        <v>0</v>
      </c>
      <c r="L896" s="124">
        <v>0</v>
      </c>
      <c r="M896" s="124">
        <v>0</v>
      </c>
      <c r="N896" s="124">
        <v>0</v>
      </c>
      <c r="O896" s="124">
        <v>0</v>
      </c>
      <c r="P896" s="124">
        <v>0</v>
      </c>
      <c r="Q896" s="124">
        <v>0</v>
      </c>
      <c r="R896" s="124">
        <v>0</v>
      </c>
      <c r="S896" s="124">
        <v>0</v>
      </c>
      <c r="T896" s="124">
        <v>0</v>
      </c>
      <c r="U896" s="124">
        <v>0</v>
      </c>
      <c r="V896" s="124">
        <v>0</v>
      </c>
      <c r="W896" s="124">
        <v>0</v>
      </c>
    </row>
    <row r="897" spans="1:23" hidden="1">
      <c r="A897" s="124">
        <v>0</v>
      </c>
      <c r="B897" s="124">
        <v>0</v>
      </c>
      <c r="C897" s="124">
        <v>0</v>
      </c>
      <c r="D897" s="124">
        <v>0</v>
      </c>
      <c r="E897" s="124">
        <v>0</v>
      </c>
      <c r="F897" s="124">
        <v>0</v>
      </c>
      <c r="G897" s="124">
        <v>0</v>
      </c>
      <c r="H897" s="124">
        <v>0</v>
      </c>
      <c r="I897" s="124">
        <v>0</v>
      </c>
      <c r="J897" s="124">
        <v>0</v>
      </c>
      <c r="K897" s="124">
        <v>0</v>
      </c>
      <c r="L897" s="124">
        <v>0</v>
      </c>
      <c r="M897" s="124">
        <v>0</v>
      </c>
      <c r="N897" s="124">
        <v>0</v>
      </c>
      <c r="O897" s="124">
        <v>0</v>
      </c>
      <c r="P897" s="124">
        <v>0</v>
      </c>
      <c r="Q897" s="124">
        <v>0</v>
      </c>
      <c r="R897" s="124">
        <v>0</v>
      </c>
      <c r="S897" s="124">
        <v>0</v>
      </c>
      <c r="T897" s="124">
        <v>0</v>
      </c>
      <c r="U897" s="124">
        <v>0</v>
      </c>
      <c r="V897" s="124">
        <v>0</v>
      </c>
      <c r="W897" s="124">
        <v>0</v>
      </c>
    </row>
    <row r="898" spans="1:23" hidden="1">
      <c r="A898" s="124">
        <v>0</v>
      </c>
      <c r="B898" s="124">
        <v>0</v>
      </c>
      <c r="C898" s="124">
        <v>0</v>
      </c>
      <c r="D898" s="124">
        <v>0</v>
      </c>
      <c r="E898" s="124">
        <v>0</v>
      </c>
      <c r="F898" s="124">
        <v>0</v>
      </c>
      <c r="G898" s="124">
        <v>0</v>
      </c>
      <c r="H898" s="124">
        <v>0</v>
      </c>
      <c r="I898" s="124">
        <v>0</v>
      </c>
      <c r="J898" s="124">
        <v>0</v>
      </c>
      <c r="K898" s="124">
        <v>0</v>
      </c>
      <c r="L898" s="124">
        <v>0</v>
      </c>
      <c r="M898" s="124">
        <v>0</v>
      </c>
      <c r="N898" s="124">
        <v>0</v>
      </c>
      <c r="O898" s="124">
        <v>0</v>
      </c>
      <c r="P898" s="124">
        <v>0</v>
      </c>
      <c r="Q898" s="124">
        <v>0</v>
      </c>
      <c r="R898" s="124">
        <v>0</v>
      </c>
      <c r="S898" s="124">
        <v>0</v>
      </c>
      <c r="T898" s="124">
        <v>0</v>
      </c>
      <c r="U898" s="124">
        <v>0</v>
      </c>
      <c r="V898" s="124">
        <v>0</v>
      </c>
      <c r="W898" s="124">
        <v>0</v>
      </c>
    </row>
    <row r="899" spans="1:23" hidden="1">
      <c r="A899" s="124">
        <v>0</v>
      </c>
      <c r="B899" s="124">
        <v>0</v>
      </c>
      <c r="C899" s="124">
        <v>0</v>
      </c>
      <c r="D899" s="124">
        <v>0</v>
      </c>
      <c r="E899" s="124">
        <v>0</v>
      </c>
      <c r="F899" s="124">
        <v>0</v>
      </c>
      <c r="G899" s="124">
        <v>0</v>
      </c>
      <c r="H899" s="124">
        <v>0</v>
      </c>
      <c r="I899" s="124">
        <v>0</v>
      </c>
      <c r="J899" s="124">
        <v>0</v>
      </c>
      <c r="K899" s="124">
        <v>0</v>
      </c>
      <c r="L899" s="124">
        <v>0</v>
      </c>
      <c r="M899" s="124">
        <v>0</v>
      </c>
      <c r="N899" s="124">
        <v>0</v>
      </c>
      <c r="O899" s="124">
        <v>0</v>
      </c>
      <c r="P899" s="124">
        <v>0</v>
      </c>
      <c r="Q899" s="124">
        <v>0</v>
      </c>
      <c r="R899" s="124">
        <v>0</v>
      </c>
      <c r="S899" s="124">
        <v>0</v>
      </c>
      <c r="T899" s="124">
        <v>0</v>
      </c>
      <c r="U899" s="124">
        <v>0</v>
      </c>
      <c r="V899" s="124">
        <v>0</v>
      </c>
      <c r="W899" s="124">
        <v>0</v>
      </c>
    </row>
    <row r="900" spans="1:23" hidden="1">
      <c r="A900" s="124">
        <v>0</v>
      </c>
      <c r="B900" s="124">
        <v>0</v>
      </c>
      <c r="C900" s="124">
        <v>0</v>
      </c>
      <c r="D900" s="124">
        <v>0</v>
      </c>
      <c r="E900" s="124">
        <v>0</v>
      </c>
      <c r="F900" s="124">
        <v>0</v>
      </c>
      <c r="G900" s="124">
        <v>0</v>
      </c>
      <c r="H900" s="124">
        <v>0</v>
      </c>
      <c r="I900" s="124">
        <v>0</v>
      </c>
      <c r="J900" s="124">
        <v>0</v>
      </c>
      <c r="K900" s="124">
        <v>0</v>
      </c>
      <c r="L900" s="124">
        <v>0</v>
      </c>
      <c r="M900" s="124">
        <v>0</v>
      </c>
      <c r="N900" s="124">
        <v>0</v>
      </c>
      <c r="O900" s="124">
        <v>0</v>
      </c>
      <c r="P900" s="124">
        <v>0</v>
      </c>
      <c r="Q900" s="124">
        <v>0</v>
      </c>
      <c r="R900" s="124">
        <v>0</v>
      </c>
      <c r="S900" s="124">
        <v>0</v>
      </c>
      <c r="T900" s="124">
        <v>0</v>
      </c>
      <c r="U900" s="124">
        <v>0</v>
      </c>
      <c r="V900" s="124">
        <v>0</v>
      </c>
      <c r="W900" s="124">
        <v>0</v>
      </c>
    </row>
    <row r="901" spans="1:23" hidden="1">
      <c r="A901" s="124">
        <v>0</v>
      </c>
      <c r="B901" s="124">
        <v>0</v>
      </c>
      <c r="C901" s="124">
        <v>0</v>
      </c>
      <c r="D901" s="124">
        <v>0</v>
      </c>
      <c r="E901" s="124">
        <v>0</v>
      </c>
      <c r="F901" s="124">
        <v>0</v>
      </c>
      <c r="G901" s="124">
        <v>0</v>
      </c>
      <c r="H901" s="124">
        <v>0</v>
      </c>
      <c r="I901" s="124">
        <v>0</v>
      </c>
      <c r="J901" s="124">
        <v>0</v>
      </c>
      <c r="K901" s="124">
        <v>0</v>
      </c>
      <c r="L901" s="124">
        <v>0</v>
      </c>
      <c r="M901" s="124">
        <v>0</v>
      </c>
      <c r="N901" s="124">
        <v>0</v>
      </c>
      <c r="O901" s="124">
        <v>0</v>
      </c>
      <c r="P901" s="124">
        <v>0</v>
      </c>
      <c r="Q901" s="124">
        <v>0</v>
      </c>
      <c r="R901" s="124">
        <v>0</v>
      </c>
      <c r="S901" s="124">
        <v>0</v>
      </c>
      <c r="T901" s="124">
        <v>0</v>
      </c>
      <c r="U901" s="124">
        <v>0</v>
      </c>
      <c r="V901" s="124">
        <v>0</v>
      </c>
      <c r="W901" s="124">
        <v>0</v>
      </c>
    </row>
    <row r="902" spans="1:23" hidden="1">
      <c r="A902" s="124">
        <v>0</v>
      </c>
      <c r="B902" s="124">
        <v>0</v>
      </c>
      <c r="C902" s="124">
        <v>0</v>
      </c>
      <c r="D902" s="124">
        <v>0</v>
      </c>
      <c r="E902" s="124">
        <v>0</v>
      </c>
      <c r="F902" s="124">
        <v>0</v>
      </c>
      <c r="G902" s="124">
        <v>0</v>
      </c>
      <c r="H902" s="124">
        <v>0</v>
      </c>
      <c r="I902" s="124">
        <v>0</v>
      </c>
      <c r="J902" s="124">
        <v>0</v>
      </c>
      <c r="K902" s="124">
        <v>0</v>
      </c>
      <c r="L902" s="124">
        <v>0</v>
      </c>
      <c r="M902" s="124">
        <v>0</v>
      </c>
      <c r="N902" s="124">
        <v>0</v>
      </c>
      <c r="O902" s="124">
        <v>0</v>
      </c>
      <c r="P902" s="124">
        <v>0</v>
      </c>
      <c r="Q902" s="124">
        <v>0</v>
      </c>
      <c r="R902" s="124">
        <v>0</v>
      </c>
      <c r="S902" s="124">
        <v>0</v>
      </c>
      <c r="T902" s="124">
        <v>0</v>
      </c>
      <c r="U902" s="124">
        <v>0</v>
      </c>
      <c r="V902" s="124">
        <v>0</v>
      </c>
      <c r="W902" s="124">
        <v>0</v>
      </c>
    </row>
    <row r="903" spans="1:23" hidden="1">
      <c r="A903" s="124">
        <v>0</v>
      </c>
      <c r="B903" s="124">
        <v>0</v>
      </c>
      <c r="C903" s="124">
        <v>0</v>
      </c>
      <c r="D903" s="124">
        <v>0</v>
      </c>
      <c r="E903" s="124">
        <v>0</v>
      </c>
      <c r="F903" s="124">
        <v>0</v>
      </c>
      <c r="G903" s="124">
        <v>0</v>
      </c>
      <c r="H903" s="124">
        <v>0</v>
      </c>
      <c r="I903" s="124">
        <v>0</v>
      </c>
      <c r="J903" s="124">
        <v>0</v>
      </c>
      <c r="K903" s="124">
        <v>0</v>
      </c>
      <c r="L903" s="124">
        <v>0</v>
      </c>
      <c r="M903" s="124">
        <v>0</v>
      </c>
      <c r="N903" s="124">
        <v>0</v>
      </c>
      <c r="O903" s="124">
        <v>0</v>
      </c>
      <c r="P903" s="124">
        <v>0</v>
      </c>
      <c r="Q903" s="124">
        <v>0</v>
      </c>
      <c r="R903" s="124">
        <v>0</v>
      </c>
      <c r="S903" s="124">
        <v>0</v>
      </c>
      <c r="T903" s="124">
        <v>0</v>
      </c>
      <c r="U903" s="124">
        <v>0</v>
      </c>
      <c r="V903" s="124">
        <v>0</v>
      </c>
      <c r="W903" s="124">
        <v>0</v>
      </c>
    </row>
    <row r="904" spans="1:23" hidden="1">
      <c r="A904" s="124">
        <v>0</v>
      </c>
      <c r="B904" s="124">
        <v>0</v>
      </c>
      <c r="C904" s="124">
        <v>0</v>
      </c>
      <c r="D904" s="124">
        <v>0</v>
      </c>
      <c r="E904" s="124">
        <v>0</v>
      </c>
      <c r="F904" s="124">
        <v>0</v>
      </c>
      <c r="G904" s="124">
        <v>0</v>
      </c>
      <c r="H904" s="124">
        <v>0</v>
      </c>
      <c r="I904" s="124">
        <v>0</v>
      </c>
      <c r="J904" s="124">
        <v>0</v>
      </c>
      <c r="K904" s="124">
        <v>0</v>
      </c>
      <c r="L904" s="124">
        <v>0</v>
      </c>
      <c r="M904" s="124">
        <v>0</v>
      </c>
      <c r="N904" s="124">
        <v>0</v>
      </c>
      <c r="O904" s="124">
        <v>0</v>
      </c>
      <c r="P904" s="124">
        <v>0</v>
      </c>
      <c r="Q904" s="124">
        <v>0</v>
      </c>
      <c r="R904" s="124">
        <v>0</v>
      </c>
      <c r="S904" s="124">
        <v>0</v>
      </c>
      <c r="T904" s="124">
        <v>0</v>
      </c>
      <c r="U904" s="124">
        <v>0</v>
      </c>
      <c r="V904" s="124">
        <v>0</v>
      </c>
      <c r="W904" s="124">
        <v>0</v>
      </c>
    </row>
    <row r="905" spans="1:23" hidden="1">
      <c r="A905" s="124">
        <v>0</v>
      </c>
      <c r="B905" s="124">
        <v>0</v>
      </c>
      <c r="C905" s="124">
        <v>0</v>
      </c>
      <c r="D905" s="124">
        <v>0</v>
      </c>
      <c r="E905" s="124">
        <v>0</v>
      </c>
      <c r="F905" s="124">
        <v>0</v>
      </c>
      <c r="G905" s="124">
        <v>0</v>
      </c>
      <c r="H905" s="124">
        <v>0</v>
      </c>
      <c r="I905" s="124">
        <v>0</v>
      </c>
      <c r="J905" s="124">
        <v>0</v>
      </c>
      <c r="K905" s="124">
        <v>0</v>
      </c>
      <c r="L905" s="124">
        <v>0</v>
      </c>
      <c r="M905" s="124">
        <v>0</v>
      </c>
      <c r="N905" s="124">
        <v>0</v>
      </c>
      <c r="O905" s="124">
        <v>0</v>
      </c>
      <c r="P905" s="124">
        <v>0</v>
      </c>
      <c r="Q905" s="124">
        <v>0</v>
      </c>
      <c r="R905" s="124">
        <v>0</v>
      </c>
      <c r="S905" s="124">
        <v>0</v>
      </c>
      <c r="T905" s="124">
        <v>0</v>
      </c>
      <c r="U905" s="124">
        <v>0</v>
      </c>
      <c r="V905" s="124">
        <v>0</v>
      </c>
      <c r="W905" s="124">
        <v>0</v>
      </c>
    </row>
    <row r="906" spans="1:23" hidden="1">
      <c r="A906" s="124">
        <v>0</v>
      </c>
      <c r="B906" s="124">
        <v>0</v>
      </c>
      <c r="C906" s="124">
        <v>0</v>
      </c>
      <c r="D906" s="124">
        <v>0</v>
      </c>
      <c r="E906" s="124">
        <v>0</v>
      </c>
      <c r="F906" s="124">
        <v>0</v>
      </c>
      <c r="G906" s="124">
        <v>0</v>
      </c>
      <c r="H906" s="124">
        <v>0</v>
      </c>
      <c r="I906" s="124">
        <v>0</v>
      </c>
      <c r="J906" s="124">
        <v>0</v>
      </c>
      <c r="K906" s="124">
        <v>0</v>
      </c>
      <c r="L906" s="124">
        <v>0</v>
      </c>
      <c r="M906" s="124">
        <v>0</v>
      </c>
      <c r="N906" s="124">
        <v>0</v>
      </c>
      <c r="O906" s="124">
        <v>0</v>
      </c>
      <c r="P906" s="124">
        <v>0</v>
      </c>
      <c r="Q906" s="124">
        <v>0</v>
      </c>
      <c r="R906" s="124">
        <v>0</v>
      </c>
      <c r="S906" s="124">
        <v>0</v>
      </c>
      <c r="T906" s="124">
        <v>0</v>
      </c>
      <c r="U906" s="124">
        <v>0</v>
      </c>
      <c r="V906" s="124">
        <v>0</v>
      </c>
      <c r="W906" s="124">
        <v>0</v>
      </c>
    </row>
    <row r="907" spans="1:23" hidden="1">
      <c r="A907" s="124">
        <v>0</v>
      </c>
      <c r="B907" s="124">
        <v>0</v>
      </c>
      <c r="C907" s="124">
        <v>0</v>
      </c>
      <c r="D907" s="124">
        <v>0</v>
      </c>
      <c r="E907" s="124">
        <v>0</v>
      </c>
      <c r="F907" s="124">
        <v>0</v>
      </c>
      <c r="G907" s="124">
        <v>0</v>
      </c>
      <c r="H907" s="124">
        <v>0</v>
      </c>
      <c r="I907" s="124">
        <v>0</v>
      </c>
      <c r="J907" s="124">
        <v>0</v>
      </c>
      <c r="K907" s="124">
        <v>0</v>
      </c>
      <c r="L907" s="124">
        <v>0</v>
      </c>
      <c r="M907" s="124">
        <v>0</v>
      </c>
      <c r="N907" s="124">
        <v>0</v>
      </c>
      <c r="O907" s="124">
        <v>0</v>
      </c>
      <c r="P907" s="124">
        <v>0</v>
      </c>
      <c r="Q907" s="124">
        <v>0</v>
      </c>
      <c r="R907" s="124">
        <v>0</v>
      </c>
      <c r="S907" s="124">
        <v>0</v>
      </c>
      <c r="T907" s="124">
        <v>0</v>
      </c>
      <c r="U907" s="124">
        <v>0</v>
      </c>
      <c r="V907" s="124">
        <v>0</v>
      </c>
      <c r="W907" s="124">
        <v>0</v>
      </c>
    </row>
    <row r="908" spans="1:23" hidden="1">
      <c r="A908" s="124">
        <v>0</v>
      </c>
      <c r="B908" s="124">
        <v>0</v>
      </c>
      <c r="C908" s="124">
        <v>0</v>
      </c>
      <c r="D908" s="124">
        <v>0</v>
      </c>
      <c r="E908" s="124">
        <v>0</v>
      </c>
      <c r="F908" s="124">
        <v>0</v>
      </c>
      <c r="G908" s="124">
        <v>0</v>
      </c>
      <c r="H908" s="124">
        <v>0</v>
      </c>
      <c r="I908" s="124">
        <v>0</v>
      </c>
      <c r="J908" s="124">
        <v>0</v>
      </c>
      <c r="K908" s="124">
        <v>0</v>
      </c>
      <c r="L908" s="124">
        <v>0</v>
      </c>
      <c r="M908" s="124">
        <v>0</v>
      </c>
      <c r="N908" s="124">
        <v>0</v>
      </c>
      <c r="O908" s="124">
        <v>0</v>
      </c>
      <c r="P908" s="124">
        <v>0</v>
      </c>
      <c r="Q908" s="124">
        <v>0</v>
      </c>
      <c r="R908" s="124">
        <v>0</v>
      </c>
      <c r="S908" s="124">
        <v>0</v>
      </c>
      <c r="T908" s="124">
        <v>0</v>
      </c>
      <c r="U908" s="124">
        <v>0</v>
      </c>
      <c r="V908" s="124">
        <v>0</v>
      </c>
      <c r="W908" s="124">
        <v>0</v>
      </c>
    </row>
    <row r="909" spans="1:23" hidden="1">
      <c r="A909" s="124">
        <v>0</v>
      </c>
      <c r="B909" s="124">
        <v>0</v>
      </c>
      <c r="C909" s="124">
        <v>0</v>
      </c>
      <c r="D909" s="124">
        <v>0</v>
      </c>
      <c r="E909" s="124">
        <v>0</v>
      </c>
      <c r="F909" s="124">
        <v>0</v>
      </c>
      <c r="G909" s="124">
        <v>0</v>
      </c>
      <c r="H909" s="124">
        <v>0</v>
      </c>
      <c r="I909" s="124">
        <v>0</v>
      </c>
      <c r="J909" s="124">
        <v>0</v>
      </c>
      <c r="K909" s="124">
        <v>0</v>
      </c>
      <c r="L909" s="124">
        <v>0</v>
      </c>
      <c r="M909" s="124">
        <v>0</v>
      </c>
      <c r="N909" s="124">
        <v>0</v>
      </c>
      <c r="O909" s="124">
        <v>0</v>
      </c>
      <c r="P909" s="124">
        <v>0</v>
      </c>
      <c r="Q909" s="124">
        <v>0</v>
      </c>
      <c r="R909" s="124">
        <v>0</v>
      </c>
      <c r="S909" s="124">
        <v>0</v>
      </c>
      <c r="T909" s="124">
        <v>0</v>
      </c>
      <c r="U909" s="124">
        <v>0</v>
      </c>
      <c r="V909" s="124">
        <v>0</v>
      </c>
      <c r="W909" s="124">
        <v>0</v>
      </c>
    </row>
    <row r="910" spans="1:23" hidden="1">
      <c r="A910" s="124">
        <v>0</v>
      </c>
      <c r="B910" s="124">
        <v>0</v>
      </c>
      <c r="C910" s="124">
        <v>0</v>
      </c>
      <c r="D910" s="124">
        <v>0</v>
      </c>
      <c r="E910" s="124">
        <v>0</v>
      </c>
      <c r="F910" s="124">
        <v>0</v>
      </c>
      <c r="G910" s="124">
        <v>0</v>
      </c>
      <c r="H910" s="124">
        <v>0</v>
      </c>
      <c r="I910" s="124">
        <v>0</v>
      </c>
      <c r="J910" s="124">
        <v>0</v>
      </c>
      <c r="K910" s="124">
        <v>0</v>
      </c>
      <c r="L910" s="124">
        <v>0</v>
      </c>
      <c r="M910" s="124">
        <v>0</v>
      </c>
      <c r="N910" s="124">
        <v>0</v>
      </c>
      <c r="O910" s="124">
        <v>0</v>
      </c>
      <c r="P910" s="124">
        <v>0</v>
      </c>
      <c r="Q910" s="124">
        <v>0</v>
      </c>
      <c r="R910" s="124">
        <v>0</v>
      </c>
      <c r="S910" s="124">
        <v>0</v>
      </c>
      <c r="T910" s="124">
        <v>0</v>
      </c>
      <c r="U910" s="124">
        <v>0</v>
      </c>
      <c r="V910" s="124">
        <v>0</v>
      </c>
      <c r="W910" s="124">
        <v>0</v>
      </c>
    </row>
    <row r="911" spans="1:23" hidden="1">
      <c r="A911" s="124">
        <v>0</v>
      </c>
      <c r="B911" s="124">
        <v>0</v>
      </c>
      <c r="C911" s="124">
        <v>0</v>
      </c>
      <c r="D911" s="124">
        <v>0</v>
      </c>
      <c r="E911" s="124">
        <v>0</v>
      </c>
      <c r="F911" s="124">
        <v>0</v>
      </c>
      <c r="G911" s="124">
        <v>0</v>
      </c>
      <c r="H911" s="124">
        <v>0</v>
      </c>
      <c r="I911" s="124">
        <v>0</v>
      </c>
      <c r="J911" s="124">
        <v>0</v>
      </c>
      <c r="K911" s="124">
        <v>0</v>
      </c>
      <c r="L911" s="124">
        <v>0</v>
      </c>
      <c r="M911" s="124">
        <v>0</v>
      </c>
      <c r="N911" s="124">
        <v>0</v>
      </c>
      <c r="O911" s="124">
        <v>0</v>
      </c>
      <c r="P911" s="124">
        <v>0</v>
      </c>
      <c r="Q911" s="124">
        <v>0</v>
      </c>
      <c r="R911" s="124">
        <v>0</v>
      </c>
      <c r="S911" s="124">
        <v>0</v>
      </c>
      <c r="T911" s="124">
        <v>0</v>
      </c>
      <c r="U911" s="124">
        <v>0</v>
      </c>
      <c r="V911" s="124">
        <v>0</v>
      </c>
      <c r="W911" s="124">
        <v>0</v>
      </c>
    </row>
    <row r="912" spans="1:23" hidden="1">
      <c r="A912" s="124">
        <v>0</v>
      </c>
      <c r="B912" s="124">
        <v>0</v>
      </c>
      <c r="C912" s="124">
        <v>0</v>
      </c>
      <c r="D912" s="124">
        <v>0</v>
      </c>
      <c r="E912" s="124">
        <v>0</v>
      </c>
      <c r="F912" s="124">
        <v>0</v>
      </c>
      <c r="G912" s="124">
        <v>0</v>
      </c>
      <c r="H912" s="124">
        <v>0</v>
      </c>
      <c r="I912" s="124">
        <v>0</v>
      </c>
      <c r="J912" s="124">
        <v>0</v>
      </c>
      <c r="K912" s="124">
        <v>0</v>
      </c>
      <c r="L912" s="124">
        <v>0</v>
      </c>
      <c r="M912" s="124">
        <v>0</v>
      </c>
      <c r="N912" s="124">
        <v>0</v>
      </c>
      <c r="O912" s="124">
        <v>0</v>
      </c>
      <c r="P912" s="124">
        <v>0</v>
      </c>
      <c r="Q912" s="124">
        <v>0</v>
      </c>
      <c r="R912" s="124">
        <v>0</v>
      </c>
      <c r="S912" s="124">
        <v>0</v>
      </c>
      <c r="T912" s="124">
        <v>0</v>
      </c>
      <c r="U912" s="124">
        <v>0</v>
      </c>
      <c r="V912" s="124">
        <v>0</v>
      </c>
      <c r="W912" s="124">
        <v>0</v>
      </c>
    </row>
    <row r="913" spans="1:23" hidden="1">
      <c r="A913" s="124">
        <v>0</v>
      </c>
      <c r="B913" s="124">
        <v>0</v>
      </c>
      <c r="C913" s="124">
        <v>0</v>
      </c>
      <c r="D913" s="124">
        <v>0</v>
      </c>
      <c r="E913" s="124">
        <v>0</v>
      </c>
      <c r="F913" s="124">
        <v>0</v>
      </c>
      <c r="G913" s="124">
        <v>0</v>
      </c>
      <c r="H913" s="124">
        <v>0</v>
      </c>
      <c r="I913" s="124">
        <v>0</v>
      </c>
      <c r="J913" s="124">
        <v>0</v>
      </c>
      <c r="K913" s="124">
        <v>0</v>
      </c>
      <c r="L913" s="124">
        <v>0</v>
      </c>
      <c r="M913" s="124">
        <v>0</v>
      </c>
      <c r="N913" s="124">
        <v>0</v>
      </c>
      <c r="O913" s="124">
        <v>0</v>
      </c>
      <c r="P913" s="124">
        <v>0</v>
      </c>
      <c r="Q913" s="124">
        <v>0</v>
      </c>
      <c r="R913" s="124">
        <v>0</v>
      </c>
      <c r="S913" s="124">
        <v>0</v>
      </c>
      <c r="T913" s="124">
        <v>0</v>
      </c>
      <c r="U913" s="124">
        <v>0</v>
      </c>
      <c r="V913" s="124">
        <v>0</v>
      </c>
      <c r="W913" s="124">
        <v>0</v>
      </c>
    </row>
    <row r="914" spans="1:23" hidden="1">
      <c r="A914" s="124">
        <v>0</v>
      </c>
      <c r="B914" s="124">
        <v>0</v>
      </c>
      <c r="C914" s="124">
        <v>0</v>
      </c>
      <c r="D914" s="124">
        <v>0</v>
      </c>
      <c r="E914" s="124">
        <v>0</v>
      </c>
      <c r="F914" s="124">
        <v>0</v>
      </c>
      <c r="G914" s="124">
        <v>0</v>
      </c>
      <c r="H914" s="124">
        <v>0</v>
      </c>
      <c r="I914" s="124">
        <v>0</v>
      </c>
      <c r="J914" s="124">
        <v>0</v>
      </c>
      <c r="K914" s="124">
        <v>0</v>
      </c>
      <c r="L914" s="124">
        <v>0</v>
      </c>
      <c r="M914" s="124">
        <v>0</v>
      </c>
      <c r="N914" s="124">
        <v>0</v>
      </c>
      <c r="O914" s="124">
        <v>0</v>
      </c>
      <c r="P914" s="124">
        <v>0</v>
      </c>
      <c r="Q914" s="124">
        <v>0</v>
      </c>
      <c r="R914" s="124">
        <v>0</v>
      </c>
      <c r="S914" s="124">
        <v>0</v>
      </c>
      <c r="T914" s="124">
        <v>0</v>
      </c>
      <c r="U914" s="124">
        <v>0</v>
      </c>
      <c r="V914" s="124">
        <v>0</v>
      </c>
      <c r="W914" s="124">
        <v>0</v>
      </c>
    </row>
    <row r="915" spans="1:23" hidden="1">
      <c r="A915" s="124">
        <v>0</v>
      </c>
      <c r="B915" s="124">
        <v>0</v>
      </c>
      <c r="C915" s="124">
        <v>0</v>
      </c>
      <c r="D915" s="124">
        <v>0</v>
      </c>
      <c r="E915" s="124">
        <v>0</v>
      </c>
      <c r="F915" s="124">
        <v>0</v>
      </c>
      <c r="G915" s="124">
        <v>0</v>
      </c>
      <c r="H915" s="124">
        <v>0</v>
      </c>
      <c r="I915" s="124">
        <v>0</v>
      </c>
      <c r="J915" s="124">
        <v>0</v>
      </c>
      <c r="K915" s="124">
        <v>0</v>
      </c>
      <c r="L915" s="124">
        <v>0</v>
      </c>
      <c r="M915" s="124">
        <v>0</v>
      </c>
      <c r="N915" s="124">
        <v>0</v>
      </c>
      <c r="O915" s="124">
        <v>0</v>
      </c>
      <c r="P915" s="124">
        <v>0</v>
      </c>
      <c r="Q915" s="124">
        <v>0</v>
      </c>
      <c r="R915" s="124">
        <v>0</v>
      </c>
      <c r="S915" s="124">
        <v>0</v>
      </c>
      <c r="T915" s="124">
        <v>0</v>
      </c>
      <c r="U915" s="124">
        <v>0</v>
      </c>
      <c r="V915" s="124">
        <v>0</v>
      </c>
      <c r="W915" s="124">
        <v>0</v>
      </c>
    </row>
    <row r="916" spans="1:23" hidden="1">
      <c r="A916" s="124">
        <v>0</v>
      </c>
      <c r="B916" s="124">
        <v>0</v>
      </c>
      <c r="C916" s="124">
        <v>0</v>
      </c>
      <c r="D916" s="124">
        <v>0</v>
      </c>
      <c r="E916" s="124">
        <v>0</v>
      </c>
      <c r="F916" s="124">
        <v>0</v>
      </c>
      <c r="G916" s="124">
        <v>0</v>
      </c>
      <c r="H916" s="124">
        <v>0</v>
      </c>
      <c r="I916" s="124">
        <v>0</v>
      </c>
      <c r="J916" s="124">
        <v>0</v>
      </c>
      <c r="K916" s="124">
        <v>0</v>
      </c>
      <c r="L916" s="124">
        <v>0</v>
      </c>
      <c r="M916" s="124">
        <v>0</v>
      </c>
      <c r="N916" s="124">
        <v>0</v>
      </c>
      <c r="O916" s="124">
        <v>0</v>
      </c>
      <c r="P916" s="124">
        <v>0</v>
      </c>
      <c r="Q916" s="124">
        <v>0</v>
      </c>
      <c r="R916" s="124">
        <v>0</v>
      </c>
      <c r="S916" s="124">
        <v>0</v>
      </c>
      <c r="T916" s="124">
        <v>0</v>
      </c>
      <c r="U916" s="124">
        <v>0</v>
      </c>
      <c r="V916" s="124">
        <v>0</v>
      </c>
      <c r="W916" s="124">
        <v>0</v>
      </c>
    </row>
    <row r="917" spans="1:23" hidden="1">
      <c r="A917" s="124">
        <v>0</v>
      </c>
      <c r="B917" s="124">
        <v>0</v>
      </c>
      <c r="C917" s="124">
        <v>0</v>
      </c>
      <c r="D917" s="124">
        <v>0</v>
      </c>
      <c r="E917" s="124">
        <v>0</v>
      </c>
      <c r="F917" s="124">
        <v>0</v>
      </c>
      <c r="G917" s="124">
        <v>0</v>
      </c>
      <c r="H917" s="124">
        <v>0</v>
      </c>
      <c r="I917" s="124">
        <v>0</v>
      </c>
      <c r="J917" s="124">
        <v>0</v>
      </c>
      <c r="K917" s="124">
        <v>0</v>
      </c>
      <c r="L917" s="124">
        <v>0</v>
      </c>
      <c r="M917" s="124">
        <v>0</v>
      </c>
      <c r="N917" s="124">
        <v>0</v>
      </c>
      <c r="O917" s="124">
        <v>0</v>
      </c>
      <c r="P917" s="124">
        <v>0</v>
      </c>
      <c r="Q917" s="124">
        <v>0</v>
      </c>
      <c r="R917" s="124">
        <v>0</v>
      </c>
      <c r="S917" s="124">
        <v>0</v>
      </c>
      <c r="T917" s="124">
        <v>0</v>
      </c>
      <c r="U917" s="124">
        <v>0</v>
      </c>
      <c r="V917" s="124">
        <v>0</v>
      </c>
      <c r="W917" s="124">
        <v>0</v>
      </c>
    </row>
    <row r="918" spans="1:23" hidden="1">
      <c r="A918" s="124">
        <v>0</v>
      </c>
      <c r="B918" s="124">
        <v>0</v>
      </c>
      <c r="C918" s="124">
        <v>0</v>
      </c>
      <c r="D918" s="124">
        <v>0</v>
      </c>
      <c r="E918" s="124">
        <v>0</v>
      </c>
      <c r="F918" s="124">
        <v>0</v>
      </c>
      <c r="G918" s="124">
        <v>0</v>
      </c>
      <c r="H918" s="124">
        <v>0</v>
      </c>
      <c r="I918" s="124">
        <v>0</v>
      </c>
      <c r="J918" s="124">
        <v>0</v>
      </c>
      <c r="K918" s="124">
        <v>0</v>
      </c>
      <c r="L918" s="124">
        <v>0</v>
      </c>
      <c r="M918" s="124">
        <v>0</v>
      </c>
      <c r="N918" s="124">
        <v>0</v>
      </c>
      <c r="O918" s="124">
        <v>0</v>
      </c>
      <c r="P918" s="124">
        <v>0</v>
      </c>
      <c r="Q918" s="124">
        <v>0</v>
      </c>
      <c r="R918" s="124">
        <v>0</v>
      </c>
      <c r="S918" s="124">
        <v>0</v>
      </c>
      <c r="T918" s="124">
        <v>0</v>
      </c>
      <c r="U918" s="124">
        <v>0</v>
      </c>
      <c r="V918" s="124">
        <v>0</v>
      </c>
      <c r="W918" s="124">
        <v>0</v>
      </c>
    </row>
    <row r="919" spans="1:23" hidden="1">
      <c r="A919" s="124">
        <v>0</v>
      </c>
      <c r="B919" s="124">
        <v>0</v>
      </c>
      <c r="C919" s="124">
        <v>0</v>
      </c>
      <c r="D919" s="124">
        <v>0</v>
      </c>
      <c r="E919" s="124">
        <v>0</v>
      </c>
      <c r="F919" s="124">
        <v>0</v>
      </c>
      <c r="G919" s="124">
        <v>0</v>
      </c>
      <c r="H919" s="124">
        <v>0</v>
      </c>
      <c r="I919" s="124">
        <v>0</v>
      </c>
      <c r="J919" s="124">
        <v>0</v>
      </c>
      <c r="K919" s="124">
        <v>0</v>
      </c>
      <c r="L919" s="124">
        <v>0</v>
      </c>
      <c r="M919" s="124">
        <v>0</v>
      </c>
      <c r="N919" s="124">
        <v>0</v>
      </c>
      <c r="O919" s="124">
        <v>0</v>
      </c>
      <c r="P919" s="124">
        <v>0</v>
      </c>
      <c r="Q919" s="124">
        <v>0</v>
      </c>
      <c r="R919" s="124">
        <v>0</v>
      </c>
      <c r="S919" s="124">
        <v>0</v>
      </c>
      <c r="T919" s="124">
        <v>0</v>
      </c>
      <c r="U919" s="124">
        <v>0</v>
      </c>
      <c r="V919" s="124">
        <v>0</v>
      </c>
      <c r="W919" s="124">
        <v>0</v>
      </c>
    </row>
    <row r="920" spans="1:23" hidden="1">
      <c r="A920" s="124">
        <v>0</v>
      </c>
      <c r="B920" s="124">
        <v>0</v>
      </c>
      <c r="C920" s="124">
        <v>0</v>
      </c>
      <c r="D920" s="124">
        <v>0</v>
      </c>
      <c r="E920" s="124">
        <v>0</v>
      </c>
      <c r="F920" s="124">
        <v>0</v>
      </c>
      <c r="G920" s="124">
        <v>0</v>
      </c>
      <c r="H920" s="124">
        <v>0</v>
      </c>
      <c r="I920" s="124">
        <v>0</v>
      </c>
      <c r="J920" s="124">
        <v>0</v>
      </c>
      <c r="K920" s="124">
        <v>0</v>
      </c>
      <c r="L920" s="124">
        <v>0</v>
      </c>
      <c r="M920" s="124">
        <v>0</v>
      </c>
      <c r="N920" s="124">
        <v>0</v>
      </c>
      <c r="O920" s="124">
        <v>0</v>
      </c>
      <c r="P920" s="124">
        <v>0</v>
      </c>
      <c r="Q920" s="124">
        <v>0</v>
      </c>
      <c r="R920" s="124">
        <v>0</v>
      </c>
      <c r="S920" s="124">
        <v>0</v>
      </c>
      <c r="T920" s="124">
        <v>0</v>
      </c>
      <c r="U920" s="124">
        <v>0</v>
      </c>
      <c r="V920" s="124">
        <v>0</v>
      </c>
      <c r="W920" s="124">
        <v>0</v>
      </c>
    </row>
    <row r="921" spans="1:23" hidden="1">
      <c r="A921" s="124">
        <v>0</v>
      </c>
      <c r="B921" s="124">
        <v>0</v>
      </c>
      <c r="C921" s="124">
        <v>0</v>
      </c>
      <c r="D921" s="124">
        <v>0</v>
      </c>
      <c r="E921" s="124">
        <v>0</v>
      </c>
      <c r="F921" s="124">
        <v>0</v>
      </c>
      <c r="G921" s="124">
        <v>0</v>
      </c>
      <c r="H921" s="124">
        <v>0</v>
      </c>
      <c r="I921" s="124">
        <v>0</v>
      </c>
      <c r="J921" s="124">
        <v>0</v>
      </c>
      <c r="K921" s="124">
        <v>0</v>
      </c>
      <c r="L921" s="124">
        <v>0</v>
      </c>
      <c r="M921" s="124">
        <v>0</v>
      </c>
      <c r="N921" s="124">
        <v>0</v>
      </c>
      <c r="O921" s="124">
        <v>0</v>
      </c>
      <c r="P921" s="124">
        <v>0</v>
      </c>
      <c r="Q921" s="124">
        <v>0</v>
      </c>
      <c r="R921" s="124">
        <v>0</v>
      </c>
      <c r="S921" s="124">
        <v>0</v>
      </c>
      <c r="T921" s="124">
        <v>0</v>
      </c>
      <c r="U921" s="124">
        <v>0</v>
      </c>
      <c r="V921" s="124">
        <v>0</v>
      </c>
      <c r="W921" s="124">
        <v>0</v>
      </c>
    </row>
    <row r="922" spans="1:23" hidden="1">
      <c r="A922" s="124">
        <v>0</v>
      </c>
      <c r="B922" s="124">
        <v>0</v>
      </c>
      <c r="C922" s="124">
        <v>0</v>
      </c>
      <c r="D922" s="124">
        <v>0</v>
      </c>
      <c r="E922" s="124">
        <v>0</v>
      </c>
      <c r="F922" s="124">
        <v>0</v>
      </c>
      <c r="G922" s="124">
        <v>0</v>
      </c>
      <c r="H922" s="124">
        <v>0</v>
      </c>
      <c r="I922" s="124">
        <v>0</v>
      </c>
      <c r="J922" s="124">
        <v>0</v>
      </c>
      <c r="K922" s="124">
        <v>0</v>
      </c>
      <c r="L922" s="124">
        <v>0</v>
      </c>
      <c r="M922" s="124">
        <v>0</v>
      </c>
      <c r="N922" s="124">
        <v>0</v>
      </c>
      <c r="O922" s="124">
        <v>0</v>
      </c>
      <c r="P922" s="124">
        <v>0</v>
      </c>
      <c r="Q922" s="124">
        <v>0</v>
      </c>
      <c r="R922" s="124">
        <v>0</v>
      </c>
      <c r="S922" s="124">
        <v>0</v>
      </c>
      <c r="T922" s="124">
        <v>0</v>
      </c>
      <c r="U922" s="124">
        <v>0</v>
      </c>
      <c r="V922" s="124">
        <v>0</v>
      </c>
      <c r="W922" s="124">
        <v>0</v>
      </c>
    </row>
    <row r="923" spans="1:23" hidden="1">
      <c r="A923" s="124">
        <v>0</v>
      </c>
      <c r="B923" s="124">
        <v>0</v>
      </c>
      <c r="C923" s="124">
        <v>0</v>
      </c>
      <c r="D923" s="124">
        <v>0</v>
      </c>
      <c r="E923" s="124">
        <v>0</v>
      </c>
      <c r="F923" s="124">
        <v>0</v>
      </c>
      <c r="G923" s="124">
        <v>0</v>
      </c>
      <c r="H923" s="124">
        <v>0</v>
      </c>
      <c r="I923" s="124">
        <v>0</v>
      </c>
      <c r="J923" s="124">
        <v>0</v>
      </c>
      <c r="K923" s="124">
        <v>0</v>
      </c>
      <c r="L923" s="124">
        <v>0</v>
      </c>
      <c r="M923" s="124">
        <v>0</v>
      </c>
      <c r="N923" s="124">
        <v>0</v>
      </c>
      <c r="O923" s="124">
        <v>0</v>
      </c>
      <c r="P923" s="124">
        <v>0</v>
      </c>
      <c r="Q923" s="124">
        <v>0</v>
      </c>
      <c r="R923" s="124">
        <v>0</v>
      </c>
      <c r="S923" s="124">
        <v>0</v>
      </c>
      <c r="T923" s="124">
        <v>0</v>
      </c>
      <c r="U923" s="124">
        <v>0</v>
      </c>
      <c r="V923" s="124">
        <v>0</v>
      </c>
      <c r="W923" s="124">
        <v>0</v>
      </c>
    </row>
    <row r="924" spans="1:23" hidden="1">
      <c r="A924" s="124">
        <v>0</v>
      </c>
      <c r="B924" s="124">
        <v>0</v>
      </c>
      <c r="C924" s="124">
        <v>0</v>
      </c>
      <c r="D924" s="124">
        <v>0</v>
      </c>
      <c r="E924" s="124">
        <v>0</v>
      </c>
      <c r="F924" s="124">
        <v>0</v>
      </c>
      <c r="G924" s="124">
        <v>0</v>
      </c>
      <c r="H924" s="124">
        <v>0</v>
      </c>
      <c r="I924" s="124">
        <v>0</v>
      </c>
      <c r="J924" s="124">
        <v>0</v>
      </c>
      <c r="K924" s="124">
        <v>0</v>
      </c>
      <c r="L924" s="124">
        <v>0</v>
      </c>
      <c r="M924" s="124">
        <v>0</v>
      </c>
      <c r="N924" s="124">
        <v>0</v>
      </c>
      <c r="O924" s="124">
        <v>0</v>
      </c>
      <c r="P924" s="124">
        <v>0</v>
      </c>
      <c r="Q924" s="124">
        <v>0</v>
      </c>
      <c r="R924" s="124">
        <v>0</v>
      </c>
      <c r="S924" s="124">
        <v>0</v>
      </c>
      <c r="T924" s="124">
        <v>0</v>
      </c>
      <c r="U924" s="124">
        <v>0</v>
      </c>
      <c r="V924" s="124">
        <v>0</v>
      </c>
      <c r="W924" s="124">
        <v>0</v>
      </c>
    </row>
    <row r="925" spans="1:23" hidden="1">
      <c r="A925" s="124">
        <v>0</v>
      </c>
      <c r="B925" s="124">
        <v>0</v>
      </c>
      <c r="C925" s="124">
        <v>0</v>
      </c>
      <c r="D925" s="124">
        <v>0</v>
      </c>
      <c r="E925" s="124">
        <v>0</v>
      </c>
      <c r="F925" s="124">
        <v>0</v>
      </c>
      <c r="G925" s="124">
        <v>0</v>
      </c>
      <c r="H925" s="124">
        <v>0</v>
      </c>
      <c r="I925" s="124">
        <v>0</v>
      </c>
      <c r="J925" s="124">
        <v>0</v>
      </c>
      <c r="K925" s="124">
        <v>0</v>
      </c>
      <c r="L925" s="124">
        <v>0</v>
      </c>
      <c r="M925" s="124">
        <v>0</v>
      </c>
      <c r="N925" s="124">
        <v>0</v>
      </c>
      <c r="O925" s="124">
        <v>0</v>
      </c>
      <c r="P925" s="124">
        <v>0</v>
      </c>
      <c r="Q925" s="124">
        <v>0</v>
      </c>
      <c r="R925" s="124">
        <v>0</v>
      </c>
      <c r="S925" s="124">
        <v>0</v>
      </c>
      <c r="T925" s="124">
        <v>0</v>
      </c>
      <c r="U925" s="124">
        <v>0</v>
      </c>
      <c r="V925" s="124">
        <v>0</v>
      </c>
      <c r="W925" s="124">
        <v>0</v>
      </c>
    </row>
    <row r="926" spans="1:23" hidden="1">
      <c r="A926" s="124">
        <v>0</v>
      </c>
      <c r="B926" s="124">
        <v>0</v>
      </c>
      <c r="C926" s="124">
        <v>0</v>
      </c>
      <c r="D926" s="124">
        <v>0</v>
      </c>
      <c r="E926" s="124">
        <v>0</v>
      </c>
      <c r="F926" s="124">
        <v>0</v>
      </c>
      <c r="G926" s="124">
        <v>0</v>
      </c>
      <c r="H926" s="124">
        <v>0</v>
      </c>
      <c r="I926" s="124">
        <v>0</v>
      </c>
      <c r="J926" s="124">
        <v>0</v>
      </c>
      <c r="K926" s="124">
        <v>0</v>
      </c>
      <c r="L926" s="124">
        <v>0</v>
      </c>
      <c r="M926" s="124">
        <v>0</v>
      </c>
      <c r="N926" s="124">
        <v>0</v>
      </c>
      <c r="O926" s="124">
        <v>0</v>
      </c>
      <c r="P926" s="124">
        <v>0</v>
      </c>
      <c r="Q926" s="124">
        <v>0</v>
      </c>
      <c r="R926" s="124">
        <v>0</v>
      </c>
      <c r="S926" s="124">
        <v>0</v>
      </c>
      <c r="T926" s="124">
        <v>0</v>
      </c>
      <c r="U926" s="124">
        <v>0</v>
      </c>
      <c r="V926" s="124">
        <v>0</v>
      </c>
      <c r="W926" s="124">
        <v>0</v>
      </c>
    </row>
    <row r="927" spans="1:23" hidden="1">
      <c r="A927" s="124">
        <v>0</v>
      </c>
      <c r="B927" s="124">
        <v>0</v>
      </c>
      <c r="C927" s="124">
        <v>0</v>
      </c>
      <c r="D927" s="124">
        <v>0</v>
      </c>
      <c r="E927" s="124">
        <v>0</v>
      </c>
      <c r="F927" s="124">
        <v>0</v>
      </c>
      <c r="G927" s="124">
        <v>0</v>
      </c>
      <c r="H927" s="124">
        <v>0</v>
      </c>
      <c r="I927" s="124">
        <v>0</v>
      </c>
      <c r="J927" s="124">
        <v>0</v>
      </c>
      <c r="K927" s="124">
        <v>0</v>
      </c>
      <c r="L927" s="124">
        <v>0</v>
      </c>
      <c r="M927" s="124">
        <v>0</v>
      </c>
      <c r="N927" s="124">
        <v>0</v>
      </c>
      <c r="O927" s="124">
        <v>0</v>
      </c>
      <c r="P927" s="124">
        <v>0</v>
      </c>
      <c r="Q927" s="124">
        <v>0</v>
      </c>
      <c r="R927" s="124">
        <v>0</v>
      </c>
      <c r="S927" s="124">
        <v>0</v>
      </c>
      <c r="T927" s="124">
        <v>0</v>
      </c>
      <c r="U927" s="124">
        <v>0</v>
      </c>
      <c r="V927" s="124">
        <v>0</v>
      </c>
      <c r="W927" s="124">
        <v>0</v>
      </c>
    </row>
    <row r="928" spans="1:23" hidden="1">
      <c r="A928" s="124">
        <v>0</v>
      </c>
      <c r="B928" s="124">
        <v>0</v>
      </c>
      <c r="C928" s="124">
        <v>0</v>
      </c>
      <c r="D928" s="124">
        <v>0</v>
      </c>
      <c r="E928" s="124">
        <v>0</v>
      </c>
      <c r="F928" s="124">
        <v>0</v>
      </c>
      <c r="G928" s="124">
        <v>0</v>
      </c>
      <c r="H928" s="124">
        <v>0</v>
      </c>
      <c r="I928" s="124">
        <v>0</v>
      </c>
      <c r="J928" s="124">
        <v>0</v>
      </c>
      <c r="K928" s="124">
        <v>0</v>
      </c>
      <c r="L928" s="124">
        <v>0</v>
      </c>
      <c r="M928" s="124">
        <v>0</v>
      </c>
      <c r="N928" s="124">
        <v>0</v>
      </c>
      <c r="O928" s="124">
        <v>0</v>
      </c>
      <c r="P928" s="124">
        <v>0</v>
      </c>
      <c r="Q928" s="124">
        <v>0</v>
      </c>
      <c r="R928" s="124">
        <v>0</v>
      </c>
      <c r="S928" s="124">
        <v>0</v>
      </c>
      <c r="T928" s="124">
        <v>0</v>
      </c>
      <c r="U928" s="124">
        <v>0</v>
      </c>
      <c r="V928" s="124">
        <v>0</v>
      </c>
      <c r="W928" s="124">
        <v>0</v>
      </c>
    </row>
    <row r="929" spans="1:23" hidden="1">
      <c r="A929" s="124">
        <v>0</v>
      </c>
      <c r="B929" s="124">
        <v>0</v>
      </c>
      <c r="C929" s="124">
        <v>0</v>
      </c>
      <c r="D929" s="124">
        <v>0</v>
      </c>
      <c r="E929" s="124">
        <v>0</v>
      </c>
      <c r="F929" s="124">
        <v>0</v>
      </c>
      <c r="G929" s="124">
        <v>0</v>
      </c>
      <c r="H929" s="124">
        <v>0</v>
      </c>
      <c r="I929" s="124">
        <v>0</v>
      </c>
      <c r="J929" s="124">
        <v>0</v>
      </c>
      <c r="K929" s="124">
        <v>0</v>
      </c>
      <c r="L929" s="124">
        <v>0</v>
      </c>
      <c r="M929" s="124">
        <v>0</v>
      </c>
      <c r="N929" s="124">
        <v>0</v>
      </c>
      <c r="O929" s="124">
        <v>0</v>
      </c>
      <c r="P929" s="124">
        <v>0</v>
      </c>
      <c r="Q929" s="124">
        <v>0</v>
      </c>
      <c r="R929" s="124">
        <v>0</v>
      </c>
      <c r="S929" s="124">
        <v>0</v>
      </c>
      <c r="T929" s="124">
        <v>0</v>
      </c>
      <c r="U929" s="124">
        <v>0</v>
      </c>
      <c r="V929" s="124">
        <v>0</v>
      </c>
      <c r="W929" s="124">
        <v>0</v>
      </c>
    </row>
    <row r="930" spans="1:23" hidden="1">
      <c r="A930" s="124">
        <v>0</v>
      </c>
      <c r="B930" s="124">
        <v>0</v>
      </c>
      <c r="C930" s="124">
        <v>0</v>
      </c>
      <c r="D930" s="124">
        <v>0</v>
      </c>
      <c r="E930" s="124">
        <v>0</v>
      </c>
      <c r="F930" s="124">
        <v>0</v>
      </c>
      <c r="G930" s="124">
        <v>0</v>
      </c>
      <c r="H930" s="124">
        <v>0</v>
      </c>
      <c r="I930" s="124">
        <v>0</v>
      </c>
      <c r="J930" s="124">
        <v>0</v>
      </c>
      <c r="K930" s="124">
        <v>0</v>
      </c>
      <c r="L930" s="124">
        <v>0</v>
      </c>
      <c r="M930" s="124">
        <v>0</v>
      </c>
      <c r="N930" s="124">
        <v>0</v>
      </c>
      <c r="O930" s="124">
        <v>0</v>
      </c>
      <c r="P930" s="124">
        <v>0</v>
      </c>
      <c r="Q930" s="124">
        <v>0</v>
      </c>
      <c r="R930" s="124">
        <v>0</v>
      </c>
      <c r="S930" s="124">
        <v>0</v>
      </c>
      <c r="T930" s="124">
        <v>0</v>
      </c>
      <c r="U930" s="124">
        <v>0</v>
      </c>
      <c r="V930" s="124">
        <v>0</v>
      </c>
      <c r="W930" s="124">
        <v>0</v>
      </c>
    </row>
    <row r="931" spans="1:23" hidden="1">
      <c r="A931" s="124">
        <v>0</v>
      </c>
      <c r="B931" s="124">
        <v>0</v>
      </c>
      <c r="C931" s="124">
        <v>0</v>
      </c>
      <c r="D931" s="124">
        <v>0</v>
      </c>
      <c r="E931" s="124">
        <v>0</v>
      </c>
      <c r="F931" s="124">
        <v>0</v>
      </c>
      <c r="G931" s="124">
        <v>0</v>
      </c>
      <c r="H931" s="124">
        <v>0</v>
      </c>
      <c r="I931" s="124">
        <v>0</v>
      </c>
      <c r="J931" s="124">
        <v>0</v>
      </c>
      <c r="K931" s="124">
        <v>0</v>
      </c>
      <c r="L931" s="124">
        <v>0</v>
      </c>
      <c r="M931" s="124">
        <v>0</v>
      </c>
      <c r="N931" s="124">
        <v>0</v>
      </c>
      <c r="O931" s="124">
        <v>0</v>
      </c>
      <c r="P931" s="124">
        <v>0</v>
      </c>
      <c r="Q931" s="124">
        <v>0</v>
      </c>
      <c r="R931" s="124">
        <v>0</v>
      </c>
      <c r="S931" s="124">
        <v>0</v>
      </c>
      <c r="T931" s="124">
        <v>0</v>
      </c>
      <c r="U931" s="124">
        <v>0</v>
      </c>
      <c r="V931" s="124">
        <v>0</v>
      </c>
      <c r="W931" s="124">
        <v>0</v>
      </c>
    </row>
    <row r="932" spans="1:23" hidden="1">
      <c r="A932" s="124">
        <v>0</v>
      </c>
      <c r="B932" s="124">
        <v>0</v>
      </c>
      <c r="C932" s="124">
        <v>0</v>
      </c>
      <c r="D932" s="124">
        <v>0</v>
      </c>
      <c r="E932" s="124">
        <v>0</v>
      </c>
      <c r="F932" s="124">
        <v>0</v>
      </c>
      <c r="G932" s="124">
        <v>0</v>
      </c>
      <c r="H932" s="124">
        <v>0</v>
      </c>
      <c r="I932" s="124">
        <v>0</v>
      </c>
      <c r="J932" s="124">
        <v>0</v>
      </c>
      <c r="K932" s="124">
        <v>0</v>
      </c>
      <c r="L932" s="124">
        <v>0</v>
      </c>
      <c r="M932" s="124">
        <v>0</v>
      </c>
      <c r="N932" s="124">
        <v>0</v>
      </c>
      <c r="O932" s="124">
        <v>0</v>
      </c>
      <c r="P932" s="124">
        <v>0</v>
      </c>
      <c r="Q932" s="124">
        <v>0</v>
      </c>
      <c r="R932" s="124">
        <v>0</v>
      </c>
      <c r="S932" s="124">
        <v>0</v>
      </c>
      <c r="T932" s="124">
        <v>0</v>
      </c>
      <c r="U932" s="124">
        <v>0</v>
      </c>
      <c r="V932" s="124">
        <v>0</v>
      </c>
      <c r="W932" s="124">
        <v>0</v>
      </c>
    </row>
    <row r="933" spans="1:23" hidden="1">
      <c r="A933" s="124">
        <v>0</v>
      </c>
      <c r="B933" s="124">
        <v>0</v>
      </c>
      <c r="C933" s="124">
        <v>0</v>
      </c>
      <c r="D933" s="124">
        <v>0</v>
      </c>
      <c r="E933" s="124">
        <v>0</v>
      </c>
      <c r="F933" s="124">
        <v>0</v>
      </c>
      <c r="G933" s="124">
        <v>0</v>
      </c>
      <c r="H933" s="124">
        <v>0</v>
      </c>
      <c r="I933" s="124">
        <v>0</v>
      </c>
      <c r="J933" s="124">
        <v>0</v>
      </c>
      <c r="K933" s="124">
        <v>0</v>
      </c>
      <c r="L933" s="124">
        <v>0</v>
      </c>
      <c r="M933" s="124">
        <v>0</v>
      </c>
      <c r="N933" s="124">
        <v>0</v>
      </c>
      <c r="O933" s="124">
        <v>0</v>
      </c>
      <c r="P933" s="124">
        <v>0</v>
      </c>
      <c r="Q933" s="124">
        <v>0</v>
      </c>
      <c r="R933" s="124">
        <v>0</v>
      </c>
      <c r="S933" s="124">
        <v>0</v>
      </c>
      <c r="T933" s="124">
        <v>0</v>
      </c>
      <c r="U933" s="124">
        <v>0</v>
      </c>
      <c r="V933" s="124">
        <v>0</v>
      </c>
      <c r="W933" s="124">
        <v>0</v>
      </c>
    </row>
    <row r="934" spans="1:23" hidden="1">
      <c r="A934" s="124">
        <v>0</v>
      </c>
      <c r="B934" s="124">
        <v>0</v>
      </c>
      <c r="C934" s="124">
        <v>0</v>
      </c>
      <c r="D934" s="124">
        <v>0</v>
      </c>
      <c r="E934" s="124">
        <v>0</v>
      </c>
      <c r="F934" s="124">
        <v>0</v>
      </c>
      <c r="G934" s="124">
        <v>0</v>
      </c>
      <c r="H934" s="124">
        <v>0</v>
      </c>
      <c r="I934" s="124">
        <v>0</v>
      </c>
      <c r="J934" s="124">
        <v>0</v>
      </c>
      <c r="K934" s="124">
        <v>0</v>
      </c>
      <c r="L934" s="124">
        <v>0</v>
      </c>
      <c r="M934" s="124">
        <v>0</v>
      </c>
      <c r="N934" s="124">
        <v>0</v>
      </c>
      <c r="O934" s="124">
        <v>0</v>
      </c>
      <c r="P934" s="124">
        <v>0</v>
      </c>
      <c r="Q934" s="124">
        <v>0</v>
      </c>
      <c r="R934" s="124">
        <v>0</v>
      </c>
      <c r="S934" s="124">
        <v>0</v>
      </c>
      <c r="T934" s="124">
        <v>0</v>
      </c>
      <c r="U934" s="124">
        <v>0</v>
      </c>
      <c r="V934" s="124">
        <v>0</v>
      </c>
      <c r="W934" s="124">
        <v>0</v>
      </c>
    </row>
    <row r="935" spans="1:23" hidden="1">
      <c r="A935" s="124">
        <v>0</v>
      </c>
      <c r="B935" s="124">
        <v>0</v>
      </c>
      <c r="C935" s="124">
        <v>0</v>
      </c>
      <c r="D935" s="124">
        <v>0</v>
      </c>
      <c r="E935" s="124">
        <v>0</v>
      </c>
      <c r="F935" s="124">
        <v>0</v>
      </c>
      <c r="G935" s="124">
        <v>0</v>
      </c>
      <c r="H935" s="124">
        <v>0</v>
      </c>
      <c r="I935" s="124">
        <v>0</v>
      </c>
      <c r="J935" s="124">
        <v>0</v>
      </c>
      <c r="K935" s="124">
        <v>0</v>
      </c>
      <c r="L935" s="124">
        <v>0</v>
      </c>
      <c r="M935" s="124">
        <v>0</v>
      </c>
      <c r="N935" s="124">
        <v>0</v>
      </c>
      <c r="O935" s="124">
        <v>0</v>
      </c>
      <c r="P935" s="124">
        <v>0</v>
      </c>
      <c r="Q935" s="124">
        <v>0</v>
      </c>
      <c r="R935" s="124">
        <v>0</v>
      </c>
      <c r="S935" s="124">
        <v>0</v>
      </c>
      <c r="T935" s="124">
        <v>0</v>
      </c>
      <c r="U935" s="124">
        <v>0</v>
      </c>
      <c r="V935" s="124">
        <v>0</v>
      </c>
      <c r="W935" s="124">
        <v>0</v>
      </c>
    </row>
    <row r="936" spans="1:23" hidden="1">
      <c r="A936" s="124">
        <v>0</v>
      </c>
      <c r="B936" s="124">
        <v>0</v>
      </c>
      <c r="C936" s="124">
        <v>0</v>
      </c>
      <c r="D936" s="124">
        <v>0</v>
      </c>
      <c r="E936" s="124">
        <v>0</v>
      </c>
      <c r="F936" s="124">
        <v>0</v>
      </c>
      <c r="G936" s="124">
        <v>0</v>
      </c>
      <c r="H936" s="124">
        <v>0</v>
      </c>
      <c r="I936" s="124">
        <v>0</v>
      </c>
      <c r="J936" s="124">
        <v>0</v>
      </c>
      <c r="K936" s="124">
        <v>0</v>
      </c>
      <c r="L936" s="124">
        <v>0</v>
      </c>
      <c r="M936" s="124">
        <v>0</v>
      </c>
      <c r="N936" s="124">
        <v>0</v>
      </c>
      <c r="O936" s="124">
        <v>0</v>
      </c>
      <c r="P936" s="124">
        <v>0</v>
      </c>
      <c r="Q936" s="124">
        <v>0</v>
      </c>
      <c r="R936" s="124">
        <v>0</v>
      </c>
      <c r="S936" s="124">
        <v>0</v>
      </c>
      <c r="T936" s="124">
        <v>0</v>
      </c>
      <c r="U936" s="124">
        <v>0</v>
      </c>
      <c r="V936" s="124">
        <v>0</v>
      </c>
      <c r="W936" s="124">
        <v>0</v>
      </c>
    </row>
    <row r="937" spans="1:23" hidden="1">
      <c r="A937" s="124">
        <v>0</v>
      </c>
      <c r="B937" s="124">
        <v>0</v>
      </c>
      <c r="C937" s="124">
        <v>0</v>
      </c>
      <c r="D937" s="124">
        <v>0</v>
      </c>
      <c r="E937" s="124">
        <v>0</v>
      </c>
      <c r="F937" s="124">
        <v>0</v>
      </c>
      <c r="G937" s="124">
        <v>0</v>
      </c>
      <c r="H937" s="124">
        <v>0</v>
      </c>
      <c r="I937" s="124">
        <v>0</v>
      </c>
      <c r="J937" s="124">
        <v>0</v>
      </c>
      <c r="K937" s="124">
        <v>0</v>
      </c>
      <c r="L937" s="124">
        <v>0</v>
      </c>
      <c r="M937" s="124">
        <v>0</v>
      </c>
      <c r="N937" s="124">
        <v>0</v>
      </c>
      <c r="O937" s="124">
        <v>0</v>
      </c>
      <c r="P937" s="124">
        <v>0</v>
      </c>
      <c r="Q937" s="124">
        <v>0</v>
      </c>
      <c r="R937" s="124">
        <v>0</v>
      </c>
      <c r="S937" s="124">
        <v>0</v>
      </c>
      <c r="T937" s="124">
        <v>0</v>
      </c>
      <c r="U937" s="124">
        <v>0</v>
      </c>
      <c r="V937" s="124">
        <v>0</v>
      </c>
      <c r="W937" s="124">
        <v>0</v>
      </c>
    </row>
    <row r="938" spans="1:23" hidden="1">
      <c r="A938" s="124">
        <v>0</v>
      </c>
      <c r="B938" s="124">
        <v>0</v>
      </c>
      <c r="C938" s="124">
        <v>0</v>
      </c>
      <c r="D938" s="124">
        <v>0</v>
      </c>
      <c r="E938" s="124">
        <v>0</v>
      </c>
      <c r="F938" s="124">
        <v>0</v>
      </c>
      <c r="G938" s="124">
        <v>0</v>
      </c>
      <c r="H938" s="124">
        <v>0</v>
      </c>
      <c r="I938" s="124">
        <v>0</v>
      </c>
      <c r="J938" s="124">
        <v>0</v>
      </c>
      <c r="K938" s="124">
        <v>0</v>
      </c>
      <c r="L938" s="124">
        <v>0</v>
      </c>
      <c r="M938" s="124">
        <v>0</v>
      </c>
      <c r="N938" s="124">
        <v>0</v>
      </c>
      <c r="O938" s="124">
        <v>0</v>
      </c>
      <c r="P938" s="124">
        <v>0</v>
      </c>
      <c r="Q938" s="124">
        <v>0</v>
      </c>
      <c r="R938" s="124">
        <v>0</v>
      </c>
      <c r="S938" s="124">
        <v>0</v>
      </c>
      <c r="T938" s="124">
        <v>0</v>
      </c>
      <c r="U938" s="124">
        <v>0</v>
      </c>
      <c r="V938" s="124">
        <v>0</v>
      </c>
      <c r="W938" s="124">
        <v>0</v>
      </c>
    </row>
    <row r="939" spans="1:23" hidden="1">
      <c r="A939" s="124">
        <v>0</v>
      </c>
      <c r="B939" s="124">
        <v>0</v>
      </c>
      <c r="C939" s="124">
        <v>0</v>
      </c>
      <c r="D939" s="124">
        <v>0</v>
      </c>
      <c r="E939" s="124">
        <v>0</v>
      </c>
      <c r="F939" s="124">
        <v>0</v>
      </c>
      <c r="G939" s="124">
        <v>0</v>
      </c>
      <c r="H939" s="124">
        <v>0</v>
      </c>
      <c r="I939" s="124">
        <v>0</v>
      </c>
      <c r="J939" s="124">
        <v>0</v>
      </c>
      <c r="K939" s="124">
        <v>0</v>
      </c>
      <c r="L939" s="124">
        <v>0</v>
      </c>
      <c r="M939" s="124">
        <v>0</v>
      </c>
      <c r="N939" s="124">
        <v>0</v>
      </c>
      <c r="O939" s="124">
        <v>0</v>
      </c>
      <c r="P939" s="124">
        <v>0</v>
      </c>
      <c r="Q939" s="124">
        <v>0</v>
      </c>
      <c r="R939" s="124">
        <v>0</v>
      </c>
      <c r="S939" s="124">
        <v>0</v>
      </c>
      <c r="T939" s="124">
        <v>0</v>
      </c>
      <c r="U939" s="124">
        <v>0</v>
      </c>
      <c r="V939" s="124">
        <v>0</v>
      </c>
      <c r="W939" s="124">
        <v>0</v>
      </c>
    </row>
    <row r="940" spans="1:23" hidden="1">
      <c r="A940" s="124">
        <v>0</v>
      </c>
      <c r="B940" s="124">
        <v>0</v>
      </c>
      <c r="C940" s="124">
        <v>0</v>
      </c>
      <c r="D940" s="124">
        <v>0</v>
      </c>
      <c r="E940" s="124">
        <v>0</v>
      </c>
      <c r="F940" s="124">
        <v>0</v>
      </c>
      <c r="G940" s="124">
        <v>0</v>
      </c>
      <c r="H940" s="124">
        <v>0</v>
      </c>
      <c r="I940" s="124">
        <v>0</v>
      </c>
      <c r="J940" s="124">
        <v>0</v>
      </c>
      <c r="K940" s="124">
        <v>0</v>
      </c>
      <c r="L940" s="124">
        <v>0</v>
      </c>
      <c r="M940" s="124">
        <v>0</v>
      </c>
      <c r="N940" s="124">
        <v>0</v>
      </c>
      <c r="O940" s="124">
        <v>0</v>
      </c>
      <c r="P940" s="124">
        <v>0</v>
      </c>
      <c r="Q940" s="124">
        <v>0</v>
      </c>
      <c r="R940" s="124">
        <v>0</v>
      </c>
      <c r="S940" s="124">
        <v>0</v>
      </c>
      <c r="T940" s="124">
        <v>0</v>
      </c>
      <c r="U940" s="124">
        <v>0</v>
      </c>
      <c r="V940" s="124">
        <v>0</v>
      </c>
      <c r="W940" s="124">
        <v>0</v>
      </c>
    </row>
    <row r="941" spans="1:23" hidden="1">
      <c r="A941" s="124">
        <v>0</v>
      </c>
      <c r="B941" s="124">
        <v>0</v>
      </c>
      <c r="C941" s="124">
        <v>0</v>
      </c>
      <c r="D941" s="124">
        <v>0</v>
      </c>
      <c r="E941" s="124">
        <v>0</v>
      </c>
      <c r="F941" s="124">
        <v>0</v>
      </c>
      <c r="G941" s="124">
        <v>0</v>
      </c>
      <c r="H941" s="124">
        <v>0</v>
      </c>
      <c r="I941" s="124">
        <v>0</v>
      </c>
      <c r="J941" s="124">
        <v>0</v>
      </c>
      <c r="K941" s="124">
        <v>0</v>
      </c>
      <c r="L941" s="124">
        <v>0</v>
      </c>
      <c r="M941" s="124">
        <v>0</v>
      </c>
      <c r="N941" s="124">
        <v>0</v>
      </c>
      <c r="O941" s="124">
        <v>0</v>
      </c>
      <c r="P941" s="124">
        <v>0</v>
      </c>
      <c r="Q941" s="124">
        <v>0</v>
      </c>
      <c r="R941" s="124">
        <v>0</v>
      </c>
      <c r="S941" s="124">
        <v>0</v>
      </c>
      <c r="T941" s="124">
        <v>0</v>
      </c>
      <c r="U941" s="124">
        <v>0</v>
      </c>
      <c r="V941" s="124">
        <v>0</v>
      </c>
      <c r="W941" s="124">
        <v>0</v>
      </c>
    </row>
    <row r="942" spans="1:23" hidden="1">
      <c r="A942" s="124">
        <v>0</v>
      </c>
      <c r="B942" s="124">
        <v>0</v>
      </c>
      <c r="C942" s="124">
        <v>0</v>
      </c>
      <c r="D942" s="124">
        <v>0</v>
      </c>
      <c r="E942" s="124">
        <v>0</v>
      </c>
      <c r="F942" s="124">
        <v>0</v>
      </c>
      <c r="G942" s="124">
        <v>0</v>
      </c>
      <c r="H942" s="124">
        <v>0</v>
      </c>
      <c r="I942" s="124">
        <v>0</v>
      </c>
      <c r="J942" s="124">
        <v>0</v>
      </c>
      <c r="K942" s="124">
        <v>0</v>
      </c>
      <c r="L942" s="124">
        <v>0</v>
      </c>
      <c r="M942" s="124">
        <v>0</v>
      </c>
      <c r="N942" s="124">
        <v>0</v>
      </c>
      <c r="O942" s="124">
        <v>0</v>
      </c>
      <c r="P942" s="124">
        <v>0</v>
      </c>
      <c r="Q942" s="124">
        <v>0</v>
      </c>
      <c r="R942" s="124">
        <v>0</v>
      </c>
      <c r="S942" s="124">
        <v>0</v>
      </c>
      <c r="T942" s="124">
        <v>0</v>
      </c>
      <c r="U942" s="124">
        <v>0</v>
      </c>
      <c r="V942" s="124">
        <v>0</v>
      </c>
      <c r="W942" s="124">
        <v>0</v>
      </c>
    </row>
    <row r="943" spans="1:23" hidden="1">
      <c r="A943" s="124">
        <v>0</v>
      </c>
      <c r="B943" s="124">
        <v>0</v>
      </c>
      <c r="C943" s="124">
        <v>0</v>
      </c>
      <c r="D943" s="124">
        <v>0</v>
      </c>
      <c r="E943" s="124">
        <v>0</v>
      </c>
      <c r="F943" s="124">
        <v>0</v>
      </c>
      <c r="G943" s="124">
        <v>0</v>
      </c>
      <c r="H943" s="124">
        <v>0</v>
      </c>
      <c r="I943" s="124">
        <v>0</v>
      </c>
      <c r="J943" s="124">
        <v>0</v>
      </c>
      <c r="K943" s="124">
        <v>0</v>
      </c>
      <c r="L943" s="124">
        <v>0</v>
      </c>
      <c r="M943" s="124">
        <v>0</v>
      </c>
      <c r="N943" s="124">
        <v>0</v>
      </c>
      <c r="O943" s="124">
        <v>0</v>
      </c>
      <c r="P943" s="124">
        <v>0</v>
      </c>
      <c r="Q943" s="124">
        <v>0</v>
      </c>
      <c r="R943" s="124">
        <v>0</v>
      </c>
      <c r="S943" s="124">
        <v>0</v>
      </c>
      <c r="T943" s="124">
        <v>0</v>
      </c>
      <c r="U943" s="124">
        <v>0</v>
      </c>
      <c r="V943" s="124">
        <v>0</v>
      </c>
      <c r="W943" s="124">
        <v>0</v>
      </c>
    </row>
    <row r="944" spans="1:23" hidden="1">
      <c r="A944" s="124">
        <v>0</v>
      </c>
      <c r="B944" s="124">
        <v>0</v>
      </c>
      <c r="C944" s="124">
        <v>0</v>
      </c>
      <c r="D944" s="124">
        <v>0</v>
      </c>
      <c r="E944" s="124">
        <v>0</v>
      </c>
      <c r="F944" s="124">
        <v>0</v>
      </c>
      <c r="G944" s="124">
        <v>0</v>
      </c>
      <c r="H944" s="124">
        <v>0</v>
      </c>
      <c r="I944" s="124">
        <v>0</v>
      </c>
      <c r="J944" s="124">
        <v>0</v>
      </c>
      <c r="K944" s="124">
        <v>0</v>
      </c>
      <c r="L944" s="124">
        <v>0</v>
      </c>
      <c r="M944" s="124">
        <v>0</v>
      </c>
      <c r="N944" s="124">
        <v>0</v>
      </c>
      <c r="O944" s="124">
        <v>0</v>
      </c>
      <c r="P944" s="124">
        <v>0</v>
      </c>
      <c r="Q944" s="124">
        <v>0</v>
      </c>
      <c r="R944" s="124">
        <v>0</v>
      </c>
      <c r="S944" s="124">
        <v>0</v>
      </c>
      <c r="T944" s="124">
        <v>0</v>
      </c>
      <c r="U944" s="124">
        <v>0</v>
      </c>
      <c r="V944" s="124">
        <v>0</v>
      </c>
      <c r="W944" s="124">
        <v>0</v>
      </c>
    </row>
    <row r="945" spans="1:23" hidden="1">
      <c r="A945" s="124">
        <v>0</v>
      </c>
      <c r="B945" s="124">
        <v>0</v>
      </c>
      <c r="C945" s="124">
        <v>0</v>
      </c>
      <c r="D945" s="124">
        <v>0</v>
      </c>
      <c r="E945" s="124">
        <v>0</v>
      </c>
      <c r="F945" s="124">
        <v>0</v>
      </c>
      <c r="G945" s="124">
        <v>0</v>
      </c>
      <c r="H945" s="124">
        <v>0</v>
      </c>
      <c r="I945" s="124">
        <v>0</v>
      </c>
      <c r="J945" s="124">
        <v>0</v>
      </c>
      <c r="K945" s="124">
        <v>0</v>
      </c>
      <c r="L945" s="124">
        <v>0</v>
      </c>
      <c r="M945" s="124">
        <v>0</v>
      </c>
      <c r="N945" s="124">
        <v>0</v>
      </c>
      <c r="O945" s="124">
        <v>0</v>
      </c>
      <c r="P945" s="124">
        <v>0</v>
      </c>
      <c r="Q945" s="124">
        <v>0</v>
      </c>
      <c r="R945" s="124">
        <v>0</v>
      </c>
      <c r="S945" s="124">
        <v>0</v>
      </c>
      <c r="T945" s="124">
        <v>0</v>
      </c>
      <c r="U945" s="124">
        <v>0</v>
      </c>
      <c r="V945" s="124">
        <v>0</v>
      </c>
      <c r="W945" s="124">
        <v>0</v>
      </c>
    </row>
    <row r="946" spans="1:23" hidden="1">
      <c r="A946" s="124">
        <v>0</v>
      </c>
      <c r="B946" s="124">
        <v>0</v>
      </c>
      <c r="C946" s="124">
        <v>0</v>
      </c>
      <c r="D946" s="124">
        <v>0</v>
      </c>
      <c r="E946" s="124">
        <v>0</v>
      </c>
      <c r="F946" s="124">
        <v>0</v>
      </c>
      <c r="G946" s="124">
        <v>0</v>
      </c>
      <c r="H946" s="124">
        <v>0</v>
      </c>
      <c r="I946" s="124">
        <v>0</v>
      </c>
      <c r="J946" s="124">
        <v>0</v>
      </c>
      <c r="K946" s="124">
        <v>0</v>
      </c>
      <c r="L946" s="124">
        <v>0</v>
      </c>
      <c r="M946" s="124">
        <v>0</v>
      </c>
      <c r="N946" s="124">
        <v>0</v>
      </c>
      <c r="O946" s="124">
        <v>0</v>
      </c>
      <c r="P946" s="124">
        <v>0</v>
      </c>
      <c r="Q946" s="124">
        <v>0</v>
      </c>
      <c r="R946" s="124">
        <v>0</v>
      </c>
      <c r="S946" s="124">
        <v>0</v>
      </c>
      <c r="T946" s="124">
        <v>0</v>
      </c>
      <c r="U946" s="124">
        <v>0</v>
      </c>
      <c r="V946" s="124">
        <v>0</v>
      </c>
      <c r="W946" s="124">
        <v>0</v>
      </c>
    </row>
    <row r="947" spans="1:23" hidden="1">
      <c r="A947" s="124">
        <v>0</v>
      </c>
      <c r="B947" s="124">
        <v>0</v>
      </c>
      <c r="C947" s="124">
        <v>0</v>
      </c>
      <c r="D947" s="124">
        <v>0</v>
      </c>
      <c r="E947" s="124">
        <v>0</v>
      </c>
      <c r="F947" s="124">
        <v>0</v>
      </c>
      <c r="G947" s="124">
        <v>0</v>
      </c>
      <c r="H947" s="124">
        <v>0</v>
      </c>
      <c r="I947" s="124">
        <v>0</v>
      </c>
      <c r="J947" s="124">
        <v>0</v>
      </c>
      <c r="K947" s="124">
        <v>0</v>
      </c>
      <c r="L947" s="124">
        <v>0</v>
      </c>
      <c r="M947" s="124">
        <v>0</v>
      </c>
      <c r="N947" s="124">
        <v>0</v>
      </c>
      <c r="O947" s="124">
        <v>0</v>
      </c>
      <c r="P947" s="124">
        <v>0</v>
      </c>
      <c r="Q947" s="124">
        <v>0</v>
      </c>
      <c r="R947" s="124">
        <v>0</v>
      </c>
      <c r="S947" s="124">
        <v>0</v>
      </c>
      <c r="T947" s="124">
        <v>0</v>
      </c>
      <c r="U947" s="124">
        <v>0</v>
      </c>
      <c r="V947" s="124">
        <v>0</v>
      </c>
      <c r="W947" s="124">
        <v>0</v>
      </c>
    </row>
    <row r="948" spans="1:23" hidden="1">
      <c r="A948" s="124">
        <v>0</v>
      </c>
      <c r="B948" s="124">
        <v>0</v>
      </c>
      <c r="C948" s="124">
        <v>0</v>
      </c>
      <c r="D948" s="124">
        <v>0</v>
      </c>
      <c r="E948" s="124">
        <v>0</v>
      </c>
      <c r="F948" s="124">
        <v>0</v>
      </c>
      <c r="G948" s="124">
        <v>0</v>
      </c>
      <c r="H948" s="124">
        <v>0</v>
      </c>
      <c r="I948" s="124">
        <v>0</v>
      </c>
      <c r="J948" s="124">
        <v>0</v>
      </c>
      <c r="K948" s="124">
        <v>0</v>
      </c>
      <c r="L948" s="124">
        <v>0</v>
      </c>
      <c r="M948" s="124">
        <v>0</v>
      </c>
      <c r="N948" s="124">
        <v>0</v>
      </c>
      <c r="O948" s="124">
        <v>0</v>
      </c>
      <c r="P948" s="124">
        <v>0</v>
      </c>
      <c r="Q948" s="124">
        <v>0</v>
      </c>
      <c r="R948" s="124">
        <v>0</v>
      </c>
      <c r="S948" s="124">
        <v>0</v>
      </c>
      <c r="T948" s="124">
        <v>0</v>
      </c>
      <c r="U948" s="124">
        <v>0</v>
      </c>
      <c r="V948" s="124">
        <v>0</v>
      </c>
      <c r="W948" s="124">
        <v>0</v>
      </c>
    </row>
    <row r="949" spans="1:23" hidden="1">
      <c r="A949" s="124">
        <v>0</v>
      </c>
      <c r="B949" s="124">
        <v>0</v>
      </c>
      <c r="C949" s="124">
        <v>0</v>
      </c>
      <c r="D949" s="124">
        <v>0</v>
      </c>
      <c r="E949" s="124">
        <v>0</v>
      </c>
      <c r="F949" s="124">
        <v>0</v>
      </c>
      <c r="G949" s="124">
        <v>0</v>
      </c>
      <c r="H949" s="124">
        <v>0</v>
      </c>
      <c r="I949" s="124">
        <v>0</v>
      </c>
      <c r="J949" s="124">
        <v>0</v>
      </c>
      <c r="K949" s="124">
        <v>0</v>
      </c>
      <c r="L949" s="124">
        <v>0</v>
      </c>
      <c r="M949" s="124">
        <v>0</v>
      </c>
      <c r="N949" s="124">
        <v>0</v>
      </c>
      <c r="O949" s="124">
        <v>0</v>
      </c>
      <c r="P949" s="124">
        <v>0</v>
      </c>
      <c r="Q949" s="124">
        <v>0</v>
      </c>
      <c r="R949" s="124">
        <v>0</v>
      </c>
      <c r="S949" s="124">
        <v>0</v>
      </c>
      <c r="T949" s="124">
        <v>0</v>
      </c>
      <c r="U949" s="124">
        <v>0</v>
      </c>
      <c r="V949" s="124">
        <v>0</v>
      </c>
      <c r="W949" s="124">
        <v>0</v>
      </c>
    </row>
    <row r="950" spans="1:23" hidden="1">
      <c r="A950" s="124">
        <v>0</v>
      </c>
      <c r="B950" s="124">
        <v>0</v>
      </c>
      <c r="C950" s="124">
        <v>0</v>
      </c>
      <c r="D950" s="124">
        <v>0</v>
      </c>
      <c r="E950" s="124">
        <v>0</v>
      </c>
      <c r="F950" s="124">
        <v>0</v>
      </c>
      <c r="G950" s="124">
        <v>0</v>
      </c>
      <c r="H950" s="124">
        <v>0</v>
      </c>
      <c r="I950" s="124">
        <v>0</v>
      </c>
      <c r="J950" s="124">
        <v>0</v>
      </c>
      <c r="K950" s="124">
        <v>0</v>
      </c>
      <c r="L950" s="124">
        <v>0</v>
      </c>
      <c r="M950" s="124">
        <v>0</v>
      </c>
      <c r="N950" s="124">
        <v>0</v>
      </c>
      <c r="O950" s="124">
        <v>0</v>
      </c>
      <c r="P950" s="124">
        <v>0</v>
      </c>
      <c r="Q950" s="124">
        <v>0</v>
      </c>
      <c r="R950" s="124">
        <v>0</v>
      </c>
      <c r="S950" s="124">
        <v>0</v>
      </c>
      <c r="T950" s="124">
        <v>0</v>
      </c>
      <c r="U950" s="124">
        <v>0</v>
      </c>
      <c r="V950" s="124">
        <v>0</v>
      </c>
      <c r="W950" s="124">
        <v>0</v>
      </c>
    </row>
    <row r="951" spans="1:23" hidden="1">
      <c r="A951" s="124">
        <v>0</v>
      </c>
      <c r="B951" s="124">
        <v>0</v>
      </c>
      <c r="C951" s="124">
        <v>0</v>
      </c>
      <c r="D951" s="124">
        <v>0</v>
      </c>
      <c r="E951" s="124">
        <v>0</v>
      </c>
      <c r="F951" s="124">
        <v>0</v>
      </c>
      <c r="G951" s="124">
        <v>0</v>
      </c>
      <c r="H951" s="124">
        <v>0</v>
      </c>
      <c r="I951" s="124">
        <v>0</v>
      </c>
      <c r="J951" s="124">
        <v>0</v>
      </c>
      <c r="K951" s="124">
        <v>0</v>
      </c>
      <c r="L951" s="124">
        <v>0</v>
      </c>
      <c r="M951" s="124">
        <v>0</v>
      </c>
      <c r="N951" s="124">
        <v>0</v>
      </c>
      <c r="O951" s="124">
        <v>0</v>
      </c>
      <c r="P951" s="124">
        <v>0</v>
      </c>
      <c r="Q951" s="124">
        <v>0</v>
      </c>
      <c r="R951" s="124">
        <v>0</v>
      </c>
      <c r="S951" s="124">
        <v>0</v>
      </c>
      <c r="T951" s="124">
        <v>0</v>
      </c>
      <c r="U951" s="124">
        <v>0</v>
      </c>
      <c r="V951" s="124">
        <v>0</v>
      </c>
      <c r="W951" s="124">
        <v>0</v>
      </c>
    </row>
    <row r="952" spans="1:23" hidden="1">
      <c r="A952" s="124">
        <v>0</v>
      </c>
      <c r="B952" s="124">
        <v>0</v>
      </c>
      <c r="C952" s="124">
        <v>0</v>
      </c>
      <c r="D952" s="124">
        <v>0</v>
      </c>
      <c r="E952" s="124">
        <v>0</v>
      </c>
      <c r="F952" s="124">
        <v>0</v>
      </c>
      <c r="G952" s="124">
        <v>0</v>
      </c>
      <c r="H952" s="124">
        <v>0</v>
      </c>
      <c r="I952" s="124">
        <v>0</v>
      </c>
      <c r="J952" s="124">
        <v>0</v>
      </c>
      <c r="K952" s="124">
        <v>0</v>
      </c>
      <c r="L952" s="124">
        <v>0</v>
      </c>
      <c r="M952" s="124">
        <v>0</v>
      </c>
      <c r="N952" s="124">
        <v>0</v>
      </c>
      <c r="O952" s="124">
        <v>0</v>
      </c>
      <c r="P952" s="124">
        <v>0</v>
      </c>
      <c r="Q952" s="124">
        <v>0</v>
      </c>
      <c r="R952" s="124">
        <v>0</v>
      </c>
      <c r="S952" s="124">
        <v>0</v>
      </c>
      <c r="T952" s="124">
        <v>0</v>
      </c>
      <c r="U952" s="124">
        <v>0</v>
      </c>
      <c r="V952" s="124">
        <v>0</v>
      </c>
      <c r="W952" s="124">
        <v>0</v>
      </c>
    </row>
    <row r="953" spans="1:23" hidden="1">
      <c r="A953" s="124">
        <v>0</v>
      </c>
      <c r="B953" s="124">
        <v>0</v>
      </c>
      <c r="C953" s="124">
        <v>0</v>
      </c>
      <c r="D953" s="124">
        <v>0</v>
      </c>
      <c r="E953" s="124">
        <v>0</v>
      </c>
      <c r="F953" s="124">
        <v>0</v>
      </c>
      <c r="G953" s="124">
        <v>0</v>
      </c>
      <c r="H953" s="124">
        <v>0</v>
      </c>
      <c r="I953" s="124">
        <v>0</v>
      </c>
      <c r="J953" s="124">
        <v>0</v>
      </c>
      <c r="K953" s="124">
        <v>0</v>
      </c>
      <c r="L953" s="124">
        <v>0</v>
      </c>
      <c r="M953" s="124">
        <v>0</v>
      </c>
      <c r="N953" s="124">
        <v>0</v>
      </c>
      <c r="O953" s="124">
        <v>0</v>
      </c>
      <c r="P953" s="124">
        <v>0</v>
      </c>
      <c r="Q953" s="124">
        <v>0</v>
      </c>
      <c r="R953" s="124">
        <v>0</v>
      </c>
      <c r="S953" s="124">
        <v>0</v>
      </c>
      <c r="T953" s="124">
        <v>0</v>
      </c>
      <c r="U953" s="124">
        <v>0</v>
      </c>
      <c r="V953" s="124">
        <v>0</v>
      </c>
      <c r="W953" s="124">
        <v>0</v>
      </c>
    </row>
    <row r="954" spans="1:23" hidden="1">
      <c r="A954" s="124">
        <v>0</v>
      </c>
      <c r="B954" s="124">
        <v>0</v>
      </c>
      <c r="C954" s="124">
        <v>0</v>
      </c>
      <c r="D954" s="124">
        <v>0</v>
      </c>
      <c r="E954" s="124">
        <v>0</v>
      </c>
      <c r="F954" s="124">
        <v>0</v>
      </c>
      <c r="G954" s="124">
        <v>0</v>
      </c>
      <c r="H954" s="124">
        <v>0</v>
      </c>
      <c r="I954" s="124">
        <v>0</v>
      </c>
      <c r="J954" s="124">
        <v>0</v>
      </c>
      <c r="K954" s="124">
        <v>0</v>
      </c>
      <c r="L954" s="124">
        <v>0</v>
      </c>
      <c r="M954" s="124">
        <v>0</v>
      </c>
      <c r="N954" s="124">
        <v>0</v>
      </c>
      <c r="O954" s="124">
        <v>0</v>
      </c>
      <c r="P954" s="124">
        <v>0</v>
      </c>
      <c r="Q954" s="124">
        <v>0</v>
      </c>
      <c r="R954" s="124">
        <v>0</v>
      </c>
      <c r="S954" s="124">
        <v>0</v>
      </c>
      <c r="T954" s="124">
        <v>0</v>
      </c>
      <c r="U954" s="124">
        <v>0</v>
      </c>
      <c r="V954" s="124">
        <v>0</v>
      </c>
      <c r="W954" s="124">
        <v>0</v>
      </c>
    </row>
    <row r="955" spans="1:23" hidden="1">
      <c r="A955" s="124">
        <v>0</v>
      </c>
      <c r="B955" s="124">
        <v>0</v>
      </c>
      <c r="C955" s="124">
        <v>0</v>
      </c>
      <c r="D955" s="124">
        <v>0</v>
      </c>
      <c r="E955" s="124">
        <v>0</v>
      </c>
      <c r="F955" s="124">
        <v>0</v>
      </c>
      <c r="G955" s="124">
        <v>0</v>
      </c>
      <c r="H955" s="124">
        <v>0</v>
      </c>
      <c r="I955" s="124">
        <v>0</v>
      </c>
      <c r="J955" s="124">
        <v>0</v>
      </c>
      <c r="K955" s="124">
        <v>0</v>
      </c>
      <c r="L955" s="124">
        <v>0</v>
      </c>
      <c r="M955" s="124">
        <v>0</v>
      </c>
      <c r="N955" s="124">
        <v>0</v>
      </c>
      <c r="O955" s="124">
        <v>0</v>
      </c>
      <c r="P955" s="124">
        <v>0</v>
      </c>
      <c r="Q955" s="124">
        <v>0</v>
      </c>
      <c r="R955" s="124">
        <v>0</v>
      </c>
      <c r="S955" s="124">
        <v>0</v>
      </c>
      <c r="T955" s="124">
        <v>0</v>
      </c>
      <c r="U955" s="124">
        <v>0</v>
      </c>
      <c r="V955" s="124">
        <v>0</v>
      </c>
      <c r="W955" s="124">
        <v>0</v>
      </c>
    </row>
    <row r="956" spans="1:23" hidden="1"/>
    <row r="957" spans="1:23" hidden="1"/>
  </sheetData>
  <autoFilter ref="A1:W957" xr:uid="{0149EFD7-CD98-49B7-B49A-A6E52FCA1BA3}">
    <filterColumn colId="2">
      <customFilters and="1">
        <customFilter operator="lessThan" val="1.2"/>
        <customFilter operator="greaterThan" val="0.8"/>
      </customFilters>
    </filterColumn>
  </autoFilter>
  <phoneticPr fontId="6"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8849" r:id="rId3" name="Button 1">
              <controlPr defaultSize="0" print="0" autoFill="0" autoPict="0" macro="[2]!按鈕1_Click">
                <anchor moveWithCells="1">
                  <from>
                    <xdr:col>23</xdr:col>
                    <xdr:colOff>508000</xdr:colOff>
                    <xdr:row>3</xdr:row>
                    <xdr:rowOff>38100</xdr:rowOff>
                  </from>
                  <to>
                    <xdr:col>28</xdr:col>
                    <xdr:colOff>266700</xdr:colOff>
                    <xdr:row>42</xdr:row>
                    <xdr:rowOff>69850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71729C-4463-45E4-A122-73ED45E95533}">
  <sheetPr codeName="工作表20"/>
  <dimension ref="A1:W50"/>
  <sheetViews>
    <sheetView workbookViewId="0">
      <selection activeCell="C26" sqref="C26"/>
    </sheetView>
  </sheetViews>
  <sheetFormatPr defaultColWidth="8.6640625" defaultRowHeight="17"/>
  <cols>
    <col min="1" max="16384" width="8.6640625" style="124"/>
  </cols>
  <sheetData>
    <row r="1" spans="1:23">
      <c r="A1" s="124" t="s">
        <v>147</v>
      </c>
      <c r="B1" s="124" t="s">
        <v>148</v>
      </c>
      <c r="C1" s="124" t="s">
        <v>149</v>
      </c>
      <c r="D1" s="124" t="s">
        <v>150</v>
      </c>
      <c r="E1" s="124" t="s">
        <v>151</v>
      </c>
      <c r="F1" s="124" t="s">
        <v>152</v>
      </c>
      <c r="G1" s="124" t="s">
        <v>153</v>
      </c>
      <c r="H1" s="124" t="s">
        <v>154</v>
      </c>
      <c r="I1" s="124" t="s">
        <v>155</v>
      </c>
      <c r="J1" s="124" t="s">
        <v>156</v>
      </c>
      <c r="K1" s="124" t="s">
        <v>157</v>
      </c>
      <c r="L1" s="124" t="s">
        <v>158</v>
      </c>
      <c r="M1" s="124" t="s">
        <v>159</v>
      </c>
      <c r="N1" s="124" t="s">
        <v>160</v>
      </c>
      <c r="O1" s="124" t="s">
        <v>161</v>
      </c>
      <c r="P1" s="124" t="s">
        <v>162</v>
      </c>
      <c r="Q1" s="124" t="s">
        <v>163</v>
      </c>
      <c r="R1" s="124" t="s">
        <v>164</v>
      </c>
      <c r="S1" s="124" t="s">
        <v>165</v>
      </c>
      <c r="T1" s="124" t="s">
        <v>166</v>
      </c>
      <c r="U1" s="124" t="s">
        <v>167</v>
      </c>
      <c r="V1" s="124" t="s">
        <v>168</v>
      </c>
      <c r="W1" s="124" t="s">
        <v>169</v>
      </c>
    </row>
    <row r="2" spans="1:23">
      <c r="A2" s="124" t="s">
        <v>170</v>
      </c>
      <c r="B2" s="124">
        <v>-0.13</v>
      </c>
      <c r="C2" s="124">
        <v>1.5620000000000001</v>
      </c>
      <c r="D2" s="124">
        <v>12.569061</v>
      </c>
      <c r="E2" s="124">
        <v>-1.048E-2</v>
      </c>
      <c r="F2" s="124">
        <v>-8.2799999999999992E-3</v>
      </c>
      <c r="G2" s="124">
        <v>1.9300000000000001E-3</v>
      </c>
      <c r="H2" s="124">
        <v>5.62E-3</v>
      </c>
      <c r="I2" s="124">
        <v>0</v>
      </c>
      <c r="J2" s="124">
        <v>2.0565899999999999</v>
      </c>
      <c r="K2" s="124">
        <v>26.045000000000002</v>
      </c>
      <c r="L2" s="124">
        <v>0.77561130410606516</v>
      </c>
      <c r="M2" s="124">
        <v>8.4686292001189406E-2</v>
      </c>
      <c r="N2" s="124">
        <v>0.18390711291486761</v>
      </c>
      <c r="O2" s="124">
        <v>1.900157185777672E-2</v>
      </c>
      <c r="P2" s="124">
        <v>4.7294417188429652E-2</v>
      </c>
      <c r="Q2" s="124">
        <v>0.53104552568347763</v>
      </c>
      <c r="R2" s="124">
        <v>0.99371261271515465</v>
      </c>
      <c r="S2" s="124">
        <v>0.27102411745554672</v>
      </c>
      <c r="T2" s="124">
        <v>0.2599781706418694</v>
      </c>
      <c r="U2" s="124">
        <v>0.27232073082870489</v>
      </c>
      <c r="V2" s="124">
        <v>0.32348951287232047</v>
      </c>
      <c r="W2" s="124">
        <v>1.0587154128190921</v>
      </c>
    </row>
    <row r="3" spans="1:23">
      <c r="A3" s="124" t="s">
        <v>171</v>
      </c>
      <c r="B3" s="124">
        <v>5.62</v>
      </c>
      <c r="C3" s="124">
        <v>1.409</v>
      </c>
      <c r="D3" s="124">
        <v>22.948328</v>
      </c>
      <c r="E3" s="124">
        <v>5.2270003000000002E-2</v>
      </c>
      <c r="F3" s="124">
        <v>3.1989999999999998E-2</v>
      </c>
      <c r="G3" s="124">
        <v>0.31078</v>
      </c>
      <c r="H3" s="124">
        <v>3.1050000000000001E-2</v>
      </c>
      <c r="I3" s="124">
        <v>40.302489999999999</v>
      </c>
      <c r="J3" s="124">
        <v>2.2896597000000001</v>
      </c>
      <c r="K3" s="124">
        <v>69.625</v>
      </c>
      <c r="L3" s="124">
        <v>0.79323360087395345</v>
      </c>
      <c r="M3" s="124">
        <v>0.1188819506393101</v>
      </c>
      <c r="N3" s="124">
        <v>0.43664232615575421</v>
      </c>
      <c r="O3" s="124">
        <v>5.1116696991067759E-2</v>
      </c>
      <c r="P3" s="124">
        <v>5.3563605242051483E-2</v>
      </c>
      <c r="Q3" s="124">
        <v>0.53764601318997729</v>
      </c>
      <c r="R3" s="124">
        <v>0.99391361877300144</v>
      </c>
      <c r="S3" s="124">
        <v>0.33120149260303178</v>
      </c>
      <c r="T3" s="124">
        <v>0.27038067320632492</v>
      </c>
      <c r="U3" s="124">
        <v>0.29765332577571457</v>
      </c>
      <c r="V3" s="124">
        <v>0.35421873286935501</v>
      </c>
      <c r="W3" s="124">
        <v>1.069639355551905</v>
      </c>
    </row>
    <row r="4" spans="1:23">
      <c r="A4" s="124" t="s">
        <v>172</v>
      </c>
      <c r="B4" s="124">
        <v>-3.06</v>
      </c>
      <c r="C4" s="124">
        <v>1.236</v>
      </c>
      <c r="D4" s="124">
        <v>24.889703999999998</v>
      </c>
      <c r="E4" s="124">
        <v>-0.31304001999999997</v>
      </c>
      <c r="F4" s="124">
        <v>-5.4759997999999997E-2</v>
      </c>
      <c r="G4" s="124">
        <v>0.12926000000000001</v>
      </c>
      <c r="H4" s="124">
        <v>-0.48459997999999999</v>
      </c>
      <c r="I4" s="124">
        <v>0</v>
      </c>
      <c r="J4" s="124">
        <v>4.5332793999999996</v>
      </c>
      <c r="K4" s="124">
        <v>14.051</v>
      </c>
      <c r="L4" s="124">
        <v>0.69064234462189988</v>
      </c>
      <c r="M4" s="124">
        <v>6.7261373773416594E-2</v>
      </c>
      <c r="N4" s="124">
        <v>0.28810259519416848</v>
      </c>
      <c r="O4" s="124">
        <v>1.0162911673088949E-2</v>
      </c>
      <c r="P4" s="124">
        <v>0.11391325094936811</v>
      </c>
      <c r="Q4" s="124">
        <v>0.53888059247514442</v>
      </c>
      <c r="R4" s="124">
        <v>0.98983777253986915</v>
      </c>
      <c r="S4" s="124">
        <v>0.25060553895632748</v>
      </c>
      <c r="T4" s="124">
        <v>0.28939909160396732</v>
      </c>
      <c r="U4" s="124">
        <v>0.25434860561190908</v>
      </c>
      <c r="V4" s="124">
        <v>0.32736500271755992</v>
      </c>
      <c r="W4" s="124">
        <v>1.0043386906485441</v>
      </c>
    </row>
    <row r="5" spans="1:23">
      <c r="A5" s="124" t="s">
        <v>173</v>
      </c>
      <c r="B5" s="124">
        <v>41.81</v>
      </c>
      <c r="C5" s="124">
        <v>1.5920000000000001</v>
      </c>
      <c r="D5" s="124">
        <v>11.531158</v>
      </c>
      <c r="E5" s="124">
        <v>0.13897999999999999</v>
      </c>
      <c r="F5" s="124">
        <v>4.0770000000000001E-2</v>
      </c>
      <c r="G5" s="124">
        <v>0.33673999999999998</v>
      </c>
      <c r="H5" s="124">
        <v>0.17413998999999999</v>
      </c>
      <c r="I5" s="124">
        <v>15.977038</v>
      </c>
      <c r="J5" s="124">
        <v>2.0536720000000002</v>
      </c>
      <c r="K5" s="124">
        <v>263.137</v>
      </c>
      <c r="L5" s="124">
        <v>0.81758466424962717</v>
      </c>
      <c r="M5" s="124">
        <v>0.33410645257210819</v>
      </c>
      <c r="N5" s="124">
        <v>0.45788566802311192</v>
      </c>
      <c r="O5" s="124">
        <v>0.1937202328972957</v>
      </c>
      <c r="P5" s="124">
        <v>4.7215927832067732E-2</v>
      </c>
      <c r="Q5" s="124">
        <v>0.53038549200436924</v>
      </c>
      <c r="R5" s="124">
        <v>0.99504464334269194</v>
      </c>
      <c r="S5" s="124">
        <v>0.42953536255141361</v>
      </c>
      <c r="T5" s="124">
        <v>0.29530378061445112</v>
      </c>
      <c r="U5" s="124">
        <v>0.43542549722009749</v>
      </c>
      <c r="V5" s="124">
        <v>0.3859985362999061</v>
      </c>
      <c r="W5" s="124">
        <v>1.0852351128313631</v>
      </c>
    </row>
    <row r="6" spans="1:23">
      <c r="A6" s="124" t="s">
        <v>174</v>
      </c>
      <c r="B6" s="124">
        <v>2.98</v>
      </c>
      <c r="C6" s="124">
        <v>1.288</v>
      </c>
      <c r="D6" s="124">
        <v>21.584506999999999</v>
      </c>
      <c r="E6" s="124">
        <v>0.20743998999999999</v>
      </c>
      <c r="F6" s="124">
        <v>8.7849999999999998E-2</v>
      </c>
      <c r="G6" s="124">
        <v>0.21690999999999999</v>
      </c>
      <c r="H6" s="124">
        <v>0.12409000000000001</v>
      </c>
      <c r="I6" s="124">
        <v>20.570468999999999</v>
      </c>
      <c r="J6" s="124">
        <v>3.6721978000000002</v>
      </c>
      <c r="K6" s="124">
        <v>31.718</v>
      </c>
      <c r="L6" s="124">
        <v>0.83681051608754131</v>
      </c>
      <c r="M6" s="124">
        <v>0.10318168302111209</v>
      </c>
      <c r="N6" s="124">
        <v>0.35982751486573628</v>
      </c>
      <c r="O6" s="124">
        <v>2.3182138743530731E-2</v>
      </c>
      <c r="P6" s="124">
        <v>9.075158523343177E-2</v>
      </c>
      <c r="Q6" s="124">
        <v>0.53677871846949254</v>
      </c>
      <c r="R6" s="124">
        <v>0.99464903377976754</v>
      </c>
      <c r="S6" s="124">
        <v>0.31828745845334327</v>
      </c>
      <c r="T6" s="124">
        <v>0.28370415067079019</v>
      </c>
      <c r="U6" s="124">
        <v>0.29199073609948389</v>
      </c>
      <c r="V6" s="124">
        <v>0.33724665327470449</v>
      </c>
      <c r="W6" s="124">
        <v>1.0967922614868479</v>
      </c>
    </row>
    <row r="7" spans="1:23">
      <c r="A7" s="124" t="s">
        <v>175</v>
      </c>
      <c r="B7" s="124">
        <v>33.56</v>
      </c>
      <c r="C7" s="124">
        <v>1.24</v>
      </c>
      <c r="D7" s="124">
        <v>17.547091999999999</v>
      </c>
      <c r="E7" s="124">
        <v>0.25331999999999999</v>
      </c>
      <c r="F7" s="124">
        <v>0.10836999999999999</v>
      </c>
      <c r="G7" s="124">
        <v>0.53573000000000004</v>
      </c>
      <c r="H7" s="124">
        <v>0.42018001999999999</v>
      </c>
      <c r="I7" s="124">
        <v>25.536352000000001</v>
      </c>
      <c r="J7" s="124">
        <v>6.1129579999999999</v>
      </c>
      <c r="K7" s="124">
        <v>86.611000000000004</v>
      </c>
      <c r="L7" s="124">
        <v>0.84969515534299578</v>
      </c>
      <c r="M7" s="124">
        <v>0.28504311626523943</v>
      </c>
      <c r="N7" s="124">
        <v>0.62072128428603568</v>
      </c>
      <c r="O7" s="124">
        <v>6.3634079173584532E-2</v>
      </c>
      <c r="P7" s="124">
        <v>0.15640398315386331</v>
      </c>
      <c r="Q7" s="124">
        <v>0.53421120505394459</v>
      </c>
      <c r="R7" s="124">
        <v>0.99698941473485847</v>
      </c>
      <c r="S7" s="124">
        <v>0.41826549636432869</v>
      </c>
      <c r="T7" s="124">
        <v>0.33673033098016908</v>
      </c>
      <c r="U7" s="124">
        <v>0.40852230209080298</v>
      </c>
      <c r="V7" s="124">
        <v>0.359167537899936</v>
      </c>
      <c r="W7" s="124">
        <v>1.1060664578227399</v>
      </c>
    </row>
    <row r="8" spans="1:23">
      <c r="A8" s="124" t="s">
        <v>176</v>
      </c>
      <c r="B8" s="124">
        <v>3.62</v>
      </c>
      <c r="C8" s="124">
        <v>1.3879999999999999</v>
      </c>
      <c r="D8" s="124">
        <v>241</v>
      </c>
      <c r="E8" s="124">
        <v>3.4649998000000001E-2</v>
      </c>
      <c r="F8" s="124">
        <v>2.4109999999999999E-2</v>
      </c>
      <c r="G8" s="124">
        <v>0.25505</v>
      </c>
      <c r="H8" s="124">
        <v>0.11384</v>
      </c>
      <c r="I8" s="124">
        <v>19.972377999999999</v>
      </c>
      <c r="J8" s="124">
        <v>3.0081134</v>
      </c>
      <c r="K8" s="124">
        <v>34.42</v>
      </c>
      <c r="L8" s="124">
        <v>0.78828531494061771</v>
      </c>
      <c r="M8" s="124">
        <v>0.1069878085043116</v>
      </c>
      <c r="N8" s="124">
        <v>0.39103787922710082</v>
      </c>
      <c r="O8" s="124">
        <v>2.5173305978733861E-2</v>
      </c>
      <c r="P8" s="124">
        <v>7.2888817198476508E-2</v>
      </c>
      <c r="Q8" s="124">
        <v>0.67631161807396056</v>
      </c>
      <c r="R8" s="124">
        <v>0.99456801482212187</v>
      </c>
      <c r="S8" s="124">
        <v>0.31288202860374481</v>
      </c>
      <c r="T8" s="124">
        <v>0.33639586439303271</v>
      </c>
      <c r="U8" s="124">
        <v>0.32537599744003309</v>
      </c>
      <c r="V8" s="124">
        <v>0.42328652619015322</v>
      </c>
      <c r="W8" s="124">
        <v>1.0669890662192081</v>
      </c>
    </row>
    <row r="9" spans="1:23">
      <c r="A9" s="124" t="s">
        <v>177</v>
      </c>
      <c r="B9" s="124">
        <v>-0.15</v>
      </c>
      <c r="C9" s="124">
        <v>1.3109999999999999</v>
      </c>
      <c r="D9" s="124">
        <v>12.230046</v>
      </c>
      <c r="E9" s="124">
        <v>4.5999999999999999E-3</v>
      </c>
      <c r="F9" s="124">
        <v>-2.4199999999999998E-3</v>
      </c>
      <c r="G9" s="124">
        <v>0.29760998</v>
      </c>
      <c r="H9" s="124">
        <v>-9.2800000000000001E-3</v>
      </c>
      <c r="I9" s="124">
        <v>0</v>
      </c>
      <c r="J9" s="124">
        <v>1.1970958</v>
      </c>
      <c r="K9" s="124">
        <v>19.120999999999999</v>
      </c>
      <c r="L9" s="124">
        <v>0.77984627179618227</v>
      </c>
      <c r="M9" s="124">
        <v>8.4567350579839426E-2</v>
      </c>
      <c r="N9" s="124">
        <v>0.42586515985144219</v>
      </c>
      <c r="O9" s="124">
        <v>1.389911370213406E-2</v>
      </c>
      <c r="P9" s="124">
        <v>2.4175449897540949E-2</v>
      </c>
      <c r="Q9" s="124">
        <v>0.53082993586658433</v>
      </c>
      <c r="R9" s="124">
        <v>0.99359483881574784</v>
      </c>
      <c r="S9" s="124">
        <v>0.31235861455324693</v>
      </c>
      <c r="T9" s="124">
        <v>0.24995998273636311</v>
      </c>
      <c r="V9" s="124">
        <v>0.34361660334150002</v>
      </c>
      <c r="W9" s="124">
        <v>1.0612431852824999</v>
      </c>
    </row>
    <row r="10" spans="1:23">
      <c r="A10" s="124" t="s">
        <v>178</v>
      </c>
      <c r="B10" s="124">
        <v>3.76</v>
      </c>
      <c r="C10" s="124">
        <v>1.3120000000000001</v>
      </c>
      <c r="D10" s="124">
        <v>19.212962999999998</v>
      </c>
      <c r="E10" s="124">
        <v>0.11073</v>
      </c>
      <c r="F10" s="124">
        <v>4.8820000000000002E-2</v>
      </c>
      <c r="G10" s="124">
        <v>0.17080000000000001</v>
      </c>
      <c r="H10" s="124">
        <v>7.8320000000000001E-2</v>
      </c>
      <c r="I10" s="124">
        <v>33.111702000000001</v>
      </c>
      <c r="J10" s="124">
        <v>3.3509177999999999</v>
      </c>
      <c r="K10" s="124">
        <v>59.604999999999997</v>
      </c>
      <c r="L10" s="124">
        <v>0.80965112066568745</v>
      </c>
      <c r="M10" s="124">
        <v>0.1078203984537615</v>
      </c>
      <c r="N10" s="124">
        <v>0.32209521542413921</v>
      </c>
      <c r="O10" s="124">
        <v>4.3732723750233057E-2</v>
      </c>
      <c r="P10" s="124">
        <v>8.2109686531594422E-2</v>
      </c>
      <c r="Q10" s="124">
        <v>0.5352705824380064</v>
      </c>
      <c r="R10" s="124">
        <v>0.99428725449279753</v>
      </c>
      <c r="S10" s="124">
        <v>0.31015931561701299</v>
      </c>
      <c r="T10" s="124">
        <v>0.28001671821941337</v>
      </c>
      <c r="U10" s="124">
        <v>0.29171245759248049</v>
      </c>
      <c r="V10" s="124">
        <v>0.33913006421607311</v>
      </c>
      <c r="W10" s="124">
        <v>1.0799258281285731</v>
      </c>
    </row>
    <row r="11" spans="1:23">
      <c r="A11" s="124" t="s">
        <v>179</v>
      </c>
      <c r="B11" s="124">
        <v>3.07</v>
      </c>
      <c r="C11" s="124">
        <v>1.54</v>
      </c>
      <c r="D11" s="124">
        <v>13.044280000000001</v>
      </c>
      <c r="E11" s="124">
        <v>2.9819999999999999E-2</v>
      </c>
      <c r="F11" s="124">
        <v>7.3699999999999998E-3</v>
      </c>
      <c r="G11" s="124">
        <v>0.15178000999999999</v>
      </c>
      <c r="H11" s="124">
        <v>2.341E-2</v>
      </c>
      <c r="I11" s="124">
        <v>23.029316000000001</v>
      </c>
      <c r="J11" s="124">
        <v>0.85582849999999999</v>
      </c>
      <c r="K11" s="124">
        <v>44.268000000000001</v>
      </c>
      <c r="L11" s="124">
        <v>0.78692889017448175</v>
      </c>
      <c r="M11" s="124">
        <v>0.103716919417187</v>
      </c>
      <c r="N11" s="124">
        <v>0.30653095695404192</v>
      </c>
      <c r="O11" s="124">
        <v>3.2430528381502337E-2</v>
      </c>
      <c r="P11" s="124">
        <v>1.499592600296447E-2</v>
      </c>
      <c r="Q11" s="124">
        <v>0.5313477317132822</v>
      </c>
      <c r="R11" s="124">
        <v>0.99385323000847337</v>
      </c>
      <c r="S11" s="124">
        <v>0.3048784351185117</v>
      </c>
      <c r="T11" s="124">
        <v>0.24898403948189929</v>
      </c>
      <c r="U11" s="124">
        <v>0.28570625157155721</v>
      </c>
      <c r="V11" s="124">
        <v>0.33981985420766808</v>
      </c>
      <c r="W11" s="124">
        <v>1.065737870823964</v>
      </c>
    </row>
    <row r="12" spans="1:23">
      <c r="A12" s="124" t="s">
        <v>180</v>
      </c>
      <c r="B12" s="124">
        <v>-1.41</v>
      </c>
      <c r="C12" s="124">
        <v>1.2689999999999999</v>
      </c>
      <c r="D12" s="124">
        <v>23.618421999999999</v>
      </c>
      <c r="E12" s="124">
        <v>-6.4159999999999995E-2</v>
      </c>
      <c r="F12" s="124">
        <v>-2.5700000000000001E-2</v>
      </c>
      <c r="G12" s="124">
        <v>4.4600000000000001E-2</v>
      </c>
      <c r="H12" s="124">
        <v>-8.3059999999999995E-2</v>
      </c>
      <c r="I12" s="124">
        <v>0</v>
      </c>
      <c r="J12" s="124">
        <v>0.91483616999999995</v>
      </c>
      <c r="K12" s="124">
        <v>33.418999999999997</v>
      </c>
      <c r="L12" s="124">
        <v>0.76053616712957373</v>
      </c>
      <c r="M12" s="124">
        <v>7.7074041034790361E-2</v>
      </c>
      <c r="N12" s="124">
        <v>0.21882442406587499</v>
      </c>
      <c r="O12" s="124">
        <v>2.443564557812752E-2</v>
      </c>
      <c r="P12" s="124">
        <v>1.658313437812459E-2</v>
      </c>
      <c r="Q12" s="124">
        <v>0.53807214608309784</v>
      </c>
      <c r="R12" s="124">
        <v>0.99301166040647004</v>
      </c>
      <c r="S12" s="124">
        <v>0.27399479512331698</v>
      </c>
      <c r="T12" s="124">
        <v>0.2487391336695515</v>
      </c>
      <c r="U12" s="124">
        <v>0.26770833617089201</v>
      </c>
      <c r="V12" s="124">
        <v>0.3347658586774358</v>
      </c>
      <c r="W12" s="124">
        <v>1.049060020010371</v>
      </c>
    </row>
    <row r="13" spans="1:23">
      <c r="A13" s="124" t="s">
        <v>181</v>
      </c>
      <c r="B13" s="124">
        <v>1.63</v>
      </c>
      <c r="C13" s="124">
        <v>1.526</v>
      </c>
      <c r="D13" s="124">
        <v>26.470586999999998</v>
      </c>
      <c r="E13" s="124">
        <v>0.19867000000000001</v>
      </c>
      <c r="F13" s="124">
        <v>9.9159999999999998E-2</v>
      </c>
      <c r="G13" s="124">
        <v>0.41319</v>
      </c>
      <c r="H13" s="124">
        <v>0.23791000000000001</v>
      </c>
      <c r="I13" s="124">
        <v>91.104293999999996</v>
      </c>
      <c r="J13" s="124">
        <v>8.4169359999999998</v>
      </c>
      <c r="K13" s="124">
        <v>16.966000000000001</v>
      </c>
      <c r="L13" s="124">
        <v>0.83434760996733903</v>
      </c>
      <c r="M13" s="124">
        <v>9.5153137079988098E-2</v>
      </c>
      <c r="N13" s="124">
        <v>0.52044550953927105</v>
      </c>
      <c r="O13" s="124">
        <v>1.2311043608920611E-2</v>
      </c>
      <c r="P13" s="124">
        <v>0.21837716694140619</v>
      </c>
      <c r="Q13" s="124">
        <v>0.53988592343837505</v>
      </c>
      <c r="R13" s="124">
        <v>0.99554869990261907</v>
      </c>
      <c r="S13" s="124">
        <v>0.32653419566755693</v>
      </c>
      <c r="T13" s="124">
        <v>0.33858894382550447</v>
      </c>
      <c r="U13" s="124">
        <v>0.28742127710766507</v>
      </c>
      <c r="V13" s="124">
        <v>0.33609274771112901</v>
      </c>
      <c r="W13" s="124">
        <v>1.0958099315348291</v>
      </c>
    </row>
    <row r="14" spans="1:23">
      <c r="A14" s="124" t="s">
        <v>182</v>
      </c>
      <c r="B14" s="124">
        <v>6.01</v>
      </c>
      <c r="C14" s="124">
        <v>1.2969999999999999</v>
      </c>
      <c r="D14" s="124">
        <v>10.141207</v>
      </c>
      <c r="E14" s="124">
        <v>0.120670006</v>
      </c>
      <c r="F14" s="124">
        <v>6.2509999999999996E-2</v>
      </c>
      <c r="G14" s="124">
        <v>0.28681000000000001</v>
      </c>
      <c r="H14" s="124">
        <v>0.19040000000000001</v>
      </c>
      <c r="I14" s="124">
        <v>13.144757999999999</v>
      </c>
      <c r="J14" s="124">
        <v>1.8426515000000001</v>
      </c>
      <c r="K14" s="124">
        <v>54.673000000000002</v>
      </c>
      <c r="L14" s="124">
        <v>0.81244260635862986</v>
      </c>
      <c r="M14" s="124">
        <v>0.12120130835563479</v>
      </c>
      <c r="N14" s="124">
        <v>0.41702742228208067</v>
      </c>
      <c r="O14" s="124">
        <v>4.0098217161031791E-2</v>
      </c>
      <c r="P14" s="124">
        <v>4.1539826658602008E-2</v>
      </c>
      <c r="Q14" s="124">
        <v>0.52950158043237217</v>
      </c>
      <c r="R14" s="124">
        <v>0.99517316715357074</v>
      </c>
      <c r="S14" s="124">
        <v>0.33357872433256408</v>
      </c>
      <c r="T14" s="124">
        <v>0.26206801404321167</v>
      </c>
      <c r="U14" s="124">
        <v>0.29903823253396972</v>
      </c>
      <c r="V14" s="124">
        <v>0.34655565486350792</v>
      </c>
      <c r="W14" s="124">
        <v>1.082157420704827</v>
      </c>
    </row>
    <row r="15" spans="1:23">
      <c r="A15" s="124" t="s">
        <v>183</v>
      </c>
      <c r="B15" s="124">
        <v>2.27</v>
      </c>
      <c r="C15" s="124">
        <v>1.3720000000000001</v>
      </c>
      <c r="D15" s="124">
        <v>14.886649</v>
      </c>
      <c r="E15" s="124">
        <v>6.8569994999999995E-2</v>
      </c>
      <c r="F15" s="124">
        <v>1.8020000000000001E-2</v>
      </c>
      <c r="G15" s="124">
        <v>0.25246000000000002</v>
      </c>
      <c r="H15" s="124">
        <v>5.0009999999999999E-2</v>
      </c>
      <c r="I15" s="124">
        <v>26.035242</v>
      </c>
      <c r="J15" s="124">
        <v>1.7076975000000001</v>
      </c>
      <c r="K15" s="124">
        <v>33.255000000000003</v>
      </c>
      <c r="L15" s="124">
        <v>0.79781118306686916</v>
      </c>
      <c r="M15" s="124">
        <v>9.8959262563187628E-2</v>
      </c>
      <c r="N15" s="124">
        <v>0.38891845490366261</v>
      </c>
      <c r="O15" s="124">
        <v>2.4314790127878329E-2</v>
      </c>
      <c r="P15" s="124">
        <v>3.7909788071052962E-2</v>
      </c>
      <c r="Q15" s="124">
        <v>0.53251934947461943</v>
      </c>
      <c r="R15" s="124">
        <v>0.99406348408392453</v>
      </c>
      <c r="S15" s="124">
        <v>0.31612457482278489</v>
      </c>
      <c r="T15" s="124">
        <v>0.2586272069723547</v>
      </c>
      <c r="U15" s="124">
        <v>0.2841176290891459</v>
      </c>
      <c r="V15" s="124">
        <v>0.34273937829059392</v>
      </c>
      <c r="W15" s="124">
        <v>1.072534269917051</v>
      </c>
    </row>
    <row r="16" spans="1:23">
      <c r="A16" s="124" t="s">
        <v>184</v>
      </c>
      <c r="B16" s="124">
        <v>22.16</v>
      </c>
      <c r="C16" s="124">
        <v>1.5649999999999999</v>
      </c>
      <c r="D16" s="124">
        <v>26.265059999999998</v>
      </c>
      <c r="E16" s="124">
        <v>9.5079999999999998E-2</v>
      </c>
      <c r="F16" s="124">
        <v>2.7720000000000002E-2</v>
      </c>
      <c r="G16" s="124">
        <v>0.18107999999999999</v>
      </c>
      <c r="H16" s="124">
        <v>0.16763</v>
      </c>
      <c r="I16" s="124">
        <v>9.8375450000000004</v>
      </c>
      <c r="J16" s="124">
        <v>0.99012149999999999</v>
      </c>
      <c r="K16" s="124">
        <v>140.75299999999999</v>
      </c>
      <c r="L16" s="124">
        <v>0.80525607793688547</v>
      </c>
      <c r="M16" s="124">
        <v>0.2172465060957478</v>
      </c>
      <c r="N16" s="124">
        <v>0.33050744787392478</v>
      </c>
      <c r="O16" s="124">
        <v>0.1035325900723143</v>
      </c>
      <c r="P16" s="124">
        <v>1.8608184787718699E-2</v>
      </c>
      <c r="Q16" s="124">
        <v>0.53975522264844944</v>
      </c>
      <c r="R16" s="124">
        <v>0.99499318650326918</v>
      </c>
      <c r="S16" s="124">
        <v>0.35898467453021171</v>
      </c>
      <c r="T16" s="124">
        <v>0.27035908214822402</v>
      </c>
      <c r="U16" s="124">
        <v>0.36211510975307781</v>
      </c>
      <c r="V16" s="124">
        <v>0.36303337448279271</v>
      </c>
      <c r="W16" s="124">
        <v>1.0776450288310171</v>
      </c>
    </row>
    <row r="17" spans="1:23">
      <c r="A17" s="124" t="s">
        <v>185</v>
      </c>
      <c r="B17" s="124">
        <v>3.08</v>
      </c>
      <c r="C17" s="124">
        <v>1.667</v>
      </c>
      <c r="D17" s="124">
        <v>55.539566000000001</v>
      </c>
      <c r="E17" s="124">
        <v>3.4730002000000003E-2</v>
      </c>
      <c r="F17" s="124">
        <v>6.3800000000000003E-3</v>
      </c>
      <c r="G17" s="124">
        <v>8.7519996000000003E-2</v>
      </c>
      <c r="H17" s="124">
        <v>0.17889999000000001</v>
      </c>
      <c r="I17" s="124">
        <v>25.064934000000001</v>
      </c>
      <c r="J17" s="124">
        <v>0.92958289999999999</v>
      </c>
      <c r="K17" s="124">
        <v>42.23</v>
      </c>
      <c r="L17" s="124">
        <v>0.7883077827360474</v>
      </c>
      <c r="M17" s="124">
        <v>0.10377639012786199</v>
      </c>
      <c r="N17" s="124">
        <v>0.2539463095810377</v>
      </c>
      <c r="O17" s="124">
        <v>3.0928678335113001E-2</v>
      </c>
      <c r="P17" s="124">
        <v>1.697979693677544E-2</v>
      </c>
      <c r="Q17" s="124">
        <v>0.55837175993494081</v>
      </c>
      <c r="R17" s="124">
        <v>0.99508226775619379</v>
      </c>
      <c r="S17" s="124">
        <v>0.29643364711592263</v>
      </c>
      <c r="T17" s="124">
        <v>0.26142532342448899</v>
      </c>
      <c r="U17" s="124">
        <v>0.29286881095510747</v>
      </c>
      <c r="V17" s="124">
        <v>0.35085453660447491</v>
      </c>
      <c r="W17" s="124">
        <v>1.0673046070930789</v>
      </c>
    </row>
    <row r="18" spans="1:23">
      <c r="A18" s="124" t="s">
        <v>186</v>
      </c>
      <c r="B18" s="124">
        <v>0.33</v>
      </c>
      <c r="C18" s="124">
        <v>1.4219999999999999</v>
      </c>
      <c r="D18" s="124">
        <v>109.74359</v>
      </c>
      <c r="E18" s="124">
        <v>4.3400000000000001E-3</v>
      </c>
      <c r="F18" s="124">
        <v>-4.8799999999999998E-3</v>
      </c>
      <c r="G18" s="124">
        <v>3.6510002E-2</v>
      </c>
      <c r="H18" s="124">
        <v>7.1410000000000001E-2</v>
      </c>
      <c r="I18" s="124">
        <v>259.39391999999998</v>
      </c>
      <c r="J18" s="124">
        <v>1.1031496999999999</v>
      </c>
      <c r="K18" s="124">
        <v>36.448</v>
      </c>
      <c r="L18" s="124">
        <v>0.7797732551118699</v>
      </c>
      <c r="M18" s="124">
        <v>8.7421944692239073E-2</v>
      </c>
      <c r="N18" s="124">
        <v>0.21220429335631261</v>
      </c>
      <c r="O18" s="124">
        <v>2.6667786790351901E-2</v>
      </c>
      <c r="P18" s="124">
        <v>2.1648455750277878E-2</v>
      </c>
      <c r="Q18" s="124">
        <v>0.59284172618727915</v>
      </c>
      <c r="R18" s="124">
        <v>0.99423263585891153</v>
      </c>
      <c r="S18" s="124">
        <v>0.28130254761630058</v>
      </c>
      <c r="T18" s="124">
        <v>0.27586308787495789</v>
      </c>
      <c r="U18" s="124">
        <v>0.29046105645334319</v>
      </c>
      <c r="V18" s="124">
        <v>0.36615535362095591</v>
      </c>
      <c r="W18" s="124">
        <v>1.061572670756608</v>
      </c>
    </row>
    <row r="19" spans="1:23">
      <c r="A19" s="124" t="s">
        <v>187</v>
      </c>
      <c r="B19" s="124">
        <v>-3.25</v>
      </c>
      <c r="C19" s="124">
        <v>1.33</v>
      </c>
      <c r="D19" s="124">
        <v>92.596159999999998</v>
      </c>
      <c r="E19" s="124">
        <v>-8.6360000000000006E-2</v>
      </c>
      <c r="F19" s="124">
        <v>-5.1370001999999998E-2</v>
      </c>
      <c r="G19" s="124">
        <v>2.8490000000000001E-2</v>
      </c>
      <c r="H19" s="124">
        <v>-8.1259999999999999E-2</v>
      </c>
      <c r="I19" s="124">
        <v>0</v>
      </c>
      <c r="J19" s="124">
        <v>2.6802115</v>
      </c>
      <c r="K19" s="124">
        <v>44.552</v>
      </c>
      <c r="L19" s="124">
        <v>0.75430166562290246</v>
      </c>
      <c r="M19" s="124">
        <v>6.6131430270591735E-2</v>
      </c>
      <c r="N19" s="124">
        <v>0.2056414411119793</v>
      </c>
      <c r="O19" s="124">
        <v>3.2639814649007039E-2</v>
      </c>
      <c r="P19" s="124">
        <v>6.4068800378444146E-2</v>
      </c>
      <c r="Q19" s="124">
        <v>0.58193716062560918</v>
      </c>
      <c r="R19" s="124">
        <v>0.99302588812586146</v>
      </c>
      <c r="S19" s="124">
        <v>0.26346879280456442</v>
      </c>
      <c r="T19" s="124">
        <v>0.28632833627200482</v>
      </c>
      <c r="U19" s="124">
        <v>0.27141547406267968</v>
      </c>
      <c r="V19" s="124">
        <v>0.35635238482949527</v>
      </c>
      <c r="W19" s="124">
        <v>1.0452453725122191</v>
      </c>
    </row>
    <row r="20" spans="1:23">
      <c r="A20" s="124" t="s">
        <v>188</v>
      </c>
      <c r="B20" s="124">
        <v>8.2899999999999991</v>
      </c>
      <c r="C20" s="124">
        <v>1.2250000000000001</v>
      </c>
      <c r="D20" s="124">
        <v>10.838549</v>
      </c>
      <c r="E20" s="124">
        <v>0.14299999999999999</v>
      </c>
      <c r="F20" s="124">
        <v>5.2170000000000001E-2</v>
      </c>
      <c r="G20" s="124">
        <v>0.37019999999999997</v>
      </c>
      <c r="H20" s="124">
        <v>0.13340001000000001</v>
      </c>
      <c r="I20" s="124">
        <v>10.446320999999999</v>
      </c>
      <c r="J20" s="124">
        <v>1.5157084000000001</v>
      </c>
      <c r="K20" s="124">
        <v>42.91</v>
      </c>
      <c r="L20" s="124">
        <v>0.81871361452245683</v>
      </c>
      <c r="M20" s="124">
        <v>0.13476063038953309</v>
      </c>
      <c r="N20" s="124">
        <v>0.48526633901239491</v>
      </c>
      <c r="O20" s="124">
        <v>3.142978629956087E-2</v>
      </c>
      <c r="P20" s="124">
        <v>3.2745599967041142E-2</v>
      </c>
      <c r="Q20" s="124">
        <v>0.5299450411467711</v>
      </c>
      <c r="R20" s="124">
        <v>0.99472262278521828</v>
      </c>
      <c r="S20" s="124">
        <v>0.34981299110009079</v>
      </c>
      <c r="T20" s="124">
        <v>0.26042650286404417</v>
      </c>
      <c r="U20" s="124">
        <v>0.30844664112684478</v>
      </c>
      <c r="V20" s="124">
        <v>0.35105106670340341</v>
      </c>
      <c r="W20" s="124">
        <v>1.085738423475537</v>
      </c>
    </row>
    <row r="21" spans="1:23">
      <c r="A21" s="124" t="s">
        <v>189</v>
      </c>
      <c r="B21" s="124">
        <v>1.1200000000000001</v>
      </c>
      <c r="C21" s="124">
        <v>1.4550000000000001</v>
      </c>
      <c r="D21" s="124">
        <v>18.928571999999999</v>
      </c>
      <c r="E21" s="124">
        <v>5.4890000000000001E-2</v>
      </c>
      <c r="F21" s="124">
        <v>-4.2000000000000002E-4</v>
      </c>
      <c r="G21" s="124">
        <v>0.21851000000000001</v>
      </c>
      <c r="H21" s="124">
        <v>-3.3800002000000003E-2</v>
      </c>
      <c r="I21" s="124">
        <v>37.857143000000001</v>
      </c>
      <c r="J21" s="124">
        <v>2.231344</v>
      </c>
      <c r="K21" s="124">
        <v>16.495999999999999</v>
      </c>
      <c r="L21" s="124">
        <v>0.79396938354260094</v>
      </c>
      <c r="M21" s="124">
        <v>9.2120130835563474E-2</v>
      </c>
      <c r="N21" s="124">
        <v>0.36113681174508039</v>
      </c>
      <c r="O21" s="124">
        <v>1.196468957466988E-2</v>
      </c>
      <c r="P21" s="124">
        <v>5.1995009711278517E-2</v>
      </c>
      <c r="Q21" s="124">
        <v>0.53508972966271307</v>
      </c>
      <c r="R21" s="124">
        <v>0.9934010256446737</v>
      </c>
      <c r="S21" s="124">
        <v>0.30517862345345131</v>
      </c>
      <c r="T21" s="124">
        <v>0.26478848599209481</v>
      </c>
      <c r="U21" s="124">
        <v>0.28002279497104299</v>
      </c>
      <c r="V21" s="124">
        <v>0.33768523265831929</v>
      </c>
      <c r="W21" s="124">
        <v>1.069789747836617</v>
      </c>
    </row>
    <row r="22" spans="1:23">
      <c r="A22" s="124" t="s">
        <v>190</v>
      </c>
      <c r="B22" s="124">
        <v>6.68</v>
      </c>
      <c r="C22" s="124">
        <v>1.5720000000000001</v>
      </c>
      <c r="D22" s="124">
        <v>12.993197</v>
      </c>
      <c r="E22" s="124">
        <v>0.10614</v>
      </c>
      <c r="F22" s="124">
        <v>2.1300000999999999E-2</v>
      </c>
      <c r="G22" s="124">
        <v>0.18417998999999999</v>
      </c>
      <c r="H22" s="124">
        <v>5.978E-2</v>
      </c>
      <c r="I22" s="124">
        <v>28.592815000000002</v>
      </c>
      <c r="J22" s="124">
        <v>3.0772203999999999</v>
      </c>
      <c r="K22" s="124">
        <v>68.341999999999999</v>
      </c>
      <c r="L22" s="124">
        <v>0.80836209535417303</v>
      </c>
      <c r="M22" s="124">
        <v>0.12518584597085941</v>
      </c>
      <c r="N22" s="124">
        <v>0.33304420239454852</v>
      </c>
      <c r="O22" s="124">
        <v>5.0171224169910968E-2</v>
      </c>
      <c r="P22" s="124">
        <v>7.4747680786586168E-2</v>
      </c>
      <c r="Q22" s="124">
        <v>0.53131524649989526</v>
      </c>
      <c r="R22" s="124">
        <v>0.99414070898306584</v>
      </c>
      <c r="S22" s="124">
        <v>0.31852330189369682</v>
      </c>
      <c r="T22" s="124">
        <v>0.27764762802422172</v>
      </c>
      <c r="U22" s="124">
        <v>0.30161762343794218</v>
      </c>
      <c r="V22" s="124">
        <v>0.33996459929150541</v>
      </c>
      <c r="W22" s="124">
        <v>1.0790494049024419</v>
      </c>
    </row>
    <row r="23" spans="1:23">
      <c r="A23" s="124" t="s">
        <v>191</v>
      </c>
      <c r="B23" s="124">
        <v>-8.81</v>
      </c>
      <c r="C23" s="124">
        <v>1.2829999999999999</v>
      </c>
      <c r="D23" s="124">
        <v>23.659794000000002</v>
      </c>
      <c r="E23" s="124">
        <v>-0.69454000000000005</v>
      </c>
      <c r="F23" s="124">
        <v>-0.12950999999999999</v>
      </c>
      <c r="G23" s="124">
        <v>0.21110001</v>
      </c>
      <c r="H23" s="124">
        <v>-0.26665001999999999</v>
      </c>
      <c r="I23" s="124">
        <v>0</v>
      </c>
      <c r="J23" s="124">
        <v>2.7673942999999999</v>
      </c>
      <c r="K23" s="124">
        <v>7.4809999999999999</v>
      </c>
      <c r="L23" s="124">
        <v>0.58350440768023182</v>
      </c>
      <c r="M23" s="124">
        <v>3.306571513529586E-2</v>
      </c>
      <c r="N23" s="124">
        <v>0.35507313875572372</v>
      </c>
      <c r="O23" s="124">
        <v>5.3213244283500357E-3</v>
      </c>
      <c r="P23" s="124">
        <v>6.6413872982224481E-2</v>
      </c>
      <c r="Q23" s="124">
        <v>0.53809845578002724</v>
      </c>
      <c r="R23" s="124">
        <v>0.9915605119133436</v>
      </c>
      <c r="S23" s="124">
        <v>0.22488240196206</v>
      </c>
      <c r="T23" s="124">
        <v>0.26381907480033479</v>
      </c>
      <c r="U23" s="124">
        <v>0.2211466031532848</v>
      </c>
      <c r="V23" s="124">
        <v>0.33591373737628888</v>
      </c>
      <c r="W23" s="124">
        <v>0.93965261118026822</v>
      </c>
    </row>
    <row r="24" spans="1:23">
      <c r="A24" s="124" t="s">
        <v>192</v>
      </c>
      <c r="B24" s="124">
        <v>-1.43</v>
      </c>
      <c r="C24" s="124">
        <v>1.306</v>
      </c>
      <c r="D24" s="124">
        <v>35.5</v>
      </c>
      <c r="E24" s="124">
        <v>-0.17848</v>
      </c>
      <c r="F24" s="124">
        <v>-6.2190000000000002E-2</v>
      </c>
      <c r="G24" s="124">
        <v>0.34605997999999999</v>
      </c>
      <c r="H24" s="124">
        <v>-0.32090999999999997</v>
      </c>
      <c r="I24" s="124">
        <v>0</v>
      </c>
      <c r="J24" s="124">
        <v>1.7938353</v>
      </c>
      <c r="K24" s="124">
        <v>6.3070000000000004</v>
      </c>
      <c r="L24" s="124">
        <v>0.72843129270422902</v>
      </c>
      <c r="M24" s="124">
        <v>7.6955099613440381E-2</v>
      </c>
      <c r="N24" s="124">
        <v>0.46551230597908011</v>
      </c>
      <c r="O24" s="124">
        <v>4.4561762662003422E-3</v>
      </c>
      <c r="P24" s="124">
        <v>4.0226751909446648E-2</v>
      </c>
      <c r="Q24" s="124">
        <v>0.54562799825902719</v>
      </c>
      <c r="R24" s="124">
        <v>0.99113162537466326</v>
      </c>
      <c r="S24" s="124">
        <v>0.29888137298581657</v>
      </c>
      <c r="T24" s="124">
        <v>0.26209422965696849</v>
      </c>
      <c r="U24" s="124">
        <v>0.26622286675020101</v>
      </c>
      <c r="V24" s="124">
        <v>0.3514905593661819</v>
      </c>
      <c r="W24" s="124">
        <v>1.028270106456086</v>
      </c>
    </row>
    <row r="25" spans="1:23">
      <c r="A25" s="124" t="s">
        <v>193</v>
      </c>
      <c r="B25" s="124">
        <v>-0.69</v>
      </c>
      <c r="C25" s="124">
        <v>1.2829999999999999</v>
      </c>
      <c r="D25" s="124">
        <v>-17.902100000000001</v>
      </c>
      <c r="E25" s="124">
        <v>-8.2849999999999993E-2</v>
      </c>
      <c r="F25" s="124">
        <v>-2.9420000000000002E-2</v>
      </c>
      <c r="G25" s="124">
        <v>3.3660000000000002E-2</v>
      </c>
      <c r="H25" s="124">
        <v>-9.6169989999999997E-2</v>
      </c>
      <c r="I25" s="124">
        <v>0</v>
      </c>
      <c r="J25" s="124">
        <v>2.7044160000000002</v>
      </c>
      <c r="K25" s="124">
        <v>12.885</v>
      </c>
      <c r="L25" s="124">
        <v>0.7552873908611194</v>
      </c>
      <c r="M25" s="124">
        <v>8.1355932203389825E-2</v>
      </c>
      <c r="N25" s="124">
        <v>0.20987210665335981</v>
      </c>
      <c r="O25" s="124">
        <v>9.3036588987562945E-3</v>
      </c>
      <c r="P25" s="124">
        <v>6.4719861250980948E-2</v>
      </c>
      <c r="Q25" s="124">
        <v>0.51166799955479814</v>
      </c>
      <c r="R25" s="124">
        <v>0.99290803526261207</v>
      </c>
      <c r="S25" s="124">
        <v>0.26519782158444227</v>
      </c>
      <c r="T25" s="124">
        <v>0.2586655998532213</v>
      </c>
      <c r="U25" s="124">
        <v>0.26306616292172291</v>
      </c>
      <c r="V25" s="124">
        <v>0.31017572939540577</v>
      </c>
      <c r="W25" s="124">
        <v>1.045780663168139</v>
      </c>
    </row>
    <row r="26" spans="1:23">
      <c r="A26" s="124" t="s">
        <v>194</v>
      </c>
      <c r="B26" s="124">
        <v>34.78</v>
      </c>
      <c r="C26" s="124">
        <v>1.4330000000000001</v>
      </c>
      <c r="D26" s="124">
        <v>16.046790999999999</v>
      </c>
      <c r="E26" s="124">
        <v>0.15132000000000001</v>
      </c>
      <c r="F26" s="124">
        <v>6.1170000000000002E-2</v>
      </c>
      <c r="G26" s="124">
        <v>0.34675</v>
      </c>
      <c r="H26" s="124">
        <v>0.23629</v>
      </c>
      <c r="I26" s="124">
        <v>15.382403999999999</v>
      </c>
      <c r="J26" s="124">
        <v>2.8549929000000001</v>
      </c>
      <c r="K26" s="124">
        <v>192.249</v>
      </c>
      <c r="L26" s="124">
        <v>0.82105014842045243</v>
      </c>
      <c r="M26" s="124">
        <v>0.29229854296758839</v>
      </c>
      <c r="N26" s="124">
        <v>0.46607695662450832</v>
      </c>
      <c r="O26" s="124">
        <v>0.1414812014505602</v>
      </c>
      <c r="P26" s="124">
        <v>6.8770129915811273E-2</v>
      </c>
      <c r="Q26" s="124">
        <v>0.53325711860386193</v>
      </c>
      <c r="R26" s="124">
        <v>0.99553589495516681</v>
      </c>
      <c r="S26" s="124">
        <v>0.40877218044025537</v>
      </c>
      <c r="T26" s="124">
        <v>0.29979834050560028</v>
      </c>
      <c r="U26" s="124">
        <v>0.40989843614535271</v>
      </c>
      <c r="V26" s="124">
        <v>0.37377154194366652</v>
      </c>
      <c r="W26" s="124">
        <v>1.0876484141711129</v>
      </c>
    </row>
    <row r="27" spans="1:23">
      <c r="A27" s="124" t="s">
        <v>195</v>
      </c>
      <c r="B27" s="124">
        <v>-1.64</v>
      </c>
      <c r="C27" s="124">
        <v>1.3320000000000001</v>
      </c>
      <c r="D27" s="124">
        <v>25.925923999999998</v>
      </c>
      <c r="E27" s="124">
        <v>-6.2789999999999999E-2</v>
      </c>
      <c r="F27" s="124">
        <v>-2.1839999999999998E-2</v>
      </c>
      <c r="G27" s="124">
        <v>3.9039999999999998E-2</v>
      </c>
      <c r="H27" s="124">
        <v>-6.2800005000000006E-2</v>
      </c>
      <c r="I27" s="124">
        <v>0</v>
      </c>
      <c r="J27" s="124">
        <v>0.58318749999999997</v>
      </c>
      <c r="K27" s="124">
        <v>23.292000000000002</v>
      </c>
      <c r="L27" s="124">
        <v>0.76092090888921959</v>
      </c>
      <c r="M27" s="124">
        <v>7.5706214689265527E-2</v>
      </c>
      <c r="N27" s="124">
        <v>0.2142746174101543</v>
      </c>
      <c r="O27" s="124">
        <v>1.697282152524E-2</v>
      </c>
      <c r="P27" s="124">
        <v>7.6623356644197858E-3</v>
      </c>
      <c r="Q27" s="124">
        <v>0.53953955588402336</v>
      </c>
      <c r="R27" s="124">
        <v>0.99317180125298776</v>
      </c>
      <c r="S27" s="124">
        <v>0.27265128957476659</v>
      </c>
      <c r="T27" s="124">
        <v>0.24534914879675879</v>
      </c>
      <c r="U27" s="124">
        <v>0.26725634520260672</v>
      </c>
      <c r="V27" s="124">
        <v>0.33441241588832987</v>
      </c>
      <c r="W27" s="124">
        <v>1.0493899143061229</v>
      </c>
    </row>
    <row r="28" spans="1:23">
      <c r="A28" s="124" t="s">
        <v>196</v>
      </c>
      <c r="B28" s="124">
        <v>-3.78</v>
      </c>
      <c r="C28" s="124">
        <v>1.302</v>
      </c>
      <c r="D28" s="124">
        <v>238.8</v>
      </c>
      <c r="E28" s="124">
        <v>-0.14327999999999999</v>
      </c>
      <c r="F28" s="124">
        <v>-4.6519999999999999E-2</v>
      </c>
      <c r="G28" s="124">
        <v>9.8669999999999994E-2</v>
      </c>
      <c r="H28" s="124">
        <v>-0.20236999</v>
      </c>
      <c r="I28" s="124">
        <v>0</v>
      </c>
      <c r="J28" s="124">
        <v>2.4371326</v>
      </c>
      <c r="K28" s="124">
        <v>24.907</v>
      </c>
      <c r="L28" s="124">
        <v>0.73831662842651846</v>
      </c>
      <c r="M28" s="124">
        <v>6.2979482604817116E-2</v>
      </c>
      <c r="N28" s="124">
        <v>0.26307047548220891</v>
      </c>
      <c r="O28" s="124">
        <v>1.8162952940803671E-2</v>
      </c>
      <c r="P28" s="124">
        <v>5.7530381459264458E-2</v>
      </c>
      <c r="Q28" s="124">
        <v>0.67491257202241384</v>
      </c>
      <c r="R28" s="124">
        <v>0.99206859981851747</v>
      </c>
      <c r="S28" s="124">
        <v>0.26555169269616008</v>
      </c>
      <c r="T28" s="124">
        <v>0.32292481792647559</v>
      </c>
      <c r="U28" s="124">
        <v>0.29174959876891449</v>
      </c>
      <c r="V28" s="124">
        <v>0.4122918121417915</v>
      </c>
      <c r="W28" s="124">
        <v>1.034881610924647</v>
      </c>
    </row>
    <row r="29" spans="1:23">
      <c r="A29" s="124" t="s">
        <v>197</v>
      </c>
      <c r="B29" s="124">
        <v>8.86</v>
      </c>
      <c r="C29" s="124">
        <v>1.665</v>
      </c>
      <c r="D29" s="124">
        <v>48.106589999999997</v>
      </c>
      <c r="E29" s="124">
        <v>0.17177000000000001</v>
      </c>
      <c r="F29" s="124">
        <v>2.6749999999999999E-2</v>
      </c>
      <c r="G29" s="124">
        <v>0.31917000000000001</v>
      </c>
      <c r="H29" s="124">
        <v>0.15086000999999999</v>
      </c>
      <c r="I29" s="124">
        <v>38.713320000000003</v>
      </c>
      <c r="J29" s="124">
        <v>6.9066890000000001</v>
      </c>
      <c r="K29" s="124">
        <v>86.046999999999997</v>
      </c>
      <c r="L29" s="124">
        <v>0.82679319147502117</v>
      </c>
      <c r="M29" s="124">
        <v>0.1381504608980077</v>
      </c>
      <c r="N29" s="124">
        <v>0.44350795166681473</v>
      </c>
      <c r="O29" s="124">
        <v>6.3218454332483659E-2</v>
      </c>
      <c r="P29" s="124">
        <v>0.17775402952621161</v>
      </c>
      <c r="Q29" s="124">
        <v>0.55364490733310379</v>
      </c>
      <c r="R29" s="124">
        <v>0.99486063166331518</v>
      </c>
      <c r="S29" s="124">
        <v>0.33717805346264551</v>
      </c>
      <c r="T29" s="124">
        <v>0.33321928520022781</v>
      </c>
      <c r="U29" s="124">
        <v>0.31757357030360628</v>
      </c>
      <c r="V29" s="124">
        <v>0.3542211221978932</v>
      </c>
      <c r="W29" s="124">
        <v>1.0907738036725161</v>
      </c>
    </row>
    <row r="30" spans="1:23">
      <c r="A30" s="124" t="s">
        <v>198</v>
      </c>
      <c r="B30" s="124">
        <v>50.78</v>
      </c>
      <c r="C30" s="124">
        <v>1.3</v>
      </c>
      <c r="D30" s="124">
        <v>27.820710999999999</v>
      </c>
      <c r="E30" s="124">
        <v>0.16882</v>
      </c>
      <c r="F30" s="124">
        <v>7.7100000000000002E-2</v>
      </c>
      <c r="G30" s="124">
        <v>0.21462999999999999</v>
      </c>
      <c r="H30" s="124">
        <v>0.11553001</v>
      </c>
      <c r="I30" s="124">
        <v>56.715243999999998</v>
      </c>
      <c r="J30" s="124">
        <v>6.8355129999999997</v>
      </c>
      <c r="K30" s="124">
        <v>472.9</v>
      </c>
      <c r="L30" s="124">
        <v>0.8259647329414771</v>
      </c>
      <c r="M30" s="124">
        <v>0.38745168004757652</v>
      </c>
      <c r="N30" s="124">
        <v>0.357961766812671</v>
      </c>
      <c r="O30" s="124">
        <v>0.34829951223035049</v>
      </c>
      <c r="P30" s="124">
        <v>0.17583951327247041</v>
      </c>
      <c r="Q30" s="124">
        <v>0.5407445078253289</v>
      </c>
      <c r="R30" s="124">
        <v>0.99458137314881556</v>
      </c>
      <c r="S30" s="124">
        <v>0.44395024243182207</v>
      </c>
      <c r="T30" s="124">
        <v>0.36249475652131552</v>
      </c>
      <c r="U30" s="124">
        <v>0.47295953410056141</v>
      </c>
      <c r="V30" s="124">
        <v>0.40748923783948171</v>
      </c>
      <c r="W30" s="124">
        <v>1.0901019240034391</v>
      </c>
    </row>
    <row r="31" spans="1:23">
      <c r="A31" s="124" t="s">
        <v>199</v>
      </c>
      <c r="B31" s="124">
        <v>4.5599999999999996</v>
      </c>
      <c r="C31" s="124">
        <v>1.254</v>
      </c>
      <c r="D31" s="124">
        <v>16.002213999999999</v>
      </c>
      <c r="E31" s="124">
        <v>0.105100006</v>
      </c>
      <c r="F31" s="124">
        <v>4.6899999999999997E-2</v>
      </c>
      <c r="G31" s="124">
        <v>0.21382999999999999</v>
      </c>
      <c r="H31" s="124">
        <v>0.1153</v>
      </c>
      <c r="I31" s="124">
        <v>31.688597000000001</v>
      </c>
      <c r="J31" s="124">
        <v>3.3388789000000001</v>
      </c>
      <c r="K31" s="124">
        <v>48.884</v>
      </c>
      <c r="L31" s="124">
        <v>0.80807003030192393</v>
      </c>
      <c r="M31" s="124">
        <v>0.1125780553077609</v>
      </c>
      <c r="N31" s="124">
        <v>0.35730711837299889</v>
      </c>
      <c r="O31" s="124">
        <v>3.5832167151930779E-2</v>
      </c>
      <c r="P31" s="124">
        <v>8.1785860105170305E-2</v>
      </c>
      <c r="Q31" s="124">
        <v>0.53322877075120756</v>
      </c>
      <c r="R31" s="124">
        <v>0.99457955508340601</v>
      </c>
      <c r="S31" s="124">
        <v>0.31554635502882961</v>
      </c>
      <c r="T31" s="124">
        <v>0.27968267488852261</v>
      </c>
      <c r="U31" s="124">
        <v>0.29405014488869202</v>
      </c>
      <c r="V31" s="124">
        <v>0.33888597640872459</v>
      </c>
      <c r="W31" s="124">
        <v>1.0791278255040819</v>
      </c>
    </row>
    <row r="32" spans="1:23">
      <c r="A32" s="124" t="s">
        <v>200</v>
      </c>
      <c r="B32" s="124">
        <v>-1.1599999999999999</v>
      </c>
      <c r="C32" s="124">
        <v>2.1709999999999998</v>
      </c>
      <c r="D32" s="124">
        <v>30.751533999999999</v>
      </c>
      <c r="E32" s="124">
        <v>-4.6719997999999999E-2</v>
      </c>
      <c r="F32" s="124">
        <v>-3.5209999999999998E-2</v>
      </c>
      <c r="G32" s="124">
        <v>0.28804000000000002</v>
      </c>
      <c r="H32" s="124">
        <v>4.0000000000000002E-4</v>
      </c>
      <c r="I32" s="124">
        <v>0</v>
      </c>
      <c r="J32" s="124">
        <v>8.123329</v>
      </c>
      <c r="K32" s="124">
        <v>35.523000000000003</v>
      </c>
      <c r="L32" s="124">
        <v>0.76543390220819296</v>
      </c>
      <c r="M32" s="124">
        <v>7.8560808801665175E-2</v>
      </c>
      <c r="N32" s="124">
        <v>0.4180339442580765</v>
      </c>
      <c r="O32" s="124">
        <v>2.5986132574007389E-2</v>
      </c>
      <c r="P32" s="124">
        <v>0.21047962600468331</v>
      </c>
      <c r="Q32" s="124">
        <v>0.54260830616438904</v>
      </c>
      <c r="R32" s="124">
        <v>0.99367135232891957</v>
      </c>
      <c r="S32" s="124">
        <v>0.28878133194795153</v>
      </c>
      <c r="T32" s="124">
        <v>0.33399982730542233</v>
      </c>
      <c r="U32" s="124">
        <v>0.27033989025012017</v>
      </c>
      <c r="V32" s="124">
        <v>0.33363702735381978</v>
      </c>
      <c r="W32" s="124">
        <v>1.052450418380674</v>
      </c>
    </row>
    <row r="33" spans="1:23">
      <c r="A33" s="124" t="s">
        <v>201</v>
      </c>
      <c r="B33" s="124">
        <v>-1.5</v>
      </c>
      <c r="C33" s="124">
        <v>1.5329999999999999</v>
      </c>
      <c r="D33" s="124">
        <v>31.523178000000001</v>
      </c>
      <c r="E33" s="124">
        <v>-9.9630005999999993E-2</v>
      </c>
      <c r="F33" s="124">
        <v>-5.6110001999999999E-2</v>
      </c>
      <c r="G33" s="124">
        <v>-0.13918</v>
      </c>
      <c r="H33" s="124">
        <v>-0.49807000000000001</v>
      </c>
      <c r="I33" s="124">
        <v>0</v>
      </c>
      <c r="J33" s="124">
        <v>2.6432698000000001</v>
      </c>
      <c r="K33" s="124">
        <v>6.7389999999999999</v>
      </c>
      <c r="L33" s="124">
        <v>0.75057500470395944</v>
      </c>
      <c r="M33" s="124">
        <v>7.653880463871543E-2</v>
      </c>
      <c r="N33" s="124">
        <v>6.8435311262215803E-2</v>
      </c>
      <c r="O33" s="124">
        <v>4.7745272083201612E-3</v>
      </c>
      <c r="P33" s="124">
        <v>6.3075129968603316E-2</v>
      </c>
      <c r="Q33" s="124">
        <v>0.54309901775138891</v>
      </c>
      <c r="R33" s="124">
        <v>0.98973130161500422</v>
      </c>
      <c r="S33" s="124">
        <v>0.23923546954872971</v>
      </c>
      <c r="T33" s="124">
        <v>0.27074363489566111</v>
      </c>
      <c r="U33" s="124">
        <v>0.26762289783255011</v>
      </c>
      <c r="V33" s="124">
        <v>0.31642357391659309</v>
      </c>
      <c r="W33" s="124">
        <v>1.0410269206721521</v>
      </c>
    </row>
    <row r="34" spans="1:23">
      <c r="A34" s="124" t="s">
        <v>202</v>
      </c>
      <c r="B34" s="124">
        <v>2.16</v>
      </c>
      <c r="C34" s="124">
        <v>1.204</v>
      </c>
      <c r="D34" s="124">
        <v>12.321429</v>
      </c>
      <c r="E34" s="124">
        <v>7.9930000000000001E-2</v>
      </c>
      <c r="F34" s="124">
        <v>2.776E-2</v>
      </c>
      <c r="G34" s="124">
        <v>0.14318</v>
      </c>
      <c r="H34" s="124">
        <v>3.49E-2</v>
      </c>
      <c r="I34" s="124">
        <v>31.944443</v>
      </c>
      <c r="J34" s="124">
        <v>2.5642931</v>
      </c>
      <c r="K34" s="124">
        <v>49.331000000000003</v>
      </c>
      <c r="L34" s="124">
        <v>0.8010014519086841</v>
      </c>
      <c r="M34" s="124">
        <v>9.8305084745762703E-2</v>
      </c>
      <c r="N34" s="124">
        <v>0.29949347804446202</v>
      </c>
      <c r="O34" s="124">
        <v>3.6161571946207539E-2</v>
      </c>
      <c r="P34" s="124">
        <v>6.0950787833377339E-2</v>
      </c>
      <c r="Q34" s="124">
        <v>0.53088804905991549</v>
      </c>
      <c r="R34" s="124">
        <v>0.99394405028392196</v>
      </c>
      <c r="S34" s="124">
        <v>0.30213492531415498</v>
      </c>
      <c r="T34" s="124">
        <v>0.26770992210263478</v>
      </c>
      <c r="U34" s="124">
        <v>0.28361357407006621</v>
      </c>
      <c r="V34" s="124">
        <v>0.33517232661466517</v>
      </c>
      <c r="W34" s="124">
        <v>1.074420459017011</v>
      </c>
    </row>
    <row r="35" spans="1:23">
      <c r="A35" s="124" t="s">
        <v>203</v>
      </c>
      <c r="B35" s="124">
        <v>-1.31</v>
      </c>
      <c r="C35" s="124">
        <v>1.3640000000000001</v>
      </c>
      <c r="D35" s="124">
        <v>2.1357466999999999</v>
      </c>
      <c r="E35" s="124">
        <v>-5.747E-2</v>
      </c>
      <c r="F35" s="124">
        <v>-4.5199999999999997E-3</v>
      </c>
      <c r="G35" s="124">
        <v>3.9320000000000001E-2</v>
      </c>
      <c r="H35" s="124">
        <v>-1.585E-2</v>
      </c>
      <c r="I35" s="124">
        <v>0</v>
      </c>
      <c r="J35" s="124">
        <v>0.96868200000000004</v>
      </c>
      <c r="K35" s="124">
        <v>9.1739999999999995</v>
      </c>
      <c r="L35" s="124">
        <v>0.76241494258361109</v>
      </c>
      <c r="M35" s="124">
        <v>7.7668748141540289E-2</v>
      </c>
      <c r="N35" s="124">
        <v>0.21450374436403949</v>
      </c>
      <c r="O35" s="124">
        <v>6.5689358751297904E-3</v>
      </c>
      <c r="P35" s="124">
        <v>1.803149782551115E-2</v>
      </c>
      <c r="Q35" s="124">
        <v>0.52441066787622259</v>
      </c>
      <c r="R35" s="124">
        <v>0.99354290763996911</v>
      </c>
      <c r="S35" s="124">
        <v>0.27100792467230322</v>
      </c>
      <c r="T35" s="124">
        <v>0.24358957632918921</v>
      </c>
      <c r="U35" s="124">
        <v>0.2647551125670935</v>
      </c>
      <c r="V35" s="124">
        <v>0.32209871674459573</v>
      </c>
      <c r="W35" s="124">
        <v>1.050523820995404</v>
      </c>
    </row>
    <row r="36" spans="1:23">
      <c r="A36" s="124" t="s">
        <v>204</v>
      </c>
      <c r="B36" s="124">
        <v>11.65</v>
      </c>
      <c r="C36" s="124">
        <v>1.359</v>
      </c>
      <c r="D36" s="124">
        <v>12.998339</v>
      </c>
      <c r="E36" s="124">
        <v>0.20280000000000001</v>
      </c>
      <c r="F36" s="124">
        <v>3.7039999999999997E-2</v>
      </c>
      <c r="G36" s="124">
        <v>9.3240000000000003E-2</v>
      </c>
      <c r="H36" s="124">
        <v>3.6600000000000001E-2</v>
      </c>
      <c r="I36" s="124">
        <v>13.433476000000001</v>
      </c>
      <c r="J36" s="124">
        <v>2.8273594000000002</v>
      </c>
      <c r="K36" s="124">
        <v>285.37</v>
      </c>
      <c r="L36" s="124">
        <v>0.83550745191430087</v>
      </c>
      <c r="M36" s="124">
        <v>0.15474278917633069</v>
      </c>
      <c r="N36" s="124">
        <v>0.25862704919793489</v>
      </c>
      <c r="O36" s="124">
        <v>0.21010425256430951</v>
      </c>
      <c r="P36" s="124">
        <v>6.8026834635130179E-2</v>
      </c>
      <c r="Q36" s="124">
        <v>0.53131851645207573</v>
      </c>
      <c r="R36" s="124">
        <v>0.99395748757445834</v>
      </c>
      <c r="S36" s="124">
        <v>0.34937118338611362</v>
      </c>
      <c r="T36" s="124">
        <v>0.27899216204927407</v>
      </c>
      <c r="U36" s="124">
        <v>0.32328835972032111</v>
      </c>
      <c r="V36" s="124">
        <v>0.3725593866041037</v>
      </c>
      <c r="W36" s="124">
        <v>1.0955874232225411</v>
      </c>
    </row>
    <row r="37" spans="1:23">
      <c r="A37" s="124" t="s">
        <v>205</v>
      </c>
      <c r="B37" s="124">
        <v>-0.14000000000000001</v>
      </c>
      <c r="C37" s="124">
        <v>1.206</v>
      </c>
      <c r="D37" s="124">
        <v>-216.87502000000001</v>
      </c>
      <c r="E37" s="124">
        <v>-1.5879999999999998E-2</v>
      </c>
      <c r="F37" s="124">
        <v>-2.0410000000000001E-2</v>
      </c>
      <c r="G37" s="124">
        <v>7.2129995000000002E-2</v>
      </c>
      <c r="H37" s="124">
        <v>-0.123909995</v>
      </c>
      <c r="I37" s="124">
        <v>0</v>
      </c>
      <c r="J37" s="124">
        <v>1.9883109000000001</v>
      </c>
      <c r="K37" s="124">
        <v>15.477</v>
      </c>
      <c r="L37" s="124">
        <v>0.77409480373957751</v>
      </c>
      <c r="M37" s="124">
        <v>8.4626821290514409E-2</v>
      </c>
      <c r="N37" s="124">
        <v>0.24135250940453629</v>
      </c>
      <c r="O37" s="124">
        <v>1.121376455147521E-2</v>
      </c>
      <c r="P37" s="124">
        <v>4.5457822736074627E-2</v>
      </c>
      <c r="Q37" s="124">
        <v>0.38513514587719638</v>
      </c>
      <c r="R37" s="124">
        <v>0.99268877025869151</v>
      </c>
      <c r="S37" s="124">
        <v>0.2787070889523815</v>
      </c>
      <c r="T37" s="124">
        <v>0.1966453191100625</v>
      </c>
      <c r="U37" s="124">
        <v>0.23443541929367129</v>
      </c>
      <c r="V37" s="124">
        <v>0.2413777456043692</v>
      </c>
      <c r="W37" s="124">
        <v>1.057184704040909</v>
      </c>
    </row>
    <row r="38" spans="1:23">
      <c r="A38" s="124" t="s">
        <v>206</v>
      </c>
      <c r="B38" s="124">
        <v>9.85</v>
      </c>
      <c r="C38" s="124">
        <v>1.2509999999999999</v>
      </c>
      <c r="D38" s="124">
        <v>10.523978</v>
      </c>
      <c r="E38" s="124">
        <v>0.15407999999999999</v>
      </c>
      <c r="F38" s="124">
        <v>3.6659999999999998E-2</v>
      </c>
      <c r="G38" s="124">
        <v>0.11840000000000001</v>
      </c>
      <c r="H38" s="124">
        <v>5.5609997000000001E-2</v>
      </c>
      <c r="I38" s="124">
        <v>12.030457</v>
      </c>
      <c r="J38" s="124">
        <v>1.7295988</v>
      </c>
      <c r="K38" s="124">
        <v>164.202</v>
      </c>
      <c r="L38" s="124">
        <v>0.8218252486077684</v>
      </c>
      <c r="M38" s="124">
        <v>0.14403806125483201</v>
      </c>
      <c r="N38" s="124">
        <v>0.2792157426256206</v>
      </c>
      <c r="O38" s="124">
        <v>0.1208127086875172</v>
      </c>
      <c r="P38" s="124">
        <v>3.8498896686710797E-2</v>
      </c>
      <c r="Q38" s="124">
        <v>0.52974499600337066</v>
      </c>
      <c r="R38" s="124">
        <v>0.99410774807609614</v>
      </c>
      <c r="S38" s="124">
        <v>0.33423842462746789</v>
      </c>
      <c r="T38" s="124">
        <v>0.26413237136028439</v>
      </c>
      <c r="U38" s="124">
        <v>0.31463048101623192</v>
      </c>
      <c r="V38" s="124">
        <v>0.35520025703639729</v>
      </c>
      <c r="W38" s="124">
        <v>1.0872856690173369</v>
      </c>
    </row>
    <row r="39" spans="1:23">
      <c r="A39" s="124" t="s">
        <v>207</v>
      </c>
      <c r="B39" s="124">
        <v>1.52</v>
      </c>
      <c r="C39" s="124">
        <v>1.6379999999999999</v>
      </c>
      <c r="D39" s="124">
        <v>36.126057000000003</v>
      </c>
      <c r="E39" s="124">
        <v>1.7090000000000001E-2</v>
      </c>
      <c r="F39" s="124">
        <v>-3.9300000000000003E-3</v>
      </c>
      <c r="G39" s="124">
        <v>0.44467000000000001</v>
      </c>
      <c r="H39" s="124">
        <v>1.9040000000000001E-2</v>
      </c>
      <c r="I39" s="124">
        <v>309.21053999999998</v>
      </c>
      <c r="J39" s="124">
        <v>5.702153</v>
      </c>
      <c r="K39" s="124">
        <v>41.423000000000002</v>
      </c>
      <c r="L39" s="124">
        <v>0.78335388097718783</v>
      </c>
      <c r="M39" s="124">
        <v>9.4498959262563187E-2</v>
      </c>
      <c r="N39" s="124">
        <v>0.54620592564036585</v>
      </c>
      <c r="O39" s="124">
        <v>3.033398108906973E-2</v>
      </c>
      <c r="P39" s="124">
        <v>0.14535401055610339</v>
      </c>
      <c r="Q39" s="124">
        <v>0.54602612670170592</v>
      </c>
      <c r="R39" s="124">
        <v>0.99381868826750641</v>
      </c>
      <c r="S39" s="124">
        <v>0.32623866597463502</v>
      </c>
      <c r="T39" s="124">
        <v>0.3098294281073174</v>
      </c>
      <c r="U39" s="124">
        <v>0.28325153691561489</v>
      </c>
      <c r="V39" s="124">
        <v>0.35343650198906179</v>
      </c>
      <c r="W39" s="124">
        <v>1.0635254060905841</v>
      </c>
    </row>
    <row r="40" spans="1:23">
      <c r="A40" s="124" t="s">
        <v>208</v>
      </c>
      <c r="B40" s="124">
        <v>0.71</v>
      </c>
      <c r="C40" s="124">
        <v>1.2450000000000001</v>
      </c>
      <c r="D40" s="124">
        <v>12.903225000000001</v>
      </c>
      <c r="E40" s="124">
        <v>7.6420000000000002E-2</v>
      </c>
      <c r="F40" s="124">
        <v>4.2329997000000001E-2</v>
      </c>
      <c r="G40" s="124">
        <v>0.15425</v>
      </c>
      <c r="H40" s="124">
        <v>0.24232000000000001</v>
      </c>
      <c r="I40" s="124">
        <v>39.436622999999997</v>
      </c>
      <c r="J40" s="124">
        <v>1.8779342999999999</v>
      </c>
      <c r="K40" s="124">
        <v>16.808</v>
      </c>
      <c r="L40" s="124">
        <v>0.80001572667046728</v>
      </c>
      <c r="M40" s="124">
        <v>8.9681831697888778E-2</v>
      </c>
      <c r="N40" s="124">
        <v>0.30855217582842392</v>
      </c>
      <c r="O40" s="124">
        <v>1.219460969953419E-2</v>
      </c>
      <c r="P40" s="124">
        <v>4.2488875412079297E-2</v>
      </c>
      <c r="Q40" s="124">
        <v>0.53125803060382715</v>
      </c>
      <c r="R40" s="124">
        <v>0.99558355781512808</v>
      </c>
      <c r="S40" s="124">
        <v>0.29870642308487289</v>
      </c>
      <c r="T40" s="124">
        <v>0.25872345766804578</v>
      </c>
      <c r="U40" s="124">
        <v>0.27811292267892163</v>
      </c>
      <c r="V40" s="124">
        <v>0.33233207546842503</v>
      </c>
      <c r="W40" s="124">
        <v>1.074778075320248</v>
      </c>
    </row>
    <row r="41" spans="1:23">
      <c r="A41" s="124" t="s">
        <v>209</v>
      </c>
      <c r="B41" s="124">
        <v>24.32</v>
      </c>
      <c r="C41" s="124">
        <v>1.385</v>
      </c>
      <c r="D41" s="124">
        <v>15.024077</v>
      </c>
      <c r="E41" s="124">
        <v>0.23305999999999999</v>
      </c>
      <c r="F41" s="124">
        <v>0.11292000000000001</v>
      </c>
      <c r="G41" s="124">
        <v>0.55247000000000002</v>
      </c>
      <c r="H41" s="124">
        <v>0.34300997999999999</v>
      </c>
      <c r="I41" s="124">
        <v>19.243421999999999</v>
      </c>
      <c r="J41" s="124">
        <v>3.7829799999999998</v>
      </c>
      <c r="K41" s="124">
        <v>94.649000000000001</v>
      </c>
      <c r="L41" s="124">
        <v>0.84400547063465536</v>
      </c>
      <c r="M41" s="124">
        <v>0.23009217960154621</v>
      </c>
      <c r="N41" s="124">
        <v>0.63441980288617317</v>
      </c>
      <c r="O41" s="124">
        <v>6.9557470082749137E-2</v>
      </c>
      <c r="P41" s="124">
        <v>9.3731442524164738E-2</v>
      </c>
      <c r="Q41" s="124">
        <v>0.53260674406587949</v>
      </c>
      <c r="R41" s="124">
        <v>0.99637944047122196</v>
      </c>
      <c r="S41" s="124">
        <v>0.40949212406015578</v>
      </c>
      <c r="T41" s="124">
        <v>0.30132871923755389</v>
      </c>
      <c r="U41" s="124">
        <v>0.37250841317384997</v>
      </c>
      <c r="V41" s="124">
        <v>0.36713052558516479</v>
      </c>
      <c r="W41" s="124">
        <v>1.1022196102616839</v>
      </c>
    </row>
    <row r="42" spans="1:23">
      <c r="A42" s="124" t="s">
        <v>210</v>
      </c>
      <c r="B42" s="124">
        <v>-1.92</v>
      </c>
      <c r="C42" s="124">
        <v>1.8169999999999999</v>
      </c>
      <c r="D42" s="124">
        <v>56.171979999999998</v>
      </c>
      <c r="E42" s="124">
        <v>-2.0760000000000001E-2</v>
      </c>
      <c r="F42" s="124">
        <v>-3.1189999999999999E-2</v>
      </c>
      <c r="G42" s="124">
        <v>0.99921994999999997</v>
      </c>
      <c r="H42" s="124">
        <v>-2.2929999999999999E-2</v>
      </c>
      <c r="I42" s="124">
        <v>0</v>
      </c>
      <c r="J42" s="124">
        <v>4.2639655999999997</v>
      </c>
      <c r="K42" s="124">
        <v>20.884</v>
      </c>
      <c r="L42" s="124">
        <v>0.7727243367417147</v>
      </c>
      <c r="M42" s="124">
        <v>7.4041034790365737E-2</v>
      </c>
      <c r="N42" s="124">
        <v>1</v>
      </c>
      <c r="O42" s="124">
        <v>1.519830979231286E-2</v>
      </c>
      <c r="P42" s="124">
        <v>0.10666915676794721</v>
      </c>
      <c r="Q42" s="124">
        <v>0.55877393098477857</v>
      </c>
      <c r="R42" s="124">
        <v>0.99348694527702941</v>
      </c>
      <c r="S42" s="124">
        <v>0.39111573748619621</v>
      </c>
      <c r="T42" s="124">
        <v>0.29578937128236149</v>
      </c>
      <c r="U42" s="124">
        <v>0.27239968359168881</v>
      </c>
      <c r="V42" s="124">
        <v>0.39705273391854001</v>
      </c>
      <c r="W42" s="124">
        <v>1.0568127027785801</v>
      </c>
    </row>
    <row r="43" spans="1:23">
      <c r="A43" s="124" t="s">
        <v>211</v>
      </c>
      <c r="B43" s="124">
        <v>-2.78</v>
      </c>
      <c r="C43" s="124">
        <v>1.321</v>
      </c>
      <c r="D43" s="124">
        <v>32.673267000000003</v>
      </c>
      <c r="E43" s="124">
        <v>-0.14741000000000001</v>
      </c>
      <c r="F43" s="124">
        <v>-4.4580000000000002E-2</v>
      </c>
      <c r="G43" s="124">
        <v>3.5479999999999998E-2</v>
      </c>
      <c r="H43" s="124">
        <v>-0.19082001000000001</v>
      </c>
      <c r="I43" s="124">
        <v>0</v>
      </c>
      <c r="J43" s="124">
        <v>3.2434025000000002</v>
      </c>
      <c r="K43" s="124">
        <v>11.778</v>
      </c>
      <c r="L43" s="124">
        <v>0.73715678647955674</v>
      </c>
      <c r="M43" s="124">
        <v>6.8926553672316385E-2</v>
      </c>
      <c r="N43" s="124">
        <v>0.2113614318536137</v>
      </c>
      <c r="O43" s="124">
        <v>8.4878846095742568E-3</v>
      </c>
      <c r="P43" s="124">
        <v>7.9217703428078351E-2</v>
      </c>
      <c r="Q43" s="124">
        <v>0.54383039387610588</v>
      </c>
      <c r="R43" s="124">
        <v>0.99215989419319339</v>
      </c>
      <c r="S43" s="124">
        <v>0.25504834390203929</v>
      </c>
      <c r="T43" s="124">
        <v>0.27688801902434729</v>
      </c>
      <c r="U43" s="124">
        <v>0.26155792097187319</v>
      </c>
      <c r="V43" s="124">
        <v>0.327350566919828</v>
      </c>
      <c r="W43" s="124">
        <v>1.0342239673818301</v>
      </c>
    </row>
    <row r="44" spans="1:23">
      <c r="A44" s="124" t="s">
        <v>212</v>
      </c>
      <c r="B44" s="124">
        <v>-5.33</v>
      </c>
      <c r="C44" s="124">
        <v>1.407</v>
      </c>
      <c r="D44" s="124">
        <v>16.132479</v>
      </c>
      <c r="E44" s="124">
        <v>-9.6229999999999996E-2</v>
      </c>
      <c r="F44" s="124">
        <v>-4.7909997000000003E-2</v>
      </c>
      <c r="G44" s="124">
        <v>7.596E-2</v>
      </c>
      <c r="H44" s="124">
        <v>-0.60641999999999996</v>
      </c>
      <c r="I44" s="124">
        <v>0</v>
      </c>
      <c r="J44" s="124">
        <v>1.5335242</v>
      </c>
      <c r="K44" s="124">
        <v>18.138000000000002</v>
      </c>
      <c r="L44" s="124">
        <v>0.75152983995304456</v>
      </c>
      <c r="M44" s="124">
        <v>5.3761522450193278E-2</v>
      </c>
      <c r="N44" s="124">
        <v>0.2444866429010189</v>
      </c>
      <c r="O44" s="124">
        <v>1.317471792411604E-2</v>
      </c>
      <c r="P44" s="124">
        <v>3.3224815414290253E-2</v>
      </c>
      <c r="Q44" s="124">
        <v>0.53331161017570972</v>
      </c>
      <c r="R44" s="124">
        <v>0.98887487195052537</v>
      </c>
      <c r="S44" s="124">
        <v>0.26512274637194272</v>
      </c>
      <c r="T44" s="124">
        <v>0.25050003356600659</v>
      </c>
      <c r="U44" s="124">
        <v>0.25068565295224271</v>
      </c>
      <c r="V44" s="124">
        <v>0.32965365632749422</v>
      </c>
      <c r="W44" s="124">
        <v>1.041109872719775</v>
      </c>
    </row>
    <row r="45" spans="1:23">
      <c r="A45" s="124" t="s">
        <v>213</v>
      </c>
      <c r="B45" s="124">
        <v>-0.16</v>
      </c>
      <c r="C45" s="124">
        <v>1.462</v>
      </c>
      <c r="D45" s="124">
        <v>8.7040000000000006</v>
      </c>
      <c r="E45" s="124">
        <v>-3.0000000000000001E-3</v>
      </c>
      <c r="F45" s="124">
        <v>1.355E-2</v>
      </c>
      <c r="G45" s="124">
        <v>0.18895000000000001</v>
      </c>
      <c r="H45" s="124">
        <v>5.0259999999999999E-2</v>
      </c>
      <c r="I45" s="124">
        <v>0</v>
      </c>
      <c r="J45" s="124">
        <v>3.0136832999999998</v>
      </c>
      <c r="K45" s="124">
        <v>26.178000000000001</v>
      </c>
      <c r="L45" s="124">
        <v>0.77771193794705162</v>
      </c>
      <c r="M45" s="124">
        <v>8.4507879869164429E-2</v>
      </c>
      <c r="N45" s="124">
        <v>0.33694755189919862</v>
      </c>
      <c r="O45" s="124">
        <v>1.90995826802349E-2</v>
      </c>
      <c r="P45" s="124">
        <v>7.3038638262904299E-2</v>
      </c>
      <c r="Q45" s="124">
        <v>0.52858761735118798</v>
      </c>
      <c r="R45" s="124">
        <v>0.99406546015606223</v>
      </c>
      <c r="S45" s="124">
        <v>0.29351900336056352</v>
      </c>
      <c r="T45" s="124">
        <v>0.26993318918950349</v>
      </c>
      <c r="U45" s="124">
        <v>0.27179214094152587</v>
      </c>
      <c r="V45" s="124">
        <v>0.33151961382286382</v>
      </c>
      <c r="W45" s="124">
        <v>1.060210572368709</v>
      </c>
    </row>
    <row r="46" spans="1:23">
      <c r="A46" s="124" t="s">
        <v>214</v>
      </c>
      <c r="B46" s="124">
        <v>21.25</v>
      </c>
      <c r="C46" s="124">
        <v>2.2000000000000002</v>
      </c>
      <c r="D46" s="124">
        <v>17.376078</v>
      </c>
      <c r="E46" s="124">
        <v>0.15356</v>
      </c>
      <c r="F46" s="124">
        <v>7.2109999999999994E-2</v>
      </c>
      <c r="G46" s="124">
        <v>0.37546003</v>
      </c>
      <c r="H46" s="124">
        <v>0.21454999999999999</v>
      </c>
      <c r="I46" s="124">
        <v>30.352941999999999</v>
      </c>
      <c r="J46" s="124">
        <v>4.262321</v>
      </c>
      <c r="K46" s="124">
        <v>117.44</v>
      </c>
      <c r="L46" s="124">
        <v>0.82167921523914367</v>
      </c>
      <c r="M46" s="124">
        <v>0.2118346714243235</v>
      </c>
      <c r="N46" s="124">
        <v>0.48957067705255503</v>
      </c>
      <c r="O46" s="124">
        <v>8.6352693050000998E-2</v>
      </c>
      <c r="P46" s="124">
        <v>0.10662491975784689</v>
      </c>
      <c r="Q46" s="124">
        <v>0.53410245211691765</v>
      </c>
      <c r="R46" s="124">
        <v>0.99536405572207254</v>
      </c>
      <c r="S46" s="124">
        <v>0.37597585607935202</v>
      </c>
      <c r="T46" s="124">
        <v>0.30488692613205992</v>
      </c>
      <c r="U46" s="124">
        <v>0.35892716291463223</v>
      </c>
      <c r="V46" s="124">
        <v>0.35921991909275791</v>
      </c>
      <c r="W46" s="124">
        <v>1.0879333226823551</v>
      </c>
    </row>
    <row r="47" spans="1:23">
      <c r="A47" s="124" t="s">
        <v>215</v>
      </c>
      <c r="B47" s="124">
        <v>1.45</v>
      </c>
      <c r="C47" s="124">
        <v>1.778</v>
      </c>
      <c r="D47" s="124">
        <v>29.162303999999999</v>
      </c>
      <c r="E47" s="124">
        <v>2.7279999999999999E-2</v>
      </c>
      <c r="F47" s="124">
        <v>9.6600000000000002E-3</v>
      </c>
      <c r="G47" s="124">
        <v>0.16219</v>
      </c>
      <c r="H47" s="124">
        <v>9.6569989999999994E-2</v>
      </c>
      <c r="I47" s="124">
        <v>192.06895</v>
      </c>
      <c r="J47" s="124">
        <v>5.2839280000000004</v>
      </c>
      <c r="K47" s="124">
        <v>24.585000000000001</v>
      </c>
      <c r="L47" s="124">
        <v>0.78621557333543013</v>
      </c>
      <c r="M47" s="124">
        <v>9.4082664287838236E-2</v>
      </c>
      <c r="N47" s="124">
        <v>0.31504956159216879</v>
      </c>
      <c r="O47" s="124">
        <v>1.792566358116807E-2</v>
      </c>
      <c r="P47" s="124">
        <v>0.1341044522749284</v>
      </c>
      <c r="Q47" s="124">
        <v>0.54159766709325285</v>
      </c>
      <c r="R47" s="124">
        <v>0.9944315076798067</v>
      </c>
      <c r="S47" s="124">
        <v>0.28905828148762641</v>
      </c>
      <c r="T47" s="124">
        <v>0.30305034108793449</v>
      </c>
      <c r="U47" s="124">
        <v>0.28214210508975968</v>
      </c>
      <c r="V47" s="124">
        <v>0.33083979731636121</v>
      </c>
      <c r="W47" s="124">
        <v>1.0656397982757959</v>
      </c>
    </row>
    <row r="48" spans="1:23">
      <c r="A48" s="124" t="s">
        <v>216</v>
      </c>
      <c r="B48" s="124">
        <v>5.21</v>
      </c>
      <c r="C48" s="124">
        <v>1.2370000000000001</v>
      </c>
      <c r="D48" s="124">
        <v>23.90953</v>
      </c>
      <c r="E48" s="124">
        <v>0.17541999999999999</v>
      </c>
      <c r="F48" s="124">
        <v>9.7229995E-2</v>
      </c>
      <c r="G48" s="124">
        <v>0.45582</v>
      </c>
      <c r="H48" s="124">
        <v>0.1449</v>
      </c>
      <c r="I48" s="124">
        <v>28.40691</v>
      </c>
      <c r="J48" s="124">
        <v>4.6684749999999999</v>
      </c>
      <c r="K48" s="124">
        <v>25.349</v>
      </c>
      <c r="L48" s="124">
        <v>0.8278182333894063</v>
      </c>
      <c r="M48" s="124">
        <v>0.1164436515016354</v>
      </c>
      <c r="N48" s="124">
        <v>0.55533008826829489</v>
      </c>
      <c r="O48" s="124">
        <v>1.8488673117694789E-2</v>
      </c>
      <c r="P48" s="124">
        <v>0.1175497881758812</v>
      </c>
      <c r="Q48" s="124">
        <v>0.53825727040035853</v>
      </c>
      <c r="R48" s="124">
        <v>0.99481352202450957</v>
      </c>
      <c r="S48" s="124">
        <v>0.34762811559681778</v>
      </c>
      <c r="T48" s="124">
        <v>0.29771870310536003</v>
      </c>
      <c r="U48" s="124">
        <v>0.2998790279868252</v>
      </c>
      <c r="V48" s="124">
        <v>0.3496803302537666</v>
      </c>
      <c r="W48" s="124">
        <v>1.0913747154383659</v>
      </c>
    </row>
    <row r="49" spans="1:23">
      <c r="A49" s="124" t="s">
        <v>217</v>
      </c>
      <c r="B49" s="124">
        <v>5.15</v>
      </c>
      <c r="C49" s="124">
        <v>1.52</v>
      </c>
      <c r="D49" s="124">
        <v>19.095942000000001</v>
      </c>
      <c r="E49" s="124">
        <v>7.4679999999999996E-2</v>
      </c>
      <c r="F49" s="124">
        <v>1.915E-2</v>
      </c>
      <c r="G49" s="124">
        <v>0.11093</v>
      </c>
      <c r="H49" s="124">
        <v>-0.111820005</v>
      </c>
      <c r="I49" s="124">
        <v>40.194175999999999</v>
      </c>
      <c r="J49" s="124">
        <v>2.9785029999999999</v>
      </c>
      <c r="K49" s="124">
        <v>56.908999999999999</v>
      </c>
      <c r="L49" s="124">
        <v>0.79952707655237676</v>
      </c>
      <c r="M49" s="124">
        <v>0.1160868272375855</v>
      </c>
      <c r="N49" s="124">
        <v>0.27310296282018293</v>
      </c>
      <c r="O49" s="124">
        <v>4.1745978055892703E-2</v>
      </c>
      <c r="P49" s="124">
        <v>7.2092346589285511E-2</v>
      </c>
      <c r="Q49" s="124">
        <v>0.53519616527073466</v>
      </c>
      <c r="R49" s="124">
        <v>0.99278433302822777</v>
      </c>
      <c r="S49" s="124">
        <v>0.30263279269522869</v>
      </c>
      <c r="T49" s="124">
        <v>0.27687266379545561</v>
      </c>
      <c r="U49" s="124">
        <v>0.29589896335480648</v>
      </c>
      <c r="V49" s="124">
        <v>0.33577773376277442</v>
      </c>
      <c r="W49" s="124">
        <v>1.0728358499628809</v>
      </c>
    </row>
    <row r="50" spans="1:23">
      <c r="A50" s="124" t="s">
        <v>218</v>
      </c>
      <c r="B50" s="124">
        <v>22.73</v>
      </c>
      <c r="C50" s="124">
        <v>1.3</v>
      </c>
      <c r="D50" s="124">
        <v>14.932217</v>
      </c>
      <c r="E50" s="124">
        <v>0.33571000000000001</v>
      </c>
      <c r="F50" s="124">
        <v>0.11525000000000001</v>
      </c>
      <c r="G50" s="124">
        <v>0.46483000000000002</v>
      </c>
      <c r="H50" s="124">
        <v>0.2944</v>
      </c>
      <c r="I50" s="124">
        <v>16.476023000000001</v>
      </c>
      <c r="J50" s="124">
        <v>4.9485326000000001</v>
      </c>
      <c r="K50" s="124">
        <v>74.552999999999997</v>
      </c>
      <c r="L50" s="124">
        <v>0.87283301926797963</v>
      </c>
      <c r="M50" s="124">
        <v>0.22063633660422241</v>
      </c>
      <c r="N50" s="124">
        <v>0.56270306632010125</v>
      </c>
      <c r="O50" s="124">
        <v>5.4748255886360508E-2</v>
      </c>
      <c r="P50" s="124">
        <v>0.12508287274348481</v>
      </c>
      <c r="Q50" s="124">
        <v>0.53254832753392711</v>
      </c>
      <c r="R50" s="124">
        <v>0.99599521316285355</v>
      </c>
      <c r="S50" s="124">
        <v>0.39780469105233468</v>
      </c>
      <c r="T50" s="124">
        <v>0.31338966493964221</v>
      </c>
      <c r="U50" s="124">
        <v>0.36948819653626053</v>
      </c>
      <c r="V50" s="124">
        <v>0.35472972459259411</v>
      </c>
      <c r="W50" s="124">
        <v>1.1196711984990879</v>
      </c>
    </row>
  </sheetData>
  <phoneticPr fontId="6" type="noConversion"/>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91A18-D876-405A-B1DB-DAC2952C42A5}">
  <sheetPr codeName="工作表21"/>
  <dimension ref="A1:W135"/>
  <sheetViews>
    <sheetView topLeftCell="A109" workbookViewId="0">
      <selection activeCell="C26" sqref="C26"/>
    </sheetView>
  </sheetViews>
  <sheetFormatPr defaultColWidth="8.6640625" defaultRowHeight="17"/>
  <cols>
    <col min="1" max="16384" width="8.6640625" style="124"/>
  </cols>
  <sheetData>
    <row r="1" spans="1:23">
      <c r="A1" s="124" t="s">
        <v>147</v>
      </c>
      <c r="B1" s="124" t="s">
        <v>148</v>
      </c>
      <c r="C1" s="124" t="s">
        <v>149</v>
      </c>
      <c r="D1" s="124" t="s">
        <v>150</v>
      </c>
      <c r="E1" s="124" t="s">
        <v>151</v>
      </c>
      <c r="F1" s="124" t="s">
        <v>152</v>
      </c>
      <c r="G1" s="124" t="s">
        <v>153</v>
      </c>
      <c r="H1" s="124" t="s">
        <v>154</v>
      </c>
      <c r="I1" s="124" t="s">
        <v>155</v>
      </c>
      <c r="J1" s="124" t="s">
        <v>156</v>
      </c>
      <c r="K1" s="124" t="s">
        <v>157</v>
      </c>
      <c r="L1" s="124" t="s">
        <v>158</v>
      </c>
      <c r="M1" s="124" t="s">
        <v>159</v>
      </c>
      <c r="N1" s="124" t="s">
        <v>160</v>
      </c>
      <c r="O1" s="124" t="s">
        <v>161</v>
      </c>
      <c r="P1" s="124" t="s">
        <v>162</v>
      </c>
      <c r="Q1" s="124" t="s">
        <v>163</v>
      </c>
      <c r="R1" s="124" t="s">
        <v>164</v>
      </c>
      <c r="S1" s="124" t="s">
        <v>165</v>
      </c>
      <c r="T1" s="124" t="s">
        <v>166</v>
      </c>
      <c r="U1" s="124" t="s">
        <v>167</v>
      </c>
      <c r="V1" s="124" t="s">
        <v>168</v>
      </c>
      <c r="W1" s="124" t="s">
        <v>169</v>
      </c>
    </row>
    <row r="2" spans="1:23">
      <c r="A2" s="124" t="s">
        <v>490</v>
      </c>
      <c r="B2" s="124">
        <v>-0.94</v>
      </c>
      <c r="C2" s="124">
        <v>0.86399999999999999</v>
      </c>
      <c r="D2" s="124">
        <v>52.5</v>
      </c>
      <c r="E2" s="124">
        <v>-7.0529999999999995E-2</v>
      </c>
      <c r="F2" s="124">
        <v>-4.4299997000000001E-2</v>
      </c>
      <c r="G2" s="124">
        <v>-4.6529996999999997E-2</v>
      </c>
      <c r="H2" s="124">
        <v>-3.5099998E-2</v>
      </c>
      <c r="I2" s="124">
        <v>0</v>
      </c>
      <c r="J2" s="124">
        <v>1.0344043000000001</v>
      </c>
      <c r="K2" s="124">
        <v>17.899999999999999</v>
      </c>
      <c r="L2" s="124">
        <v>0.75874725836392076</v>
      </c>
      <c r="M2" s="124">
        <v>7.9869164436515011E-2</v>
      </c>
      <c r="N2" s="124">
        <v>0.14425178613666551</v>
      </c>
      <c r="O2" s="124">
        <v>1.299933013655929E-2</v>
      </c>
      <c r="P2" s="124">
        <v>1.979931860194219E-2</v>
      </c>
      <c r="Q2" s="124">
        <v>0.55643880865734285</v>
      </c>
      <c r="R2" s="124">
        <v>0.99339075010117484</v>
      </c>
      <c r="S2" s="124">
        <v>0.26025293307116221</v>
      </c>
      <c r="T2" s="124">
        <v>0.25838896494130759</v>
      </c>
      <c r="U2" s="124">
        <v>0.27404563997295422</v>
      </c>
      <c r="V2" s="124">
        <v>0.33655006352250161</v>
      </c>
      <c r="W2" s="124">
        <v>1.048185510988126</v>
      </c>
    </row>
    <row r="3" spans="1:23">
      <c r="A3" s="124" t="s">
        <v>491</v>
      </c>
      <c r="B3" s="124">
        <v>-0.82</v>
      </c>
      <c r="C3" s="124">
        <v>1.1220000000000001</v>
      </c>
      <c r="D3" s="124">
        <v>-13.645834000000001</v>
      </c>
      <c r="E3" s="124">
        <v>-1.0070000000000001E-2</v>
      </c>
      <c r="F3" s="124">
        <v>-2.32E-3</v>
      </c>
      <c r="G3" s="124">
        <v>3.0159999999999999E-2</v>
      </c>
      <c r="H3" s="124">
        <v>-7.1500000000000001E-3</v>
      </c>
      <c r="I3" s="124">
        <v>0</v>
      </c>
      <c r="J3" s="124">
        <v>0.57760142999999997</v>
      </c>
      <c r="K3" s="124">
        <v>55.433</v>
      </c>
      <c r="L3" s="124">
        <v>0.77572644580055772</v>
      </c>
      <c r="M3" s="124">
        <v>8.0582812964614919E-2</v>
      </c>
      <c r="N3" s="124">
        <v>0.20700801972979471</v>
      </c>
      <c r="O3" s="124">
        <v>4.0658279003649989E-2</v>
      </c>
      <c r="P3" s="124">
        <v>7.5120796538328434E-3</v>
      </c>
      <c r="Q3" s="124">
        <v>0.51437468689190391</v>
      </c>
      <c r="R3" s="124">
        <v>0.99361167495036096</v>
      </c>
      <c r="S3" s="124">
        <v>0.28091547732291938</v>
      </c>
      <c r="T3" s="124">
        <v>0.23519595211414629</v>
      </c>
      <c r="U3" s="124">
        <v>0.26541279235795689</v>
      </c>
      <c r="V3" s="124">
        <v>0.32479043641532451</v>
      </c>
      <c r="W3" s="124">
        <v>1.058726787425774</v>
      </c>
    </row>
    <row r="4" spans="1:23">
      <c r="A4" s="124" t="s">
        <v>492</v>
      </c>
      <c r="B4" s="124">
        <v>-0.74</v>
      </c>
      <c r="C4" s="124">
        <v>1.1870000000000001</v>
      </c>
      <c r="D4" s="124">
        <v>86.818184000000002</v>
      </c>
      <c r="E4" s="124">
        <v>-2.6789998999999998E-2</v>
      </c>
      <c r="F4" s="124">
        <v>-9.1800000000000007E-3</v>
      </c>
      <c r="G4" s="124">
        <v>0.17238001999999999</v>
      </c>
      <c r="H4" s="124">
        <v>-0.29243999999999998</v>
      </c>
      <c r="I4" s="124">
        <v>0</v>
      </c>
      <c r="J4" s="124">
        <v>1.6411754999999999</v>
      </c>
      <c r="K4" s="124">
        <v>3.9750000000000001</v>
      </c>
      <c r="L4" s="124">
        <v>0.77103091161330362</v>
      </c>
      <c r="M4" s="124">
        <v>8.1058578650014868E-2</v>
      </c>
      <c r="N4" s="124">
        <v>0.32338816245870239</v>
      </c>
      <c r="O4" s="124">
        <v>2.7376707175350212E-3</v>
      </c>
      <c r="P4" s="124">
        <v>3.6120456692057608E-2</v>
      </c>
      <c r="Q4" s="124">
        <v>0.57826277221254929</v>
      </c>
      <c r="R4" s="124">
        <v>0.99135666046970439</v>
      </c>
      <c r="S4" s="124">
        <v>0.2894669091945028</v>
      </c>
      <c r="T4" s="124">
        <v>0.27490792279760162</v>
      </c>
      <c r="U4" s="124">
        <v>0.28172652510847379</v>
      </c>
      <c r="V4" s="124">
        <v>0.35930129389001658</v>
      </c>
      <c r="W4" s="124">
        <v>1.0545242433649</v>
      </c>
    </row>
    <row r="5" spans="1:23">
      <c r="A5" s="124" t="s">
        <v>493</v>
      </c>
      <c r="B5" s="124">
        <v>16.64</v>
      </c>
      <c r="C5" s="124">
        <v>1.0209999999999999</v>
      </c>
      <c r="D5" s="124">
        <v>18.336483000000001</v>
      </c>
      <c r="E5" s="124">
        <v>0.25741999999999998</v>
      </c>
      <c r="F5" s="124">
        <v>0.12731000000000001</v>
      </c>
      <c r="G5" s="124">
        <v>0.31583</v>
      </c>
      <c r="H5" s="124">
        <v>0.19344</v>
      </c>
      <c r="I5" s="124">
        <v>29.146635</v>
      </c>
      <c r="J5" s="124">
        <v>5.6355376000000001</v>
      </c>
      <c r="K5" s="124">
        <v>116.36</v>
      </c>
      <c r="L5" s="124">
        <v>0.8508465722879216</v>
      </c>
      <c r="M5" s="124">
        <v>0.18441867380315191</v>
      </c>
      <c r="N5" s="124">
        <v>0.44077479443118389</v>
      </c>
      <c r="O5" s="124">
        <v>8.5556815694701444E-2</v>
      </c>
      <c r="P5" s="124">
        <v>0.1435621668721444</v>
      </c>
      <c r="Q5" s="124">
        <v>0.53471320249107024</v>
      </c>
      <c r="R5" s="124">
        <v>0.99519719619076519</v>
      </c>
      <c r="S5" s="124">
        <v>0.364346202642089</v>
      </c>
      <c r="T5" s="124">
        <v>0.3170622517955442</v>
      </c>
      <c r="U5" s="124">
        <v>0.34467475153459659</v>
      </c>
      <c r="V5" s="124">
        <v>0.35175532571104978</v>
      </c>
      <c r="W5" s="124">
        <v>1.105720832851695</v>
      </c>
    </row>
    <row r="6" spans="1:23">
      <c r="A6" s="124" t="s">
        <v>494</v>
      </c>
      <c r="B6" s="124">
        <v>17.149999999999999</v>
      </c>
      <c r="C6" s="124">
        <v>0.84599999999999997</v>
      </c>
      <c r="D6" s="124">
        <v>18.553923000000001</v>
      </c>
      <c r="E6" s="124">
        <v>0.32208002000000002</v>
      </c>
      <c r="F6" s="124">
        <v>0.121879995</v>
      </c>
      <c r="G6" s="124">
        <v>0.2626</v>
      </c>
      <c r="H6" s="124">
        <v>0.15701999999999999</v>
      </c>
      <c r="I6" s="124">
        <v>22.069970999999999</v>
      </c>
      <c r="J6" s="124">
        <v>6.9518423</v>
      </c>
      <c r="K6" s="124">
        <v>137.40600000000001</v>
      </c>
      <c r="L6" s="124">
        <v>0.86900526562627245</v>
      </c>
      <c r="M6" s="124">
        <v>0.18745168004757659</v>
      </c>
      <c r="N6" s="124">
        <v>0.39721612387650562</v>
      </c>
      <c r="O6" s="124">
        <v>0.10106610719436281</v>
      </c>
      <c r="P6" s="124">
        <v>0.17896857834547719</v>
      </c>
      <c r="Q6" s="124">
        <v>0.5348514791153649</v>
      </c>
      <c r="R6" s="124">
        <v>0.9949093220017452</v>
      </c>
      <c r="S6" s="124">
        <v>0.36237022470495522</v>
      </c>
      <c r="T6" s="124">
        <v>0.33273012170651561</v>
      </c>
      <c r="U6" s="124">
        <v>0.34854370855687578</v>
      </c>
      <c r="V6" s="124">
        <v>0.3484367708552879</v>
      </c>
      <c r="W6" s="124">
        <v>1.116686819032654</v>
      </c>
    </row>
    <row r="7" spans="1:23">
      <c r="A7" s="124" t="s">
        <v>495</v>
      </c>
      <c r="B7" s="124">
        <v>3.62</v>
      </c>
      <c r="C7" s="124">
        <v>0.80500000000000005</v>
      </c>
      <c r="D7" s="124">
        <v>16.934673</v>
      </c>
      <c r="E7" s="124">
        <v>0.10816000000000001</v>
      </c>
      <c r="F7" s="124">
        <v>6.3890000000000002E-2</v>
      </c>
      <c r="G7" s="124">
        <v>0.28986000000000001</v>
      </c>
      <c r="H7" s="124">
        <v>0.16726999000000001</v>
      </c>
      <c r="I7" s="124">
        <v>46.546962999999998</v>
      </c>
      <c r="J7" s="124">
        <v>5.2844509999999998</v>
      </c>
      <c r="K7" s="124">
        <v>45.331000000000003</v>
      </c>
      <c r="L7" s="124">
        <v>0.80892937882459981</v>
      </c>
      <c r="M7" s="124">
        <v>0.1069878085043116</v>
      </c>
      <c r="N7" s="124">
        <v>0.41952326945833041</v>
      </c>
      <c r="O7" s="124">
        <v>3.3213878037690693E-2</v>
      </c>
      <c r="P7" s="124">
        <v>0.13411852010679179</v>
      </c>
      <c r="Q7" s="124">
        <v>0.53382174942492533</v>
      </c>
      <c r="R7" s="124">
        <v>0.99499034088034799</v>
      </c>
      <c r="S7" s="124">
        <v>0.3184735410614552</v>
      </c>
      <c r="T7" s="124">
        <v>0.30156775735656011</v>
      </c>
      <c r="U7" s="124">
        <v>0.29073229785664029</v>
      </c>
      <c r="V7" s="124">
        <v>0.33816293653384832</v>
      </c>
      <c r="W7" s="124">
        <v>1.079895827123833</v>
      </c>
    </row>
    <row r="8" spans="1:23">
      <c r="A8" s="124" t="s">
        <v>496</v>
      </c>
      <c r="B8" s="124">
        <v>3.44</v>
      </c>
      <c r="C8" s="124">
        <v>1.1339999999999999</v>
      </c>
      <c r="D8" s="124">
        <v>14.854839</v>
      </c>
      <c r="E8" s="124">
        <v>8.4849999999999995E-2</v>
      </c>
      <c r="F8" s="124">
        <v>3.5350001999999998E-2</v>
      </c>
      <c r="G8" s="124">
        <v>0.16639000000000001</v>
      </c>
      <c r="H8" s="124">
        <v>0.12607001000000001</v>
      </c>
      <c r="I8" s="124">
        <v>13.386627000000001</v>
      </c>
      <c r="J8" s="124">
        <v>2.2025060000000001</v>
      </c>
      <c r="K8" s="124">
        <v>36.966999999999999</v>
      </c>
      <c r="L8" s="124">
        <v>0.80238315224259504</v>
      </c>
      <c r="M8" s="124">
        <v>0.10591733571216171</v>
      </c>
      <c r="N8" s="124">
        <v>0.31848646590044699</v>
      </c>
      <c r="O8" s="124">
        <v>2.705025007498196E-2</v>
      </c>
      <c r="P8" s="124">
        <v>5.1219315379967559E-2</v>
      </c>
      <c r="Q8" s="124">
        <v>0.53249912054057413</v>
      </c>
      <c r="R8" s="124">
        <v>0.99466468435014099</v>
      </c>
      <c r="S8" s="124">
        <v>0.30735216299418189</v>
      </c>
      <c r="T8" s="124">
        <v>0.26531730890881211</v>
      </c>
      <c r="U8" s="124">
        <v>0.28902338172407699</v>
      </c>
      <c r="V8" s="124">
        <v>0.33645373104723181</v>
      </c>
      <c r="W8" s="124">
        <v>1.075690585731822</v>
      </c>
    </row>
    <row r="9" spans="1:23">
      <c r="A9" s="124" t="s">
        <v>497</v>
      </c>
      <c r="B9" s="124">
        <v>1.19</v>
      </c>
      <c r="C9" s="124">
        <v>0.84599999999999997</v>
      </c>
      <c r="D9" s="124">
        <v>24.54955</v>
      </c>
      <c r="E9" s="124">
        <v>3.644E-2</v>
      </c>
      <c r="F9" s="124">
        <v>1.1480000000000001E-2</v>
      </c>
      <c r="G9" s="124">
        <v>0.17291000000000001</v>
      </c>
      <c r="H9" s="124">
        <v>1.3049999E-2</v>
      </c>
      <c r="I9" s="124">
        <v>45.798316999999997</v>
      </c>
      <c r="J9" s="124">
        <v>1.7462911999999999</v>
      </c>
      <c r="K9" s="124">
        <v>23.609000000000002</v>
      </c>
      <c r="L9" s="124">
        <v>0.78878800729043508</v>
      </c>
      <c r="M9" s="124">
        <v>9.2536425810288425E-2</v>
      </c>
      <c r="N9" s="124">
        <v>0.32382185068377423</v>
      </c>
      <c r="O9" s="124">
        <v>1.7206426267489961E-2</v>
      </c>
      <c r="P9" s="124">
        <v>3.8947894538710767E-2</v>
      </c>
      <c r="Q9" s="124">
        <v>0.53866427833395447</v>
      </c>
      <c r="R9" s="124">
        <v>0.99377134157118285</v>
      </c>
      <c r="S9" s="124">
        <v>0.30000608709234239</v>
      </c>
      <c r="T9" s="124">
        <v>0.2607880325415145</v>
      </c>
      <c r="U9" s="124">
        <v>0.28066879069812273</v>
      </c>
      <c r="V9" s="124">
        <v>0.33939737963209538</v>
      </c>
      <c r="W9" s="124">
        <v>1.0668298293044649</v>
      </c>
    </row>
    <row r="10" spans="1:23">
      <c r="A10" s="124" t="s">
        <v>498</v>
      </c>
      <c r="B10" s="124">
        <v>1.65</v>
      </c>
      <c r="C10" s="124">
        <v>0.86</v>
      </c>
      <c r="D10" s="124">
        <v>10.369566000000001</v>
      </c>
      <c r="E10" s="124">
        <v>3.8599998000000003E-2</v>
      </c>
      <c r="F10" s="124">
        <v>1.9349999999999999E-2</v>
      </c>
      <c r="G10" s="124">
        <v>0.11265000999999999</v>
      </c>
      <c r="H10" s="124">
        <v>7.4969999999999995E-2</v>
      </c>
      <c r="I10" s="124">
        <v>14.454546000000001</v>
      </c>
      <c r="J10" s="124">
        <v>0.98537432999999996</v>
      </c>
      <c r="K10" s="124">
        <v>23.459</v>
      </c>
      <c r="L10" s="124">
        <v>0.78939460687536323</v>
      </c>
      <c r="M10" s="124">
        <v>9.5272078501338078E-2</v>
      </c>
      <c r="N10" s="124">
        <v>0.27451046514858329</v>
      </c>
      <c r="O10" s="124">
        <v>1.7095887745920579E-2</v>
      </c>
      <c r="P10" s="124">
        <v>1.8480493794627309E-2</v>
      </c>
      <c r="Q10" s="124">
        <v>0.52964680077659276</v>
      </c>
      <c r="R10" s="124">
        <v>0.99426077512615241</v>
      </c>
      <c r="S10" s="124">
        <v>0.29511288166861538</v>
      </c>
      <c r="T10" s="124">
        <v>0.24854173847106609</v>
      </c>
      <c r="U10" s="124">
        <v>0.2801456979857968</v>
      </c>
      <c r="V10" s="124">
        <v>0.33232378327360512</v>
      </c>
      <c r="W10" s="124">
        <v>1.0674889957799989</v>
      </c>
    </row>
    <row r="11" spans="1:23">
      <c r="A11" s="124" t="s">
        <v>499</v>
      </c>
      <c r="B11" s="124">
        <v>1.82</v>
      </c>
      <c r="C11" s="124">
        <v>0.80600000000000005</v>
      </c>
      <c r="D11" s="124">
        <v>6.5979380000000001</v>
      </c>
      <c r="E11" s="124">
        <v>6.0830000000000002E-2</v>
      </c>
      <c r="F11" s="124">
        <v>4.6969999999999998E-2</v>
      </c>
      <c r="G11" s="124">
        <v>0.19622000000000001</v>
      </c>
      <c r="H11" s="124">
        <v>0.10922</v>
      </c>
      <c r="I11" s="124">
        <v>17.582417</v>
      </c>
      <c r="J11" s="124">
        <v>1.3193699999999999</v>
      </c>
      <c r="K11" s="124">
        <v>42.868000000000002</v>
      </c>
      <c r="L11" s="124">
        <v>0.79563753394573733</v>
      </c>
      <c r="M11" s="124">
        <v>9.6283080582812958E-2</v>
      </c>
      <c r="N11" s="124">
        <v>0.34289666959471821</v>
      </c>
      <c r="O11" s="124">
        <v>3.1398835513521448E-2</v>
      </c>
      <c r="P11" s="124">
        <v>2.7464422912506711E-2</v>
      </c>
      <c r="Q11" s="124">
        <v>0.5272483092941822</v>
      </c>
      <c r="R11" s="124">
        <v>0.99453149700901711</v>
      </c>
      <c r="S11" s="124">
        <v>0.30951225277260269</v>
      </c>
      <c r="T11" s="124">
        <v>0.25150872923907081</v>
      </c>
      <c r="U11" s="124">
        <v>0.28082381042605781</v>
      </c>
      <c r="V11" s="124">
        <v>0.33878073543693737</v>
      </c>
      <c r="W11" s="124">
        <v>1.0714760182604171</v>
      </c>
    </row>
    <row r="12" spans="1:23">
      <c r="A12" s="124" t="s">
        <v>500</v>
      </c>
      <c r="B12" s="124">
        <v>6.36</v>
      </c>
      <c r="C12" s="124">
        <v>0.90700000000000003</v>
      </c>
      <c r="D12" s="124">
        <v>25.155556000000001</v>
      </c>
      <c r="E12" s="124">
        <v>0.15323000000000001</v>
      </c>
      <c r="F12" s="124">
        <v>6.3530000000000003E-2</v>
      </c>
      <c r="G12" s="124">
        <v>0.31503999999999999</v>
      </c>
      <c r="H12" s="124">
        <v>0.16384001000000001</v>
      </c>
      <c r="I12" s="124">
        <v>44.496853000000002</v>
      </c>
      <c r="J12" s="124">
        <v>7.0150220000000001</v>
      </c>
      <c r="K12" s="124">
        <v>44.362000000000002</v>
      </c>
      <c r="L12" s="124">
        <v>0.82158654021674715</v>
      </c>
      <c r="M12" s="124">
        <v>0.1232827832292596</v>
      </c>
      <c r="N12" s="124">
        <v>0.44012832909700778</v>
      </c>
      <c r="O12" s="124">
        <v>3.2499799188352489E-2</v>
      </c>
      <c r="P12" s="124">
        <v>0.18066800740241351</v>
      </c>
      <c r="Q12" s="124">
        <v>0.53904965574373342</v>
      </c>
      <c r="R12" s="124">
        <v>0.99496322932870451</v>
      </c>
      <c r="S12" s="124">
        <v>0.32550614996923127</v>
      </c>
      <c r="T12" s="124">
        <v>0.3260881001478998</v>
      </c>
      <c r="U12" s="124">
        <v>0.30378776975633809</v>
      </c>
      <c r="V12" s="124">
        <v>0.33789859824676038</v>
      </c>
      <c r="W12" s="124">
        <v>1.087641289430993</v>
      </c>
    </row>
    <row r="13" spans="1:23">
      <c r="A13" s="124" t="s">
        <v>501</v>
      </c>
      <c r="B13" s="124">
        <v>0.56000000000000005</v>
      </c>
      <c r="C13" s="124">
        <v>0.995</v>
      </c>
      <c r="D13" s="124">
        <v>100.54053999999999</v>
      </c>
      <c r="E13" s="124">
        <v>3.0369999000000002E-2</v>
      </c>
      <c r="F13" s="124">
        <v>1.0570001000000001E-2</v>
      </c>
      <c r="G13" s="124">
        <v>0.20954001</v>
      </c>
      <c r="H13" s="124">
        <v>1.1900000000000001E-2</v>
      </c>
      <c r="I13" s="124">
        <v>132.85714999999999</v>
      </c>
      <c r="J13" s="124">
        <v>3.7213025000000002</v>
      </c>
      <c r="K13" s="124">
        <v>30.922999999999998</v>
      </c>
      <c r="L13" s="124">
        <v>0.78708334826430915</v>
      </c>
      <c r="M13" s="124">
        <v>8.8789771037763893E-2</v>
      </c>
      <c r="N13" s="124">
        <v>0.35379657429836309</v>
      </c>
      <c r="O13" s="124">
        <v>2.2596284579213009E-2</v>
      </c>
      <c r="P13" s="124">
        <v>9.207242015370104E-2</v>
      </c>
      <c r="Q13" s="124">
        <v>0.58698923038514872</v>
      </c>
      <c r="R13" s="124">
        <v>0.99376225164725362</v>
      </c>
      <c r="S13" s="124">
        <v>0.29881155372158869</v>
      </c>
      <c r="T13" s="124">
        <v>0.30373388170224752</v>
      </c>
      <c r="U13" s="124">
        <v>0.29058602892281271</v>
      </c>
      <c r="V13" s="124">
        <v>0.36574480300536122</v>
      </c>
      <c r="W13" s="124">
        <v>1.0657791984222831</v>
      </c>
    </row>
    <row r="14" spans="1:23">
      <c r="A14" s="124" t="s">
        <v>502</v>
      </c>
      <c r="B14" s="124">
        <v>35.81</v>
      </c>
      <c r="C14" s="124">
        <v>1.0680000000000001</v>
      </c>
      <c r="D14" s="124">
        <v>21.679646999999999</v>
      </c>
      <c r="E14" s="124">
        <v>0.18011999000000001</v>
      </c>
      <c r="F14" s="124">
        <v>9.9309995999999998E-2</v>
      </c>
      <c r="G14" s="124">
        <v>0.46517999999999998</v>
      </c>
      <c r="H14" s="124">
        <v>0.30325000000000002</v>
      </c>
      <c r="I14" s="124">
        <v>28.762915</v>
      </c>
      <c r="J14" s="124">
        <v>4.9512324000000003</v>
      </c>
      <c r="K14" s="124">
        <v>150.636</v>
      </c>
      <c r="L14" s="124">
        <v>0.829138147566719</v>
      </c>
      <c r="M14" s="124">
        <v>0.29842402616711272</v>
      </c>
      <c r="N14" s="124">
        <v>0.56298947501245777</v>
      </c>
      <c r="O14" s="124">
        <v>0.1108156047967823</v>
      </c>
      <c r="P14" s="124">
        <v>0.12515549288204059</v>
      </c>
      <c r="Q14" s="124">
        <v>0.53683922085192171</v>
      </c>
      <c r="R14" s="124">
        <v>0.99606516611652818</v>
      </c>
      <c r="S14" s="124">
        <v>0.41791201937006822</v>
      </c>
      <c r="T14" s="124">
        <v>0.32637572764565659</v>
      </c>
      <c r="U14" s="124">
        <v>0.41557243946473771</v>
      </c>
      <c r="V14" s="124">
        <v>0.37048743910660642</v>
      </c>
      <c r="W14" s="124">
        <v>1.092918551565091</v>
      </c>
    </row>
    <row r="15" spans="1:23">
      <c r="A15" s="124" t="s">
        <v>503</v>
      </c>
      <c r="B15" s="124">
        <v>0.98</v>
      </c>
      <c r="C15" s="124">
        <v>0.85499999999999998</v>
      </c>
      <c r="D15" s="124">
        <v>18.219511000000001</v>
      </c>
      <c r="E15" s="124">
        <v>3.066E-2</v>
      </c>
      <c r="F15" s="124">
        <v>9.9100000000000004E-3</v>
      </c>
      <c r="G15" s="124">
        <v>7.0019999999999999E-2</v>
      </c>
      <c r="H15" s="124">
        <v>1.201E-2</v>
      </c>
      <c r="I15" s="124">
        <v>38.112243999999997</v>
      </c>
      <c r="J15" s="124">
        <v>1.0637084999999999</v>
      </c>
      <c r="K15" s="124">
        <v>45.390999999999998</v>
      </c>
      <c r="L15" s="124">
        <v>0.78716479023149089</v>
      </c>
      <c r="M15" s="124">
        <v>9.1287540886113586E-2</v>
      </c>
      <c r="N15" s="124">
        <v>0.23962587823645401</v>
      </c>
      <c r="O15" s="124">
        <v>3.3258093446318443E-2</v>
      </c>
      <c r="P15" s="124">
        <v>2.05875529393998E-2</v>
      </c>
      <c r="Q15" s="124">
        <v>0.53463881648436951</v>
      </c>
      <c r="R15" s="124">
        <v>0.99376312111899423</v>
      </c>
      <c r="S15" s="124">
        <v>0.29008603561802199</v>
      </c>
      <c r="T15" s="124">
        <v>0.25101501152765321</v>
      </c>
      <c r="U15" s="124">
        <v>0.27866352337960409</v>
      </c>
      <c r="V15" s="124">
        <v>0.33608098864602731</v>
      </c>
      <c r="W15" s="124">
        <v>1.065829648842576</v>
      </c>
    </row>
    <row r="16" spans="1:23">
      <c r="A16" s="124" t="s">
        <v>504</v>
      </c>
      <c r="B16" s="124">
        <v>1.63</v>
      </c>
      <c r="C16" s="124">
        <v>0.94399999999999995</v>
      </c>
      <c r="D16" s="124">
        <v>24.536584999999999</v>
      </c>
      <c r="E16" s="124">
        <v>0.21648000000000001</v>
      </c>
      <c r="F16" s="124">
        <v>2.2409999999999999E-2</v>
      </c>
      <c r="G16" s="124">
        <v>0.13145999999999999</v>
      </c>
      <c r="H16" s="124">
        <v>7.3410004000000001E-2</v>
      </c>
      <c r="I16" s="124">
        <v>30.858896000000001</v>
      </c>
      <c r="J16" s="124">
        <v>2.5723636000000001</v>
      </c>
      <c r="K16" s="124">
        <v>37.421999999999997</v>
      </c>
      <c r="L16" s="124">
        <v>0.83934925284273609</v>
      </c>
      <c r="M16" s="124">
        <v>9.5153137079988098E-2</v>
      </c>
      <c r="N16" s="124">
        <v>0.28990287840326662</v>
      </c>
      <c r="O16" s="124">
        <v>2.7385550257075751E-2</v>
      </c>
      <c r="P16" s="124">
        <v>6.1167870887016473E-2</v>
      </c>
      <c r="Q16" s="124">
        <v>0.53865603350120073</v>
      </c>
      <c r="R16" s="124">
        <v>0.99424844446763028</v>
      </c>
      <c r="S16" s="124">
        <v>0.30899603551908628</v>
      </c>
      <c r="T16" s="124">
        <v>0.27068190870952008</v>
      </c>
      <c r="U16" s="124">
        <v>0.287627268545947</v>
      </c>
      <c r="V16" s="124">
        <v>0.33684535361235801</v>
      </c>
      <c r="W16" s="124">
        <v>1.0981139490567711</v>
      </c>
    </row>
    <row r="17" spans="1:23">
      <c r="A17" s="124" t="s">
        <v>505</v>
      </c>
      <c r="B17" s="124">
        <v>-0.39</v>
      </c>
      <c r="C17" s="124">
        <v>0.84599999999999997</v>
      </c>
      <c r="D17" s="124">
        <v>72.291669999999996</v>
      </c>
      <c r="E17" s="124">
        <v>-5.2040000000000003E-2</v>
      </c>
      <c r="F17" s="124">
        <v>-1.059E-2</v>
      </c>
      <c r="G17" s="124">
        <v>2.0539999E-2</v>
      </c>
      <c r="H17" s="124">
        <v>-4.6499999999999996E-3</v>
      </c>
      <c r="I17" s="124">
        <v>0</v>
      </c>
      <c r="J17" s="124">
        <v>1.2580669</v>
      </c>
      <c r="K17" s="124">
        <v>23.664999999999999</v>
      </c>
      <c r="L17" s="124">
        <v>0.76393986795213475</v>
      </c>
      <c r="M17" s="124">
        <v>8.3140053523639595E-2</v>
      </c>
      <c r="N17" s="124">
        <v>0.19913587142442779</v>
      </c>
      <c r="O17" s="124">
        <v>1.724769398220919E-2</v>
      </c>
      <c r="P17" s="124">
        <v>2.581547128057007E-2</v>
      </c>
      <c r="Q17" s="124">
        <v>0.56902492582416819</v>
      </c>
      <c r="R17" s="124">
        <v>0.99363143567173795</v>
      </c>
      <c r="S17" s="124">
        <v>0.2715603889020024</v>
      </c>
      <c r="T17" s="124">
        <v>0.26682930784761888</v>
      </c>
      <c r="U17" s="124">
        <v>0.27992385660952962</v>
      </c>
      <c r="V17" s="124">
        <v>0.34859924060743269</v>
      </c>
      <c r="W17" s="124">
        <v>1.0515108534804249</v>
      </c>
    </row>
    <row r="18" spans="1:23">
      <c r="A18" s="124" t="s">
        <v>506</v>
      </c>
      <c r="B18" s="124">
        <v>-0.02</v>
      </c>
      <c r="C18" s="124">
        <v>0.88700000000000001</v>
      </c>
      <c r="D18" s="124">
        <v>34.84375</v>
      </c>
      <c r="E18" s="124">
        <v>-9.1599999999999997E-3</v>
      </c>
      <c r="F18" s="124">
        <v>1.8870000000000001E-2</v>
      </c>
      <c r="G18" s="124">
        <v>0.28853000000000001</v>
      </c>
      <c r="H18" s="124">
        <v>0.13158</v>
      </c>
      <c r="I18" s="124">
        <v>0</v>
      </c>
      <c r="J18" s="124">
        <v>0.80645155999999996</v>
      </c>
      <c r="K18" s="124">
        <v>8.0370000000000008</v>
      </c>
      <c r="L18" s="124">
        <v>0.775982004195651</v>
      </c>
      <c r="M18" s="124">
        <v>8.5340469818614331E-2</v>
      </c>
      <c r="N18" s="124">
        <v>0.41843491642737562</v>
      </c>
      <c r="O18" s="124">
        <v>5.7310538816338786E-3</v>
      </c>
      <c r="P18" s="124">
        <v>1.366776827859102E-2</v>
      </c>
      <c r="Q18" s="124">
        <v>0.54521066918115102</v>
      </c>
      <c r="R18" s="124">
        <v>0.99470823690101295</v>
      </c>
      <c r="S18" s="124">
        <v>0.31004820365516728</v>
      </c>
      <c r="T18" s="124">
        <v>0.25173045143232542</v>
      </c>
      <c r="U18" s="124">
        <v>0.27643511096323331</v>
      </c>
      <c r="V18" s="124">
        <v>0.35055382515925471</v>
      </c>
      <c r="W18" s="124">
        <v>1.0595269583862881</v>
      </c>
    </row>
    <row r="19" spans="1:23">
      <c r="A19" s="124" t="s">
        <v>507</v>
      </c>
      <c r="B19" s="124">
        <v>0.09</v>
      </c>
      <c r="C19" s="124">
        <v>1.085</v>
      </c>
      <c r="D19" s="124">
        <v>263.5</v>
      </c>
      <c r="E19" s="124">
        <v>-4.7999998000000004E-3</v>
      </c>
      <c r="F19" s="124">
        <v>-4.5999999999999999E-3</v>
      </c>
      <c r="G19" s="124">
        <v>0.16863</v>
      </c>
      <c r="H19" s="124">
        <v>1.328E-2</v>
      </c>
      <c r="I19" s="124">
        <v>292.77776999999998</v>
      </c>
      <c r="J19" s="124">
        <v>1.5021093000000001</v>
      </c>
      <c r="K19" s="124">
        <v>14.525</v>
      </c>
      <c r="L19" s="124">
        <v>0.77720643788105581</v>
      </c>
      <c r="M19" s="124">
        <v>8.5994647636039243E-2</v>
      </c>
      <c r="N19" s="124">
        <v>0.32031948153152878</v>
      </c>
      <c r="O19" s="124">
        <v>1.0512213401248201E-2</v>
      </c>
      <c r="P19" s="124">
        <v>3.237980675041964E-2</v>
      </c>
      <c r="Q19" s="124">
        <v>0.69062004360114315</v>
      </c>
      <c r="R19" s="124">
        <v>0.99377315956545376</v>
      </c>
      <c r="S19" s="124">
        <v>0.29380630618916947</v>
      </c>
      <c r="T19" s="124">
        <v>0.32216637100786982</v>
      </c>
      <c r="U19" s="124">
        <v>0.31453926185247882</v>
      </c>
      <c r="V19" s="124">
        <v>0.42672667508463552</v>
      </c>
      <c r="W19" s="124">
        <v>1.0597290777416719</v>
      </c>
    </row>
    <row r="20" spans="1:23">
      <c r="A20" s="124" t="s">
        <v>508</v>
      </c>
      <c r="B20" s="124">
        <v>-0.33</v>
      </c>
      <c r="C20" s="124">
        <v>0.97299999999999998</v>
      </c>
      <c r="D20" s="124">
        <v>750</v>
      </c>
      <c r="E20" s="124">
        <v>-3.1170000999999999E-2</v>
      </c>
      <c r="F20" s="124">
        <v>-1.5149999000000001E-2</v>
      </c>
      <c r="G20" s="124">
        <v>5.2010002999999999E-2</v>
      </c>
      <c r="H20" s="124">
        <v>8.6599999999999993E-3</v>
      </c>
      <c r="I20" s="124">
        <v>0</v>
      </c>
      <c r="J20" s="124">
        <v>1.6125564999999999</v>
      </c>
      <c r="K20" s="124">
        <v>19.28</v>
      </c>
      <c r="L20" s="124">
        <v>0.76980086075437459</v>
      </c>
      <c r="M20" s="124">
        <v>8.349687778768955E-2</v>
      </c>
      <c r="N20" s="124">
        <v>0.22488810769326889</v>
      </c>
      <c r="O20" s="124">
        <v>1.40162845349976E-2</v>
      </c>
      <c r="P20" s="124">
        <v>3.5350653097224807E-2</v>
      </c>
      <c r="Q20" s="124">
        <v>1</v>
      </c>
      <c r="R20" s="124">
        <v>0.9937366417523491</v>
      </c>
      <c r="S20" s="124">
        <v>0.27597460201776708</v>
      </c>
      <c r="T20" s="124">
        <v>0.45568299375333138</v>
      </c>
      <c r="U20" s="124">
        <v>0.39208566127174133</v>
      </c>
      <c r="V20" s="124">
        <v>0.59993441122700941</v>
      </c>
      <c r="W20" s="124">
        <v>1.055166549194861</v>
      </c>
    </row>
    <row r="21" spans="1:23">
      <c r="A21" s="124" t="s">
        <v>509</v>
      </c>
      <c r="B21" s="124">
        <v>1.27</v>
      </c>
      <c r="C21" s="124">
        <v>0.82199999999999995</v>
      </c>
      <c r="D21" s="124">
        <v>24.793388</v>
      </c>
      <c r="E21" s="124">
        <v>2.9240001000000002E-2</v>
      </c>
      <c r="F21" s="124">
        <v>5.9999996999999996E-4</v>
      </c>
      <c r="G21" s="124">
        <v>0.13650999999999999</v>
      </c>
      <c r="H21" s="124">
        <v>3.041E-2</v>
      </c>
      <c r="I21" s="124">
        <v>23.622046999999998</v>
      </c>
      <c r="J21" s="124">
        <v>0.85186136000000001</v>
      </c>
      <c r="K21" s="124">
        <v>44.488</v>
      </c>
      <c r="L21" s="124">
        <v>0.78676600708261835</v>
      </c>
      <c r="M21" s="124">
        <v>9.3012191495688373E-2</v>
      </c>
      <c r="N21" s="124">
        <v>0.29403534667869641</v>
      </c>
      <c r="O21" s="124">
        <v>3.2592651546470758E-2</v>
      </c>
      <c r="P21" s="124">
        <v>1.488921652208795E-2</v>
      </c>
      <c r="Q21" s="124">
        <v>0.53881934223900763</v>
      </c>
      <c r="R21" s="124">
        <v>0.99390856002832895</v>
      </c>
      <c r="S21" s="124">
        <v>0.29965418223774848</v>
      </c>
      <c r="T21" s="124">
        <v>0.25061093044973942</v>
      </c>
      <c r="U21" s="124">
        <v>0.28080020302463932</v>
      </c>
      <c r="V21" s="124">
        <v>0.34323538423058569</v>
      </c>
      <c r="W21" s="124">
        <v>1.0656704585676851</v>
      </c>
    </row>
    <row r="22" spans="1:23">
      <c r="A22" s="124" t="s">
        <v>510</v>
      </c>
      <c r="B22" s="124">
        <v>-0.28000000000000003</v>
      </c>
      <c r="C22" s="124">
        <v>1.1140000000000001</v>
      </c>
      <c r="D22" s="124">
        <v>-47.999996000000003</v>
      </c>
      <c r="E22" s="124">
        <v>-1.6750000000000001E-2</v>
      </c>
      <c r="F22" s="124">
        <v>5.0299999999999997E-3</v>
      </c>
      <c r="G22" s="124">
        <v>0.10732</v>
      </c>
      <c r="H22" s="124">
        <v>1.6539999999999999E-2</v>
      </c>
      <c r="I22" s="124">
        <v>0</v>
      </c>
      <c r="J22" s="124">
        <v>0.85653100000000004</v>
      </c>
      <c r="K22" s="124">
        <v>35.171999999999997</v>
      </c>
      <c r="L22" s="124">
        <v>0.77385047868053225</v>
      </c>
      <c r="M22" s="124">
        <v>8.3794231341064521E-2</v>
      </c>
      <c r="N22" s="124">
        <v>0.27014886173616282</v>
      </c>
      <c r="O22" s="124">
        <v>2.5727472433535029E-2</v>
      </c>
      <c r="P22" s="124">
        <v>1.5014822086872709E-2</v>
      </c>
      <c r="Q22" s="124">
        <v>0.49252784384631437</v>
      </c>
      <c r="R22" s="124">
        <v>0.99379892754612942</v>
      </c>
      <c r="S22" s="124">
        <v>0.28832575055331788</v>
      </c>
      <c r="T22" s="124">
        <v>0.22950698227760211</v>
      </c>
      <c r="U22" s="124">
        <v>0.26161901254761277</v>
      </c>
      <c r="V22" s="124">
        <v>0.3127515254385666</v>
      </c>
      <c r="W22" s="124">
        <v>1.0576863242109711</v>
      </c>
    </row>
    <row r="23" spans="1:23">
      <c r="A23" s="124" t="s">
        <v>511</v>
      </c>
      <c r="B23" s="124">
        <v>1.94</v>
      </c>
      <c r="C23" s="124">
        <v>0.88200000000000001</v>
      </c>
      <c r="D23" s="124">
        <v>44.682540000000003</v>
      </c>
      <c r="E23" s="124">
        <v>6.3719999999999999E-2</v>
      </c>
      <c r="F23" s="124">
        <v>4.3439999999999999E-2</v>
      </c>
      <c r="G23" s="124">
        <v>0.109639995</v>
      </c>
      <c r="H23" s="124">
        <v>7.0360000000000006E-2</v>
      </c>
      <c r="I23" s="124">
        <v>14.510308</v>
      </c>
      <c r="J23" s="124">
        <v>0.90841614999999998</v>
      </c>
      <c r="K23" s="124">
        <v>38.573999999999998</v>
      </c>
      <c r="L23" s="124">
        <v>0.79644914247520937</v>
      </c>
      <c r="M23" s="124">
        <v>9.6996729110912866E-2</v>
      </c>
      <c r="N23" s="124">
        <v>0.27204733811965898</v>
      </c>
      <c r="O23" s="124">
        <v>2.823448610272861E-2</v>
      </c>
      <c r="P23" s="124">
        <v>1.641044649682551E-2</v>
      </c>
      <c r="Q23" s="124">
        <v>0.55146745113637707</v>
      </c>
      <c r="R23" s="124">
        <v>0.99422433635593321</v>
      </c>
      <c r="S23" s="124">
        <v>0.29920447639365272</v>
      </c>
      <c r="T23" s="124">
        <v>0.25725329951553999</v>
      </c>
      <c r="U23" s="124">
        <v>0.28761918428933209</v>
      </c>
      <c r="V23" s="124">
        <v>0.34768288116077029</v>
      </c>
      <c r="W23" s="124">
        <v>1.0717934547394601</v>
      </c>
    </row>
    <row r="24" spans="1:23">
      <c r="A24" s="124" t="s">
        <v>512</v>
      </c>
      <c r="B24" s="124">
        <v>6.07</v>
      </c>
      <c r="C24" s="124">
        <v>1.163</v>
      </c>
      <c r="D24" s="124">
        <v>10.683012</v>
      </c>
      <c r="E24" s="124">
        <v>0.15642998999999999</v>
      </c>
      <c r="F24" s="124">
        <v>2.0320000000000001E-2</v>
      </c>
      <c r="G24" s="124">
        <v>8.9940004000000004E-2</v>
      </c>
      <c r="H24" s="124">
        <v>4.5440003E-2</v>
      </c>
      <c r="I24" s="124">
        <v>10.049423000000001</v>
      </c>
      <c r="J24" s="124">
        <v>1.7277027</v>
      </c>
      <c r="K24" s="124">
        <v>50.055</v>
      </c>
      <c r="L24" s="124">
        <v>0.82248520429225769</v>
      </c>
      <c r="M24" s="124">
        <v>0.1215581326196848</v>
      </c>
      <c r="N24" s="124">
        <v>0.25592662765752999</v>
      </c>
      <c r="O24" s="124">
        <v>3.669510454364909E-2</v>
      </c>
      <c r="P24" s="124">
        <v>3.8447894744079593E-2</v>
      </c>
      <c r="Q24" s="124">
        <v>0.52984613049871687</v>
      </c>
      <c r="R24" s="124">
        <v>0.99402736150896021</v>
      </c>
      <c r="S24" s="124">
        <v>0.3104907335556929</v>
      </c>
      <c r="T24" s="124">
        <v>0.26094147637041548</v>
      </c>
      <c r="U24" s="124">
        <v>0.30040598687595721</v>
      </c>
      <c r="V24" s="124">
        <v>0.33355830120909791</v>
      </c>
      <c r="W24" s="124">
        <v>1.08764318300547</v>
      </c>
    </row>
    <row r="25" spans="1:23">
      <c r="A25" s="124" t="s">
        <v>513</v>
      </c>
      <c r="B25" s="124">
        <v>4.01</v>
      </c>
      <c r="C25" s="124">
        <v>0.92200000000000004</v>
      </c>
      <c r="D25" s="124">
        <v>11.877076000000001</v>
      </c>
      <c r="E25" s="124">
        <v>0.105349995</v>
      </c>
      <c r="F25" s="124">
        <v>1.4710000000000001E-2</v>
      </c>
      <c r="G25" s="124">
        <v>0.35410999999999998</v>
      </c>
      <c r="H25" s="124">
        <v>7.1690000000000004E-2</v>
      </c>
      <c r="I25" s="124">
        <v>17.830423</v>
      </c>
      <c r="J25" s="124">
        <v>1.2679328999999999</v>
      </c>
      <c r="K25" s="124">
        <v>81.069000000000003</v>
      </c>
      <c r="L25" s="124">
        <v>0.80814023556305692</v>
      </c>
      <c r="M25" s="124">
        <v>0.1093071662206363</v>
      </c>
      <c r="N25" s="124">
        <v>0.47209972226949098</v>
      </c>
      <c r="O25" s="124">
        <v>5.9550049263334452E-2</v>
      </c>
      <c r="P25" s="124">
        <v>2.6080850303828059E-2</v>
      </c>
      <c r="Q25" s="124">
        <v>0.53060547164621419</v>
      </c>
      <c r="R25" s="124">
        <v>0.99423484905970583</v>
      </c>
      <c r="S25" s="124">
        <v>0.34224882631401943</v>
      </c>
      <c r="T25" s="124">
        <v>0.25421575164071702</v>
      </c>
      <c r="U25" s="124">
        <v>0.29129634087221451</v>
      </c>
      <c r="V25" s="124">
        <v>0.35772139788587021</v>
      </c>
      <c r="W25" s="124">
        <v>1.078968601875502</v>
      </c>
    </row>
    <row r="26" spans="1:23">
      <c r="A26" s="124" t="s">
        <v>514</v>
      </c>
      <c r="B26" s="124">
        <v>42.5</v>
      </c>
      <c r="C26" s="124">
        <v>0.83799999999999997</v>
      </c>
      <c r="D26" s="124">
        <v>12.924588</v>
      </c>
      <c r="E26" s="124">
        <v>0.31234000000000001</v>
      </c>
      <c r="F26" s="124">
        <v>4.8839998000000003E-2</v>
      </c>
      <c r="G26" s="124">
        <v>0.21023000999999999</v>
      </c>
      <c r="H26" s="124">
        <v>0.14083000000000001</v>
      </c>
      <c r="I26" s="124">
        <v>14.235294</v>
      </c>
      <c r="J26" s="124">
        <v>5.1285094999999998</v>
      </c>
      <c r="K26" s="124">
        <v>506.75</v>
      </c>
      <c r="L26" s="124">
        <v>0.86626994268190272</v>
      </c>
      <c r="M26" s="124">
        <v>0.33820993160868268</v>
      </c>
      <c r="N26" s="124">
        <v>0.35436120857758019</v>
      </c>
      <c r="O26" s="124">
        <v>0.37324437193117432</v>
      </c>
      <c r="P26" s="124">
        <v>0.1299239526067526</v>
      </c>
      <c r="Q26" s="124">
        <v>0.53127161597691774</v>
      </c>
      <c r="R26" s="124">
        <v>0.99478135157010783</v>
      </c>
      <c r="S26" s="124">
        <v>0.44842726972418012</v>
      </c>
      <c r="T26" s="124">
        <v>0.33171861992184187</v>
      </c>
      <c r="U26" s="124">
        <v>0.44336564784036392</v>
      </c>
      <c r="V26" s="124">
        <v>0.41228092356653762</v>
      </c>
      <c r="W26" s="124">
        <v>1.114934425953882</v>
      </c>
    </row>
    <row r="27" spans="1:23">
      <c r="A27" s="124" t="s">
        <v>515</v>
      </c>
      <c r="B27" s="124">
        <v>-2.77</v>
      </c>
      <c r="C27" s="124">
        <v>0.95799999999999996</v>
      </c>
      <c r="D27" s="124">
        <v>-4.1801386000000003</v>
      </c>
      <c r="E27" s="124">
        <v>-0.49145</v>
      </c>
      <c r="F27" s="124">
        <v>-4.1250000000000002E-2</v>
      </c>
      <c r="G27" s="124">
        <v>-0.11228</v>
      </c>
      <c r="H27" s="124">
        <v>-0.10536</v>
      </c>
      <c r="I27" s="124">
        <v>0</v>
      </c>
      <c r="J27" s="124">
        <v>2.5261689999999999</v>
      </c>
      <c r="K27" s="124">
        <v>23.015000000000001</v>
      </c>
      <c r="L27" s="124">
        <v>0.64053886313022523</v>
      </c>
      <c r="M27" s="124">
        <v>6.8986024382991368E-2</v>
      </c>
      <c r="N27" s="124">
        <v>9.0447865046188111E-2</v>
      </c>
      <c r="O27" s="124">
        <v>1.676869372207521E-2</v>
      </c>
      <c r="P27" s="124">
        <v>5.9925312826222467E-2</v>
      </c>
      <c r="Q27" s="124">
        <v>0.52039420678941029</v>
      </c>
      <c r="R27" s="124">
        <v>0.99283539477178728</v>
      </c>
      <c r="S27" s="124">
        <v>0.21182074298730921</v>
      </c>
      <c r="T27" s="124">
        <v>0.25858304899158963</v>
      </c>
      <c r="U27" s="124">
        <v>0.24542634011540479</v>
      </c>
      <c r="V27" s="124">
        <v>0.30809037543072482</v>
      </c>
      <c r="W27" s="124">
        <v>0.97537424052353883</v>
      </c>
    </row>
    <row r="28" spans="1:23">
      <c r="A28" s="124" t="s">
        <v>516</v>
      </c>
      <c r="B28" s="124">
        <v>2.74</v>
      </c>
      <c r="C28" s="124">
        <v>0.874</v>
      </c>
      <c r="D28" s="124">
        <v>15.250291000000001</v>
      </c>
      <c r="E28" s="124">
        <v>6.1109999999999998E-2</v>
      </c>
      <c r="F28" s="124">
        <v>2.7650000000000001E-2</v>
      </c>
      <c r="G28" s="124">
        <v>0.39751998</v>
      </c>
      <c r="H28" s="124">
        <v>-4.2119999999999998E-2</v>
      </c>
      <c r="I28" s="124">
        <v>47.810220000000001</v>
      </c>
      <c r="J28" s="124">
        <v>4.3847904</v>
      </c>
      <c r="K28" s="124">
        <v>31.215</v>
      </c>
      <c r="L28" s="124">
        <v>0.79571616729807371</v>
      </c>
      <c r="M28" s="124">
        <v>0.10175438596491231</v>
      </c>
      <c r="N28" s="124">
        <v>0.50762256686098406</v>
      </c>
      <c r="O28" s="124">
        <v>2.2811466234534741E-2</v>
      </c>
      <c r="P28" s="124">
        <v>0.10991914332879681</v>
      </c>
      <c r="Q28" s="124">
        <v>0.53275060034019972</v>
      </c>
      <c r="R28" s="124">
        <v>0.99333526197973965</v>
      </c>
      <c r="S28" s="124">
        <v>0.32801355125555659</v>
      </c>
      <c r="T28" s="124">
        <v>0.28998895389091789</v>
      </c>
      <c r="U28" s="124">
        <v>0.28573850664363099</v>
      </c>
      <c r="V28" s="124">
        <v>0.34451099327122631</v>
      </c>
      <c r="W28" s="124">
        <v>1.0708222855168901</v>
      </c>
    </row>
    <row r="29" spans="1:23">
      <c r="A29" s="124" t="s">
        <v>517</v>
      </c>
      <c r="B29" s="124">
        <v>2.5</v>
      </c>
      <c r="C29" s="124">
        <v>0.90600000000000003</v>
      </c>
      <c r="D29" s="124">
        <v>17.544640999999999</v>
      </c>
      <c r="E29" s="124">
        <v>9.3280000000000002E-2</v>
      </c>
      <c r="F29" s="124">
        <v>4.9930000000000002E-2</v>
      </c>
      <c r="G29" s="124">
        <v>0.31859999999999999</v>
      </c>
      <c r="H29" s="124">
        <v>0.18391001000000001</v>
      </c>
      <c r="I29" s="124">
        <v>31.439999</v>
      </c>
      <c r="J29" s="124">
        <v>2.5613450000000002</v>
      </c>
      <c r="K29" s="124">
        <v>39</v>
      </c>
      <c r="L29" s="124">
        <v>0.80475057781472292</v>
      </c>
      <c r="M29" s="124">
        <v>0.10032708890871241</v>
      </c>
      <c r="N29" s="124">
        <v>0.44304151465354841</v>
      </c>
      <c r="O29" s="124">
        <v>2.8548415503985649E-2</v>
      </c>
      <c r="P29" s="124">
        <v>6.0871488836978932E-2</v>
      </c>
      <c r="Q29" s="124">
        <v>0.53420964638945712</v>
      </c>
      <c r="R29" s="124">
        <v>0.99512186839991901</v>
      </c>
      <c r="S29" s="124">
        <v>0.32555250548666331</v>
      </c>
      <c r="T29" s="124">
        <v>0.26938851556310539</v>
      </c>
      <c r="U29" s="124">
        <v>0.28615209279444809</v>
      </c>
      <c r="V29" s="124">
        <v>0.3466429898131585</v>
      </c>
      <c r="W29" s="124">
        <v>1.07741056669306</v>
      </c>
    </row>
    <row r="30" spans="1:23">
      <c r="A30" s="124" t="s">
        <v>518</v>
      </c>
      <c r="B30" s="124">
        <v>2.2000000000000002</v>
      </c>
      <c r="C30" s="124">
        <v>0.97499999999999998</v>
      </c>
      <c r="D30" s="124">
        <v>7.4869113</v>
      </c>
      <c r="E30" s="124">
        <v>1.512E-2</v>
      </c>
      <c r="F30" s="124">
        <v>1.0190001000000001E-2</v>
      </c>
      <c r="G30" s="124">
        <v>0.12925</v>
      </c>
      <c r="H30" s="124">
        <v>3.533E-2</v>
      </c>
      <c r="I30" s="124">
        <v>26</v>
      </c>
      <c r="J30" s="124">
        <v>0.58290620000000004</v>
      </c>
      <c r="K30" s="124">
        <v>203.03700000000001</v>
      </c>
      <c r="L30" s="124">
        <v>0.78280063917682108</v>
      </c>
      <c r="M30" s="124">
        <v>9.8542967588462677E-2</v>
      </c>
      <c r="N30" s="124">
        <v>0.28809441208867259</v>
      </c>
      <c r="O30" s="124">
        <v>0.14943113192183011</v>
      </c>
      <c r="P30" s="124">
        <v>7.6547691613544633E-3</v>
      </c>
      <c r="Q30" s="124">
        <v>0.52781363410568016</v>
      </c>
      <c r="R30" s="124">
        <v>0.99394744912799882</v>
      </c>
      <c r="S30" s="124">
        <v>0.3186605227929642</v>
      </c>
      <c r="T30" s="124">
        <v>0.24358354770864241</v>
      </c>
      <c r="U30" s="124">
        <v>0.28106535896516099</v>
      </c>
      <c r="V30" s="124">
        <v>0.36469387597816849</v>
      </c>
      <c r="W30" s="124">
        <v>1.063261715091536</v>
      </c>
    </row>
    <row r="31" spans="1:23">
      <c r="A31" s="124" t="s">
        <v>519</v>
      </c>
      <c r="B31" s="124">
        <v>4.37</v>
      </c>
      <c r="C31" s="124">
        <v>1.18</v>
      </c>
      <c r="D31" s="124">
        <v>12.178649</v>
      </c>
      <c r="E31" s="124">
        <v>0.15123</v>
      </c>
      <c r="F31" s="124">
        <v>6.1379999999999997E-2</v>
      </c>
      <c r="G31" s="124">
        <v>0.33827000000000002</v>
      </c>
      <c r="H31" s="124">
        <v>0.21290999999999999</v>
      </c>
      <c r="I31" s="124">
        <v>12.791762</v>
      </c>
      <c r="J31" s="124">
        <v>1.853264</v>
      </c>
      <c r="K31" s="124">
        <v>17.998999999999999</v>
      </c>
      <c r="L31" s="124">
        <v>0.82102487341434438</v>
      </c>
      <c r="M31" s="124">
        <v>0.11144811180493611</v>
      </c>
      <c r="N31" s="124">
        <v>0.45913768316398468</v>
      </c>
      <c r="O31" s="124">
        <v>1.307228556079508E-2</v>
      </c>
      <c r="P31" s="124">
        <v>4.1825285292731891E-2</v>
      </c>
      <c r="Q31" s="124">
        <v>0.53079725097117014</v>
      </c>
      <c r="R31" s="124">
        <v>0.99535109268884925</v>
      </c>
      <c r="S31" s="124">
        <v>0.33544405404999361</v>
      </c>
      <c r="T31" s="124">
        <v>0.26135195421963381</v>
      </c>
      <c r="U31" s="124">
        <v>0.29405868139207941</v>
      </c>
      <c r="V31" s="124">
        <v>0.34422012652782907</v>
      </c>
      <c r="W31" s="124">
        <v>1.0875244735674929</v>
      </c>
    </row>
    <row r="32" spans="1:23">
      <c r="A32" s="124" t="s">
        <v>520</v>
      </c>
      <c r="B32" s="124">
        <v>12.37</v>
      </c>
      <c r="C32" s="124">
        <v>1.139</v>
      </c>
      <c r="D32" s="124">
        <v>21.370463999999998</v>
      </c>
      <c r="E32" s="124">
        <v>0.15440999999999999</v>
      </c>
      <c r="F32" s="124">
        <v>5.5539999999999999E-2</v>
      </c>
      <c r="G32" s="124">
        <v>0.29672999999999999</v>
      </c>
      <c r="H32" s="124">
        <v>8.1000000000000003E-2</v>
      </c>
      <c r="I32" s="124">
        <v>27.607115</v>
      </c>
      <c r="J32" s="124">
        <v>4.2019390000000003</v>
      </c>
      <c r="K32" s="124">
        <v>153.863</v>
      </c>
      <c r="L32" s="124">
        <v>0.8219179236301648</v>
      </c>
      <c r="M32" s="124">
        <v>0.15902468034493011</v>
      </c>
      <c r="N32" s="124">
        <v>0.425145062934014</v>
      </c>
      <c r="O32" s="124">
        <v>0.1131936568574783</v>
      </c>
      <c r="P32" s="124">
        <v>0.10500074418696061</v>
      </c>
      <c r="Q32" s="124">
        <v>0.53664260209948744</v>
      </c>
      <c r="R32" s="124">
        <v>0.99430843798611368</v>
      </c>
      <c r="S32" s="124">
        <v>0.35432568857193431</v>
      </c>
      <c r="T32" s="124">
        <v>0.29773296503966218</v>
      </c>
      <c r="U32" s="124">
        <v>0.32596831210609628</v>
      </c>
      <c r="V32" s="124">
        <v>0.36212252673343681</v>
      </c>
      <c r="W32" s="124">
        <v>1.0874602621802689</v>
      </c>
    </row>
    <row r="33" spans="1:23">
      <c r="A33" s="124" t="s">
        <v>521</v>
      </c>
      <c r="B33" s="124">
        <v>4.01</v>
      </c>
      <c r="C33" s="124">
        <v>0.92500000000000004</v>
      </c>
      <c r="D33" s="124">
        <v>10.053618999999999</v>
      </c>
      <c r="E33" s="124">
        <v>0.106920004</v>
      </c>
      <c r="F33" s="124">
        <v>4.1050002000000002E-2</v>
      </c>
      <c r="G33" s="124">
        <v>0.15096999999999999</v>
      </c>
      <c r="H33" s="124">
        <v>0.10349999999999999</v>
      </c>
      <c r="I33" s="124">
        <v>18.703240999999998</v>
      </c>
      <c r="J33" s="124">
        <v>2.2772125999999999</v>
      </c>
      <c r="K33" s="124">
        <v>56.283000000000001</v>
      </c>
      <c r="L33" s="124">
        <v>0.80858114653044366</v>
      </c>
      <c r="M33" s="124">
        <v>0.1093071662206363</v>
      </c>
      <c r="N33" s="124">
        <v>0.30586811722576851</v>
      </c>
      <c r="O33" s="124">
        <v>4.1284663959209808E-2</v>
      </c>
      <c r="P33" s="124">
        <v>5.3228798913205477E-2</v>
      </c>
      <c r="Q33" s="124">
        <v>0.52944588059347997</v>
      </c>
      <c r="R33" s="124">
        <v>0.99448628447850662</v>
      </c>
      <c r="S33" s="124">
        <v>0.31017089833539963</v>
      </c>
      <c r="T33" s="124">
        <v>0.26535436168949428</v>
      </c>
      <c r="U33" s="124">
        <v>0.29104298188157862</v>
      </c>
      <c r="V33" s="124">
        <v>0.33683602851326838</v>
      </c>
      <c r="W33" s="124">
        <v>1.079386510784456</v>
      </c>
    </row>
    <row r="34" spans="1:23">
      <c r="A34" s="124" t="s">
        <v>522</v>
      </c>
      <c r="B34" s="124">
        <v>2.17</v>
      </c>
      <c r="C34" s="124">
        <v>0.879</v>
      </c>
      <c r="D34" s="124">
        <v>19.396137</v>
      </c>
      <c r="E34" s="124">
        <v>9.8929993999999993E-2</v>
      </c>
      <c r="F34" s="124">
        <v>4.02E-2</v>
      </c>
      <c r="G34" s="124">
        <v>0.123859994</v>
      </c>
      <c r="H34" s="124">
        <v>6.9839999999999999E-2</v>
      </c>
      <c r="I34" s="124">
        <v>18.502303999999999</v>
      </c>
      <c r="J34" s="124">
        <v>1.5523507999999999</v>
      </c>
      <c r="K34" s="124">
        <v>49.454000000000001</v>
      </c>
      <c r="L34" s="124">
        <v>0.80633728484651046</v>
      </c>
      <c r="M34" s="124">
        <v>9.8364555456437699E-2</v>
      </c>
      <c r="N34" s="124">
        <v>0.28368371331651898</v>
      </c>
      <c r="O34" s="124">
        <v>3.6252213533894427E-2</v>
      </c>
      <c r="P34" s="124">
        <v>3.3731219703695157E-2</v>
      </c>
      <c r="Q34" s="124">
        <v>0.53538706828411831</v>
      </c>
      <c r="R34" s="124">
        <v>0.99422022612588679</v>
      </c>
      <c r="S34" s="124">
        <v>0.30382532583335498</v>
      </c>
      <c r="T34" s="124">
        <v>0.25798039320630178</v>
      </c>
      <c r="U34" s="124">
        <v>0.28537221528696821</v>
      </c>
      <c r="V34" s="124">
        <v>0.33935430819521978</v>
      </c>
      <c r="W34" s="124">
        <v>1.07785445175855</v>
      </c>
    </row>
    <row r="35" spans="1:23">
      <c r="A35" s="124" t="s">
        <v>523</v>
      </c>
      <c r="B35" s="124">
        <v>1.86</v>
      </c>
      <c r="C35" s="124">
        <v>0.88500000000000001</v>
      </c>
      <c r="D35" s="124">
        <v>-170.78946999999999</v>
      </c>
      <c r="E35" s="124">
        <v>8.5930005000000004E-2</v>
      </c>
      <c r="F35" s="124">
        <v>1.5709999999999998E-2</v>
      </c>
      <c r="G35" s="124">
        <v>0.16070999</v>
      </c>
      <c r="H35" s="124">
        <v>2.6870001000000001E-2</v>
      </c>
      <c r="I35" s="124">
        <v>17.446238000000001</v>
      </c>
      <c r="J35" s="124">
        <v>1.5018975999999999</v>
      </c>
      <c r="K35" s="124">
        <v>35.417000000000002</v>
      </c>
      <c r="L35" s="124">
        <v>0.80268645372005965</v>
      </c>
      <c r="M35" s="124">
        <v>9.6520963425512932E-2</v>
      </c>
      <c r="N35" s="124">
        <v>0.31383845379566999</v>
      </c>
      <c r="O35" s="124">
        <v>2.5908018685431689E-2</v>
      </c>
      <c r="P35" s="124">
        <v>3.2374112371824082E-2</v>
      </c>
      <c r="Q35" s="124">
        <v>0.41444233076849618</v>
      </c>
      <c r="R35" s="124">
        <v>0.99388057885476333</v>
      </c>
      <c r="S35" s="124">
        <v>0.30555012691225691</v>
      </c>
      <c r="T35" s="124">
        <v>0.20529837320344699</v>
      </c>
      <c r="U35" s="124">
        <v>0.25257557944404452</v>
      </c>
      <c r="V35" s="124">
        <v>0.26897887658375158</v>
      </c>
      <c r="W35" s="124">
        <v>1.075416457093116</v>
      </c>
    </row>
    <row r="36" spans="1:23">
      <c r="A36" s="124" t="s">
        <v>524</v>
      </c>
      <c r="B36" s="124">
        <v>-1.31</v>
      </c>
      <c r="C36" s="124">
        <v>1.089</v>
      </c>
      <c r="D36" s="124">
        <v>32.926830000000002</v>
      </c>
      <c r="E36" s="124">
        <v>-4.8249997000000003E-2</v>
      </c>
      <c r="F36" s="124">
        <v>-2.5610002E-2</v>
      </c>
      <c r="G36" s="124">
        <v>0.23277001</v>
      </c>
      <c r="H36" s="124">
        <v>-0.22595999999999999</v>
      </c>
      <c r="I36" s="124">
        <v>0</v>
      </c>
      <c r="J36" s="124">
        <v>1.0471204999999999</v>
      </c>
      <c r="K36" s="124">
        <v>14.176</v>
      </c>
      <c r="L36" s="124">
        <v>0.76500422738518825</v>
      </c>
      <c r="M36" s="124">
        <v>7.7668748141540289E-2</v>
      </c>
      <c r="N36" s="124">
        <v>0.37280592836533999</v>
      </c>
      <c r="O36" s="124">
        <v>1.0255027107730109E-2</v>
      </c>
      <c r="P36" s="124">
        <v>2.0141363274104492E-2</v>
      </c>
      <c r="Q36" s="124">
        <v>0.54399164220063689</v>
      </c>
      <c r="R36" s="124">
        <v>0.99188213757256127</v>
      </c>
      <c r="S36" s="124">
        <v>0.29744466517568918</v>
      </c>
      <c r="T36" s="124">
        <v>0.25288627025590033</v>
      </c>
      <c r="U36" s="124">
        <v>0.27008397635381493</v>
      </c>
      <c r="V36" s="124">
        <v>0.34664928113347387</v>
      </c>
      <c r="W36" s="124">
        <v>1.0511370305601759</v>
      </c>
    </row>
    <row r="37" spans="1:23">
      <c r="A37" s="124" t="s">
        <v>525</v>
      </c>
      <c r="B37" s="124">
        <v>0.46</v>
      </c>
      <c r="C37" s="124">
        <v>0.97499999999999998</v>
      </c>
      <c r="D37" s="124">
        <v>75.090903999999995</v>
      </c>
      <c r="E37" s="124">
        <v>3.5740000000000001E-2</v>
      </c>
      <c r="F37" s="124">
        <v>4.2700000000000004E-3</v>
      </c>
      <c r="G37" s="124">
        <v>0.23422999999999999</v>
      </c>
      <c r="H37" s="124">
        <v>-9.8099999999999993E-3</v>
      </c>
      <c r="I37" s="124">
        <v>89.782610000000005</v>
      </c>
      <c r="J37" s="124">
        <v>2.1734551999999998</v>
      </c>
      <c r="K37" s="124">
        <v>9.0719999999999992</v>
      </c>
      <c r="L37" s="124">
        <v>0.78859142390959402</v>
      </c>
      <c r="M37" s="124">
        <v>8.8195063931013964E-2</v>
      </c>
      <c r="N37" s="124">
        <v>0.37400065358463602</v>
      </c>
      <c r="O37" s="124">
        <v>6.4937696804626107E-3</v>
      </c>
      <c r="P37" s="124">
        <v>5.0437897081886951E-2</v>
      </c>
      <c r="Q37" s="124">
        <v>0.5708050427673752</v>
      </c>
      <c r="R37" s="124">
        <v>0.99359064954281584</v>
      </c>
      <c r="S37" s="124">
        <v>0.30382611252941588</v>
      </c>
      <c r="T37" s="124">
        <v>0.27886779865513572</v>
      </c>
      <c r="U37" s="124">
        <v>0.28618472035420339</v>
      </c>
      <c r="V37" s="124">
        <v>0.35837157671716391</v>
      </c>
      <c r="W37" s="124">
        <v>1.066603254293087</v>
      </c>
    </row>
    <row r="38" spans="1:23">
      <c r="A38" s="124" t="s">
        <v>526</v>
      </c>
      <c r="B38" s="124">
        <v>-0.88</v>
      </c>
      <c r="C38" s="124">
        <v>1.054</v>
      </c>
      <c r="D38" s="124">
        <v>17.717390000000002</v>
      </c>
      <c r="E38" s="124">
        <v>-6.9949999999999998E-2</v>
      </c>
      <c r="F38" s="124">
        <v>-3.2169999999999997E-2</v>
      </c>
      <c r="G38" s="124">
        <v>4.3610000000000003E-2</v>
      </c>
      <c r="H38" s="124">
        <v>-0.34958</v>
      </c>
      <c r="I38" s="124">
        <v>0</v>
      </c>
      <c r="J38" s="124">
        <v>2.1888008000000001</v>
      </c>
      <c r="K38" s="124">
        <v>9.4979999999999993</v>
      </c>
      <c r="L38" s="124">
        <v>0.75891014173661753</v>
      </c>
      <c r="M38" s="124">
        <v>8.0225988700564965E-2</v>
      </c>
      <c r="N38" s="124">
        <v>0.21801429662178079</v>
      </c>
      <c r="O38" s="124">
        <v>6.8076990817196549E-3</v>
      </c>
      <c r="P38" s="124">
        <v>5.0850668249463257E-2</v>
      </c>
      <c r="Q38" s="124">
        <v>0.53431950266507466</v>
      </c>
      <c r="R38" s="124">
        <v>0.99090500942191184</v>
      </c>
      <c r="S38" s="124">
        <v>0.26814932809480502</v>
      </c>
      <c r="T38" s="124">
        <v>0.26226822903928171</v>
      </c>
      <c r="U38" s="124">
        <v>0.26857657418047248</v>
      </c>
      <c r="V38" s="124">
        <v>0.32484330840022158</v>
      </c>
      <c r="W38" s="124">
        <v>1.0468267584416719</v>
      </c>
    </row>
    <row r="39" spans="1:23">
      <c r="A39" s="124" t="s">
        <v>527</v>
      </c>
      <c r="B39" s="124">
        <v>1.48</v>
      </c>
      <c r="C39" s="124">
        <v>0.86</v>
      </c>
      <c r="D39" s="124">
        <v>15.513306999999999</v>
      </c>
      <c r="E39" s="124">
        <v>6.3240000000000005E-2</v>
      </c>
      <c r="F39" s="124">
        <v>1.4370000000000001E-2</v>
      </c>
      <c r="G39" s="124">
        <v>0.16291</v>
      </c>
      <c r="H39" s="124">
        <v>1.976E-2</v>
      </c>
      <c r="I39" s="124">
        <v>27.567565999999999</v>
      </c>
      <c r="J39" s="124">
        <v>2.1995795</v>
      </c>
      <c r="K39" s="124">
        <v>102.355</v>
      </c>
      <c r="L39" s="124">
        <v>0.79631434244263266</v>
      </c>
      <c r="M39" s="124">
        <v>9.4261076419863213E-2</v>
      </c>
      <c r="N39" s="124">
        <v>0.31563874518787371</v>
      </c>
      <c r="O39" s="124">
        <v>7.5236202397506849E-2</v>
      </c>
      <c r="P39" s="124">
        <v>5.1140597387714933E-2</v>
      </c>
      <c r="Q39" s="124">
        <v>0.53291786011124231</v>
      </c>
      <c r="R39" s="124">
        <v>0.99382437935526291</v>
      </c>
      <c r="S39" s="124">
        <v>0.30940839530617281</v>
      </c>
      <c r="T39" s="124">
        <v>0.26379736270445148</v>
      </c>
      <c r="U39" s="124">
        <v>0.2810711005999304</v>
      </c>
      <c r="V39" s="124">
        <v>0.34786254434391101</v>
      </c>
      <c r="W39" s="124">
        <v>1.071476100591491</v>
      </c>
    </row>
    <row r="40" spans="1:23">
      <c r="A40" s="124" t="s">
        <v>528</v>
      </c>
      <c r="B40" s="124">
        <v>2.62</v>
      </c>
      <c r="C40" s="124">
        <v>1.1020000000000001</v>
      </c>
      <c r="D40" s="124">
        <v>11.989100000000001</v>
      </c>
      <c r="E40" s="124">
        <v>4.7739999999999998E-2</v>
      </c>
      <c r="F40" s="124">
        <v>2.2689999999999998E-2</v>
      </c>
      <c r="G40" s="124">
        <v>0.13073000000000001</v>
      </c>
      <c r="H40" s="124">
        <v>7.9469999999999999E-2</v>
      </c>
      <c r="I40" s="124">
        <v>16.793894000000002</v>
      </c>
      <c r="J40" s="124">
        <v>1.0861784000000001</v>
      </c>
      <c r="K40" s="124">
        <v>42.137</v>
      </c>
      <c r="L40" s="124">
        <v>0.79196142472401088</v>
      </c>
      <c r="M40" s="124">
        <v>0.1010407374368124</v>
      </c>
      <c r="N40" s="124">
        <v>0.28930551170206592</v>
      </c>
      <c r="O40" s="124">
        <v>3.0860144451739992E-2</v>
      </c>
      <c r="P40" s="124">
        <v>2.1191955951228789E-2</v>
      </c>
      <c r="Q40" s="124">
        <v>0.53067671107115899</v>
      </c>
      <c r="R40" s="124">
        <v>0.994296344424631</v>
      </c>
      <c r="S40" s="124">
        <v>0.30186814532514827</v>
      </c>
      <c r="T40" s="124">
        <v>0.25096963206551592</v>
      </c>
      <c r="U40" s="124">
        <v>0.28435510538553382</v>
      </c>
      <c r="V40" s="124">
        <v>0.33706449890233831</v>
      </c>
      <c r="W40" s="124">
        <v>1.069083840549137</v>
      </c>
    </row>
    <row r="41" spans="1:23">
      <c r="A41" s="124" t="s">
        <v>529</v>
      </c>
      <c r="B41" s="124">
        <v>-0.32</v>
      </c>
      <c r="C41" s="124">
        <v>0.98699999999999999</v>
      </c>
      <c r="D41" s="124">
        <v>14.642858</v>
      </c>
      <c r="E41" s="124">
        <v>-2.1780000000000001E-2</v>
      </c>
      <c r="F41" s="124">
        <v>-1.5650000000000001E-2</v>
      </c>
      <c r="G41" s="124">
        <v>4.1799999999999997E-2</v>
      </c>
      <c r="H41" s="124">
        <v>-5.049E-2</v>
      </c>
      <c r="I41" s="124">
        <v>0</v>
      </c>
      <c r="J41" s="124">
        <v>1.7166783999999999</v>
      </c>
      <c r="K41" s="124">
        <v>15.42</v>
      </c>
      <c r="L41" s="124">
        <v>0.77243788667248925</v>
      </c>
      <c r="M41" s="124">
        <v>8.3556348498364547E-2</v>
      </c>
      <c r="N41" s="124">
        <v>0.21653315452702279</v>
      </c>
      <c r="O41" s="124">
        <v>1.117175991327884E-2</v>
      </c>
      <c r="P41" s="124">
        <v>3.8151359373503571E-2</v>
      </c>
      <c r="Q41" s="124">
        <v>0.53236431545827734</v>
      </c>
      <c r="R41" s="124">
        <v>0.9932691030845695</v>
      </c>
      <c r="S41" s="124">
        <v>0.27466431767088978</v>
      </c>
      <c r="T41" s="124">
        <v>0.2564632204333176</v>
      </c>
      <c r="U41" s="124">
        <v>0.27160934341094078</v>
      </c>
      <c r="V41" s="124">
        <v>0.32591875013829841</v>
      </c>
      <c r="W41" s="124">
        <v>1.056509221797596</v>
      </c>
    </row>
    <row r="42" spans="1:23">
      <c r="A42" s="124" t="s">
        <v>530</v>
      </c>
      <c r="B42" s="124">
        <v>8.94</v>
      </c>
      <c r="C42" s="124">
        <v>0.82499999999999996</v>
      </c>
      <c r="D42" s="124">
        <v>16.999486999999998</v>
      </c>
      <c r="E42" s="124">
        <v>0.15074000000000001</v>
      </c>
      <c r="F42" s="124">
        <v>4.7300000000000002E-2</v>
      </c>
      <c r="G42" s="124">
        <v>0.11752</v>
      </c>
      <c r="H42" s="124">
        <v>5.5789999999999999E-2</v>
      </c>
      <c r="I42" s="124">
        <v>37.136467000000003</v>
      </c>
      <c r="J42" s="124">
        <v>5.3187227000000004</v>
      </c>
      <c r="K42" s="124">
        <v>257.84300000000002</v>
      </c>
      <c r="L42" s="124">
        <v>0.82088726504775567</v>
      </c>
      <c r="M42" s="124">
        <v>0.1386262265834077</v>
      </c>
      <c r="N42" s="124">
        <v>0.27849562934198141</v>
      </c>
      <c r="O42" s="124">
        <v>0.18981896000937371</v>
      </c>
      <c r="P42" s="124">
        <v>0.13504037194861121</v>
      </c>
      <c r="Q42" s="124">
        <v>0.53386296659346399</v>
      </c>
      <c r="R42" s="124">
        <v>0.9941091708717481</v>
      </c>
      <c r="S42" s="124">
        <v>0.33373680803875949</v>
      </c>
      <c r="T42" s="124">
        <v>0.30650165867790241</v>
      </c>
      <c r="U42" s="124">
        <v>0.31214860725522248</v>
      </c>
      <c r="V42" s="124">
        <v>0.36395558746245138</v>
      </c>
      <c r="W42" s="124">
        <v>1.0867113323948261</v>
      </c>
    </row>
    <row r="43" spans="1:23">
      <c r="A43" s="124" t="s">
        <v>531</v>
      </c>
      <c r="B43" s="124">
        <v>20.18</v>
      </c>
      <c r="C43" s="124">
        <v>1.0489999999999999</v>
      </c>
      <c r="D43" s="124">
        <v>16.84179</v>
      </c>
      <c r="E43" s="124">
        <v>0.21922000999999999</v>
      </c>
      <c r="F43" s="124">
        <v>4.8070002000000001E-2</v>
      </c>
      <c r="G43" s="124">
        <v>0.44779997999999999</v>
      </c>
      <c r="H43" s="124">
        <v>0.10706</v>
      </c>
      <c r="I43" s="124">
        <v>27.799800000000001</v>
      </c>
      <c r="J43" s="124">
        <v>6.0469527000000003</v>
      </c>
      <c r="K43" s="124">
        <v>197.279</v>
      </c>
      <c r="L43" s="124">
        <v>0.84011873917036195</v>
      </c>
      <c r="M43" s="124">
        <v>0.20547130538209929</v>
      </c>
      <c r="N43" s="124">
        <v>0.54876722129437172</v>
      </c>
      <c r="O43" s="124">
        <v>0.1451879265405201</v>
      </c>
      <c r="P43" s="124">
        <v>0.15462855014718879</v>
      </c>
      <c r="Q43" s="124">
        <v>0.5337626823365591</v>
      </c>
      <c r="R43" s="124">
        <v>0.99451442374574739</v>
      </c>
      <c r="S43" s="124">
        <v>0.39338444499486069</v>
      </c>
      <c r="T43" s="124">
        <v>0.3244063317816363</v>
      </c>
      <c r="U43" s="124">
        <v>0.35671655436706728</v>
      </c>
      <c r="V43" s="124">
        <v>0.37267392093497032</v>
      </c>
      <c r="W43" s="124">
        <v>1.09874187471327</v>
      </c>
    </row>
    <row r="44" spans="1:23">
      <c r="A44" s="124" t="s">
        <v>532</v>
      </c>
      <c r="B44" s="124">
        <v>13.9</v>
      </c>
      <c r="C44" s="124">
        <v>1.0629999999999999</v>
      </c>
      <c r="D44" s="124">
        <v>14.261856999999999</v>
      </c>
      <c r="E44" s="124">
        <v>0.30528998000000002</v>
      </c>
      <c r="F44" s="124">
        <v>0.10795999000000001</v>
      </c>
      <c r="G44" s="124">
        <v>0.28819</v>
      </c>
      <c r="H44" s="124">
        <v>0.19653000000000001</v>
      </c>
      <c r="I44" s="124">
        <v>30.719425000000001</v>
      </c>
      <c r="J44" s="124">
        <v>5.6603526999999998</v>
      </c>
      <c r="K44" s="124">
        <v>138.428</v>
      </c>
      <c r="L44" s="124">
        <v>0.8642900615867648</v>
      </c>
      <c r="M44" s="124">
        <v>0.16812369907820399</v>
      </c>
      <c r="N44" s="124">
        <v>0.41815669084051499</v>
      </c>
      <c r="O44" s="124">
        <v>0.1018192429879889</v>
      </c>
      <c r="P44" s="124">
        <v>0.14422965187113579</v>
      </c>
      <c r="Q44" s="124">
        <v>0.53212202548342036</v>
      </c>
      <c r="R44" s="124">
        <v>0.99522162044238716</v>
      </c>
      <c r="S44" s="124">
        <v>0.36214326830434851</v>
      </c>
      <c r="T44" s="124">
        <v>0.31390920551243812</v>
      </c>
      <c r="U44" s="124">
        <v>0.33503308494331768</v>
      </c>
      <c r="V44" s="124">
        <v>0.35223423159356759</v>
      </c>
      <c r="W44" s="124">
        <v>1.1139787126405969</v>
      </c>
    </row>
    <row r="45" spans="1:23">
      <c r="A45" s="124" t="s">
        <v>533</v>
      </c>
      <c r="B45" s="124">
        <v>7.5</v>
      </c>
      <c r="C45" s="124">
        <v>0.85499999999999998</v>
      </c>
      <c r="D45" s="124">
        <v>6.9042320000000004</v>
      </c>
      <c r="E45" s="124">
        <v>0.119160004</v>
      </c>
      <c r="F45" s="124">
        <v>4.9959999999999997E-2</v>
      </c>
      <c r="G45" s="124">
        <v>0.15704000000000001</v>
      </c>
      <c r="H45" s="124">
        <v>8.3159999999999998E-2</v>
      </c>
      <c r="I45" s="124">
        <v>8.2666660000000007</v>
      </c>
      <c r="J45" s="124">
        <v>1.2747759000000001</v>
      </c>
      <c r="K45" s="124">
        <v>111.99299999999999</v>
      </c>
      <c r="L45" s="124">
        <v>0.81201854736114887</v>
      </c>
      <c r="M45" s="124">
        <v>0.13006244424620869</v>
      </c>
      <c r="N45" s="124">
        <v>0.3108352622617801</v>
      </c>
      <c r="O45" s="124">
        <v>8.2338670870078179E-2</v>
      </c>
      <c r="P45" s="124">
        <v>2.6264915645015419E-2</v>
      </c>
      <c r="Q45" s="124">
        <v>0.52744309084477881</v>
      </c>
      <c r="R45" s="124">
        <v>0.9943255112493834</v>
      </c>
      <c r="S45" s="124">
        <v>0.32739842198594138</v>
      </c>
      <c r="T45" s="124">
        <v>0.25590517486430903</v>
      </c>
      <c r="U45" s="124">
        <v>0.30410666925875363</v>
      </c>
      <c r="V45" s="124">
        <v>0.348519369307001</v>
      </c>
      <c r="W45" s="124">
        <v>1.081399983242995</v>
      </c>
    </row>
    <row r="46" spans="1:23">
      <c r="A46" s="124" t="s">
        <v>534</v>
      </c>
      <c r="B46" s="124">
        <v>5.2</v>
      </c>
      <c r="C46" s="124">
        <v>0.98</v>
      </c>
      <c r="D46" s="124">
        <v>15.957447</v>
      </c>
      <c r="E46" s="124">
        <v>5.7520000000000002E-2</v>
      </c>
      <c r="F46" s="124">
        <v>1.7760001000000001E-2</v>
      </c>
      <c r="G46" s="124">
        <v>0.12913999000000001</v>
      </c>
      <c r="H46" s="124">
        <v>4.3070003000000003E-2</v>
      </c>
      <c r="I46" s="124">
        <v>14.423078</v>
      </c>
      <c r="J46" s="124">
        <v>1.4349399</v>
      </c>
      <c r="K46" s="124">
        <v>192.03100000000001</v>
      </c>
      <c r="L46" s="124">
        <v>0.79470797538776061</v>
      </c>
      <c r="M46" s="124">
        <v>0.1163841807909604</v>
      </c>
      <c r="N46" s="124">
        <v>0.28800438974511222</v>
      </c>
      <c r="O46" s="124">
        <v>0.14132055213254599</v>
      </c>
      <c r="P46" s="124">
        <v>3.0573061386054621E-2</v>
      </c>
      <c r="Q46" s="124">
        <v>0.53320030207184865</v>
      </c>
      <c r="R46" s="124">
        <v>0.99400862834509485</v>
      </c>
      <c r="S46" s="124">
        <v>0.32378717963397091</v>
      </c>
      <c r="T46" s="124">
        <v>0.25826456301308548</v>
      </c>
      <c r="U46" s="124">
        <v>0.29506828621209891</v>
      </c>
      <c r="V46" s="124">
        <v>0.3635619552355166</v>
      </c>
      <c r="W46" s="124">
        <v>1.070599193620676</v>
      </c>
    </row>
    <row r="47" spans="1:23">
      <c r="A47" s="124" t="s">
        <v>535</v>
      </c>
      <c r="B47" s="124">
        <v>3.91</v>
      </c>
      <c r="C47" s="124">
        <v>0.85499999999999998</v>
      </c>
      <c r="D47" s="124">
        <v>14.683026999999999</v>
      </c>
      <c r="E47" s="124">
        <v>8.0170006000000002E-2</v>
      </c>
      <c r="F47" s="124">
        <v>4.2919997000000001E-2</v>
      </c>
      <c r="G47" s="124">
        <v>0.29078999999999999</v>
      </c>
      <c r="H47" s="124">
        <v>9.3770000000000006E-2</v>
      </c>
      <c r="I47" s="124">
        <v>18.363173</v>
      </c>
      <c r="J47" s="124">
        <v>1.7161021999999999</v>
      </c>
      <c r="K47" s="124">
        <v>40.247</v>
      </c>
      <c r="L47" s="124">
        <v>0.80106885360997293</v>
      </c>
      <c r="M47" s="124">
        <v>0.1087124591138864</v>
      </c>
      <c r="N47" s="124">
        <v>0.42028429826944907</v>
      </c>
      <c r="O47" s="124">
        <v>2.9467359079965779E-2</v>
      </c>
      <c r="P47" s="124">
        <v>3.8135860549947803E-2</v>
      </c>
      <c r="Q47" s="124">
        <v>0.53238986013138856</v>
      </c>
      <c r="R47" s="124">
        <v>0.99440937575090738</v>
      </c>
      <c r="S47" s="124">
        <v>0.32578979896506338</v>
      </c>
      <c r="T47" s="124">
        <v>0.26006233429139508</v>
      </c>
      <c r="U47" s="124">
        <v>0.29063804630044737</v>
      </c>
      <c r="V47" s="124">
        <v>0.34633260275436661</v>
      </c>
      <c r="W47" s="124">
        <v>1.074734842724268</v>
      </c>
    </row>
    <row r="48" spans="1:23">
      <c r="A48" s="124" t="s">
        <v>536</v>
      </c>
      <c r="B48" s="124">
        <v>-0.6</v>
      </c>
      <c r="C48" s="124">
        <v>0.876</v>
      </c>
      <c r="D48" s="124">
        <v>72.5</v>
      </c>
      <c r="E48" s="124">
        <v>-5.1609996999999998E-2</v>
      </c>
      <c r="F48" s="124">
        <v>-2.8979999999999999E-2</v>
      </c>
      <c r="G48" s="124">
        <v>5.7729996999999998E-2</v>
      </c>
      <c r="H48" s="124">
        <v>-0.11978999999999999</v>
      </c>
      <c r="I48" s="124">
        <v>0</v>
      </c>
      <c r="J48" s="124">
        <v>1.8054287</v>
      </c>
      <c r="K48" s="124">
        <v>13.164</v>
      </c>
      <c r="L48" s="124">
        <v>0.76406062715715151</v>
      </c>
      <c r="M48" s="124">
        <v>8.1891168599464756E-2</v>
      </c>
      <c r="N48" s="124">
        <v>0.22956883912706069</v>
      </c>
      <c r="O48" s="124">
        <v>9.509260548875343E-3</v>
      </c>
      <c r="P48" s="124">
        <v>4.0538595125363862E-2</v>
      </c>
      <c r="Q48" s="124">
        <v>0.56915740912594948</v>
      </c>
      <c r="R48" s="124">
        <v>0.99272133588799938</v>
      </c>
      <c r="S48" s="124">
        <v>0.27339561390277117</v>
      </c>
      <c r="T48" s="124">
        <v>0.27301795541497642</v>
      </c>
      <c r="U48" s="124">
        <v>0.27917518083844561</v>
      </c>
      <c r="V48" s="124">
        <v>0.34774210742379769</v>
      </c>
      <c r="W48" s="124">
        <v>1.051050856471843</v>
      </c>
    </row>
    <row r="49" spans="1:23">
      <c r="A49" s="124" t="s">
        <v>537</v>
      </c>
      <c r="B49" s="124">
        <v>-0.28999999999999998</v>
      </c>
      <c r="C49" s="124">
        <v>0.83099999999999996</v>
      </c>
      <c r="D49" s="124">
        <v>18.333331999999999</v>
      </c>
      <c r="E49" s="124">
        <v>-1.9640000000000001E-2</v>
      </c>
      <c r="F49" s="124">
        <v>-1.0670001E-2</v>
      </c>
      <c r="G49" s="124">
        <v>0.45601999999999998</v>
      </c>
      <c r="H49" s="124">
        <v>-7.6230004000000004E-2</v>
      </c>
      <c r="I49" s="124">
        <v>0</v>
      </c>
      <c r="J49" s="124">
        <v>2.5554782999999999</v>
      </c>
      <c r="K49" s="124">
        <v>9.407</v>
      </c>
      <c r="L49" s="124">
        <v>0.77303887015106021</v>
      </c>
      <c r="M49" s="124">
        <v>8.3734760630389524E-2</v>
      </c>
      <c r="N49" s="124">
        <v>0.55549375037821291</v>
      </c>
      <c r="O49" s="124">
        <v>6.7406390453008972E-3</v>
      </c>
      <c r="P49" s="124">
        <v>6.0713684345214507E-2</v>
      </c>
      <c r="Q49" s="124">
        <v>0.53471119867556638</v>
      </c>
      <c r="R49" s="124">
        <v>0.99306564666565489</v>
      </c>
      <c r="S49" s="124">
        <v>0.32618222712624168</v>
      </c>
      <c r="T49" s="124">
        <v>0.26716480215678928</v>
      </c>
      <c r="U49" s="124">
        <v>0.27239211484427289</v>
      </c>
      <c r="V49" s="124">
        <v>0.35067278779890848</v>
      </c>
      <c r="W49" s="124">
        <v>1.056758356640036</v>
      </c>
    </row>
    <row r="50" spans="1:23">
      <c r="A50" s="124" t="s">
        <v>538</v>
      </c>
      <c r="B50" s="124">
        <v>-2.25</v>
      </c>
      <c r="C50" s="124">
        <v>1.081</v>
      </c>
      <c r="D50" s="124">
        <v>11.619719</v>
      </c>
      <c r="E50" s="124">
        <v>-4.0949997000000002E-2</v>
      </c>
      <c r="F50" s="124">
        <v>-4.6120000000000001E-2</v>
      </c>
      <c r="G50" s="124">
        <v>-0.12755</v>
      </c>
      <c r="H50" s="124">
        <v>-0.30708997999999998</v>
      </c>
      <c r="I50" s="124">
        <v>0</v>
      </c>
      <c r="J50" s="124">
        <v>1.2184765</v>
      </c>
      <c r="K50" s="124">
        <v>10.641999999999999</v>
      </c>
      <c r="L50" s="124">
        <v>0.76705431121395851</v>
      </c>
      <c r="M50" s="124">
        <v>7.2078501338090989E-2</v>
      </c>
      <c r="N50" s="124">
        <v>7.7952262953948068E-2</v>
      </c>
      <c r="O50" s="124">
        <v>7.6507395395554734E-3</v>
      </c>
      <c r="P50" s="124">
        <v>2.4750555237351621E-2</v>
      </c>
      <c r="Q50" s="124">
        <v>0.53044181060317419</v>
      </c>
      <c r="R50" s="124">
        <v>0.99124086280052104</v>
      </c>
      <c r="S50" s="124">
        <v>0.2482923579323523</v>
      </c>
      <c r="T50" s="124">
        <v>0.24825546584046251</v>
      </c>
      <c r="U50" s="124">
        <v>0.26323771141526531</v>
      </c>
      <c r="V50" s="124">
        <v>0.31440543604635368</v>
      </c>
      <c r="W50" s="124">
        <v>1.0520178419277451</v>
      </c>
    </row>
    <row r="51" spans="1:23">
      <c r="A51" s="124" t="s">
        <v>539</v>
      </c>
      <c r="B51" s="124">
        <v>-0.16</v>
      </c>
      <c r="C51" s="124">
        <v>1.127</v>
      </c>
      <c r="D51" s="124">
        <v>37.752808000000002</v>
      </c>
      <c r="E51" s="124">
        <v>2.2509999999999999E-2</v>
      </c>
      <c r="F51" s="124">
        <v>9.3600000000000003E-3</v>
      </c>
      <c r="G51" s="124">
        <v>0.2147</v>
      </c>
      <c r="H51" s="124">
        <v>9.4900000000000002E-3</v>
      </c>
      <c r="I51" s="124">
        <v>0</v>
      </c>
      <c r="J51" s="124">
        <v>2.1929251999999999</v>
      </c>
      <c r="K51" s="124">
        <v>27.085000000000001</v>
      </c>
      <c r="L51" s="124">
        <v>0.78487599801169949</v>
      </c>
      <c r="M51" s="124">
        <v>8.4507879869164429E-2</v>
      </c>
      <c r="N51" s="124">
        <v>0.3580190485511423</v>
      </c>
      <c r="O51" s="124">
        <v>1.9767972273991099E-2</v>
      </c>
      <c r="P51" s="124">
        <v>5.0961607763301213E-2</v>
      </c>
      <c r="Q51" s="124">
        <v>0.54706062650325116</v>
      </c>
      <c r="R51" s="124">
        <v>0.99374320231184621</v>
      </c>
      <c r="S51" s="124">
        <v>0.30119026383938952</v>
      </c>
      <c r="T51" s="124">
        <v>0.26838850563994793</v>
      </c>
      <c r="U51" s="124">
        <v>0.27731379629427239</v>
      </c>
      <c r="V51" s="124">
        <v>0.34636124428498349</v>
      </c>
      <c r="W51" s="124">
        <v>1.064414473097365</v>
      </c>
    </row>
    <row r="52" spans="1:23">
      <c r="A52" s="124" t="s">
        <v>540</v>
      </c>
      <c r="B52" s="124">
        <v>5.16</v>
      </c>
      <c r="C52" s="124">
        <v>0.96799999999999997</v>
      </c>
      <c r="D52" s="124">
        <v>14.632628</v>
      </c>
      <c r="E52" s="124">
        <v>0.20993999999999999</v>
      </c>
      <c r="F52" s="124">
        <v>7.374E-2</v>
      </c>
      <c r="G52" s="124">
        <v>0.27808001999999998</v>
      </c>
      <c r="H52" s="124">
        <v>8.9840000000000003E-2</v>
      </c>
      <c r="I52" s="124">
        <v>22.771318000000001</v>
      </c>
      <c r="J52" s="124">
        <v>4.1882020000000004</v>
      </c>
      <c r="K52" s="124">
        <v>48.862000000000002</v>
      </c>
      <c r="L52" s="124">
        <v>0.83751260239887881</v>
      </c>
      <c r="M52" s="124">
        <v>0.11614629794826049</v>
      </c>
      <c r="N52" s="124">
        <v>0.40988358755037058</v>
      </c>
      <c r="O52" s="124">
        <v>3.5815954835433941E-2</v>
      </c>
      <c r="P52" s="124">
        <v>0.10463124168924171</v>
      </c>
      <c r="Q52" s="124">
        <v>0.53235780989413772</v>
      </c>
      <c r="R52" s="124">
        <v>0.99437831189690273</v>
      </c>
      <c r="S52" s="124">
        <v>0.33103824676009419</v>
      </c>
      <c r="T52" s="124">
        <v>0.28961081348544282</v>
      </c>
      <c r="U52" s="124">
        <v>0.29918078355986027</v>
      </c>
      <c r="V52" s="124">
        <v>0.3401837287042106</v>
      </c>
      <c r="W52" s="124">
        <v>1.097063921212095</v>
      </c>
    </row>
    <row r="53" spans="1:23">
      <c r="A53" s="124" t="s">
        <v>541</v>
      </c>
      <c r="B53" s="124">
        <v>-0.57999999999999996</v>
      </c>
      <c r="C53" s="124">
        <v>1.121</v>
      </c>
      <c r="D53" s="124">
        <v>15.163933999999999</v>
      </c>
      <c r="E53" s="124">
        <v>-3.4459999999999998E-2</v>
      </c>
      <c r="F53" s="124">
        <v>-1.6670000000000001E-2</v>
      </c>
      <c r="G53" s="124">
        <v>0.10241</v>
      </c>
      <c r="H53" s="124">
        <v>-2.4230001000000001E-2</v>
      </c>
      <c r="I53" s="124">
        <v>0</v>
      </c>
      <c r="J53" s="124">
        <v>1.4489349</v>
      </c>
      <c r="K53" s="124">
        <v>7.5430000000000001</v>
      </c>
      <c r="L53" s="124">
        <v>0.76887691914525547</v>
      </c>
      <c r="M53" s="124">
        <v>8.2010110020814736E-2</v>
      </c>
      <c r="N53" s="124">
        <v>0.26613095693767569</v>
      </c>
      <c r="O53" s="124">
        <v>5.3670136839320476E-3</v>
      </c>
      <c r="P53" s="124">
        <v>3.0949503655514941E-2</v>
      </c>
      <c r="Q53" s="124">
        <v>0.53269568333116635</v>
      </c>
      <c r="R53" s="124">
        <v>0.99347666969400916</v>
      </c>
      <c r="S53" s="124">
        <v>0.28091834028453277</v>
      </c>
      <c r="T53" s="124">
        <v>0.253297571864466</v>
      </c>
      <c r="U53" s="124">
        <v>0.27033714852220753</v>
      </c>
      <c r="V53" s="124">
        <v>0.32939142750060713</v>
      </c>
      <c r="W53" s="124">
        <v>1.054447436596315</v>
      </c>
    </row>
    <row r="54" spans="1:23">
      <c r="A54" s="124" t="s">
        <v>542</v>
      </c>
      <c r="B54" s="124">
        <v>57.51</v>
      </c>
      <c r="C54" s="124">
        <v>1.1439999999999999</v>
      </c>
      <c r="D54" s="124">
        <v>18.300467999999999</v>
      </c>
      <c r="E54" s="124">
        <v>0.25763000000000003</v>
      </c>
      <c r="F54" s="124">
        <v>8.8920004999999996E-2</v>
      </c>
      <c r="G54" s="124">
        <v>0.49093999999999999</v>
      </c>
      <c r="H54" s="124">
        <v>0.24112</v>
      </c>
      <c r="I54" s="124">
        <v>22.430882</v>
      </c>
      <c r="J54" s="124">
        <v>5.5660067</v>
      </c>
      <c r="K54" s="124">
        <v>296.84100000000001</v>
      </c>
      <c r="L54" s="124">
        <v>0.85090554730217383</v>
      </c>
      <c r="M54" s="124">
        <v>0.42747546833184652</v>
      </c>
      <c r="N54" s="124">
        <v>0.5840691547698974</v>
      </c>
      <c r="O54" s="124">
        <v>0.21855750177045871</v>
      </c>
      <c r="P54" s="124">
        <v>0.14169190107767349</v>
      </c>
      <c r="Q54" s="124">
        <v>0.53469029947127644</v>
      </c>
      <c r="R54" s="124">
        <v>0.99557407266886722</v>
      </c>
      <c r="S54" s="124">
        <v>0.48176901358931989</v>
      </c>
      <c r="T54" s="124">
        <v>0.3509836555799008</v>
      </c>
      <c r="U54" s="124">
        <v>0.49950218848335448</v>
      </c>
      <c r="V54" s="124">
        <v>0.39465418700119198</v>
      </c>
      <c r="W54" s="124">
        <v>1.1059781474477841</v>
      </c>
    </row>
    <row r="55" spans="1:23">
      <c r="A55" s="124" t="s">
        <v>543</v>
      </c>
      <c r="B55" s="124">
        <v>0.65</v>
      </c>
      <c r="C55" s="124">
        <v>0.93300000000000005</v>
      </c>
      <c r="D55" s="124">
        <v>235.49997999999999</v>
      </c>
      <c r="E55" s="124">
        <v>3.3730000000000003E-2</v>
      </c>
      <c r="F55" s="124">
        <v>-5.6999999999999998E-4</v>
      </c>
      <c r="G55" s="124">
        <v>9.5909999999999995E-2</v>
      </c>
      <c r="H55" s="124">
        <v>3.31E-3</v>
      </c>
      <c r="I55" s="124">
        <v>36.23077</v>
      </c>
      <c r="J55" s="124">
        <v>1.3089150000000001</v>
      </c>
      <c r="K55" s="124">
        <v>21.533999999999999</v>
      </c>
      <c r="L55" s="124">
        <v>0.78802694877317925</v>
      </c>
      <c r="M55" s="124">
        <v>8.9325007433838824E-2</v>
      </c>
      <c r="N55" s="124">
        <v>0.26081193836534039</v>
      </c>
      <c r="O55" s="124">
        <v>1.5677310052446838E-2</v>
      </c>
      <c r="P55" s="124">
        <v>2.7183200766939891E-2</v>
      </c>
      <c r="Q55" s="124">
        <v>0.67281399022649335</v>
      </c>
      <c r="R55" s="124">
        <v>0.99369435380860238</v>
      </c>
      <c r="S55" s="124">
        <v>0.28966377895970619</v>
      </c>
      <c r="T55" s="124">
        <v>0.31278333962208099</v>
      </c>
      <c r="U55" s="124">
        <v>0.31319430494741041</v>
      </c>
      <c r="V55" s="124">
        <v>0.41341163211981108</v>
      </c>
      <c r="W55" s="124">
        <v>1.066317971802601</v>
      </c>
    </row>
    <row r="56" spans="1:23">
      <c r="A56" s="124" t="s">
        <v>544</v>
      </c>
      <c r="B56" s="124">
        <v>2.0099999999999998</v>
      </c>
      <c r="C56" s="124">
        <v>0.91300000000000003</v>
      </c>
      <c r="D56" s="124">
        <v>15.454545</v>
      </c>
      <c r="E56" s="124">
        <v>0.10981</v>
      </c>
      <c r="F56" s="124">
        <v>3.7330000000000002E-2</v>
      </c>
      <c r="G56" s="124">
        <v>0.23871000000000001</v>
      </c>
      <c r="H56" s="124">
        <v>9.1749999999999998E-2</v>
      </c>
      <c r="I56" s="124">
        <v>28.756218000000001</v>
      </c>
      <c r="J56" s="124">
        <v>3.2451854</v>
      </c>
      <c r="K56" s="124">
        <v>30.670999999999999</v>
      </c>
      <c r="L56" s="124">
        <v>0.80939275393658217</v>
      </c>
      <c r="M56" s="124">
        <v>9.7413024085637817E-2</v>
      </c>
      <c r="N56" s="124">
        <v>0.37766668484679938</v>
      </c>
      <c r="O56" s="124">
        <v>2.2410579862976451E-2</v>
      </c>
      <c r="P56" s="124">
        <v>7.9265660478612165E-2</v>
      </c>
      <c r="Q56" s="124">
        <v>0.53288049159120543</v>
      </c>
      <c r="R56" s="124">
        <v>0.99439340908803475</v>
      </c>
      <c r="S56" s="124">
        <v>0.31272127283899509</v>
      </c>
      <c r="T56" s="124">
        <v>0.27628616191896149</v>
      </c>
      <c r="U56" s="124">
        <v>0.28443854865771978</v>
      </c>
      <c r="V56" s="124">
        <v>0.3373773631169148</v>
      </c>
      <c r="W56" s="124">
        <v>1.0798296891667709</v>
      </c>
    </row>
    <row r="57" spans="1:23">
      <c r="A57" s="124" t="s">
        <v>545</v>
      </c>
      <c r="B57" s="124">
        <v>-4.3499999999999996</v>
      </c>
      <c r="C57" s="124">
        <v>0.80600000000000005</v>
      </c>
      <c r="D57" s="124">
        <v>-34.64</v>
      </c>
      <c r="E57" s="124">
        <v>-0.14907000000000001</v>
      </c>
      <c r="F57" s="124">
        <v>-6.0900003000000001E-2</v>
      </c>
      <c r="G57" s="124">
        <v>0.41411999999999999</v>
      </c>
      <c r="H57" s="124">
        <v>-2.0285000000000002</v>
      </c>
      <c r="I57" s="124">
        <v>0</v>
      </c>
      <c r="J57" s="124">
        <v>1.5533631999999999</v>
      </c>
      <c r="K57" s="124">
        <v>4.8550000000000004</v>
      </c>
      <c r="L57" s="124">
        <v>0.73669060303356237</v>
      </c>
      <c r="M57" s="124">
        <v>5.9589652096342552E-2</v>
      </c>
      <c r="N57" s="124">
        <v>0.52120653835038988</v>
      </c>
      <c r="O57" s="124">
        <v>3.3861633774087269E-3</v>
      </c>
      <c r="P57" s="124">
        <v>3.3758451583195098E-2</v>
      </c>
      <c r="Q57" s="124">
        <v>0.50102386641562358</v>
      </c>
      <c r="R57" s="124">
        <v>0.97763434128820925</v>
      </c>
      <c r="S57" s="124">
        <v>0.3053629500815937</v>
      </c>
      <c r="T57" s="124">
        <v>0.23772306277886099</v>
      </c>
      <c r="U57" s="124">
        <v>0.2445045792181397</v>
      </c>
      <c r="V57" s="124">
        <v>0.33031254441057117</v>
      </c>
      <c r="W57" s="124">
        <v>1.025414509248102</v>
      </c>
    </row>
    <row r="58" spans="1:23">
      <c r="A58" s="124" t="s">
        <v>546</v>
      </c>
      <c r="B58" s="124">
        <v>3.82</v>
      </c>
      <c r="C58" s="124">
        <v>0.871</v>
      </c>
      <c r="D58" s="124">
        <v>14.949749000000001</v>
      </c>
      <c r="E58" s="124">
        <v>0.08</v>
      </c>
      <c r="F58" s="124">
        <v>2.155E-2</v>
      </c>
      <c r="G58" s="124">
        <v>0.23527001</v>
      </c>
      <c r="H58" s="124">
        <v>0.24379998</v>
      </c>
      <c r="I58" s="124">
        <v>15.575915999999999</v>
      </c>
      <c r="J58" s="124">
        <v>1.4920882</v>
      </c>
      <c r="K58" s="124">
        <v>17.010999999999999</v>
      </c>
      <c r="L58" s="124">
        <v>0.80102111024676825</v>
      </c>
      <c r="M58" s="124">
        <v>0.10817722271781149</v>
      </c>
      <c r="N58" s="124">
        <v>0.37485170473931512</v>
      </c>
      <c r="O58" s="124">
        <v>1.234420516539142E-2</v>
      </c>
      <c r="P58" s="124">
        <v>3.2110255794614788E-2</v>
      </c>
      <c r="Q58" s="124">
        <v>0.53255947665909797</v>
      </c>
      <c r="R58" s="124">
        <v>0.99559525600409748</v>
      </c>
      <c r="S58" s="124">
        <v>0.31620201777396822</v>
      </c>
      <c r="T58" s="124">
        <v>0.25747597245603648</v>
      </c>
      <c r="U58" s="124">
        <v>0.29033591393512748</v>
      </c>
      <c r="V58" s="124">
        <v>0.33941930572455342</v>
      </c>
      <c r="W58" s="124">
        <v>1.0754014410265229</v>
      </c>
    </row>
    <row r="59" spans="1:23">
      <c r="A59" s="124" t="s">
        <v>547</v>
      </c>
      <c r="B59" s="124">
        <v>1.43</v>
      </c>
      <c r="C59" s="124">
        <v>1.036</v>
      </c>
      <c r="D59" s="124">
        <v>13.031088</v>
      </c>
      <c r="E59" s="124">
        <v>2.7799999999999998E-2</v>
      </c>
      <c r="F59" s="124">
        <v>1.0670001E-2</v>
      </c>
      <c r="G59" s="124">
        <v>0.21354999999999999</v>
      </c>
      <c r="H59" s="124">
        <v>0.11461</v>
      </c>
      <c r="I59" s="124">
        <v>35.174827999999998</v>
      </c>
      <c r="J59" s="124">
        <v>0.85748380000000002</v>
      </c>
      <c r="K59" s="124">
        <v>20.329999999999998</v>
      </c>
      <c r="L59" s="124">
        <v>0.78636160670405486</v>
      </c>
      <c r="M59" s="124">
        <v>9.3963722866488242E-2</v>
      </c>
      <c r="N59" s="124">
        <v>0.35707799141911373</v>
      </c>
      <c r="O59" s="124">
        <v>1.4790054185983271E-2</v>
      </c>
      <c r="P59" s="124">
        <v>1.5040450825303701E-2</v>
      </c>
      <c r="Q59" s="124">
        <v>0.53133934252441306</v>
      </c>
      <c r="R59" s="124">
        <v>0.994574101124306</v>
      </c>
      <c r="S59" s="124">
        <v>0.30704993226686722</v>
      </c>
      <c r="T59" s="124">
        <v>0.24760579542730979</v>
      </c>
      <c r="U59" s="124">
        <v>0.27943190386192351</v>
      </c>
      <c r="V59" s="124">
        <v>0.3396318891776568</v>
      </c>
      <c r="W59" s="124">
        <v>1.065813019770669</v>
      </c>
    </row>
    <row r="60" spans="1:23">
      <c r="A60" s="124" t="s">
        <v>548</v>
      </c>
      <c r="B60" s="124">
        <v>4.03</v>
      </c>
      <c r="C60" s="124">
        <v>0.91600000000000004</v>
      </c>
      <c r="D60" s="124">
        <v>14.192913000000001</v>
      </c>
      <c r="E60" s="124">
        <v>0.22591998999999999</v>
      </c>
      <c r="F60" s="124">
        <v>5.6230000000000002E-2</v>
      </c>
      <c r="G60" s="124">
        <v>0.21393000000000001</v>
      </c>
      <c r="H60" s="124">
        <v>0.12817999999999999</v>
      </c>
      <c r="I60" s="124">
        <v>8.9454089999999997</v>
      </c>
      <c r="J60" s="124">
        <v>1.9464391000000001</v>
      </c>
      <c r="K60" s="124">
        <v>38.558999999999997</v>
      </c>
      <c r="L60" s="124">
        <v>0.8420003173417433</v>
      </c>
      <c r="M60" s="124">
        <v>0.10942610764198631</v>
      </c>
      <c r="N60" s="124">
        <v>0.35738894942795801</v>
      </c>
      <c r="O60" s="124">
        <v>2.8223432250571671E-2</v>
      </c>
      <c r="P60" s="124">
        <v>4.4331540819791043E-2</v>
      </c>
      <c r="Q60" s="124">
        <v>0.53207818192388501</v>
      </c>
      <c r="R60" s="124">
        <v>0.9946813623199402</v>
      </c>
      <c r="S60" s="124">
        <v>0.32662331668078348</v>
      </c>
      <c r="T60" s="124">
        <v>0.26268619794997938</v>
      </c>
      <c r="U60" s="124">
        <v>0.29529765818456533</v>
      </c>
      <c r="V60" s="124">
        <v>0.34026035399816729</v>
      </c>
      <c r="W60" s="124">
        <v>1.0999936180032981</v>
      </c>
    </row>
    <row r="61" spans="1:23">
      <c r="A61" s="124" t="s">
        <v>549</v>
      </c>
      <c r="B61" s="124">
        <v>10.82</v>
      </c>
      <c r="C61" s="124">
        <v>1.131</v>
      </c>
      <c r="D61" s="124">
        <v>11.713107000000001</v>
      </c>
      <c r="E61" s="124">
        <v>0.17242001000000001</v>
      </c>
      <c r="F61" s="124">
        <v>3.2479998000000003E-2</v>
      </c>
      <c r="G61" s="124">
        <v>0.19954</v>
      </c>
      <c r="H61" s="124">
        <v>6.0300003999999997E-2</v>
      </c>
      <c r="I61" s="124">
        <v>10.489834</v>
      </c>
      <c r="J61" s="124">
        <v>1.80362</v>
      </c>
      <c r="K61" s="124">
        <v>106.755</v>
      </c>
      <c r="L61" s="124">
        <v>0.8269757359941361</v>
      </c>
      <c r="M61" s="124">
        <v>0.1498067201903063</v>
      </c>
      <c r="N61" s="124">
        <v>0.34561346061935722</v>
      </c>
      <c r="O61" s="124">
        <v>7.8478665696875366E-2</v>
      </c>
      <c r="P61" s="124">
        <v>4.0489944097655897E-2</v>
      </c>
      <c r="Q61" s="124">
        <v>0.53050119883620228</v>
      </c>
      <c r="R61" s="124">
        <v>0.99414481924472942</v>
      </c>
      <c r="S61" s="124">
        <v>0.34107105914607022</v>
      </c>
      <c r="T61" s="124">
        <v>0.26613418417664642</v>
      </c>
      <c r="U61" s="124">
        <v>0.31903969997920217</v>
      </c>
      <c r="V61" s="124">
        <v>0.3506763409269571</v>
      </c>
      <c r="W61" s="124">
        <v>1.090465701244411</v>
      </c>
    </row>
    <row r="62" spans="1:23">
      <c r="A62" s="124" t="s">
        <v>550</v>
      </c>
      <c r="B62" s="124">
        <v>4.1900000000000004</v>
      </c>
      <c r="C62" s="124">
        <v>0.97699999999999998</v>
      </c>
      <c r="D62" s="124">
        <v>9.9346399999999999</v>
      </c>
      <c r="E62" s="124">
        <v>0.102819994</v>
      </c>
      <c r="F62" s="124">
        <v>3.1070001E-2</v>
      </c>
      <c r="G62" s="124">
        <v>0.26235999999999998</v>
      </c>
      <c r="H62" s="124">
        <v>0.30819999999999997</v>
      </c>
      <c r="I62" s="124">
        <v>18.138424000000001</v>
      </c>
      <c r="J62" s="124">
        <v>37.475340000000003</v>
      </c>
      <c r="K62" s="124">
        <v>0.77300000000000002</v>
      </c>
      <c r="L62" s="124">
        <v>0.80742972677718394</v>
      </c>
      <c r="M62" s="124">
        <v>0.1103776390127862</v>
      </c>
      <c r="N62" s="124">
        <v>0.39701972934460411</v>
      </c>
      <c r="O62" s="124">
        <v>3.7804174376728552E-4</v>
      </c>
      <c r="P62" s="124">
        <v>1</v>
      </c>
      <c r="Q62" s="124">
        <v>0.52937021827522224</v>
      </c>
      <c r="R62" s="124">
        <v>0.99610429234485454</v>
      </c>
      <c r="S62" s="124">
        <v>0.2246673534126136</v>
      </c>
      <c r="T62" s="124">
        <v>0.6712610401676874</v>
      </c>
      <c r="U62" s="124">
        <v>0.29158477582520592</v>
      </c>
      <c r="V62" s="124">
        <v>0.23737230225048411</v>
      </c>
      <c r="W62" s="124">
        <v>1.07962990720773</v>
      </c>
    </row>
    <row r="63" spans="1:23">
      <c r="A63" s="124" t="s">
        <v>551</v>
      </c>
      <c r="B63" s="124">
        <v>0.47</v>
      </c>
      <c r="C63" s="124">
        <v>0.81699999999999995</v>
      </c>
      <c r="D63" s="124">
        <v>49.666663999999997</v>
      </c>
      <c r="E63" s="124">
        <v>1.1270000000000001E-2</v>
      </c>
      <c r="F63" s="124">
        <v>3.1669999999999997E-2</v>
      </c>
      <c r="G63" s="124">
        <v>0.55518000000000001</v>
      </c>
      <c r="H63" s="124">
        <v>0.57264999999999999</v>
      </c>
      <c r="I63" s="124">
        <v>63.404254999999999</v>
      </c>
      <c r="J63" s="124">
        <v>1.0613668999999999</v>
      </c>
      <c r="K63" s="124">
        <v>6.742</v>
      </c>
      <c r="L63" s="124">
        <v>0.78171943058219573</v>
      </c>
      <c r="M63" s="124">
        <v>8.8254534641688961E-2</v>
      </c>
      <c r="N63" s="124">
        <v>0.63663742447556215</v>
      </c>
      <c r="O63" s="124">
        <v>4.7767379787515491E-3</v>
      </c>
      <c r="P63" s="124">
        <v>2.052456778626166E-2</v>
      </c>
      <c r="Q63" s="124">
        <v>0.55463700522847681</v>
      </c>
      <c r="R63" s="124">
        <v>0.99819458145211259</v>
      </c>
      <c r="S63" s="124">
        <v>0.34661691700925151</v>
      </c>
      <c r="T63" s="124">
        <v>0.25912582319441418</v>
      </c>
      <c r="U63" s="124">
        <v>0.28132690139922728</v>
      </c>
      <c r="V63" s="124">
        <v>0.37233329810597748</v>
      </c>
      <c r="W63" s="124">
        <v>1.065090935229102</v>
      </c>
    </row>
    <row r="64" spans="1:23">
      <c r="A64" s="124" t="s">
        <v>552</v>
      </c>
      <c r="B64" s="124">
        <v>3.57</v>
      </c>
      <c r="C64" s="124">
        <v>1.024</v>
      </c>
      <c r="D64" s="124">
        <v>20.249374</v>
      </c>
      <c r="E64" s="124">
        <v>8.8580000000000006E-2</v>
      </c>
      <c r="F64" s="124">
        <v>5.3319998E-2</v>
      </c>
      <c r="G64" s="124">
        <v>0.30735000000000001</v>
      </c>
      <c r="H64" s="124">
        <v>0.15156001</v>
      </c>
      <c r="I64" s="124">
        <v>22.745097999999999</v>
      </c>
      <c r="J64" s="124">
        <v>2.0201015</v>
      </c>
      <c r="K64" s="124">
        <v>26.788</v>
      </c>
      <c r="L64" s="124">
        <v>0.80343066082907633</v>
      </c>
      <c r="M64" s="124">
        <v>0.10669045495093669</v>
      </c>
      <c r="N64" s="124">
        <v>0.43383552097066042</v>
      </c>
      <c r="O64" s="124">
        <v>1.954910600128372E-2</v>
      </c>
      <c r="P64" s="124">
        <v>4.6312937106314393E-2</v>
      </c>
      <c r="Q64" s="124">
        <v>0.53592966730951996</v>
      </c>
      <c r="R64" s="124">
        <v>0.99486616466530076</v>
      </c>
      <c r="S64" s="124">
        <v>0.32561896435747317</v>
      </c>
      <c r="T64" s="124">
        <v>0.26479524626511552</v>
      </c>
      <c r="U64" s="124">
        <v>0.29051164305859989</v>
      </c>
      <c r="V64" s="124">
        <v>0.34628370789019708</v>
      </c>
      <c r="W64" s="124">
        <v>1.0764511466459881</v>
      </c>
    </row>
    <row r="65" spans="1:23">
      <c r="A65" s="124" t="s">
        <v>553</v>
      </c>
      <c r="B65" s="124">
        <v>153.78</v>
      </c>
      <c r="C65" s="124">
        <v>0.91900000000000004</v>
      </c>
      <c r="D65" s="124">
        <v>13.5295515</v>
      </c>
      <c r="E65" s="124">
        <v>0.12922</v>
      </c>
      <c r="F65" s="124">
        <v>5.849E-2</v>
      </c>
      <c r="G65" s="124">
        <v>0.48633999999999999</v>
      </c>
      <c r="H65" s="124">
        <v>0.35009997999999998</v>
      </c>
      <c r="I65" s="124">
        <v>14.826375000000001</v>
      </c>
      <c r="J65" s="124">
        <v>1.8118087</v>
      </c>
      <c r="K65" s="124">
        <v>382.26</v>
      </c>
      <c r="L65" s="124">
        <v>0.81484373025390144</v>
      </c>
      <c r="M65" s="124">
        <v>1</v>
      </c>
      <c r="N65" s="124">
        <v>0.5803049262417832</v>
      </c>
      <c r="O65" s="124">
        <v>0.28150476826335868</v>
      </c>
      <c r="P65" s="124">
        <v>4.071020653509283E-2</v>
      </c>
      <c r="Q65" s="124">
        <v>0.53165633042964722</v>
      </c>
      <c r="R65" s="124">
        <v>0.99643548187704711</v>
      </c>
      <c r="S65" s="124">
        <v>0.66307550217045119</v>
      </c>
      <c r="T65" s="124">
        <v>0.38821629774308758</v>
      </c>
      <c r="U65" s="124">
        <v>0.85964096870756146</v>
      </c>
      <c r="V65" s="124">
        <v>0.41779857227035799</v>
      </c>
      <c r="W65" s="124">
        <v>1.084370516157144</v>
      </c>
    </row>
    <row r="66" spans="1:23">
      <c r="A66" s="124" t="s">
        <v>554</v>
      </c>
      <c r="B66" s="124">
        <v>10.1</v>
      </c>
      <c r="C66" s="124">
        <v>0.90800000000000003</v>
      </c>
      <c r="D66" s="124">
        <v>38.28633</v>
      </c>
      <c r="E66" s="124">
        <v>0.25685000000000002</v>
      </c>
      <c r="F66" s="124">
        <v>0.14071</v>
      </c>
      <c r="G66" s="124">
        <v>0.54107000000000005</v>
      </c>
      <c r="H66" s="124">
        <v>0.27304</v>
      </c>
      <c r="I66" s="124">
        <v>17.475245999999999</v>
      </c>
      <c r="J66" s="124">
        <v>4.1850430000000003</v>
      </c>
      <c r="K66" s="124">
        <v>40.152000000000001</v>
      </c>
      <c r="L66" s="124">
        <v>0.85068649724923673</v>
      </c>
      <c r="M66" s="124">
        <v>0.1455248290217068</v>
      </c>
      <c r="N66" s="124">
        <v>0.62509106262084657</v>
      </c>
      <c r="O66" s="124">
        <v>2.9397351349638501E-2</v>
      </c>
      <c r="P66" s="124">
        <v>0.1045462698329198</v>
      </c>
      <c r="Q66" s="124">
        <v>0.54739990916121184</v>
      </c>
      <c r="R66" s="124">
        <v>0.99582637755940862</v>
      </c>
      <c r="S66" s="124">
        <v>0.37697740184149148</v>
      </c>
      <c r="T66" s="124">
        <v>0.30021963038408672</v>
      </c>
      <c r="U66" s="124">
        <v>0.32315958888516327</v>
      </c>
      <c r="V66" s="124">
        <v>0.3644182482850844</v>
      </c>
      <c r="W66" s="124">
        <v>1.1059918784650931</v>
      </c>
    </row>
    <row r="67" spans="1:23">
      <c r="A67" s="124" t="s">
        <v>555</v>
      </c>
      <c r="B67" s="124">
        <v>3.07</v>
      </c>
      <c r="C67" s="124">
        <v>1.1890000000000001</v>
      </c>
      <c r="D67" s="124">
        <v>24.558824999999999</v>
      </c>
      <c r="E67" s="124">
        <v>7.3669999999999999E-2</v>
      </c>
      <c r="F67" s="124">
        <v>2.7609998E-2</v>
      </c>
      <c r="G67" s="124">
        <v>0.17862</v>
      </c>
      <c r="H67" s="124">
        <v>4.82E-2</v>
      </c>
      <c r="I67" s="124">
        <v>21.758959000000001</v>
      </c>
      <c r="J67" s="124">
        <v>1.4855339999999999</v>
      </c>
      <c r="K67" s="124">
        <v>63.851999999999997</v>
      </c>
      <c r="L67" s="124">
        <v>0.79924343481716331</v>
      </c>
      <c r="M67" s="124">
        <v>0.103716919417187</v>
      </c>
      <c r="N67" s="124">
        <v>0.3284944039219333</v>
      </c>
      <c r="O67" s="124">
        <v>4.6862437757600822E-2</v>
      </c>
      <c r="P67" s="124">
        <v>3.1933958694043377E-2</v>
      </c>
      <c r="Q67" s="124">
        <v>0.53867017658492178</v>
      </c>
      <c r="R67" s="124">
        <v>0.99404917732164755</v>
      </c>
      <c r="S67" s="124">
        <v>0.31248613863933639</v>
      </c>
      <c r="T67" s="124">
        <v>0.25938208016528053</v>
      </c>
      <c r="U67" s="124">
        <v>0.28888697190599039</v>
      </c>
      <c r="V67" s="124">
        <v>0.34749245675823281</v>
      </c>
      <c r="W67" s="124">
        <v>1.0734041314822269</v>
      </c>
    </row>
    <row r="68" spans="1:23">
      <c r="A68" s="124" t="s">
        <v>556</v>
      </c>
      <c r="B68" s="124">
        <v>38.5</v>
      </c>
      <c r="C68" s="124">
        <v>1.071</v>
      </c>
      <c r="D68" s="124">
        <v>14.776300000000001</v>
      </c>
      <c r="E68" s="124">
        <v>0.32799998000000002</v>
      </c>
      <c r="F68" s="124">
        <v>0.1512</v>
      </c>
      <c r="G68" s="124">
        <v>0.41665999999999997</v>
      </c>
      <c r="H68" s="124">
        <v>0.21059</v>
      </c>
      <c r="I68" s="124">
        <v>15.87013</v>
      </c>
      <c r="J68" s="124">
        <v>5.1568579999999997</v>
      </c>
      <c r="K68" s="124">
        <v>182.101</v>
      </c>
      <c r="L68" s="124">
        <v>0.87066778812804879</v>
      </c>
      <c r="M68" s="124">
        <v>0.31442164733868572</v>
      </c>
      <c r="N68" s="124">
        <v>0.5232850471463486</v>
      </c>
      <c r="O68" s="124">
        <v>0.13400290200465301</v>
      </c>
      <c r="P68" s="124">
        <v>0.13068648020059301</v>
      </c>
      <c r="Q68" s="124">
        <v>0.53244917523246393</v>
      </c>
      <c r="R68" s="124">
        <v>0.99533275473941141</v>
      </c>
      <c r="S68" s="124">
        <v>0.43119002538723888</v>
      </c>
      <c r="T68" s="124">
        <v>0.32915079532330638</v>
      </c>
      <c r="U68" s="124">
        <v>0.42897712873429489</v>
      </c>
      <c r="V68" s="124">
        <v>0.36970802467371539</v>
      </c>
      <c r="W68" s="124">
        <v>1.117954748161206</v>
      </c>
    </row>
    <row r="69" spans="1:23">
      <c r="A69" s="124" t="s">
        <v>557</v>
      </c>
      <c r="B69" s="124">
        <v>0.13</v>
      </c>
      <c r="C69" s="124">
        <v>1.095</v>
      </c>
      <c r="D69" s="124">
        <v>13.119891000000001</v>
      </c>
      <c r="E69" s="124">
        <v>3.6170002E-2</v>
      </c>
      <c r="F69" s="124">
        <v>9.0600000000000003E-3</v>
      </c>
      <c r="G69" s="124">
        <v>0.26107000000000002</v>
      </c>
      <c r="H69" s="124">
        <v>4.5929999999999999E-2</v>
      </c>
      <c r="I69" s="124">
        <v>740.76930000000004</v>
      </c>
      <c r="J69" s="124">
        <v>1.3942782</v>
      </c>
      <c r="K69" s="124">
        <v>59.637999999999998</v>
      </c>
      <c r="L69" s="124">
        <v>0.78871218283377742</v>
      </c>
      <c r="M69" s="124">
        <v>8.6232530478739217E-2</v>
      </c>
      <c r="N69" s="124">
        <v>0.39596410873563292</v>
      </c>
      <c r="O69" s="124">
        <v>4.3757042224978317E-2</v>
      </c>
      <c r="P69" s="124">
        <v>2.9479329151105359E-2</v>
      </c>
      <c r="Q69" s="124">
        <v>0.5313958150182837</v>
      </c>
      <c r="R69" s="124">
        <v>0.99403123458663722</v>
      </c>
      <c r="S69" s="124">
        <v>0.3148174595291065</v>
      </c>
      <c r="T69" s="124">
        <v>0.25271371539641202</v>
      </c>
      <c r="U69" s="124">
        <v>0.27476782647687598</v>
      </c>
      <c r="V69" s="124">
        <v>0.3480963604958584</v>
      </c>
      <c r="W69" s="124">
        <v>1.066935838969111</v>
      </c>
    </row>
    <row r="70" spans="1:23">
      <c r="A70" s="124" t="s">
        <v>558</v>
      </c>
      <c r="B70" s="124">
        <v>5.14</v>
      </c>
      <c r="C70" s="124">
        <v>0.879</v>
      </c>
      <c r="D70" s="124">
        <v>13.348678</v>
      </c>
      <c r="E70" s="124">
        <v>0.17141001</v>
      </c>
      <c r="F70" s="124">
        <v>4.1840002000000001E-2</v>
      </c>
      <c r="G70" s="124">
        <v>7.979E-2</v>
      </c>
      <c r="H70" s="124">
        <v>2.9499999999999998E-2</v>
      </c>
      <c r="I70" s="124">
        <v>22.568093999999999</v>
      </c>
      <c r="J70" s="124">
        <v>2.9471544999999999</v>
      </c>
      <c r="K70" s="124">
        <v>317.12299999999999</v>
      </c>
      <c r="L70" s="124">
        <v>0.82669209425892276</v>
      </c>
      <c r="M70" s="124">
        <v>0.1160273565269105</v>
      </c>
      <c r="N70" s="124">
        <v>0.24762077230594881</v>
      </c>
      <c r="O70" s="124">
        <v>0.23350378373359329</v>
      </c>
      <c r="P70" s="124">
        <v>7.1249123975196393E-2</v>
      </c>
      <c r="Q70" s="124">
        <v>0.53154130754055429</v>
      </c>
      <c r="R70" s="124">
        <v>0.99390136712574773</v>
      </c>
      <c r="S70" s="124">
        <v>0.33693027348616678</v>
      </c>
      <c r="T70" s="124">
        <v>0.27493628819534621</v>
      </c>
      <c r="U70" s="124">
        <v>0.29776120811427642</v>
      </c>
      <c r="V70" s="124">
        <v>0.37701777400012693</v>
      </c>
      <c r="W70" s="124">
        <v>1.09014891442896</v>
      </c>
    </row>
    <row r="71" spans="1:23">
      <c r="A71" s="124" t="s">
        <v>559</v>
      </c>
      <c r="B71" s="124">
        <v>3.51</v>
      </c>
      <c r="C71" s="124">
        <v>0.80700000000000005</v>
      </c>
      <c r="D71" s="124">
        <v>39.875</v>
      </c>
      <c r="E71" s="124">
        <v>0.15946001000000001</v>
      </c>
      <c r="F71" s="124">
        <v>0.1016</v>
      </c>
      <c r="G71" s="124">
        <v>0.47833002000000002</v>
      </c>
      <c r="H71" s="124">
        <v>0.26486999999999999</v>
      </c>
      <c r="I71" s="124">
        <v>18.176638000000001</v>
      </c>
      <c r="J71" s="124">
        <v>3.0730697999999999</v>
      </c>
      <c r="K71" s="124">
        <v>13.452999999999999</v>
      </c>
      <c r="L71" s="124">
        <v>0.82333613511456594</v>
      </c>
      <c r="M71" s="124">
        <v>0.1063336306868867</v>
      </c>
      <c r="N71" s="124">
        <v>0.57375027510577792</v>
      </c>
      <c r="O71" s="124">
        <v>9.7222314337656861E-3</v>
      </c>
      <c r="P71" s="124">
        <v>7.4636036536238043E-2</v>
      </c>
      <c r="Q71" s="124">
        <v>0.54841019211153486</v>
      </c>
      <c r="R71" s="124">
        <v>0.99576179952194854</v>
      </c>
      <c r="S71" s="124">
        <v>0.34911697003505759</v>
      </c>
      <c r="T71" s="124">
        <v>0.28223268942359148</v>
      </c>
      <c r="U71" s="124">
        <v>0.29559216871645128</v>
      </c>
      <c r="V71" s="124">
        <v>0.35937149453415962</v>
      </c>
      <c r="W71" s="124">
        <v>1.089182742011731</v>
      </c>
    </row>
    <row r="72" spans="1:23">
      <c r="A72" s="124" t="s">
        <v>560</v>
      </c>
      <c r="B72" s="124">
        <v>2.2000000000000002</v>
      </c>
      <c r="C72" s="124">
        <v>0.98</v>
      </c>
      <c r="D72" s="124">
        <v>23.034056</v>
      </c>
      <c r="E72" s="124">
        <v>4.8710000000000003E-2</v>
      </c>
      <c r="F72" s="124">
        <v>2.9870000000000001E-2</v>
      </c>
      <c r="G72" s="124">
        <v>0.1449</v>
      </c>
      <c r="H72" s="124">
        <v>4.4760000000000001E-2</v>
      </c>
      <c r="I72" s="124">
        <v>33.818179999999998</v>
      </c>
      <c r="J72" s="124">
        <v>2.0768200000000001</v>
      </c>
      <c r="K72" s="124">
        <v>46.390999999999998</v>
      </c>
      <c r="L72" s="124">
        <v>0.7922338331231763</v>
      </c>
      <c r="M72" s="124">
        <v>9.8542967588462677E-2</v>
      </c>
      <c r="N72" s="124">
        <v>0.30090097218975692</v>
      </c>
      <c r="O72" s="124">
        <v>3.3995016923447648E-2</v>
      </c>
      <c r="P72" s="124">
        <v>4.783857060830693E-2</v>
      </c>
      <c r="Q72" s="124">
        <v>0.53770053019902597</v>
      </c>
      <c r="R72" s="124">
        <v>0.99402198656903284</v>
      </c>
      <c r="S72" s="124">
        <v>0.30091847528657412</v>
      </c>
      <c r="T72" s="124">
        <v>0.26504384867441422</v>
      </c>
      <c r="U72" s="124">
        <v>0.28460679963225571</v>
      </c>
      <c r="V72" s="124">
        <v>0.34008259891373221</v>
      </c>
      <c r="W72" s="124">
        <v>1.0690898881898401</v>
      </c>
    </row>
    <row r="73" spans="1:23">
      <c r="A73" s="124" t="s">
        <v>561</v>
      </c>
      <c r="B73" s="124">
        <v>2.65</v>
      </c>
      <c r="C73" s="124">
        <v>1.056</v>
      </c>
      <c r="D73" s="124">
        <v>10.04762</v>
      </c>
      <c r="E73" s="124">
        <v>0.10326</v>
      </c>
      <c r="F73" s="124">
        <v>2.4559999999999998E-2</v>
      </c>
      <c r="G73" s="124">
        <v>0.14432</v>
      </c>
      <c r="H73" s="124">
        <v>6.4250000000000002E-2</v>
      </c>
      <c r="I73" s="124">
        <v>15.924528</v>
      </c>
      <c r="J73" s="124">
        <v>1.4591472999999999</v>
      </c>
      <c r="K73" s="124">
        <v>77.222999999999999</v>
      </c>
      <c r="L73" s="124">
        <v>0.80755329515871299</v>
      </c>
      <c r="M73" s="124">
        <v>0.1012191495688373</v>
      </c>
      <c r="N73" s="124">
        <v>0.30042635207099472</v>
      </c>
      <c r="O73" s="124">
        <v>5.6715841570295501E-2</v>
      </c>
      <c r="P73" s="124">
        <v>3.122420026377765E-2</v>
      </c>
      <c r="Q73" s="124">
        <v>0.52944206564926943</v>
      </c>
      <c r="R73" s="124">
        <v>0.99417604115288782</v>
      </c>
      <c r="S73" s="124">
        <v>0.31122499780759061</v>
      </c>
      <c r="T73" s="124">
        <v>0.2547657780437188</v>
      </c>
      <c r="U73" s="124">
        <v>0.28578231383567287</v>
      </c>
      <c r="V73" s="124">
        <v>0.34230256609099391</v>
      </c>
      <c r="W73" s="124">
        <v>1.0785741815398371</v>
      </c>
    </row>
    <row r="74" spans="1:23">
      <c r="A74" s="124" t="s">
        <v>562</v>
      </c>
      <c r="B74" s="124">
        <v>4.76</v>
      </c>
      <c r="C74" s="124">
        <v>0.91400000000000003</v>
      </c>
      <c r="D74" s="124">
        <v>248.57142999999999</v>
      </c>
      <c r="E74" s="124">
        <v>0.14915999999999999</v>
      </c>
      <c r="F74" s="124">
        <v>3.5909999999999997E-2</v>
      </c>
      <c r="G74" s="124">
        <v>0.47761002000000002</v>
      </c>
      <c r="H74" s="124">
        <v>0.15135000000000001</v>
      </c>
      <c r="I74" s="124">
        <v>14.621848</v>
      </c>
      <c r="J74" s="124">
        <v>3.0916845999999998</v>
      </c>
      <c r="K74" s="124">
        <v>14.073</v>
      </c>
      <c r="L74" s="124">
        <v>0.82044354827385746</v>
      </c>
      <c r="M74" s="124">
        <v>0.11376746952126079</v>
      </c>
      <c r="N74" s="124">
        <v>0.57316109151007311</v>
      </c>
      <c r="O74" s="124">
        <v>1.01791239895858E-2</v>
      </c>
      <c r="P74" s="124">
        <v>7.5136743757213381E-2</v>
      </c>
      <c r="Q74" s="124">
        <v>0.68112651773126176</v>
      </c>
      <c r="R74" s="124">
        <v>0.99486450468566223</v>
      </c>
      <c r="S74" s="124">
        <v>0.35046722039621858</v>
      </c>
      <c r="T74" s="124">
        <v>0.34039180526854862</v>
      </c>
      <c r="U74" s="124">
        <v>0.3343052971193009</v>
      </c>
      <c r="V74" s="124">
        <v>0.43668891322420628</v>
      </c>
      <c r="W74" s="124">
        <v>1.0868824751510759</v>
      </c>
    </row>
    <row r="75" spans="1:23">
      <c r="A75" s="124" t="s">
        <v>563</v>
      </c>
      <c r="B75" s="124">
        <v>0.81</v>
      </c>
      <c r="C75" s="124">
        <v>0.82899999999999996</v>
      </c>
      <c r="D75" s="124">
        <v>17.064219999999999</v>
      </c>
      <c r="E75" s="124">
        <v>4.165E-2</v>
      </c>
      <c r="F75" s="124">
        <v>1.487E-2</v>
      </c>
      <c r="G75" s="124">
        <v>0.18837999</v>
      </c>
      <c r="H75" s="124">
        <v>1.874E-2</v>
      </c>
      <c r="I75" s="124">
        <v>45.925925999999997</v>
      </c>
      <c r="J75" s="124">
        <v>2.0719615999999998</v>
      </c>
      <c r="K75" s="124">
        <v>47.225999999999999</v>
      </c>
      <c r="L75" s="124">
        <v>0.7902511493106944</v>
      </c>
      <c r="M75" s="124">
        <v>9.0276538804638706E-2</v>
      </c>
      <c r="N75" s="124">
        <v>0.33648110670282672</v>
      </c>
      <c r="O75" s="124">
        <v>3.4610348026850549E-2</v>
      </c>
      <c r="P75" s="124">
        <v>4.7707887712848111E-2</v>
      </c>
      <c r="Q75" s="124">
        <v>0.53390413225167066</v>
      </c>
      <c r="R75" s="124">
        <v>0.99381631698094108</v>
      </c>
      <c r="S75" s="124">
        <v>0.30368268843407542</v>
      </c>
      <c r="T75" s="124">
        <v>0.26217942915197562</v>
      </c>
      <c r="U75" s="124">
        <v>0.27815288791199111</v>
      </c>
      <c r="V75" s="124">
        <v>0.34083719285759773</v>
      </c>
      <c r="W75" s="124">
        <v>1.067753419561734</v>
      </c>
    </row>
    <row r="76" spans="1:23">
      <c r="A76" s="124" t="s">
        <v>564</v>
      </c>
      <c r="B76" s="124">
        <v>24.02</v>
      </c>
      <c r="C76" s="124">
        <v>1.1160000000000001</v>
      </c>
      <c r="D76" s="124">
        <v>40.572792</v>
      </c>
      <c r="E76" s="124">
        <v>0.33438000000000001</v>
      </c>
      <c r="F76" s="124">
        <v>0.10416</v>
      </c>
      <c r="G76" s="124">
        <v>0.29842999999999997</v>
      </c>
      <c r="H76" s="124">
        <v>0.12397</v>
      </c>
      <c r="I76" s="124">
        <v>63.696919999999999</v>
      </c>
      <c r="J76" s="124">
        <v>19.787894999999999</v>
      </c>
      <c r="K76" s="124">
        <v>189.553</v>
      </c>
      <c r="L76" s="124">
        <v>0.87245951084438178</v>
      </c>
      <c r="M76" s="124">
        <v>0.22830805828129641</v>
      </c>
      <c r="N76" s="124">
        <v>0.42653619086831712</v>
      </c>
      <c r="O76" s="124">
        <v>0.1394944557562198</v>
      </c>
      <c r="P76" s="124">
        <v>0.524237089192233</v>
      </c>
      <c r="Q76" s="124">
        <v>0.54885393899444435</v>
      </c>
      <c r="R76" s="124">
        <v>0.99464808526514137</v>
      </c>
      <c r="S76" s="124">
        <v>0.35234065040053719</v>
      </c>
      <c r="T76" s="124">
        <v>0.49255203620920712</v>
      </c>
      <c r="U76" s="124">
        <v>0.37854771635285761</v>
      </c>
      <c r="V76" s="124">
        <v>0.33262783744010849</v>
      </c>
      <c r="W76" s="124">
        <v>1.1186516684833601</v>
      </c>
    </row>
    <row r="77" spans="1:23">
      <c r="A77" s="124" t="s">
        <v>565</v>
      </c>
      <c r="B77" s="124">
        <v>0.06</v>
      </c>
      <c r="C77" s="124">
        <v>0.82299999999999995</v>
      </c>
      <c r="D77" s="124">
        <v>17.973734</v>
      </c>
      <c r="E77" s="124">
        <v>2.162E-2</v>
      </c>
      <c r="F77" s="124">
        <v>1.235E-2</v>
      </c>
      <c r="G77" s="124">
        <v>0.14915</v>
      </c>
      <c r="H77" s="124">
        <v>5.0709999999999998E-2</v>
      </c>
      <c r="I77" s="124">
        <v>1596.6667</v>
      </c>
      <c r="J77" s="124">
        <v>3.6681089999999998</v>
      </c>
      <c r="K77" s="124">
        <v>37.061999999999998</v>
      </c>
      <c r="L77" s="124">
        <v>0.78462605628463022</v>
      </c>
      <c r="M77" s="124">
        <v>8.5816235504014265E-2</v>
      </c>
      <c r="N77" s="124">
        <v>0.3043787920255146</v>
      </c>
      <c r="O77" s="124">
        <v>2.7120257805309241E-2</v>
      </c>
      <c r="P77" s="124">
        <v>9.0641603300500778E-2</v>
      </c>
      <c r="Q77" s="124">
        <v>0.5344825195110009</v>
      </c>
      <c r="R77" s="124">
        <v>0.99406901708591011</v>
      </c>
      <c r="S77" s="124">
        <v>0.29018665131697241</v>
      </c>
      <c r="T77" s="124">
        <v>0.28019133909053318</v>
      </c>
      <c r="U77" s="124">
        <v>0.2748721248987494</v>
      </c>
      <c r="V77" s="124">
        <v>0.33247565902161391</v>
      </c>
      <c r="W77" s="124">
        <v>1.064452396939747</v>
      </c>
    </row>
    <row r="78" spans="1:23">
      <c r="A78" s="124" t="s">
        <v>566</v>
      </c>
      <c r="B78" s="124">
        <v>4.12</v>
      </c>
      <c r="C78" s="124">
        <v>0.877</v>
      </c>
      <c r="D78" s="124">
        <v>23.045603</v>
      </c>
      <c r="E78" s="124">
        <v>0.10256999999999999</v>
      </c>
      <c r="F78" s="124">
        <v>3.422E-2</v>
      </c>
      <c r="G78" s="124">
        <v>0.2762</v>
      </c>
      <c r="H78" s="124">
        <v>-1.1610000000000001E-2</v>
      </c>
      <c r="I78" s="124">
        <v>34.344659999999998</v>
      </c>
      <c r="J78" s="124">
        <v>3.438472</v>
      </c>
      <c r="K78" s="124">
        <v>96.108999999999995</v>
      </c>
      <c r="L78" s="124">
        <v>0.80735952011188394</v>
      </c>
      <c r="M78" s="124">
        <v>0.10996134403806131</v>
      </c>
      <c r="N78" s="124">
        <v>0.4083451473509303</v>
      </c>
      <c r="O78" s="124">
        <v>7.0633378359357776E-2</v>
      </c>
      <c r="P78" s="124">
        <v>8.4464749178881554E-2</v>
      </c>
      <c r="Q78" s="124">
        <v>0.53770787328300651</v>
      </c>
      <c r="R78" s="124">
        <v>0.99357642182342443</v>
      </c>
      <c r="S78" s="124">
        <v>0.32803038789122319</v>
      </c>
      <c r="T78" s="124">
        <v>0.28237666205020417</v>
      </c>
      <c r="U78" s="124">
        <v>0.29346586157695992</v>
      </c>
      <c r="V78" s="124">
        <v>0.3534676819659025</v>
      </c>
      <c r="W78" s="124">
        <v>1.078103502058593</v>
      </c>
    </row>
    <row r="79" spans="1:23">
      <c r="A79" s="124" t="s">
        <v>567</v>
      </c>
      <c r="B79" s="124">
        <v>7.63</v>
      </c>
      <c r="C79" s="124">
        <v>0.87</v>
      </c>
      <c r="D79" s="124">
        <v>17.924527999999999</v>
      </c>
      <c r="E79" s="124">
        <v>0.15709000000000001</v>
      </c>
      <c r="F79" s="124">
        <v>7.4120000000000005E-2</v>
      </c>
      <c r="G79" s="124">
        <v>0.35324</v>
      </c>
      <c r="H79" s="124">
        <v>0.12678</v>
      </c>
      <c r="I79" s="124">
        <v>22.411532999999999</v>
      </c>
      <c r="J79" s="124">
        <v>2.7888315000000001</v>
      </c>
      <c r="K79" s="124">
        <v>39.783999999999999</v>
      </c>
      <c r="L79" s="124">
        <v>0.82267055714538462</v>
      </c>
      <c r="M79" s="124">
        <v>0.1308355634849836</v>
      </c>
      <c r="N79" s="124">
        <v>0.47138779209134768</v>
      </c>
      <c r="O79" s="124">
        <v>2.912616351005495E-2</v>
      </c>
      <c r="P79" s="124">
        <v>6.6990498078249833E-2</v>
      </c>
      <c r="Q79" s="124">
        <v>0.53445122793826794</v>
      </c>
      <c r="R79" s="124">
        <v>0.99467029631596915</v>
      </c>
      <c r="S79" s="124">
        <v>0.34377246740340639</v>
      </c>
      <c r="T79" s="124">
        <v>0.27647432579268372</v>
      </c>
      <c r="U79" s="124">
        <v>0.30752461344951088</v>
      </c>
      <c r="V79" s="124">
        <v>0.34853010988791061</v>
      </c>
      <c r="W79" s="124">
        <v>1.088134115519761</v>
      </c>
    </row>
    <row r="80" spans="1:23">
      <c r="A80" s="124" t="s">
        <v>568</v>
      </c>
      <c r="B80" s="124">
        <v>1.98</v>
      </c>
      <c r="C80" s="124">
        <v>0.879</v>
      </c>
      <c r="D80" s="124">
        <v>39.267242000000003</v>
      </c>
      <c r="E80" s="124">
        <v>3.8879999999999998E-2</v>
      </c>
      <c r="F80" s="124">
        <v>3.9100000000000003E-3</v>
      </c>
      <c r="G80" s="124">
        <v>0.19962999000000001</v>
      </c>
      <c r="H80" s="124">
        <v>1.001E-2</v>
      </c>
      <c r="I80" s="124">
        <v>46.010100000000001</v>
      </c>
      <c r="J80" s="124">
        <v>2.1199357999999999</v>
      </c>
      <c r="K80" s="124">
        <v>65.313999999999993</v>
      </c>
      <c r="L80" s="124">
        <v>0.78947324078936643</v>
      </c>
      <c r="M80" s="124">
        <v>9.723461195361284E-2</v>
      </c>
      <c r="N80" s="124">
        <v>0.34568710038571482</v>
      </c>
      <c r="O80" s="124">
        <v>4.793981988116372E-2</v>
      </c>
      <c r="P80" s="124">
        <v>4.8998314059653658E-2</v>
      </c>
      <c r="Q80" s="124">
        <v>0.54802370055235494</v>
      </c>
      <c r="R80" s="124">
        <v>0.99374731254189264</v>
      </c>
      <c r="S80" s="124">
        <v>0.30903263725812619</v>
      </c>
      <c r="T80" s="124">
        <v>0.26977846151087809</v>
      </c>
      <c r="U80" s="124">
        <v>0.28615081797777131</v>
      </c>
      <c r="V80" s="124">
        <v>0.35280447588840202</v>
      </c>
      <c r="W80" s="124">
        <v>1.0672359142516219</v>
      </c>
    </row>
    <row r="81" spans="1:23">
      <c r="A81" s="124" t="s">
        <v>569</v>
      </c>
      <c r="B81" s="124">
        <v>23.83</v>
      </c>
      <c r="C81" s="124">
        <v>1.1479999999999999</v>
      </c>
      <c r="D81" s="124">
        <v>12.28725</v>
      </c>
      <c r="E81" s="124">
        <v>0.11946</v>
      </c>
      <c r="F81" s="124">
        <v>4.1950002E-2</v>
      </c>
      <c r="G81" s="124">
        <v>0.28947001999999999</v>
      </c>
      <c r="H81" s="124">
        <v>0.10641</v>
      </c>
      <c r="I81" s="124">
        <v>17.268149999999999</v>
      </c>
      <c r="J81" s="124">
        <v>2.7824922000000001</v>
      </c>
      <c r="K81" s="124">
        <v>241.864</v>
      </c>
      <c r="L81" s="124">
        <v>0.81210279625817572</v>
      </c>
      <c r="M81" s="124">
        <v>0.22717811477847161</v>
      </c>
      <c r="N81" s="124">
        <v>0.41920414471020118</v>
      </c>
      <c r="O81" s="124">
        <v>0.17804365976832601</v>
      </c>
      <c r="P81" s="124">
        <v>6.6819981430962239E-2</v>
      </c>
      <c r="Q81" s="124">
        <v>0.53086631360764469</v>
      </c>
      <c r="R81" s="124">
        <v>0.99450928595818944</v>
      </c>
      <c r="S81" s="124">
        <v>0.38524060541993388</v>
      </c>
      <c r="T81" s="124">
        <v>0.28863209865539052</v>
      </c>
      <c r="U81" s="124">
        <v>0.36686239068697202</v>
      </c>
      <c r="V81" s="124">
        <v>0.37751638103283602</v>
      </c>
      <c r="W81" s="124">
        <v>1.0815594836657789</v>
      </c>
    </row>
    <row r="82" spans="1:23">
      <c r="A82" s="124" t="s">
        <v>570</v>
      </c>
      <c r="B82" s="124">
        <v>-0.75</v>
      </c>
      <c r="C82" s="124">
        <v>0.98599999999999999</v>
      </c>
      <c r="D82" s="124">
        <v>17.60135</v>
      </c>
      <c r="E82" s="124">
        <v>-4.9160000000000002E-2</v>
      </c>
      <c r="F82" s="124">
        <v>-1.6480000000000002E-2</v>
      </c>
      <c r="G82" s="124">
        <v>0.20643</v>
      </c>
      <c r="H82" s="124">
        <v>-2.2130001E-2</v>
      </c>
      <c r="I82" s="124">
        <v>0</v>
      </c>
      <c r="J82" s="124">
        <v>1.3327194</v>
      </c>
      <c r="K82" s="124">
        <v>63.133000000000003</v>
      </c>
      <c r="L82" s="124">
        <v>0.76474866814759479</v>
      </c>
      <c r="M82" s="124">
        <v>8.0999107939339871E-2</v>
      </c>
      <c r="N82" s="124">
        <v>0.35125162030603257</v>
      </c>
      <c r="O82" s="124">
        <v>4.6332589777544918E-2</v>
      </c>
      <c r="P82" s="124">
        <v>2.7823499613609508E-2</v>
      </c>
      <c r="Q82" s="124">
        <v>0.53424570934515581</v>
      </c>
      <c r="R82" s="124">
        <v>0.99349326869996579</v>
      </c>
      <c r="S82" s="124">
        <v>0.2999380698923701</v>
      </c>
      <c r="T82" s="124">
        <v>0.25247763548425839</v>
      </c>
      <c r="U82" s="124">
        <v>0.26966128403626638</v>
      </c>
      <c r="V82" s="124">
        <v>0.34700650988072168</v>
      </c>
      <c r="W82" s="124">
        <v>1.0519257333812451</v>
      </c>
    </row>
    <row r="83" spans="1:23">
      <c r="A83" s="124" t="s">
        <v>571</v>
      </c>
      <c r="B83" s="124">
        <v>18.98</v>
      </c>
      <c r="C83" s="124">
        <v>0.86</v>
      </c>
      <c r="D83" s="124">
        <v>33.333331999999999</v>
      </c>
      <c r="E83" s="124">
        <v>0.23125999999999999</v>
      </c>
      <c r="F83" s="124">
        <v>9.1319999999999998E-2</v>
      </c>
      <c r="G83" s="124">
        <v>0.47675000000000001</v>
      </c>
      <c r="H83" s="124">
        <v>0.18833</v>
      </c>
      <c r="I83" s="124">
        <v>14.805058499999999</v>
      </c>
      <c r="J83" s="124">
        <v>3.5038279999999999</v>
      </c>
      <c r="K83" s="124">
        <v>132.43100000000001</v>
      </c>
      <c r="L83" s="124">
        <v>0.84349997051249281</v>
      </c>
      <c r="M83" s="124">
        <v>0.19833482010110021</v>
      </c>
      <c r="N83" s="124">
        <v>0.57245732807121463</v>
      </c>
      <c r="O83" s="124">
        <v>9.7399912895645008E-2</v>
      </c>
      <c r="P83" s="124">
        <v>8.6222717093340229E-2</v>
      </c>
      <c r="Q83" s="124">
        <v>0.5442501490270214</v>
      </c>
      <c r="R83" s="124">
        <v>0.9951568052762706</v>
      </c>
      <c r="S83" s="124">
        <v>0.39509292578415389</v>
      </c>
      <c r="T83" s="124">
        <v>0.29856271621163422</v>
      </c>
      <c r="U83" s="124">
        <v>0.35523354081073838</v>
      </c>
      <c r="V83" s="124">
        <v>0.37636924818865208</v>
      </c>
      <c r="W83" s="124">
        <v>1.1011921952543759</v>
      </c>
    </row>
    <row r="84" spans="1:23">
      <c r="A84" s="124" t="s">
        <v>572</v>
      </c>
      <c r="B84" s="124">
        <v>-0.06</v>
      </c>
      <c r="C84" s="124">
        <v>1.177</v>
      </c>
      <c r="D84" s="124">
        <v>14.2715225</v>
      </c>
      <c r="E84" s="124">
        <v>-5.2449997999999998E-2</v>
      </c>
      <c r="F84" s="124">
        <v>-1.5689999999999999E-2</v>
      </c>
      <c r="G84" s="124">
        <v>0.15151000000000001</v>
      </c>
      <c r="H84" s="124">
        <v>-0.20121998999999999</v>
      </c>
      <c r="I84" s="124">
        <v>0</v>
      </c>
      <c r="J84" s="124">
        <v>2.0308155999999999</v>
      </c>
      <c r="K84" s="124">
        <v>12.071999999999999</v>
      </c>
      <c r="L84" s="124">
        <v>0.76382472681930891</v>
      </c>
      <c r="M84" s="124">
        <v>8.5102586975914357E-2</v>
      </c>
      <c r="N84" s="124">
        <v>0.30631000492254712</v>
      </c>
      <c r="O84" s="124">
        <v>8.7045401118502445E-3</v>
      </c>
      <c r="P84" s="124">
        <v>4.6601128611796702E-2</v>
      </c>
      <c r="Q84" s="124">
        <v>0.53212817206506191</v>
      </c>
      <c r="R84" s="124">
        <v>0.99207768975035093</v>
      </c>
      <c r="S84" s="124">
        <v>0.28584493611708472</v>
      </c>
      <c r="T84" s="124">
        <v>0.26020453794895981</v>
      </c>
      <c r="U84" s="124">
        <v>0.27163150364604449</v>
      </c>
      <c r="V84" s="124">
        <v>0.33141657642085859</v>
      </c>
      <c r="W84" s="124">
        <v>1.050528510831106</v>
      </c>
    </row>
    <row r="85" spans="1:23">
      <c r="A85" s="124" t="s">
        <v>573</v>
      </c>
      <c r="B85" s="124">
        <v>0.55000000000000004</v>
      </c>
      <c r="C85" s="124">
        <v>0.82799999999999996</v>
      </c>
      <c r="D85" s="124">
        <v>17.716894</v>
      </c>
      <c r="E85" s="124">
        <v>5.5900000000000004E-3</v>
      </c>
      <c r="F85" s="124">
        <v>-2.5000000000000001E-4</v>
      </c>
      <c r="G85" s="124">
        <v>4.6989999999999997E-2</v>
      </c>
      <c r="H85" s="124">
        <v>-9.3900000000000008E-3</v>
      </c>
      <c r="I85" s="124">
        <v>70.545450000000002</v>
      </c>
      <c r="J85" s="124">
        <v>0.40389736999999998</v>
      </c>
      <c r="K85" s="124">
        <v>166.85300000000001</v>
      </c>
      <c r="L85" s="124">
        <v>0.7801242968633717</v>
      </c>
      <c r="M85" s="124">
        <v>8.8730300327088896E-2</v>
      </c>
      <c r="N85" s="124">
        <v>0.22078018627939519</v>
      </c>
      <c r="O85" s="124">
        <v>0.1227662928253867</v>
      </c>
      <c r="P85" s="124">
        <v>2.8397287741706318E-3</v>
      </c>
      <c r="Q85" s="124">
        <v>0.53431918724378302</v>
      </c>
      <c r="R85" s="124">
        <v>0.99359396934400723</v>
      </c>
      <c r="S85" s="124">
        <v>0.30040035623136929</v>
      </c>
      <c r="T85" s="124">
        <v>0.24290587132203589</v>
      </c>
      <c r="U85" s="124">
        <v>0.27621486125501982</v>
      </c>
      <c r="V85" s="124">
        <v>0.35736709340582917</v>
      </c>
      <c r="W85" s="124">
        <v>1.061413160047683</v>
      </c>
    </row>
    <row r="86" spans="1:23">
      <c r="A86" s="124" t="s">
        <v>574</v>
      </c>
      <c r="B86" s="124">
        <v>2.29</v>
      </c>
      <c r="C86" s="124">
        <v>1.155</v>
      </c>
      <c r="D86" s="124">
        <v>8.6550309999999993</v>
      </c>
      <c r="E86" s="124">
        <v>8.6040000000000005E-2</v>
      </c>
      <c r="F86" s="124">
        <v>1.847E-2</v>
      </c>
      <c r="G86" s="124">
        <v>0.22838</v>
      </c>
      <c r="H86" s="124">
        <v>-6.4400000000000004E-3</v>
      </c>
      <c r="I86" s="124">
        <v>18.406115</v>
      </c>
      <c r="J86" s="124">
        <v>1.5435038000000001</v>
      </c>
      <c r="K86" s="124">
        <v>67.817999999999998</v>
      </c>
      <c r="L86" s="124">
        <v>0.8027173439900247</v>
      </c>
      <c r="M86" s="124">
        <v>9.9078203984537608E-2</v>
      </c>
      <c r="N86" s="124">
        <v>0.36921353686953418</v>
      </c>
      <c r="O86" s="124">
        <v>4.9785076267895273E-2</v>
      </c>
      <c r="P86" s="124">
        <v>3.3493250088981658E-2</v>
      </c>
      <c r="Q86" s="124">
        <v>0.52855647649387061</v>
      </c>
      <c r="R86" s="124">
        <v>0.99361728699523211</v>
      </c>
      <c r="S86" s="124">
        <v>0.31889676766255132</v>
      </c>
      <c r="T86" s="124">
        <v>0.25505278816280091</v>
      </c>
      <c r="U86" s="124">
        <v>0.28368345973227282</v>
      </c>
      <c r="V86" s="124">
        <v>0.345344621822051</v>
      </c>
      <c r="W86" s="124">
        <v>1.075280899343485</v>
      </c>
    </row>
    <row r="87" spans="1:23">
      <c r="A87" s="124" t="s">
        <v>575</v>
      </c>
      <c r="B87" s="124">
        <v>8.02</v>
      </c>
      <c r="C87" s="124">
        <v>1.093</v>
      </c>
      <c r="D87" s="124">
        <v>11.149111</v>
      </c>
      <c r="E87" s="124">
        <v>0.111049995</v>
      </c>
      <c r="F87" s="124">
        <v>3.6989998000000003E-2</v>
      </c>
      <c r="G87" s="124">
        <v>0.15978000000000001</v>
      </c>
      <c r="H87" s="124">
        <v>5.6660000000000002E-2</v>
      </c>
      <c r="I87" s="124">
        <v>20.324187999999999</v>
      </c>
      <c r="J87" s="124">
        <v>2.4198336999999999</v>
      </c>
      <c r="K87" s="124">
        <v>135.71600000000001</v>
      </c>
      <c r="L87" s="124">
        <v>0.80974098594990485</v>
      </c>
      <c r="M87" s="124">
        <v>0.13315492120130831</v>
      </c>
      <c r="N87" s="124">
        <v>0.31307743316765679</v>
      </c>
      <c r="O87" s="124">
        <v>9.9820706518014474E-2</v>
      </c>
      <c r="P87" s="124">
        <v>5.706506976400421E-2</v>
      </c>
      <c r="Q87" s="124">
        <v>0.53014253684670776</v>
      </c>
      <c r="R87" s="124">
        <v>0.99411604760278727</v>
      </c>
      <c r="S87" s="124">
        <v>0.32780068064063012</v>
      </c>
      <c r="T87" s="124">
        <v>0.27070501843301809</v>
      </c>
      <c r="U87" s="124">
        <v>0.30653538330169311</v>
      </c>
      <c r="V87" s="124">
        <v>0.35124402492585632</v>
      </c>
      <c r="W87" s="124">
        <v>1.079880469317797</v>
      </c>
    </row>
    <row r="88" spans="1:23">
      <c r="A88" s="124" t="s">
        <v>576</v>
      </c>
      <c r="B88" s="124">
        <v>-7.99</v>
      </c>
      <c r="C88" s="124">
        <v>1.0669999999999999</v>
      </c>
      <c r="D88" s="124">
        <v>-587.5</v>
      </c>
      <c r="E88" s="124">
        <v>-0.12567</v>
      </c>
      <c r="F88" s="124">
        <v>-2.9509998999999999E-2</v>
      </c>
      <c r="G88" s="124">
        <v>8.4230005999999996E-2</v>
      </c>
      <c r="H88" s="124">
        <v>-9.3450000000000005E-2</v>
      </c>
      <c r="I88" s="124">
        <v>0</v>
      </c>
      <c r="J88" s="124">
        <v>0.75762459999999998</v>
      </c>
      <c r="K88" s="124">
        <v>30.812999999999999</v>
      </c>
      <c r="L88" s="124">
        <v>0.74326210462167519</v>
      </c>
      <c r="M88" s="124">
        <v>3.7942313410645252E-2</v>
      </c>
      <c r="N88" s="124">
        <v>0.25125407605599193</v>
      </c>
      <c r="O88" s="124">
        <v>2.2515222996728802E-2</v>
      </c>
      <c r="P88" s="124">
        <v>1.2354404103296371E-2</v>
      </c>
      <c r="Q88" s="124">
        <v>0.14944359366192969</v>
      </c>
      <c r="R88" s="124">
        <v>0.99292953484842728</v>
      </c>
      <c r="S88" s="124">
        <v>0.26268834264935392</v>
      </c>
      <c r="T88" s="124">
        <v>7.4768578428557081E-2</v>
      </c>
      <c r="U88" s="124">
        <v>0.1405900762393468</v>
      </c>
      <c r="V88" s="124">
        <v>0.1109278446005416</v>
      </c>
      <c r="W88" s="124">
        <v>1.038419373603068</v>
      </c>
    </row>
    <row r="89" spans="1:23">
      <c r="A89" s="124" t="s">
        <v>577</v>
      </c>
      <c r="B89" s="124">
        <v>1.84</v>
      </c>
      <c r="C89" s="124">
        <v>0.90100000000000002</v>
      </c>
      <c r="D89" s="124">
        <v>9.9408279999999998</v>
      </c>
      <c r="E89" s="124">
        <v>6.6689999999999999E-2</v>
      </c>
      <c r="F89" s="124">
        <v>3.049E-2</v>
      </c>
      <c r="G89" s="124">
        <v>0.20802000000000001</v>
      </c>
      <c r="H89" s="124">
        <v>6.8210000000000007E-2</v>
      </c>
      <c r="I89" s="124">
        <v>27.391304000000002</v>
      </c>
      <c r="J89" s="124">
        <v>1.4316148</v>
      </c>
      <c r="K89" s="124">
        <v>44.142000000000003</v>
      </c>
      <c r="L89" s="124">
        <v>0.79728321767677757</v>
      </c>
      <c r="M89" s="124">
        <v>9.6402022004162938E-2</v>
      </c>
      <c r="N89" s="124">
        <v>0.35255273407988069</v>
      </c>
      <c r="O89" s="124">
        <v>3.2337676023384061E-2</v>
      </c>
      <c r="P89" s="124">
        <v>3.0483621715444931E-2</v>
      </c>
      <c r="Q89" s="124">
        <v>0.52937415341020722</v>
      </c>
      <c r="R89" s="124">
        <v>0.99420734213554895</v>
      </c>
      <c r="S89" s="124">
        <v>0.31140697872472611</v>
      </c>
      <c r="T89" s="124">
        <v>0.25373089136324939</v>
      </c>
      <c r="U89" s="124">
        <v>0.28162098473326691</v>
      </c>
      <c r="V89" s="124">
        <v>0.34069349129340998</v>
      </c>
      <c r="W89" s="124">
        <v>1.0722949374445401</v>
      </c>
    </row>
    <row r="90" spans="1:23">
      <c r="A90" s="124" t="s">
        <v>578</v>
      </c>
      <c r="B90" s="124">
        <v>-0.19</v>
      </c>
      <c r="C90" s="124">
        <v>0.84199999999999997</v>
      </c>
      <c r="D90" s="124">
        <v>17.888887</v>
      </c>
      <c r="E90" s="124">
        <v>2.2550002E-2</v>
      </c>
      <c r="F90" s="124">
        <v>-7.0899999999999999E-3</v>
      </c>
      <c r="G90" s="124">
        <v>0.20397000000000001</v>
      </c>
      <c r="H90" s="124">
        <v>-7.2680004000000006E-2</v>
      </c>
      <c r="I90" s="124">
        <v>0</v>
      </c>
      <c r="J90" s="124">
        <v>1.2079226999999999</v>
      </c>
      <c r="K90" s="124">
        <v>29.905000000000001</v>
      </c>
      <c r="L90" s="124">
        <v>0.78488723190941434</v>
      </c>
      <c r="M90" s="124">
        <v>8.4329467737139452E-2</v>
      </c>
      <c r="N90" s="124">
        <v>0.3492385763540411</v>
      </c>
      <c r="O90" s="124">
        <v>2.184609647949547E-2</v>
      </c>
      <c r="P90" s="124">
        <v>2.4466675535784611E-2</v>
      </c>
      <c r="Q90" s="124">
        <v>0.53442856275630291</v>
      </c>
      <c r="R90" s="124">
        <v>0.9930937068900102</v>
      </c>
      <c r="S90" s="124">
        <v>0.30268514693883058</v>
      </c>
      <c r="T90" s="124">
        <v>0.2515931800716259</v>
      </c>
      <c r="U90" s="124">
        <v>0.2739384618894265</v>
      </c>
      <c r="V90" s="124">
        <v>0.34151422189347269</v>
      </c>
      <c r="W90" s="124">
        <v>1.064040237809911</v>
      </c>
    </row>
    <row r="91" spans="1:23">
      <c r="A91" s="124" t="s">
        <v>579</v>
      </c>
      <c r="B91" s="124">
        <v>-3.23</v>
      </c>
      <c r="C91" s="124">
        <v>0.81799999999999995</v>
      </c>
      <c r="D91" s="124">
        <v>11.159874</v>
      </c>
      <c r="E91" s="124">
        <v>-3.0779999999999998E-2</v>
      </c>
      <c r="F91" s="124">
        <v>-5.5999999999999999E-3</v>
      </c>
      <c r="G91" s="124">
        <v>0.16261</v>
      </c>
      <c r="H91" s="124">
        <v>-0.28569</v>
      </c>
      <c r="I91" s="124">
        <v>0</v>
      </c>
      <c r="J91" s="124">
        <v>1.0393250000000001</v>
      </c>
      <c r="K91" s="124">
        <v>27.081</v>
      </c>
      <c r="L91" s="124">
        <v>0.76991038606167661</v>
      </c>
      <c r="M91" s="124">
        <v>6.6250371691941715E-2</v>
      </c>
      <c r="N91" s="124">
        <v>0.31539325202299662</v>
      </c>
      <c r="O91" s="124">
        <v>1.9765024580082578E-2</v>
      </c>
      <c r="P91" s="124">
        <v>1.993167726398817E-2</v>
      </c>
      <c r="Q91" s="124">
        <v>0.53014938136154988</v>
      </c>
      <c r="R91" s="124">
        <v>0.99141001441742227</v>
      </c>
      <c r="S91" s="124">
        <v>0.28774852260518868</v>
      </c>
      <c r="T91" s="124">
        <v>0.2452319198416841</v>
      </c>
      <c r="U91" s="124">
        <v>0.25974868939411272</v>
      </c>
      <c r="V91" s="124">
        <v>0.33632403728170029</v>
      </c>
      <c r="W91" s="124">
        <v>1.053868445193163</v>
      </c>
    </row>
    <row r="92" spans="1:23">
      <c r="A92" s="124" t="s">
        <v>580</v>
      </c>
      <c r="B92" s="124">
        <v>4.59</v>
      </c>
      <c r="C92" s="124">
        <v>0.871</v>
      </c>
      <c r="D92" s="124">
        <v>13.436385</v>
      </c>
      <c r="E92" s="124">
        <v>6.3969999999999999E-2</v>
      </c>
      <c r="F92" s="124">
        <v>3.4389999999999997E-2</v>
      </c>
      <c r="G92" s="124">
        <v>0.21734999999999999</v>
      </c>
      <c r="H92" s="124">
        <v>0.11001000599999999</v>
      </c>
      <c r="I92" s="124">
        <v>24.618735999999998</v>
      </c>
      <c r="J92" s="124">
        <v>1.6417736000000001</v>
      </c>
      <c r="K92" s="124">
        <v>61.81</v>
      </c>
      <c r="L92" s="124">
        <v>0.79651935082550973</v>
      </c>
      <c r="M92" s="124">
        <v>0.1127564674397859</v>
      </c>
      <c r="N92" s="124">
        <v>0.36018757150755593</v>
      </c>
      <c r="O92" s="124">
        <v>4.5357640017302969E-2</v>
      </c>
      <c r="P92" s="124">
        <v>3.6136544589261209E-2</v>
      </c>
      <c r="Q92" s="124">
        <v>0.53159708305511932</v>
      </c>
      <c r="R92" s="124">
        <v>0.99453774144439799</v>
      </c>
      <c r="S92" s="124">
        <v>0.31885161976927318</v>
      </c>
      <c r="T92" s="124">
        <v>0.25944353200552689</v>
      </c>
      <c r="U92" s="124">
        <v>0.29253297234371178</v>
      </c>
      <c r="V92" s="124">
        <v>0.34508719267769972</v>
      </c>
      <c r="W92" s="124">
        <v>1.0720204126057751</v>
      </c>
    </row>
    <row r="93" spans="1:23">
      <c r="A93" s="124" t="s">
        <v>581</v>
      </c>
      <c r="B93" s="124">
        <v>3.34</v>
      </c>
      <c r="C93" s="124">
        <v>0.82799999999999996</v>
      </c>
      <c r="D93" s="124">
        <v>14.048673000000001</v>
      </c>
      <c r="E93" s="124">
        <v>7.2069994999999998E-2</v>
      </c>
      <c r="F93" s="124">
        <v>1.686E-2</v>
      </c>
      <c r="G93" s="124">
        <v>0.22113000999999999</v>
      </c>
      <c r="H93" s="124">
        <v>3.2890000000000003E-2</v>
      </c>
      <c r="I93" s="124">
        <v>19.011976000000001</v>
      </c>
      <c r="J93" s="124">
        <v>1.4708607</v>
      </c>
      <c r="K93" s="124">
        <v>48.764000000000003</v>
      </c>
      <c r="L93" s="124">
        <v>0.79879409997107409</v>
      </c>
      <c r="M93" s="124">
        <v>0.10532262860541181</v>
      </c>
      <c r="N93" s="124">
        <v>0.36328079356811183</v>
      </c>
      <c r="O93" s="124">
        <v>3.5743736334675279E-2</v>
      </c>
      <c r="P93" s="124">
        <v>3.1539271280504808E-2</v>
      </c>
      <c r="Q93" s="124">
        <v>0.53198645537730538</v>
      </c>
      <c r="R93" s="124">
        <v>0.99392816266393491</v>
      </c>
      <c r="S93" s="124">
        <v>0.31666814568687529</v>
      </c>
      <c r="T93" s="124">
        <v>0.2565777300732508</v>
      </c>
      <c r="U93" s="124">
        <v>0.28813635811257682</v>
      </c>
      <c r="V93" s="124">
        <v>0.34375801401293099</v>
      </c>
      <c r="W93" s="124">
        <v>1.0730575879534601</v>
      </c>
    </row>
    <row r="94" spans="1:23">
      <c r="A94" s="124" t="s">
        <v>582</v>
      </c>
      <c r="B94" s="124">
        <v>80.17</v>
      </c>
      <c r="C94" s="124">
        <v>1.1519999999999999</v>
      </c>
      <c r="D94" s="124">
        <v>6.8982510000000001</v>
      </c>
      <c r="E94" s="124">
        <v>0.74744003999999997</v>
      </c>
      <c r="F94" s="124">
        <v>0.43423998000000003</v>
      </c>
      <c r="G94" s="124">
        <v>0.62478999999999996</v>
      </c>
      <c r="H94" s="124">
        <v>0.60777999999999999</v>
      </c>
      <c r="I94" s="124">
        <v>10.4777355</v>
      </c>
      <c r="J94" s="124">
        <v>7.0750545999999996</v>
      </c>
      <c r="K94" s="124">
        <v>133.18899999999999</v>
      </c>
      <c r="L94" s="124">
        <v>0.98846056677797023</v>
      </c>
      <c r="M94" s="124">
        <v>0.5622360987213797</v>
      </c>
      <c r="N94" s="124">
        <v>0.69360002183252534</v>
      </c>
      <c r="O94" s="124">
        <v>9.7958500891308947E-2</v>
      </c>
      <c r="P94" s="124">
        <v>0.1822827846932748</v>
      </c>
      <c r="Q94" s="124">
        <v>0.52743928734730861</v>
      </c>
      <c r="R94" s="124">
        <v>0.99847225910890203</v>
      </c>
      <c r="S94" s="124">
        <v>0.55509527571527451</v>
      </c>
      <c r="T94" s="124">
        <v>0.38453041858387921</v>
      </c>
      <c r="U94" s="124">
        <v>0.59787378414898218</v>
      </c>
      <c r="V94" s="124">
        <v>0.36643046736032941</v>
      </c>
      <c r="W94" s="124">
        <v>1.192027541193355</v>
      </c>
    </row>
    <row r="95" spans="1:23">
      <c r="A95" s="124" t="s">
        <v>583</v>
      </c>
      <c r="B95" s="124">
        <v>20.45</v>
      </c>
      <c r="C95" s="124">
        <v>1.081</v>
      </c>
      <c r="D95" s="124">
        <v>14.797449</v>
      </c>
      <c r="E95" s="124">
        <v>0.23753001000000001</v>
      </c>
      <c r="F95" s="124">
        <v>0.12839999999999999</v>
      </c>
      <c r="G95" s="124">
        <v>0.46448</v>
      </c>
      <c r="H95" s="124">
        <v>0.38162000000000001</v>
      </c>
      <c r="I95" s="124">
        <v>19.290952999999998</v>
      </c>
      <c r="J95" s="124">
        <v>4.227843</v>
      </c>
      <c r="K95" s="124">
        <v>71.756</v>
      </c>
      <c r="L95" s="124">
        <v>0.84526079874635962</v>
      </c>
      <c r="M95" s="124">
        <v>0.2070770145703241</v>
      </c>
      <c r="N95" s="124">
        <v>0.56241665762774473</v>
      </c>
      <c r="O95" s="124">
        <v>5.2687080920830097E-2</v>
      </c>
      <c r="P95" s="124">
        <v>0.10569751878846829</v>
      </c>
      <c r="Q95" s="124">
        <v>0.53246262451652948</v>
      </c>
      <c r="R95" s="124">
        <v>0.99668462521025403</v>
      </c>
      <c r="S95" s="124">
        <v>0.38752885077637439</v>
      </c>
      <c r="T95" s="124">
        <v>0.3031067428026214</v>
      </c>
      <c r="U95" s="124">
        <v>0.35794195982265992</v>
      </c>
      <c r="V95" s="124">
        <v>0.35615541565726838</v>
      </c>
      <c r="W95" s="124">
        <v>1.103168459864645</v>
      </c>
    </row>
    <row r="96" spans="1:23">
      <c r="A96" s="124" t="s">
        <v>584</v>
      </c>
      <c r="B96" s="124">
        <v>-4.5</v>
      </c>
      <c r="C96" s="124">
        <v>0.93300000000000005</v>
      </c>
      <c r="D96" s="124">
        <v>4.0163929999999999</v>
      </c>
      <c r="E96" s="124">
        <v>-0.17242001000000001</v>
      </c>
      <c r="F96" s="124">
        <v>-0.10038</v>
      </c>
      <c r="G96" s="124">
        <v>3.7510000000000002E-2</v>
      </c>
      <c r="H96" s="124">
        <v>-5.6469999999999999E-2</v>
      </c>
      <c r="I96" s="124">
        <v>0</v>
      </c>
      <c r="J96" s="124">
        <v>0.85792893000000003</v>
      </c>
      <c r="K96" s="124">
        <v>29.917999999999999</v>
      </c>
      <c r="L96" s="124">
        <v>0.73013314030717558</v>
      </c>
      <c r="M96" s="124">
        <v>5.869759143621766E-2</v>
      </c>
      <c r="N96" s="124">
        <v>0.21302260226928149</v>
      </c>
      <c r="O96" s="124">
        <v>2.1855676484698151E-2</v>
      </c>
      <c r="P96" s="124">
        <v>1.505242408342481E-2</v>
      </c>
      <c r="Q96" s="124">
        <v>0.52560662732184571</v>
      </c>
      <c r="R96" s="124">
        <v>0.99322183543903575</v>
      </c>
      <c r="S96" s="124">
        <v>0.25874748736688907</v>
      </c>
      <c r="T96" s="124">
        <v>0.24011435524853439</v>
      </c>
      <c r="U96" s="124">
        <v>0.24959949737226469</v>
      </c>
      <c r="V96" s="124">
        <v>0.32659428629356441</v>
      </c>
      <c r="W96" s="124">
        <v>1.030540214671986</v>
      </c>
    </row>
    <row r="97" spans="1:23">
      <c r="A97" s="124" t="s">
        <v>585</v>
      </c>
      <c r="B97" s="124">
        <v>5.01</v>
      </c>
      <c r="C97" s="124">
        <v>1.022</v>
      </c>
      <c r="D97" s="124">
        <v>10.474309</v>
      </c>
      <c r="E97" s="124">
        <v>7.961E-2</v>
      </c>
      <c r="F97" s="124">
        <v>2.717E-2</v>
      </c>
      <c r="G97" s="124">
        <v>0.2606</v>
      </c>
      <c r="H97" s="124">
        <v>0.10724</v>
      </c>
      <c r="I97" s="124">
        <v>26.447105000000001</v>
      </c>
      <c r="J97" s="124">
        <v>2.4130394000000002</v>
      </c>
      <c r="K97" s="124">
        <v>74.995999999999995</v>
      </c>
      <c r="L97" s="124">
        <v>0.8009115852202997</v>
      </c>
      <c r="M97" s="124">
        <v>0.11525423728813559</v>
      </c>
      <c r="N97" s="124">
        <v>0.39557950277732562</v>
      </c>
      <c r="O97" s="124">
        <v>5.5074712986728752E-2</v>
      </c>
      <c r="P97" s="124">
        <v>5.6882314371978902E-2</v>
      </c>
      <c r="Q97" s="124">
        <v>0.52971340999503691</v>
      </c>
      <c r="R97" s="124">
        <v>0.99451584651768654</v>
      </c>
      <c r="S97" s="124">
        <v>0.32600304787351331</v>
      </c>
      <c r="T97" s="124">
        <v>0.26788475797217748</v>
      </c>
      <c r="U97" s="124">
        <v>0.29409736592682573</v>
      </c>
      <c r="V97" s="124">
        <v>0.34695318230701461</v>
      </c>
      <c r="W97" s="124">
        <v>1.0747008827936659</v>
      </c>
    </row>
    <row r="98" spans="1:23">
      <c r="A98" s="124" t="s">
        <v>586</v>
      </c>
      <c r="B98" s="124">
        <v>-5.2</v>
      </c>
      <c r="C98" s="124">
        <v>0.81899999999999995</v>
      </c>
      <c r="D98" s="124">
        <v>5.0312109999999999</v>
      </c>
      <c r="E98" s="124">
        <v>-0.14074</v>
      </c>
      <c r="F98" s="124">
        <v>-2.6159999999999999E-2</v>
      </c>
      <c r="G98" s="124">
        <v>6.8070000000000006E-2</v>
      </c>
      <c r="H98" s="124">
        <v>-8.2229994000000001E-2</v>
      </c>
      <c r="I98" s="124">
        <v>0</v>
      </c>
      <c r="J98" s="124">
        <v>1.1851545999999999</v>
      </c>
      <c r="K98" s="124">
        <v>63.965000000000003</v>
      </c>
      <c r="L98" s="124">
        <v>0.73902994526557009</v>
      </c>
      <c r="M98" s="124">
        <v>5.4534641688968183E-2</v>
      </c>
      <c r="N98" s="124">
        <v>0.2380301726647534</v>
      </c>
      <c r="O98" s="124">
        <v>4.6945710110516417E-2</v>
      </c>
      <c r="P98" s="124">
        <v>2.3854251438942899E-2</v>
      </c>
      <c r="Q98" s="124">
        <v>0.52625198055636324</v>
      </c>
      <c r="R98" s="124">
        <v>0.99301822101339299</v>
      </c>
      <c r="S98" s="124">
        <v>0.2671411561958138</v>
      </c>
      <c r="T98" s="124">
        <v>0.24356853133054179</v>
      </c>
      <c r="U98" s="124">
        <v>0.24804588860288651</v>
      </c>
      <c r="V98" s="124">
        <v>0.33396826067808688</v>
      </c>
      <c r="W98" s="124">
        <v>1.0358762545275071</v>
      </c>
    </row>
    <row r="99" spans="1:23">
      <c r="A99" s="124" t="s">
        <v>587</v>
      </c>
      <c r="B99" s="124">
        <v>-2.76</v>
      </c>
      <c r="C99" s="124">
        <v>0.80400000000000005</v>
      </c>
      <c r="D99" s="124">
        <v>1.6762767999999999</v>
      </c>
      <c r="E99" s="124">
        <v>-1.8806799999999999</v>
      </c>
      <c r="F99" s="124">
        <v>-8.4970000000000004E-2</v>
      </c>
      <c r="G99" s="124">
        <v>-1.6910000000000001E-2</v>
      </c>
      <c r="H99" s="124">
        <v>-0.18457999999999999</v>
      </c>
      <c r="I99" s="124">
        <v>0</v>
      </c>
      <c r="J99" s="124">
        <v>12.530787999999999</v>
      </c>
      <c r="K99" s="124">
        <v>19.259</v>
      </c>
      <c r="L99" s="124">
        <v>0.250396677179197</v>
      </c>
      <c r="M99" s="124">
        <v>6.9045495093666365E-2</v>
      </c>
      <c r="N99" s="124">
        <v>0.16849014216059111</v>
      </c>
      <c r="O99" s="124">
        <v>1.4000809141977891E-2</v>
      </c>
      <c r="P99" s="124">
        <v>0.32903295708816588</v>
      </c>
      <c r="Q99" s="124">
        <v>0.52411847717195004</v>
      </c>
      <c r="R99" s="124">
        <v>0.9922092170327933</v>
      </c>
      <c r="S99" s="124">
        <v>8.7742749726156144E-2</v>
      </c>
      <c r="T99" s="124">
        <v>0.37552730597277062</v>
      </c>
      <c r="U99" s="124">
        <v>0.20557831512884209</v>
      </c>
      <c r="V99" s="124">
        <v>0.28820690148263861</v>
      </c>
      <c r="W99" s="124">
        <v>0.73577161100112665</v>
      </c>
    </row>
    <row r="100" spans="1:23">
      <c r="A100" s="124" t="s">
        <v>588</v>
      </c>
      <c r="B100" s="124">
        <v>-0.68</v>
      </c>
      <c r="C100" s="124">
        <v>0.99399999999999999</v>
      </c>
      <c r="D100" s="124">
        <v>-30.714285</v>
      </c>
      <c r="E100" s="124">
        <v>-5.7660000000000003E-2</v>
      </c>
      <c r="F100" s="124">
        <v>-2.2739999E-2</v>
      </c>
      <c r="G100" s="124">
        <v>3.9510000000000003E-2</v>
      </c>
      <c r="H100" s="124">
        <v>-6.6850000000000007E-2</v>
      </c>
      <c r="I100" s="124">
        <v>0</v>
      </c>
      <c r="J100" s="124">
        <v>0.93839633</v>
      </c>
      <c r="K100" s="124">
        <v>15.750999999999999</v>
      </c>
      <c r="L100" s="124">
        <v>0.76236158423738276</v>
      </c>
      <c r="M100" s="124">
        <v>8.1415402914064822E-2</v>
      </c>
      <c r="N100" s="124">
        <v>0.2146592233684616</v>
      </c>
      <c r="O100" s="124">
        <v>1.1415681584208611E-2</v>
      </c>
      <c r="P100" s="124">
        <v>1.7216863574212371E-2</v>
      </c>
      <c r="Q100" s="124">
        <v>0.50352034644755439</v>
      </c>
      <c r="R100" s="124">
        <v>0.99313978892387844</v>
      </c>
      <c r="S100" s="124">
        <v>0.27299927856053718</v>
      </c>
      <c r="T100" s="124">
        <v>0.23482222929174909</v>
      </c>
      <c r="U100" s="124">
        <v>0.26174017501331659</v>
      </c>
      <c r="V100" s="124">
        <v>0.31117059168966282</v>
      </c>
      <c r="W100" s="124">
        <v>1.0502545515948949</v>
      </c>
    </row>
    <row r="101" spans="1:23">
      <c r="A101" s="124" t="s">
        <v>589</v>
      </c>
      <c r="B101" s="124">
        <v>8.26</v>
      </c>
      <c r="C101" s="124">
        <v>0.95799999999999996</v>
      </c>
      <c r="D101" s="124">
        <v>10.645431500000001</v>
      </c>
      <c r="E101" s="124">
        <v>0.27474999999999999</v>
      </c>
      <c r="F101" s="124">
        <v>0.10803001</v>
      </c>
      <c r="G101" s="124">
        <v>0.33335999999999999</v>
      </c>
      <c r="H101" s="124">
        <v>0.18542998999999999</v>
      </c>
      <c r="I101" s="124">
        <v>15.375302</v>
      </c>
      <c r="J101" s="124">
        <v>3.5819041999999999</v>
      </c>
      <c r="K101" s="124">
        <v>77.366</v>
      </c>
      <c r="L101" s="124">
        <v>0.85571341513074195</v>
      </c>
      <c r="M101" s="124">
        <v>0.13458221825750821</v>
      </c>
      <c r="N101" s="124">
        <v>0.4551197783654975</v>
      </c>
      <c r="O101" s="124">
        <v>5.6821221627524982E-2</v>
      </c>
      <c r="P101" s="124">
        <v>8.8322837273321519E-2</v>
      </c>
      <c r="Q101" s="124">
        <v>0.52982223193047129</v>
      </c>
      <c r="R101" s="124">
        <v>0.99513388276043047</v>
      </c>
      <c r="S101" s="124">
        <v>0.35389708900954719</v>
      </c>
      <c r="T101" s="124">
        <v>0.28416877564974352</v>
      </c>
      <c r="U101" s="124">
        <v>0.31217515010186209</v>
      </c>
      <c r="V101" s="124">
        <v>0.34890731462417057</v>
      </c>
      <c r="W101" s="124">
        <v>1.108668028561991</v>
      </c>
    </row>
    <row r="102" spans="1:23">
      <c r="A102" s="124" t="s">
        <v>590</v>
      </c>
      <c r="B102" s="124">
        <v>39.1</v>
      </c>
      <c r="C102" s="124">
        <v>0.97199999999999998</v>
      </c>
      <c r="D102" s="124">
        <v>23.000551000000002</v>
      </c>
      <c r="E102" s="124">
        <v>0.12770000000000001</v>
      </c>
      <c r="F102" s="124">
        <v>5.8130003999999999E-2</v>
      </c>
      <c r="G102" s="124">
        <v>0.55046004000000004</v>
      </c>
      <c r="H102" s="124">
        <v>0.38008999999999998</v>
      </c>
      <c r="I102" s="124">
        <v>53.324809999999999</v>
      </c>
      <c r="J102" s="124">
        <v>7.3840857</v>
      </c>
      <c r="K102" s="124">
        <v>92.489000000000004</v>
      </c>
      <c r="L102" s="124">
        <v>0.81441686348407527</v>
      </c>
      <c r="M102" s="124">
        <v>0.3179898899791852</v>
      </c>
      <c r="N102" s="124">
        <v>0.63277503141391911</v>
      </c>
      <c r="O102" s="124">
        <v>6.7965715372150043E-2</v>
      </c>
      <c r="P102" s="124">
        <v>0.19059520831727059</v>
      </c>
      <c r="Q102" s="124">
        <v>0.53767922336359086</v>
      </c>
      <c r="R102" s="124">
        <v>0.99667253164877134</v>
      </c>
      <c r="S102" s="124">
        <v>0.41750013112010032</v>
      </c>
      <c r="T102" s="124">
        <v>0.35757917669644268</v>
      </c>
      <c r="U102" s="124">
        <v>0.42671154891833918</v>
      </c>
      <c r="V102" s="124">
        <v>0.35966065022706323</v>
      </c>
      <c r="W102" s="124">
        <v>1.0842478622599341</v>
      </c>
    </row>
    <row r="103" spans="1:23">
      <c r="A103" s="124" t="s">
        <v>591</v>
      </c>
      <c r="B103" s="124">
        <v>4.9800000000000004</v>
      </c>
      <c r="C103" s="124">
        <v>0.92300000000000004</v>
      </c>
      <c r="D103" s="124">
        <v>15.31823</v>
      </c>
      <c r="E103" s="124">
        <v>9.7839999999999996E-2</v>
      </c>
      <c r="F103" s="124">
        <v>4.7480002E-2</v>
      </c>
      <c r="G103" s="124">
        <v>0.38919997000000001</v>
      </c>
      <c r="H103" s="124">
        <v>0.13816999999999999</v>
      </c>
      <c r="I103" s="124">
        <v>28.514054999999999</v>
      </c>
      <c r="J103" s="124">
        <v>2.3419976</v>
      </c>
      <c r="K103" s="124">
        <v>37.542999999999999</v>
      </c>
      <c r="L103" s="124">
        <v>0.80603117812420133</v>
      </c>
      <c r="M103" s="124">
        <v>0.1150758251561106</v>
      </c>
      <c r="N103" s="124">
        <v>0.50081421490528932</v>
      </c>
      <c r="O103" s="124">
        <v>2.7474717997808391E-2</v>
      </c>
      <c r="P103" s="124">
        <v>5.4971407875476809E-2</v>
      </c>
      <c r="Q103" s="124">
        <v>0.53279380479006155</v>
      </c>
      <c r="R103" s="124">
        <v>0.99476032616256271</v>
      </c>
      <c r="S103" s="124">
        <v>0.33999738686056991</v>
      </c>
      <c r="T103" s="124">
        <v>0.26836050556325802</v>
      </c>
      <c r="U103" s="124">
        <v>0.29531540475131918</v>
      </c>
      <c r="V103" s="124">
        <v>0.35072708907087169</v>
      </c>
      <c r="W103" s="124">
        <v>1.0779836778179519</v>
      </c>
    </row>
    <row r="104" spans="1:23">
      <c r="A104" s="124" t="s">
        <v>592</v>
      </c>
      <c r="B104" s="124">
        <v>14.31</v>
      </c>
      <c r="C104" s="124">
        <v>1.1659999999999999</v>
      </c>
      <c r="D104" s="124">
        <v>8.5967830000000003</v>
      </c>
      <c r="E104" s="124">
        <v>0.15104999999999999</v>
      </c>
      <c r="F104" s="124">
        <v>2.6859999999999998E-2</v>
      </c>
      <c r="G104" s="124">
        <v>0.71453005000000003</v>
      </c>
      <c r="H104" s="124">
        <v>0.51114000000000004</v>
      </c>
      <c r="I104" s="124">
        <v>10.831586</v>
      </c>
      <c r="J104" s="124">
        <v>1.5625473000000001</v>
      </c>
      <c r="K104" s="124">
        <v>39.076000000000001</v>
      </c>
      <c r="L104" s="124">
        <v>0.82097432340212806</v>
      </c>
      <c r="M104" s="124">
        <v>0.1705619982158787</v>
      </c>
      <c r="N104" s="124">
        <v>0.7670352514682639</v>
      </c>
      <c r="O104" s="124">
        <v>2.8604421688247471E-2</v>
      </c>
      <c r="P104" s="124">
        <v>3.4005488628350553E-2</v>
      </c>
      <c r="Q104" s="124">
        <v>0.52851943484186581</v>
      </c>
      <c r="R104" s="124">
        <v>0.9977083886633531</v>
      </c>
      <c r="S104" s="124">
        <v>0.40570901970392831</v>
      </c>
      <c r="T104" s="124">
        <v>0.26547149174438378</v>
      </c>
      <c r="U104" s="124">
        <v>0.3311205745433714</v>
      </c>
      <c r="V104" s="124">
        <v>0.37165585450345379</v>
      </c>
      <c r="W104" s="124">
        <v>1.088876737577841</v>
      </c>
    </row>
    <row r="105" spans="1:23">
      <c r="A105" s="124" t="s">
        <v>593</v>
      </c>
      <c r="B105" s="124">
        <v>-1.74</v>
      </c>
      <c r="C105" s="124">
        <v>1.099</v>
      </c>
      <c r="D105" s="124">
        <v>37.777774999999998</v>
      </c>
      <c r="E105" s="124">
        <v>-0.11402000499999999</v>
      </c>
      <c r="F105" s="124">
        <v>-5.7160000000000002E-2</v>
      </c>
      <c r="G105" s="124">
        <v>-0.22281000000000001</v>
      </c>
      <c r="H105" s="124">
        <v>-0.43385000000000001</v>
      </c>
      <c r="I105" s="124">
        <v>0</v>
      </c>
      <c r="J105" s="124">
        <v>0.72479210000000005</v>
      </c>
      <c r="K105" s="124">
        <v>4.2729999999999997</v>
      </c>
      <c r="L105" s="124">
        <v>0.74653381234150462</v>
      </c>
      <c r="M105" s="124">
        <v>7.5111507582515613E-2</v>
      </c>
      <c r="N105" s="124">
        <v>0</v>
      </c>
      <c r="O105" s="124">
        <v>2.9572739137195261E-3</v>
      </c>
      <c r="P105" s="124">
        <v>1.147126435252423E-2</v>
      </c>
      <c r="Q105" s="124">
        <v>0.54707650376814621</v>
      </c>
      <c r="R105" s="124">
        <v>0.99023891502573635</v>
      </c>
      <c r="S105" s="124">
        <v>0.23152999429144791</v>
      </c>
      <c r="T105" s="124">
        <v>0.25012700785006081</v>
      </c>
      <c r="U105" s="124">
        <v>0.26731798140553009</v>
      </c>
      <c r="V105" s="124">
        <v>0.31819591407366732</v>
      </c>
      <c r="W105" s="124">
        <v>1.038846729064913</v>
      </c>
    </row>
    <row r="106" spans="1:23">
      <c r="A106" s="124" t="s">
        <v>594</v>
      </c>
      <c r="B106" s="124">
        <v>0.5</v>
      </c>
      <c r="C106" s="124">
        <v>0.97099999999999997</v>
      </c>
      <c r="D106" s="124">
        <v>-822.50005999999996</v>
      </c>
      <c r="E106" s="124">
        <v>3.6909999999999998E-2</v>
      </c>
      <c r="F106" s="124">
        <v>-1.8699999999999999E-3</v>
      </c>
      <c r="G106" s="124">
        <v>5.5530000000000003E-2</v>
      </c>
      <c r="H106" s="124">
        <v>-2.8830000000000001E-2</v>
      </c>
      <c r="I106" s="124">
        <v>32.9</v>
      </c>
      <c r="J106" s="124">
        <v>1.1827725</v>
      </c>
      <c r="K106" s="124">
        <v>29.315000000000001</v>
      </c>
      <c r="L106" s="124">
        <v>0.78891999898899967</v>
      </c>
      <c r="M106" s="124">
        <v>8.8432946773713939E-2</v>
      </c>
      <c r="N106" s="124">
        <v>0.2277685583728942</v>
      </c>
      <c r="O106" s="124">
        <v>2.1411311627989239E-2</v>
      </c>
      <c r="P106" s="124">
        <v>2.379017690303141E-2</v>
      </c>
      <c r="Q106" s="124">
        <v>0</v>
      </c>
      <c r="R106" s="124">
        <v>0.99344030997457977</v>
      </c>
      <c r="S106" s="124">
        <v>0.28561230264905668</v>
      </c>
      <c r="T106" s="124">
        <v>2.2833537914602981E-2</v>
      </c>
      <c r="U106" s="124">
        <v>0.138931710989004</v>
      </c>
      <c r="V106" s="124">
        <v>2.0592176947281989E-2</v>
      </c>
      <c r="W106" s="124">
        <v>1.0667165172731381</v>
      </c>
    </row>
    <row r="107" spans="1:23">
      <c r="A107" s="124" t="s">
        <v>595</v>
      </c>
      <c r="B107" s="124">
        <v>-5.45</v>
      </c>
      <c r="C107" s="124">
        <v>0.93500000000000005</v>
      </c>
      <c r="D107" s="124">
        <v>5.9029645999999998</v>
      </c>
      <c r="E107" s="124">
        <v>-0.24551999999999999</v>
      </c>
      <c r="F107" s="124">
        <v>-6.3130000000000006E-2</v>
      </c>
      <c r="G107" s="124">
        <v>-9.5939999999999998E-2</v>
      </c>
      <c r="H107" s="124">
        <v>-0.16547000000000001</v>
      </c>
      <c r="I107" s="124">
        <v>0</v>
      </c>
      <c r="J107" s="124">
        <v>0.99274706999999995</v>
      </c>
      <c r="K107" s="124">
        <v>17.745999999999999</v>
      </c>
      <c r="L107" s="124">
        <v>0.70960422148768676</v>
      </c>
      <c r="M107" s="124">
        <v>5.3047873922093362E-2</v>
      </c>
      <c r="N107" s="124">
        <v>0.1038190594264895</v>
      </c>
      <c r="O107" s="124">
        <v>1.2885843921081389E-2</v>
      </c>
      <c r="P107" s="124">
        <v>1.8678808262490191E-2</v>
      </c>
      <c r="Q107" s="124">
        <v>0.5268063548436368</v>
      </c>
      <c r="R107" s="124">
        <v>0.99236026798699895</v>
      </c>
      <c r="S107" s="124">
        <v>0.23201976499921659</v>
      </c>
      <c r="T107" s="124">
        <v>0.24137548209075321</v>
      </c>
      <c r="U107" s="124">
        <v>0.2441611391342457</v>
      </c>
      <c r="V107" s="124">
        <v>0.31618695185324891</v>
      </c>
      <c r="W107" s="124">
        <v>1.0174463138710199</v>
      </c>
    </row>
    <row r="108" spans="1:23">
      <c r="A108" s="124" t="s">
        <v>596</v>
      </c>
      <c r="B108" s="124">
        <v>0.5</v>
      </c>
      <c r="C108" s="124">
        <v>0.84299999999999997</v>
      </c>
      <c r="D108" s="124">
        <v>10.744681</v>
      </c>
      <c r="E108" s="124">
        <v>2.7629999999999998E-2</v>
      </c>
      <c r="F108" s="124">
        <v>6.6500003000000002E-3</v>
      </c>
      <c r="G108" s="124">
        <v>0.26624999999999999</v>
      </c>
      <c r="H108" s="124">
        <v>6.6700003999999993E-2</v>
      </c>
      <c r="I108" s="124">
        <v>50.5</v>
      </c>
      <c r="J108" s="124">
        <v>1.6653476</v>
      </c>
      <c r="K108" s="124">
        <v>9.8810000000000002</v>
      </c>
      <c r="L108" s="124">
        <v>0.78631386502585066</v>
      </c>
      <c r="M108" s="124">
        <v>8.8432946773713939E-2</v>
      </c>
      <c r="N108" s="124">
        <v>0.40020295738250927</v>
      </c>
      <c r="O108" s="124">
        <v>7.0899407734601426E-3</v>
      </c>
      <c r="P108" s="124">
        <v>3.6770646058375732E-2</v>
      </c>
      <c r="Q108" s="124">
        <v>0.52988534766733175</v>
      </c>
      <c r="R108" s="124">
        <v>0.99419540669145445</v>
      </c>
      <c r="S108" s="124">
        <v>0.30889611438447018</v>
      </c>
      <c r="T108" s="124">
        <v>0.2555058270048019</v>
      </c>
      <c r="U108" s="124">
        <v>0.27552823406553412</v>
      </c>
      <c r="V108" s="124">
        <v>0.33814355820801439</v>
      </c>
      <c r="W108" s="124">
        <v>1.0655615266803971</v>
      </c>
    </row>
    <row r="109" spans="1:23">
      <c r="A109" s="124" t="s">
        <v>597</v>
      </c>
      <c r="B109" s="124">
        <v>2.08</v>
      </c>
      <c r="C109" s="124">
        <v>1.0309999999999999</v>
      </c>
      <c r="D109" s="124">
        <v>16.332377999999999</v>
      </c>
      <c r="E109" s="124">
        <v>3.8710000000000001E-2</v>
      </c>
      <c r="F109" s="124">
        <v>2.0550000999999998E-2</v>
      </c>
      <c r="G109" s="124">
        <v>0.12892999999999999</v>
      </c>
      <c r="H109" s="124">
        <v>4.0039999999999999E-2</v>
      </c>
      <c r="I109" s="124">
        <v>54.807693</v>
      </c>
      <c r="J109" s="124">
        <v>2.0816214</v>
      </c>
      <c r="K109" s="124">
        <v>68.807000000000002</v>
      </c>
      <c r="L109" s="124">
        <v>0.78942549911116222</v>
      </c>
      <c r="M109" s="124">
        <v>9.7829319060362768E-2</v>
      </c>
      <c r="N109" s="124">
        <v>0.28783255271280378</v>
      </c>
      <c r="O109" s="124">
        <v>5.0513893586776062E-2</v>
      </c>
      <c r="P109" s="124">
        <v>4.7967720298381013E-2</v>
      </c>
      <c r="Q109" s="124">
        <v>0.53343873195146341</v>
      </c>
      <c r="R109" s="124">
        <v>0.99398467832707305</v>
      </c>
      <c r="S109" s="124">
        <v>0.30045482823859998</v>
      </c>
      <c r="T109" s="124">
        <v>0.26317061512800921</v>
      </c>
      <c r="U109" s="124">
        <v>0.28275735046145278</v>
      </c>
      <c r="V109" s="124">
        <v>0.34045753687740993</v>
      </c>
      <c r="W109" s="124">
        <v>1.067345925297291</v>
      </c>
    </row>
    <row r="110" spans="1:23">
      <c r="A110" s="124" t="s">
        <v>598</v>
      </c>
      <c r="B110" s="124">
        <v>6.41</v>
      </c>
      <c r="C110" s="124">
        <v>0.84699999999999998</v>
      </c>
      <c r="D110" s="124">
        <v>56.328125</v>
      </c>
      <c r="E110" s="124">
        <v>0.10920999000000001</v>
      </c>
      <c r="F110" s="124">
        <v>3.9800000000000002E-2</v>
      </c>
      <c r="G110" s="124">
        <v>0.19577</v>
      </c>
      <c r="H110" s="124">
        <v>3.5589999999999997E-2</v>
      </c>
      <c r="I110" s="124">
        <v>56.240250000000003</v>
      </c>
      <c r="J110" s="124">
        <v>5.4270915999999998</v>
      </c>
      <c r="K110" s="124">
        <v>124.60899999999999</v>
      </c>
      <c r="L110" s="124">
        <v>0.80922425108752727</v>
      </c>
      <c r="M110" s="124">
        <v>0.12358013678263451</v>
      </c>
      <c r="N110" s="124">
        <v>0.34252842984740273</v>
      </c>
      <c r="O110" s="124">
        <v>9.1635697457540313E-2</v>
      </c>
      <c r="P110" s="124">
        <v>0.13795531547522211</v>
      </c>
      <c r="Q110" s="124">
        <v>0.55887322827828712</v>
      </c>
      <c r="R110" s="124">
        <v>0.99394950424302209</v>
      </c>
      <c r="S110" s="124">
        <v>0.32018991799472002</v>
      </c>
      <c r="T110" s="124">
        <v>0.31632031539899252</v>
      </c>
      <c r="U110" s="124">
        <v>0.30780328108368382</v>
      </c>
      <c r="V110" s="124">
        <v>0.36008687602187062</v>
      </c>
      <c r="W110" s="124">
        <v>1.079465879856677</v>
      </c>
    </row>
    <row r="111" spans="1:23">
      <c r="A111" s="124" t="s">
        <v>599</v>
      </c>
      <c r="B111" s="124">
        <v>4.1399999999999997</v>
      </c>
      <c r="C111" s="124">
        <v>1.0269999999999999</v>
      </c>
      <c r="D111" s="124">
        <v>7.0962610000000002</v>
      </c>
      <c r="E111" s="124">
        <v>0.22076999999999999</v>
      </c>
      <c r="F111" s="124">
        <v>7.911E-2</v>
      </c>
      <c r="G111" s="124">
        <v>0.31134000000000001</v>
      </c>
      <c r="H111" s="124">
        <v>0.16079001000000001</v>
      </c>
      <c r="I111" s="124">
        <v>21.545895000000002</v>
      </c>
      <c r="J111" s="124">
        <v>4.3490976999999997</v>
      </c>
      <c r="K111" s="124">
        <v>29.975000000000001</v>
      </c>
      <c r="L111" s="124">
        <v>0.84055402813389013</v>
      </c>
      <c r="M111" s="124">
        <v>0.1100802854594112</v>
      </c>
      <c r="N111" s="124">
        <v>0.43710058006352459</v>
      </c>
      <c r="O111" s="124">
        <v>2.189768112289452E-2</v>
      </c>
      <c r="P111" s="124">
        <v>0.10895906894571961</v>
      </c>
      <c r="Q111" s="124">
        <v>0.52756520785124805</v>
      </c>
      <c r="R111" s="124">
        <v>0.9949391212486246</v>
      </c>
      <c r="S111" s="124">
        <v>0.33177025462999338</v>
      </c>
      <c r="T111" s="124">
        <v>0.28854477782733018</v>
      </c>
      <c r="U111" s="124">
        <v>0.2943972417712406</v>
      </c>
      <c r="V111" s="124">
        <v>0.33580879296155008</v>
      </c>
      <c r="W111" s="124">
        <v>1.0992580064003941</v>
      </c>
    </row>
    <row r="112" spans="1:23">
      <c r="A112" s="124" t="s">
        <v>600</v>
      </c>
      <c r="B112" s="124">
        <v>6.12</v>
      </c>
      <c r="C112" s="124">
        <v>0.83599999999999997</v>
      </c>
      <c r="D112" s="124">
        <v>15.518342000000001</v>
      </c>
      <c r="E112" s="124">
        <v>7.9060000000000005E-2</v>
      </c>
      <c r="F112" s="124">
        <v>2.3689999999999999E-2</v>
      </c>
      <c r="G112" s="124">
        <v>0.14829998999999999</v>
      </c>
      <c r="H112" s="124">
        <v>6.5809994999999996E-2</v>
      </c>
      <c r="I112" s="124">
        <v>15.898694000000001</v>
      </c>
      <c r="J112" s="124">
        <v>1.2357910000000001</v>
      </c>
      <c r="K112" s="124">
        <v>102.134</v>
      </c>
      <c r="L112" s="124">
        <v>0.80075712684963896</v>
      </c>
      <c r="M112" s="124">
        <v>0.1218554861730598</v>
      </c>
      <c r="N112" s="124">
        <v>0.30368321987525748</v>
      </c>
      <c r="O112" s="124">
        <v>7.5073342309061292E-2</v>
      </c>
      <c r="P112" s="124">
        <v>2.5216286546717179E-2</v>
      </c>
      <c r="Q112" s="124">
        <v>0.53292106201891021</v>
      </c>
      <c r="R112" s="124">
        <v>0.99418837180350561</v>
      </c>
      <c r="S112" s="124">
        <v>0.31956767010444109</v>
      </c>
      <c r="T112" s="124">
        <v>0.25663081656935821</v>
      </c>
      <c r="U112" s="124">
        <v>0.29911472619288082</v>
      </c>
      <c r="V112" s="124">
        <v>0.34953730038518938</v>
      </c>
      <c r="W112" s="124">
        <v>1.074414006758496</v>
      </c>
    </row>
    <row r="113" spans="1:23">
      <c r="A113" s="124" t="s">
        <v>601</v>
      </c>
      <c r="B113" s="124">
        <v>5.45</v>
      </c>
      <c r="C113" s="124">
        <v>1.109</v>
      </c>
      <c r="D113" s="124">
        <v>16.238437999999999</v>
      </c>
      <c r="E113" s="124">
        <v>4.6390000000000001E-2</v>
      </c>
      <c r="F113" s="124">
        <v>2.4809999999999999E-2</v>
      </c>
      <c r="G113" s="124">
        <v>0.23963000000000001</v>
      </c>
      <c r="H113" s="124">
        <v>0.14427000000000001</v>
      </c>
      <c r="I113" s="124">
        <v>28.990828</v>
      </c>
      <c r="J113" s="124">
        <v>1.3553274</v>
      </c>
      <c r="K113" s="124">
        <v>55.752000000000002</v>
      </c>
      <c r="L113" s="124">
        <v>0.79158229963238902</v>
      </c>
      <c r="M113" s="124">
        <v>0.1178709485578353</v>
      </c>
      <c r="N113" s="124">
        <v>0.37841953055242222</v>
      </c>
      <c r="O113" s="124">
        <v>4.0893357592854208E-2</v>
      </c>
      <c r="P113" s="124">
        <v>2.8431617286203938E-2</v>
      </c>
      <c r="Q113" s="124">
        <v>0.53337899268506239</v>
      </c>
      <c r="R113" s="124">
        <v>0.99480854232272253</v>
      </c>
      <c r="S113" s="124">
        <v>0.32196576099891577</v>
      </c>
      <c r="T113" s="124">
        <v>0.2576357859825994</v>
      </c>
      <c r="U113" s="124">
        <v>0.29573425481340382</v>
      </c>
      <c r="V113" s="124">
        <v>0.34729817765295978</v>
      </c>
      <c r="W113" s="124">
        <v>1.069151918769554</v>
      </c>
    </row>
    <row r="114" spans="1:23">
      <c r="A114" s="124" t="s">
        <v>602</v>
      </c>
      <c r="B114" s="124">
        <v>-0.1</v>
      </c>
      <c r="C114" s="124">
        <v>0.92</v>
      </c>
      <c r="D114" s="124">
        <v>24.966888000000001</v>
      </c>
      <c r="E114" s="124">
        <v>-2.99E-3</v>
      </c>
      <c r="F114" s="124">
        <v>6.8100000000000001E-3</v>
      </c>
      <c r="G114" s="124">
        <v>0.22624000999999999</v>
      </c>
      <c r="H114" s="124">
        <v>-8.0800000000000004E-3</v>
      </c>
      <c r="I114" s="124">
        <v>0</v>
      </c>
      <c r="J114" s="124">
        <v>1.4211935</v>
      </c>
      <c r="K114" s="124">
        <v>40.200000000000003</v>
      </c>
      <c r="L114" s="124">
        <v>0.77771474628106363</v>
      </c>
      <c r="M114" s="124">
        <v>8.4864704133214383E-2</v>
      </c>
      <c r="N114" s="124">
        <v>0.36746236047651692</v>
      </c>
      <c r="O114" s="124">
        <v>2.943272367654071E-2</v>
      </c>
      <c r="P114" s="124">
        <v>3.02033060439389E-2</v>
      </c>
      <c r="Q114" s="124">
        <v>0.53892967609807285</v>
      </c>
      <c r="R114" s="124">
        <v>0.99360432396200882</v>
      </c>
      <c r="S114" s="124">
        <v>0.30439478470468828</v>
      </c>
      <c r="T114" s="124">
        <v>0.25605756236670252</v>
      </c>
      <c r="U114" s="124">
        <v>0.27469108580461721</v>
      </c>
      <c r="V114" s="124">
        <v>0.34677850736222421</v>
      </c>
      <c r="W114" s="124">
        <v>1.0599416997204549</v>
      </c>
    </row>
    <row r="115" spans="1:23">
      <c r="A115" s="124" t="s">
        <v>603</v>
      </c>
      <c r="B115" s="124">
        <v>-1.01</v>
      </c>
      <c r="C115" s="124">
        <v>1.1240000000000001</v>
      </c>
      <c r="D115" s="124">
        <v>94.861114999999998</v>
      </c>
      <c r="E115" s="124">
        <v>-0.105450004</v>
      </c>
      <c r="F115" s="124">
        <v>-4.3730001999999997E-2</v>
      </c>
      <c r="G115" s="124">
        <v>6.9010000000000002E-2</v>
      </c>
      <c r="H115" s="124">
        <v>-0.24417</v>
      </c>
      <c r="I115" s="124">
        <v>0</v>
      </c>
      <c r="J115" s="124">
        <v>3.2250450000000002</v>
      </c>
      <c r="K115" s="124">
        <v>8.798</v>
      </c>
      <c r="L115" s="124">
        <v>0.74894055487063405</v>
      </c>
      <c r="M115" s="124">
        <v>7.945286946179006E-2</v>
      </c>
      <c r="N115" s="124">
        <v>0.2387993845813681</v>
      </c>
      <c r="O115" s="124">
        <v>6.2918526477292076E-3</v>
      </c>
      <c r="P115" s="124">
        <v>7.8723917150006317E-2</v>
      </c>
      <c r="Q115" s="124">
        <v>0.58337751351182787</v>
      </c>
      <c r="R115" s="124">
        <v>0.99173820047805128</v>
      </c>
      <c r="S115" s="124">
        <v>0.26560682473623071</v>
      </c>
      <c r="T115" s="124">
        <v>0.2951304882277519</v>
      </c>
      <c r="U115" s="124">
        <v>0.27971196568222079</v>
      </c>
      <c r="V115" s="124">
        <v>0.35208347954334263</v>
      </c>
      <c r="W115" s="124">
        <v>1.0412023242871931</v>
      </c>
    </row>
    <row r="116" spans="1:23">
      <c r="A116" s="124" t="s">
        <v>604</v>
      </c>
      <c r="B116" s="124">
        <v>40.99</v>
      </c>
      <c r="C116" s="124">
        <v>1.0049999999999999</v>
      </c>
      <c r="D116" s="124">
        <v>33.604492</v>
      </c>
      <c r="E116" s="124">
        <v>0.38408002000000002</v>
      </c>
      <c r="F116" s="124">
        <v>0.15642998999999999</v>
      </c>
      <c r="G116" s="124">
        <v>0.31224000000000002</v>
      </c>
      <c r="H116" s="124">
        <v>0.21546000000000001</v>
      </c>
      <c r="I116" s="124">
        <v>42.327396</v>
      </c>
      <c r="J116" s="124">
        <v>16.079405000000001</v>
      </c>
      <c r="K116" s="124">
        <v>216.017</v>
      </c>
      <c r="L116" s="124">
        <v>0.88641693650075959</v>
      </c>
      <c r="M116" s="124">
        <v>0.32922985429675877</v>
      </c>
      <c r="N116" s="124">
        <v>0.43783705955815572</v>
      </c>
      <c r="O116" s="124">
        <v>0.15899639865496731</v>
      </c>
      <c r="P116" s="124">
        <v>0.42448486397816187</v>
      </c>
      <c r="Q116" s="124">
        <v>0.54442258781217479</v>
      </c>
      <c r="R116" s="124">
        <v>0.99537124862465376</v>
      </c>
      <c r="S116" s="124">
        <v>0.40136077275321691</v>
      </c>
      <c r="T116" s="124">
        <v>0.46232068001634508</v>
      </c>
      <c r="U116" s="124">
        <v>0.44315162487054971</v>
      </c>
      <c r="V116" s="124">
        <v>0.34575920069066979</v>
      </c>
      <c r="W116" s="124">
        <v>1.127634714155213</v>
      </c>
    </row>
    <row r="117" spans="1:23">
      <c r="A117" s="124" t="s">
        <v>605</v>
      </c>
      <c r="B117" s="124">
        <v>15.16</v>
      </c>
      <c r="C117" s="124">
        <v>1.113</v>
      </c>
      <c r="D117" s="124">
        <v>14.490239000000001</v>
      </c>
      <c r="E117" s="124">
        <v>0.11517999</v>
      </c>
      <c r="F117" s="124">
        <v>2.6440000000000002E-2</v>
      </c>
      <c r="G117" s="124">
        <v>0.19399999000000001</v>
      </c>
      <c r="H117" s="124">
        <v>3.1289999999999998E-2</v>
      </c>
      <c r="I117" s="124">
        <v>22.031662000000001</v>
      </c>
      <c r="J117" s="124">
        <v>2.0130792</v>
      </c>
      <c r="K117" s="124">
        <v>1022.6660000000001</v>
      </c>
      <c r="L117" s="124">
        <v>0.81090082649269968</v>
      </c>
      <c r="M117" s="124">
        <v>0.175617008623253</v>
      </c>
      <c r="N117" s="124">
        <v>0.34108001199152282</v>
      </c>
      <c r="O117" s="124">
        <v>0.75343498455776858</v>
      </c>
      <c r="P117" s="124">
        <v>4.6124048892750173E-2</v>
      </c>
      <c r="Q117" s="124">
        <v>0.5322672604540315</v>
      </c>
      <c r="R117" s="124">
        <v>0.99391551580225357</v>
      </c>
      <c r="S117" s="124">
        <v>0.45102164488685831</v>
      </c>
      <c r="T117" s="124">
        <v>0.27299418571829348</v>
      </c>
      <c r="U117" s="124">
        <v>0.33425398440207421</v>
      </c>
      <c r="V117" s="124">
        <v>0.51019513290653185</v>
      </c>
      <c r="W117" s="124">
        <v>1.080474011478086</v>
      </c>
    </row>
    <row r="118" spans="1:23">
      <c r="A118" s="124" t="s">
        <v>606</v>
      </c>
      <c r="B118" s="124">
        <v>4.1500000000000004</v>
      </c>
      <c r="C118" s="124">
        <v>1.056</v>
      </c>
      <c r="D118" s="124">
        <v>92.021280000000004</v>
      </c>
      <c r="E118" s="124">
        <v>8.3129994999999998E-2</v>
      </c>
      <c r="F118" s="124">
        <v>4.1789997000000002E-2</v>
      </c>
      <c r="G118" s="124">
        <v>0.35546001999999999</v>
      </c>
      <c r="H118" s="124">
        <v>0.14383000000000001</v>
      </c>
      <c r="I118" s="124">
        <v>41.686745000000002</v>
      </c>
      <c r="J118" s="124">
        <v>5.5930942999999997</v>
      </c>
      <c r="K118" s="124">
        <v>39.478000000000002</v>
      </c>
      <c r="L118" s="124">
        <v>0.80190011738836164</v>
      </c>
      <c r="M118" s="124">
        <v>0.1101397561700862</v>
      </c>
      <c r="N118" s="124">
        <v>0.47320445787764859</v>
      </c>
      <c r="O118" s="124">
        <v>2.8900664926053421E-2</v>
      </c>
      <c r="P118" s="124">
        <v>0.14242051255450339</v>
      </c>
      <c r="Q118" s="124">
        <v>0.58157157717373953</v>
      </c>
      <c r="R118" s="124">
        <v>0.99480506443576022</v>
      </c>
      <c r="S118" s="124">
        <v>0.32452520872435331</v>
      </c>
      <c r="T118" s="124">
        <v>0.32604198081423019</v>
      </c>
      <c r="U118" s="124">
        <v>0.30433790535488331</v>
      </c>
      <c r="V118" s="124">
        <v>0.36834375200020242</v>
      </c>
      <c r="W118" s="124">
        <v>1.075476763793447</v>
      </c>
    </row>
    <row r="119" spans="1:23">
      <c r="A119" s="124" t="s">
        <v>607</v>
      </c>
      <c r="B119" s="124">
        <v>4.96</v>
      </c>
      <c r="C119" s="124">
        <v>1.0409999999999999</v>
      </c>
      <c r="D119" s="124">
        <v>38.036810000000003</v>
      </c>
      <c r="E119" s="124">
        <v>0.11655</v>
      </c>
      <c r="F119" s="124">
        <v>4.7919999999999997E-2</v>
      </c>
      <c r="G119" s="124">
        <v>0.27150999999999997</v>
      </c>
      <c r="H119" s="124">
        <v>0.1588</v>
      </c>
      <c r="I119" s="124">
        <v>25</v>
      </c>
      <c r="J119" s="124">
        <v>3.7422667000000001</v>
      </c>
      <c r="K119" s="124">
        <v>33.369</v>
      </c>
      <c r="L119" s="124">
        <v>0.81128557106067967</v>
      </c>
      <c r="M119" s="124">
        <v>0.1149568837347606</v>
      </c>
      <c r="N119" s="124">
        <v>0.40450727087335292</v>
      </c>
      <c r="O119" s="124">
        <v>2.439879940427106E-2</v>
      </c>
      <c r="P119" s="124">
        <v>9.2636322334867183E-2</v>
      </c>
      <c r="Q119" s="124">
        <v>0.54724123190176543</v>
      </c>
      <c r="R119" s="124">
        <v>0.99492339163536558</v>
      </c>
      <c r="S119" s="124">
        <v>0.32181453882549588</v>
      </c>
      <c r="T119" s="124">
        <v>0.29067885843151797</v>
      </c>
      <c r="U119" s="124">
        <v>0.29952154442932172</v>
      </c>
      <c r="V119" s="124">
        <v>0.34696067826688443</v>
      </c>
      <c r="W119" s="124">
        <v>1.0813013583860409</v>
      </c>
    </row>
    <row r="120" spans="1:23">
      <c r="A120" s="124" t="s">
        <v>608</v>
      </c>
      <c r="B120" s="124">
        <v>-4.53</v>
      </c>
      <c r="C120" s="124">
        <v>0.871</v>
      </c>
      <c r="D120" s="124">
        <v>20.000001999999999</v>
      </c>
      <c r="E120" s="124">
        <v>-8.931E-2</v>
      </c>
      <c r="F120" s="124">
        <v>-3.8629997999999999E-2</v>
      </c>
      <c r="G120" s="124">
        <v>2.8740000000000002E-2</v>
      </c>
      <c r="H120" s="124">
        <v>-6.2820000000000001E-2</v>
      </c>
      <c r="I120" s="124">
        <v>0</v>
      </c>
      <c r="J120" s="124">
        <v>0.78919022999999999</v>
      </c>
      <c r="K120" s="124">
        <v>211.11699999999999</v>
      </c>
      <c r="L120" s="124">
        <v>0.75347320708935839</v>
      </c>
      <c r="M120" s="124">
        <v>5.8519179304192682E-2</v>
      </c>
      <c r="N120" s="124">
        <v>0.2058460187493768</v>
      </c>
      <c r="O120" s="124">
        <v>0.15538547361703409</v>
      </c>
      <c r="P120" s="124">
        <v>1.3203467153967681E-2</v>
      </c>
      <c r="Q120" s="124">
        <v>0.53577108416771702</v>
      </c>
      <c r="R120" s="124">
        <v>0.99317164320673823</v>
      </c>
      <c r="S120" s="124">
        <v>0.28564697423748497</v>
      </c>
      <c r="T120" s="124">
        <v>0.2436528834190432</v>
      </c>
      <c r="U120" s="124">
        <v>0.25455503303954791</v>
      </c>
      <c r="V120" s="124">
        <v>0.36367792123879822</v>
      </c>
      <c r="W120" s="124">
        <v>1.044822890820909</v>
      </c>
    </row>
    <row r="121" spans="1:23">
      <c r="A121" s="124" t="s">
        <v>609</v>
      </c>
      <c r="B121" s="124">
        <v>0.44</v>
      </c>
      <c r="C121" s="124">
        <v>1.169</v>
      </c>
      <c r="D121" s="124">
        <v>16.016949</v>
      </c>
      <c r="E121" s="124">
        <v>3.9389998000000002E-2</v>
      </c>
      <c r="F121" s="124">
        <v>2.4530000999999999E-2</v>
      </c>
      <c r="G121" s="124">
        <v>0.28811002000000002</v>
      </c>
      <c r="H121" s="124">
        <v>0.15303998999999999</v>
      </c>
      <c r="I121" s="124">
        <v>85.909090000000006</v>
      </c>
      <c r="J121" s="124">
        <v>1.3770994000000001</v>
      </c>
      <c r="K121" s="124">
        <v>12.138999999999999</v>
      </c>
      <c r="L121" s="124">
        <v>0.78961646526231244</v>
      </c>
      <c r="M121" s="124">
        <v>8.8076122509663984E-2</v>
      </c>
      <c r="N121" s="124">
        <v>0.4180912423627588</v>
      </c>
      <c r="O121" s="124">
        <v>8.7539139848179012E-3</v>
      </c>
      <c r="P121" s="124">
        <v>2.901724794648906E-2</v>
      </c>
      <c r="Q121" s="124">
        <v>0.53323814118010282</v>
      </c>
      <c r="R121" s="124">
        <v>0.99487786285427016</v>
      </c>
      <c r="S121" s="124">
        <v>0.31361069156605959</v>
      </c>
      <c r="T121" s="124">
        <v>0.25356873768628818</v>
      </c>
      <c r="U121" s="124">
        <v>0.27651274581844071</v>
      </c>
      <c r="V121" s="124">
        <v>0.34269492455332512</v>
      </c>
      <c r="W121" s="124">
        <v>1.0679871464217361</v>
      </c>
    </row>
    <row r="122" spans="1:23">
      <c r="A122" s="124" t="s">
        <v>610</v>
      </c>
      <c r="B122" s="124">
        <v>14.98</v>
      </c>
      <c r="C122" s="124">
        <v>1.1990000000000001</v>
      </c>
      <c r="D122" s="124">
        <v>18.356110000000001</v>
      </c>
      <c r="E122" s="124">
        <v>0.12917000000000001</v>
      </c>
      <c r="F122" s="124">
        <v>6.5809994999999996E-2</v>
      </c>
      <c r="G122" s="124">
        <v>0.37063000000000001</v>
      </c>
      <c r="H122" s="124">
        <v>0.110869996</v>
      </c>
      <c r="I122" s="124">
        <v>60.080109999999998</v>
      </c>
      <c r="J122" s="124">
        <v>8.9686990000000009</v>
      </c>
      <c r="K122" s="124">
        <v>107.31100000000001</v>
      </c>
      <c r="L122" s="124">
        <v>0.81482968858384131</v>
      </c>
      <c r="M122" s="124">
        <v>0.17454653583110319</v>
      </c>
      <c r="N122" s="124">
        <v>0.48561821254871862</v>
      </c>
      <c r="O122" s="124">
        <v>7.8888395150159218E-2</v>
      </c>
      <c r="P122" s="124">
        <v>0.23321867576057301</v>
      </c>
      <c r="Q122" s="124">
        <v>0.53472568388964015</v>
      </c>
      <c r="R122" s="124">
        <v>0.99454453905350881</v>
      </c>
      <c r="S122" s="124">
        <v>0.34851700798468188</v>
      </c>
      <c r="T122" s="124">
        <v>0.35408365251634599</v>
      </c>
      <c r="U122" s="124">
        <v>0.33461845586783501</v>
      </c>
      <c r="V122" s="124">
        <v>0.34454483437239419</v>
      </c>
      <c r="W122" s="124">
        <v>1.08325230055621</v>
      </c>
    </row>
    <row r="123" spans="1:23">
      <c r="A123" s="124" t="s">
        <v>611</v>
      </c>
      <c r="B123" s="124">
        <v>10.57</v>
      </c>
      <c r="C123" s="124">
        <v>0.82399999999999995</v>
      </c>
      <c r="D123" s="124">
        <v>26.214285</v>
      </c>
      <c r="E123" s="124">
        <v>0.108660005</v>
      </c>
      <c r="F123" s="124">
        <v>4.8800003000000002E-2</v>
      </c>
      <c r="G123" s="124">
        <v>0.35108002999999999</v>
      </c>
      <c r="H123" s="124">
        <v>0.12282999999999999</v>
      </c>
      <c r="I123" s="124">
        <v>17.360455000000002</v>
      </c>
      <c r="J123" s="124">
        <v>2.9403280999999999</v>
      </c>
      <c r="K123" s="124">
        <v>70.165000000000006</v>
      </c>
      <c r="L123" s="124">
        <v>0.80906979692936754</v>
      </c>
      <c r="M123" s="124">
        <v>0.14831995242343141</v>
      </c>
      <c r="N123" s="124">
        <v>0.46962026585354971</v>
      </c>
      <c r="O123" s="124">
        <v>5.1514635668717543E-2</v>
      </c>
      <c r="P123" s="124">
        <v>7.1065505146454433E-2</v>
      </c>
      <c r="Q123" s="124">
        <v>0.53972293330150978</v>
      </c>
      <c r="R123" s="124">
        <v>0.99463907437619348</v>
      </c>
      <c r="S123" s="124">
        <v>0.34810242502085831</v>
      </c>
      <c r="T123" s="124">
        <v>0.2829788459201058</v>
      </c>
      <c r="U123" s="124">
        <v>0.31859985110401062</v>
      </c>
      <c r="V123" s="124">
        <v>0.35633229684192869</v>
      </c>
      <c r="W123" s="124">
        <v>1.079775808321038</v>
      </c>
    </row>
    <row r="124" spans="1:23">
      <c r="A124" s="124" t="s">
        <v>612</v>
      </c>
      <c r="B124" s="124">
        <v>2.79</v>
      </c>
      <c r="C124" s="124">
        <v>0.85399999999999998</v>
      </c>
      <c r="D124" s="124">
        <v>18.711656999999999</v>
      </c>
      <c r="E124" s="124">
        <v>5.9070002000000003E-2</v>
      </c>
      <c r="F124" s="124">
        <v>1.4489999999999999E-2</v>
      </c>
      <c r="G124" s="124">
        <v>0.12919</v>
      </c>
      <c r="H124" s="124">
        <v>1.24699995E-2</v>
      </c>
      <c r="I124" s="124">
        <v>32.795699999999997</v>
      </c>
      <c r="J124" s="124">
        <v>2.1588845000000001</v>
      </c>
      <c r="K124" s="124">
        <v>144.39099999999999</v>
      </c>
      <c r="L124" s="124">
        <v>0.79514326772128963</v>
      </c>
      <c r="M124" s="124">
        <v>0.10205173951828719</v>
      </c>
      <c r="N124" s="124">
        <v>0.28804531345569723</v>
      </c>
      <c r="O124" s="124">
        <v>0.1062135176821104</v>
      </c>
      <c r="P124" s="124">
        <v>5.0045969438040898E-2</v>
      </c>
      <c r="Q124" s="124">
        <v>0.53495178690168066</v>
      </c>
      <c r="R124" s="124">
        <v>0.99376675708777551</v>
      </c>
      <c r="S124" s="124">
        <v>0.31206944332900238</v>
      </c>
      <c r="T124" s="124">
        <v>0.2653132319443679</v>
      </c>
      <c r="U124" s="124">
        <v>0.2864365047602721</v>
      </c>
      <c r="V124" s="124">
        <v>0.35429911670794262</v>
      </c>
      <c r="W124" s="124">
        <v>1.070724184825802</v>
      </c>
    </row>
    <row r="125" spans="1:23">
      <c r="A125" s="124" t="s">
        <v>613</v>
      </c>
      <c r="B125" s="124">
        <v>-0.56000000000000005</v>
      </c>
      <c r="C125" s="124">
        <v>0.84399999999999997</v>
      </c>
      <c r="D125" s="124">
        <v>20.15625</v>
      </c>
      <c r="E125" s="124">
        <v>-2.4E-2</v>
      </c>
      <c r="F125" s="124">
        <v>-1.6160000000000001E-2</v>
      </c>
      <c r="G125" s="124">
        <v>0.11096</v>
      </c>
      <c r="H125" s="124">
        <v>-0.1008</v>
      </c>
      <c r="I125" s="124">
        <v>0</v>
      </c>
      <c r="J125" s="124">
        <v>1.1359134</v>
      </c>
      <c r="K125" s="124">
        <v>10.625</v>
      </c>
      <c r="L125" s="124">
        <v>0.77181443652182213</v>
      </c>
      <c r="M125" s="124">
        <v>8.212905144216473E-2</v>
      </c>
      <c r="N125" s="124">
        <v>0.27312751213667058</v>
      </c>
      <c r="O125" s="124">
        <v>7.6382118404442756E-3</v>
      </c>
      <c r="P125" s="124">
        <v>2.2529744895252311E-2</v>
      </c>
      <c r="Q125" s="124">
        <v>0.53587044696201802</v>
      </c>
      <c r="R125" s="124">
        <v>0.99287143832757896</v>
      </c>
      <c r="S125" s="124">
        <v>0.28409363786924141</v>
      </c>
      <c r="T125" s="124">
        <v>0.25106656368111141</v>
      </c>
      <c r="U125" s="124">
        <v>0.27154051372278287</v>
      </c>
      <c r="V125" s="124">
        <v>0.33319139582239787</v>
      </c>
      <c r="W125" s="124">
        <v>1.055893572485805</v>
      </c>
    </row>
    <row r="126" spans="1:23">
      <c r="A126" s="124" t="s">
        <v>614</v>
      </c>
      <c r="B126" s="124">
        <v>0.1</v>
      </c>
      <c r="C126" s="124">
        <v>1.1299999999999999</v>
      </c>
      <c r="D126" s="124">
        <v>15.031644999999999</v>
      </c>
      <c r="E126" s="124">
        <v>1.035E-2</v>
      </c>
      <c r="F126" s="124">
        <v>4.7000000000000002E-3</v>
      </c>
      <c r="G126" s="124">
        <v>0.15562001</v>
      </c>
      <c r="H126" s="124">
        <v>-1.729E-2</v>
      </c>
      <c r="I126" s="124">
        <v>237.5</v>
      </c>
      <c r="J126" s="124">
        <v>1.3641585000000001</v>
      </c>
      <c r="K126" s="124">
        <v>13.217000000000001</v>
      </c>
      <c r="L126" s="124">
        <v>0.78146106385309033</v>
      </c>
      <c r="M126" s="124">
        <v>8.605411834671424E-2</v>
      </c>
      <c r="N126" s="124">
        <v>0.30967326946446772</v>
      </c>
      <c r="O126" s="124">
        <v>9.5483174931631932E-3</v>
      </c>
      <c r="P126" s="124">
        <v>2.8669159217310131E-2</v>
      </c>
      <c r="Q126" s="124">
        <v>0.53261155678429672</v>
      </c>
      <c r="R126" s="124">
        <v>0.99353152546445589</v>
      </c>
      <c r="S126" s="124">
        <v>0.29352786486385152</v>
      </c>
      <c r="T126" s="124">
        <v>0.25286204839003418</v>
      </c>
      <c r="U126" s="124">
        <v>0.27420901188965929</v>
      </c>
      <c r="V126" s="124">
        <v>0.33399904347563197</v>
      </c>
      <c r="W126" s="124">
        <v>1.062196223497258</v>
      </c>
    </row>
    <row r="127" spans="1:23">
      <c r="A127" s="124" t="s">
        <v>615</v>
      </c>
      <c r="B127" s="124">
        <v>-2.61</v>
      </c>
      <c r="C127" s="124">
        <v>0.90500000000000003</v>
      </c>
      <c r="D127" s="124">
        <v>3.574468</v>
      </c>
      <c r="E127" s="124">
        <v>-1.0420100000000001</v>
      </c>
      <c r="F127" s="124">
        <v>-0.16788</v>
      </c>
      <c r="G127" s="124">
        <v>6.5700000000000003E-3</v>
      </c>
      <c r="H127" s="124">
        <v>-0.59784999999999999</v>
      </c>
      <c r="I127" s="124">
        <v>0</v>
      </c>
      <c r="J127" s="124">
        <v>2.6966290000000002</v>
      </c>
      <c r="K127" s="124">
        <v>2.306</v>
      </c>
      <c r="L127" s="124">
        <v>0.48592322576477948</v>
      </c>
      <c r="M127" s="124">
        <v>6.993755575379125E-2</v>
      </c>
      <c r="N127" s="124">
        <v>0.1877040738649654</v>
      </c>
      <c r="O127" s="124">
        <v>1.507745434206367E-3</v>
      </c>
      <c r="P127" s="124">
        <v>6.4510403876755329E-2</v>
      </c>
      <c r="Q127" s="124">
        <v>0.52532559394624134</v>
      </c>
      <c r="R127" s="124">
        <v>0.98894261170340569</v>
      </c>
      <c r="S127" s="124">
        <v>0.18135674672803309</v>
      </c>
      <c r="T127" s="124">
        <v>0.2627977853841531</v>
      </c>
      <c r="U127" s="124">
        <v>0.23111798566905159</v>
      </c>
      <c r="V127" s="124">
        <v>0.31456227401621117</v>
      </c>
      <c r="W127" s="124">
        <v>0.87827964658652125</v>
      </c>
    </row>
    <row r="128" spans="1:23">
      <c r="A128" s="124" t="s">
        <v>616</v>
      </c>
      <c r="B128" s="124">
        <v>3.05</v>
      </c>
      <c r="C128" s="124">
        <v>0.98399999999999999</v>
      </c>
      <c r="D128" s="124">
        <v>9.6084340000000008</v>
      </c>
      <c r="E128" s="124">
        <v>7.0059999999999997E-2</v>
      </c>
      <c r="F128" s="124">
        <v>3.6609999999999997E-2</v>
      </c>
      <c r="G128" s="124">
        <v>0.34077000000000002</v>
      </c>
      <c r="H128" s="124">
        <v>0.104399994</v>
      </c>
      <c r="I128" s="124">
        <v>15.688523999999999</v>
      </c>
      <c r="J128" s="124">
        <v>1.2284980000000001</v>
      </c>
      <c r="K128" s="124">
        <v>37.472999999999999</v>
      </c>
      <c r="L128" s="124">
        <v>0.79822962623882632</v>
      </c>
      <c r="M128" s="124">
        <v>0.103597977995837</v>
      </c>
      <c r="N128" s="124">
        <v>0.46118345953795981</v>
      </c>
      <c r="O128" s="124">
        <v>2.7423133354409341E-2</v>
      </c>
      <c r="P128" s="124">
        <v>2.502011695249251E-2</v>
      </c>
      <c r="Q128" s="124">
        <v>0.5291627740859991</v>
      </c>
      <c r="R128" s="124">
        <v>0.99449339829077654</v>
      </c>
      <c r="S128" s="124">
        <v>0.33096877894568472</v>
      </c>
      <c r="T128" s="124">
        <v>0.25232693815470258</v>
      </c>
      <c r="U128" s="124">
        <v>0.28624929839696689</v>
      </c>
      <c r="V128" s="124">
        <v>0.34853997498501582</v>
      </c>
      <c r="W128" s="124">
        <v>1.0730431329266761</v>
      </c>
    </row>
    <row r="129" spans="1:23">
      <c r="A129" s="124" t="s">
        <v>617</v>
      </c>
      <c r="B129" s="124">
        <v>-3.13</v>
      </c>
      <c r="C129" s="124">
        <v>1.113</v>
      </c>
      <c r="D129" s="124">
        <v>44.629629999999999</v>
      </c>
      <c r="E129" s="124">
        <v>-9.1300000000000006E-2</v>
      </c>
      <c r="F129" s="124">
        <v>-7.3400004999999999E-3</v>
      </c>
      <c r="G129" s="124">
        <v>0.11783</v>
      </c>
      <c r="H129" s="124">
        <v>-4.2079999999999999E-2</v>
      </c>
      <c r="I129" s="124">
        <v>0</v>
      </c>
      <c r="J129" s="124">
        <v>1.4223882999999999</v>
      </c>
      <c r="K129" s="124">
        <v>36.417000000000002</v>
      </c>
      <c r="L129" s="124">
        <v>0.75291434862096751</v>
      </c>
      <c r="M129" s="124">
        <v>6.6845078798691643E-2</v>
      </c>
      <c r="N129" s="124">
        <v>0.27874930561235428</v>
      </c>
      <c r="O129" s="124">
        <v>2.66449421625609E-2</v>
      </c>
      <c r="P129" s="124">
        <v>3.0235444180669969E-2</v>
      </c>
      <c r="Q129" s="124">
        <v>0.55143380407883746</v>
      </c>
      <c r="R129" s="124">
        <v>0.99333557815128171</v>
      </c>
      <c r="S129" s="124">
        <v>0.27737442852283078</v>
      </c>
      <c r="T129" s="124">
        <v>0.25885560156435788</v>
      </c>
      <c r="U129" s="124">
        <v>0.26384579908894562</v>
      </c>
      <c r="V129" s="124">
        <v>0.34640093694343388</v>
      </c>
      <c r="W129" s="124">
        <v>1.044576395833549</v>
      </c>
    </row>
    <row r="130" spans="1:23">
      <c r="A130" s="124" t="s">
        <v>618</v>
      </c>
      <c r="B130" s="124">
        <v>1.24</v>
      </c>
      <c r="C130" s="124">
        <v>0.82499999999999996</v>
      </c>
      <c r="D130" s="124">
        <v>11.161616</v>
      </c>
      <c r="E130" s="124">
        <v>5.6090000000000001E-2</v>
      </c>
      <c r="F130" s="124">
        <v>1.7090000000000001E-2</v>
      </c>
      <c r="G130" s="124">
        <v>0.18462998999999999</v>
      </c>
      <c r="H130" s="124">
        <v>2.112E-2</v>
      </c>
      <c r="I130" s="124">
        <v>26.733871000000001</v>
      </c>
      <c r="J130" s="124">
        <v>1.9315931</v>
      </c>
      <c r="K130" s="124">
        <v>55.051000000000002</v>
      </c>
      <c r="L130" s="124">
        <v>0.79430638362404271</v>
      </c>
      <c r="M130" s="124">
        <v>9.2833779363663382E-2</v>
      </c>
      <c r="N130" s="124">
        <v>0.33341244214186411</v>
      </c>
      <c r="O130" s="124">
        <v>4.0376774235386631E-2</v>
      </c>
      <c r="P130" s="124">
        <v>4.3932208062920163E-2</v>
      </c>
      <c r="Q130" s="124">
        <v>0.53015048915165075</v>
      </c>
      <c r="R130" s="124">
        <v>0.99383512918769201</v>
      </c>
      <c r="S130" s="124">
        <v>0.30639427230621918</v>
      </c>
      <c r="T130" s="124">
        <v>0.25931779109723258</v>
      </c>
      <c r="U130" s="124">
        <v>0.27923686716796231</v>
      </c>
      <c r="V130" s="124">
        <v>0.34015723758458488</v>
      </c>
      <c r="W130" s="124">
        <v>1.0702511282456011</v>
      </c>
    </row>
    <row r="131" spans="1:23">
      <c r="A131" s="124" t="s">
        <v>619</v>
      </c>
      <c r="B131" s="124">
        <v>-1.27</v>
      </c>
      <c r="C131" s="124">
        <v>0.89700000000000002</v>
      </c>
      <c r="D131" s="124">
        <v>19.852941999999999</v>
      </c>
      <c r="E131" s="124">
        <v>-7.0690000000000003E-2</v>
      </c>
      <c r="F131" s="124">
        <v>6.1599999999999997E-3</v>
      </c>
      <c r="G131" s="124">
        <v>0.31341999999999998</v>
      </c>
      <c r="H131" s="124">
        <v>0.13661000000000001</v>
      </c>
      <c r="I131" s="124">
        <v>0</v>
      </c>
      <c r="J131" s="124">
        <v>1.3078860999999999</v>
      </c>
      <c r="K131" s="124">
        <v>16.248000000000001</v>
      </c>
      <c r="L131" s="124">
        <v>0.75870232501972845</v>
      </c>
      <c r="M131" s="124">
        <v>7.7906630984240249E-2</v>
      </c>
      <c r="N131" s="124">
        <v>0.43880266600667189</v>
      </c>
      <c r="O131" s="124">
        <v>1.178193255234183E-2</v>
      </c>
      <c r="P131" s="124">
        <v>2.715552506482858E-2</v>
      </c>
      <c r="Q131" s="124">
        <v>0.53567756429847135</v>
      </c>
      <c r="R131" s="124">
        <v>0.99474799547242343</v>
      </c>
      <c r="S131" s="124">
        <v>0.30585733470624271</v>
      </c>
      <c r="T131" s="124">
        <v>0.2523631196687583</v>
      </c>
      <c r="U131" s="124">
        <v>0.26742817222482168</v>
      </c>
      <c r="V131" s="124">
        <v>0.34665587825401067</v>
      </c>
      <c r="W131" s="124">
        <v>1.048954389445315</v>
      </c>
    </row>
    <row r="132" spans="1:23">
      <c r="A132" s="124" t="s">
        <v>620</v>
      </c>
      <c r="B132" s="124">
        <v>19.73</v>
      </c>
      <c r="C132" s="124">
        <v>0.91300000000000003</v>
      </c>
      <c r="D132" s="124">
        <v>15.233522000000001</v>
      </c>
      <c r="E132" s="124">
        <v>0.25988</v>
      </c>
      <c r="F132" s="124">
        <v>0.13204001000000001</v>
      </c>
      <c r="G132" s="124">
        <v>0.55284999999999995</v>
      </c>
      <c r="H132" s="124">
        <v>0.24364</v>
      </c>
      <c r="I132" s="124">
        <v>17.688798999999999</v>
      </c>
      <c r="J132" s="124">
        <v>4.5570282999999998</v>
      </c>
      <c r="K132" s="124">
        <v>92.694999999999993</v>
      </c>
      <c r="L132" s="124">
        <v>0.85153742245487707</v>
      </c>
      <c r="M132" s="124">
        <v>0.20279512340172459</v>
      </c>
      <c r="N132" s="124">
        <v>0.63473076089501723</v>
      </c>
      <c r="O132" s="124">
        <v>6.8117521608438647E-2</v>
      </c>
      <c r="P132" s="124">
        <v>0.1145520569381631</v>
      </c>
      <c r="Q132" s="124">
        <v>0.5327399364296368</v>
      </c>
      <c r="R132" s="124">
        <v>0.99559399147601513</v>
      </c>
      <c r="S132" s="124">
        <v>0.40116934527026998</v>
      </c>
      <c r="T132" s="124">
        <v>0.3064087714915455</v>
      </c>
      <c r="U132" s="124">
        <v>0.35594318731769942</v>
      </c>
      <c r="V132" s="124">
        <v>0.3647604979783256</v>
      </c>
      <c r="W132" s="124">
        <v>1.1063773016474561</v>
      </c>
    </row>
    <row r="133" spans="1:23">
      <c r="A133" s="124" t="s">
        <v>621</v>
      </c>
      <c r="B133" s="124">
        <v>5.56</v>
      </c>
      <c r="C133" s="124">
        <v>0.90400000000000003</v>
      </c>
      <c r="D133" s="124">
        <v>19.147583000000001</v>
      </c>
      <c r="E133" s="124">
        <v>0.21834000000000001</v>
      </c>
      <c r="F133" s="124">
        <v>8.6080000000000004E-2</v>
      </c>
      <c r="G133" s="124">
        <v>0.21375</v>
      </c>
      <c r="H133" s="124">
        <v>6.5049999999999997E-2</v>
      </c>
      <c r="I133" s="124">
        <v>27.068345999999998</v>
      </c>
      <c r="J133" s="124">
        <v>5.8498855000000001</v>
      </c>
      <c r="K133" s="124">
        <v>87.981999999999999</v>
      </c>
      <c r="L133" s="124">
        <v>0.83987160296897068</v>
      </c>
      <c r="M133" s="124">
        <v>0.11852512637526021</v>
      </c>
      <c r="N133" s="124">
        <v>0.35724165352903181</v>
      </c>
      <c r="O133" s="124">
        <v>6.4644401260728679E-2</v>
      </c>
      <c r="P133" s="124">
        <v>0.14932776958240199</v>
      </c>
      <c r="Q133" s="124">
        <v>0.5352290053330746</v>
      </c>
      <c r="R133" s="124">
        <v>0.99418236458372844</v>
      </c>
      <c r="S133" s="124">
        <v>0.32418907920843543</v>
      </c>
      <c r="T133" s="124">
        <v>0.31033827428779792</v>
      </c>
      <c r="U133" s="124">
        <v>0.30168471440942513</v>
      </c>
      <c r="V133" s="124">
        <v>0.33993510604250271</v>
      </c>
      <c r="W133" s="124">
        <v>1.098395478478305</v>
      </c>
    </row>
    <row r="134" spans="1:23">
      <c r="A134" s="124" t="s">
        <v>622</v>
      </c>
      <c r="B134" s="124">
        <v>7.64</v>
      </c>
      <c r="C134" s="124">
        <v>1.119</v>
      </c>
      <c r="D134" s="124">
        <v>19.763514000000001</v>
      </c>
      <c r="E134" s="124">
        <v>8.3540000000000003E-2</v>
      </c>
      <c r="F134" s="124">
        <v>5.2440000000000001E-2</v>
      </c>
      <c r="G134" s="124">
        <v>0.18759000000000001</v>
      </c>
      <c r="H134" s="124">
        <v>0.121300004</v>
      </c>
      <c r="I134" s="124">
        <v>30.628273</v>
      </c>
      <c r="J134" s="124">
        <v>3.409538</v>
      </c>
      <c r="K134" s="124">
        <v>91.179000000000002</v>
      </c>
      <c r="L134" s="124">
        <v>0.80201526048702121</v>
      </c>
      <c r="M134" s="124">
        <v>0.13089503419565859</v>
      </c>
      <c r="N134" s="124">
        <v>0.33583464955175613</v>
      </c>
      <c r="O134" s="124">
        <v>6.7000345617110782E-2</v>
      </c>
      <c r="P134" s="124">
        <v>8.3686472606922635E-2</v>
      </c>
      <c r="Q134" s="124">
        <v>0.53562069434833603</v>
      </c>
      <c r="R134" s="124">
        <v>0.99462698084632795</v>
      </c>
      <c r="S134" s="124">
        <v>0.32071212915058622</v>
      </c>
      <c r="T134" s="124">
        <v>0.28413995214358351</v>
      </c>
      <c r="U134" s="124">
        <v>0.30570195990580079</v>
      </c>
      <c r="V134" s="124">
        <v>0.34575239514735201</v>
      </c>
      <c r="W134" s="124">
        <v>1.075442870091267</v>
      </c>
    </row>
    <row r="135" spans="1:23">
      <c r="A135" s="124" t="s">
        <v>623</v>
      </c>
      <c r="B135" s="124">
        <v>7.68</v>
      </c>
      <c r="C135" s="124">
        <v>1.1200000000000001</v>
      </c>
      <c r="D135" s="124">
        <v>19.666374000000001</v>
      </c>
      <c r="E135" s="124">
        <v>8.7779999999999997E-2</v>
      </c>
      <c r="F135" s="124">
        <v>2.4549998E-2</v>
      </c>
      <c r="G135" s="124">
        <v>0.21681998999999999</v>
      </c>
      <c r="H135" s="124">
        <v>3.381E-2</v>
      </c>
      <c r="I135" s="124">
        <v>29.166668000000001</v>
      </c>
      <c r="J135" s="124">
        <v>2.5225794000000001</v>
      </c>
      <c r="K135" s="124">
        <v>186.12799999999999</v>
      </c>
      <c r="L135" s="124">
        <v>0.80320599410811522</v>
      </c>
      <c r="M135" s="124">
        <v>0.13113291703835861</v>
      </c>
      <c r="N135" s="124">
        <v>0.35975385873316768</v>
      </c>
      <c r="O135" s="124">
        <v>0.13697049284705229</v>
      </c>
      <c r="P135" s="124">
        <v>5.9828758544660861E-2</v>
      </c>
      <c r="Q135" s="124">
        <v>0.53555892010586004</v>
      </c>
      <c r="R135" s="124">
        <v>0.99393543460940159</v>
      </c>
      <c r="S135" s="124">
        <v>0.33849738633250442</v>
      </c>
      <c r="T135" s="124">
        <v>0.2739220529143947</v>
      </c>
      <c r="U135" s="124">
        <v>0.30596220479989772</v>
      </c>
      <c r="V135" s="124">
        <v>0.36657361595121091</v>
      </c>
      <c r="W135" s="124">
        <v>1.075767228615893</v>
      </c>
    </row>
  </sheetData>
  <phoneticPr fontId="6" type="noConversion"/>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5B4C35-E80A-4923-91D6-506C0ACAAB5A}">
  <sheetPr codeName="工作表22"/>
  <dimension ref="A1:W272"/>
  <sheetViews>
    <sheetView workbookViewId="0">
      <selection activeCell="G18" sqref="G18"/>
    </sheetView>
  </sheetViews>
  <sheetFormatPr defaultRowHeight="17"/>
  <sheetData>
    <row r="1" spans="1:23">
      <c r="A1" t="s">
        <v>147</v>
      </c>
      <c r="B1" t="s">
        <v>148</v>
      </c>
      <c r="C1" t="s">
        <v>149</v>
      </c>
      <c r="D1" t="s">
        <v>150</v>
      </c>
      <c r="E1" t="s">
        <v>151</v>
      </c>
      <c r="F1" t="s">
        <v>152</v>
      </c>
      <c r="G1" t="s">
        <v>153</v>
      </c>
      <c r="H1" t="s">
        <v>154</v>
      </c>
      <c r="I1" t="s">
        <v>155</v>
      </c>
      <c r="J1" t="s">
        <v>156</v>
      </c>
      <c r="K1" t="s">
        <v>157</v>
      </c>
      <c r="L1" t="s">
        <v>158</v>
      </c>
      <c r="M1" t="s">
        <v>159</v>
      </c>
      <c r="N1" t="s">
        <v>160</v>
      </c>
      <c r="O1" t="s">
        <v>161</v>
      </c>
      <c r="P1" t="s">
        <v>162</v>
      </c>
      <c r="Q1" t="s">
        <v>163</v>
      </c>
      <c r="R1" t="s">
        <v>164</v>
      </c>
      <c r="S1" t="s">
        <v>165</v>
      </c>
      <c r="T1" t="s">
        <v>166</v>
      </c>
      <c r="U1" t="s">
        <v>167</v>
      </c>
      <c r="V1" t="s">
        <v>168</v>
      </c>
      <c r="W1" t="s">
        <v>169</v>
      </c>
    </row>
    <row r="2" spans="1:23">
      <c r="A2" t="s">
        <v>219</v>
      </c>
      <c r="B2">
        <v>1.1000000000000001</v>
      </c>
      <c r="C2">
        <v>0.55500000000000005</v>
      </c>
      <c r="D2">
        <v>20.121212</v>
      </c>
      <c r="E2">
        <v>4.1929998000000003E-2</v>
      </c>
      <c r="F2">
        <v>1.3429999999999999E-2</v>
      </c>
      <c r="G2">
        <v>0.20221001</v>
      </c>
      <c r="H2">
        <v>4.6980000000000001E-2</v>
      </c>
      <c r="I2">
        <v>30.181818</v>
      </c>
      <c r="J2">
        <v>1.055342</v>
      </c>
      <c r="K2">
        <v>14.871</v>
      </c>
      <c r="L2">
        <v>0.79032978210136395</v>
      </c>
      <c r="M2">
        <v>9.2001189414213494E-2</v>
      </c>
      <c r="N2">
        <v>0.34779835796986808</v>
      </c>
      <c r="O2">
        <v>1.0767188924334909E-2</v>
      </c>
      <c r="P2">
        <v>2.0362507977096139E-2</v>
      </c>
      <c r="Q2">
        <v>0.53584816524585699</v>
      </c>
      <c r="R2">
        <v>0.99403953408961565</v>
      </c>
      <c r="S2">
        <v>0.30492043182902812</v>
      </c>
      <c r="T2">
        <v>0.25153886451064877</v>
      </c>
      <c r="U2">
        <v>0.27976186692587168</v>
      </c>
      <c r="V2">
        <v>0.34003093590660749</v>
      </c>
      <c r="W2">
        <v>1.0679326209883431</v>
      </c>
    </row>
    <row r="3" spans="1:23">
      <c r="A3" t="s">
        <v>220</v>
      </c>
      <c r="B3">
        <v>3.36</v>
      </c>
      <c r="C3">
        <v>0.30399999999999999</v>
      </c>
      <c r="D3">
        <v>14.861110999999999</v>
      </c>
      <c r="E3">
        <v>5.9490000000000001E-2</v>
      </c>
      <c r="F3">
        <v>1.2940001E-2</v>
      </c>
      <c r="G3">
        <v>0.13184999999999999</v>
      </c>
      <c r="H3">
        <v>6.2039999999999998E-2</v>
      </c>
      <c r="I3">
        <v>12.738095</v>
      </c>
      <c r="J3">
        <v>0.88903659999999995</v>
      </c>
      <c r="K3">
        <v>23.353000000000002</v>
      </c>
      <c r="L3">
        <v>0.79526121718812748</v>
      </c>
      <c r="M3">
        <v>0.1054415700267618</v>
      </c>
      <c r="N3">
        <v>0.29022201951760668</v>
      </c>
      <c r="O3">
        <v>1.7017773857344879E-2</v>
      </c>
      <c r="P3">
        <v>1.5889168770271751E-2</v>
      </c>
      <c r="Q3">
        <v>0.53250310909368115</v>
      </c>
      <c r="R3">
        <v>0.99415857267519059</v>
      </c>
      <c r="S3">
        <v>0.30257251448795491</v>
      </c>
      <c r="T3">
        <v>0.25010853064931438</v>
      </c>
      <c r="U3">
        <v>0.28797568262554207</v>
      </c>
      <c r="V3">
        <v>0.33547412569003748</v>
      </c>
      <c r="W3">
        <v>1.071026428825562</v>
      </c>
    </row>
    <row r="4" spans="1:23">
      <c r="A4" t="s">
        <v>221</v>
      </c>
      <c r="B4">
        <v>0.26</v>
      </c>
      <c r="C4">
        <v>0.67500000000000004</v>
      </c>
      <c r="D4">
        <v>42.093024999999997</v>
      </c>
      <c r="E4">
        <v>4.3200002999999997E-3</v>
      </c>
      <c r="F4">
        <v>-2.5300000000000001E-3</v>
      </c>
      <c r="G4">
        <v>0.12584999999999999</v>
      </c>
      <c r="H4">
        <v>-2.6329999999999999E-2</v>
      </c>
      <c r="I4">
        <v>69.615390000000005</v>
      </c>
      <c r="J4">
        <v>0.55005170000000003</v>
      </c>
      <c r="K4">
        <v>4.4189999999999996</v>
      </c>
      <c r="L4">
        <v>0.77976763852809594</v>
      </c>
      <c r="M4">
        <v>8.7005649717514122E-2</v>
      </c>
      <c r="N4">
        <v>0.28531215622006639</v>
      </c>
      <c r="O4">
        <v>3.0648647413803898E-3</v>
      </c>
      <c r="P4">
        <v>6.771037647100497E-3</v>
      </c>
      <c r="Q4">
        <v>0.54982070080175394</v>
      </c>
      <c r="R4">
        <v>0.99346007069595677</v>
      </c>
      <c r="S4">
        <v>0.29056659490812847</v>
      </c>
      <c r="T4">
        <v>0.2509883264438118</v>
      </c>
      <c r="U4">
        <v>0.27908295764104118</v>
      </c>
      <c r="V4">
        <v>0.34281225413963579</v>
      </c>
      <c r="W4">
        <v>1.0611158854298159</v>
      </c>
    </row>
    <row r="5" spans="1:23">
      <c r="A5" t="s">
        <v>222</v>
      </c>
      <c r="B5">
        <v>3.09</v>
      </c>
      <c r="C5">
        <v>0.58399999999999996</v>
      </c>
      <c r="D5">
        <v>11.837456</v>
      </c>
      <c r="E5">
        <v>0.1062</v>
      </c>
      <c r="F5">
        <v>2.1749999999999999E-2</v>
      </c>
      <c r="G5">
        <v>0.19764999999999999</v>
      </c>
      <c r="H5">
        <v>0.14233999999999999</v>
      </c>
      <c r="I5">
        <v>10.841424</v>
      </c>
      <c r="J5">
        <v>1.0312451</v>
      </c>
      <c r="K5">
        <v>11.59</v>
      </c>
      <c r="L5">
        <v>0.80837894535824506</v>
      </c>
      <c r="M5">
        <v>0.10383586083853701</v>
      </c>
      <c r="N5">
        <v>0.34406685368063189</v>
      </c>
      <c r="O5">
        <v>8.3493429958739658E-3</v>
      </c>
      <c r="P5">
        <v>1.9714341365952261E-2</v>
      </c>
      <c r="Q5">
        <v>0.53058027609868585</v>
      </c>
      <c r="R5">
        <v>0.99479328704581949</v>
      </c>
      <c r="S5">
        <v>0.31262391499377662</v>
      </c>
      <c r="T5">
        <v>0.25069441755917082</v>
      </c>
      <c r="U5">
        <v>0.28782960424944692</v>
      </c>
      <c r="V5">
        <v>0.33616325184263818</v>
      </c>
      <c r="W5">
        <v>1.0794426701321631</v>
      </c>
    </row>
    <row r="6" spans="1:23">
      <c r="A6" t="s">
        <v>223</v>
      </c>
      <c r="B6">
        <v>1.94</v>
      </c>
      <c r="C6">
        <v>0.375</v>
      </c>
      <c r="D6">
        <v>15.396825</v>
      </c>
      <c r="E6">
        <v>8.2180000000000003E-2</v>
      </c>
      <c r="F6">
        <v>5.3639997000000002E-2</v>
      </c>
      <c r="G6">
        <v>0.21423</v>
      </c>
      <c r="H6">
        <v>0.17874999999999999</v>
      </c>
      <c r="I6">
        <v>9.9999990000000007</v>
      </c>
      <c r="J6">
        <v>0.81533160000000005</v>
      </c>
      <c r="K6">
        <v>18.349</v>
      </c>
      <c r="L6">
        <v>0.80163332706138735</v>
      </c>
      <c r="M6">
        <v>9.6996729110912866E-2</v>
      </c>
      <c r="N6">
        <v>0.35763444259283489</v>
      </c>
      <c r="O6">
        <v>1.3330208777790309E-2</v>
      </c>
      <c r="P6">
        <v>1.3906626614460869E-2</v>
      </c>
      <c r="Q6">
        <v>0.53284378571025304</v>
      </c>
      <c r="R6">
        <v>0.99508108219195401</v>
      </c>
      <c r="S6">
        <v>0.3122168251735471</v>
      </c>
      <c r="T6">
        <v>0.24819805931232181</v>
      </c>
      <c r="U6">
        <v>0.2833514756359371</v>
      </c>
      <c r="V6">
        <v>0.34032341944479039</v>
      </c>
      <c r="W6">
        <v>1.0754751351842811</v>
      </c>
    </row>
    <row r="7" spans="1:23">
      <c r="A7" t="s">
        <v>224</v>
      </c>
      <c r="B7">
        <v>4.9000000000000004</v>
      </c>
      <c r="C7">
        <v>0.57899999999999996</v>
      </c>
      <c r="D7">
        <v>11.8125</v>
      </c>
      <c r="E7">
        <v>0.15823999999999999</v>
      </c>
      <c r="F7">
        <v>5.9180003000000002E-2</v>
      </c>
      <c r="G7">
        <v>0.13464999999999999</v>
      </c>
      <c r="H7">
        <v>5.3760000000000002E-2</v>
      </c>
      <c r="I7">
        <v>11.571427999999999</v>
      </c>
      <c r="J7">
        <v>2.0240602000000001</v>
      </c>
      <c r="K7">
        <v>131.38</v>
      </c>
      <c r="L7">
        <v>0.82299351555676625</v>
      </c>
      <c r="M7">
        <v>0.1146000594707107</v>
      </c>
      <c r="N7">
        <v>0.2925132890564589</v>
      </c>
      <c r="O7">
        <v>9.6625406321182203E-2</v>
      </c>
      <c r="P7">
        <v>4.6419419565200612E-2</v>
      </c>
      <c r="Q7">
        <v>0.53056440582902109</v>
      </c>
      <c r="R7">
        <v>0.99409312516599002</v>
      </c>
      <c r="S7">
        <v>0.32319838964072217</v>
      </c>
      <c r="T7">
        <v>0.26367161606232797</v>
      </c>
      <c r="U7">
        <v>0.29621244498727228</v>
      </c>
      <c r="V7">
        <v>0.35020263731154611</v>
      </c>
      <c r="W7">
        <v>1.0879934695868121</v>
      </c>
    </row>
    <row r="8" spans="1:23">
      <c r="A8" t="s">
        <v>225</v>
      </c>
      <c r="B8">
        <v>3.3</v>
      </c>
      <c r="C8">
        <v>0.255</v>
      </c>
      <c r="D8">
        <v>17.777778999999999</v>
      </c>
      <c r="E8">
        <v>0.1517</v>
      </c>
      <c r="F8">
        <v>3.1229999000000001E-2</v>
      </c>
      <c r="G8">
        <v>0.32351999999999997</v>
      </c>
      <c r="H8">
        <v>5.4699999999999999E-2</v>
      </c>
      <c r="I8">
        <v>23.272728000000001</v>
      </c>
      <c r="J8">
        <v>3.2554789</v>
      </c>
      <c r="K8">
        <v>107.084</v>
      </c>
      <c r="L8">
        <v>0.82115686511290897</v>
      </c>
      <c r="M8">
        <v>0.1050847457627119</v>
      </c>
      <c r="N8">
        <v>0.44706760255753142</v>
      </c>
      <c r="O8">
        <v>7.8721113520850886E-2</v>
      </c>
      <c r="P8">
        <v>7.9542538542255598E-2</v>
      </c>
      <c r="Q8">
        <v>0.5343579058432596</v>
      </c>
      <c r="R8">
        <v>0.99410055519722773</v>
      </c>
      <c r="S8">
        <v>0.33841569711538982</v>
      </c>
      <c r="T8">
        <v>0.27813434063312331</v>
      </c>
      <c r="U8">
        <v>0.29093875390748303</v>
      </c>
      <c r="V8">
        <v>0.35698588506238588</v>
      </c>
      <c r="W8">
        <v>1.086871595476969</v>
      </c>
    </row>
    <row r="9" spans="1:23">
      <c r="A9" t="s">
        <v>226</v>
      </c>
      <c r="B9">
        <v>0.28999999999999998</v>
      </c>
      <c r="C9">
        <v>0.25600000000000001</v>
      </c>
      <c r="D9">
        <v>17.950818999999999</v>
      </c>
      <c r="E9">
        <v>-6.5399999999999998E-3</v>
      </c>
      <c r="F9">
        <v>-2.5799998999999998E-3</v>
      </c>
      <c r="G9">
        <v>0.13800999999999999</v>
      </c>
      <c r="H9">
        <v>5.8140002000000003E-2</v>
      </c>
      <c r="I9">
        <v>75.517240000000001</v>
      </c>
      <c r="J9">
        <v>0.881749</v>
      </c>
      <c r="K9">
        <v>23.085000000000001</v>
      </c>
      <c r="L9">
        <v>0.77671778770679867</v>
      </c>
      <c r="M9">
        <v>8.7184061849539099E-2</v>
      </c>
      <c r="N9">
        <v>0.29526281250308151</v>
      </c>
      <c r="O9">
        <v>1.6820278365474249E-2</v>
      </c>
      <c r="P9">
        <v>1.5693144427083531E-2</v>
      </c>
      <c r="Q9">
        <v>0.53446794717451396</v>
      </c>
      <c r="R9">
        <v>0.99412774596565101</v>
      </c>
      <c r="S9">
        <v>0.29267525883724371</v>
      </c>
      <c r="T9">
        <v>0.24825764629874381</v>
      </c>
      <c r="U9">
        <v>0.27491167052623522</v>
      </c>
      <c r="V9">
        <v>0.33698978689623921</v>
      </c>
      <c r="W9">
        <v>1.059637508754453</v>
      </c>
    </row>
    <row r="10" spans="1:23">
      <c r="A10" t="s">
        <v>227</v>
      </c>
      <c r="B10">
        <v>1.08</v>
      </c>
      <c r="C10">
        <v>0.27</v>
      </c>
      <c r="D10">
        <v>21.971831999999999</v>
      </c>
      <c r="E10">
        <v>6.3530000000000003E-2</v>
      </c>
      <c r="F10">
        <v>3.175E-2</v>
      </c>
      <c r="G10">
        <v>0.13300000000000001</v>
      </c>
      <c r="H10">
        <v>8.4790000000000004E-2</v>
      </c>
      <c r="I10">
        <v>14.444445</v>
      </c>
      <c r="J10">
        <v>1.186763</v>
      </c>
      <c r="K10">
        <v>18.672999999999998</v>
      </c>
      <c r="L10">
        <v>0.79639578412898115</v>
      </c>
      <c r="M10">
        <v>9.1882247992863514E-2</v>
      </c>
      <c r="N10">
        <v>0.29116307664963531</v>
      </c>
      <c r="O10">
        <v>1.356897198438017E-2</v>
      </c>
      <c r="P10">
        <v>2.389751472913226E-2</v>
      </c>
      <c r="Q10">
        <v>0.5370250300658177</v>
      </c>
      <c r="R10">
        <v>0.99433839523972123</v>
      </c>
      <c r="S10">
        <v>0.29762541680667831</v>
      </c>
      <c r="T10">
        <v>0.25354137593729581</v>
      </c>
      <c r="U10">
        <v>0.28062519583575912</v>
      </c>
      <c r="V10">
        <v>0.3365477324354425</v>
      </c>
      <c r="W10">
        <v>1.07182766515456</v>
      </c>
    </row>
    <row r="11" spans="1:23">
      <c r="A11" t="s">
        <v>228</v>
      </c>
      <c r="B11">
        <v>1.58</v>
      </c>
      <c r="C11">
        <v>0.25</v>
      </c>
      <c r="D11">
        <v>15.222220999999999</v>
      </c>
      <c r="E11">
        <v>7.1419999999999997E-2</v>
      </c>
      <c r="F11">
        <v>3.1689997999999997E-2</v>
      </c>
      <c r="G11">
        <v>0.22620999999999999</v>
      </c>
      <c r="H11">
        <v>4.5370000000000001E-2</v>
      </c>
      <c r="I11">
        <v>26.012657000000001</v>
      </c>
      <c r="J11">
        <v>2.1483455</v>
      </c>
      <c r="K11">
        <v>30.606999999999999</v>
      </c>
      <c r="L11">
        <v>0.79861155966446018</v>
      </c>
      <c r="M11">
        <v>9.4855783526613141E-2</v>
      </c>
      <c r="N11">
        <v>0.36743780297692369</v>
      </c>
      <c r="O11">
        <v>2.236341676044018E-2</v>
      </c>
      <c r="P11">
        <v>4.9762487831907107E-2</v>
      </c>
      <c r="Q11">
        <v>0.53273274978444207</v>
      </c>
      <c r="R11">
        <v>0.99402680818504885</v>
      </c>
      <c r="S11">
        <v>0.31019646468536077</v>
      </c>
      <c r="T11">
        <v>0.26321235030832019</v>
      </c>
      <c r="U11">
        <v>0.28164263367264292</v>
      </c>
      <c r="V11">
        <v>0.33949422968914539</v>
      </c>
      <c r="W11">
        <v>1.0730035394292341</v>
      </c>
    </row>
    <row r="12" spans="1:23">
      <c r="A12" t="s">
        <v>229</v>
      </c>
      <c r="B12">
        <v>2.5299999999999998</v>
      </c>
      <c r="C12">
        <v>0.42399999999999999</v>
      </c>
      <c r="D12">
        <v>22.901022000000001</v>
      </c>
      <c r="E12">
        <v>8.0399999999999999E-2</v>
      </c>
      <c r="F12">
        <v>9.4199999999999996E-3</v>
      </c>
      <c r="G12">
        <v>0.18265000000000001</v>
      </c>
      <c r="H12">
        <v>2.9790001E-2</v>
      </c>
      <c r="I12">
        <v>26.521737999999999</v>
      </c>
      <c r="J12">
        <v>2.3208356000000001</v>
      </c>
      <c r="K12">
        <v>8.6210000000000004</v>
      </c>
      <c r="L12">
        <v>0.80113344360724881</v>
      </c>
      <c r="M12">
        <v>0.1005055010407374</v>
      </c>
      <c r="N12">
        <v>0.33179219543678118</v>
      </c>
      <c r="O12">
        <v>6.1614171922773379E-3</v>
      </c>
      <c r="P12">
        <v>5.4402185202642277E-2</v>
      </c>
      <c r="Q12">
        <v>0.53761592988428886</v>
      </c>
      <c r="R12">
        <v>0.99390365937733172</v>
      </c>
      <c r="S12">
        <v>0.30384776560018129</v>
      </c>
      <c r="T12">
        <v>0.26810120022498007</v>
      </c>
      <c r="U12">
        <v>0.28676687039774051</v>
      </c>
      <c r="V12">
        <v>0.33522422635362559</v>
      </c>
      <c r="W12">
        <v>1.0744776949425829</v>
      </c>
    </row>
    <row r="13" spans="1:23">
      <c r="A13" t="s">
        <v>230</v>
      </c>
      <c r="B13">
        <v>12.41</v>
      </c>
      <c r="C13">
        <v>0.52400000000000002</v>
      </c>
      <c r="D13">
        <v>16.936789999999998</v>
      </c>
      <c r="E13">
        <v>0.1116</v>
      </c>
      <c r="F13">
        <v>7.1100003999999994E-2</v>
      </c>
      <c r="G13">
        <v>0.27584999999999998</v>
      </c>
      <c r="H13">
        <v>6.4949999999999994E-2</v>
      </c>
      <c r="I13">
        <v>16.841256999999999</v>
      </c>
      <c r="J13">
        <v>1.8134490000000001</v>
      </c>
      <c r="K13">
        <v>138.19</v>
      </c>
      <c r="L13">
        <v>0.80989544572473271</v>
      </c>
      <c r="M13">
        <v>0.1592625631876301</v>
      </c>
      <c r="N13">
        <v>0.40805873865857378</v>
      </c>
      <c r="O13">
        <v>0.10164385520043211</v>
      </c>
      <c r="P13">
        <v>4.0754327882330833E-2</v>
      </c>
      <c r="Q13">
        <v>0.53382309568878494</v>
      </c>
      <c r="R13">
        <v>0.9941815741548734</v>
      </c>
      <c r="S13">
        <v>0.35278700256373569</v>
      </c>
      <c r="T13">
        <v>0.26902250402209249</v>
      </c>
      <c r="U13">
        <v>0.324132811534313</v>
      </c>
      <c r="V13">
        <v>0.36298282314207009</v>
      </c>
      <c r="W13">
        <v>1.080013635032486</v>
      </c>
    </row>
    <row r="14" spans="1:23">
      <c r="A14" t="s">
        <v>231</v>
      </c>
      <c r="B14">
        <v>0.81</v>
      </c>
      <c r="C14">
        <v>0.53200000000000003</v>
      </c>
      <c r="D14">
        <v>20.401233999999999</v>
      </c>
      <c r="E14">
        <v>1.5310001E-2</v>
      </c>
      <c r="F14">
        <v>-6.4900000000000001E-3</v>
      </c>
      <c r="G14">
        <v>4.2009999999999999E-2</v>
      </c>
      <c r="H14">
        <v>-3.0040000000000001E-2</v>
      </c>
      <c r="I14">
        <v>81.604934999999998</v>
      </c>
      <c r="J14">
        <v>1.2472167999999999</v>
      </c>
      <c r="K14">
        <v>30.638000000000002</v>
      </c>
      <c r="L14">
        <v>0.78285399780388276</v>
      </c>
      <c r="M14">
        <v>9.0276538804638706E-2</v>
      </c>
      <c r="N14">
        <v>0.21670499974243679</v>
      </c>
      <c r="O14">
        <v>2.2386261388231191E-2</v>
      </c>
      <c r="P14">
        <v>2.5523621600836481E-2</v>
      </c>
      <c r="Q14">
        <v>0.53602623964287799</v>
      </c>
      <c r="R14">
        <v>0.99343074578543333</v>
      </c>
      <c r="S14">
        <v>0.28267734280698797</v>
      </c>
      <c r="T14">
        <v>0.25358078792423888</v>
      </c>
      <c r="U14">
        <v>0.27792654648837672</v>
      </c>
      <c r="V14">
        <v>0.33200732515962922</v>
      </c>
      <c r="W14">
        <v>1.0629912330802329</v>
      </c>
    </row>
    <row r="15" spans="1:23">
      <c r="A15" t="s">
        <v>232</v>
      </c>
      <c r="B15">
        <v>0.85</v>
      </c>
      <c r="C15">
        <v>0.63700000000000001</v>
      </c>
      <c r="D15">
        <v>18.061223999999999</v>
      </c>
      <c r="E15">
        <v>2.027E-2</v>
      </c>
      <c r="F15">
        <v>3.0000001E-5</v>
      </c>
      <c r="G15">
        <v>6.8449999999999997E-2</v>
      </c>
      <c r="H15">
        <v>-1.5800001000000001E-2</v>
      </c>
      <c r="I15">
        <v>62.470585</v>
      </c>
      <c r="J15">
        <v>1.1597432000000001</v>
      </c>
      <c r="K15">
        <v>31.852</v>
      </c>
      <c r="L15">
        <v>0.78424693119300837</v>
      </c>
      <c r="M15">
        <v>9.051442164733868E-2</v>
      </c>
      <c r="N15">
        <v>0.23834113067359761</v>
      </c>
      <c r="O15">
        <v>2.3280886489466052E-2</v>
      </c>
      <c r="P15">
        <v>2.3170726959760048E-2</v>
      </c>
      <c r="Q15">
        <v>0.53453815702875085</v>
      </c>
      <c r="R15">
        <v>0.99354330284649228</v>
      </c>
      <c r="S15">
        <v>0.28697732546432309</v>
      </c>
      <c r="T15">
        <v>0.25196853853088053</v>
      </c>
      <c r="U15">
        <v>0.27783954624578899</v>
      </c>
      <c r="V15">
        <v>0.33329985462752659</v>
      </c>
      <c r="W15">
        <v>1.0639114283178741</v>
      </c>
    </row>
    <row r="16" spans="1:23">
      <c r="A16" t="s">
        <v>233</v>
      </c>
      <c r="B16">
        <v>-0.08</v>
      </c>
      <c r="C16">
        <v>0.39600000000000002</v>
      </c>
      <c r="D16">
        <v>68.518519999999995</v>
      </c>
      <c r="E16">
        <v>8.4399999999999996E-3</v>
      </c>
      <c r="F16">
        <v>3.6769999999999997E-2</v>
      </c>
      <c r="G16">
        <v>0.17061001000000001</v>
      </c>
      <c r="H16">
        <v>6.8029999999999993E-2</v>
      </c>
      <c r="I16">
        <v>0</v>
      </c>
      <c r="J16">
        <v>0.82346660000000005</v>
      </c>
      <c r="K16">
        <v>11.313000000000001</v>
      </c>
      <c r="L16">
        <v>0.78092467205679572</v>
      </c>
      <c r="M16">
        <v>8.4983645554564377E-2</v>
      </c>
      <c r="N16">
        <v>0.32193974460282249</v>
      </c>
      <c r="O16">
        <v>8.1452151927091741E-3</v>
      </c>
      <c r="P16">
        <v>1.412544461103534E-2</v>
      </c>
      <c r="Q16">
        <v>0.56662546645626211</v>
      </c>
      <c r="R16">
        <v>0.99420591936360991</v>
      </c>
      <c r="S16">
        <v>0.29623073467785421</v>
      </c>
      <c r="T16">
        <v>0.26105400343319091</v>
      </c>
      <c r="U16">
        <v>0.28225675336825651</v>
      </c>
      <c r="V16">
        <v>0.35593783436028331</v>
      </c>
      <c r="W16">
        <v>1.062263042387793</v>
      </c>
    </row>
    <row r="17" spans="1:23">
      <c r="A17" t="s">
        <v>234</v>
      </c>
      <c r="B17">
        <v>-0.77</v>
      </c>
      <c r="C17">
        <v>0.72</v>
      </c>
      <c r="D17">
        <v>-397.5</v>
      </c>
      <c r="E17">
        <v>-3.9489999999999997E-2</v>
      </c>
      <c r="F17">
        <v>-3.2009999999999997E-2</v>
      </c>
      <c r="G17">
        <v>2.8649999999999998E-2</v>
      </c>
      <c r="H17">
        <v>-2.5910000999999998E-2</v>
      </c>
      <c r="I17">
        <v>0</v>
      </c>
      <c r="J17">
        <v>0.95089999999999997</v>
      </c>
      <c r="K17">
        <v>38.244</v>
      </c>
      <c r="L17">
        <v>0.76746432713721235</v>
      </c>
      <c r="M17">
        <v>8.088016651798989E-2</v>
      </c>
      <c r="N17">
        <v>0.2057723707999137</v>
      </c>
      <c r="O17">
        <v>2.7991301355275972E-2</v>
      </c>
      <c r="P17">
        <v>1.755319154215685E-2</v>
      </c>
      <c r="Q17">
        <v>0.27027029811369302</v>
      </c>
      <c r="R17">
        <v>0.99346339048924381</v>
      </c>
      <c r="S17">
        <v>0.27546831730259858</v>
      </c>
      <c r="T17">
        <v>0.134918923461918</v>
      </c>
      <c r="U17">
        <v>0.20168499912599261</v>
      </c>
      <c r="V17">
        <v>0.1784819872735387</v>
      </c>
      <c r="W17">
        <v>1.0535734429396271</v>
      </c>
    </row>
    <row r="18" spans="1:23">
      <c r="A18" t="s">
        <v>235</v>
      </c>
      <c r="B18">
        <v>-1.87</v>
      </c>
      <c r="C18">
        <v>0.746</v>
      </c>
      <c r="D18">
        <v>21.893937999999999</v>
      </c>
      <c r="E18">
        <v>-4.0120002000000002E-2</v>
      </c>
      <c r="F18">
        <v>-1.116E-2</v>
      </c>
      <c r="G18">
        <v>2.852E-2</v>
      </c>
      <c r="H18">
        <v>-0.12066</v>
      </c>
      <c r="I18">
        <v>0</v>
      </c>
      <c r="J18">
        <v>0.48395739999999998</v>
      </c>
      <c r="K18">
        <v>17.233000000000001</v>
      </c>
      <c r="L18">
        <v>0.76728740153278863</v>
      </c>
      <c r="M18">
        <v>7.4338388343740708E-2</v>
      </c>
      <c r="N18">
        <v>0.205665990428467</v>
      </c>
      <c r="O18">
        <v>1.250780217731411E-2</v>
      </c>
      <c r="P18">
        <v>4.9932106881586131E-3</v>
      </c>
      <c r="Q18">
        <v>0.53697549493257257</v>
      </c>
      <c r="R18">
        <v>0.99271445915696011</v>
      </c>
      <c r="S18">
        <v>0.27220003180980168</v>
      </c>
      <c r="T18">
        <v>0.2429107429233659</v>
      </c>
      <c r="U18">
        <v>0.26638931465652932</v>
      </c>
      <c r="V18">
        <v>0.33145831054284369</v>
      </c>
      <c r="W18">
        <v>1.0530254792532101</v>
      </c>
    </row>
    <row r="19" spans="1:23">
      <c r="A19" t="s">
        <v>236</v>
      </c>
      <c r="B19">
        <v>0.05</v>
      </c>
      <c r="C19">
        <v>0.54600000000000004</v>
      </c>
      <c r="D19">
        <v>5.8620687</v>
      </c>
      <c r="E19">
        <v>-1.3660001E-2</v>
      </c>
      <c r="F19">
        <v>-1.329E-2</v>
      </c>
      <c r="G19">
        <v>-4.1199997000000002E-2</v>
      </c>
      <c r="H19">
        <v>-8.3280000000000007E-2</v>
      </c>
      <c r="I19">
        <v>204</v>
      </c>
      <c r="J19">
        <v>0.49080934999999998</v>
      </c>
      <c r="K19">
        <v>6.9790000000000001</v>
      </c>
      <c r="L19">
        <v>0.77471825360941127</v>
      </c>
      <c r="M19">
        <v>8.5756764793339268E-2</v>
      </c>
      <c r="N19">
        <v>0.1486133813659804</v>
      </c>
      <c r="O19">
        <v>4.9513888428311722E-3</v>
      </c>
      <c r="P19">
        <v>5.1775167694897081E-3</v>
      </c>
      <c r="Q19">
        <v>0.52678034791299155</v>
      </c>
      <c r="R19">
        <v>0.99300992146298894</v>
      </c>
      <c r="S19">
        <v>0.26736104233402608</v>
      </c>
      <c r="T19">
        <v>0.24025178249187959</v>
      </c>
      <c r="U19">
        <v>0.27180742419218817</v>
      </c>
      <c r="V19">
        <v>0.31921448877657438</v>
      </c>
      <c r="W19">
        <v>1.057755455027773</v>
      </c>
    </row>
    <row r="20" spans="1:23">
      <c r="A20" t="s">
        <v>237</v>
      </c>
      <c r="B20">
        <v>6.25</v>
      </c>
      <c r="C20">
        <v>0.42899999999999999</v>
      </c>
      <c r="D20">
        <v>16.122450000000001</v>
      </c>
      <c r="E20">
        <v>0.12146</v>
      </c>
      <c r="F20">
        <v>6.8239999999999995E-2</v>
      </c>
      <c r="G20">
        <v>0.29898999999999998</v>
      </c>
      <c r="H20">
        <v>0.18451998999999999</v>
      </c>
      <c r="I20">
        <v>18.96</v>
      </c>
      <c r="J20">
        <v>2.7538927000000002</v>
      </c>
      <c r="K20">
        <v>40.338000000000001</v>
      </c>
      <c r="L20">
        <v>0.81266446306057849</v>
      </c>
      <c r="M20">
        <v>0.12262860541183471</v>
      </c>
      <c r="N20">
        <v>0.4269944447760875</v>
      </c>
      <c r="O20">
        <v>2.953441911638454E-2</v>
      </c>
      <c r="P20">
        <v>6.6050702353761065E-2</v>
      </c>
      <c r="Q20">
        <v>0.53330523243350469</v>
      </c>
      <c r="R20">
        <v>0.99512668985784924</v>
      </c>
      <c r="S20">
        <v>0.33155262312336953</v>
      </c>
      <c r="T20">
        <v>0.27440758136317328</v>
      </c>
      <c r="U20">
        <v>0.3009531324673555</v>
      </c>
      <c r="V20">
        <v>0.34455259745961458</v>
      </c>
      <c r="W20">
        <v>1.082266190357333</v>
      </c>
    </row>
    <row r="21" spans="1:23">
      <c r="A21" t="s">
        <v>238</v>
      </c>
      <c r="B21">
        <v>0.88</v>
      </c>
      <c r="C21">
        <v>0.22900000000000001</v>
      </c>
      <c r="D21">
        <v>9.2455619999999996</v>
      </c>
      <c r="E21">
        <v>6.1690003E-2</v>
      </c>
      <c r="F21">
        <v>2.4039999999999999E-2</v>
      </c>
      <c r="G21">
        <v>0.19325999999999999</v>
      </c>
      <c r="H21">
        <v>7.2270005999999998E-2</v>
      </c>
      <c r="I21">
        <v>35.511364</v>
      </c>
      <c r="J21">
        <v>1.1854184999999999</v>
      </c>
      <c r="K21">
        <v>36.408000000000001</v>
      </c>
      <c r="L21">
        <v>0.79587905151327076</v>
      </c>
      <c r="M21">
        <v>9.0692833779363657E-2</v>
      </c>
      <c r="N21">
        <v>0.34047447036793171</v>
      </c>
      <c r="O21">
        <v>2.663830985126674E-2</v>
      </c>
      <c r="P21">
        <v>2.386134991089078E-2</v>
      </c>
      <c r="Q21">
        <v>0.52893201288653691</v>
      </c>
      <c r="R21">
        <v>0.99423943359449096</v>
      </c>
      <c r="S21">
        <v>0.30710750839612311</v>
      </c>
      <c r="T21">
        <v>0.24988724124204861</v>
      </c>
      <c r="U21">
        <v>0.27772301073948658</v>
      </c>
      <c r="V21">
        <v>0.33881489977443158</v>
      </c>
      <c r="W21">
        <v>1.071452734021185</v>
      </c>
    </row>
    <row r="22" spans="1:23">
      <c r="A22" t="s">
        <v>239</v>
      </c>
      <c r="B22">
        <v>1.85</v>
      </c>
      <c r="C22">
        <v>0.54700000000000004</v>
      </c>
      <c r="D22">
        <v>22.552301</v>
      </c>
      <c r="E22">
        <v>2.7720000000000002E-2</v>
      </c>
      <c r="F22">
        <v>-9.7999999999999997E-4</v>
      </c>
      <c r="G22">
        <v>4.0910000000000002E-2</v>
      </c>
      <c r="H22">
        <v>-1.7700000000000001E-3</v>
      </c>
      <c r="I22">
        <v>29.135135999999999</v>
      </c>
      <c r="J22">
        <v>0.96756244000000002</v>
      </c>
      <c r="K22">
        <v>57.024000000000001</v>
      </c>
      <c r="L22">
        <v>0.78633914003195882</v>
      </c>
      <c r="M22">
        <v>9.6461492714837935E-2</v>
      </c>
      <c r="N22">
        <v>0.21580485813788769</v>
      </c>
      <c r="O22">
        <v>4.1830724255762557E-2</v>
      </c>
      <c r="P22">
        <v>1.8001383519887931E-2</v>
      </c>
      <c r="Q22">
        <v>0.53739416773058823</v>
      </c>
      <c r="R22">
        <v>0.99365420002276428</v>
      </c>
      <c r="S22">
        <v>0.2892242194237305</v>
      </c>
      <c r="T22">
        <v>0.25182688057490438</v>
      </c>
      <c r="U22">
        <v>0.28258459234550881</v>
      </c>
      <c r="V22">
        <v>0.33809618140692149</v>
      </c>
      <c r="W22">
        <v>1.0652594452409549</v>
      </c>
    </row>
    <row r="23" spans="1:23">
      <c r="A23" t="s">
        <v>240</v>
      </c>
      <c r="B23">
        <v>-2.06</v>
      </c>
      <c r="C23">
        <v>0.68100000000000005</v>
      </c>
      <c r="D23">
        <v>3.9617171</v>
      </c>
      <c r="E23">
        <v>-2.5860000000000001E-2</v>
      </c>
      <c r="F23">
        <v>2.48E-3</v>
      </c>
      <c r="G23">
        <v>0.22122</v>
      </c>
      <c r="H23">
        <v>7.5599999999999999E-3</v>
      </c>
      <c r="I23">
        <v>0</v>
      </c>
      <c r="J23">
        <v>0.46907409999999999</v>
      </c>
      <c r="K23">
        <v>68.718000000000004</v>
      </c>
      <c r="L23">
        <v>0.77129208639558755</v>
      </c>
      <c r="M23">
        <v>7.3208444840915848E-2</v>
      </c>
      <c r="N23">
        <v>0.36335443333446937</v>
      </c>
      <c r="O23">
        <v>5.0448307397311563E-2</v>
      </c>
      <c r="P23">
        <v>4.5928746232026391E-3</v>
      </c>
      <c r="Q23">
        <v>0.52557185727547773</v>
      </c>
      <c r="R23">
        <v>0.99372794703494327</v>
      </c>
      <c r="S23">
        <v>0.30432529719440471</v>
      </c>
      <c r="T23">
        <v>0.23769009085954129</v>
      </c>
      <c r="U23">
        <v>0.26314327154353728</v>
      </c>
      <c r="V23">
        <v>0.34625985149888439</v>
      </c>
      <c r="W23">
        <v>1.0560758666978789</v>
      </c>
    </row>
    <row r="24" spans="1:23">
      <c r="A24" t="s">
        <v>241</v>
      </c>
      <c r="B24">
        <v>6.79</v>
      </c>
      <c r="C24">
        <v>0.57499999999999996</v>
      </c>
      <c r="D24">
        <v>22.49221</v>
      </c>
      <c r="E24">
        <v>0.110080004</v>
      </c>
      <c r="F24">
        <v>4.5859999999999998E-2</v>
      </c>
      <c r="G24">
        <v>0.33612999999999998</v>
      </c>
      <c r="H24">
        <v>0.26817000000000002</v>
      </c>
      <c r="I24">
        <v>10.633284</v>
      </c>
      <c r="J24">
        <v>1.356276</v>
      </c>
      <c r="K24">
        <v>27.672999999999998</v>
      </c>
      <c r="L24">
        <v>0.80946858007824019</v>
      </c>
      <c r="M24">
        <v>0.12584002378828429</v>
      </c>
      <c r="N24">
        <v>0.4573864985878619</v>
      </c>
      <c r="O24">
        <v>2.0201283278543071E-2</v>
      </c>
      <c r="P24">
        <v>2.845713305160659E-2</v>
      </c>
      <c r="Q24">
        <v>0.53735595405955028</v>
      </c>
      <c r="R24">
        <v>0.99578788367416615</v>
      </c>
      <c r="S24">
        <v>0.33870360078509648</v>
      </c>
      <c r="T24">
        <v>0.26049002853518771</v>
      </c>
      <c r="U24">
        <v>0.30371049842091069</v>
      </c>
      <c r="V24">
        <v>0.3509551706641777</v>
      </c>
      <c r="W24">
        <v>1.0806944634439779</v>
      </c>
    </row>
    <row r="25" spans="1:23">
      <c r="A25" t="s">
        <v>242</v>
      </c>
      <c r="B25">
        <v>7.66</v>
      </c>
      <c r="C25">
        <v>0.128</v>
      </c>
      <c r="D25">
        <v>11.641026</v>
      </c>
      <c r="E25">
        <v>0.24933</v>
      </c>
      <c r="F25">
        <v>0.12333000500000001</v>
      </c>
      <c r="G25">
        <v>0.32498001999999998</v>
      </c>
      <c r="H25">
        <v>0.25974999999999998</v>
      </c>
      <c r="I25">
        <v>14.817233</v>
      </c>
      <c r="J25">
        <v>3.6086735999999999</v>
      </c>
      <c r="K25">
        <v>36.386000000000003</v>
      </c>
      <c r="L25">
        <v>0.84857463007220224</v>
      </c>
      <c r="M25">
        <v>0.13101397561700859</v>
      </c>
      <c r="N25">
        <v>0.44826235232614392</v>
      </c>
      <c r="O25">
        <v>2.6622097534769899E-2</v>
      </c>
      <c r="P25">
        <v>8.9042889698336986E-2</v>
      </c>
      <c r="Q25">
        <v>0.53045536036418339</v>
      </c>
      <c r="R25">
        <v>0.99572132956456849</v>
      </c>
      <c r="S25">
        <v>0.34482042887517428</v>
      </c>
      <c r="T25">
        <v>0.28423884709246672</v>
      </c>
      <c r="U25">
        <v>0.30931828581866261</v>
      </c>
      <c r="V25">
        <v>0.34152829454327249</v>
      </c>
      <c r="W25">
        <v>1.1046352393487631</v>
      </c>
    </row>
    <row r="26" spans="1:23">
      <c r="A26" t="s">
        <v>243</v>
      </c>
      <c r="B26">
        <v>1.67</v>
      </c>
      <c r="C26">
        <v>0.42599999999999999</v>
      </c>
      <c r="D26">
        <v>16.403939999999999</v>
      </c>
      <c r="E26">
        <v>5.3960000000000001E-2</v>
      </c>
      <c r="F26">
        <v>1.4239999999999999E-2</v>
      </c>
      <c r="G26">
        <v>0.18440000000000001</v>
      </c>
      <c r="H26">
        <v>4.9520000000000002E-2</v>
      </c>
      <c r="I26">
        <v>19.94012</v>
      </c>
      <c r="J26">
        <v>0.77140474000000003</v>
      </c>
      <c r="K26">
        <v>52.177</v>
      </c>
      <c r="L26">
        <v>0.79370820847948365</v>
      </c>
      <c r="M26">
        <v>9.5391019922688072E-2</v>
      </c>
      <c r="N26">
        <v>0.33322423889856378</v>
      </c>
      <c r="O26">
        <v>3.8258856162117272E-2</v>
      </c>
      <c r="P26">
        <v>1.272506699540649E-2</v>
      </c>
      <c r="Q26">
        <v>0.53348424037580011</v>
      </c>
      <c r="R26">
        <v>0.99405961098253459</v>
      </c>
      <c r="S26">
        <v>0.30970878591637729</v>
      </c>
      <c r="T26">
        <v>0.24773668588625131</v>
      </c>
      <c r="U26">
        <v>0.28166430840762341</v>
      </c>
      <c r="V26">
        <v>0.34477965743316269</v>
      </c>
      <c r="W26">
        <v>1.0700160531641709</v>
      </c>
    </row>
    <row r="27" spans="1:23">
      <c r="A27" t="s">
        <v>244</v>
      </c>
      <c r="B27">
        <v>0.32</v>
      </c>
      <c r="C27">
        <v>0.156</v>
      </c>
      <c r="D27">
        <v>32.394367000000003</v>
      </c>
      <c r="E27">
        <v>1.0279999999999999E-2</v>
      </c>
      <c r="F27">
        <v>2.0699999999999998E-3</v>
      </c>
      <c r="G27">
        <v>8.9039999999999994E-2</v>
      </c>
      <c r="H27">
        <v>2.5409998E-2</v>
      </c>
      <c r="I27">
        <v>71.875</v>
      </c>
      <c r="J27">
        <v>0.77111346000000003</v>
      </c>
      <c r="K27">
        <v>16.658999999999999</v>
      </c>
      <c r="L27">
        <v>0.78144140551500629</v>
      </c>
      <c r="M27">
        <v>8.7362473981564076E-2</v>
      </c>
      <c r="N27">
        <v>0.25519014488965669</v>
      </c>
      <c r="O27">
        <v>1.2084808101441941E-2</v>
      </c>
      <c r="P27">
        <v>1.271723204690714E-2</v>
      </c>
      <c r="Q27">
        <v>0.54365303299257117</v>
      </c>
      <c r="R27">
        <v>0.99386903856976638</v>
      </c>
      <c r="S27">
        <v>0.28717996380501698</v>
      </c>
      <c r="T27">
        <v>0.25094439312788591</v>
      </c>
      <c r="U27">
        <v>0.27789238950565859</v>
      </c>
      <c r="V27">
        <v>0.33836458126192398</v>
      </c>
      <c r="W27">
        <v>1.0623822216945411</v>
      </c>
    </row>
    <row r="28" spans="1:23">
      <c r="A28" t="s">
        <v>245</v>
      </c>
      <c r="B28">
        <v>7.15</v>
      </c>
      <c r="C28">
        <v>0.24399999999999999</v>
      </c>
      <c r="D28">
        <v>47.735194999999997</v>
      </c>
      <c r="E28">
        <v>0.2606</v>
      </c>
      <c r="F28">
        <v>4.8639997999999997E-2</v>
      </c>
      <c r="G28">
        <v>0.83848</v>
      </c>
      <c r="H28">
        <v>0.80105999999999999</v>
      </c>
      <c r="I28">
        <v>19.16084</v>
      </c>
      <c r="J28">
        <v>3.5144427</v>
      </c>
      <c r="K28">
        <v>16.689</v>
      </c>
      <c r="L28">
        <v>0.85173962250374202</v>
      </c>
      <c r="M28">
        <v>0.12798096937258399</v>
      </c>
      <c r="N28">
        <v>0.86846480317442309</v>
      </c>
      <c r="O28">
        <v>1.210691580575581E-2</v>
      </c>
      <c r="P28">
        <v>8.6508234903818287E-2</v>
      </c>
      <c r="Q28">
        <v>0.55340872610205183</v>
      </c>
      <c r="R28">
        <v>0.99999999999999989</v>
      </c>
      <c r="S28">
        <v>0.40995843062690629</v>
      </c>
      <c r="T28">
        <v>0.2925568900104582</v>
      </c>
      <c r="U28">
        <v>0.31364648991863769</v>
      </c>
      <c r="V28">
        <v>0.38488366618407571</v>
      </c>
      <c r="W28">
        <v>1.109086736519294</v>
      </c>
    </row>
    <row r="29" spans="1:23">
      <c r="A29" t="s">
        <v>246</v>
      </c>
      <c r="B29">
        <v>7.0000000000000007E-2</v>
      </c>
      <c r="C29">
        <v>0.47199999999999998</v>
      </c>
      <c r="D29">
        <v>34.964286999999999</v>
      </c>
      <c r="E29">
        <v>-2.6180001000000001E-2</v>
      </c>
      <c r="F29">
        <v>-1.9359999999999999E-2</v>
      </c>
      <c r="G29">
        <v>-7.4900000000000001E-3</v>
      </c>
      <c r="H29">
        <v>-8.838E-2</v>
      </c>
      <c r="I29">
        <v>139.85714999999999</v>
      </c>
      <c r="J29">
        <v>0.90589434000000002</v>
      </c>
      <c r="K29">
        <v>8.2349999999999994</v>
      </c>
      <c r="L29">
        <v>0.77120221942636968</v>
      </c>
      <c r="M29">
        <v>8.5875706214689262E-2</v>
      </c>
      <c r="N29">
        <v>0.1761986275377293</v>
      </c>
      <c r="O29">
        <v>5.8769647301054606E-3</v>
      </c>
      <c r="P29">
        <v>1.6342613993821021E-2</v>
      </c>
      <c r="Q29">
        <v>0.54528732227838517</v>
      </c>
      <c r="R29">
        <v>0.99296960959137981</v>
      </c>
      <c r="S29">
        <v>0.26986808986208127</v>
      </c>
      <c r="T29">
        <v>0.25298622910434659</v>
      </c>
      <c r="U29">
        <v>0.27629541257720491</v>
      </c>
      <c r="V29">
        <v>0.33124659233616982</v>
      </c>
      <c r="W29">
        <v>1.0555757678604709</v>
      </c>
    </row>
    <row r="30" spans="1:23">
      <c r="A30" t="s">
        <v>247</v>
      </c>
      <c r="B30">
        <v>-0.19</v>
      </c>
      <c r="C30">
        <v>0.67900000000000005</v>
      </c>
      <c r="D30">
        <v>25.694443</v>
      </c>
      <c r="E30">
        <v>-4.2689999999999999E-2</v>
      </c>
      <c r="F30">
        <v>-1.932E-2</v>
      </c>
      <c r="G30">
        <v>7.7999999999999996E-3</v>
      </c>
      <c r="H30">
        <v>-1.5820000000000001E-2</v>
      </c>
      <c r="I30">
        <v>0</v>
      </c>
      <c r="J30">
        <v>0.86319524000000003</v>
      </c>
      <c r="K30">
        <v>33.930999999999997</v>
      </c>
      <c r="L30">
        <v>0.76656566025336781</v>
      </c>
      <c r="M30">
        <v>8.4329467737139452E-2</v>
      </c>
      <c r="N30">
        <v>0.1887105958409612</v>
      </c>
      <c r="O30">
        <v>2.4812950398417681E-2</v>
      </c>
      <c r="P30">
        <v>1.519407908078684E-2</v>
      </c>
      <c r="Q30">
        <v>0.53939235016626974</v>
      </c>
      <c r="R30">
        <v>0.9935431447686256</v>
      </c>
      <c r="S30">
        <v>0.27324680189250122</v>
      </c>
      <c r="T30">
        <v>0.24974642451492571</v>
      </c>
      <c r="U30">
        <v>0.27330233962503292</v>
      </c>
      <c r="V30">
        <v>0.33339025516993759</v>
      </c>
      <c r="W30">
        <v>1.0530691802175951</v>
      </c>
    </row>
    <row r="31" spans="1:23">
      <c r="A31" t="s">
        <v>248</v>
      </c>
      <c r="B31">
        <v>2.4700000000000002</v>
      </c>
      <c r="C31">
        <v>0.39900000000000002</v>
      </c>
      <c r="D31">
        <v>40.740738</v>
      </c>
      <c r="E31">
        <v>0.116009995</v>
      </c>
      <c r="F31">
        <v>-1.4999999E-4</v>
      </c>
      <c r="G31">
        <v>6.6439999999999999E-2</v>
      </c>
      <c r="H31">
        <v>-2.026E-2</v>
      </c>
      <c r="I31">
        <v>8.9068819999999995</v>
      </c>
      <c r="J31">
        <v>0.88932</v>
      </c>
      <c r="K31">
        <v>14.032</v>
      </c>
      <c r="L31">
        <v>0.81113391961986381</v>
      </c>
      <c r="M31">
        <v>0.1001486767766875</v>
      </c>
      <c r="N31">
        <v>0.23669632646892161</v>
      </c>
      <c r="O31">
        <v>1.01489101270235E-2</v>
      </c>
      <c r="P31">
        <v>1.5896791759851241E-2</v>
      </c>
      <c r="Q31">
        <v>0.54896074089815938</v>
      </c>
      <c r="R31">
        <v>0.9935080497274601</v>
      </c>
      <c r="S31">
        <v>0.29577570196245262</v>
      </c>
      <c r="T31">
        <v>0.25640918440861199</v>
      </c>
      <c r="U31">
        <v>0.29051698786494418</v>
      </c>
      <c r="V31">
        <v>0.33921431282736991</v>
      </c>
      <c r="W31">
        <v>1.0803778430909741</v>
      </c>
    </row>
    <row r="32" spans="1:23">
      <c r="A32" t="s">
        <v>249</v>
      </c>
      <c r="B32">
        <v>0.11</v>
      </c>
      <c r="C32">
        <v>0.76700000000000002</v>
      </c>
      <c r="D32">
        <v>160</v>
      </c>
      <c r="E32">
        <v>8.3899999999999999E-3</v>
      </c>
      <c r="F32">
        <v>-3.3950000000000001E-2</v>
      </c>
      <c r="G32">
        <v>-0.13024999000000001</v>
      </c>
      <c r="H32">
        <v>-0.11793999400000001</v>
      </c>
      <c r="I32">
        <v>101.818184</v>
      </c>
      <c r="J32">
        <v>1.2734506999999999</v>
      </c>
      <c r="K32">
        <v>3.7919999999999998</v>
      </c>
      <c r="L32">
        <v>0.78091063038673558</v>
      </c>
      <c r="M32">
        <v>8.6113589057389223E-2</v>
      </c>
      <c r="N32">
        <v>7.5742832653160425E-2</v>
      </c>
      <c r="O32">
        <v>2.6028137212203749E-3</v>
      </c>
      <c r="P32">
        <v>2.6229269964737539E-2</v>
      </c>
      <c r="Q32">
        <v>0.62480128617610364</v>
      </c>
      <c r="R32">
        <v>0.99273595886924404</v>
      </c>
      <c r="S32">
        <v>0.25509207871281991</v>
      </c>
      <c r="T32">
        <v>0.29133732823826541</v>
      </c>
      <c r="U32">
        <v>0.29800187145033569</v>
      </c>
      <c r="V32">
        <v>0.36785176605047792</v>
      </c>
      <c r="W32">
        <v>1.061391859217619</v>
      </c>
    </row>
    <row r="33" spans="1:23">
      <c r="A33" t="s">
        <v>250</v>
      </c>
      <c r="B33">
        <v>-1.8</v>
      </c>
      <c r="C33">
        <v>0.71299999999999997</v>
      </c>
      <c r="D33">
        <v>12.7384615</v>
      </c>
      <c r="E33">
        <v>-0.18757999</v>
      </c>
      <c r="F33">
        <v>-4.7780000000000003E-2</v>
      </c>
      <c r="G33">
        <v>3.8110003000000003E-2</v>
      </c>
      <c r="H33">
        <v>-0.24599001000000001</v>
      </c>
      <c r="I33">
        <v>0</v>
      </c>
      <c r="J33">
        <v>0.95172409999999996</v>
      </c>
      <c r="K33">
        <v>11.622</v>
      </c>
      <c r="L33">
        <v>0.72587571156163022</v>
      </c>
      <c r="M33">
        <v>7.4754683318465645E-2</v>
      </c>
      <c r="N33">
        <v>0.21351359105396719</v>
      </c>
      <c r="O33">
        <v>8.3729245471420993E-3</v>
      </c>
      <c r="P33">
        <v>1.7575358464219169E-2</v>
      </c>
      <c r="Q33">
        <v>0.53115325254741175</v>
      </c>
      <c r="R33">
        <v>0.99172381459384595</v>
      </c>
      <c r="S33">
        <v>0.26004760375528552</v>
      </c>
      <c r="T33">
        <v>0.24586752692579381</v>
      </c>
      <c r="U33">
        <v>0.26081480540736168</v>
      </c>
      <c r="V33">
        <v>0.32642096001432419</v>
      </c>
      <c r="W33">
        <v>1.0270505207332601</v>
      </c>
    </row>
    <row r="34" spans="1:23">
      <c r="A34" t="s">
        <v>251</v>
      </c>
      <c r="B34">
        <v>0.15</v>
      </c>
      <c r="C34">
        <v>0.49199999999999999</v>
      </c>
      <c r="D34">
        <v>13.443396999999999</v>
      </c>
      <c r="E34">
        <v>2.0559999999999998E-2</v>
      </c>
      <c r="F34">
        <v>-3.1299998999999999E-3</v>
      </c>
      <c r="G34">
        <v>0.15762000000000001</v>
      </c>
      <c r="H34">
        <v>-1.337E-2</v>
      </c>
      <c r="I34">
        <v>95</v>
      </c>
      <c r="J34">
        <v>1.1606125</v>
      </c>
      <c r="K34">
        <v>24.114000000000001</v>
      </c>
      <c r="L34">
        <v>0.78432837287935675</v>
      </c>
      <c r="M34">
        <v>8.6351471900089197E-2</v>
      </c>
      <c r="N34">
        <v>0.31130988238054241</v>
      </c>
      <c r="O34">
        <v>1.757857262344021E-2</v>
      </c>
      <c r="P34">
        <v>2.3194109686794119E-2</v>
      </c>
      <c r="Q34">
        <v>0.53160154219644362</v>
      </c>
      <c r="R34">
        <v>0.99356251027557507</v>
      </c>
      <c r="S34">
        <v>0.29650996402689211</v>
      </c>
      <c r="T34">
        <v>0.25012504173167838</v>
      </c>
      <c r="U34">
        <v>0.27443774659016679</v>
      </c>
      <c r="V34">
        <v>0.33599723007098209</v>
      </c>
      <c r="W34">
        <v>1.0639726392793289</v>
      </c>
    </row>
    <row r="35" spans="1:23">
      <c r="A35" t="s">
        <v>252</v>
      </c>
      <c r="B35">
        <v>3.04</v>
      </c>
      <c r="C35">
        <v>0.112</v>
      </c>
      <c r="D35">
        <v>27.781690000000001</v>
      </c>
      <c r="E35">
        <v>8.6080000000000004E-2</v>
      </c>
      <c r="F35">
        <v>3.3730000000000003E-2</v>
      </c>
      <c r="G35">
        <v>0.17868000000000001</v>
      </c>
      <c r="H35">
        <v>4.5029998000000002E-2</v>
      </c>
      <c r="I35">
        <v>12.976974500000001</v>
      </c>
      <c r="J35">
        <v>1.5587956999999999</v>
      </c>
      <c r="K35">
        <v>44.53</v>
      </c>
      <c r="L35">
        <v>0.80272857732607283</v>
      </c>
      <c r="M35">
        <v>0.10353850728516199</v>
      </c>
      <c r="N35">
        <v>0.32854350255490872</v>
      </c>
      <c r="O35">
        <v>3.2623602332510188E-2</v>
      </c>
      <c r="P35">
        <v>3.3904576815695503E-2</v>
      </c>
      <c r="Q35">
        <v>0.54071969319988455</v>
      </c>
      <c r="R35">
        <v>0.994024120711133</v>
      </c>
      <c r="S35">
        <v>0.31094611669422029</v>
      </c>
      <c r="T35">
        <v>0.2610796148197273</v>
      </c>
      <c r="U35">
        <v>0.28966760794021817</v>
      </c>
      <c r="V35">
        <v>0.34512516984552682</v>
      </c>
      <c r="W35">
        <v>1.0755265176496409</v>
      </c>
    </row>
    <row r="36" spans="1:23">
      <c r="A36" t="s">
        <v>253</v>
      </c>
      <c r="B36">
        <v>5.24</v>
      </c>
      <c r="C36">
        <v>0.48499999999999999</v>
      </c>
      <c r="D36">
        <v>23.114594</v>
      </c>
      <c r="E36">
        <v>7.9560000000000006E-2</v>
      </c>
      <c r="F36">
        <v>2.9870000000000001E-2</v>
      </c>
      <c r="G36">
        <v>0.17819001000000001</v>
      </c>
      <c r="H36">
        <v>5.466E-2</v>
      </c>
      <c r="I36">
        <v>45.038170000000001</v>
      </c>
      <c r="J36">
        <v>3.7917736</v>
      </c>
      <c r="K36">
        <v>61.054000000000002</v>
      </c>
      <c r="L36">
        <v>0.80089754355023968</v>
      </c>
      <c r="M36">
        <v>0.1166220636336604</v>
      </c>
      <c r="N36">
        <v>0.32814253856871511</v>
      </c>
      <c r="O36">
        <v>4.4800525868593288E-2</v>
      </c>
      <c r="P36">
        <v>9.3967975767517808E-2</v>
      </c>
      <c r="Q36">
        <v>0.53775174673125292</v>
      </c>
      <c r="R36">
        <v>0.99410023902568567</v>
      </c>
      <c r="S36">
        <v>0.31031215244859739</v>
      </c>
      <c r="T36">
        <v>0.28742036595622322</v>
      </c>
      <c r="U36">
        <v>0.29704350352503439</v>
      </c>
      <c r="V36">
        <v>0.34009040225559428</v>
      </c>
      <c r="W36">
        <v>1.0744483939652789</v>
      </c>
    </row>
    <row r="37" spans="1:23">
      <c r="A37" t="s">
        <v>254</v>
      </c>
      <c r="B37">
        <v>2.5299999999999998</v>
      </c>
      <c r="C37">
        <v>0.29499999999999998</v>
      </c>
      <c r="D37">
        <v>15.722713000000001</v>
      </c>
      <c r="E37">
        <v>6.8099999999999994E-2</v>
      </c>
      <c r="F37">
        <v>3.143E-2</v>
      </c>
      <c r="G37">
        <v>0.25541002000000002</v>
      </c>
      <c r="H37">
        <v>0.11902001</v>
      </c>
      <c r="I37">
        <v>21.067194000000001</v>
      </c>
      <c r="J37">
        <v>1.5107710000000001</v>
      </c>
      <c r="K37">
        <v>27.565999999999999</v>
      </c>
      <c r="L37">
        <v>0.79767919277247157</v>
      </c>
      <c r="M37">
        <v>0.1005055010407374</v>
      </c>
      <c r="N37">
        <v>0.39133248739116422</v>
      </c>
      <c r="O37">
        <v>2.0122432466490248E-2</v>
      </c>
      <c r="P37">
        <v>3.2612792102715782E-2</v>
      </c>
      <c r="Q37">
        <v>0.53305102767372869</v>
      </c>
      <c r="R37">
        <v>0.99460895911585789</v>
      </c>
      <c r="S37">
        <v>0.31679081316062391</v>
      </c>
      <c r="T37">
        <v>0.25680574925490551</v>
      </c>
      <c r="U37">
        <v>0.28522609609435162</v>
      </c>
      <c r="V37">
        <v>0.34279172551237669</v>
      </c>
      <c r="W37">
        <v>1.072773418217265</v>
      </c>
    </row>
    <row r="38" spans="1:23">
      <c r="A38" t="s">
        <v>255</v>
      </c>
      <c r="B38">
        <v>3.27</v>
      </c>
      <c r="C38">
        <v>0.78800000000000003</v>
      </c>
      <c r="D38">
        <v>29.729728999999999</v>
      </c>
      <c r="E38">
        <v>0.17732000000000001</v>
      </c>
      <c r="F38">
        <v>5.4959998000000003E-2</v>
      </c>
      <c r="G38">
        <v>0.17777000000000001</v>
      </c>
      <c r="H38">
        <v>0.1249</v>
      </c>
      <c r="I38">
        <v>33.639144999999999</v>
      </c>
      <c r="J38">
        <v>5.7913027000000001</v>
      </c>
      <c r="K38">
        <v>38.81</v>
      </c>
      <c r="L38">
        <v>0.82835181685168902</v>
      </c>
      <c r="M38">
        <v>0.1049063336306869</v>
      </c>
      <c r="N38">
        <v>0.32779883995478182</v>
      </c>
      <c r="O38">
        <v>2.8408400043331099E-2</v>
      </c>
      <c r="P38">
        <v>0.14775198950499291</v>
      </c>
      <c r="Q38">
        <v>0.54195850968679782</v>
      </c>
      <c r="R38">
        <v>0.99465543625349362</v>
      </c>
      <c r="S38">
        <v>0.30651031463121742</v>
      </c>
      <c r="T38">
        <v>0.31060103502942671</v>
      </c>
      <c r="U38">
        <v>0.29354165279921918</v>
      </c>
      <c r="V38">
        <v>0.33313442072991561</v>
      </c>
      <c r="W38">
        <v>1.0916091440870059</v>
      </c>
    </row>
    <row r="39" spans="1:23">
      <c r="A39" t="s">
        <v>256</v>
      </c>
      <c r="B39">
        <v>-0.78</v>
      </c>
      <c r="C39">
        <v>0.69499999999999995</v>
      </c>
      <c r="D39">
        <v>2.5833333000000001</v>
      </c>
      <c r="E39">
        <v>-3.9669999999999997E-2</v>
      </c>
      <c r="F39">
        <v>-3.8800000000000001E-2</v>
      </c>
      <c r="G39">
        <v>2.6839999999999999E-2</v>
      </c>
      <c r="H39">
        <v>-0.26445999999999997</v>
      </c>
      <c r="I39">
        <v>0</v>
      </c>
      <c r="J39">
        <v>1.0305850000000001</v>
      </c>
      <c r="K39">
        <v>8.4749999999999996</v>
      </c>
      <c r="L39">
        <v>0.76741377712499614</v>
      </c>
      <c r="M39">
        <v>8.0820695807314893E-2</v>
      </c>
      <c r="N39">
        <v>0.2042912287051557</v>
      </c>
      <c r="O39">
        <v>6.0538263646164724E-3</v>
      </c>
      <c r="P39">
        <v>1.9696585771663531E-2</v>
      </c>
      <c r="Q39">
        <v>0.52469530163324773</v>
      </c>
      <c r="R39">
        <v>0.99157782246335568</v>
      </c>
      <c r="S39">
        <v>0.27147751177413948</v>
      </c>
      <c r="T39">
        <v>0.24487564037261031</v>
      </c>
      <c r="U39">
        <v>0.26735980210611449</v>
      </c>
      <c r="V39">
        <v>0.32116657455050768</v>
      </c>
      <c r="W39">
        <v>1.0524359943545449</v>
      </c>
    </row>
    <row r="40" spans="1:23">
      <c r="A40" t="s">
        <v>257</v>
      </c>
      <c r="B40">
        <v>11.33</v>
      </c>
      <c r="C40">
        <v>0.69599999999999995</v>
      </c>
      <c r="D40">
        <v>27.286190000000001</v>
      </c>
      <c r="E40">
        <v>0.49275002000000001</v>
      </c>
      <c r="F40">
        <v>0.13237001000000001</v>
      </c>
      <c r="G40">
        <v>0.31180999999999998</v>
      </c>
      <c r="H40">
        <v>0.22</v>
      </c>
      <c r="I40">
        <v>65.048546000000002</v>
      </c>
      <c r="J40">
        <v>31.925492999999999</v>
      </c>
      <c r="K40">
        <v>53.244</v>
      </c>
      <c r="L40">
        <v>0.91693510220931629</v>
      </c>
      <c r="M40">
        <v>0.1528397264347309</v>
      </c>
      <c r="N40">
        <v>0.43748518602183201</v>
      </c>
      <c r="O40">
        <v>3.9045153512214152E-2</v>
      </c>
      <c r="P40">
        <v>0.85071832798588176</v>
      </c>
      <c r="Q40">
        <v>0.54040458987327489</v>
      </c>
      <c r="R40">
        <v>0.9954071340946743</v>
      </c>
      <c r="S40">
        <v>0.2955823140418114</v>
      </c>
      <c r="T40">
        <v>0.61807607950195764</v>
      </c>
      <c r="U40">
        <v>0.33294851650450591</v>
      </c>
      <c r="V40">
        <v>0.27141216325213591</v>
      </c>
      <c r="W40">
        <v>1.146369510961508</v>
      </c>
    </row>
    <row r="41" spans="1:23">
      <c r="A41" t="s">
        <v>258</v>
      </c>
      <c r="B41">
        <v>0.73</v>
      </c>
      <c r="C41">
        <v>0.42199999999999999</v>
      </c>
      <c r="D41">
        <v>7.2141557000000001</v>
      </c>
      <c r="E41">
        <v>2.3779999999999999E-2</v>
      </c>
      <c r="F41">
        <v>3.721E-2</v>
      </c>
      <c r="G41">
        <v>0.14804</v>
      </c>
      <c r="H41">
        <v>3.4439999999999998E-2</v>
      </c>
      <c r="I41">
        <v>54.452052999999999</v>
      </c>
      <c r="J41">
        <v>1.708869</v>
      </c>
      <c r="K41">
        <v>63.19</v>
      </c>
      <c r="L41">
        <v>0.78523265643122531</v>
      </c>
      <c r="M41">
        <v>8.9800773119238772E-2</v>
      </c>
      <c r="N41">
        <v>0.30347046731546973</v>
      </c>
      <c r="O41">
        <v>4.637459441574128E-2</v>
      </c>
      <c r="P41">
        <v>3.7941299476460091E-2</v>
      </c>
      <c r="Q41">
        <v>0.52764018063058138</v>
      </c>
      <c r="R41">
        <v>0.99394041431118862</v>
      </c>
      <c r="S41">
        <v>0.29969609165962691</v>
      </c>
      <c r="T41">
        <v>0.25524075285261721</v>
      </c>
      <c r="U41">
        <v>0.27570641026218362</v>
      </c>
      <c r="V41">
        <v>0.33836271522311279</v>
      </c>
      <c r="W41">
        <v>1.064748900041433</v>
      </c>
    </row>
    <row r="42" spans="1:23">
      <c r="A42" t="s">
        <v>259</v>
      </c>
      <c r="B42">
        <v>4.67</v>
      </c>
      <c r="C42">
        <v>0.625</v>
      </c>
      <c r="D42">
        <v>11.948052000000001</v>
      </c>
      <c r="E42">
        <v>0.123780005</v>
      </c>
      <c r="F42">
        <v>4.2090002000000001E-2</v>
      </c>
      <c r="G42">
        <v>0.26811000000000001</v>
      </c>
      <c r="H42">
        <v>0.11613999999999999</v>
      </c>
      <c r="I42">
        <v>13.790150000000001</v>
      </c>
      <c r="J42">
        <v>2.2634614000000002</v>
      </c>
      <c r="K42">
        <v>61.795000000000002</v>
      </c>
      <c r="L42">
        <v>0.81331599795553278</v>
      </c>
      <c r="M42">
        <v>0.11323223312518579</v>
      </c>
      <c r="N42">
        <v>0.40172501500474678</v>
      </c>
      <c r="O42">
        <v>4.534658616514603E-2</v>
      </c>
      <c r="P42">
        <v>5.2858914459057382E-2</v>
      </c>
      <c r="Q42">
        <v>0.53065060741555714</v>
      </c>
      <c r="R42">
        <v>0.99458619468578868</v>
      </c>
      <c r="S42">
        <v>0.32870309049534729</v>
      </c>
      <c r="T42">
        <v>0.26627306718904881</v>
      </c>
      <c r="U42">
        <v>0.29435016938212599</v>
      </c>
      <c r="V42">
        <v>0.34609819331503661</v>
      </c>
      <c r="W42">
        <v>1.082348548987953</v>
      </c>
    </row>
    <row r="43" spans="1:23">
      <c r="A43" t="s">
        <v>260</v>
      </c>
      <c r="B43">
        <v>2.88</v>
      </c>
      <c r="C43">
        <v>0.46500000000000002</v>
      </c>
      <c r="D43">
        <v>33.274334000000003</v>
      </c>
      <c r="E43">
        <v>0.13458999999999999</v>
      </c>
      <c r="F43">
        <v>5.0590000000000003E-2</v>
      </c>
      <c r="G43">
        <v>0.27023000000000003</v>
      </c>
      <c r="H43">
        <v>0.20617000999999999</v>
      </c>
      <c r="I43">
        <v>13.055554000000001</v>
      </c>
      <c r="J43">
        <v>2.3037803000000001</v>
      </c>
      <c r="K43">
        <v>16.318000000000001</v>
      </c>
      <c r="L43">
        <v>0.81635180561835297</v>
      </c>
      <c r="M43">
        <v>0.10258697591436219</v>
      </c>
      <c r="N43">
        <v>0.40345983336987767</v>
      </c>
      <c r="O43">
        <v>1.183351719574088E-2</v>
      </c>
      <c r="P43">
        <v>5.3943425943026223E-2</v>
      </c>
      <c r="Q43">
        <v>0.54421263042749901</v>
      </c>
      <c r="R43">
        <v>0.99529781786305971</v>
      </c>
      <c r="S43">
        <v>0.3211660401896359</v>
      </c>
      <c r="T43">
        <v>0.27102936461856941</v>
      </c>
      <c r="U43">
        <v>0.29139006014511332</v>
      </c>
      <c r="V43">
        <v>0.34610810802196962</v>
      </c>
      <c r="W43">
        <v>1.084627686727218</v>
      </c>
    </row>
    <row r="44" spans="1:23">
      <c r="A44" t="s">
        <v>261</v>
      </c>
      <c r="B44">
        <v>2.2000000000000002</v>
      </c>
      <c r="C44">
        <v>0.51800000000000002</v>
      </c>
      <c r="D44">
        <v>19.553571999999999</v>
      </c>
      <c r="E44">
        <v>5.6339998000000002E-2</v>
      </c>
      <c r="F44">
        <v>3.2300000999999998E-3</v>
      </c>
      <c r="G44">
        <v>0.15204999999999999</v>
      </c>
      <c r="H44">
        <v>-3.9550000000000002E-2</v>
      </c>
      <c r="I44">
        <v>14.931817000000001</v>
      </c>
      <c r="J44">
        <v>0.96334310000000001</v>
      </c>
      <c r="K44">
        <v>24.452000000000002</v>
      </c>
      <c r="L44">
        <v>0.79437659141267625</v>
      </c>
      <c r="M44">
        <v>9.8542967588462677E-2</v>
      </c>
      <c r="N44">
        <v>0.30675189261932567</v>
      </c>
      <c r="O44">
        <v>1.7827652758709889E-2</v>
      </c>
      <c r="P44">
        <v>1.788789027764251E-2</v>
      </c>
      <c r="Q44">
        <v>0.535487185927357</v>
      </c>
      <c r="R44">
        <v>0.99335557600131519</v>
      </c>
      <c r="S44">
        <v>0.30282865803330827</v>
      </c>
      <c r="T44">
        <v>0.25125834772985411</v>
      </c>
      <c r="U44">
        <v>0.28425943959979422</v>
      </c>
      <c r="V44">
        <v>0.33850318174752692</v>
      </c>
      <c r="W44">
        <v>1.0700127778518249</v>
      </c>
    </row>
    <row r="45" spans="1:23">
      <c r="A45" t="s">
        <v>262</v>
      </c>
      <c r="B45">
        <v>1.82</v>
      </c>
      <c r="C45">
        <v>0.20200000000000001</v>
      </c>
      <c r="D45">
        <v>15.140845000000001</v>
      </c>
      <c r="E45">
        <v>7.9140000000000002E-2</v>
      </c>
      <c r="F45">
        <v>4.4150000000000002E-2</v>
      </c>
      <c r="G45">
        <v>0.32057000000000002</v>
      </c>
      <c r="H45">
        <v>0.29849999999999999</v>
      </c>
      <c r="I45">
        <v>11.813186999999999</v>
      </c>
      <c r="J45">
        <v>1.2825101999999999</v>
      </c>
      <c r="K45">
        <v>6.7350000000000003</v>
      </c>
      <c r="L45">
        <v>0.800779593521735</v>
      </c>
      <c r="M45">
        <v>9.6283080582812958E-2</v>
      </c>
      <c r="N45">
        <v>0.44465358643624081</v>
      </c>
      <c r="O45">
        <v>4.771579514411645E-3</v>
      </c>
      <c r="P45">
        <v>2.647295547671866E-2</v>
      </c>
      <c r="Q45">
        <v>0.53268100034285537</v>
      </c>
      <c r="R45">
        <v>0.99602762074591189</v>
      </c>
      <c r="S45">
        <v>0.32307484581898482</v>
      </c>
      <c r="T45">
        <v>0.2534122376795534</v>
      </c>
      <c r="U45">
        <v>0.28276544816153698</v>
      </c>
      <c r="V45">
        <v>0.34378606711002069</v>
      </c>
      <c r="W45">
        <v>1.0755070546012291</v>
      </c>
    </row>
    <row r="46" spans="1:23">
      <c r="A46" t="s">
        <v>263</v>
      </c>
      <c r="B46">
        <v>6.45</v>
      </c>
      <c r="C46">
        <v>0.55800000000000005</v>
      </c>
      <c r="D46">
        <v>17.693663000000001</v>
      </c>
      <c r="E46">
        <v>0.12685001000000001</v>
      </c>
      <c r="F46">
        <v>5.5069998000000002E-2</v>
      </c>
      <c r="G46">
        <v>0.24813999</v>
      </c>
      <c r="H46">
        <v>0.13821</v>
      </c>
      <c r="I46">
        <v>15.581396</v>
      </c>
      <c r="J46">
        <v>1.9283165</v>
      </c>
      <c r="K46">
        <v>69.960999999999999</v>
      </c>
      <c r="L46">
        <v>0.81417815790138814</v>
      </c>
      <c r="M46">
        <v>0.12381801962533449</v>
      </c>
      <c r="N46">
        <v>0.38538334514632799</v>
      </c>
      <c r="O46">
        <v>5.1364303279383169E-2</v>
      </c>
      <c r="P46">
        <v>4.3844072961804488E-2</v>
      </c>
      <c r="Q46">
        <v>0.53430441395340877</v>
      </c>
      <c r="R46">
        <v>0.99476064233410477</v>
      </c>
      <c r="S46">
        <v>0.33136398917364779</v>
      </c>
      <c r="T46">
        <v>0.26548803649632069</v>
      </c>
      <c r="U46">
        <v>0.30212736175777888</v>
      </c>
      <c r="V46">
        <v>0.34928168242320751</v>
      </c>
      <c r="W46">
        <v>1.0829795913467839</v>
      </c>
    </row>
    <row r="47" spans="1:23">
      <c r="A47" t="s">
        <v>264</v>
      </c>
      <c r="B47">
        <v>-7.59</v>
      </c>
      <c r="C47">
        <v>0.77400000000000002</v>
      </c>
      <c r="D47">
        <v>10.043763</v>
      </c>
      <c r="E47">
        <v>-3.2099999999999997E-2</v>
      </c>
      <c r="F47">
        <v>-4.5999999999999999E-3</v>
      </c>
      <c r="G47">
        <v>0.13811999999999999</v>
      </c>
      <c r="H47">
        <v>-0.12851000000000001</v>
      </c>
      <c r="I47">
        <v>0</v>
      </c>
      <c r="J47">
        <v>0.63346170000000002</v>
      </c>
      <c r="K47">
        <v>75.686000000000007</v>
      </c>
      <c r="L47">
        <v>0.76953968597209077</v>
      </c>
      <c r="M47">
        <v>4.0321141837644958E-2</v>
      </c>
      <c r="N47">
        <v>0.29535282666353629</v>
      </c>
      <c r="O47">
        <v>5.5583190185947907E-2</v>
      </c>
      <c r="P47">
        <v>9.014628193416023E-3</v>
      </c>
      <c r="Q47">
        <v>0.52943961286716901</v>
      </c>
      <c r="R47">
        <v>0.99265241049183639</v>
      </c>
      <c r="S47">
        <v>0.28345833225939959</v>
      </c>
      <c r="T47">
        <v>0.2365433788871662</v>
      </c>
      <c r="U47">
        <v>0.24300962447544749</v>
      </c>
      <c r="V47">
        <v>0.34390756411379408</v>
      </c>
      <c r="W47">
        <v>1.0543701699146959</v>
      </c>
    </row>
    <row r="48" spans="1:23">
      <c r="A48" t="s">
        <v>265</v>
      </c>
      <c r="B48">
        <v>5.0999999999999996</v>
      </c>
      <c r="C48">
        <v>0.39800000000000002</v>
      </c>
      <c r="D48">
        <v>15.427136000000001</v>
      </c>
      <c r="E48">
        <v>9.9610000000000004E-2</v>
      </c>
      <c r="F48">
        <v>3.2660000000000002E-2</v>
      </c>
      <c r="G48">
        <v>0.28688000000000002</v>
      </c>
      <c r="H48">
        <v>9.7799994000000001E-2</v>
      </c>
      <c r="I48">
        <v>12.039216</v>
      </c>
      <c r="J48">
        <v>1.5500354000000001</v>
      </c>
      <c r="K48">
        <v>91.418000000000006</v>
      </c>
      <c r="L48">
        <v>0.80652825324432786</v>
      </c>
      <c r="M48">
        <v>0.1157894736842105</v>
      </c>
      <c r="N48">
        <v>0.41708470402055209</v>
      </c>
      <c r="O48">
        <v>6.7176470328144666E-2</v>
      </c>
      <c r="P48">
        <v>3.3668939287067191E-2</v>
      </c>
      <c r="Q48">
        <v>0.53286306138519324</v>
      </c>
      <c r="R48">
        <v>0.99444122998634132</v>
      </c>
      <c r="S48">
        <v>0.33541158809997329</v>
      </c>
      <c r="T48">
        <v>0.25936193127760448</v>
      </c>
      <c r="U48">
        <v>0.29583993160731858</v>
      </c>
      <c r="V48">
        <v>0.35572009931260867</v>
      </c>
      <c r="W48">
        <v>1.078101238645407</v>
      </c>
    </row>
    <row r="49" spans="1:23">
      <c r="A49" t="s">
        <v>266</v>
      </c>
      <c r="B49">
        <v>9.58</v>
      </c>
      <c r="C49">
        <v>0.42099999999999999</v>
      </c>
      <c r="D49">
        <v>13.459915000000001</v>
      </c>
      <c r="E49">
        <v>0.18809000000000001</v>
      </c>
      <c r="F49">
        <v>0.102110006</v>
      </c>
      <c r="G49">
        <v>0.80259999999999998</v>
      </c>
      <c r="H49">
        <v>0.25694</v>
      </c>
      <c r="I49">
        <v>16.649270000000001</v>
      </c>
      <c r="J49">
        <v>2.3679092000000002</v>
      </c>
      <c r="K49">
        <v>71.795000000000002</v>
      </c>
      <c r="L49">
        <v>0.83137639258262819</v>
      </c>
      <c r="M49">
        <v>0.1424323520666072</v>
      </c>
      <c r="N49">
        <v>0.839103820655132</v>
      </c>
      <c r="O49">
        <v>5.2715820936438153E-2</v>
      </c>
      <c r="P49">
        <v>5.5668386904369163E-2</v>
      </c>
      <c r="Q49">
        <v>0.53161204648857063</v>
      </c>
      <c r="R49">
        <v>0.99569911851374071</v>
      </c>
      <c r="S49">
        <v>0.41342827562651041</v>
      </c>
      <c r="T49">
        <v>0.27206197686253208</v>
      </c>
      <c r="U49">
        <v>0.31508990817782773</v>
      </c>
      <c r="V49">
        <v>0.38262034261546157</v>
      </c>
      <c r="W49">
        <v>1.0940762466755301</v>
      </c>
    </row>
    <row r="50" spans="1:23">
      <c r="A50" t="s">
        <v>267</v>
      </c>
      <c r="B50">
        <v>2.5499999999999998</v>
      </c>
      <c r="C50">
        <v>0.246</v>
      </c>
      <c r="D50">
        <v>27.43243</v>
      </c>
      <c r="E50">
        <v>0.12275999999999999</v>
      </c>
      <c r="F50">
        <v>5.21E-2</v>
      </c>
      <c r="G50">
        <v>0.27205000000000001</v>
      </c>
      <c r="H50">
        <v>6.5140000000000003E-2</v>
      </c>
      <c r="I50">
        <v>15.921568000000001</v>
      </c>
      <c r="J50">
        <v>2.0077143</v>
      </c>
      <c r="K50">
        <v>45.453000000000003</v>
      </c>
      <c r="L50">
        <v>0.81302954648214032</v>
      </c>
      <c r="M50">
        <v>0.1006244424620874</v>
      </c>
      <c r="N50">
        <v>0.40494915857013158</v>
      </c>
      <c r="O50">
        <v>3.3303782701900458E-2</v>
      </c>
      <c r="P50">
        <v>4.597974198803937E-2</v>
      </c>
      <c r="Q50">
        <v>0.54049758827990135</v>
      </c>
      <c r="R50">
        <v>0.99418307596969802</v>
      </c>
      <c r="S50">
        <v>0.32410395126290292</v>
      </c>
      <c r="T50">
        <v>0.26574341658067158</v>
      </c>
      <c r="U50">
        <v>0.28883249041772829</v>
      </c>
      <c r="V50">
        <v>0.34994836167883958</v>
      </c>
      <c r="W50">
        <v>1.081936346881867</v>
      </c>
    </row>
    <row r="51" spans="1:23">
      <c r="A51" t="s">
        <v>268</v>
      </c>
      <c r="B51">
        <v>4.74</v>
      </c>
      <c r="C51">
        <v>0.14299999999999999</v>
      </c>
      <c r="D51">
        <v>13.995983000000001</v>
      </c>
      <c r="E51">
        <v>0.14871000000000001</v>
      </c>
      <c r="F51">
        <v>7.1059999999999998E-2</v>
      </c>
      <c r="G51">
        <v>0.43678</v>
      </c>
      <c r="H51">
        <v>0.19281000000000001</v>
      </c>
      <c r="I51">
        <v>14.704641000000001</v>
      </c>
      <c r="J51">
        <v>2.3504417000000002</v>
      </c>
      <c r="K51">
        <v>34.917999999999999</v>
      </c>
      <c r="L51">
        <v>0.82031717324331677</v>
      </c>
      <c r="M51">
        <v>0.1136485280999108</v>
      </c>
      <c r="N51">
        <v>0.53974945540410035</v>
      </c>
      <c r="O51">
        <v>2.5540293870344209E-2</v>
      </c>
      <c r="P51">
        <v>5.5198540148970923E-2</v>
      </c>
      <c r="Q51">
        <v>0.53195294822437089</v>
      </c>
      <c r="R51">
        <v>0.99519221648897815</v>
      </c>
      <c r="S51">
        <v>0.34947782420512941</v>
      </c>
      <c r="T51">
        <v>0.26789350258229161</v>
      </c>
      <c r="U51">
        <v>0.29568476696457341</v>
      </c>
      <c r="V51">
        <v>0.35282911127300032</v>
      </c>
      <c r="W51">
        <v>1.086997283268534</v>
      </c>
    </row>
    <row r="52" spans="1:23">
      <c r="A52" t="s">
        <v>269</v>
      </c>
      <c r="B52">
        <v>3.8</v>
      </c>
      <c r="C52">
        <v>0.42799999999999999</v>
      </c>
      <c r="D52">
        <v>21.512025999999999</v>
      </c>
      <c r="E52">
        <v>7.2709999999999997E-2</v>
      </c>
      <c r="F52">
        <v>2.1240002000000001E-2</v>
      </c>
      <c r="G52">
        <v>0.27427000000000001</v>
      </c>
      <c r="H52">
        <v>7.016E-2</v>
      </c>
      <c r="I52">
        <v>16.473683999999999</v>
      </c>
      <c r="J52">
        <v>1.120719</v>
      </c>
      <c r="K52">
        <v>15.321</v>
      </c>
      <c r="L52">
        <v>0.79897383475201</v>
      </c>
      <c r="M52">
        <v>0.1080582812964615</v>
      </c>
      <c r="N52">
        <v>0.40676580799022161</v>
      </c>
      <c r="O52">
        <v>1.1098804489043049E-2</v>
      </c>
      <c r="P52">
        <v>2.2121040756696551E-2</v>
      </c>
      <c r="Q52">
        <v>0.53673262562546431</v>
      </c>
      <c r="R52">
        <v>0.99422275549822303</v>
      </c>
      <c r="S52">
        <v>0.32148533966974208</v>
      </c>
      <c r="T52">
        <v>0.25496620980865847</v>
      </c>
      <c r="U52">
        <v>0.29112372288343891</v>
      </c>
      <c r="V52">
        <v>0.34509691972408768</v>
      </c>
      <c r="W52">
        <v>1.0733406683962901</v>
      </c>
    </row>
    <row r="53" spans="1:23">
      <c r="A53" t="s">
        <v>270</v>
      </c>
      <c r="B53">
        <v>5.96</v>
      </c>
      <c r="C53">
        <v>0.47699999999999998</v>
      </c>
      <c r="D53">
        <v>17.942582999999999</v>
      </c>
      <c r="E53">
        <v>0.16455998999999999</v>
      </c>
      <c r="F53">
        <v>8.0620005999999994E-2</v>
      </c>
      <c r="G53">
        <v>0.25636998</v>
      </c>
      <c r="H53">
        <v>0.16047001</v>
      </c>
      <c r="I53">
        <v>18.87584</v>
      </c>
      <c r="J53">
        <v>3.1153080000000002</v>
      </c>
      <c r="K53">
        <v>33.494999999999997</v>
      </c>
      <c r="L53">
        <v>0.82476837984402507</v>
      </c>
      <c r="M53">
        <v>0.12090395480225991</v>
      </c>
      <c r="N53">
        <v>0.3921180327863486</v>
      </c>
      <c r="O53">
        <v>2.4491651762389339E-2</v>
      </c>
      <c r="P53">
        <v>7.5772174004328008E-2</v>
      </c>
      <c r="Q53">
        <v>0.534462709654841</v>
      </c>
      <c r="R53">
        <v>0.99493659187628836</v>
      </c>
      <c r="S53">
        <v>0.32708576781897158</v>
      </c>
      <c r="T53">
        <v>0.27882384627756268</v>
      </c>
      <c r="U53">
        <v>0.30142078648255438</v>
      </c>
      <c r="V53">
        <v>0.34028849868902089</v>
      </c>
      <c r="W53">
        <v>1.0895767626333619</v>
      </c>
    </row>
    <row r="54" spans="1:23">
      <c r="A54" t="s">
        <v>271</v>
      </c>
      <c r="B54">
        <v>1.3</v>
      </c>
      <c r="C54">
        <v>0.36799999999999999</v>
      </c>
      <c r="D54">
        <v>22.681818</v>
      </c>
      <c r="E54">
        <v>8.3830009999999996E-2</v>
      </c>
      <c r="F54">
        <v>4.5379999999999997E-2</v>
      </c>
      <c r="G54">
        <v>0.65683997000000005</v>
      </c>
      <c r="H54">
        <v>0.11251</v>
      </c>
      <c r="I54">
        <v>19.192308000000001</v>
      </c>
      <c r="J54">
        <v>1.6278463999999999</v>
      </c>
      <c r="K54">
        <v>9.7859999999999996</v>
      </c>
      <c r="L54">
        <v>0.8020967049817036</v>
      </c>
      <c r="M54">
        <v>9.319060362771335E-2</v>
      </c>
      <c r="N54">
        <v>0.71982685039757</v>
      </c>
      <c r="O54">
        <v>7.0199330431328687E-3</v>
      </c>
      <c r="P54">
        <v>3.57619260272585E-2</v>
      </c>
      <c r="Q54">
        <v>0.53747653147943286</v>
      </c>
      <c r="R54">
        <v>0.99455750211834926</v>
      </c>
      <c r="S54">
        <v>0.36598541914764682</v>
      </c>
      <c r="T54">
        <v>0.25900694014576808</v>
      </c>
      <c r="U54">
        <v>0.28217212760357518</v>
      </c>
      <c r="V54">
        <v>0.36787050504273472</v>
      </c>
      <c r="W54">
        <v>1.0754520417378279</v>
      </c>
    </row>
    <row r="55" spans="1:23">
      <c r="A55" t="s">
        <v>272</v>
      </c>
      <c r="B55">
        <v>1.08</v>
      </c>
      <c r="C55">
        <v>0.42099999999999999</v>
      </c>
      <c r="D55">
        <v>17.539266999999999</v>
      </c>
      <c r="E55">
        <v>6.4019999999999994E-2</v>
      </c>
      <c r="F55">
        <v>3.6819999999999999E-2</v>
      </c>
      <c r="G55">
        <v>0.31679000000000002</v>
      </c>
      <c r="H55">
        <v>9.3439995999999997E-2</v>
      </c>
      <c r="I55">
        <v>31.018516999999999</v>
      </c>
      <c r="J55">
        <v>1.863907</v>
      </c>
      <c r="K55">
        <v>16.774000000000001</v>
      </c>
      <c r="L55">
        <v>0.79653339249556976</v>
      </c>
      <c r="M55">
        <v>9.1882247992863514E-2</v>
      </c>
      <c r="N55">
        <v>0.44156037255879038</v>
      </c>
      <c r="O55">
        <v>1.2169554301311799E-2</v>
      </c>
      <c r="P55">
        <v>4.2111564326234301E-2</v>
      </c>
      <c r="Q55">
        <v>0.53420622890151115</v>
      </c>
      <c r="R55">
        <v>0.99440676730406841</v>
      </c>
      <c r="S55">
        <v>0.31970416965199661</v>
      </c>
      <c r="T55">
        <v>0.26013977941559191</v>
      </c>
      <c r="U55">
        <v>0.27991150709100049</v>
      </c>
      <c r="V55">
        <v>0.34457646626898231</v>
      </c>
      <c r="W55">
        <v>1.0719521673323109</v>
      </c>
    </row>
    <row r="56" spans="1:23">
      <c r="A56" t="s">
        <v>273</v>
      </c>
      <c r="B56">
        <v>0.84</v>
      </c>
      <c r="C56">
        <v>0.217</v>
      </c>
      <c r="D56">
        <v>20.406974999999999</v>
      </c>
      <c r="E56">
        <v>5.0259999999999999E-2</v>
      </c>
      <c r="F56">
        <v>1.711E-2</v>
      </c>
      <c r="G56">
        <v>0.18579000000000001</v>
      </c>
      <c r="H56">
        <v>5.9880000000000003E-2</v>
      </c>
      <c r="I56">
        <v>20.892856999999999</v>
      </c>
      <c r="J56">
        <v>1.1646426000000001</v>
      </c>
      <c r="K56">
        <v>23.821000000000002</v>
      </c>
      <c r="L56">
        <v>0.79266912489503849</v>
      </c>
      <c r="M56">
        <v>9.0454950936663683E-2</v>
      </c>
      <c r="N56">
        <v>0.33436169056249399</v>
      </c>
      <c r="O56">
        <v>1.7362654044641351E-2</v>
      </c>
      <c r="P56">
        <v>2.3302512687162259E-2</v>
      </c>
      <c r="Q56">
        <v>0.53602989051714256</v>
      </c>
      <c r="R56">
        <v>0.99414149941192087</v>
      </c>
      <c r="S56">
        <v>0.30372776441555049</v>
      </c>
      <c r="T56">
        <v>0.25265588050221433</v>
      </c>
      <c r="U56">
        <v>0.27906878184374317</v>
      </c>
      <c r="V56">
        <v>0.34033343019779522</v>
      </c>
      <c r="W56">
        <v>1.0694269392405531</v>
      </c>
    </row>
    <row r="57" spans="1:23">
      <c r="A57" t="s">
        <v>274</v>
      </c>
      <c r="B57">
        <v>1.1499999999999999</v>
      </c>
      <c r="C57">
        <v>0.24</v>
      </c>
      <c r="D57">
        <v>20.187891</v>
      </c>
      <c r="E57">
        <v>3.9419996999999998E-2</v>
      </c>
      <c r="F57">
        <v>3.0980000000000001E-2</v>
      </c>
      <c r="G57">
        <v>0.51778000000000002</v>
      </c>
      <c r="H57">
        <v>0.10813</v>
      </c>
      <c r="I57">
        <v>84.086950000000002</v>
      </c>
      <c r="J57">
        <v>4.3382680000000002</v>
      </c>
      <c r="K57">
        <v>21.949000000000002</v>
      </c>
      <c r="L57">
        <v>0.78962488998351499</v>
      </c>
      <c r="M57">
        <v>9.2298542967588451E-2</v>
      </c>
      <c r="N57">
        <v>0.60603260992089436</v>
      </c>
      <c r="O57">
        <v>1.5983133295455469E-2</v>
      </c>
      <c r="P57">
        <v>0.1086677679921237</v>
      </c>
      <c r="Q57">
        <v>0.53589056842388938</v>
      </c>
      <c r="R57">
        <v>0.99452288133449673</v>
      </c>
      <c r="S57">
        <v>0.3382392948518288</v>
      </c>
      <c r="T57">
        <v>0.28944716477797161</v>
      </c>
      <c r="U57">
        <v>0.27988843167551852</v>
      </c>
      <c r="V57">
        <v>0.35261986567166731</v>
      </c>
      <c r="W57">
        <v>1.067784009304974</v>
      </c>
    </row>
    <row r="58" spans="1:23">
      <c r="A58" t="s">
        <v>275</v>
      </c>
      <c r="B58">
        <v>0.55000000000000004</v>
      </c>
      <c r="C58">
        <v>0.191</v>
      </c>
      <c r="D58">
        <v>14.453125</v>
      </c>
      <c r="E58">
        <v>2.8490000000000001E-2</v>
      </c>
      <c r="F58">
        <v>4.4600000000000004E-3</v>
      </c>
      <c r="G58">
        <v>0.15237999999999999</v>
      </c>
      <c r="H58">
        <v>5.9359997999999997E-2</v>
      </c>
      <c r="I58">
        <v>33.636364</v>
      </c>
      <c r="J58">
        <v>1.2634885</v>
      </c>
      <c r="K58">
        <v>18.189</v>
      </c>
      <c r="L58">
        <v>0.78655538175088391</v>
      </c>
      <c r="M58">
        <v>8.8730300327088896E-2</v>
      </c>
      <c r="N58">
        <v>0.30702193510069042</v>
      </c>
      <c r="O58">
        <v>1.3212301021449629E-2</v>
      </c>
      <c r="P58">
        <v>2.596130332116357E-2</v>
      </c>
      <c r="Q58">
        <v>0.53224365854714184</v>
      </c>
      <c r="R58">
        <v>0.99413738916606587</v>
      </c>
      <c r="S58">
        <v>0.29619183442531721</v>
      </c>
      <c r="T58">
        <v>0.25192620657349668</v>
      </c>
      <c r="U58">
        <v>0.27635208678039991</v>
      </c>
      <c r="V58">
        <v>0.33471826982433378</v>
      </c>
      <c r="W58">
        <v>1.065675580052289</v>
      </c>
    </row>
    <row r="59" spans="1:23">
      <c r="A59" t="s">
        <v>276</v>
      </c>
      <c r="B59">
        <v>2.65</v>
      </c>
      <c r="C59">
        <v>0.63600000000000001</v>
      </c>
      <c r="D59">
        <v>15.022422000000001</v>
      </c>
      <c r="E59">
        <v>0.12639</v>
      </c>
      <c r="F59">
        <v>5.8799999999999998E-2</v>
      </c>
      <c r="G59">
        <v>0.74134003999999998</v>
      </c>
      <c r="H59">
        <v>0.24482999999999999</v>
      </c>
      <c r="I59">
        <v>37.924526</v>
      </c>
      <c r="J59">
        <v>4.4341492999999996</v>
      </c>
      <c r="K59">
        <v>11.721</v>
      </c>
      <c r="L59">
        <v>0.81404897172850144</v>
      </c>
      <c r="M59">
        <v>0.1012191495688373</v>
      </c>
      <c r="N59">
        <v>0.78897414911966757</v>
      </c>
      <c r="O59">
        <v>8.4458799713778912E-3</v>
      </c>
      <c r="P59">
        <v>0.11124681580711521</v>
      </c>
      <c r="Q59">
        <v>0.53260569160169069</v>
      </c>
      <c r="R59">
        <v>0.99560339757939065</v>
      </c>
      <c r="S59">
        <v>0.37558720304466631</v>
      </c>
      <c r="T59">
        <v>0.29041940114880099</v>
      </c>
      <c r="U59">
        <v>0.28727957575604018</v>
      </c>
      <c r="V59">
        <v>0.36309611863411739</v>
      </c>
      <c r="W59">
        <v>1.083394903163504</v>
      </c>
    </row>
    <row r="60" spans="1:23">
      <c r="A60" t="s">
        <v>277</v>
      </c>
      <c r="B60">
        <v>0.49</v>
      </c>
      <c r="C60">
        <v>0.29799999999999999</v>
      </c>
      <c r="D60">
        <v>108.26922999999999</v>
      </c>
      <c r="E60">
        <v>2.7579999000000001E-2</v>
      </c>
      <c r="F60">
        <v>1.6629999999999999E-2</v>
      </c>
      <c r="G60">
        <v>0.38166</v>
      </c>
      <c r="H60">
        <v>0.17058999999999999</v>
      </c>
      <c r="I60">
        <v>57.448979999999999</v>
      </c>
      <c r="J60">
        <v>2.1477072000000001</v>
      </c>
      <c r="K60">
        <v>4.0289999999999999</v>
      </c>
      <c r="L60">
        <v>0.78629982307495716</v>
      </c>
      <c r="M60">
        <v>8.8373476063038942E-2</v>
      </c>
      <c r="N60">
        <v>0.49464417791069692</v>
      </c>
      <c r="O60">
        <v>2.777464585299998E-3</v>
      </c>
      <c r="P60">
        <v>4.9745318621432187E-2</v>
      </c>
      <c r="Q60">
        <v>0.59190413639793449</v>
      </c>
      <c r="R60">
        <v>0.99501658319737951</v>
      </c>
      <c r="S60">
        <v>0.32201300784834691</v>
      </c>
      <c r="T60">
        <v>0.28763952615070881</v>
      </c>
      <c r="U60">
        <v>0.2915083341596903</v>
      </c>
      <c r="V60">
        <v>0.37937370159716399</v>
      </c>
      <c r="W60">
        <v>1.066034782529786</v>
      </c>
    </row>
    <row r="61" spans="1:23">
      <c r="A61" t="s">
        <v>278</v>
      </c>
      <c r="B61">
        <v>15.06</v>
      </c>
      <c r="C61">
        <v>0.52200000000000002</v>
      </c>
      <c r="D61">
        <v>11.93206</v>
      </c>
      <c r="E61">
        <v>0.25278</v>
      </c>
      <c r="F61">
        <v>8.9969999999999994E-2</v>
      </c>
      <c r="G61">
        <v>0.53990000000000005</v>
      </c>
      <c r="H61">
        <v>0.29908000000000001</v>
      </c>
      <c r="I61">
        <v>18.658697</v>
      </c>
      <c r="J61">
        <v>4.3320746000000003</v>
      </c>
      <c r="K61">
        <v>63.627000000000002</v>
      </c>
      <c r="L61">
        <v>0.84954350530634704</v>
      </c>
      <c r="M61">
        <v>0.17502230151650311</v>
      </c>
      <c r="N61">
        <v>0.62413363927782628</v>
      </c>
      <c r="O61">
        <v>4.6696629975246748E-2</v>
      </c>
      <c r="P61">
        <v>0.1085011758126542</v>
      </c>
      <c r="Q61">
        <v>0.53064043762262247</v>
      </c>
      <c r="R61">
        <v>0.99603220523327129</v>
      </c>
      <c r="S61">
        <v>0.3877414425757813</v>
      </c>
      <c r="T61">
        <v>0.29894678240506789</v>
      </c>
      <c r="U61">
        <v>0.33750083610951043</v>
      </c>
      <c r="V61">
        <v>0.35826142265113559</v>
      </c>
      <c r="W61">
        <v>1.1054117754847359</v>
      </c>
    </row>
    <row r="62" spans="1:23">
      <c r="A62" t="s">
        <v>279</v>
      </c>
      <c r="B62">
        <v>15.93</v>
      </c>
      <c r="C62">
        <v>0.20699999999999999</v>
      </c>
      <c r="D62">
        <v>49.061030000000002</v>
      </c>
      <c r="E62">
        <v>0.78852999999999995</v>
      </c>
      <c r="F62">
        <v>0.12968001000000001</v>
      </c>
      <c r="G62">
        <v>0.36764999999999998</v>
      </c>
      <c r="H62">
        <v>0.25781999999999999</v>
      </c>
      <c r="I62">
        <v>6.5599499999999997</v>
      </c>
      <c r="J62">
        <v>3.4885662000000002</v>
      </c>
      <c r="K62">
        <v>68.031000000000006</v>
      </c>
      <c r="L62">
        <v>0.99999999999999989</v>
      </c>
      <c r="M62">
        <v>0.18019625334522749</v>
      </c>
      <c r="N62">
        <v>0.48317964711094019</v>
      </c>
      <c r="O62">
        <v>4.9942040968523803E-2</v>
      </c>
      <c r="P62">
        <v>8.581220000666287E-2</v>
      </c>
      <c r="Q62">
        <v>0.55425186438466656</v>
      </c>
      <c r="R62">
        <v>0.99570607428766544</v>
      </c>
      <c r="S62">
        <v>0.41175217923696222</v>
      </c>
      <c r="T62">
        <v>0.30008150260115668</v>
      </c>
      <c r="U62">
        <v>0.36264826995146932</v>
      </c>
      <c r="V62">
        <v>0.36398372595720452</v>
      </c>
      <c r="W62">
        <v>1.197480324392002</v>
      </c>
    </row>
    <row r="63" spans="1:23">
      <c r="A63" t="s">
        <v>280</v>
      </c>
      <c r="B63">
        <v>3.72</v>
      </c>
      <c r="C63">
        <v>0.39800000000000002</v>
      </c>
      <c r="D63">
        <v>10.552631</v>
      </c>
      <c r="E63">
        <v>0.11666000999999999</v>
      </c>
      <c r="F63">
        <v>6.6430000000000003E-2</v>
      </c>
      <c r="G63">
        <v>0.34293000000000001</v>
      </c>
      <c r="H63">
        <v>0.16254999000000001</v>
      </c>
      <c r="I63">
        <v>10.77957</v>
      </c>
      <c r="J63">
        <v>1.4396496000000001</v>
      </c>
      <c r="K63">
        <v>34.697000000000003</v>
      </c>
      <c r="L63">
        <v>0.81131646554314574</v>
      </c>
      <c r="M63">
        <v>0.10758251561106159</v>
      </c>
      <c r="N63">
        <v>0.4629510103250743</v>
      </c>
      <c r="O63">
        <v>2.5377433781898662E-2</v>
      </c>
      <c r="P63">
        <v>3.06997444983431E-2</v>
      </c>
      <c r="Q63">
        <v>0.52976321730633202</v>
      </c>
      <c r="R63">
        <v>0.99495303263838819</v>
      </c>
      <c r="S63">
        <v>0.33523486751475762</v>
      </c>
      <c r="T63">
        <v>0.25558796691030439</v>
      </c>
      <c r="U63">
        <v>0.29031273541683911</v>
      </c>
      <c r="V63">
        <v>0.34796440481824092</v>
      </c>
      <c r="W63">
        <v>1.081337696223263</v>
      </c>
    </row>
    <row r="64" spans="1:23">
      <c r="A64" t="s">
        <v>281</v>
      </c>
      <c r="B64">
        <v>0.77</v>
      </c>
      <c r="C64">
        <v>0.45700000000000002</v>
      </c>
      <c r="D64">
        <v>27.122643</v>
      </c>
      <c r="E64">
        <v>3.1630001999999997E-2</v>
      </c>
      <c r="F64">
        <v>1.7670000000000002E-2</v>
      </c>
      <c r="G64">
        <v>0.18167</v>
      </c>
      <c r="H64">
        <v>7.8869999999999996E-2</v>
      </c>
      <c r="I64">
        <v>37.33766</v>
      </c>
      <c r="J64">
        <v>1.1042827</v>
      </c>
      <c r="K64">
        <v>38.045999999999999</v>
      </c>
      <c r="L64">
        <v>0.78743719919232313</v>
      </c>
      <c r="M64">
        <v>9.0038655961938732E-2</v>
      </c>
      <c r="N64">
        <v>0.33099025109818297</v>
      </c>
      <c r="O64">
        <v>2.7845390506804381E-2</v>
      </c>
      <c r="P64">
        <v>2.167893156959181E-2</v>
      </c>
      <c r="Q64">
        <v>0.54030058542573289</v>
      </c>
      <c r="R64">
        <v>0.99429160185150045</v>
      </c>
      <c r="S64">
        <v>0.30343180200189301</v>
      </c>
      <c r="T64">
        <v>0.25373094492115722</v>
      </c>
      <c r="U64">
        <v>0.279358939818658</v>
      </c>
      <c r="V64">
        <v>0.34519738046711701</v>
      </c>
      <c r="W64">
        <v>1.066306802511193</v>
      </c>
    </row>
    <row r="65" spans="1:23">
      <c r="A65" t="s">
        <v>282</v>
      </c>
      <c r="B65">
        <v>0.2</v>
      </c>
      <c r="C65">
        <v>0.749</v>
      </c>
      <c r="D65">
        <v>27.848837</v>
      </c>
      <c r="E65">
        <v>1.3509999999999999E-2</v>
      </c>
      <c r="F65">
        <v>3.9199999999999999E-3</v>
      </c>
      <c r="G65">
        <v>4.759E-2</v>
      </c>
      <c r="H65">
        <v>8.2000000000000007E-3</v>
      </c>
      <c r="I65">
        <v>119.75</v>
      </c>
      <c r="J65">
        <v>1.1851156</v>
      </c>
      <c r="K65">
        <v>23.815999999999999</v>
      </c>
      <c r="L65">
        <v>0.78234849740088686</v>
      </c>
      <c r="M65">
        <v>8.6648825453464168E-2</v>
      </c>
      <c r="N65">
        <v>0.22127117260914919</v>
      </c>
      <c r="O65">
        <v>1.7358969427255701E-2</v>
      </c>
      <c r="P65">
        <v>2.385320240367968E-2</v>
      </c>
      <c r="Q65">
        <v>0.54076239399316783</v>
      </c>
      <c r="R65">
        <v>0.99373300577961576</v>
      </c>
      <c r="S65">
        <v>0.28153689156473088</v>
      </c>
      <c r="T65">
        <v>0.25437636177298878</v>
      </c>
      <c r="U65">
        <v>0.27678611586016483</v>
      </c>
      <c r="V65">
        <v>0.33411001067246321</v>
      </c>
      <c r="W65">
        <v>1.062858626397702</v>
      </c>
    </row>
    <row r="66" spans="1:23">
      <c r="A66" t="s">
        <v>283</v>
      </c>
      <c r="B66">
        <v>6.38</v>
      </c>
      <c r="C66">
        <v>0.46899999999999997</v>
      </c>
      <c r="D66">
        <v>12.321429</v>
      </c>
      <c r="E66">
        <v>0.16566</v>
      </c>
      <c r="F66">
        <v>6.6720000000000002E-2</v>
      </c>
      <c r="G66">
        <v>0.13888</v>
      </c>
      <c r="H66">
        <v>9.4700000000000006E-2</v>
      </c>
      <c r="I66">
        <v>10.815047</v>
      </c>
      <c r="J66">
        <v>1.7267268</v>
      </c>
      <c r="K66">
        <v>85.45</v>
      </c>
      <c r="L66">
        <v>0.82507729939368057</v>
      </c>
      <c r="M66">
        <v>0.1234017246506096</v>
      </c>
      <c r="N66">
        <v>0.29597474268122481</v>
      </c>
      <c r="O66">
        <v>6.277851101663752E-2</v>
      </c>
      <c r="P66">
        <v>3.8421644653992677E-2</v>
      </c>
      <c r="Q66">
        <v>0.53088804905991549</v>
      </c>
      <c r="R66">
        <v>0.99441672673925963</v>
      </c>
      <c r="S66">
        <v>0.32235604585463212</v>
      </c>
      <c r="T66">
        <v>0.26164024117835322</v>
      </c>
      <c r="U66">
        <v>0.30212087492113282</v>
      </c>
      <c r="V66">
        <v>0.34348860366451028</v>
      </c>
      <c r="W66">
        <v>1.0894611352388019</v>
      </c>
    </row>
    <row r="67" spans="1:23">
      <c r="A67" t="s">
        <v>284</v>
      </c>
      <c r="B67">
        <v>1.34</v>
      </c>
      <c r="C67">
        <v>0.79900000000000004</v>
      </c>
      <c r="D67">
        <v>17.435898000000002</v>
      </c>
      <c r="E67">
        <v>7.5370000000000006E-2</v>
      </c>
      <c r="F67">
        <v>2.8219999999999999E-2</v>
      </c>
      <c r="G67">
        <v>8.3239999999999995E-2</v>
      </c>
      <c r="H67">
        <v>5.2580000000000002E-2</v>
      </c>
      <c r="I67">
        <v>15.223879999999999</v>
      </c>
      <c r="J67">
        <v>1.1300060999999999</v>
      </c>
      <c r="K67">
        <v>32.725000000000001</v>
      </c>
      <c r="L67">
        <v>0.79972085159920581</v>
      </c>
      <c r="M67">
        <v>9.3428486470413311E-2</v>
      </c>
      <c r="N67">
        <v>0.25044394370203449</v>
      </c>
      <c r="O67">
        <v>2.3924220684999851E-2</v>
      </c>
      <c r="P67">
        <v>2.237084833088054E-2</v>
      </c>
      <c r="Q67">
        <v>0.53414049345091918</v>
      </c>
      <c r="R67">
        <v>0.99408379810550007</v>
      </c>
      <c r="S67">
        <v>0.29431619895160371</v>
      </c>
      <c r="T67">
        <v>0.25187169180430141</v>
      </c>
      <c r="U67">
        <v>0.28121320850246262</v>
      </c>
      <c r="V67">
        <v>0.33425699064996572</v>
      </c>
      <c r="W67">
        <v>1.07371719892894</v>
      </c>
    </row>
    <row r="68" spans="1:23">
      <c r="A68" t="s">
        <v>285</v>
      </c>
      <c r="B68">
        <v>0.83</v>
      </c>
      <c r="C68">
        <v>0.64700000000000002</v>
      </c>
      <c r="D68">
        <v>6.6806726000000003</v>
      </c>
      <c r="E68">
        <v>7.1080000000000004E-2</v>
      </c>
      <c r="F68">
        <v>2.3009999999999999E-2</v>
      </c>
      <c r="G68">
        <v>0.15590999999999999</v>
      </c>
      <c r="H68">
        <v>5.289E-2</v>
      </c>
      <c r="I68">
        <v>28.734940999999999</v>
      </c>
      <c r="J68">
        <v>1.5540495999999999</v>
      </c>
      <c r="K68">
        <v>30.353999999999999</v>
      </c>
      <c r="L68">
        <v>0.79851607630805177</v>
      </c>
      <c r="M68">
        <v>9.03954802259887E-2</v>
      </c>
      <c r="N68">
        <v>0.30991057134074329</v>
      </c>
      <c r="O68">
        <v>2.2176975120726489E-2</v>
      </c>
      <c r="P68">
        <v>3.3776914603828007E-2</v>
      </c>
      <c r="Q68">
        <v>0.52730092271029871</v>
      </c>
      <c r="R68">
        <v>0.99408624843495086</v>
      </c>
      <c r="S68">
        <v>0.30117496475816491</v>
      </c>
      <c r="T68">
        <v>0.25339547519712852</v>
      </c>
      <c r="U68">
        <v>0.27738838242947789</v>
      </c>
      <c r="V68">
        <v>0.33338417702561729</v>
      </c>
      <c r="W68">
        <v>1.072979868573726</v>
      </c>
    </row>
    <row r="69" spans="1:23">
      <c r="A69" t="s">
        <v>286</v>
      </c>
      <c r="B69">
        <v>4.08</v>
      </c>
      <c r="C69">
        <v>0.71599999999999997</v>
      </c>
      <c r="D69">
        <v>16.162528999999999</v>
      </c>
      <c r="E69">
        <v>0.11726</v>
      </c>
      <c r="F69">
        <v>6.3079999999999997E-2</v>
      </c>
      <c r="G69">
        <v>0.102919996</v>
      </c>
      <c r="H69">
        <v>8.1619999999999998E-2</v>
      </c>
      <c r="I69">
        <v>17.549019000000001</v>
      </c>
      <c r="J69">
        <v>2.0356524</v>
      </c>
      <c r="K69">
        <v>59.55</v>
      </c>
      <c r="L69">
        <v>0.81148496277553261</v>
      </c>
      <c r="M69">
        <v>0.1097234611953613</v>
      </c>
      <c r="N69">
        <v>0.26654829204472441</v>
      </c>
      <c r="O69">
        <v>4.3692192958990947E-2</v>
      </c>
      <c r="P69">
        <v>4.6731230503109719E-2</v>
      </c>
      <c r="Q69">
        <v>0.53333071987291381</v>
      </c>
      <c r="R69">
        <v>0.99431333864501514</v>
      </c>
      <c r="S69">
        <v>0.30584733731734332</v>
      </c>
      <c r="T69">
        <v>0.26429403453598083</v>
      </c>
      <c r="U69">
        <v>0.29261564532721701</v>
      </c>
      <c r="V69">
        <v>0.33723062254169628</v>
      </c>
      <c r="W69">
        <v>1.081065646290851</v>
      </c>
    </row>
    <row r="70" spans="1:23">
      <c r="A70" t="s">
        <v>287</v>
      </c>
      <c r="B70">
        <v>-0.54</v>
      </c>
      <c r="C70">
        <v>0.748</v>
      </c>
      <c r="D70">
        <v>40.789473999999998</v>
      </c>
      <c r="E70">
        <v>-4.5969999999999997E-2</v>
      </c>
      <c r="F70">
        <v>1.0779999E-2</v>
      </c>
      <c r="G70">
        <v>9.1560000000000002E-2</v>
      </c>
      <c r="H70">
        <v>1.264E-2</v>
      </c>
      <c r="I70">
        <v>0</v>
      </c>
      <c r="J70">
        <v>1.019871</v>
      </c>
      <c r="K70">
        <v>37.341999999999999</v>
      </c>
      <c r="L70">
        <v>0.76564452669742722</v>
      </c>
      <c r="M70">
        <v>8.224799286351471E-2</v>
      </c>
      <c r="N70">
        <v>0.2572522874746237</v>
      </c>
      <c r="O70">
        <v>2.7326596378905419E-2</v>
      </c>
      <c r="P70">
        <v>1.940839695601523E-2</v>
      </c>
      <c r="Q70">
        <v>0.54899173358378128</v>
      </c>
      <c r="R70">
        <v>0.99376810082078126</v>
      </c>
      <c r="S70">
        <v>0.28331535195014768</v>
      </c>
      <c r="T70">
        <v>0.25536953412955299</v>
      </c>
      <c r="U70">
        <v>0.2743595181839702</v>
      </c>
      <c r="V70">
        <v>0.34455201251070189</v>
      </c>
      <c r="W70">
        <v>1.0526363453324969</v>
      </c>
    </row>
    <row r="71" spans="1:23">
      <c r="A71" t="s">
        <v>288</v>
      </c>
      <c r="B71">
        <v>1.91</v>
      </c>
      <c r="C71">
        <v>0.73099999999999998</v>
      </c>
      <c r="D71">
        <v>13.116438</v>
      </c>
      <c r="E71">
        <v>9.1800004000000004E-2</v>
      </c>
      <c r="F71">
        <v>3.9379999999999998E-2</v>
      </c>
      <c r="G71">
        <v>0.19214999999999999</v>
      </c>
      <c r="H71">
        <v>4.5700002000000003E-2</v>
      </c>
      <c r="I71">
        <v>20.052357000000001</v>
      </c>
      <c r="J71">
        <v>1.302101</v>
      </c>
      <c r="K71">
        <v>43.603999999999999</v>
      </c>
      <c r="L71">
        <v>0.80433494550427842</v>
      </c>
      <c r="M71">
        <v>9.6818316978887889E-2</v>
      </c>
      <c r="N71">
        <v>0.33956614565788668</v>
      </c>
      <c r="O71">
        <v>3.1941211192688543E-2</v>
      </c>
      <c r="P71">
        <v>2.699991547761494E-2</v>
      </c>
      <c r="Q71">
        <v>0.53139361915191285</v>
      </c>
      <c r="R71">
        <v>0.99402941661607913</v>
      </c>
      <c r="S71">
        <v>0.31171506056496301</v>
      </c>
      <c r="T71">
        <v>0.2531628064384987</v>
      </c>
      <c r="U71">
        <v>0.28314610853678862</v>
      </c>
      <c r="V71">
        <v>0.34110827478720179</v>
      </c>
      <c r="W71">
        <v>1.076514650253539</v>
      </c>
    </row>
    <row r="72" spans="1:23">
      <c r="A72" t="s">
        <v>289</v>
      </c>
      <c r="B72">
        <v>-0.46</v>
      </c>
      <c r="C72">
        <v>0.56899999999999995</v>
      </c>
      <c r="D72">
        <v>12.064517</v>
      </c>
      <c r="E72">
        <v>1.0140000999999999E-2</v>
      </c>
      <c r="F72">
        <v>1.2990000999999999E-2</v>
      </c>
      <c r="G72">
        <v>7.2889999999999996E-2</v>
      </c>
      <c r="H72">
        <v>1.0720001E-2</v>
      </c>
      <c r="I72">
        <v>0</v>
      </c>
      <c r="J72">
        <v>1.0883484000000001</v>
      </c>
      <c r="K72">
        <v>45.831000000000003</v>
      </c>
      <c r="L72">
        <v>0.78140208911967146</v>
      </c>
      <c r="M72">
        <v>8.2723758548914658E-2</v>
      </c>
      <c r="N72">
        <v>0.24197442951377751</v>
      </c>
      <c r="O72">
        <v>3.3582339776255299E-2</v>
      </c>
      <c r="P72">
        <v>2.1250325349208701E-2</v>
      </c>
      <c r="Q72">
        <v>0.53072467100573595</v>
      </c>
      <c r="R72">
        <v>0.99375292459466802</v>
      </c>
      <c r="S72">
        <v>0.28625747463480122</v>
      </c>
      <c r="T72">
        <v>0.24839770853436921</v>
      </c>
      <c r="U72">
        <v>0.2715940154472698</v>
      </c>
      <c r="V72">
        <v>0.33399501868887072</v>
      </c>
      <c r="W72">
        <v>1.062289977200334</v>
      </c>
    </row>
    <row r="73" spans="1:23">
      <c r="A73" t="s">
        <v>290</v>
      </c>
      <c r="B73">
        <v>0.08</v>
      </c>
      <c r="C73">
        <v>0.75600000000000001</v>
      </c>
      <c r="D73">
        <v>69.565216000000007</v>
      </c>
      <c r="E73">
        <v>-3.0300000000000001E-3</v>
      </c>
      <c r="F73">
        <v>-2.9699997999999999E-3</v>
      </c>
      <c r="G73">
        <v>8.8859999999999995E-2</v>
      </c>
      <c r="H73">
        <v>2.479E-2</v>
      </c>
      <c r="I73">
        <v>200</v>
      </c>
      <c r="J73">
        <v>1.2551973000000001</v>
      </c>
      <c r="K73">
        <v>7.2690000000000001</v>
      </c>
      <c r="L73">
        <v>0.77770351294501561</v>
      </c>
      <c r="M73">
        <v>8.5935176925364246E-2</v>
      </c>
      <c r="N73">
        <v>0.25504284899073049</v>
      </c>
      <c r="O73">
        <v>5.1650966511986437E-3</v>
      </c>
      <c r="P73">
        <v>2.573828380386815E-2</v>
      </c>
      <c r="Q73">
        <v>0.56729109186806648</v>
      </c>
      <c r="R73">
        <v>0.99386413792667339</v>
      </c>
      <c r="S73">
        <v>0.28328440244622632</v>
      </c>
      <c r="T73">
        <v>0.26645252719562568</v>
      </c>
      <c r="U73">
        <v>0.28269755453632173</v>
      </c>
      <c r="V73">
        <v>0.34915433736601442</v>
      </c>
      <c r="W73">
        <v>1.060087270273256</v>
      </c>
    </row>
    <row r="74" spans="1:23">
      <c r="A74" t="s">
        <v>291</v>
      </c>
      <c r="B74">
        <v>37.729999999999997</v>
      </c>
      <c r="C74">
        <v>0.754</v>
      </c>
      <c r="D74">
        <v>22.408453000000002</v>
      </c>
      <c r="E74">
        <v>0.21405001000000001</v>
      </c>
      <c r="F74">
        <v>0.10067</v>
      </c>
      <c r="G74">
        <v>0.62111000000000005</v>
      </c>
      <c r="H74">
        <v>0.52182996000000004</v>
      </c>
      <c r="I74">
        <v>32.600050000000003</v>
      </c>
      <c r="J74">
        <v>6.565042</v>
      </c>
      <c r="K74">
        <v>68.622</v>
      </c>
      <c r="L74">
        <v>0.83866683048615065</v>
      </c>
      <c r="M74">
        <v>0.30984240261671131</v>
      </c>
      <c r="N74">
        <v>0.6905886390100342</v>
      </c>
      <c r="O74">
        <v>5.0377562743507159E-2</v>
      </c>
      <c r="P74">
        <v>0.16856429233190559</v>
      </c>
      <c r="Q74">
        <v>0.53730269046857781</v>
      </c>
      <c r="R74">
        <v>0.99779288519178955</v>
      </c>
      <c r="S74">
        <v>0.43047474394474539</v>
      </c>
      <c r="T74">
        <v>0.34681106816221519</v>
      </c>
      <c r="U74">
        <v>0.42396331256677872</v>
      </c>
      <c r="V74">
        <v>0.36210445760106758</v>
      </c>
      <c r="W74">
        <v>1.09977536548465</v>
      </c>
    </row>
    <row r="75" spans="1:23">
      <c r="A75" t="s">
        <v>292</v>
      </c>
      <c r="B75">
        <v>2.48</v>
      </c>
      <c r="C75">
        <v>0.68799999999999994</v>
      </c>
      <c r="D75">
        <v>11.123595</v>
      </c>
      <c r="E75">
        <v>4.2909999999999997E-2</v>
      </c>
      <c r="F75">
        <v>1.6889999999999999E-2</v>
      </c>
      <c r="G75">
        <v>0.119160004</v>
      </c>
      <c r="H75">
        <v>6.8059999999999996E-2</v>
      </c>
      <c r="I75">
        <v>11.975806</v>
      </c>
      <c r="J75">
        <v>0.80875750000000002</v>
      </c>
      <c r="K75">
        <v>37.835999999999999</v>
      </c>
      <c r="L75">
        <v>0.7906049993962081</v>
      </c>
      <c r="M75">
        <v>0.10020814748736249</v>
      </c>
      <c r="N75">
        <v>0.27983766191655118</v>
      </c>
      <c r="O75">
        <v>2.7690636576607249E-2</v>
      </c>
      <c r="P75">
        <v>1.372979423692181E-2</v>
      </c>
      <c r="Q75">
        <v>0.53012631045622982</v>
      </c>
      <c r="R75">
        <v>0.9942061564922664</v>
      </c>
      <c r="S75">
        <v>0.29995243542395639</v>
      </c>
      <c r="T75">
        <v>0.2474164707474289</v>
      </c>
      <c r="U75">
        <v>0.28354055937707701</v>
      </c>
      <c r="V75">
        <v>0.33601236479550362</v>
      </c>
      <c r="W75">
        <v>1.068199158259417</v>
      </c>
    </row>
    <row r="76" spans="1:23">
      <c r="A76" t="s">
        <v>293</v>
      </c>
      <c r="B76">
        <v>0.24</v>
      </c>
      <c r="C76">
        <v>0.35699999999999998</v>
      </c>
      <c r="D76">
        <v>120</v>
      </c>
      <c r="E76">
        <v>1.29700005E-2</v>
      </c>
      <c r="F76">
        <v>6.9999998000000001E-3</v>
      </c>
      <c r="G76">
        <v>0.19511998999999999</v>
      </c>
      <c r="H76">
        <v>9.9809999999999996E-2</v>
      </c>
      <c r="I76">
        <v>240</v>
      </c>
      <c r="J76">
        <v>4.6373075999999998</v>
      </c>
      <c r="K76">
        <v>9.4160000000000004</v>
      </c>
      <c r="L76">
        <v>0.78219684750465479</v>
      </c>
      <c r="M76">
        <v>8.6886708296164128E-2</v>
      </c>
      <c r="N76">
        <v>0.34199651980706358</v>
      </c>
      <c r="O76">
        <v>6.7472713565950608E-3</v>
      </c>
      <c r="P76">
        <v>0.1167114368511811</v>
      </c>
      <c r="Q76">
        <v>0.59936408523889029</v>
      </c>
      <c r="R76">
        <v>0.99445711765375411</v>
      </c>
      <c r="S76">
        <v>0.29000955857676353</v>
      </c>
      <c r="T76">
        <v>0.31932607938332641</v>
      </c>
      <c r="U76">
        <v>0.29205858633559922</v>
      </c>
      <c r="V76">
        <v>0.36575555942529769</v>
      </c>
      <c r="W76">
        <v>1.0631905435290769</v>
      </c>
    </row>
    <row r="77" spans="1:23">
      <c r="A77" t="s">
        <v>294</v>
      </c>
      <c r="B77">
        <v>-0.78</v>
      </c>
      <c r="C77">
        <v>0.73099999999999998</v>
      </c>
      <c r="D77">
        <v>65.55556</v>
      </c>
      <c r="E77">
        <v>-1.52900005E-2</v>
      </c>
      <c r="F77">
        <v>1.6300001E-3</v>
      </c>
      <c r="G77">
        <v>8.1999995000000006E-2</v>
      </c>
      <c r="H77">
        <v>3.424E-2</v>
      </c>
      <c r="I77">
        <v>0</v>
      </c>
      <c r="J77">
        <v>0.51142763999999996</v>
      </c>
      <c r="K77">
        <v>18.428000000000001</v>
      </c>
      <c r="L77">
        <v>0.7742604953058696</v>
      </c>
      <c r="M77">
        <v>8.0820695807314893E-2</v>
      </c>
      <c r="N77">
        <v>0.2494292345289901</v>
      </c>
      <c r="O77">
        <v>1.338842573248351E-2</v>
      </c>
      <c r="P77">
        <v>5.7321145458377734E-3</v>
      </c>
      <c r="Q77">
        <v>0.56474123123403897</v>
      </c>
      <c r="R77">
        <v>0.99393883345347844</v>
      </c>
      <c r="S77">
        <v>0.28317537682711258</v>
      </c>
      <c r="T77">
        <v>0.25605415343212051</v>
      </c>
      <c r="U77">
        <v>0.27842051711553639</v>
      </c>
      <c r="V77">
        <v>0.35121711142668383</v>
      </c>
      <c r="W77">
        <v>1.05801984319206</v>
      </c>
    </row>
    <row r="78" spans="1:23">
      <c r="A78" t="s">
        <v>295</v>
      </c>
      <c r="B78">
        <v>2.0299999999999998</v>
      </c>
      <c r="C78">
        <v>0.51400000000000001</v>
      </c>
      <c r="D78">
        <v>18.333334000000001</v>
      </c>
      <c r="E78">
        <v>9.5219999999999999E-2</v>
      </c>
      <c r="F78">
        <v>4.8759999999999998E-2</v>
      </c>
      <c r="G78">
        <v>0.25247999999999998</v>
      </c>
      <c r="H78">
        <v>0.115830004</v>
      </c>
      <c r="I78">
        <v>27.635467999999999</v>
      </c>
      <c r="J78">
        <v>2.2088350999999999</v>
      </c>
      <c r="K78">
        <v>29.707999999999998</v>
      </c>
      <c r="L78">
        <v>0.80529539461305366</v>
      </c>
      <c r="M78">
        <v>9.7531965506987797E-2</v>
      </c>
      <c r="N78">
        <v>0.38893482111465433</v>
      </c>
      <c r="O78">
        <v>2.1700922554501019E-2</v>
      </c>
      <c r="P78">
        <v>5.1389557664186312E-2</v>
      </c>
      <c r="Q78">
        <v>0.53471119994742644</v>
      </c>
      <c r="R78">
        <v>0.99458374438795505</v>
      </c>
      <c r="S78">
        <v>0.31604997993548778</v>
      </c>
      <c r="T78">
        <v>0.26514010258328569</v>
      </c>
      <c r="U78">
        <v>0.28455819279035821</v>
      </c>
      <c r="V78">
        <v>0.34201969855788261</v>
      </c>
      <c r="W78">
        <v>1.0774288771835761</v>
      </c>
    </row>
    <row r="79" spans="1:23">
      <c r="A79" t="s">
        <v>296</v>
      </c>
      <c r="B79">
        <v>1.78</v>
      </c>
      <c r="C79">
        <v>0.29299999999999998</v>
      </c>
      <c r="D79">
        <v>23.450704999999999</v>
      </c>
      <c r="E79">
        <v>4.5229997000000001E-2</v>
      </c>
      <c r="F79">
        <v>1.7919999999999998E-2</v>
      </c>
      <c r="G79">
        <v>0.19373000000000001</v>
      </c>
      <c r="H79">
        <v>7.4950000000000003E-2</v>
      </c>
      <c r="I79">
        <v>18.707865000000002</v>
      </c>
      <c r="J79">
        <v>1.6245487999999999</v>
      </c>
      <c r="K79">
        <v>36.070999999999998</v>
      </c>
      <c r="L79">
        <v>0.7912565320444952</v>
      </c>
      <c r="M79">
        <v>9.6045197740112984E-2</v>
      </c>
      <c r="N79">
        <v>0.34085907632623902</v>
      </c>
      <c r="O79">
        <v>2.638996663947419E-2</v>
      </c>
      <c r="P79">
        <v>3.5673226061001102E-2</v>
      </c>
      <c r="Q79">
        <v>0.53796548980735814</v>
      </c>
      <c r="R79">
        <v>0.99426061704038138</v>
      </c>
      <c r="S79">
        <v>0.30627214373891137</v>
      </c>
      <c r="T79">
        <v>0.25958641237824093</v>
      </c>
      <c r="U79">
        <v>0.28298183588275122</v>
      </c>
      <c r="V79">
        <v>0.34283905070652371</v>
      </c>
      <c r="W79">
        <v>1.0686306355289801</v>
      </c>
    </row>
    <row r="80" spans="1:23">
      <c r="A80" t="s">
        <v>297</v>
      </c>
      <c r="B80">
        <v>8.7799999999999994</v>
      </c>
      <c r="C80">
        <v>0.58499999999999996</v>
      </c>
      <c r="D80">
        <v>27.743901999999999</v>
      </c>
      <c r="E80">
        <v>0.16409999</v>
      </c>
      <c r="F80">
        <v>6.1550002999999999E-2</v>
      </c>
      <c r="G80">
        <v>0.35127000000000003</v>
      </c>
      <c r="H80">
        <v>0.30717</v>
      </c>
      <c r="I80">
        <v>15.546697999999999</v>
      </c>
      <c r="J80">
        <v>2.3419403999999999</v>
      </c>
      <c r="K80">
        <v>26.59</v>
      </c>
      <c r="L80">
        <v>0.82463919647947248</v>
      </c>
      <c r="M80">
        <v>0.13767469521260781</v>
      </c>
      <c r="N80">
        <v>0.46977572030865528</v>
      </c>
      <c r="O80">
        <v>1.9403195152812139E-2</v>
      </c>
      <c r="P80">
        <v>5.4969869290424071E-2</v>
      </c>
      <c r="Q80">
        <v>0.54069566267615921</v>
      </c>
      <c r="R80">
        <v>0.99609615092764725</v>
      </c>
      <c r="S80">
        <v>0.34575376820124409</v>
      </c>
      <c r="T80">
        <v>0.27497596094675919</v>
      </c>
      <c r="U80">
        <v>0.31370019439108382</v>
      </c>
      <c r="V80">
        <v>0.35097464792097038</v>
      </c>
      <c r="W80">
        <v>1.0901779766455559</v>
      </c>
    </row>
    <row r="81" spans="1:23">
      <c r="A81" t="s">
        <v>298</v>
      </c>
      <c r="B81">
        <v>4.58</v>
      </c>
      <c r="C81">
        <v>0.52700000000000002</v>
      </c>
      <c r="D81">
        <v>6.9889783999999997</v>
      </c>
      <c r="E81">
        <v>7.1129999999999999E-2</v>
      </c>
      <c r="F81">
        <v>6.4099999999999999E-3</v>
      </c>
      <c r="G81">
        <v>0.12020001</v>
      </c>
      <c r="H81">
        <v>3.6389999999999999E-2</v>
      </c>
      <c r="I81">
        <v>30.458514999999998</v>
      </c>
      <c r="J81">
        <v>2.2060217999999998</v>
      </c>
      <c r="K81">
        <v>88.841999999999999</v>
      </c>
      <c r="L81">
        <v>0.7985301179781118</v>
      </c>
      <c r="M81">
        <v>0.1126969967291109</v>
      </c>
      <c r="N81">
        <v>0.28068870979798821</v>
      </c>
      <c r="O81">
        <v>6.5278155451059805E-2</v>
      </c>
      <c r="P81">
        <v>5.1313884564031048E-2</v>
      </c>
      <c r="Q81">
        <v>0.52749698362491637</v>
      </c>
      <c r="R81">
        <v>0.9939558276738627</v>
      </c>
      <c r="S81">
        <v>0.30836632159060012</v>
      </c>
      <c r="T81">
        <v>0.2641827389383728</v>
      </c>
      <c r="U81">
        <v>0.29164656113906778</v>
      </c>
      <c r="V81">
        <v>0.33957749070275861</v>
      </c>
      <c r="W81">
        <v>1.072911948023201</v>
      </c>
    </row>
    <row r="82" spans="1:23">
      <c r="A82" t="s">
        <v>299</v>
      </c>
      <c r="B82">
        <v>9.02</v>
      </c>
      <c r="C82">
        <v>0.624</v>
      </c>
      <c r="D82">
        <v>13.7173395</v>
      </c>
      <c r="E82">
        <v>0.15221999999999999</v>
      </c>
      <c r="F82">
        <v>6.0939997000000003E-2</v>
      </c>
      <c r="G82">
        <v>0.25152999999999998</v>
      </c>
      <c r="H82">
        <v>0.11921</v>
      </c>
      <c r="I82">
        <v>12.804876999999999</v>
      </c>
      <c r="J82">
        <v>1.8599334000000001</v>
      </c>
      <c r="K82">
        <v>66.14</v>
      </c>
      <c r="L82">
        <v>0.82130289848153371</v>
      </c>
      <c r="M82">
        <v>0.13910199226880759</v>
      </c>
      <c r="N82">
        <v>0.38815742609254378</v>
      </c>
      <c r="O82">
        <v>4.8548518673272457E-2</v>
      </c>
      <c r="P82">
        <v>4.2004681082080851E-2</v>
      </c>
      <c r="Q82">
        <v>0.53177575045688719</v>
      </c>
      <c r="R82">
        <v>0.99461046085163962</v>
      </c>
      <c r="S82">
        <v>0.33813098104278549</v>
      </c>
      <c r="T82">
        <v>0.26579996765281427</v>
      </c>
      <c r="U82">
        <v>0.31195605888926092</v>
      </c>
      <c r="V82">
        <v>0.34755087632766041</v>
      </c>
      <c r="W82">
        <v>1.0872603557766189</v>
      </c>
    </row>
    <row r="83" spans="1:23">
      <c r="A83" t="s">
        <v>300</v>
      </c>
      <c r="B83">
        <v>6.3</v>
      </c>
      <c r="C83">
        <v>0.52700000000000002</v>
      </c>
      <c r="D83">
        <v>16.330936000000001</v>
      </c>
      <c r="E83">
        <v>0.18106001999999999</v>
      </c>
      <c r="F83">
        <v>4.9369999999999997E-2</v>
      </c>
      <c r="G83">
        <v>0.22453000000000001</v>
      </c>
      <c r="H83">
        <v>7.7520000000000006E-2</v>
      </c>
      <c r="I83">
        <v>18.015872999999999</v>
      </c>
      <c r="J83">
        <v>3.1361387000000001</v>
      </c>
      <c r="K83">
        <v>62.414000000000001</v>
      </c>
      <c r="L83">
        <v>0.82940213938885032</v>
      </c>
      <c r="M83">
        <v>0.12292595896520959</v>
      </c>
      <c r="N83">
        <v>0.3660630412536125</v>
      </c>
      <c r="O83">
        <v>4.5802741797489013E-2</v>
      </c>
      <c r="P83">
        <v>7.6332485257093102E-2</v>
      </c>
      <c r="Q83">
        <v>0.53343781494036957</v>
      </c>
      <c r="R83">
        <v>0.99428093106195692</v>
      </c>
      <c r="S83">
        <v>0.32817995455831361</v>
      </c>
      <c r="T83">
        <v>0.27891367020076102</v>
      </c>
      <c r="U83">
        <v>0.30292922745394862</v>
      </c>
      <c r="V83">
        <v>0.34261206227991592</v>
      </c>
      <c r="W83">
        <v>1.092033442220399</v>
      </c>
    </row>
    <row r="84" spans="1:23">
      <c r="A84" t="s">
        <v>301</v>
      </c>
      <c r="B84">
        <v>10.72</v>
      </c>
      <c r="C84">
        <v>0.61599999999999999</v>
      </c>
      <c r="D84">
        <v>12.801418</v>
      </c>
      <c r="E84">
        <v>0.100839995</v>
      </c>
      <c r="F84">
        <v>2.7369999999999998E-2</v>
      </c>
      <c r="G84">
        <v>6.3630000000000006E-2</v>
      </c>
      <c r="H84">
        <v>2.776E-2</v>
      </c>
      <c r="I84">
        <v>16.837686999999999</v>
      </c>
      <c r="J84">
        <v>1.6794916</v>
      </c>
      <c r="K84">
        <v>434.56900000000002</v>
      </c>
      <c r="L84">
        <v>0.80687367692363854</v>
      </c>
      <c r="M84">
        <v>0.14921201308355639</v>
      </c>
      <c r="N84">
        <v>0.23439687382457361</v>
      </c>
      <c r="O84">
        <v>0.32005249842851069</v>
      </c>
      <c r="P84">
        <v>3.7151096180508408E-2</v>
      </c>
      <c r="Q84">
        <v>0.53119328847593184</v>
      </c>
      <c r="R84">
        <v>0.99388761366366929</v>
      </c>
      <c r="S84">
        <v>0.35643478846831728</v>
      </c>
      <c r="T84">
        <v>0.26491479993339051</v>
      </c>
      <c r="U84">
        <v>0.31673495272146363</v>
      </c>
      <c r="V84">
        <v>0.39970613176191933</v>
      </c>
      <c r="W84">
        <v>1.077988190387416</v>
      </c>
    </row>
    <row r="85" spans="1:23">
      <c r="A85" t="s">
        <v>302</v>
      </c>
      <c r="B85">
        <v>1.86</v>
      </c>
      <c r="C85">
        <v>0.41399999999999998</v>
      </c>
      <c r="D85">
        <v>13.754512</v>
      </c>
      <c r="E85">
        <v>7.6409995999999994E-2</v>
      </c>
      <c r="F85">
        <v>1.7729999999999999E-2</v>
      </c>
      <c r="G85">
        <v>4.5739996999999998E-2</v>
      </c>
      <c r="H85">
        <v>1.422E-2</v>
      </c>
      <c r="I85">
        <v>20.48387</v>
      </c>
      <c r="J85">
        <v>1.3806849000000001</v>
      </c>
      <c r="K85">
        <v>215.01</v>
      </c>
      <c r="L85">
        <v>0.80001291721312162</v>
      </c>
      <c r="M85">
        <v>9.6520963425512932E-2</v>
      </c>
      <c r="N85">
        <v>0.21975729563747601</v>
      </c>
      <c r="O85">
        <v>0.15825431671349821</v>
      </c>
      <c r="P85">
        <v>2.911369194485634E-2</v>
      </c>
      <c r="Q85">
        <v>0.53179938956568318</v>
      </c>
      <c r="R85">
        <v>0.99378058959669158</v>
      </c>
      <c r="S85">
        <v>0.31124394977847269</v>
      </c>
      <c r="T85">
        <v>0.254200192408923</v>
      </c>
      <c r="U85">
        <v>0.2826089884590815</v>
      </c>
      <c r="V85">
        <v>0.36151042260038241</v>
      </c>
      <c r="W85">
        <v>1.073718370810425</v>
      </c>
    </row>
    <row r="86" spans="1:23">
      <c r="A86" t="s">
        <v>303</v>
      </c>
      <c r="B86">
        <v>0.63</v>
      </c>
      <c r="C86">
        <v>0.72199999999999998</v>
      </c>
      <c r="D86">
        <v>60.666668000000001</v>
      </c>
      <c r="E86">
        <v>6.5949999999999995E-2</v>
      </c>
      <c r="F86">
        <v>4.9199999999999999E-3</v>
      </c>
      <c r="G86">
        <v>0.24115998999999999</v>
      </c>
      <c r="H86">
        <v>-2.3259999999999999E-2</v>
      </c>
      <c r="I86">
        <v>28.888891000000001</v>
      </c>
      <c r="J86">
        <v>1.1974472</v>
      </c>
      <c r="K86">
        <v>26.651</v>
      </c>
      <c r="L86">
        <v>0.79707540095988849</v>
      </c>
      <c r="M86">
        <v>8.9206066012488844E-2</v>
      </c>
      <c r="N86">
        <v>0.37967153751018939</v>
      </c>
      <c r="O86">
        <v>1.9448147484917019E-2</v>
      </c>
      <c r="P86">
        <v>2.4184901974246088E-2</v>
      </c>
      <c r="Q86">
        <v>0.56163223802993056</v>
      </c>
      <c r="R86">
        <v>0.9934843368618077</v>
      </c>
      <c r="S86">
        <v>0.31208595610384993</v>
      </c>
      <c r="T86">
        <v>0.26382877303897467</v>
      </c>
      <c r="U86">
        <v>0.28534766561358682</v>
      </c>
      <c r="V86">
        <v>0.35922398143576312</v>
      </c>
      <c r="W86">
        <v>1.071743244739112</v>
      </c>
    </row>
    <row r="87" spans="1:23">
      <c r="A87" t="s">
        <v>304</v>
      </c>
      <c r="B87">
        <v>16.21</v>
      </c>
      <c r="C87">
        <v>0.374</v>
      </c>
      <c r="D87">
        <v>21.858149999999998</v>
      </c>
      <c r="E87">
        <v>0.34539002000000002</v>
      </c>
      <c r="F87">
        <v>0.12203</v>
      </c>
      <c r="G87">
        <v>0.22656999999999999</v>
      </c>
      <c r="H87">
        <v>0.10193000000000001</v>
      </c>
      <c r="I87">
        <v>32.510800000000003</v>
      </c>
      <c r="J87">
        <v>9.7049839999999996</v>
      </c>
      <c r="K87">
        <v>149.36500000000001</v>
      </c>
      <c r="L87">
        <v>0.87555149220827722</v>
      </c>
      <c r="M87">
        <v>0.18186143324412729</v>
      </c>
      <c r="N87">
        <v>0.36773239477477621</v>
      </c>
      <c r="O87">
        <v>0.1098789750573511</v>
      </c>
      <c r="P87">
        <v>0.25302352008851842</v>
      </c>
      <c r="Q87">
        <v>0.53695273626889406</v>
      </c>
      <c r="R87">
        <v>0.99447387474548188</v>
      </c>
      <c r="S87">
        <v>0.35190512894701481</v>
      </c>
      <c r="T87">
        <v>0.36457182228537272</v>
      </c>
      <c r="U87">
        <v>0.34621086598897099</v>
      </c>
      <c r="V87">
        <v>0.3418328602758427</v>
      </c>
      <c r="W87">
        <v>1.120445444722765</v>
      </c>
    </row>
    <row r="88" spans="1:23">
      <c r="A88" t="s">
        <v>305</v>
      </c>
      <c r="B88">
        <v>4.6500000000000004</v>
      </c>
      <c r="C88">
        <v>0.27200000000000002</v>
      </c>
      <c r="D88">
        <v>16.036697</v>
      </c>
      <c r="E88">
        <v>0.11663</v>
      </c>
      <c r="F88">
        <v>2.8119999999999999E-2</v>
      </c>
      <c r="G88">
        <v>4.3150000000000001E-2</v>
      </c>
      <c r="H88">
        <v>2.3359998999999999E-2</v>
      </c>
      <c r="I88">
        <v>18.795698000000002</v>
      </c>
      <c r="J88">
        <v>2.0693247000000001</v>
      </c>
      <c r="K88">
        <v>246.49600000000001</v>
      </c>
      <c r="L88">
        <v>0.81130803773277571</v>
      </c>
      <c r="M88">
        <v>0.1131132917038359</v>
      </c>
      <c r="N88">
        <v>0.2176378737689694</v>
      </c>
      <c r="O88">
        <v>0.1814570893143885</v>
      </c>
      <c r="P88">
        <v>4.7636959479883487E-2</v>
      </c>
      <c r="Q88">
        <v>0.53325069952620552</v>
      </c>
      <c r="R88">
        <v>0.9938528347861415</v>
      </c>
      <c r="S88">
        <v>0.32094319231992052</v>
      </c>
      <c r="T88">
        <v>0.26513234003448788</v>
      </c>
      <c r="U88">
        <v>0.29473577405358392</v>
      </c>
      <c r="V88">
        <v>0.36577230055970489</v>
      </c>
      <c r="W88">
        <v>1.0806869321902459</v>
      </c>
    </row>
    <row r="89" spans="1:23">
      <c r="A89" t="s">
        <v>306</v>
      </c>
      <c r="B89">
        <v>1.87</v>
      </c>
      <c r="C89">
        <v>0.753</v>
      </c>
      <c r="D89">
        <v>23.973215</v>
      </c>
      <c r="E89">
        <v>8.6219995999999993E-2</v>
      </c>
      <c r="F89">
        <v>1.4680001E-2</v>
      </c>
      <c r="G89">
        <v>0.10761999999999999</v>
      </c>
      <c r="H89">
        <v>1.3270000000000001E-2</v>
      </c>
      <c r="I89">
        <v>28.716577999999998</v>
      </c>
      <c r="J89">
        <v>2.1896026000000002</v>
      </c>
      <c r="K89">
        <v>82.495000000000005</v>
      </c>
      <c r="L89">
        <v>0.80276789287890737</v>
      </c>
      <c r="M89">
        <v>9.6580434136187915E-2</v>
      </c>
      <c r="N89">
        <v>0.27039435490103991</v>
      </c>
      <c r="O89">
        <v>6.060090214172071E-2</v>
      </c>
      <c r="P89">
        <v>5.0872235338541752E-2</v>
      </c>
      <c r="Q89">
        <v>0.53829776960390074</v>
      </c>
      <c r="R89">
        <v>0.9937730805225683</v>
      </c>
      <c r="S89">
        <v>0.30236305101030181</v>
      </c>
      <c r="T89">
        <v>0.26631960815639211</v>
      </c>
      <c r="U89">
        <v>0.28461384881786078</v>
      </c>
      <c r="V89">
        <v>0.343997181583172</v>
      </c>
      <c r="W89">
        <v>1.075403315563989</v>
      </c>
    </row>
    <row r="90" spans="1:23">
      <c r="A90" t="s">
        <v>307</v>
      </c>
      <c r="B90">
        <v>3.06</v>
      </c>
      <c r="C90">
        <v>0.753</v>
      </c>
      <c r="D90">
        <v>25.902777</v>
      </c>
      <c r="E90">
        <v>4.1410000000000002E-2</v>
      </c>
      <c r="F90">
        <v>6.43E-3</v>
      </c>
      <c r="G90">
        <v>7.6829999999999996E-2</v>
      </c>
      <c r="H90">
        <v>2.6020000000000001E-2</v>
      </c>
      <c r="I90">
        <v>24.379086000000001</v>
      </c>
      <c r="J90">
        <v>1.0022302000000001</v>
      </c>
      <c r="K90">
        <v>52.692999999999998</v>
      </c>
      <c r="L90">
        <v>0.79018374929440605</v>
      </c>
      <c r="M90">
        <v>0.103657448706512</v>
      </c>
      <c r="N90">
        <v>0.24519857307916229</v>
      </c>
      <c r="O90">
        <v>3.8639108676315953E-2</v>
      </c>
      <c r="P90">
        <v>1.8933888718280639E-2</v>
      </c>
      <c r="Q90">
        <v>0.53952483601177104</v>
      </c>
      <c r="R90">
        <v>0.99387386020159096</v>
      </c>
      <c r="S90">
        <v>0.29656565526881579</v>
      </c>
      <c r="T90">
        <v>0.2541680588394607</v>
      </c>
      <c r="U90">
        <v>0.28812129851901291</v>
      </c>
      <c r="V90">
        <v>0.34080711165739641</v>
      </c>
      <c r="W90">
        <v>1.0677458562336239</v>
      </c>
    </row>
    <row r="91" spans="1:23">
      <c r="A91" t="s">
        <v>308</v>
      </c>
      <c r="B91">
        <v>1.76</v>
      </c>
      <c r="C91">
        <v>0.45100000000000001</v>
      </c>
      <c r="D91">
        <v>17.714285</v>
      </c>
      <c r="E91">
        <v>0.10949001</v>
      </c>
      <c r="F91">
        <v>2.1540001E-2</v>
      </c>
      <c r="G91">
        <v>5.1990000000000001E-2</v>
      </c>
      <c r="H91">
        <v>1.6379999999999999E-2</v>
      </c>
      <c r="I91">
        <v>31.704546000000001</v>
      </c>
      <c r="J91">
        <v>3.3423180000000001</v>
      </c>
      <c r="K91">
        <v>146.36199999999999</v>
      </c>
      <c r="L91">
        <v>0.80930289005653167</v>
      </c>
      <c r="M91">
        <v>9.5926256318763004E-2</v>
      </c>
      <c r="N91">
        <v>0.22487173902734539</v>
      </c>
      <c r="O91">
        <v>0.10766599385553199</v>
      </c>
      <c r="P91">
        <v>8.1878366186549423E-2</v>
      </c>
      <c r="Q91">
        <v>0.53431752810235189</v>
      </c>
      <c r="R91">
        <v>0.99379766285996129</v>
      </c>
      <c r="S91">
        <v>0.3011849536080598</v>
      </c>
      <c r="T91">
        <v>0.2778094223201743</v>
      </c>
      <c r="U91">
        <v>0.28385325537280842</v>
      </c>
      <c r="V91">
        <v>0.34602870338005148</v>
      </c>
      <c r="W91">
        <v>1.0794250007488899</v>
      </c>
    </row>
    <row r="92" spans="1:23">
      <c r="A92" t="s">
        <v>309</v>
      </c>
      <c r="B92">
        <v>30.93</v>
      </c>
      <c r="C92">
        <v>0.55900000000000005</v>
      </c>
      <c r="D92">
        <v>14.297407</v>
      </c>
      <c r="E92">
        <v>9.8960000000000006E-2</v>
      </c>
      <c r="F92">
        <v>2.478E-2</v>
      </c>
      <c r="G92">
        <v>0.16486000000000001</v>
      </c>
      <c r="H92">
        <v>3.9829999999999997E-2</v>
      </c>
      <c r="I92">
        <v>16.941479999999999</v>
      </c>
      <c r="J92">
        <v>1.4964758</v>
      </c>
      <c r="K92">
        <v>663.22</v>
      </c>
      <c r="L92">
        <v>0.80634571153354695</v>
      </c>
      <c r="M92">
        <v>0.2694023193577163</v>
      </c>
      <c r="N92">
        <v>0.31723445075957418</v>
      </c>
      <c r="O92">
        <v>0.48855078839758198</v>
      </c>
      <c r="P92">
        <v>3.2228274951562559E-2</v>
      </c>
      <c r="Q92">
        <v>0.5321446327957533</v>
      </c>
      <c r="R92">
        <v>0.9939830184264774</v>
      </c>
      <c r="S92">
        <v>0.43309181723360862</v>
      </c>
      <c r="T92">
        <v>0.28038781969671722</v>
      </c>
      <c r="U92">
        <v>0.39348663207957069</v>
      </c>
      <c r="V92">
        <v>0.44709956763292552</v>
      </c>
      <c r="W92">
        <v>1.0777204255250279</v>
      </c>
    </row>
    <row r="93" spans="1:23">
      <c r="A93" t="s">
        <v>310</v>
      </c>
      <c r="B93">
        <v>-3.47</v>
      </c>
      <c r="C93">
        <v>0.46300000000000002</v>
      </c>
      <c r="D93">
        <v>2.1923077000000002</v>
      </c>
      <c r="E93">
        <v>-0.28244000000000002</v>
      </c>
      <c r="F93">
        <v>-8.3890000000000006E-2</v>
      </c>
      <c r="G93">
        <v>-4.1989997000000001E-2</v>
      </c>
      <c r="H93">
        <v>-2.0143401999999999</v>
      </c>
      <c r="I93">
        <v>0</v>
      </c>
      <c r="J93">
        <v>0.41819513000000003</v>
      </c>
      <c r="K93">
        <v>10.994999999999999</v>
      </c>
      <c r="L93">
        <v>0.69923585231533092</v>
      </c>
      <c r="M93">
        <v>6.4823074635741884E-2</v>
      </c>
      <c r="N93">
        <v>0.14796691603180431</v>
      </c>
      <c r="O93">
        <v>7.9108735269820835E-3</v>
      </c>
      <c r="P93">
        <v>3.224314785074461E-3</v>
      </c>
      <c r="Q93">
        <v>0.52444663671427783</v>
      </c>
      <c r="R93">
        <v>0.97774626443323087</v>
      </c>
      <c r="S93">
        <v>0.24044016297936219</v>
      </c>
      <c r="T93">
        <v>0.23542298717806989</v>
      </c>
      <c r="U93">
        <v>0.2499668585436807</v>
      </c>
      <c r="V93">
        <v>0.31870313405405781</v>
      </c>
      <c r="W93">
        <v>1.0025129326091811</v>
      </c>
    </row>
    <row r="94" spans="1:23">
      <c r="A94" t="s">
        <v>311</v>
      </c>
      <c r="B94">
        <v>0.49</v>
      </c>
      <c r="C94">
        <v>0.78500000000000003</v>
      </c>
      <c r="D94">
        <v>13.394833999999999</v>
      </c>
      <c r="E94">
        <v>-3.3509999999999998E-2</v>
      </c>
      <c r="F94">
        <v>-1.081E-2</v>
      </c>
      <c r="G94">
        <v>9.0500004999999994E-2</v>
      </c>
      <c r="H94">
        <v>-2.2630000000000001E-2</v>
      </c>
      <c r="I94">
        <v>74.081630000000004</v>
      </c>
      <c r="J94">
        <v>2.4734259999999999</v>
      </c>
      <c r="K94">
        <v>22.349</v>
      </c>
      <c r="L94">
        <v>0.76914371087639677</v>
      </c>
      <c r="M94">
        <v>8.8373476063038942E-2</v>
      </c>
      <c r="N94">
        <v>0.25638488238361101</v>
      </c>
      <c r="O94">
        <v>1.627790268630715E-2</v>
      </c>
      <c r="P94">
        <v>5.8506613675229538E-2</v>
      </c>
      <c r="Q94">
        <v>0.53157065952671578</v>
      </c>
      <c r="R94">
        <v>0.99348931656359474</v>
      </c>
      <c r="S94">
        <v>0.2803685384035034</v>
      </c>
      <c r="T94">
        <v>0.26553568902376201</v>
      </c>
      <c r="U94">
        <v>0.27412795213666519</v>
      </c>
      <c r="V94">
        <v>0.3277224397685411</v>
      </c>
      <c r="W94">
        <v>1.0546184544689241</v>
      </c>
    </row>
    <row r="95" spans="1:23">
      <c r="A95" t="s">
        <v>312</v>
      </c>
      <c r="B95">
        <v>8.7899999999999991</v>
      </c>
      <c r="C95">
        <v>0.17199999999999999</v>
      </c>
      <c r="D95">
        <v>12.876362</v>
      </c>
      <c r="E95">
        <v>0.29049000000000003</v>
      </c>
      <c r="F95">
        <v>0.12088</v>
      </c>
      <c r="G95">
        <v>0.27061000000000002</v>
      </c>
      <c r="H95">
        <v>0.19045000000000001</v>
      </c>
      <c r="I95">
        <v>22.866893999999998</v>
      </c>
      <c r="J95">
        <v>5.8778806000000001</v>
      </c>
      <c r="K95">
        <v>67.421000000000006</v>
      </c>
      <c r="L95">
        <v>0.86013373286565209</v>
      </c>
      <c r="M95">
        <v>0.1377341659232828</v>
      </c>
      <c r="N95">
        <v>0.40377079137872202</v>
      </c>
      <c r="O95">
        <v>4.9492517647474983E-2</v>
      </c>
      <c r="P95">
        <v>0.15008079130285701</v>
      </c>
      <c r="Q95">
        <v>0.53124094761560781</v>
      </c>
      <c r="R95">
        <v>0.99517356236799837</v>
      </c>
      <c r="S95">
        <v>0.34059504289549852</v>
      </c>
      <c r="T95">
        <v>0.31169670961089108</v>
      </c>
      <c r="U95">
        <v>0.31501220229327642</v>
      </c>
      <c r="V95">
        <v>0.3376272270647937</v>
      </c>
      <c r="W95">
        <v>1.1114018513907591</v>
      </c>
    </row>
    <row r="96" spans="1:23">
      <c r="A96" t="s">
        <v>313</v>
      </c>
      <c r="B96">
        <v>4.8099999999999996</v>
      </c>
      <c r="C96">
        <v>9.2999999999999999E-2</v>
      </c>
      <c r="D96">
        <v>10.362118000000001</v>
      </c>
      <c r="E96">
        <v>0.13350001</v>
      </c>
      <c r="F96">
        <v>3.5619999999999999E-2</v>
      </c>
      <c r="G96">
        <v>0.46128000000000002</v>
      </c>
      <c r="H96">
        <v>0.11161</v>
      </c>
      <c r="I96">
        <v>15.467776000000001</v>
      </c>
      <c r="J96">
        <v>2.2535894000000001</v>
      </c>
      <c r="K96">
        <v>51.302</v>
      </c>
      <c r="L96">
        <v>0.81604570001937748</v>
      </c>
      <c r="M96">
        <v>0.1140648230746357</v>
      </c>
      <c r="N96">
        <v>0.55979806386905651</v>
      </c>
      <c r="O96">
        <v>3.7614048119629213E-2</v>
      </c>
      <c r="P96">
        <v>5.2593374045758888E-2</v>
      </c>
      <c r="Q96">
        <v>0.52964206436977823</v>
      </c>
      <c r="R96">
        <v>0.99455038825865361</v>
      </c>
      <c r="S96">
        <v>0.35380041797953049</v>
      </c>
      <c r="T96">
        <v>0.26584597212226457</v>
      </c>
      <c r="U96">
        <v>0.29490582231728552</v>
      </c>
      <c r="V96">
        <v>0.35618344639823513</v>
      </c>
      <c r="W96">
        <v>1.0840013910820601</v>
      </c>
    </row>
    <row r="97" spans="1:23">
      <c r="A97" t="s">
        <v>314</v>
      </c>
      <c r="B97">
        <v>1.72</v>
      </c>
      <c r="C97">
        <v>0.66200000000000003</v>
      </c>
      <c r="D97">
        <v>-105.26316</v>
      </c>
      <c r="E97">
        <v>3.635E-2</v>
      </c>
      <c r="F97">
        <v>8.5599999999999999E-3</v>
      </c>
      <c r="G97">
        <v>0.26514998000000001</v>
      </c>
      <c r="H97">
        <v>6.6149995000000003E-2</v>
      </c>
      <c r="I97">
        <v>34.883719999999997</v>
      </c>
      <c r="J97">
        <v>2.6757046999999998</v>
      </c>
      <c r="K97">
        <v>17.305</v>
      </c>
      <c r="L97">
        <v>0.78876273228432692</v>
      </c>
      <c r="M97">
        <v>9.5688373476063029E-2</v>
      </c>
      <c r="N97">
        <v>0.39930279941174929</v>
      </c>
      <c r="O97">
        <v>1.2560860667667409E-2</v>
      </c>
      <c r="P97">
        <v>6.3947574939358487E-2</v>
      </c>
      <c r="Q97">
        <v>0.45611247862209953</v>
      </c>
      <c r="R97">
        <v>0.99419105926161289</v>
      </c>
      <c r="S97">
        <v>0.30980952782634641</v>
      </c>
      <c r="T97">
        <v>0.23657160752617029</v>
      </c>
      <c r="U97">
        <v>0.26135080520250947</v>
      </c>
      <c r="V97">
        <v>0.2936091532868727</v>
      </c>
      <c r="W97">
        <v>1.0670606210114639</v>
      </c>
    </row>
    <row r="98" spans="1:23">
      <c r="A98" t="s">
        <v>315</v>
      </c>
      <c r="B98">
        <v>8.92</v>
      </c>
      <c r="C98">
        <v>0.72399999999999998</v>
      </c>
      <c r="D98">
        <v>13.308624999999999</v>
      </c>
      <c r="E98">
        <v>0.16137000000000001</v>
      </c>
      <c r="F98">
        <v>5.4719999999999998E-2</v>
      </c>
      <c r="G98">
        <v>0.12196</v>
      </c>
      <c r="H98">
        <v>4.6800000000000001E-2</v>
      </c>
      <c r="I98">
        <v>22.141255999999998</v>
      </c>
      <c r="J98">
        <v>3.4492395</v>
      </c>
      <c r="K98">
        <v>221.32900000000001</v>
      </c>
      <c r="L98">
        <v>0.82387252410252665</v>
      </c>
      <c r="M98">
        <v>0.13850728516205771</v>
      </c>
      <c r="N98">
        <v>0.28212892818216118</v>
      </c>
      <c r="O98">
        <v>0.16291093616547769</v>
      </c>
      <c r="P98">
        <v>8.4754377055724278E-2</v>
      </c>
      <c r="Q98">
        <v>0.53151583663532587</v>
      </c>
      <c r="R98">
        <v>0.9940381113176765</v>
      </c>
      <c r="S98">
        <v>0.33578363907318831</v>
      </c>
      <c r="T98">
        <v>0.28392610463764212</v>
      </c>
      <c r="U98">
        <v>0.31177913452466999</v>
      </c>
      <c r="V98">
        <v>0.36166866218542948</v>
      </c>
      <c r="W98">
        <v>1.088500195500882</v>
      </c>
    </row>
    <row r="99" spans="1:23">
      <c r="A99" t="s">
        <v>316</v>
      </c>
      <c r="B99">
        <v>11.7</v>
      </c>
      <c r="C99">
        <v>0.64800000000000002</v>
      </c>
      <c r="D99">
        <v>17.383403999999999</v>
      </c>
      <c r="E99">
        <v>0.27445000000000003</v>
      </c>
      <c r="F99">
        <v>4.1100003000000003E-2</v>
      </c>
      <c r="G99">
        <v>8.2779995999999995E-2</v>
      </c>
      <c r="H99">
        <v>4.5179999999999998E-2</v>
      </c>
      <c r="I99">
        <v>24.529914999999999</v>
      </c>
      <c r="J99">
        <v>6.5534090000000003</v>
      </c>
      <c r="K99">
        <v>279.76799999999997</v>
      </c>
      <c r="L99">
        <v>0.85562916511038156</v>
      </c>
      <c r="M99">
        <v>0.15504014272970559</v>
      </c>
      <c r="N99">
        <v>0.25006751757598078</v>
      </c>
      <c r="O99">
        <v>0.20597600724543161</v>
      </c>
      <c r="P99">
        <v>0.16825138394172109</v>
      </c>
      <c r="Q99">
        <v>0.5341071109402693</v>
      </c>
      <c r="R99">
        <v>0.99402530637022413</v>
      </c>
      <c r="S99">
        <v>0.34317845567698269</v>
      </c>
      <c r="T99">
        <v>0.32318608730249598</v>
      </c>
      <c r="U99">
        <v>0.32630481126175098</v>
      </c>
      <c r="V99">
        <v>0.36227031045519048</v>
      </c>
      <c r="W99">
        <v>1.107965853823734</v>
      </c>
    </row>
    <row r="100" spans="1:23">
      <c r="A100" t="s">
        <v>317</v>
      </c>
      <c r="B100">
        <v>10.61</v>
      </c>
      <c r="C100">
        <v>0.39700000000000002</v>
      </c>
      <c r="D100">
        <v>13.665710000000001</v>
      </c>
      <c r="E100">
        <v>0.22711000000000001</v>
      </c>
      <c r="F100">
        <v>6.9599999999999995E-2</v>
      </c>
      <c r="G100">
        <v>0.20106001000000001</v>
      </c>
      <c r="H100">
        <v>9.9750005000000003E-2</v>
      </c>
      <c r="I100">
        <v>17.95476</v>
      </c>
      <c r="J100">
        <v>3.208475</v>
      </c>
      <c r="K100">
        <v>135.97300000000001</v>
      </c>
      <c r="L100">
        <v>0.84233451189750697</v>
      </c>
      <c r="M100">
        <v>0.14855783526613139</v>
      </c>
      <c r="N100">
        <v>0.3468573008378395</v>
      </c>
      <c r="O100">
        <v>0.1000100958516367</v>
      </c>
      <c r="P100">
        <v>7.8278211654832508E-2</v>
      </c>
      <c r="Q100">
        <v>0.53174291770774251</v>
      </c>
      <c r="R100">
        <v>0.99445664343596252</v>
      </c>
      <c r="S100">
        <v>0.34491920081358463</v>
      </c>
      <c r="T100">
        <v>0.28268397070432982</v>
      </c>
      <c r="U100">
        <v>0.32017296010410462</v>
      </c>
      <c r="V100">
        <v>0.35271398636756729</v>
      </c>
      <c r="W100">
        <v>1.100066681063774</v>
      </c>
    </row>
    <row r="101" spans="1:23">
      <c r="A101" t="s">
        <v>318</v>
      </c>
      <c r="B101">
        <v>11.39</v>
      </c>
      <c r="C101">
        <v>0.73299999999999998</v>
      </c>
      <c r="D101">
        <v>25.228391999999999</v>
      </c>
      <c r="E101">
        <v>0.23624999999999999</v>
      </c>
      <c r="F101">
        <v>9.3729999999999994E-2</v>
      </c>
      <c r="G101">
        <v>0.40619</v>
      </c>
      <c r="H101">
        <v>0.13814999</v>
      </c>
      <c r="I101">
        <v>31.518875000000001</v>
      </c>
      <c r="J101">
        <v>7.2034830000000003</v>
      </c>
      <c r="K101">
        <v>71.194000000000003</v>
      </c>
      <c r="L101">
        <v>0.84490132918448779</v>
      </c>
      <c r="M101">
        <v>0.15319655069878091</v>
      </c>
      <c r="N101">
        <v>0.51471733569214073</v>
      </c>
      <c r="O101">
        <v>5.227292992668349E-2</v>
      </c>
      <c r="P101">
        <v>0.18573729547277881</v>
      </c>
      <c r="Q101">
        <v>0.53909597434292</v>
      </c>
      <c r="R101">
        <v>0.9947601679977488</v>
      </c>
      <c r="S101">
        <v>0.3556361347712193</v>
      </c>
      <c r="T101">
        <v>0.33255532653786429</v>
      </c>
      <c r="U101">
        <v>0.32529586213351552</v>
      </c>
      <c r="V101">
        <v>0.34796196983313088</v>
      </c>
      <c r="W101">
        <v>1.101818761637007</v>
      </c>
    </row>
    <row r="102" spans="1:23">
      <c r="A102" t="s">
        <v>319</v>
      </c>
      <c r="B102">
        <v>2.5299999999999998</v>
      </c>
      <c r="C102">
        <v>0.38</v>
      </c>
      <c r="D102">
        <v>16.63223</v>
      </c>
      <c r="E102">
        <v>6.7900000000000002E-2</v>
      </c>
      <c r="F102">
        <v>3.0569999E-2</v>
      </c>
      <c r="G102">
        <v>0.26512999999999998</v>
      </c>
      <c r="H102">
        <v>5.9320003000000003E-2</v>
      </c>
      <c r="I102">
        <v>31.818182</v>
      </c>
      <c r="J102">
        <v>2.9146602000000001</v>
      </c>
      <c r="K102">
        <v>80.218999999999994</v>
      </c>
      <c r="L102">
        <v>0.79762302609223124</v>
      </c>
      <c r="M102">
        <v>0.1005055010407374</v>
      </c>
      <c r="N102">
        <v>0.39928644956696852</v>
      </c>
      <c r="O102">
        <v>5.8923664307774619E-2</v>
      </c>
      <c r="P102">
        <v>7.0375081243040288E-2</v>
      </c>
      <c r="Q102">
        <v>0.53362941684084897</v>
      </c>
      <c r="R102">
        <v>0.9941370730340453</v>
      </c>
      <c r="S102">
        <v>0.32052495843248258</v>
      </c>
      <c r="T102">
        <v>0.27323856397747631</v>
      </c>
      <c r="U102">
        <v>0.28536961336479771</v>
      </c>
      <c r="V102">
        <v>0.34905419737083743</v>
      </c>
      <c r="W102">
        <v>1.0724620740561339</v>
      </c>
    </row>
    <row r="103" spans="1:23">
      <c r="A103" t="s">
        <v>320</v>
      </c>
      <c r="B103">
        <v>1.73</v>
      </c>
      <c r="C103">
        <v>0.59499999999999997</v>
      </c>
      <c r="D103">
        <v>12.214532</v>
      </c>
      <c r="E103">
        <v>7.5789999999999996E-2</v>
      </c>
      <c r="F103">
        <v>3.0210000000000001E-2</v>
      </c>
      <c r="G103">
        <v>0.14879999999999999</v>
      </c>
      <c r="H103">
        <v>6.6879999999999995E-2</v>
      </c>
      <c r="I103">
        <v>20.404623000000001</v>
      </c>
      <c r="J103">
        <v>1.7067156000000001</v>
      </c>
      <c r="K103">
        <v>28.684999999999999</v>
      </c>
      <c r="L103">
        <v>0.79983880162771037</v>
      </c>
      <c r="M103">
        <v>9.5747844186738026E-2</v>
      </c>
      <c r="N103">
        <v>0.30409238333315808</v>
      </c>
      <c r="O103">
        <v>2.094704983739783E-2</v>
      </c>
      <c r="P103">
        <v>3.7883376590925548E-2</v>
      </c>
      <c r="Q103">
        <v>0.53082007004820086</v>
      </c>
      <c r="R103">
        <v>0.99419682943177645</v>
      </c>
      <c r="S103">
        <v>0.30162081959086268</v>
      </c>
      <c r="T103">
        <v>0.25742866416381438</v>
      </c>
      <c r="U103">
        <v>0.28184532337082369</v>
      </c>
      <c r="V103">
        <v>0.33426401525674582</v>
      </c>
      <c r="W103">
        <v>1.0738558526686779</v>
      </c>
    </row>
    <row r="104" spans="1:23">
      <c r="A104" t="s">
        <v>321</v>
      </c>
      <c r="B104">
        <v>25.27</v>
      </c>
      <c r="C104">
        <v>0.71899999999999997</v>
      </c>
      <c r="D104">
        <v>14.131306</v>
      </c>
      <c r="E104">
        <v>0.42081000000000002</v>
      </c>
      <c r="F104">
        <v>9.4790003999999997E-2</v>
      </c>
      <c r="G104">
        <v>0.10932</v>
      </c>
      <c r="H104">
        <v>9.0389999999999998E-2</v>
      </c>
      <c r="I104">
        <v>13.969132999999999</v>
      </c>
      <c r="J104">
        <v>5.4594100000000001</v>
      </c>
      <c r="K104">
        <v>367.24099999999999</v>
      </c>
      <c r="L104">
        <v>0.89673194171021919</v>
      </c>
      <c r="M104">
        <v>0.23574189711567051</v>
      </c>
      <c r="N104">
        <v>0.27178548283534287</v>
      </c>
      <c r="O104">
        <v>0.27043691456035512</v>
      </c>
      <c r="P104">
        <v>0.13882462678935761</v>
      </c>
      <c r="Q104">
        <v>0.53203900418293149</v>
      </c>
      <c r="R104">
        <v>0.99438265925560565</v>
      </c>
      <c r="S104">
        <v>0.39565890558230021</v>
      </c>
      <c r="T104">
        <v>0.32121966933255242</v>
      </c>
      <c r="U104">
        <v>0.38148109754019321</v>
      </c>
      <c r="V104">
        <v>0.38101815196819178</v>
      </c>
      <c r="W104">
        <v>1.1333797711078959</v>
      </c>
    </row>
    <row r="105" spans="1:23">
      <c r="A105" t="s">
        <v>322</v>
      </c>
      <c r="B105">
        <v>4.7300000000000004</v>
      </c>
      <c r="C105">
        <v>0.06</v>
      </c>
      <c r="D105">
        <v>24.606300000000001</v>
      </c>
      <c r="E105">
        <v>9.3530000000000002E-2</v>
      </c>
      <c r="F105">
        <v>5.5480000000000002E-2</v>
      </c>
      <c r="G105">
        <v>0.36324000000000001</v>
      </c>
      <c r="H105">
        <v>0.21698000000000001</v>
      </c>
      <c r="I105">
        <v>26.427060999999998</v>
      </c>
      <c r="J105">
        <v>2.4705021</v>
      </c>
      <c r="K105">
        <v>28.867999999999999</v>
      </c>
      <c r="L105">
        <v>0.80482078616502328</v>
      </c>
      <c r="M105">
        <v>0.1135890573892358</v>
      </c>
      <c r="N105">
        <v>0.47957089758724819</v>
      </c>
      <c r="O105">
        <v>2.1081906833712478E-2</v>
      </c>
      <c r="P105">
        <v>5.8427965618661128E-2</v>
      </c>
      <c r="Q105">
        <v>0.53870036736278415</v>
      </c>
      <c r="R105">
        <v>0.99538326314325098</v>
      </c>
      <c r="S105">
        <v>0.33444759529909501</v>
      </c>
      <c r="T105">
        <v>0.27216107981676918</v>
      </c>
      <c r="U105">
        <v>0.29576727075822828</v>
      </c>
      <c r="V105">
        <v>0.35062763052322771</v>
      </c>
      <c r="W105">
        <v>1.077607004888852</v>
      </c>
    </row>
    <row r="106" spans="1:23">
      <c r="A106" t="s">
        <v>323</v>
      </c>
      <c r="B106">
        <v>2.97</v>
      </c>
      <c r="C106">
        <v>0.29399999999999998</v>
      </c>
      <c r="D106">
        <v>15.758122999999999</v>
      </c>
      <c r="E106">
        <v>0.15038000000000001</v>
      </c>
      <c r="F106">
        <v>7.3130003999999998E-2</v>
      </c>
      <c r="G106">
        <v>0.50402000000000002</v>
      </c>
      <c r="H106">
        <v>0.14679</v>
      </c>
      <c r="I106">
        <v>14.69697</v>
      </c>
      <c r="J106">
        <v>2.5018628000000001</v>
      </c>
      <c r="K106">
        <v>20.215</v>
      </c>
      <c r="L106">
        <v>0.82078616502332313</v>
      </c>
      <c r="M106">
        <v>0.1031222123104371</v>
      </c>
      <c r="N106">
        <v>0.59477265675853519</v>
      </c>
      <c r="O106">
        <v>1.470530798611341E-2</v>
      </c>
      <c r="P106">
        <v>5.9271516392499238E-2</v>
      </c>
      <c r="Q106">
        <v>0.53307354595585843</v>
      </c>
      <c r="R106">
        <v>0.99482846112987056</v>
      </c>
      <c r="S106">
        <v>0.35311511625616931</v>
      </c>
      <c r="T106">
        <v>0.26861525786166762</v>
      </c>
      <c r="U106">
        <v>0.28931805764008861</v>
      </c>
      <c r="V106">
        <v>0.35484689360526411</v>
      </c>
      <c r="W106">
        <v>1.08707141738331</v>
      </c>
    </row>
    <row r="107" spans="1:23">
      <c r="A107" t="s">
        <v>324</v>
      </c>
      <c r="B107">
        <v>6.74</v>
      </c>
      <c r="C107">
        <v>0.68500000000000005</v>
      </c>
      <c r="D107">
        <v>13.656387</v>
      </c>
      <c r="E107">
        <v>0.13941999999999999</v>
      </c>
      <c r="F107">
        <v>2.4649999999999998E-2</v>
      </c>
      <c r="G107">
        <v>0.13016</v>
      </c>
      <c r="H107">
        <v>2.1579999999999998E-2</v>
      </c>
      <c r="I107">
        <v>18.397627</v>
      </c>
      <c r="J107">
        <v>2.2165021999999999</v>
      </c>
      <c r="K107">
        <v>176.65100000000001</v>
      </c>
      <c r="L107">
        <v>0.81770823094615575</v>
      </c>
      <c r="M107">
        <v>0.12554267023490931</v>
      </c>
      <c r="N107">
        <v>0.28883907468879949</v>
      </c>
      <c r="O107">
        <v>0.12998666905429879</v>
      </c>
      <c r="P107">
        <v>5.1595789927435978E-2</v>
      </c>
      <c r="Q107">
        <v>0.53173698893213406</v>
      </c>
      <c r="R107">
        <v>0.99383876516042535</v>
      </c>
      <c r="S107">
        <v>0.32923994434231241</v>
      </c>
      <c r="T107">
        <v>0.26795647659578031</v>
      </c>
      <c r="U107">
        <v>0.30293239696086988</v>
      </c>
      <c r="V107">
        <v>0.35794564138797041</v>
      </c>
      <c r="W107">
        <v>1.08460327461232</v>
      </c>
    </row>
    <row r="108" spans="1:23">
      <c r="A108" t="s">
        <v>325</v>
      </c>
      <c r="B108">
        <v>3.76</v>
      </c>
      <c r="C108">
        <v>0.625</v>
      </c>
      <c r="D108">
        <v>11.038062</v>
      </c>
      <c r="E108">
        <v>9.7890000000000005E-2</v>
      </c>
      <c r="F108">
        <v>5.9339999999999997E-2</v>
      </c>
      <c r="G108">
        <v>0.21275999000000001</v>
      </c>
      <c r="H108">
        <v>0.15459000000000001</v>
      </c>
      <c r="I108">
        <v>16.968084000000001</v>
      </c>
      <c r="J108">
        <v>1.5913796</v>
      </c>
      <c r="K108">
        <v>24.669</v>
      </c>
      <c r="L108">
        <v>0.80604521979426136</v>
      </c>
      <c r="M108">
        <v>0.1078203984537615</v>
      </c>
      <c r="N108">
        <v>0.35643151790183208</v>
      </c>
      <c r="O108">
        <v>1.7987565153246919E-2</v>
      </c>
      <c r="P108">
        <v>3.4781029639123037E-2</v>
      </c>
      <c r="Q108">
        <v>0.53007191745353577</v>
      </c>
      <c r="R108">
        <v>0.99489011458056675</v>
      </c>
      <c r="S108">
        <v>0.31519743297420583</v>
      </c>
      <c r="T108">
        <v>0.25750350806295608</v>
      </c>
      <c r="U108">
        <v>0.28999210460575348</v>
      </c>
      <c r="V108">
        <v>0.33757642413328992</v>
      </c>
      <c r="W108">
        <v>1.0780684480137179</v>
      </c>
    </row>
    <row r="109" spans="1:23">
      <c r="A109" t="s">
        <v>326</v>
      </c>
      <c r="B109">
        <v>4.8899999999999997</v>
      </c>
      <c r="C109">
        <v>0.68400000000000005</v>
      </c>
      <c r="D109">
        <v>13.5171385</v>
      </c>
      <c r="E109">
        <v>0.15298999999999999</v>
      </c>
      <c r="F109">
        <v>6.1979998000000001E-2</v>
      </c>
      <c r="G109">
        <v>0.33848998000000002</v>
      </c>
      <c r="H109">
        <v>0.21417</v>
      </c>
      <c r="I109">
        <v>18.548058000000001</v>
      </c>
      <c r="J109">
        <v>2.7052822000000001</v>
      </c>
      <c r="K109">
        <v>27.376999999999999</v>
      </c>
      <c r="L109">
        <v>0.8215191402004588</v>
      </c>
      <c r="M109">
        <v>0.1145405887600357</v>
      </c>
      <c r="N109">
        <v>0.45931769511868348</v>
      </c>
      <c r="O109">
        <v>1.9983153929312821E-2</v>
      </c>
      <c r="P109">
        <v>6.4743160593160765E-2</v>
      </c>
      <c r="Q109">
        <v>0.5316484366302664</v>
      </c>
      <c r="R109">
        <v>0.9953610520924232</v>
      </c>
      <c r="S109">
        <v>0.33538207901287859</v>
      </c>
      <c r="T109">
        <v>0.27198128870376997</v>
      </c>
      <c r="U109">
        <v>0.29630020020072861</v>
      </c>
      <c r="V109">
        <v>0.3440157017953584</v>
      </c>
      <c r="W109">
        <v>1.087833402138755</v>
      </c>
    </row>
    <row r="110" spans="1:23">
      <c r="A110" t="s">
        <v>327</v>
      </c>
      <c r="B110">
        <v>2.48</v>
      </c>
      <c r="C110">
        <v>0.54</v>
      </c>
      <c r="D110">
        <v>11.584301999999999</v>
      </c>
      <c r="E110">
        <v>0.10697</v>
      </c>
      <c r="F110">
        <v>2.647E-2</v>
      </c>
      <c r="G110">
        <v>0.10931</v>
      </c>
      <c r="H110">
        <v>1.6039999999999999E-2</v>
      </c>
      <c r="I110">
        <v>16.068548</v>
      </c>
      <c r="J110">
        <v>1.6978397000000001</v>
      </c>
      <c r="K110">
        <v>120.783</v>
      </c>
      <c r="L110">
        <v>0.80859518707717015</v>
      </c>
      <c r="M110">
        <v>0.10020814748736249</v>
      </c>
      <c r="N110">
        <v>0.27177729972984699</v>
      </c>
      <c r="O110">
        <v>8.8816228234043948E-2</v>
      </c>
      <c r="P110">
        <v>3.7644629614183647E-2</v>
      </c>
      <c r="Q110">
        <v>0.53041928786953441</v>
      </c>
      <c r="R110">
        <v>0.99379497540185402</v>
      </c>
      <c r="S110">
        <v>0.31113173110481429</v>
      </c>
      <c r="T110">
        <v>0.25779193930946559</v>
      </c>
      <c r="U110">
        <v>0.2854998080931303</v>
      </c>
      <c r="V110">
        <v>0.34753604716907749</v>
      </c>
      <c r="W110">
        <v>1.0789894602815291</v>
      </c>
    </row>
    <row r="111" spans="1:23">
      <c r="A111" t="s">
        <v>328</v>
      </c>
      <c r="B111">
        <v>3.51</v>
      </c>
      <c r="C111">
        <v>0.36</v>
      </c>
      <c r="D111">
        <v>20.426286999999999</v>
      </c>
      <c r="E111">
        <v>0.10226</v>
      </c>
      <c r="F111">
        <v>5.391E-2</v>
      </c>
      <c r="G111">
        <v>0.29006999999999999</v>
      </c>
      <c r="H111">
        <v>0.28495002000000003</v>
      </c>
      <c r="I111">
        <v>32.763534999999997</v>
      </c>
      <c r="J111">
        <v>2.5607337999999999</v>
      </c>
      <c r="K111">
        <v>24.463000000000001</v>
      </c>
      <c r="L111">
        <v>0.80727246175751155</v>
      </c>
      <c r="M111">
        <v>0.1063336306868867</v>
      </c>
      <c r="N111">
        <v>0.41969511467374432</v>
      </c>
      <c r="O111">
        <v>1.7835758916958301E-2</v>
      </c>
      <c r="P111">
        <v>6.0855048571520243E-2</v>
      </c>
      <c r="Q111">
        <v>0.53604217159775502</v>
      </c>
      <c r="R111">
        <v>0.99592051779413437</v>
      </c>
      <c r="S111">
        <v>0.32261719089549618</v>
      </c>
      <c r="T111">
        <v>0.2710252243897075</v>
      </c>
      <c r="U111">
        <v>0.29071564241725839</v>
      </c>
      <c r="V111">
        <v>0.34333975878591261</v>
      </c>
      <c r="W111">
        <v>1.0794256333913039</v>
      </c>
    </row>
    <row r="112" spans="1:23">
      <c r="A112" t="s">
        <v>329</v>
      </c>
      <c r="B112">
        <v>5.77</v>
      </c>
      <c r="C112">
        <v>0.31900000000000001</v>
      </c>
      <c r="D112">
        <v>16.742598000000001</v>
      </c>
      <c r="E112">
        <v>0.10695</v>
      </c>
      <c r="F112">
        <v>4.4510002999999999E-2</v>
      </c>
      <c r="G112">
        <v>0.19577</v>
      </c>
      <c r="H112">
        <v>0.12388</v>
      </c>
      <c r="I112">
        <v>12.738301</v>
      </c>
      <c r="J112">
        <v>1.4698823999999999</v>
      </c>
      <c r="K112">
        <v>70.269000000000005</v>
      </c>
      <c r="L112">
        <v>0.80858957040914614</v>
      </c>
      <c r="M112">
        <v>0.119774011299435</v>
      </c>
      <c r="N112">
        <v>0.34252842984740273</v>
      </c>
      <c r="O112">
        <v>5.1591275710338967E-2</v>
      </c>
      <c r="P112">
        <v>3.15129566344017E-2</v>
      </c>
      <c r="Q112">
        <v>0.533699603165675</v>
      </c>
      <c r="R112">
        <v>0.99464737387917179</v>
      </c>
      <c r="S112">
        <v>0.3229777371389983</v>
      </c>
      <c r="T112">
        <v>0.25936580934500209</v>
      </c>
      <c r="U112">
        <v>0.29880998071727161</v>
      </c>
      <c r="V112">
        <v>0.34686444452238502</v>
      </c>
      <c r="W112">
        <v>1.0794862035671859</v>
      </c>
    </row>
    <row r="113" spans="1:23">
      <c r="A113" t="s">
        <v>330</v>
      </c>
      <c r="B113">
        <v>0.37</v>
      </c>
      <c r="C113">
        <v>0.68300000000000005</v>
      </c>
      <c r="D113">
        <v>26.542555</v>
      </c>
      <c r="E113">
        <v>-2.0029999999999999E-2</v>
      </c>
      <c r="F113">
        <v>-2.7000001999999998E-4</v>
      </c>
      <c r="G113">
        <v>0.21288000000000001</v>
      </c>
      <c r="H113">
        <v>-3.3750000000000002E-2</v>
      </c>
      <c r="I113">
        <v>67.432434000000001</v>
      </c>
      <c r="J113">
        <v>1.4431976</v>
      </c>
      <c r="K113">
        <v>35.826000000000001</v>
      </c>
      <c r="L113">
        <v>0.77292934512459166</v>
      </c>
      <c r="M113">
        <v>8.7659827534939033E-2</v>
      </c>
      <c r="N113">
        <v>0.35652972335088839</v>
      </c>
      <c r="O113">
        <v>2.620942038757753E-2</v>
      </c>
      <c r="P113">
        <v>3.0795179808957261E-2</v>
      </c>
      <c r="Q113">
        <v>0.53993169005030128</v>
      </c>
      <c r="R113">
        <v>0.99340142087490979</v>
      </c>
      <c r="S113">
        <v>0.30156727153551061</v>
      </c>
      <c r="T113">
        <v>0.25714012577642098</v>
      </c>
      <c r="U113">
        <v>0.27622936811429383</v>
      </c>
      <c r="V113">
        <v>0.34567764330979422</v>
      </c>
      <c r="W113">
        <v>1.0568882281997971</v>
      </c>
    </row>
    <row r="114" spans="1:23">
      <c r="A114" t="s">
        <v>331</v>
      </c>
      <c r="B114">
        <v>1.85</v>
      </c>
      <c r="C114">
        <v>0.56499999999999995</v>
      </c>
      <c r="D114">
        <v>10.557229</v>
      </c>
      <c r="E114">
        <v>9.8430009999999998E-2</v>
      </c>
      <c r="F114">
        <v>2.332E-2</v>
      </c>
      <c r="G114">
        <v>0.15453</v>
      </c>
      <c r="H114">
        <v>3.5200000000000001E-3</v>
      </c>
      <c r="I114">
        <v>18.945945999999999</v>
      </c>
      <c r="J114">
        <v>1.6594857999999999</v>
      </c>
      <c r="K114">
        <v>26.024999999999999</v>
      </c>
      <c r="L114">
        <v>0.80619687263924411</v>
      </c>
      <c r="M114">
        <v>9.6461492714837935E-2</v>
      </c>
      <c r="N114">
        <v>0.30878130278230909</v>
      </c>
      <c r="O114">
        <v>1.898683338823413E-2</v>
      </c>
      <c r="P114">
        <v>3.6612973368477728E-2</v>
      </c>
      <c r="Q114">
        <v>0.52976614131257971</v>
      </c>
      <c r="R114">
        <v>0.99369601370919802</v>
      </c>
      <c r="S114">
        <v>0.30418265426711838</v>
      </c>
      <c r="T114">
        <v>0.25653443586125158</v>
      </c>
      <c r="U114">
        <v>0.28269337772572001</v>
      </c>
      <c r="V114">
        <v>0.33368714367747071</v>
      </c>
      <c r="W114">
        <v>1.0774607431469421</v>
      </c>
    </row>
    <row r="115" spans="1:23">
      <c r="A115" t="s">
        <v>332</v>
      </c>
      <c r="B115">
        <v>0.9</v>
      </c>
      <c r="C115">
        <v>0.54400000000000004</v>
      </c>
      <c r="D115">
        <v>12.261028</v>
      </c>
      <c r="E115">
        <v>4.2579997000000001E-2</v>
      </c>
      <c r="F115">
        <v>3.2000002E-4</v>
      </c>
      <c r="G115">
        <v>0.17282</v>
      </c>
      <c r="H115">
        <v>-2.777E-2</v>
      </c>
      <c r="I115">
        <v>74.111109999999996</v>
      </c>
      <c r="J115">
        <v>3.1198839999999999</v>
      </c>
      <c r="K115">
        <v>45.070999999999998</v>
      </c>
      <c r="L115">
        <v>0.79051232353131151</v>
      </c>
      <c r="M115">
        <v>9.0811775200713638E-2</v>
      </c>
      <c r="N115">
        <v>0.32374820273431099</v>
      </c>
      <c r="O115">
        <v>3.3022277933637087E-2</v>
      </c>
      <c r="P115">
        <v>7.5895260808547416E-2</v>
      </c>
      <c r="Q115">
        <v>0.5308496382505703</v>
      </c>
      <c r="R115">
        <v>0.99344868852044355</v>
      </c>
      <c r="S115">
        <v>0.29884054285687378</v>
      </c>
      <c r="T115">
        <v>0.27302786641291982</v>
      </c>
      <c r="U115">
        <v>0.27773220263670523</v>
      </c>
      <c r="V115">
        <v>0.33479183481782421</v>
      </c>
      <c r="W115">
        <v>1.0676978472131959</v>
      </c>
    </row>
    <row r="116" spans="1:23">
      <c r="A116" t="s">
        <v>333</v>
      </c>
      <c r="B116">
        <v>18.78</v>
      </c>
      <c r="C116">
        <v>0.54400000000000004</v>
      </c>
      <c r="D116">
        <v>15.976124</v>
      </c>
      <c r="E116">
        <v>7.8460000000000002E-2</v>
      </c>
      <c r="F116">
        <v>4.8500000000000001E-3</v>
      </c>
      <c r="G116">
        <v>0.28265000000000001</v>
      </c>
      <c r="H116">
        <v>7.8750000000000001E-2</v>
      </c>
      <c r="I116">
        <v>12.113951</v>
      </c>
      <c r="J116">
        <v>0.92960730000000003</v>
      </c>
      <c r="K116">
        <v>26.74</v>
      </c>
      <c r="L116">
        <v>0.80058862680891807</v>
      </c>
      <c r="M116">
        <v>0.19714540588760041</v>
      </c>
      <c r="N116">
        <v>0.41362325039578612</v>
      </c>
      <c r="O116">
        <v>1.9513733674381521E-2</v>
      </c>
      <c r="P116">
        <v>1.6980453256273471E-2</v>
      </c>
      <c r="Q116">
        <v>0.53321217933689624</v>
      </c>
      <c r="R116">
        <v>0.99429065333687439</v>
      </c>
      <c r="S116">
        <v>0.35165201500608628</v>
      </c>
      <c r="T116">
        <v>0.26398464083077061</v>
      </c>
      <c r="U116">
        <v>0.34713195870001551</v>
      </c>
      <c r="V116">
        <v>0.34610131440041608</v>
      </c>
      <c r="W116">
        <v>1.0743707013373061</v>
      </c>
    </row>
    <row r="117" spans="1:23">
      <c r="A117" t="s">
        <v>334</v>
      </c>
      <c r="B117">
        <v>7.27</v>
      </c>
      <c r="C117">
        <v>0.27700000000000002</v>
      </c>
      <c r="D117">
        <v>15.517241500000001</v>
      </c>
      <c r="E117">
        <v>0.28378999999999999</v>
      </c>
      <c r="F117">
        <v>8.0479999999999996E-2</v>
      </c>
      <c r="G117">
        <v>0.24475999000000001</v>
      </c>
      <c r="H117">
        <v>0.12851000000000001</v>
      </c>
      <c r="I117">
        <v>17.331499999999998</v>
      </c>
      <c r="J117">
        <v>4.8029275</v>
      </c>
      <c r="K117">
        <v>68.710999999999999</v>
      </c>
      <c r="L117">
        <v>0.85825214907760261</v>
      </c>
      <c r="M117">
        <v>0.1286946179006839</v>
      </c>
      <c r="N117">
        <v>0.38261745548871368</v>
      </c>
      <c r="O117">
        <v>5.0443148932971658E-2</v>
      </c>
      <c r="P117">
        <v>0.12116633724587859</v>
      </c>
      <c r="Q117">
        <v>0.53292036217791949</v>
      </c>
      <c r="R117">
        <v>0.99468397073516202</v>
      </c>
      <c r="S117">
        <v>0.33697552926593299</v>
      </c>
      <c r="T117">
        <v>0.29873202027104762</v>
      </c>
      <c r="U117">
        <v>0.30949080116171718</v>
      </c>
      <c r="V117">
        <v>0.34012186705068748</v>
      </c>
      <c r="W117">
        <v>1.109960771841779</v>
      </c>
    </row>
    <row r="118" spans="1:23">
      <c r="A118" t="s">
        <v>335</v>
      </c>
      <c r="B118">
        <v>2.2200000000000002</v>
      </c>
      <c r="C118">
        <v>0.39200000000000002</v>
      </c>
      <c r="D118">
        <v>28.041665999999999</v>
      </c>
      <c r="E118">
        <v>8.0299995999999998E-2</v>
      </c>
      <c r="F118">
        <v>1.984E-2</v>
      </c>
      <c r="G118">
        <v>0.28167999999999999</v>
      </c>
      <c r="H118">
        <v>0.23047000000000001</v>
      </c>
      <c r="I118">
        <v>15.157659000000001</v>
      </c>
      <c r="J118">
        <v>1.4830977000000001</v>
      </c>
      <c r="K118">
        <v>13.351000000000001</v>
      </c>
      <c r="L118">
        <v>0.8011053591437951</v>
      </c>
      <c r="M118">
        <v>9.8661909009812657E-2</v>
      </c>
      <c r="N118">
        <v>0.41282948916268369</v>
      </c>
      <c r="O118">
        <v>9.6470652390985064E-3</v>
      </c>
      <c r="P118">
        <v>3.1868426268099381E-2</v>
      </c>
      <c r="Q118">
        <v>0.54088501974365588</v>
      </c>
      <c r="R118">
        <v>0.99548989199580118</v>
      </c>
      <c r="S118">
        <v>0.31903607050312238</v>
      </c>
      <c r="T118">
        <v>0.25958091375814052</v>
      </c>
      <c r="U118">
        <v>0.28643396774139229</v>
      </c>
      <c r="V118">
        <v>0.34665308065523698</v>
      </c>
      <c r="W118">
        <v>1.0753912748501111</v>
      </c>
    </row>
    <row r="119" spans="1:23">
      <c r="A119" t="s">
        <v>336</v>
      </c>
      <c r="B119">
        <v>2.96</v>
      </c>
      <c r="C119">
        <v>0.73399999999999999</v>
      </c>
      <c r="D119">
        <v>15.208334000000001</v>
      </c>
      <c r="E119">
        <v>0.14479998999999999</v>
      </c>
      <c r="F119">
        <v>6.3379995999999994E-2</v>
      </c>
      <c r="G119">
        <v>0.23696</v>
      </c>
      <c r="H119">
        <v>0.20030001</v>
      </c>
      <c r="I119">
        <v>16.030404999999998</v>
      </c>
      <c r="J119">
        <v>2.2798251999999999</v>
      </c>
      <c r="K119">
        <v>17.879000000000001</v>
      </c>
      <c r="L119">
        <v>0.81921911183628526</v>
      </c>
      <c r="M119">
        <v>0.1030627415997621</v>
      </c>
      <c r="N119">
        <v>0.37623464138501678</v>
      </c>
      <c r="O119">
        <v>1.298385474353958E-2</v>
      </c>
      <c r="P119">
        <v>5.3299073516506097E-2</v>
      </c>
      <c r="Q119">
        <v>0.53272391862420665</v>
      </c>
      <c r="R119">
        <v>0.99525141968926656</v>
      </c>
      <c r="S119">
        <v>0.31800578509733568</v>
      </c>
      <c r="T119">
        <v>0.26589712020611539</v>
      </c>
      <c r="U119">
        <v>0.28902579558894009</v>
      </c>
      <c r="V119">
        <v>0.33760555716621199</v>
      </c>
      <c r="W119">
        <v>1.0863586924516719</v>
      </c>
    </row>
    <row r="120" spans="1:23">
      <c r="A120" t="s">
        <v>337</v>
      </c>
      <c r="B120">
        <v>0.72</v>
      </c>
      <c r="C120">
        <v>0.61699999999999999</v>
      </c>
      <c r="D120">
        <v>102.3077</v>
      </c>
      <c r="E120">
        <v>3.0769998E-2</v>
      </c>
      <c r="F120">
        <v>3.7999997999999999E-4</v>
      </c>
      <c r="G120">
        <v>0.39640999999999998</v>
      </c>
      <c r="H120">
        <v>0.18745000000000001</v>
      </c>
      <c r="I120">
        <v>36.944443</v>
      </c>
      <c r="J120">
        <v>1.0008277999999999</v>
      </c>
      <c r="K120">
        <v>1.9350000000000001</v>
      </c>
      <c r="L120">
        <v>0.78719568134395623</v>
      </c>
      <c r="M120">
        <v>8.9741302408563775E-2</v>
      </c>
      <c r="N120">
        <v>0.50671425851715002</v>
      </c>
      <c r="O120">
        <v>1.234346824191429E-3</v>
      </c>
      <c r="P120">
        <v>1.889616648614836E-2</v>
      </c>
      <c r="Q120">
        <v>0.58811302048535385</v>
      </c>
      <c r="R120">
        <v>0.99514984950234597</v>
      </c>
      <c r="S120">
        <v>0.32740767017069861</v>
      </c>
      <c r="T120">
        <v>0.27298816965016959</v>
      </c>
      <c r="U120">
        <v>0.29149419066233417</v>
      </c>
      <c r="V120">
        <v>0.38091217470141409</v>
      </c>
      <c r="W120">
        <v>1.066662323488091</v>
      </c>
    </row>
    <row r="121" spans="1:23">
      <c r="A121" t="s">
        <v>338</v>
      </c>
      <c r="B121">
        <v>0.34</v>
      </c>
      <c r="C121">
        <v>0.47699999999999998</v>
      </c>
      <c r="D121">
        <v>19.833331999999999</v>
      </c>
      <c r="E121">
        <v>2.2519999999999998E-2</v>
      </c>
      <c r="F121">
        <v>8.3300000000000006E-3</v>
      </c>
      <c r="G121">
        <v>0.29504999999999998</v>
      </c>
      <c r="H121">
        <v>0.10854999999999999</v>
      </c>
      <c r="I121">
        <v>35</v>
      </c>
      <c r="J121">
        <v>0.75069386000000005</v>
      </c>
      <c r="K121">
        <v>5.2290000000000001</v>
      </c>
      <c r="L121">
        <v>0.7848788063457115</v>
      </c>
      <c r="M121">
        <v>8.7481415402914056E-2</v>
      </c>
      <c r="N121">
        <v>0.42377030121070269</v>
      </c>
      <c r="O121">
        <v>3.6617727578550519E-3</v>
      </c>
      <c r="P121">
        <v>1.216797870175015E-2</v>
      </c>
      <c r="Q121">
        <v>0.53566509371071191</v>
      </c>
      <c r="R121">
        <v>0.99452620113568813</v>
      </c>
      <c r="S121">
        <v>0.31386032154814753</v>
      </c>
      <c r="T121">
        <v>0.24730234909705759</v>
      </c>
      <c r="U121">
        <v>0.27626476634152908</v>
      </c>
      <c r="V121">
        <v>0.34507930355836031</v>
      </c>
      <c r="W121">
        <v>1.064875658877612</v>
      </c>
    </row>
    <row r="122" spans="1:23">
      <c r="A122" t="s">
        <v>339</v>
      </c>
      <c r="B122">
        <v>4.91</v>
      </c>
      <c r="C122">
        <v>0.46100000000000002</v>
      </c>
      <c r="D122">
        <v>11.005917</v>
      </c>
      <c r="E122">
        <v>0.13661999999999999</v>
      </c>
      <c r="F122">
        <v>4.3330002999999999E-2</v>
      </c>
      <c r="G122">
        <v>0.30198999999999998</v>
      </c>
      <c r="H122">
        <v>0.24573999999999999</v>
      </c>
      <c r="I122">
        <v>11.364561999999999</v>
      </c>
      <c r="J122">
        <v>1.5164279000000001</v>
      </c>
      <c r="K122">
        <v>35.905999999999999</v>
      </c>
      <c r="L122">
        <v>0.81692189742279187</v>
      </c>
      <c r="M122">
        <v>0.11465953018138569</v>
      </c>
      <c r="N122">
        <v>0.42944937642485759</v>
      </c>
      <c r="O122">
        <v>2.6268374265747869E-2</v>
      </c>
      <c r="P122">
        <v>3.2764953322730793E-2</v>
      </c>
      <c r="Q122">
        <v>0.53005147548293263</v>
      </c>
      <c r="R122">
        <v>0.99561059048197187</v>
      </c>
      <c r="S122">
        <v>0.33351305438501933</v>
      </c>
      <c r="T122">
        <v>0.25760796824902732</v>
      </c>
      <c r="U122">
        <v>0.29548213950295038</v>
      </c>
      <c r="V122">
        <v>0.34548799905005162</v>
      </c>
      <c r="W122">
        <v>1.085160801994477</v>
      </c>
    </row>
    <row r="123" spans="1:23">
      <c r="A123" t="s">
        <v>340</v>
      </c>
      <c r="B123">
        <v>1.57</v>
      </c>
      <c r="C123">
        <v>0.27100000000000002</v>
      </c>
      <c r="D123">
        <v>28.255811999999999</v>
      </c>
      <c r="E123">
        <v>2.5260000000000001E-2</v>
      </c>
      <c r="F123">
        <v>1.396E-2</v>
      </c>
      <c r="G123">
        <v>0.50029999999999997</v>
      </c>
      <c r="H123">
        <v>0.33972999999999998</v>
      </c>
      <c r="I123">
        <v>30.955411999999999</v>
      </c>
      <c r="J123">
        <v>1.012732</v>
      </c>
      <c r="K123">
        <v>6.9139999999999997</v>
      </c>
      <c r="L123">
        <v>0.78564828986500335</v>
      </c>
      <c r="M123">
        <v>9.4796312815938144E-2</v>
      </c>
      <c r="N123">
        <v>0.59172854151406029</v>
      </c>
      <c r="O123">
        <v>4.9034888168177733E-3</v>
      </c>
      <c r="P123">
        <v>1.921636970616334E-2</v>
      </c>
      <c r="Q123">
        <v>0.54102120161445344</v>
      </c>
      <c r="R123">
        <v>0.99635351456286114</v>
      </c>
      <c r="S123">
        <v>0.34264939968997232</v>
      </c>
      <c r="T123">
        <v>0.25366421616941393</v>
      </c>
      <c r="U123">
        <v>0.28238840358963169</v>
      </c>
      <c r="V123">
        <v>0.3610226796664997</v>
      </c>
      <c r="W123">
        <v>1.0664197736907071</v>
      </c>
    </row>
    <row r="124" spans="1:23">
      <c r="A124" t="s">
        <v>341</v>
      </c>
      <c r="B124">
        <v>0.46</v>
      </c>
      <c r="C124">
        <v>0.46899999999999997</v>
      </c>
      <c r="D124">
        <v>5.0787399999999998</v>
      </c>
      <c r="E124">
        <v>3.5180000000000003E-2</v>
      </c>
      <c r="F124">
        <v>1.342E-2</v>
      </c>
      <c r="G124">
        <v>0.45082</v>
      </c>
      <c r="H124">
        <v>0.33450999999999997</v>
      </c>
      <c r="I124">
        <v>56.086951999999997</v>
      </c>
      <c r="J124">
        <v>0.83099809999999996</v>
      </c>
      <c r="K124">
        <v>5.3979999999999997</v>
      </c>
      <c r="L124">
        <v>0.78843415720492127</v>
      </c>
      <c r="M124">
        <v>8.8195063931013964E-2</v>
      </c>
      <c r="N124">
        <v>0.55123853552034463</v>
      </c>
      <c r="O124">
        <v>3.7863128254898878E-3</v>
      </c>
      <c r="P124">
        <v>1.432802945936977E-2</v>
      </c>
      <c r="Q124">
        <v>0.52628220567444695</v>
      </c>
      <c r="R124">
        <v>0.99631225417662606</v>
      </c>
      <c r="S124">
        <v>0.3352744749727663</v>
      </c>
      <c r="T124">
        <v>0.24430862141409571</v>
      </c>
      <c r="U124">
        <v>0.27466800570912081</v>
      </c>
      <c r="V124">
        <v>0.34947924213066178</v>
      </c>
      <c r="W124">
        <v>1.068103855948902</v>
      </c>
    </row>
    <row r="125" spans="1:23">
      <c r="A125" t="s">
        <v>342</v>
      </c>
      <c r="B125">
        <v>0.95</v>
      </c>
      <c r="C125">
        <v>0.36599999999999999</v>
      </c>
      <c r="D125">
        <v>26.297712000000001</v>
      </c>
      <c r="E125">
        <v>1.789E-2</v>
      </c>
      <c r="F125">
        <v>1.0299999000000001E-2</v>
      </c>
      <c r="G125">
        <v>0.28105999999999998</v>
      </c>
      <c r="H125">
        <v>0.21010999999999999</v>
      </c>
      <c r="I125">
        <v>36.263159999999999</v>
      </c>
      <c r="J125">
        <v>0.97772104000000004</v>
      </c>
      <c r="K125">
        <v>9.7149999999999999</v>
      </c>
      <c r="L125">
        <v>0.78357854769814894</v>
      </c>
      <c r="M125">
        <v>9.1109128754088609E-2</v>
      </c>
      <c r="N125">
        <v>0.41232213662193801</v>
      </c>
      <c r="O125">
        <v>6.9676114762566941E-3</v>
      </c>
      <c r="P125">
        <v>1.8274632997454181E-2</v>
      </c>
      <c r="Q125">
        <v>0.5397759870355745</v>
      </c>
      <c r="R125">
        <v>0.99532896068090693</v>
      </c>
      <c r="S125">
        <v>0.3126788644269311</v>
      </c>
      <c r="T125">
        <v>0.25219999024511541</v>
      </c>
      <c r="U125">
        <v>0.27950132641163949</v>
      </c>
      <c r="V125">
        <v>0.3467261564394456</v>
      </c>
      <c r="W125">
        <v>1.0645493995760611</v>
      </c>
    </row>
    <row r="126" spans="1:23">
      <c r="A126" t="s">
        <v>343</v>
      </c>
      <c r="B126">
        <v>3.65</v>
      </c>
      <c r="C126">
        <v>0.50800000000000001</v>
      </c>
      <c r="D126">
        <v>19.215246</v>
      </c>
      <c r="E126">
        <v>0.14534000999999999</v>
      </c>
      <c r="F126">
        <v>3.8949999999999999E-2</v>
      </c>
      <c r="G126">
        <v>0.18176001</v>
      </c>
      <c r="H126">
        <v>0.13517000000000001</v>
      </c>
      <c r="I126">
        <v>11.739725</v>
      </c>
      <c r="J126">
        <v>1.6127210999999999</v>
      </c>
      <c r="K126">
        <v>25.765999999999998</v>
      </c>
      <c r="L126">
        <v>0.81937076748960214</v>
      </c>
      <c r="M126">
        <v>0.1071662206363366</v>
      </c>
      <c r="N126">
        <v>0.33106390723075158</v>
      </c>
      <c r="O126">
        <v>1.8795970207657671E-2</v>
      </c>
      <c r="P126">
        <v>3.535508056400246E-2</v>
      </c>
      <c r="Q126">
        <v>0.53527203426624992</v>
      </c>
      <c r="R126">
        <v>0.99473661329691032</v>
      </c>
      <c r="S126">
        <v>0.31475654262065778</v>
      </c>
      <c r="T126">
        <v>0.25988483434517867</v>
      </c>
      <c r="U126">
        <v>0.29231376835248007</v>
      </c>
      <c r="V126">
        <v>0.33873615015389169</v>
      </c>
      <c r="W126">
        <v>1.086149599307251</v>
      </c>
    </row>
    <row r="127" spans="1:23">
      <c r="A127" t="s">
        <v>344</v>
      </c>
      <c r="B127">
        <v>1.4</v>
      </c>
      <c r="C127">
        <v>0.73799999999999999</v>
      </c>
      <c r="D127">
        <v>24.516128999999999</v>
      </c>
      <c r="E127">
        <v>0.12271</v>
      </c>
      <c r="F127">
        <v>2.5669999999999998E-2</v>
      </c>
      <c r="G127">
        <v>0.13748999000000001</v>
      </c>
      <c r="H127">
        <v>7.9189999999999997E-2</v>
      </c>
      <c r="I127">
        <v>16.285713000000001</v>
      </c>
      <c r="J127">
        <v>1.7844564000000001</v>
      </c>
      <c r="K127">
        <v>31.565999999999999</v>
      </c>
      <c r="L127">
        <v>0.81301550481208029</v>
      </c>
      <c r="M127">
        <v>9.3785310734463265E-2</v>
      </c>
      <c r="N127">
        <v>0.29483728283418909</v>
      </c>
      <c r="O127">
        <v>2.3070126375007091E-2</v>
      </c>
      <c r="P127">
        <v>3.9974475067643053E-2</v>
      </c>
      <c r="Q127">
        <v>0.5386430249166414</v>
      </c>
      <c r="R127">
        <v>0.9942941312238367</v>
      </c>
      <c r="S127">
        <v>0.30338356843265318</v>
      </c>
      <c r="T127">
        <v>0.26139738139721908</v>
      </c>
      <c r="U127">
        <v>0.28399545962764638</v>
      </c>
      <c r="V127">
        <v>0.33837800123241119</v>
      </c>
      <c r="W127">
        <v>1.081992903752915</v>
      </c>
    </row>
    <row r="128" spans="1:23">
      <c r="A128" t="s">
        <v>345</v>
      </c>
      <c r="B128">
        <v>0.18</v>
      </c>
      <c r="C128">
        <v>0.64</v>
      </c>
      <c r="D128">
        <v>59.057971999999999</v>
      </c>
      <c r="E128">
        <v>3.5529999999999999E-2</v>
      </c>
      <c r="F128">
        <v>1.523E-2</v>
      </c>
      <c r="G128">
        <v>7.6109999999999997E-2</v>
      </c>
      <c r="H128">
        <v>4.1770000000000002E-2</v>
      </c>
      <c r="I128">
        <v>226.38889</v>
      </c>
      <c r="J128">
        <v>2.5886165999999999</v>
      </c>
      <c r="K128">
        <v>24.518999999999998</v>
      </c>
      <c r="L128">
        <v>0.7885324488953418</v>
      </c>
      <c r="M128">
        <v>8.6529884032114174E-2</v>
      </c>
      <c r="N128">
        <v>0.2446093894834574</v>
      </c>
      <c r="O128">
        <v>1.7877026631677541E-2</v>
      </c>
      <c r="P128">
        <v>6.1605049608383998E-2</v>
      </c>
      <c r="Q128">
        <v>0.56060921994495827</v>
      </c>
      <c r="R128">
        <v>0.99399835274626591</v>
      </c>
      <c r="S128">
        <v>0.28332473649017242</v>
      </c>
      <c r="T128">
        <v>0.27904615635875157</v>
      </c>
      <c r="U128">
        <v>0.28248424503958169</v>
      </c>
      <c r="V128">
        <v>0.34376874805868668</v>
      </c>
      <c r="W128">
        <v>1.066806331054132</v>
      </c>
    </row>
    <row r="129" spans="1:23">
      <c r="A129" t="s">
        <v>346</v>
      </c>
      <c r="B129">
        <v>1.39</v>
      </c>
      <c r="C129">
        <v>0.28100000000000003</v>
      </c>
      <c r="D129">
        <v>25.732759999999999</v>
      </c>
      <c r="E129">
        <v>0.10927000000000001</v>
      </c>
      <c r="F129">
        <v>3.2919999999999998E-2</v>
      </c>
      <c r="G129">
        <v>0.44779997999999999</v>
      </c>
      <c r="H129">
        <v>0.44002997999999999</v>
      </c>
      <c r="I129">
        <v>21.474820999999999</v>
      </c>
      <c r="J129">
        <v>2.2875315999999999</v>
      </c>
      <c r="K129">
        <v>9.0690000000000008</v>
      </c>
      <c r="L129">
        <v>0.80924110389993342</v>
      </c>
      <c r="M129">
        <v>9.3725840023788282E-2</v>
      </c>
      <c r="N129">
        <v>0.54876722129437172</v>
      </c>
      <c r="O129">
        <v>6.4915589100312254E-3</v>
      </c>
      <c r="P129">
        <v>5.3506362884521028E-2</v>
      </c>
      <c r="Q129">
        <v>0.53941671709697747</v>
      </c>
      <c r="R129">
        <v>0.99714631454642022</v>
      </c>
      <c r="S129">
        <v>0.33894512049796111</v>
      </c>
      <c r="T129">
        <v>0.2675202546194696</v>
      </c>
      <c r="U129">
        <v>0.28376224169962538</v>
      </c>
      <c r="V129">
        <v>0.35356222612428972</v>
      </c>
      <c r="W129">
        <v>1.081352102287279</v>
      </c>
    </row>
    <row r="130" spans="1:23">
      <c r="A130" t="s">
        <v>347</v>
      </c>
      <c r="B130">
        <v>5.45</v>
      </c>
      <c r="C130">
        <v>0.25800000000000001</v>
      </c>
      <c r="D130">
        <v>19.122807999999999</v>
      </c>
      <c r="E130">
        <v>0.15357999999999999</v>
      </c>
      <c r="F130">
        <v>5.3540003000000003E-2</v>
      </c>
      <c r="G130">
        <v>0.17860999999999999</v>
      </c>
      <c r="H130">
        <v>0.10657999999999999</v>
      </c>
      <c r="I130">
        <v>20</v>
      </c>
      <c r="J130">
        <v>3.1505622999999998</v>
      </c>
      <c r="K130">
        <v>39.895000000000003</v>
      </c>
      <c r="L130">
        <v>0.82168483190716768</v>
      </c>
      <c r="M130">
        <v>0.1178709485578353</v>
      </c>
      <c r="N130">
        <v>0.32848622081643741</v>
      </c>
      <c r="O130">
        <v>2.92079620160163E-2</v>
      </c>
      <c r="P130">
        <v>7.6720456155112943E-2</v>
      </c>
      <c r="Q130">
        <v>0.53521325016674404</v>
      </c>
      <c r="R130">
        <v>0.99451062968724302</v>
      </c>
      <c r="S130">
        <v>0.3157886219313738</v>
      </c>
      <c r="T130">
        <v>0.27911854507846262</v>
      </c>
      <c r="U130">
        <v>0.2993597786500915</v>
      </c>
      <c r="V130">
        <v>0.3367220269624448</v>
      </c>
      <c r="W130">
        <v>1.08743597642595</v>
      </c>
    </row>
    <row r="131" spans="1:23">
      <c r="A131" t="s">
        <v>348</v>
      </c>
      <c r="B131">
        <v>5.09</v>
      </c>
      <c r="C131">
        <v>0.16900000000000001</v>
      </c>
      <c r="D131">
        <v>65.660380000000004</v>
      </c>
      <c r="E131">
        <v>2.9719999E-2</v>
      </c>
      <c r="F131">
        <v>-7.2000003000000003E-3</v>
      </c>
      <c r="G131">
        <v>0.28888999999999998</v>
      </c>
      <c r="H131">
        <v>-0.75144</v>
      </c>
      <c r="I131">
        <v>13.673870000000001</v>
      </c>
      <c r="J131">
        <v>1.2914958000000001</v>
      </c>
      <c r="K131">
        <v>3.4860000000000002</v>
      </c>
      <c r="L131">
        <v>0.78690080655352823</v>
      </c>
      <c r="M131">
        <v>0.1157300029735355</v>
      </c>
      <c r="N131">
        <v>0.41872950822522798</v>
      </c>
      <c r="O131">
        <v>2.3773151372188371E-3</v>
      </c>
      <c r="P131">
        <v>2.671465320136766E-2</v>
      </c>
      <c r="Q131">
        <v>0.56480788941909488</v>
      </c>
      <c r="R131">
        <v>0.98772859202488894</v>
      </c>
      <c r="S131">
        <v>0.32046472337517712</v>
      </c>
      <c r="T131">
        <v>0.27006437919204851</v>
      </c>
      <c r="U131">
        <v>0.30199840417724882</v>
      </c>
      <c r="V131">
        <v>0.3598642951331843</v>
      </c>
      <c r="W131">
        <v>1.0621267123788281</v>
      </c>
    </row>
    <row r="132" spans="1:23">
      <c r="A132" t="s">
        <v>349</v>
      </c>
      <c r="B132">
        <v>11.56</v>
      </c>
      <c r="C132">
        <v>0.53500000000000003</v>
      </c>
      <c r="D132">
        <v>18.376722000000001</v>
      </c>
      <c r="E132">
        <v>0.39955002000000001</v>
      </c>
      <c r="F132">
        <v>0.10901</v>
      </c>
      <c r="G132">
        <v>0.37333</v>
      </c>
      <c r="H132">
        <v>0.28726997999999998</v>
      </c>
      <c r="I132">
        <v>20.761246</v>
      </c>
      <c r="J132">
        <v>8.4346669999999992</v>
      </c>
      <c r="K132">
        <v>53.165999999999997</v>
      </c>
      <c r="L132">
        <v>0.89076142921734536</v>
      </c>
      <c r="M132">
        <v>0.15420755278025569</v>
      </c>
      <c r="N132">
        <v>0.48782765103261178</v>
      </c>
      <c r="O132">
        <v>3.8987673480998061E-2</v>
      </c>
      <c r="P132">
        <v>0.2188541014094163</v>
      </c>
      <c r="Q132">
        <v>0.53473879167928307</v>
      </c>
      <c r="R132">
        <v>0.99593885542740068</v>
      </c>
      <c r="S132">
        <v>0.35911742488234671</v>
      </c>
      <c r="T132">
        <v>0.34502617327011498</v>
      </c>
      <c r="U132">
        <v>0.32961596265083781</v>
      </c>
      <c r="V132">
        <v>0.33677317631154302</v>
      </c>
      <c r="W132">
        <v>1.130631828760875</v>
      </c>
    </row>
    <row r="133" spans="1:23">
      <c r="A133" t="s">
        <v>350</v>
      </c>
      <c r="B133">
        <v>17.489999999999998</v>
      </c>
      <c r="C133">
        <v>0.63600000000000001</v>
      </c>
      <c r="D133">
        <v>20.256409999999999</v>
      </c>
      <c r="E133">
        <v>0.54635999999999996</v>
      </c>
      <c r="F133">
        <v>7.3599999999999999E-2</v>
      </c>
      <c r="G133">
        <v>0.15067</v>
      </c>
      <c r="H133">
        <v>5.0430004E-2</v>
      </c>
      <c r="I133">
        <v>9.0337329999999998</v>
      </c>
      <c r="J133">
        <v>3.9499013000000001</v>
      </c>
      <c r="K133">
        <v>234.95699999999999</v>
      </c>
      <c r="L133">
        <v>0.93199057523105555</v>
      </c>
      <c r="M133">
        <v>0.18947368421052629</v>
      </c>
      <c r="N133">
        <v>0.30562262406089152</v>
      </c>
      <c r="O133">
        <v>0.17295372931179459</v>
      </c>
      <c r="P133">
        <v>9.8221348418646187E-2</v>
      </c>
      <c r="Q133">
        <v>0.53593414171316478</v>
      </c>
      <c r="R133">
        <v>0.99406680391673297</v>
      </c>
      <c r="S133">
        <v>0.38548879557759003</v>
      </c>
      <c r="T133">
        <v>0.2988748325441784</v>
      </c>
      <c r="U133">
        <v>0.3567059388733072</v>
      </c>
      <c r="V133">
        <v>0.36708906737169927</v>
      </c>
      <c r="W133">
        <v>1.1548150212700219</v>
      </c>
    </row>
    <row r="134" spans="1:23">
      <c r="A134" t="s">
        <v>351</v>
      </c>
      <c r="B134">
        <v>5.44</v>
      </c>
      <c r="C134">
        <v>0.28599999999999998</v>
      </c>
      <c r="D134">
        <v>12.879683999999999</v>
      </c>
      <c r="E134">
        <v>0.45893001999999999</v>
      </c>
      <c r="F134">
        <v>2.2780001000000001E-2</v>
      </c>
      <c r="G134">
        <v>0.39106997999999998</v>
      </c>
      <c r="H134">
        <v>0.1278</v>
      </c>
      <c r="I134">
        <v>12.003677</v>
      </c>
      <c r="J134">
        <v>4.7056284000000002</v>
      </c>
      <c r="K134">
        <v>54.540999999999997</v>
      </c>
      <c r="L134">
        <v>0.90743731658068483</v>
      </c>
      <c r="M134">
        <v>0.1178114778471603</v>
      </c>
      <c r="N134">
        <v>0.50234446381612829</v>
      </c>
      <c r="O134">
        <v>4.0000943262050732E-2</v>
      </c>
      <c r="P134">
        <v>0.1185491529643176</v>
      </c>
      <c r="Q134">
        <v>0.53124306017514566</v>
      </c>
      <c r="R134">
        <v>0.99467835869029098</v>
      </c>
      <c r="S134">
        <v>0.36526157526077729</v>
      </c>
      <c r="T134">
        <v>0.29533620273593308</v>
      </c>
      <c r="U134">
        <v>0.3072746808778789</v>
      </c>
      <c r="V134">
        <v>0.34639285028206518</v>
      </c>
      <c r="W134">
        <v>1.1401178234067391</v>
      </c>
    </row>
    <row r="135" spans="1:23">
      <c r="A135" t="s">
        <v>352</v>
      </c>
      <c r="B135">
        <v>3.25</v>
      </c>
      <c r="C135">
        <v>0.38500000000000001</v>
      </c>
      <c r="D135">
        <v>14.726167</v>
      </c>
      <c r="E135">
        <v>0.116739996</v>
      </c>
      <c r="F135">
        <v>4.0939997999999998E-2</v>
      </c>
      <c r="G135">
        <v>0.33189999999999997</v>
      </c>
      <c r="H135">
        <v>0.18753</v>
      </c>
      <c r="I135">
        <v>22.338460000000001</v>
      </c>
      <c r="J135">
        <v>2.7105733999999999</v>
      </c>
      <c r="K135">
        <v>23.041</v>
      </c>
      <c r="L135">
        <v>0.81133892828357423</v>
      </c>
      <c r="M135">
        <v>0.1047873922093369</v>
      </c>
      <c r="N135">
        <v>0.45392504496309599</v>
      </c>
      <c r="O135">
        <v>1.6787853732480571E-2</v>
      </c>
      <c r="P135">
        <v>6.4885485090207445E-2</v>
      </c>
      <c r="Q135">
        <v>0.53241729415259931</v>
      </c>
      <c r="R135">
        <v>0.99515048184542998</v>
      </c>
      <c r="S135">
        <v>0.32820548154609219</v>
      </c>
      <c r="T135">
        <v>0.27097808953018121</v>
      </c>
      <c r="U135">
        <v>0.28922014170825422</v>
      </c>
      <c r="V135">
        <v>0.34326877726985211</v>
      </c>
      <c r="W135">
        <v>1.0814673335703859</v>
      </c>
    </row>
    <row r="136" spans="1:23">
      <c r="A136" t="s">
        <v>353</v>
      </c>
      <c r="B136">
        <v>8.68</v>
      </c>
      <c r="C136">
        <v>-7.5999999999999998E-2</v>
      </c>
      <c r="D136">
        <v>14.182896</v>
      </c>
      <c r="E136">
        <v>0.15786</v>
      </c>
      <c r="F136">
        <v>6.9419999999999996E-2</v>
      </c>
      <c r="G136">
        <v>0.34777000000000002</v>
      </c>
      <c r="H136">
        <v>8.1199995999999997E-2</v>
      </c>
      <c r="I136">
        <v>19.297234</v>
      </c>
      <c r="J136">
        <v>3.2933542999999998</v>
      </c>
      <c r="K136">
        <v>110.584</v>
      </c>
      <c r="L136">
        <v>0.82288679886430971</v>
      </c>
      <c r="M136">
        <v>0.13707998810585789</v>
      </c>
      <c r="N136">
        <v>0.46691163338509012</v>
      </c>
      <c r="O136">
        <v>8.1300345690803119E-2</v>
      </c>
      <c r="P136">
        <v>8.0561323932231838E-2</v>
      </c>
      <c r="Q136">
        <v>0.53207181181284036</v>
      </c>
      <c r="R136">
        <v>0.99431001881220671</v>
      </c>
      <c r="S136">
        <v>0.35199989939573628</v>
      </c>
      <c r="T136">
        <v>0.282163292280665</v>
      </c>
      <c r="U136">
        <v>0.31091034925578132</v>
      </c>
      <c r="V136">
        <v>0.35772482033657033</v>
      </c>
      <c r="W136">
        <v>1.088055304102598</v>
      </c>
    </row>
    <row r="137" spans="1:23">
      <c r="A137" t="s">
        <v>354</v>
      </c>
      <c r="B137">
        <v>5.36</v>
      </c>
      <c r="C137">
        <v>0.64700000000000002</v>
      </c>
      <c r="D137">
        <v>9.4397289999999998</v>
      </c>
      <c r="E137">
        <v>7.2909996000000005E-2</v>
      </c>
      <c r="F137">
        <v>4.3800000000000002E-3</v>
      </c>
      <c r="G137">
        <v>0.22503000000000001</v>
      </c>
      <c r="H137">
        <v>0.35810003000000001</v>
      </c>
      <c r="I137">
        <v>10.373134</v>
      </c>
      <c r="J137">
        <v>1.0555091000000001</v>
      </c>
      <c r="K137">
        <v>57.433999999999997</v>
      </c>
      <c r="L137">
        <v>0.79903000030891669</v>
      </c>
      <c r="M137">
        <v>0.11733571216176029</v>
      </c>
      <c r="N137">
        <v>0.36647219652840751</v>
      </c>
      <c r="O137">
        <v>4.2132862881385527E-2</v>
      </c>
      <c r="P137">
        <v>2.0367002689723999E-2</v>
      </c>
      <c r="Q137">
        <v>0.52905548951139636</v>
      </c>
      <c r="R137">
        <v>0.99649871658066791</v>
      </c>
      <c r="S137">
        <v>0.32297982165995881</v>
      </c>
      <c r="T137">
        <v>0.25224975342531569</v>
      </c>
      <c r="U137">
        <v>0.29505632262017861</v>
      </c>
      <c r="V137">
        <v>0.34495568008363531</v>
      </c>
      <c r="W137">
        <v>1.074710643078963</v>
      </c>
    </row>
    <row r="138" spans="1:23">
      <c r="A138" t="s">
        <v>355</v>
      </c>
      <c r="B138">
        <v>2.37</v>
      </c>
      <c r="C138">
        <v>0.73599999999999999</v>
      </c>
      <c r="D138">
        <v>12.297297500000001</v>
      </c>
      <c r="E138">
        <v>0.105170004</v>
      </c>
      <c r="F138">
        <v>5.0299999999999997E-3</v>
      </c>
      <c r="G138">
        <v>0.50312000000000001</v>
      </c>
      <c r="H138">
        <v>0.15529001000000001</v>
      </c>
      <c r="I138">
        <v>13.438819000000001</v>
      </c>
      <c r="J138">
        <v>1.3502054999999999</v>
      </c>
      <c r="K138">
        <v>12.337</v>
      </c>
      <c r="L138">
        <v>0.80808968807834125</v>
      </c>
      <c r="M138">
        <v>9.9553969669937542E-2</v>
      </c>
      <c r="N138">
        <v>0.59403617726390423</v>
      </c>
      <c r="O138">
        <v>8.8998248332894866E-3</v>
      </c>
      <c r="P138">
        <v>2.829384667813328E-2</v>
      </c>
      <c r="Q138">
        <v>0.53087270311455514</v>
      </c>
      <c r="R138">
        <v>0.99489564766159522</v>
      </c>
      <c r="S138">
        <v>0.35049192518499889</v>
      </c>
      <c r="T138">
        <v>0.25388504550698032</v>
      </c>
      <c r="U138">
        <v>0.28514728823604207</v>
      </c>
      <c r="V138">
        <v>0.35530765267613262</v>
      </c>
      <c r="W138">
        <v>1.079325362777463</v>
      </c>
    </row>
    <row r="139" spans="1:23">
      <c r="A139" t="s">
        <v>356</v>
      </c>
      <c r="B139">
        <v>3.23</v>
      </c>
      <c r="C139">
        <v>0.64900000000000002</v>
      </c>
      <c r="D139">
        <v>11.300940000000001</v>
      </c>
      <c r="E139">
        <v>0.14724000000000001</v>
      </c>
      <c r="F139">
        <v>1.0410000000000001E-2</v>
      </c>
      <c r="G139">
        <v>0.60416000000000003</v>
      </c>
      <c r="H139">
        <v>0.29293000000000002</v>
      </c>
      <c r="I139">
        <v>11.160990999999999</v>
      </c>
      <c r="J139">
        <v>1.521739</v>
      </c>
      <c r="K139">
        <v>21.707000000000001</v>
      </c>
      <c r="L139">
        <v>0.81990434814355073</v>
      </c>
      <c r="M139">
        <v>0.10466845078798689</v>
      </c>
      <c r="N139">
        <v>0.67671827519448269</v>
      </c>
      <c r="O139">
        <v>1.5804797813990201E-2</v>
      </c>
      <c r="P139">
        <v>3.2907813096745127E-2</v>
      </c>
      <c r="Q139">
        <v>0.5302390894662351</v>
      </c>
      <c r="R139">
        <v>0.99598359385868396</v>
      </c>
      <c r="S139">
        <v>0.36922394332281749</v>
      </c>
      <c r="T139">
        <v>0.25632188405609663</v>
      </c>
      <c r="U139">
        <v>0.28947854521170591</v>
      </c>
      <c r="V139">
        <v>0.3626206747094845</v>
      </c>
      <c r="W139">
        <v>1.0872085191579011</v>
      </c>
    </row>
    <row r="140" spans="1:23">
      <c r="A140" t="s">
        <v>357</v>
      </c>
      <c r="B140">
        <v>1.8</v>
      </c>
      <c r="C140">
        <v>0.28100000000000003</v>
      </c>
      <c r="D140">
        <v>29.227274000000001</v>
      </c>
      <c r="E140">
        <v>0.10158</v>
      </c>
      <c r="F140">
        <v>2.6370000000000001E-2</v>
      </c>
      <c r="G140">
        <v>0.55942999999999998</v>
      </c>
      <c r="H140">
        <v>0.12734000000000001</v>
      </c>
      <c r="I140">
        <v>17.861113</v>
      </c>
      <c r="J140">
        <v>1.4459838</v>
      </c>
      <c r="K140">
        <v>26.07</v>
      </c>
      <c r="L140">
        <v>0.80708149504469462</v>
      </c>
      <c r="M140">
        <v>9.6164139161462978E-2</v>
      </c>
      <c r="N140">
        <v>0.64011524431131983</v>
      </c>
      <c r="O140">
        <v>1.9019994944704952E-2</v>
      </c>
      <c r="P140">
        <v>3.0870123964096271E-2</v>
      </c>
      <c r="Q140">
        <v>0.54163898346687511</v>
      </c>
      <c r="R140">
        <v>0.99467472271755764</v>
      </c>
      <c r="S140">
        <v>0.35792786124596498</v>
      </c>
      <c r="T140">
        <v>0.25911925893108739</v>
      </c>
      <c r="U140">
        <v>0.28566333860652532</v>
      </c>
      <c r="V140">
        <v>0.36734122275763381</v>
      </c>
      <c r="W140">
        <v>1.0785775000520701</v>
      </c>
    </row>
    <row r="141" spans="1:23">
      <c r="A141" t="s">
        <v>358</v>
      </c>
      <c r="B141">
        <v>0.46</v>
      </c>
      <c r="C141">
        <v>0.253</v>
      </c>
      <c r="D141">
        <v>11.675978000000001</v>
      </c>
      <c r="E141">
        <v>3.6639999999999999E-2</v>
      </c>
      <c r="F141">
        <v>7.0700003000000004E-3</v>
      </c>
      <c r="G141">
        <v>0.2492</v>
      </c>
      <c r="H141">
        <v>2.4260001E-2</v>
      </c>
      <c r="I141">
        <v>45.434780000000003</v>
      </c>
      <c r="J141">
        <v>1.5934736</v>
      </c>
      <c r="K141">
        <v>72.203000000000003</v>
      </c>
      <c r="L141">
        <v>0.7888441739706753</v>
      </c>
      <c r="M141">
        <v>8.8195063931013964E-2</v>
      </c>
      <c r="N141">
        <v>0.38625076251199902</v>
      </c>
      <c r="O141">
        <v>5.3016485715106858E-2</v>
      </c>
      <c r="P141">
        <v>3.4837354763256653E-2</v>
      </c>
      <c r="Q141">
        <v>0.53047758739036244</v>
      </c>
      <c r="R141">
        <v>0.99385994866164584</v>
      </c>
      <c r="S141">
        <v>0.31484207032156941</v>
      </c>
      <c r="T141">
        <v>0.25489705884278302</v>
      </c>
      <c r="U141">
        <v>0.2757946015617162</v>
      </c>
      <c r="V141">
        <v>0.34843352861523358</v>
      </c>
      <c r="W141">
        <v>1.0669162653534721</v>
      </c>
    </row>
    <row r="142" spans="1:23">
      <c r="A142" t="s">
        <v>359</v>
      </c>
      <c r="B142">
        <v>-5.04</v>
      </c>
      <c r="C142">
        <v>0.44800000000000001</v>
      </c>
      <c r="D142">
        <v>-10.275363</v>
      </c>
      <c r="E142">
        <v>-0.46096999999999999</v>
      </c>
      <c r="F142">
        <v>-8.4779999999999994E-2</v>
      </c>
      <c r="G142">
        <v>0.40311000000000002</v>
      </c>
      <c r="H142">
        <v>-0.21127000000000001</v>
      </c>
      <c r="I142">
        <v>0</v>
      </c>
      <c r="J142">
        <v>1.1713201</v>
      </c>
      <c r="K142">
        <v>22.222000000000001</v>
      </c>
      <c r="L142">
        <v>0.64909866519884407</v>
      </c>
      <c r="M142">
        <v>5.5486173059768072E-2</v>
      </c>
      <c r="N142">
        <v>0.51219693919940346</v>
      </c>
      <c r="O142">
        <v>1.6184313404711739E-2</v>
      </c>
      <c r="P142">
        <v>2.3482126353065891E-2</v>
      </c>
      <c r="Q142">
        <v>0.5165180705939052</v>
      </c>
      <c r="R142">
        <v>0.99199825157137256</v>
      </c>
      <c r="S142">
        <v>0.28115591790796529</v>
      </c>
      <c r="T142">
        <v>0.23937305854171259</v>
      </c>
      <c r="U142">
        <v>0.236721940119797</v>
      </c>
      <c r="V142">
        <v>0.34270227971142159</v>
      </c>
      <c r="W142">
        <v>0.98013187552201253</v>
      </c>
    </row>
    <row r="143" spans="1:23">
      <c r="A143" t="s">
        <v>360</v>
      </c>
      <c r="B143">
        <v>10.31</v>
      </c>
      <c r="C143">
        <v>8.6999999999999994E-2</v>
      </c>
      <c r="D143">
        <v>21.824103999999998</v>
      </c>
      <c r="E143">
        <v>0.25333</v>
      </c>
      <c r="F143">
        <v>3.5540000000000002E-2</v>
      </c>
      <c r="G143">
        <v>0.34036</v>
      </c>
      <c r="H143">
        <v>4.5039999999999997E-2</v>
      </c>
      <c r="I143">
        <v>25.994178999999999</v>
      </c>
      <c r="J143">
        <v>6.6267740000000002</v>
      </c>
      <c r="K143">
        <v>310.34199999999998</v>
      </c>
      <c r="L143">
        <v>0.84969796367700778</v>
      </c>
      <c r="M143">
        <v>0.14677371394588171</v>
      </c>
      <c r="N143">
        <v>0.46084795221262792</v>
      </c>
      <c r="O143">
        <v>0.22850670563518019</v>
      </c>
      <c r="P143">
        <v>0.1702247806619038</v>
      </c>
      <c r="Q143">
        <v>0.53693108539531631</v>
      </c>
      <c r="R143">
        <v>0.99402419976982703</v>
      </c>
      <c r="S143">
        <v>0.37616454879609978</v>
      </c>
      <c r="T143">
        <v>0.324060967914991</v>
      </c>
      <c r="U143">
        <v>0.32114753193811951</v>
      </c>
      <c r="V143">
        <v>0.38566552700359868</v>
      </c>
      <c r="W143">
        <v>1.1043281917516761</v>
      </c>
    </row>
    <row r="144" spans="1:23">
      <c r="A144" t="s">
        <v>361</v>
      </c>
      <c r="B144">
        <v>-0.64</v>
      </c>
      <c r="C144">
        <v>0.751</v>
      </c>
      <c r="D144">
        <v>0.74446199999999996</v>
      </c>
      <c r="E144">
        <v>-2.3829998000000002E-2</v>
      </c>
      <c r="F144">
        <v>-5.9000000000000003E-4</v>
      </c>
      <c r="G144">
        <v>0.16441</v>
      </c>
      <c r="H144">
        <v>4.9730000000000003E-2</v>
      </c>
      <c r="I144">
        <v>0</v>
      </c>
      <c r="J144">
        <v>0.36610514</v>
      </c>
      <c r="K144">
        <v>21.895</v>
      </c>
      <c r="L144">
        <v>0.77186217876169316</v>
      </c>
      <c r="M144">
        <v>8.1653285756764782E-2</v>
      </c>
      <c r="N144">
        <v>0.31686621101225881</v>
      </c>
      <c r="O144">
        <v>1.5943339427690491E-2</v>
      </c>
      <c r="P144">
        <v>1.8231805191390781E-3</v>
      </c>
      <c r="Q144">
        <v>0.52352590816435329</v>
      </c>
      <c r="R144">
        <v>0.99406127088313034</v>
      </c>
      <c r="S144">
        <v>0.29433694467271648</v>
      </c>
      <c r="T144">
        <v>0.23683287394438651</v>
      </c>
      <c r="U144">
        <v>0.26805385522226088</v>
      </c>
      <c r="V144">
        <v>0.33353370864226373</v>
      </c>
      <c r="W144">
        <v>1.056621041770891</v>
      </c>
    </row>
    <row r="145" spans="1:23">
      <c r="A145" t="s">
        <v>362</v>
      </c>
      <c r="B145">
        <v>8.67</v>
      </c>
      <c r="C145">
        <v>0.51100000000000001</v>
      </c>
      <c r="D145">
        <v>12.743091</v>
      </c>
      <c r="E145">
        <v>0.11889</v>
      </c>
      <c r="F145">
        <v>3.3020000000000001E-2</v>
      </c>
      <c r="G145">
        <v>8.2749989999999995E-2</v>
      </c>
      <c r="H145">
        <v>4.3309998000000002E-2</v>
      </c>
      <c r="I145">
        <v>14.359861</v>
      </c>
      <c r="J145">
        <v>1.5819367</v>
      </c>
      <c r="K145">
        <v>282.93200000000002</v>
      </c>
      <c r="L145">
        <v>0.81194272121949096</v>
      </c>
      <c r="M145">
        <v>0.13702051739518289</v>
      </c>
      <c r="N145">
        <v>0.25004296334962978</v>
      </c>
      <c r="O145">
        <v>0.20830763312706849</v>
      </c>
      <c r="P145">
        <v>3.4527031303554133E-2</v>
      </c>
      <c r="Q145">
        <v>0.53115619658545521</v>
      </c>
      <c r="R145">
        <v>0.99401052533482559</v>
      </c>
      <c r="S145">
        <v>0.33907930428742661</v>
      </c>
      <c r="T145">
        <v>0.26203206340900098</v>
      </c>
      <c r="U145">
        <v>0.30949011807043519</v>
      </c>
      <c r="V145">
        <v>0.37479356925844309</v>
      </c>
      <c r="W145">
        <v>1.081168652918268</v>
      </c>
    </row>
    <row r="146" spans="1:23">
      <c r="A146" t="s">
        <v>363</v>
      </c>
      <c r="B146">
        <v>0.6</v>
      </c>
      <c r="C146">
        <v>0.65</v>
      </c>
      <c r="D146">
        <v>55.087719999999997</v>
      </c>
      <c r="E146">
        <v>4.0960003000000002E-2</v>
      </c>
      <c r="F146">
        <v>1.9560000000000001E-2</v>
      </c>
      <c r="G146">
        <v>0.11979999400000001</v>
      </c>
      <c r="H146">
        <v>3.2669999999999998E-2</v>
      </c>
      <c r="I146">
        <v>104.666664</v>
      </c>
      <c r="J146">
        <v>3.7396536</v>
      </c>
      <c r="K146">
        <v>15.803000000000001</v>
      </c>
      <c r="L146">
        <v>0.79005737510636564</v>
      </c>
      <c r="M146">
        <v>8.9027653880463867E-2</v>
      </c>
      <c r="N146">
        <v>0.28036137248518328</v>
      </c>
      <c r="O146">
        <v>1.145400160501933E-2</v>
      </c>
      <c r="P146">
        <v>9.2566034282396542E-2</v>
      </c>
      <c r="Q146">
        <v>0.55808441749757398</v>
      </c>
      <c r="R146">
        <v>0.9939264237204537</v>
      </c>
      <c r="S146">
        <v>0.28613695382289039</v>
      </c>
      <c r="T146">
        <v>0.29159083537241359</v>
      </c>
      <c r="U146">
        <v>0.28358282773511528</v>
      </c>
      <c r="V146">
        <v>0.34043135875000602</v>
      </c>
      <c r="W146">
        <v>1.0676992078543861</v>
      </c>
    </row>
    <row r="147" spans="1:23">
      <c r="A147" t="s">
        <v>364</v>
      </c>
      <c r="B147">
        <v>-3.44</v>
      </c>
      <c r="C147">
        <v>0.69199999999999995</v>
      </c>
      <c r="D147">
        <v>1.7020090000000001</v>
      </c>
      <c r="E147">
        <v>-0.7893</v>
      </c>
      <c r="F147">
        <v>-6.9260000000000002E-2</v>
      </c>
      <c r="G147">
        <v>4.0300000000000002E-2</v>
      </c>
      <c r="H147">
        <v>-0.40359001999999999</v>
      </c>
      <c r="I147">
        <v>0</v>
      </c>
      <c r="J147">
        <v>4.9885510000000002</v>
      </c>
      <c r="K147">
        <v>9.0440000000000005</v>
      </c>
      <c r="L147">
        <v>0.55689263458238669</v>
      </c>
      <c r="M147">
        <v>6.5001486767766875E-2</v>
      </c>
      <c r="N147">
        <v>0.2153056887026378</v>
      </c>
      <c r="O147">
        <v>6.4731358231029943E-3</v>
      </c>
      <c r="P147">
        <v>0.12615930127625871</v>
      </c>
      <c r="Q147">
        <v>0.52413484105049901</v>
      </c>
      <c r="R147">
        <v>0.99047809863919767</v>
      </c>
      <c r="S147">
        <v>0.1989219713737955</v>
      </c>
      <c r="T147">
        <v>0.28800478186036221</v>
      </c>
      <c r="U147">
        <v>0.23509663535518729</v>
      </c>
      <c r="V147">
        <v>0.31090640598128189</v>
      </c>
      <c r="W147">
        <v>0.92269911180740061</v>
      </c>
    </row>
    <row r="148" spans="1:23">
      <c r="A148" t="s">
        <v>365</v>
      </c>
      <c r="B148">
        <v>1.35</v>
      </c>
      <c r="C148">
        <v>7.1999999999999995E-2</v>
      </c>
      <c r="D148">
        <v>14.999999000000001</v>
      </c>
      <c r="E148">
        <v>8.5190000000000002E-2</v>
      </c>
      <c r="F148">
        <v>3.7850000000000002E-2</v>
      </c>
      <c r="G148">
        <v>0.19042000000000001</v>
      </c>
      <c r="H148">
        <v>7.4740000000000001E-2</v>
      </c>
      <c r="I148">
        <v>19</v>
      </c>
      <c r="J148">
        <v>1.6027243</v>
      </c>
      <c r="K148">
        <v>31.251000000000001</v>
      </c>
      <c r="L148">
        <v>0.80247863559900356</v>
      </c>
      <c r="M148">
        <v>9.3487957181088308E-2</v>
      </c>
      <c r="N148">
        <v>0.33815046840709589</v>
      </c>
      <c r="O148">
        <v>2.2837995479711388E-2</v>
      </c>
      <c r="P148">
        <v>3.5086183237861633E-2</v>
      </c>
      <c r="Q148">
        <v>0.53259143214277527</v>
      </c>
      <c r="R148">
        <v>0.99425895713978574</v>
      </c>
      <c r="S148">
        <v>0.30771142253138761</v>
      </c>
      <c r="T148">
        <v>0.25666605503331852</v>
      </c>
      <c r="U148">
        <v>0.28113970879404782</v>
      </c>
      <c r="V148">
        <v>0.33871609054923718</v>
      </c>
      <c r="W148">
        <v>1.0755110553989351</v>
      </c>
    </row>
    <row r="149" spans="1:23">
      <c r="A149" t="s">
        <v>366</v>
      </c>
      <c r="B149">
        <v>13.66</v>
      </c>
      <c r="C149">
        <v>0.55200000000000005</v>
      </c>
      <c r="D149">
        <v>17.375672999999999</v>
      </c>
      <c r="E149">
        <v>0.20705000000000001</v>
      </c>
      <c r="F149">
        <v>6.4070000000000002E-2</v>
      </c>
      <c r="G149">
        <v>0.25570999999999999</v>
      </c>
      <c r="H149">
        <v>0.111949995</v>
      </c>
      <c r="I149">
        <v>21.229868</v>
      </c>
      <c r="J149">
        <v>4.672822</v>
      </c>
      <c r="K149">
        <v>134.78399999999999</v>
      </c>
      <c r="L149">
        <v>0.83670099386940677</v>
      </c>
      <c r="M149">
        <v>0.16669640202200409</v>
      </c>
      <c r="N149">
        <v>0.39157796418983021</v>
      </c>
      <c r="O149">
        <v>9.9133893837330039E-2</v>
      </c>
      <c r="P149">
        <v>0.1176667152602216</v>
      </c>
      <c r="Q149">
        <v>0.53410219456525809</v>
      </c>
      <c r="R149">
        <v>0.99455307567723938</v>
      </c>
      <c r="S149">
        <v>0.35190966406257518</v>
      </c>
      <c r="T149">
        <v>0.30316907060014497</v>
      </c>
      <c r="U149">
        <v>0.33174679900234971</v>
      </c>
      <c r="V149">
        <v>0.35337638379057112</v>
      </c>
      <c r="W149">
        <v>1.0966687942481239</v>
      </c>
    </row>
    <row r="150" spans="1:23">
      <c r="A150" t="s">
        <v>367</v>
      </c>
      <c r="B150">
        <v>4.16</v>
      </c>
      <c r="C150">
        <v>0.67900000000000005</v>
      </c>
      <c r="D150">
        <v>11.894484</v>
      </c>
      <c r="E150">
        <v>6.5500000000000003E-2</v>
      </c>
      <c r="F150">
        <v>2.878E-2</v>
      </c>
      <c r="G150">
        <v>0.17308001000000001</v>
      </c>
      <c r="H150">
        <v>-7.1700000000000002E-3</v>
      </c>
      <c r="I150">
        <v>23.846153000000001</v>
      </c>
      <c r="J150">
        <v>1.6732731000000001</v>
      </c>
      <c r="K150">
        <v>79.813999999999993</v>
      </c>
      <c r="L150">
        <v>0.79694902592934791</v>
      </c>
      <c r="M150">
        <v>0.1101992268807612</v>
      </c>
      <c r="N150">
        <v>0.32396097166031002</v>
      </c>
      <c r="O150">
        <v>5.8625210299537288E-2</v>
      </c>
      <c r="P150">
        <v>3.6983828852702842E-2</v>
      </c>
      <c r="Q150">
        <v>0.530616541916062</v>
      </c>
      <c r="R150">
        <v>0.99361151686459004</v>
      </c>
      <c r="S150">
        <v>0.31444692105887012</v>
      </c>
      <c r="T150">
        <v>0.2590209884327534</v>
      </c>
      <c r="U150">
        <v>0.29069572331476651</v>
      </c>
      <c r="V150">
        <v>0.34470478692833861</v>
      </c>
      <c r="W150">
        <v>1.071740380796018</v>
      </c>
    </row>
    <row r="151" spans="1:23">
      <c r="A151" t="s">
        <v>368</v>
      </c>
      <c r="B151">
        <v>1</v>
      </c>
      <c r="C151">
        <v>0.501</v>
      </c>
      <c r="D151">
        <v>38.305087999999998</v>
      </c>
      <c r="E151">
        <v>5.9089999999999997E-2</v>
      </c>
      <c r="F151">
        <v>1.2E-2</v>
      </c>
      <c r="G151">
        <v>0.27063999999999999</v>
      </c>
      <c r="H151">
        <v>6.4409999999999995E-2</v>
      </c>
      <c r="I151">
        <v>22.6</v>
      </c>
      <c r="J151">
        <v>1.3285521</v>
      </c>
      <c r="K151">
        <v>6.5389999999999997</v>
      </c>
      <c r="L151">
        <v>0.79514888382764692</v>
      </c>
      <c r="M151">
        <v>9.1406482307463566E-2</v>
      </c>
      <c r="N151">
        <v>0.40379534069520961</v>
      </c>
      <c r="O151">
        <v>4.6271425128943189E-3</v>
      </c>
      <c r="P151">
        <v>2.7711406160981999E-2</v>
      </c>
      <c r="Q151">
        <v>0.54741183793659132</v>
      </c>
      <c r="R151">
        <v>0.99417730583905595</v>
      </c>
      <c r="S151">
        <v>0.31334602424855701</v>
      </c>
      <c r="T151">
        <v>0.25955980874195639</v>
      </c>
      <c r="U151">
        <v>0.28287449510563051</v>
      </c>
      <c r="V151">
        <v>0.34898213104957748</v>
      </c>
      <c r="W151">
        <v>1.0709685386294709</v>
      </c>
    </row>
    <row r="152" spans="1:23">
      <c r="A152" t="s">
        <v>369</v>
      </c>
      <c r="B152">
        <v>4.9000000000000004</v>
      </c>
      <c r="C152">
        <v>0.28000000000000003</v>
      </c>
      <c r="D152">
        <v>8.6083210000000001</v>
      </c>
      <c r="E152">
        <v>6.6309999999999994E-2</v>
      </c>
      <c r="F152">
        <v>2.2780001000000001E-2</v>
      </c>
      <c r="G152">
        <v>2.8680000000000001E-2</v>
      </c>
      <c r="H152">
        <v>1.355E-2</v>
      </c>
      <c r="I152">
        <v>24.489795999999998</v>
      </c>
      <c r="J152">
        <v>1.4689319999999999</v>
      </c>
      <c r="K152">
        <v>727.89400000000001</v>
      </c>
      <c r="L152">
        <v>0.79717650098432102</v>
      </c>
      <c r="M152">
        <v>0.1146000594707107</v>
      </c>
      <c r="N152">
        <v>0.20579692011640141</v>
      </c>
      <c r="O152">
        <v>0.5362105773574366</v>
      </c>
      <c r="P152">
        <v>3.1487392451986902E-2</v>
      </c>
      <c r="Q152">
        <v>0.52852677220247612</v>
      </c>
      <c r="R152">
        <v>0.99377529372336249</v>
      </c>
      <c r="S152">
        <v>0.37388326456295662</v>
      </c>
      <c r="T152">
        <v>0.25639841946926739</v>
      </c>
      <c r="U152">
        <v>0.29298308279580071</v>
      </c>
      <c r="V152">
        <v>0.44753285118986952</v>
      </c>
      <c r="W152">
        <v>1.071975972760455</v>
      </c>
    </row>
    <row r="153" spans="1:23">
      <c r="A153" t="s">
        <v>370</v>
      </c>
      <c r="B153">
        <v>2.97</v>
      </c>
      <c r="C153">
        <v>0.29799999999999999</v>
      </c>
      <c r="D153">
        <v>11.737588000000001</v>
      </c>
      <c r="E153">
        <v>0.16893</v>
      </c>
      <c r="F153">
        <v>6.6640000000000005E-2</v>
      </c>
      <c r="G153">
        <v>0.23040000999999999</v>
      </c>
      <c r="H153">
        <v>0.13785</v>
      </c>
      <c r="I153">
        <v>11.144780000000001</v>
      </c>
      <c r="J153">
        <v>1.9005510999999999</v>
      </c>
      <c r="K153">
        <v>29.518000000000001</v>
      </c>
      <c r="L153">
        <v>0.82599562461560927</v>
      </c>
      <c r="M153">
        <v>0.1031222123104371</v>
      </c>
      <c r="N153">
        <v>0.37086653236281147</v>
      </c>
      <c r="O153">
        <v>2.1560907093846469E-2</v>
      </c>
      <c r="P153">
        <v>4.3097229790066457E-2</v>
      </c>
      <c r="Q153">
        <v>0.53051676703910589</v>
      </c>
      <c r="R153">
        <v>0.99475779679022647</v>
      </c>
      <c r="S153">
        <v>0.32144786797992508</v>
      </c>
      <c r="T153">
        <v>0.26058712318014471</v>
      </c>
      <c r="U153">
        <v>0.28920307206520368</v>
      </c>
      <c r="V153">
        <v>0.33896691612876872</v>
      </c>
      <c r="W153">
        <v>1.0902243921707959</v>
      </c>
    </row>
    <row r="154" spans="1:23">
      <c r="A154" t="s">
        <v>371</v>
      </c>
      <c r="B154">
        <v>12.81</v>
      </c>
      <c r="C154">
        <v>0.71399999999999997</v>
      </c>
      <c r="D154">
        <v>11.561643999999999</v>
      </c>
      <c r="E154">
        <v>0.15065999999999999</v>
      </c>
      <c r="F154">
        <v>6.0949995999999999E-2</v>
      </c>
      <c r="G154">
        <v>0.20974001</v>
      </c>
      <c r="H154">
        <v>0.13986999999999999</v>
      </c>
      <c r="I154">
        <v>16.471506000000002</v>
      </c>
      <c r="J154">
        <v>2.3705468000000001</v>
      </c>
      <c r="K154">
        <v>113.999</v>
      </c>
      <c r="L154">
        <v>0.82086479837565951</v>
      </c>
      <c r="M154">
        <v>0.16164139161462979</v>
      </c>
      <c r="N154">
        <v>0.35396023640828111</v>
      </c>
      <c r="O154">
        <v>8.3816939365199378E-2</v>
      </c>
      <c r="P154">
        <v>5.5739333966171832E-2</v>
      </c>
      <c r="Q154">
        <v>0.53040487896706345</v>
      </c>
      <c r="R154">
        <v>0.99477376345309909</v>
      </c>
      <c r="S154">
        <v>0.34359321135281912</v>
      </c>
      <c r="T154">
        <v>0.27431996452491519</v>
      </c>
      <c r="U154">
        <v>0.32591369108564322</v>
      </c>
      <c r="V154">
        <v>0.35097815793085191</v>
      </c>
      <c r="W154">
        <v>1.0870875387582331</v>
      </c>
    </row>
    <row r="155" spans="1:23">
      <c r="A155" t="s">
        <v>372</v>
      </c>
      <c r="B155">
        <v>4.34</v>
      </c>
      <c r="C155">
        <v>9.6000000000000002E-2</v>
      </c>
      <c r="D155">
        <v>22.687225000000002</v>
      </c>
      <c r="E155">
        <v>0.16866999999999999</v>
      </c>
      <c r="F155">
        <v>5.2010002999999999E-2</v>
      </c>
      <c r="G155">
        <v>0.18913000999999999</v>
      </c>
      <c r="H155">
        <v>9.6429996000000004E-2</v>
      </c>
      <c r="I155">
        <v>23.732717999999998</v>
      </c>
      <c r="J155">
        <v>3.5465876999999999</v>
      </c>
      <c r="K155">
        <v>65.289000000000001</v>
      </c>
      <c r="L155">
        <v>0.8259226079312969</v>
      </c>
      <c r="M155">
        <v>0.1112696996729111</v>
      </c>
      <c r="N155">
        <v>0.33709485598123018</v>
      </c>
      <c r="O155">
        <v>4.7921396794235488E-2</v>
      </c>
      <c r="P155">
        <v>8.7372882045783445E-2</v>
      </c>
      <c r="Q155">
        <v>0.53747996995306957</v>
      </c>
      <c r="R155">
        <v>0.99443040112683534</v>
      </c>
      <c r="S155">
        <v>0.31831464578680169</v>
      </c>
      <c r="T155">
        <v>0.28371237244996739</v>
      </c>
      <c r="U155">
        <v>0.29618397198092911</v>
      </c>
      <c r="V155">
        <v>0.34205091743589228</v>
      </c>
      <c r="W155">
        <v>1.0899875025646979</v>
      </c>
    </row>
    <row r="156" spans="1:23">
      <c r="A156" t="s">
        <v>373</v>
      </c>
      <c r="B156">
        <v>-2.2999999999999998</v>
      </c>
      <c r="C156">
        <v>0.28299999999999997</v>
      </c>
      <c r="D156">
        <v>-56.445779999999999</v>
      </c>
      <c r="E156">
        <v>-2.0330000000000001E-2</v>
      </c>
      <c r="F156">
        <v>-3.0929999999999999E-2</v>
      </c>
      <c r="G156">
        <v>0.17757000000000001</v>
      </c>
      <c r="H156">
        <v>-0.11552</v>
      </c>
      <c r="I156">
        <v>0</v>
      </c>
      <c r="J156">
        <v>4.2448129999999997</v>
      </c>
      <c r="K156">
        <v>11.772</v>
      </c>
      <c r="L156">
        <v>0.77284509510423127</v>
      </c>
      <c r="M156">
        <v>7.1781147784716018E-2</v>
      </c>
      <c r="N156">
        <v>0.32763517784486379</v>
      </c>
      <c r="O156">
        <v>8.4834630687114811E-3</v>
      </c>
      <c r="P156">
        <v>0.1061539836196753</v>
      </c>
      <c r="Q156">
        <v>0.4871569162293069</v>
      </c>
      <c r="R156">
        <v>0.99275508720011119</v>
      </c>
      <c r="S156">
        <v>0.28186892846434503</v>
      </c>
      <c r="T156">
        <v>0.26455057769370971</v>
      </c>
      <c r="U156">
        <v>0.25247410405830711</v>
      </c>
      <c r="V156">
        <v>0.30075294528970592</v>
      </c>
      <c r="W156">
        <v>1.05645729748694</v>
      </c>
    </row>
    <row r="157" spans="1:23">
      <c r="A157" t="s">
        <v>374</v>
      </c>
      <c r="B157">
        <v>0.72</v>
      </c>
      <c r="C157">
        <v>0.58199999999999996</v>
      </c>
      <c r="D157">
        <v>10.9375</v>
      </c>
      <c r="E157">
        <v>4.2389999999999997E-2</v>
      </c>
      <c r="F157">
        <v>1.0140000999999999E-2</v>
      </c>
      <c r="G157">
        <v>0.42126997999999999</v>
      </c>
      <c r="H157">
        <v>-2.10114</v>
      </c>
      <c r="I157">
        <v>46.180553000000003</v>
      </c>
      <c r="J157">
        <v>1.6505335999999999</v>
      </c>
      <c r="K157">
        <v>4.4470000000000001</v>
      </c>
      <c r="L157">
        <v>0.79045896602758337</v>
      </c>
      <c r="M157">
        <v>8.9741302408563775E-2</v>
      </c>
      <c r="N157">
        <v>0.52705744241374775</v>
      </c>
      <c r="O157">
        <v>3.085498598740008E-3</v>
      </c>
      <c r="P157">
        <v>3.6372174048387503E-2</v>
      </c>
      <c r="Q157">
        <v>0.5300079670585196</v>
      </c>
      <c r="R157">
        <v>0.97706017376787946</v>
      </c>
      <c r="S157">
        <v>0.33014846467009529</v>
      </c>
      <c r="T157">
        <v>0.25557456059260408</v>
      </c>
      <c r="U157">
        <v>0.27682732126855869</v>
      </c>
      <c r="V157">
        <v>0.34731875716449989</v>
      </c>
      <c r="W157">
        <v>1.0580483479351059</v>
      </c>
    </row>
    <row r="158" spans="1:23">
      <c r="A158" t="s">
        <v>375</v>
      </c>
      <c r="B158">
        <v>3.84</v>
      </c>
      <c r="C158">
        <v>0.56899999999999995</v>
      </c>
      <c r="D158">
        <v>17.326733000000001</v>
      </c>
      <c r="E158">
        <v>0.11156000000000001</v>
      </c>
      <c r="F158">
        <v>5.8220000000000001E-2</v>
      </c>
      <c r="G158">
        <v>0.15412000000000001</v>
      </c>
      <c r="H158">
        <v>7.4340000000000003E-2</v>
      </c>
      <c r="I158">
        <v>18.229168000000001</v>
      </c>
      <c r="J158">
        <v>2.3878560000000002</v>
      </c>
      <c r="K158">
        <v>51.067999999999998</v>
      </c>
      <c r="L158">
        <v>0.80988421238868458</v>
      </c>
      <c r="M158">
        <v>0.1082961641391615</v>
      </c>
      <c r="N158">
        <v>0.30844579545697709</v>
      </c>
      <c r="O158">
        <v>3.7441608025980982E-2</v>
      </c>
      <c r="P158">
        <v>5.6204922714334943E-2</v>
      </c>
      <c r="Q158">
        <v>0.53407107214991145</v>
      </c>
      <c r="R158">
        <v>0.99425579542436537</v>
      </c>
      <c r="S158">
        <v>0.3097365927392437</v>
      </c>
      <c r="T158">
        <v>0.26846781325430219</v>
      </c>
      <c r="U158">
        <v>0.29173009153006318</v>
      </c>
      <c r="V158">
        <v>0.33852109651866769</v>
      </c>
      <c r="W158">
        <v>1.0800502997917589</v>
      </c>
    </row>
    <row r="159" spans="1:23">
      <c r="A159" t="s">
        <v>376</v>
      </c>
      <c r="B159">
        <v>13.35</v>
      </c>
      <c r="C159">
        <v>0.20399999999999999</v>
      </c>
      <c r="D159">
        <v>23.415839999999999</v>
      </c>
      <c r="E159">
        <v>0.27277002</v>
      </c>
      <c r="F159">
        <v>9.4079999999999997E-2</v>
      </c>
      <c r="G159">
        <v>0.86873</v>
      </c>
      <c r="H159">
        <v>0.16906999</v>
      </c>
      <c r="I159">
        <v>17.715354999999999</v>
      </c>
      <c r="J159">
        <v>4.7342605999999998</v>
      </c>
      <c r="K159">
        <v>70.183999999999997</v>
      </c>
      <c r="L159">
        <v>0.85515737061303121</v>
      </c>
      <c r="M159">
        <v>0.1648528099910794</v>
      </c>
      <c r="N159">
        <v>0.89321869729952197</v>
      </c>
      <c r="O159">
        <v>5.1528637214782992E-2</v>
      </c>
      <c r="P159">
        <v>0.1193193116172394</v>
      </c>
      <c r="Q159">
        <v>0.53794331810709128</v>
      </c>
      <c r="R159">
        <v>0.9950045685997394</v>
      </c>
      <c r="S159">
        <v>0.42902079932396492</v>
      </c>
      <c r="T159">
        <v>0.30526022964757338</v>
      </c>
      <c r="U159">
        <v>0.33349697573456361</v>
      </c>
      <c r="V159">
        <v>0.38377970461483929</v>
      </c>
      <c r="W159">
        <v>1.1082511805142381</v>
      </c>
    </row>
    <row r="160" spans="1:23">
      <c r="A160" t="s">
        <v>377</v>
      </c>
      <c r="B160">
        <v>0.26</v>
      </c>
      <c r="C160">
        <v>0.59299999999999997</v>
      </c>
      <c r="D160">
        <v>12.53304</v>
      </c>
      <c r="E160">
        <v>5.3100003999999998E-3</v>
      </c>
      <c r="F160">
        <v>-6.5399999999999998E-3</v>
      </c>
      <c r="G160">
        <v>0.25319000000000003</v>
      </c>
      <c r="H160">
        <v>5.5329999999999997E-2</v>
      </c>
      <c r="I160">
        <v>218.84616</v>
      </c>
      <c r="J160">
        <v>2.2204012999999998</v>
      </c>
      <c r="K160">
        <v>15.657999999999999</v>
      </c>
      <c r="L160">
        <v>0.78004566362336869</v>
      </c>
      <c r="M160">
        <v>8.7005649717514122E-2</v>
      </c>
      <c r="N160">
        <v>0.38951582160486331</v>
      </c>
      <c r="O160">
        <v>1.13471477008356E-2</v>
      </c>
      <c r="P160">
        <v>5.1700669245253253E-2</v>
      </c>
      <c r="Q160">
        <v>0.53102261884810364</v>
      </c>
      <c r="R160">
        <v>0.99410553489901476</v>
      </c>
      <c r="S160">
        <v>0.30420336848806401</v>
      </c>
      <c r="T160">
        <v>0.26218830862144549</v>
      </c>
      <c r="U160">
        <v>0.27425652229988839</v>
      </c>
      <c r="V160">
        <v>0.33743952155986762</v>
      </c>
      <c r="W160">
        <v>1.0616651288125909</v>
      </c>
    </row>
    <row r="161" spans="1:23">
      <c r="A161" t="s">
        <v>378</v>
      </c>
      <c r="B161">
        <v>2.5</v>
      </c>
      <c r="C161">
        <v>0.56999999999999995</v>
      </c>
      <c r="D161">
        <v>14.674796000000001</v>
      </c>
      <c r="E161">
        <v>0.12339</v>
      </c>
      <c r="F161">
        <v>3.8469999999999997E-2</v>
      </c>
      <c r="G161">
        <v>4.1160002000000001E-2</v>
      </c>
      <c r="H161">
        <v>1.9460000000000002E-2</v>
      </c>
      <c r="I161">
        <v>14.44</v>
      </c>
      <c r="J161">
        <v>1.7508123</v>
      </c>
      <c r="K161">
        <v>245.126</v>
      </c>
      <c r="L161">
        <v>0.81320647152489722</v>
      </c>
      <c r="M161">
        <v>0.10032708890871241</v>
      </c>
      <c r="N161">
        <v>0.21600943741190631</v>
      </c>
      <c r="O161">
        <v>0.1804475041507215</v>
      </c>
      <c r="P161">
        <v>3.9069504624059608E-2</v>
      </c>
      <c r="Q161">
        <v>0.5323846257913657</v>
      </c>
      <c r="R161">
        <v>0.99382200806869769</v>
      </c>
      <c r="S161">
        <v>0.31805967830553172</v>
      </c>
      <c r="T161">
        <v>0.25926198130110628</v>
      </c>
      <c r="U161">
        <v>0.28656602204541631</v>
      </c>
      <c r="V161">
        <v>0.36577817234216659</v>
      </c>
      <c r="W161">
        <v>1.081832962673779</v>
      </c>
    </row>
    <row r="162" spans="1:23">
      <c r="A162" t="s">
        <v>379</v>
      </c>
      <c r="B162">
        <v>1.81</v>
      </c>
      <c r="C162">
        <v>0.57199999999999995</v>
      </c>
      <c r="D162">
        <v>-57.323948000000001</v>
      </c>
      <c r="E162">
        <v>4.6680002999999998E-2</v>
      </c>
      <c r="F162">
        <v>1.4030000000000001E-2</v>
      </c>
      <c r="G162">
        <v>0.15067</v>
      </c>
      <c r="H162">
        <v>2.1129999999999999E-2</v>
      </c>
      <c r="I162">
        <v>22.486189</v>
      </c>
      <c r="J162">
        <v>1.0291291</v>
      </c>
      <c r="K162">
        <v>31.629000000000001</v>
      </c>
      <c r="L162">
        <v>0.79166374216123758</v>
      </c>
      <c r="M162">
        <v>9.6223609872137961E-2</v>
      </c>
      <c r="N162">
        <v>0.30562262406089152</v>
      </c>
      <c r="O162">
        <v>2.3116552554066239E-2</v>
      </c>
      <c r="P162">
        <v>1.9657424478336821E-2</v>
      </c>
      <c r="Q162">
        <v>0.48659846283249109</v>
      </c>
      <c r="R162">
        <v>0.99383520823057747</v>
      </c>
      <c r="S162">
        <v>0.30186086592439931</v>
      </c>
      <c r="T162">
        <v>0.2307316271521494</v>
      </c>
      <c r="U162">
        <v>0.26987001624246593</v>
      </c>
      <c r="V162">
        <v>0.31100443908501918</v>
      </c>
      <c r="W162">
        <v>1.0686307068829739</v>
      </c>
    </row>
    <row r="163" spans="1:23">
      <c r="A163" t="s">
        <v>380</v>
      </c>
      <c r="B163">
        <v>3.25</v>
      </c>
      <c r="C163">
        <v>0.60599999999999998</v>
      </c>
      <c r="D163">
        <v>25.892351000000001</v>
      </c>
      <c r="E163">
        <v>0.14685999999999999</v>
      </c>
      <c r="F163">
        <v>4.6669996999999998E-2</v>
      </c>
      <c r="G163">
        <v>0.20691000000000001</v>
      </c>
      <c r="H163">
        <v>5.4089999999999999E-2</v>
      </c>
      <c r="I163">
        <v>28.123076999999999</v>
      </c>
      <c r="J163">
        <v>4.0168759999999999</v>
      </c>
      <c r="K163">
        <v>43.917000000000002</v>
      </c>
      <c r="L163">
        <v>0.81979763145109419</v>
      </c>
      <c r="M163">
        <v>0.1047873922093369</v>
      </c>
      <c r="N163">
        <v>0.35164440936983582</v>
      </c>
      <c r="O163">
        <v>3.2171868241029987E-2</v>
      </c>
      <c r="P163">
        <v>0.10002285667619711</v>
      </c>
      <c r="Q163">
        <v>0.53951820580534671</v>
      </c>
      <c r="R163">
        <v>0.99409573358121173</v>
      </c>
      <c r="S163">
        <v>0.31320565370928227</v>
      </c>
      <c r="T163">
        <v>0.28908141772630391</v>
      </c>
      <c r="U163">
        <v>0.29193993340979818</v>
      </c>
      <c r="V163">
        <v>0.33937075353578322</v>
      </c>
      <c r="W163">
        <v>1.0860352840712659</v>
      </c>
    </row>
    <row r="164" spans="1:23">
      <c r="A164" t="s">
        <v>381</v>
      </c>
      <c r="B164">
        <v>5.31</v>
      </c>
      <c r="C164">
        <v>0.5</v>
      </c>
      <c r="D164">
        <v>24.071783</v>
      </c>
      <c r="E164">
        <v>6.2309999999999997E-2</v>
      </c>
      <c r="F164">
        <v>3.0099999999999998E-2</v>
      </c>
      <c r="G164">
        <v>0.1825</v>
      </c>
      <c r="H164">
        <v>0.09</v>
      </c>
      <c r="I164">
        <v>36.628999999999998</v>
      </c>
      <c r="J164">
        <v>2.2862718000000002</v>
      </c>
      <c r="K164">
        <v>59</v>
      </c>
      <c r="L164">
        <v>0.79605316737951537</v>
      </c>
      <c r="M164">
        <v>0.11703835860838541</v>
      </c>
      <c r="N164">
        <v>0.33166944885434269</v>
      </c>
      <c r="O164">
        <v>4.3286885046569877E-2</v>
      </c>
      <c r="P164">
        <v>5.3472476355684591E-2</v>
      </c>
      <c r="Q164">
        <v>0.53836045195445026</v>
      </c>
      <c r="R164">
        <v>0.99437957658307086</v>
      </c>
      <c r="S164">
        <v>0.31339998508633121</v>
      </c>
      <c r="T164">
        <v>0.27038437451886199</v>
      </c>
      <c r="U164">
        <v>0.2969587057980112</v>
      </c>
      <c r="V164">
        <v>0.34451246344725273</v>
      </c>
      <c r="W164">
        <v>1.071641737776065</v>
      </c>
    </row>
    <row r="165" spans="1:23">
      <c r="A165" t="s">
        <v>382</v>
      </c>
      <c r="B165">
        <v>6.6</v>
      </c>
      <c r="C165">
        <v>0.23</v>
      </c>
      <c r="D165">
        <v>14.931907000000001</v>
      </c>
      <c r="E165">
        <v>0.18053</v>
      </c>
      <c r="F165">
        <v>9.4490009999999999E-2</v>
      </c>
      <c r="G165">
        <v>0.39983999999999997</v>
      </c>
      <c r="H165">
        <v>0.22688</v>
      </c>
      <c r="I165">
        <v>23.257576</v>
      </c>
      <c r="J165">
        <v>3.9153167999999998</v>
      </c>
      <c r="K165">
        <v>33.988999999999997</v>
      </c>
      <c r="L165">
        <v>0.82925329206954557</v>
      </c>
      <c r="M165">
        <v>0.12471008028545939</v>
      </c>
      <c r="N165">
        <v>0.50952106370224393</v>
      </c>
      <c r="O165">
        <v>2.4855691960091169E-2</v>
      </c>
      <c r="P165">
        <v>9.7291082776048782E-2</v>
      </c>
      <c r="Q165">
        <v>0.53254813039561988</v>
      </c>
      <c r="R165">
        <v>0.99546151559990381</v>
      </c>
      <c r="S165">
        <v>0.34620515445858052</v>
      </c>
      <c r="T165">
        <v>0.28777015723816929</v>
      </c>
      <c r="U165">
        <v>0.30382032290270772</v>
      </c>
      <c r="V165">
        <v>0.34631880544626181</v>
      </c>
      <c r="W165">
        <v>1.092634936051069</v>
      </c>
    </row>
    <row r="166" spans="1:23">
      <c r="A166" t="s">
        <v>383</v>
      </c>
      <c r="B166">
        <v>5.07</v>
      </c>
      <c r="C166">
        <v>0.38500000000000001</v>
      </c>
      <c r="D166">
        <v>10.981012</v>
      </c>
      <c r="E166">
        <v>9.4700000000000006E-2</v>
      </c>
      <c r="F166">
        <v>4.6859999999999999E-2</v>
      </c>
      <c r="G166">
        <v>0.24283001000000001</v>
      </c>
      <c r="H166">
        <v>0.12984999999999999</v>
      </c>
      <c r="I166">
        <v>13.688363000000001</v>
      </c>
      <c r="J166">
        <v>1.2613365999999999</v>
      </c>
      <c r="K166">
        <v>45.783000000000001</v>
      </c>
      <c r="L166">
        <v>0.80514936124442893</v>
      </c>
      <c r="M166">
        <v>0.11561106155218551</v>
      </c>
      <c r="N166">
        <v>0.38103813249421592</v>
      </c>
      <c r="O166">
        <v>3.35469674493531E-2</v>
      </c>
      <c r="P166">
        <v>2.5903420783139151E-2</v>
      </c>
      <c r="Q166">
        <v>0.53003563764569905</v>
      </c>
      <c r="R166">
        <v>0.99469456248182009</v>
      </c>
      <c r="S166">
        <v>0.32458986154530911</v>
      </c>
      <c r="T166">
        <v>0.25479630113840729</v>
      </c>
      <c r="U166">
        <v>0.29485158953491802</v>
      </c>
      <c r="V166">
        <v>0.34408095100575709</v>
      </c>
      <c r="W166">
        <v>1.0774043575794161</v>
      </c>
    </row>
    <row r="167" spans="1:23">
      <c r="A167" t="s">
        <v>384</v>
      </c>
      <c r="B167">
        <v>52.12</v>
      </c>
      <c r="C167">
        <v>0.38500000000000001</v>
      </c>
      <c r="D167">
        <v>18.98734</v>
      </c>
      <c r="E167">
        <v>0.21253</v>
      </c>
      <c r="F167">
        <v>0.12171999999999999</v>
      </c>
      <c r="G167">
        <v>0.46893000000000001</v>
      </c>
      <c r="H167">
        <v>0.30306</v>
      </c>
      <c r="I167">
        <v>31.945509999999999</v>
      </c>
      <c r="J167">
        <v>6.6742296000000003</v>
      </c>
      <c r="K167">
        <v>221.738</v>
      </c>
      <c r="L167">
        <v>0.83823996090799047</v>
      </c>
      <c r="M167">
        <v>0.3954207552780255</v>
      </c>
      <c r="N167">
        <v>0.56605813957342044</v>
      </c>
      <c r="O167">
        <v>0.16321233786762351</v>
      </c>
      <c r="P167">
        <v>0.1715012575295424</v>
      </c>
      <c r="Q167">
        <v>0.53512710199833002</v>
      </c>
      <c r="R167">
        <v>0.99606366430170346</v>
      </c>
      <c r="S167">
        <v>0.45390112805513078</v>
      </c>
      <c r="T167">
        <v>0.35936654082287589</v>
      </c>
      <c r="U167">
        <v>0.4778700754653375</v>
      </c>
      <c r="V167">
        <v>0.37736254955967768</v>
      </c>
      <c r="W167">
        <v>1.098498902241019</v>
      </c>
    </row>
    <row r="168" spans="1:23">
      <c r="A168" t="s">
        <v>385</v>
      </c>
      <c r="B168">
        <v>11.41</v>
      </c>
      <c r="C168">
        <v>0.55300000000000005</v>
      </c>
      <c r="D168">
        <v>13.734439999999999</v>
      </c>
      <c r="E168">
        <v>0.18556</v>
      </c>
      <c r="F168">
        <v>4.9779999999999998E-2</v>
      </c>
      <c r="G168">
        <v>0.14576</v>
      </c>
      <c r="H168">
        <v>6.0399998000000003E-2</v>
      </c>
      <c r="I168">
        <v>14.504821</v>
      </c>
      <c r="J168">
        <v>2.6064221999999999</v>
      </c>
      <c r="K168">
        <v>239.08699999999999</v>
      </c>
      <c r="L168">
        <v>0.83066588407758857</v>
      </c>
      <c r="M168">
        <v>0.15331549212013079</v>
      </c>
      <c r="N168">
        <v>0.30160471926240429</v>
      </c>
      <c r="O168">
        <v>0.17599722327233819</v>
      </c>
      <c r="P168">
        <v>6.2083990692564268E-2</v>
      </c>
      <c r="Q168">
        <v>0.53178662517825281</v>
      </c>
      <c r="R168">
        <v>0.99414560962615872</v>
      </c>
      <c r="S168">
        <v>0.34958936660700762</v>
      </c>
      <c r="T168">
        <v>0.27644172978619891</v>
      </c>
      <c r="U168">
        <v>0.32199317182698961</v>
      </c>
      <c r="V168">
        <v>0.36877546500614372</v>
      </c>
      <c r="W168">
        <v>1.0927289638450071</v>
      </c>
    </row>
    <row r="169" spans="1:23">
      <c r="A169" t="s">
        <v>386</v>
      </c>
      <c r="B169">
        <v>17.78</v>
      </c>
      <c r="C169">
        <v>0.46700000000000003</v>
      </c>
      <c r="D169">
        <v>46.130949999999999</v>
      </c>
      <c r="E169">
        <v>0.22721</v>
      </c>
      <c r="F169">
        <v>0.10428</v>
      </c>
      <c r="G169">
        <v>0.34040999999999999</v>
      </c>
      <c r="H169">
        <v>0.22966998999999999</v>
      </c>
      <c r="I169">
        <v>61.023620000000001</v>
      </c>
      <c r="J169">
        <v>13.9666605</v>
      </c>
      <c r="K169">
        <v>86.69</v>
      </c>
      <c r="L169">
        <v>0.84236259523762713</v>
      </c>
      <c r="M169">
        <v>0.1911983348201011</v>
      </c>
      <c r="N169">
        <v>0.46088886774010729</v>
      </c>
      <c r="O169">
        <v>6.3692296128277745E-2</v>
      </c>
      <c r="P169">
        <v>0.36765554390886412</v>
      </c>
      <c r="Q169">
        <v>0.55238853854161385</v>
      </c>
      <c r="R169">
        <v>0.99548356848591768</v>
      </c>
      <c r="S169">
        <v>0.34158001500342988</v>
      </c>
      <c r="T169">
        <v>0.42165313578406732</v>
      </c>
      <c r="U169">
        <v>0.35267066250708279</v>
      </c>
      <c r="V169">
        <v>0.33552664801441612</v>
      </c>
      <c r="W169">
        <v>1.1006865013872491</v>
      </c>
    </row>
    <row r="170" spans="1:23">
      <c r="A170" t="s">
        <v>387</v>
      </c>
      <c r="B170">
        <v>13.91</v>
      </c>
      <c r="C170">
        <v>0.77100000000000002</v>
      </c>
      <c r="D170">
        <v>10.625762</v>
      </c>
      <c r="E170">
        <v>9.8120003999999997E-2</v>
      </c>
      <c r="F170">
        <v>4.8869999999999997E-2</v>
      </c>
      <c r="G170">
        <v>0.24655000999999999</v>
      </c>
      <c r="H170">
        <v>7.0889999999999995E-2</v>
      </c>
      <c r="I170">
        <v>18.799424999999999</v>
      </c>
      <c r="J170">
        <v>1.7370452999999999</v>
      </c>
      <c r="K170">
        <v>316.47899999999998</v>
      </c>
      <c r="L170">
        <v>0.80610981259987136</v>
      </c>
      <c r="M170">
        <v>0.16818316978887901</v>
      </c>
      <c r="N170">
        <v>0.38408224773869087</v>
      </c>
      <c r="O170">
        <v>0.23302920501432209</v>
      </c>
      <c r="P170">
        <v>3.8699195176138193E-2</v>
      </c>
      <c r="Q170">
        <v>0.52980972350487543</v>
      </c>
      <c r="R170">
        <v>0.9942285256288651</v>
      </c>
      <c r="S170">
        <v>0.37179221153970271</v>
      </c>
      <c r="T170">
        <v>0.26769629750951318</v>
      </c>
      <c r="U170">
        <v>0.32838222811603168</v>
      </c>
      <c r="V170">
        <v>0.38999695392651901</v>
      </c>
      <c r="W170">
        <v>1.0777198359252591</v>
      </c>
    </row>
    <row r="171" spans="1:23">
      <c r="A171" t="s">
        <v>388</v>
      </c>
      <c r="B171">
        <v>13.4</v>
      </c>
      <c r="C171">
        <v>0.78900000000000003</v>
      </c>
      <c r="D171">
        <v>19.985775</v>
      </c>
      <c r="E171">
        <v>0.15622</v>
      </c>
      <c r="F171">
        <v>4.5900002000000002E-2</v>
      </c>
      <c r="G171">
        <v>0.28921999999999998</v>
      </c>
      <c r="H171">
        <v>0.18832001000000001</v>
      </c>
      <c r="I171">
        <v>10.485075</v>
      </c>
      <c r="J171">
        <v>1.8421155</v>
      </c>
      <c r="K171">
        <v>59.823</v>
      </c>
      <c r="L171">
        <v>0.82242623208633936</v>
      </c>
      <c r="M171">
        <v>0.1651501635444543</v>
      </c>
      <c r="N171">
        <v>0.41899955070659273</v>
      </c>
      <c r="O171">
        <v>4.3893373068247227E-2</v>
      </c>
      <c r="P171">
        <v>4.1525409148317573E-2</v>
      </c>
      <c r="Q171">
        <v>0.53576203679127365</v>
      </c>
      <c r="R171">
        <v>0.99515672631242802</v>
      </c>
      <c r="S171">
        <v>0.35050855247871882</v>
      </c>
      <c r="T171">
        <v>0.2710253577002113</v>
      </c>
      <c r="U171">
        <v>0.32969601478044308</v>
      </c>
      <c r="V171">
        <v>0.35125586380359941</v>
      </c>
      <c r="W171">
        <v>1.088269732515476</v>
      </c>
    </row>
    <row r="172" spans="1:23">
      <c r="A172" t="s">
        <v>389</v>
      </c>
      <c r="B172">
        <v>5.34</v>
      </c>
      <c r="C172">
        <v>0.27400000000000002</v>
      </c>
      <c r="D172">
        <v>14.827586</v>
      </c>
      <c r="E172">
        <v>0.108780004</v>
      </c>
      <c r="F172">
        <v>2.3519999999999999E-2</v>
      </c>
      <c r="G172">
        <v>3.7449999999999997E-2</v>
      </c>
      <c r="H172">
        <v>1.788E-2</v>
      </c>
      <c r="I172">
        <v>16.104868</v>
      </c>
      <c r="J172">
        <v>1.6320953</v>
      </c>
      <c r="K172">
        <v>422.28399999999999</v>
      </c>
      <c r="L172">
        <v>0.80910349665667836</v>
      </c>
      <c r="M172">
        <v>0.1172167707404103</v>
      </c>
      <c r="N172">
        <v>0.2129735036363061</v>
      </c>
      <c r="O172">
        <v>0.31099939351197831</v>
      </c>
      <c r="P172">
        <v>3.5876214384436778E-2</v>
      </c>
      <c r="Q172">
        <v>0.53248178953964564</v>
      </c>
      <c r="R172">
        <v>0.99380951929278749</v>
      </c>
      <c r="S172">
        <v>0.34269927335415767</v>
      </c>
      <c r="T172">
        <v>0.26034851702066641</v>
      </c>
      <c r="U172">
        <v>0.29692026529968613</v>
      </c>
      <c r="V172">
        <v>0.39675858423831112</v>
      </c>
      <c r="W172">
        <v>1.079309690070883</v>
      </c>
    </row>
    <row r="173" spans="1:23">
      <c r="A173" t="s">
        <v>390</v>
      </c>
      <c r="B173">
        <v>1.94</v>
      </c>
      <c r="C173">
        <v>0.497</v>
      </c>
      <c r="D173">
        <v>11.827584999999999</v>
      </c>
      <c r="E173">
        <v>4.4229999999999998E-2</v>
      </c>
      <c r="F173">
        <v>1.77E-2</v>
      </c>
      <c r="G173">
        <v>0.13969999999999999</v>
      </c>
      <c r="H173">
        <v>6.8110000000000004E-2</v>
      </c>
      <c r="I173">
        <v>17.680412</v>
      </c>
      <c r="J173">
        <v>1.032324</v>
      </c>
      <c r="K173">
        <v>37.18</v>
      </c>
      <c r="L173">
        <v>0.79097569948579394</v>
      </c>
      <c r="M173">
        <v>9.6996729110912866E-2</v>
      </c>
      <c r="N173">
        <v>0.29664575733188858</v>
      </c>
      <c r="O173">
        <v>2.7207214775610489E-2</v>
      </c>
      <c r="P173">
        <v>1.9743361985067719E-2</v>
      </c>
      <c r="Q173">
        <v>0.5305739988334246</v>
      </c>
      <c r="R173">
        <v>0.99420655170669392</v>
      </c>
      <c r="S173">
        <v>0.30110962521360429</v>
      </c>
      <c r="T173">
        <v>0.24972685343675519</v>
      </c>
      <c r="U173">
        <v>0.28164933607848769</v>
      </c>
      <c r="V173">
        <v>0.3368693284366841</v>
      </c>
      <c r="W173">
        <v>1.068426703466177</v>
      </c>
    </row>
    <row r="174" spans="1:23">
      <c r="A174" t="s">
        <v>391</v>
      </c>
      <c r="B174">
        <v>11.53</v>
      </c>
      <c r="C174">
        <v>0.75800000000000001</v>
      </c>
      <c r="D174">
        <v>26.42998</v>
      </c>
      <c r="E174">
        <v>0.15434</v>
      </c>
      <c r="F174">
        <v>1.035E-2</v>
      </c>
      <c r="G174">
        <v>0.18293999999999999</v>
      </c>
      <c r="H174">
        <v>3.338E-2</v>
      </c>
      <c r="I174">
        <v>11.621857</v>
      </c>
      <c r="J174">
        <v>1.7812754</v>
      </c>
      <c r="K174">
        <v>74.75</v>
      </c>
      <c r="L174">
        <v>0.82189826529208077</v>
      </c>
      <c r="M174">
        <v>0.1540291406482307</v>
      </c>
      <c r="N174">
        <v>0.33202950549616228</v>
      </c>
      <c r="O174">
        <v>5.4893429811354963E-2</v>
      </c>
      <c r="P174">
        <v>3.9888911447839313E-2</v>
      </c>
      <c r="Q174">
        <v>0.53986010022791353</v>
      </c>
      <c r="R174">
        <v>0.99393203576532474</v>
      </c>
      <c r="S174">
        <v>0.33502603194290098</v>
      </c>
      <c r="T174">
        <v>0.27049119060285981</v>
      </c>
      <c r="U174">
        <v>0.32361517485787389</v>
      </c>
      <c r="V174">
        <v>0.34954683995559022</v>
      </c>
      <c r="W174">
        <v>1.0872273348641961</v>
      </c>
    </row>
    <row r="175" spans="1:23">
      <c r="A175" t="s">
        <v>392</v>
      </c>
      <c r="B175">
        <v>4.29</v>
      </c>
      <c r="C175">
        <v>0.20499999999999999</v>
      </c>
      <c r="D175">
        <v>12.611336</v>
      </c>
      <c r="E175">
        <v>0.18762999999999999</v>
      </c>
      <c r="F175">
        <v>5.0100001999999998E-2</v>
      </c>
      <c r="G175">
        <v>0.24691999000000001</v>
      </c>
      <c r="H175">
        <v>9.4149999999999998E-2</v>
      </c>
      <c r="I175">
        <v>14.522144000000001</v>
      </c>
      <c r="J175">
        <v>2.5439992</v>
      </c>
      <c r="K175">
        <v>58.35</v>
      </c>
      <c r="L175">
        <v>0.83124720921807549</v>
      </c>
      <c r="M175">
        <v>0.1109723461195361</v>
      </c>
      <c r="N175">
        <v>0.38438500627582822</v>
      </c>
      <c r="O175">
        <v>4.28078847864359E-2</v>
      </c>
      <c r="P175">
        <v>6.0404915609568781E-2</v>
      </c>
      <c r="Q175">
        <v>0.53107240962521818</v>
      </c>
      <c r="R175">
        <v>0.99441237938055671</v>
      </c>
      <c r="S175">
        <v>0.32913316603048109</v>
      </c>
      <c r="T175">
        <v>0.26936512985611138</v>
      </c>
      <c r="U175">
        <v>0.29489697068947079</v>
      </c>
      <c r="V175">
        <v>0.34360341462998872</v>
      </c>
      <c r="W175">
        <v>1.093241972913034</v>
      </c>
    </row>
    <row r="176" spans="1:23">
      <c r="A176" t="s">
        <v>393</v>
      </c>
      <c r="B176">
        <v>4.68</v>
      </c>
      <c r="C176">
        <v>0.10299999999999999</v>
      </c>
      <c r="D176">
        <v>17.908366999999998</v>
      </c>
      <c r="E176">
        <v>8.7019995000000003E-2</v>
      </c>
      <c r="F176">
        <v>2.5420000000000002E-2</v>
      </c>
      <c r="G176">
        <v>0.20280000000000001</v>
      </c>
      <c r="H176">
        <v>8.8999993999999999E-2</v>
      </c>
      <c r="I176">
        <v>19.209402000000001</v>
      </c>
      <c r="J176">
        <v>1.6242683</v>
      </c>
      <c r="K176">
        <v>52.908000000000001</v>
      </c>
      <c r="L176">
        <v>0.80299255931903513</v>
      </c>
      <c r="M176">
        <v>0.1132917038358608</v>
      </c>
      <c r="N176">
        <v>0.34828115301102069</v>
      </c>
      <c r="O176">
        <v>3.8797547223898728E-2</v>
      </c>
      <c r="P176">
        <v>3.5665681076607843E-2</v>
      </c>
      <c r="Q176">
        <v>0.53444095067315933</v>
      </c>
      <c r="R176">
        <v>0.99437167224709433</v>
      </c>
      <c r="S176">
        <v>0.3179219612362959</v>
      </c>
      <c r="T176">
        <v>0.26053708684609472</v>
      </c>
      <c r="U176">
        <v>0.29428623386302338</v>
      </c>
      <c r="V176">
        <v>0.34430305165172509</v>
      </c>
      <c r="W176">
        <v>1.075892334649027</v>
      </c>
    </row>
    <row r="177" spans="1:23">
      <c r="A177" t="s">
        <v>394</v>
      </c>
      <c r="B177">
        <v>2.4700000000000002</v>
      </c>
      <c r="C177">
        <v>-0.156</v>
      </c>
      <c r="D177">
        <v>16.394316</v>
      </c>
      <c r="E177">
        <v>6.7530000000000007E-2</v>
      </c>
      <c r="F177">
        <v>1.72E-2</v>
      </c>
      <c r="G177">
        <v>0.29093000000000002</v>
      </c>
      <c r="H177">
        <v>3.0580000999999999E-2</v>
      </c>
      <c r="I177">
        <v>37.368423</v>
      </c>
      <c r="J177">
        <v>2.1629095</v>
      </c>
      <c r="K177">
        <v>11.016</v>
      </c>
      <c r="L177">
        <v>0.7975191177337867</v>
      </c>
      <c r="M177">
        <v>0.1001486767766875</v>
      </c>
      <c r="N177">
        <v>0.42039886174639168</v>
      </c>
      <c r="O177">
        <v>7.9263489200017984E-3</v>
      </c>
      <c r="P177">
        <v>5.015423525687461E-2</v>
      </c>
      <c r="Q177">
        <v>0.53347812018525465</v>
      </c>
      <c r="R177">
        <v>0.99390990376528687</v>
      </c>
      <c r="S177">
        <v>0.317604826026608</v>
      </c>
      <c r="T177">
        <v>0.26445607345388522</v>
      </c>
      <c r="U177">
        <v>0.28509235717732861</v>
      </c>
      <c r="V177">
        <v>0.34065688512430159</v>
      </c>
      <c r="W177">
        <v>1.0722650545238279</v>
      </c>
    </row>
    <row r="178" spans="1:23">
      <c r="A178" t="s">
        <v>395</v>
      </c>
      <c r="B178">
        <v>0.98</v>
      </c>
      <c r="C178">
        <v>0.41299999999999998</v>
      </c>
      <c r="D178">
        <v>26.762295000000002</v>
      </c>
      <c r="E178">
        <v>3.388E-2</v>
      </c>
      <c r="F178">
        <v>2.1600000000000001E-2</v>
      </c>
      <c r="G178">
        <v>0.45521</v>
      </c>
      <c r="H178">
        <v>0.14706</v>
      </c>
      <c r="I178">
        <v>33.316325999999997</v>
      </c>
      <c r="J178">
        <v>1.5369769</v>
      </c>
      <c r="K178">
        <v>6.3090000000000002</v>
      </c>
      <c r="L178">
        <v>0.78806907378335944</v>
      </c>
      <c r="M178">
        <v>9.1287540886113586E-2</v>
      </c>
      <c r="N178">
        <v>0.55483091883304492</v>
      </c>
      <c r="O178">
        <v>4.4576501131546008E-3</v>
      </c>
      <c r="P178">
        <v>3.3317687313094507E-2</v>
      </c>
      <c r="Q178">
        <v>0.54007142931364982</v>
      </c>
      <c r="R178">
        <v>0.99483059528777928</v>
      </c>
      <c r="S178">
        <v>0.33490695672541398</v>
      </c>
      <c r="T178">
        <v>0.25879956497884832</v>
      </c>
      <c r="U178">
        <v>0.28016144576128782</v>
      </c>
      <c r="V178">
        <v>0.35600893284699447</v>
      </c>
      <c r="W178">
        <v>1.0670105493588249</v>
      </c>
    </row>
    <row r="179" spans="1:23">
      <c r="A179" t="s">
        <v>396</v>
      </c>
      <c r="B179">
        <v>8.86</v>
      </c>
      <c r="C179">
        <v>0.66400000000000003</v>
      </c>
      <c r="D179">
        <v>11.063689999999999</v>
      </c>
      <c r="E179">
        <v>0.13599</v>
      </c>
      <c r="F179">
        <v>7.8340000000000007E-2</v>
      </c>
      <c r="G179">
        <v>0.83565</v>
      </c>
      <c r="H179">
        <v>0.21125999000000001</v>
      </c>
      <c r="I179">
        <v>19.018059000000001</v>
      </c>
      <c r="J179">
        <v>2.4940057000000002</v>
      </c>
      <c r="K179">
        <v>57.725000000000001</v>
      </c>
      <c r="L179">
        <v>0.81674497238003496</v>
      </c>
      <c r="M179">
        <v>0.1381504608980077</v>
      </c>
      <c r="N179">
        <v>0.86614898431908327</v>
      </c>
      <c r="O179">
        <v>4.2347307613230141E-2</v>
      </c>
      <c r="P179">
        <v>5.9060173444633823E-2</v>
      </c>
      <c r="Q179">
        <v>0.53008821506817627</v>
      </c>
      <c r="R179">
        <v>0.9953380505336975</v>
      </c>
      <c r="S179">
        <v>0.41036664827091568</v>
      </c>
      <c r="T179">
        <v>0.27225070017891573</v>
      </c>
      <c r="U179">
        <v>0.31043682815233048</v>
      </c>
      <c r="V179">
        <v>0.38107021243750278</v>
      </c>
      <c r="W179">
        <v>1.084892385116611</v>
      </c>
    </row>
    <row r="180" spans="1:23">
      <c r="A180" t="s">
        <v>397</v>
      </c>
      <c r="B180">
        <v>-1.61</v>
      </c>
      <c r="C180">
        <v>0.5</v>
      </c>
      <c r="D180">
        <v>35.407406000000002</v>
      </c>
      <c r="E180">
        <v>-4.7629999999999999E-2</v>
      </c>
      <c r="F180">
        <v>-4.7600000000000003E-3</v>
      </c>
      <c r="G180">
        <v>0.66308</v>
      </c>
      <c r="H180">
        <v>-0.12279</v>
      </c>
      <c r="I180">
        <v>0</v>
      </c>
      <c r="J180">
        <v>1.4985735</v>
      </c>
      <c r="K180">
        <v>45.884</v>
      </c>
      <c r="L180">
        <v>0.76517834325143286</v>
      </c>
      <c r="M180">
        <v>7.5884626821290505E-2</v>
      </c>
      <c r="N180">
        <v>0.72493313277632843</v>
      </c>
      <c r="O180">
        <v>3.3621396720543137E-2</v>
      </c>
      <c r="P180">
        <v>3.2284699599554482E-2</v>
      </c>
      <c r="Q180">
        <v>0.54556911495443761</v>
      </c>
      <c r="R180">
        <v>0.99269762302234699</v>
      </c>
      <c r="S180">
        <v>0.35583681708118148</v>
      </c>
      <c r="T180">
        <v>0.2585120580906034</v>
      </c>
      <c r="U180">
        <v>0.26937318221631829</v>
      </c>
      <c r="V180">
        <v>0.37962665430341019</v>
      </c>
      <c r="W180">
        <v>1.0517223252712919</v>
      </c>
    </row>
    <row r="181" spans="1:23">
      <c r="A181" t="s">
        <v>398</v>
      </c>
      <c r="B181">
        <v>-0.18</v>
      </c>
      <c r="C181">
        <v>0.70299999999999996</v>
      </c>
      <c r="D181">
        <v>1.6968086</v>
      </c>
      <c r="E181">
        <v>-0.12701999999999999</v>
      </c>
      <c r="F181">
        <v>-9.4999999999999998E-3</v>
      </c>
      <c r="G181">
        <v>0.16410999000000001</v>
      </c>
      <c r="H181">
        <v>7.1209999999999996E-2</v>
      </c>
      <c r="I181">
        <v>0</v>
      </c>
      <c r="J181">
        <v>0.7308133</v>
      </c>
      <c r="K181">
        <v>16.172999999999998</v>
      </c>
      <c r="L181">
        <v>0.74288297953005333</v>
      </c>
      <c r="M181">
        <v>8.4388938447814449E-2</v>
      </c>
      <c r="N181">
        <v>0.31662070966427619</v>
      </c>
      <c r="O181">
        <v>1.172666329155714E-2</v>
      </c>
      <c r="P181">
        <v>1.163322463783145E-2</v>
      </c>
      <c r="Q181">
        <v>0.52413153396000511</v>
      </c>
      <c r="R181">
        <v>0.99423105500120135</v>
      </c>
      <c r="S181">
        <v>0.28533819484047801</v>
      </c>
      <c r="T181">
        <v>0.24168795483922539</v>
      </c>
      <c r="U181">
        <v>0.26691877696992372</v>
      </c>
      <c r="V181">
        <v>0.3318665881907662</v>
      </c>
      <c r="W181">
        <v>1.0389506261225341</v>
      </c>
    </row>
    <row r="182" spans="1:23">
      <c r="A182" t="s">
        <v>399</v>
      </c>
      <c r="B182">
        <v>5.92</v>
      </c>
      <c r="C182">
        <v>0.34499999999999997</v>
      </c>
      <c r="D182">
        <v>9.5278969999999994</v>
      </c>
      <c r="E182">
        <v>9.1770000000000004E-2</v>
      </c>
      <c r="F182">
        <v>3.5799999999999998E-2</v>
      </c>
      <c r="G182">
        <v>0.15018999999999999</v>
      </c>
      <c r="H182">
        <v>-5.0279997E-2</v>
      </c>
      <c r="I182">
        <v>18.75</v>
      </c>
      <c r="J182">
        <v>1.4569223</v>
      </c>
      <c r="K182">
        <v>160.047</v>
      </c>
      <c r="L182">
        <v>0.80432651937890876</v>
      </c>
      <c r="M182">
        <v>0.1206660719595599</v>
      </c>
      <c r="N182">
        <v>0.30522983499708822</v>
      </c>
      <c r="O182">
        <v>0.1177507916400453</v>
      </c>
      <c r="P182">
        <v>3.1164351457093179E-2</v>
      </c>
      <c r="Q182">
        <v>0.52911155818970212</v>
      </c>
      <c r="R182">
        <v>0.99327076300887807</v>
      </c>
      <c r="S182">
        <v>0.32670083699622993</v>
      </c>
      <c r="T182">
        <v>0.25737743655763762</v>
      </c>
      <c r="U182">
        <v>0.2977467898976115</v>
      </c>
      <c r="V182">
        <v>0.35691162402294407</v>
      </c>
      <c r="W182">
        <v>1.076064305416756</v>
      </c>
    </row>
    <row r="183" spans="1:23">
      <c r="A183" t="s">
        <v>400</v>
      </c>
      <c r="B183">
        <v>8.1999999999999993</v>
      </c>
      <c r="C183">
        <v>0.59499999999999997</v>
      </c>
      <c r="D183">
        <v>10.326610000000001</v>
      </c>
      <c r="E183">
        <v>9.6290000000000001E-2</v>
      </c>
      <c r="F183">
        <v>4.9500000000000002E-2</v>
      </c>
      <c r="G183">
        <v>0.21879000000000001</v>
      </c>
      <c r="H183">
        <v>7.5420000000000001E-2</v>
      </c>
      <c r="I183">
        <v>13.109756000000001</v>
      </c>
      <c r="J183">
        <v>1.2300476</v>
      </c>
      <c r="K183">
        <v>135.48699999999999</v>
      </c>
      <c r="L183">
        <v>0.80559588635233914</v>
      </c>
      <c r="M183">
        <v>0.1342253939934582</v>
      </c>
      <c r="N183">
        <v>0.36136593869896561</v>
      </c>
      <c r="O183">
        <v>9.9651951041751868E-2</v>
      </c>
      <c r="P183">
        <v>2.506179862028499E-2</v>
      </c>
      <c r="Q183">
        <v>0.52961948376650625</v>
      </c>
      <c r="R183">
        <v>0.99426433205600029</v>
      </c>
      <c r="S183">
        <v>0.33781938989820232</v>
      </c>
      <c r="T183">
        <v>0.25691720643264387</v>
      </c>
      <c r="U183">
        <v>0.30664817793181132</v>
      </c>
      <c r="V183">
        <v>0.3579865845146829</v>
      </c>
      <c r="W183">
        <v>1.0774257075617151</v>
      </c>
    </row>
    <row r="184" spans="1:23">
      <c r="A184" t="s">
        <v>401</v>
      </c>
      <c r="B184">
        <v>16.2</v>
      </c>
      <c r="C184">
        <v>0.58799999999999997</v>
      </c>
      <c r="D184">
        <v>13.036515</v>
      </c>
      <c r="E184">
        <v>0.17908001000000001</v>
      </c>
      <c r="F184">
        <v>7.1100003999999994E-2</v>
      </c>
      <c r="G184">
        <v>0.32707000000000003</v>
      </c>
      <c r="H184">
        <v>0.18778</v>
      </c>
      <c r="I184">
        <v>12.561728</v>
      </c>
      <c r="J184">
        <v>2.3006047999999999</v>
      </c>
      <c r="K184">
        <v>102.032</v>
      </c>
      <c r="L184">
        <v>0.82884608644613755</v>
      </c>
      <c r="M184">
        <v>0.18180196253345229</v>
      </c>
      <c r="N184">
        <v>0.44997260500857611</v>
      </c>
      <c r="O184">
        <v>7.4998176114394105E-2</v>
      </c>
      <c r="P184">
        <v>5.3858010264092933E-2</v>
      </c>
      <c r="Q184">
        <v>0.53134279371665016</v>
      </c>
      <c r="R184">
        <v>0.99515245791756768</v>
      </c>
      <c r="S184">
        <v>0.36602744418470728</v>
      </c>
      <c r="T184">
        <v>0.27679656503217681</v>
      </c>
      <c r="U184">
        <v>0.33983387900173051</v>
      </c>
      <c r="V184">
        <v>0.35720952482230223</v>
      </c>
      <c r="W184">
        <v>1.0922038825147999</v>
      </c>
    </row>
    <row r="185" spans="1:23">
      <c r="A185" t="s">
        <v>402</v>
      </c>
      <c r="B185">
        <v>1.7</v>
      </c>
      <c r="C185">
        <v>0.34100000000000003</v>
      </c>
      <c r="D185">
        <v>10.418718999999999</v>
      </c>
      <c r="E185">
        <v>4.4170000000000001E-2</v>
      </c>
      <c r="F185">
        <v>1.7239998999999999E-2</v>
      </c>
      <c r="G185">
        <v>0.18437000000000001</v>
      </c>
      <c r="H185">
        <v>-2.1229999999999999E-2</v>
      </c>
      <c r="I185">
        <v>24.882349999999999</v>
      </c>
      <c r="J185">
        <v>1.7481506</v>
      </c>
      <c r="K185">
        <v>26.95</v>
      </c>
      <c r="L185">
        <v>0.7909588494817219</v>
      </c>
      <c r="M185">
        <v>9.5569432054713049E-2</v>
      </c>
      <c r="N185">
        <v>0.33319968958207608</v>
      </c>
      <c r="O185">
        <v>1.9668487604578649E-2</v>
      </c>
      <c r="P185">
        <v>3.899790931226093E-2</v>
      </c>
      <c r="Q185">
        <v>0.52967805864503437</v>
      </c>
      <c r="R185">
        <v>0.99350038256756579</v>
      </c>
      <c r="S185">
        <v>0.30341621723351669</v>
      </c>
      <c r="T185">
        <v>0.25739139170711522</v>
      </c>
      <c r="U185">
        <v>0.28050696230760092</v>
      </c>
      <c r="V185">
        <v>0.33547923552738429</v>
      </c>
      <c r="W185">
        <v>1.06800199099284</v>
      </c>
    </row>
    <row r="186" spans="1:23">
      <c r="A186" t="s">
        <v>403</v>
      </c>
      <c r="B186">
        <v>3.16</v>
      </c>
      <c r="C186">
        <v>0.39</v>
      </c>
      <c r="D186">
        <v>2.9667002999999998</v>
      </c>
      <c r="E186">
        <v>6.1219999999999997E-2</v>
      </c>
      <c r="F186">
        <v>4.6880003000000003E-2</v>
      </c>
      <c r="G186">
        <v>0.22094</v>
      </c>
      <c r="H186">
        <v>7.0059999999999997E-2</v>
      </c>
      <c r="I186">
        <v>9.3037969999999994</v>
      </c>
      <c r="J186">
        <v>0.5590948</v>
      </c>
      <c r="K186">
        <v>42.695999999999998</v>
      </c>
      <c r="L186">
        <v>0.79574705897220588</v>
      </c>
      <c r="M186">
        <v>0.104252155813262</v>
      </c>
      <c r="N186">
        <v>0.36312530638058421</v>
      </c>
      <c r="O186">
        <v>3.1272084675455218E-2</v>
      </c>
      <c r="P186">
        <v>7.0142820263042593E-3</v>
      </c>
      <c r="Q186">
        <v>0.52493909621854007</v>
      </c>
      <c r="R186">
        <v>0.994221965069368</v>
      </c>
      <c r="S186">
        <v>0.31717369327046668</v>
      </c>
      <c r="T186">
        <v>0.24289285098145541</v>
      </c>
      <c r="U186">
        <v>0.28531510888068667</v>
      </c>
      <c r="V186">
        <v>0.34109581414157658</v>
      </c>
      <c r="W186">
        <v>1.0713615456644621</v>
      </c>
    </row>
    <row r="187" spans="1:23">
      <c r="A187" t="s">
        <v>404</v>
      </c>
      <c r="B187">
        <v>-0.74</v>
      </c>
      <c r="C187">
        <v>0.19600000000000001</v>
      </c>
      <c r="D187">
        <v>19.543861</v>
      </c>
      <c r="E187">
        <v>-1.14400005E-2</v>
      </c>
      <c r="F187">
        <v>-2.9199998999999998E-3</v>
      </c>
      <c r="G187">
        <v>0.27073999999999998</v>
      </c>
      <c r="H187">
        <v>-4.4880000000000003E-2</v>
      </c>
      <c r="I187">
        <v>0</v>
      </c>
      <c r="J187">
        <v>1.3817226</v>
      </c>
      <c r="K187">
        <v>20</v>
      </c>
      <c r="L187">
        <v>0.77534170390049506</v>
      </c>
      <c r="M187">
        <v>8.1058578650014868E-2</v>
      </c>
      <c r="N187">
        <v>0.40387717175016857</v>
      </c>
      <c r="O187">
        <v>1.4546869438530631E-2</v>
      </c>
      <c r="P187">
        <v>2.9141604352360372E-2</v>
      </c>
      <c r="Q187">
        <v>0.53548101041089946</v>
      </c>
      <c r="R187">
        <v>0.9933134461433395</v>
      </c>
      <c r="S187">
        <v>0.30613460356190209</v>
      </c>
      <c r="T187">
        <v>0.25358052357662031</v>
      </c>
      <c r="U187">
        <v>0.2711273359875766</v>
      </c>
      <c r="V187">
        <v>0.3442354676911365</v>
      </c>
      <c r="W187">
        <v>1.0583158630286951</v>
      </c>
    </row>
    <row r="188" spans="1:23">
      <c r="A188" t="s">
        <v>405</v>
      </c>
      <c r="B188">
        <v>2.2400000000000002</v>
      </c>
      <c r="C188">
        <v>0.34300000000000003</v>
      </c>
      <c r="D188">
        <v>11.652542</v>
      </c>
      <c r="E188">
        <v>5.765E-2</v>
      </c>
      <c r="F188">
        <v>2.2540000000000001E-2</v>
      </c>
      <c r="G188">
        <v>0.15275</v>
      </c>
      <c r="H188">
        <v>4.7789999999999999E-2</v>
      </c>
      <c r="I188">
        <v>18.415178000000001</v>
      </c>
      <c r="J188">
        <v>1.427978</v>
      </c>
      <c r="K188">
        <v>34.545000000000002</v>
      </c>
      <c r="L188">
        <v>0.79474448372991691</v>
      </c>
      <c r="M188">
        <v>9.8780850431162651E-2</v>
      </c>
      <c r="N188">
        <v>0.30732471000403883</v>
      </c>
      <c r="O188">
        <v>2.5265421413375011E-2</v>
      </c>
      <c r="P188">
        <v>3.0385797832231411E-2</v>
      </c>
      <c r="Q188">
        <v>0.53046268373433325</v>
      </c>
      <c r="R188">
        <v>0.99404593656334173</v>
      </c>
      <c r="S188">
        <v>0.30305032270184368</v>
      </c>
      <c r="T188">
        <v>0.25449544272604269</v>
      </c>
      <c r="U188">
        <v>0.2831516603797512</v>
      </c>
      <c r="V188">
        <v>0.33609861973438648</v>
      </c>
      <c r="W188">
        <v>1.0706434729985539</v>
      </c>
    </row>
    <row r="189" spans="1:23">
      <c r="A189" t="s">
        <v>406</v>
      </c>
      <c r="B189">
        <v>0.11</v>
      </c>
      <c r="C189">
        <v>0.59</v>
      </c>
      <c r="D189">
        <v>21.762820999999999</v>
      </c>
      <c r="E189">
        <v>3.2100000000000002E-3</v>
      </c>
      <c r="F189">
        <v>-1.6199999999999999E-3</v>
      </c>
      <c r="G189">
        <v>0.40765000000000001</v>
      </c>
      <c r="H189">
        <v>-4.2519998000000003E-2</v>
      </c>
      <c r="I189">
        <v>617.27277000000004</v>
      </c>
      <c r="J189">
        <v>2.0793780000000002</v>
      </c>
      <c r="K189">
        <v>28.895</v>
      </c>
      <c r="L189">
        <v>0.77945591336851239</v>
      </c>
      <c r="M189">
        <v>8.6113589057389223E-2</v>
      </c>
      <c r="N189">
        <v>0.51591206909454224</v>
      </c>
      <c r="O189">
        <v>2.1101803767594969E-2</v>
      </c>
      <c r="P189">
        <v>4.7907376562239007E-2</v>
      </c>
      <c r="Q189">
        <v>0.53689211369569045</v>
      </c>
      <c r="R189">
        <v>0.99333210028012797</v>
      </c>
      <c r="S189">
        <v>0.32592871348031072</v>
      </c>
      <c r="T189">
        <v>0.26295069340084948</v>
      </c>
      <c r="U189">
        <v>0.27514262332683698</v>
      </c>
      <c r="V189">
        <v>0.35352364916923179</v>
      </c>
      <c r="W189">
        <v>1.0608496425219509</v>
      </c>
    </row>
    <row r="190" spans="1:23">
      <c r="A190" t="s">
        <v>407</v>
      </c>
      <c r="B190">
        <v>20.04</v>
      </c>
      <c r="C190">
        <v>0.55800000000000005</v>
      </c>
      <c r="D190">
        <v>14.849956000000001</v>
      </c>
      <c r="E190">
        <v>0.17002001</v>
      </c>
      <c r="F190">
        <v>7.6539999999999997E-2</v>
      </c>
      <c r="G190">
        <v>0.31535997999999998</v>
      </c>
      <c r="H190">
        <v>0.16816</v>
      </c>
      <c r="I190">
        <v>16.791416000000002</v>
      </c>
      <c r="J190">
        <v>3.0789360000000001</v>
      </c>
      <c r="K190">
        <v>170.69800000000001</v>
      </c>
      <c r="L190">
        <v>0.82630173583125277</v>
      </c>
      <c r="M190">
        <v>0.20463871543264939</v>
      </c>
      <c r="N190">
        <v>0.44039017210666559</v>
      </c>
      <c r="O190">
        <v>0.12559976359494859</v>
      </c>
      <c r="P190">
        <v>7.4793827578832406E-2</v>
      </c>
      <c r="Q190">
        <v>0.53249601529426971</v>
      </c>
      <c r="R190">
        <v>0.99499737577620107</v>
      </c>
      <c r="S190">
        <v>0.37666775708485323</v>
      </c>
      <c r="T190">
        <v>0.28952729909073721</v>
      </c>
      <c r="U190">
        <v>0.35441237422263971</v>
      </c>
      <c r="V190">
        <v>0.36693348970518253</v>
      </c>
      <c r="W190">
        <v>1.0905526845171989</v>
      </c>
    </row>
    <row r="191" spans="1:23">
      <c r="A191" t="s">
        <v>408</v>
      </c>
      <c r="B191">
        <v>3.38</v>
      </c>
      <c r="C191">
        <v>-2E-3</v>
      </c>
      <c r="D191">
        <v>22.465754</v>
      </c>
      <c r="E191">
        <v>0.14232998999999999</v>
      </c>
      <c r="F191">
        <v>4.9110000000000001E-2</v>
      </c>
      <c r="G191">
        <v>0.30286000000000002</v>
      </c>
      <c r="H191">
        <v>0.13666001</v>
      </c>
      <c r="I191">
        <v>24.260355000000001</v>
      </c>
      <c r="J191">
        <v>3.1837241999999999</v>
      </c>
      <c r="K191">
        <v>28.895</v>
      </c>
      <c r="L191">
        <v>0.81852545333531779</v>
      </c>
      <c r="M191">
        <v>0.10556051144811179</v>
      </c>
      <c r="N191">
        <v>0.430161306603001</v>
      </c>
      <c r="O191">
        <v>2.1101803767594969E-2</v>
      </c>
      <c r="P191">
        <v>7.7612456219108394E-2</v>
      </c>
      <c r="Q191">
        <v>0.53733912989485044</v>
      </c>
      <c r="R191">
        <v>0.99474839076589383</v>
      </c>
      <c r="S191">
        <v>0.32608631192041748</v>
      </c>
      <c r="T191">
        <v>0.27865284689437791</v>
      </c>
      <c r="U191">
        <v>0.29173635800849479</v>
      </c>
      <c r="V191">
        <v>0.3439765007877964</v>
      </c>
      <c r="W191">
        <v>1.085638163686643</v>
      </c>
    </row>
    <row r="192" spans="1:23">
      <c r="A192" t="s">
        <v>409</v>
      </c>
      <c r="B192">
        <v>1.39</v>
      </c>
      <c r="C192">
        <v>0.56999999999999995</v>
      </c>
      <c r="D192">
        <v>12.837837</v>
      </c>
      <c r="E192">
        <v>4.1059999999999999E-2</v>
      </c>
      <c r="F192">
        <v>1.238E-2</v>
      </c>
      <c r="G192">
        <v>0.106029995</v>
      </c>
      <c r="H192">
        <v>9.1900009999999997E-3</v>
      </c>
      <c r="I192">
        <v>27.338128999999999</v>
      </c>
      <c r="J192">
        <v>1.1842064000000001</v>
      </c>
      <c r="K192">
        <v>66.311000000000007</v>
      </c>
      <c r="L192">
        <v>0.79008545760398552</v>
      </c>
      <c r="M192">
        <v>9.3725840023788282E-2</v>
      </c>
      <c r="N192">
        <v>0.26909323703563892</v>
      </c>
      <c r="O192">
        <v>4.8674532587861558E-2</v>
      </c>
      <c r="P192">
        <v>2.3828746432876299E-2</v>
      </c>
      <c r="Q192">
        <v>0.5312164484114551</v>
      </c>
      <c r="R192">
        <v>0.99374083103318533</v>
      </c>
      <c r="S192">
        <v>0.29849980183053698</v>
      </c>
      <c r="T192">
        <v>0.2512857930496798</v>
      </c>
      <c r="U192">
        <v>0.27963851613096918</v>
      </c>
      <c r="V192">
        <v>0.33972189856431079</v>
      </c>
      <c r="W192">
        <v>1.067607522253037</v>
      </c>
    </row>
    <row r="193" spans="1:23">
      <c r="A193" t="s">
        <v>410</v>
      </c>
      <c r="B193">
        <v>5.46</v>
      </c>
      <c r="C193">
        <v>0.58499999999999996</v>
      </c>
      <c r="D193">
        <v>13.481894499999999</v>
      </c>
      <c r="E193">
        <v>0.13543999000000001</v>
      </c>
      <c r="F193">
        <v>3.6429997999999998E-2</v>
      </c>
      <c r="G193">
        <v>0.16087000000000001</v>
      </c>
      <c r="H193">
        <v>4.3040000000000002E-2</v>
      </c>
      <c r="I193">
        <v>17.728940000000001</v>
      </c>
      <c r="J193">
        <v>2.4609127000000002</v>
      </c>
      <c r="K193">
        <v>131.25</v>
      </c>
      <c r="L193">
        <v>0.8165905112010402</v>
      </c>
      <c r="M193">
        <v>0.11793041926851031</v>
      </c>
      <c r="N193">
        <v>0.31396939166671001</v>
      </c>
      <c r="O193">
        <v>9.652960626915541E-2</v>
      </c>
      <c r="P193">
        <v>5.8170026676270067E-2</v>
      </c>
      <c r="Q193">
        <v>0.53162602391252056</v>
      </c>
      <c r="R193">
        <v>0.99400839119272544</v>
      </c>
      <c r="S193">
        <v>0.32465755452763562</v>
      </c>
      <c r="T193">
        <v>0.26963884419582568</v>
      </c>
      <c r="U193">
        <v>0.297937705573394</v>
      </c>
      <c r="V193">
        <v>0.35128802620067118</v>
      </c>
      <c r="W193">
        <v>1.0840174254203689</v>
      </c>
    </row>
    <row r="194" spans="1:23">
      <c r="A194" t="s">
        <v>411</v>
      </c>
      <c r="B194">
        <v>0.5</v>
      </c>
      <c r="C194">
        <v>0.78700000000000003</v>
      </c>
      <c r="D194">
        <v>8.8428570000000004</v>
      </c>
      <c r="E194">
        <v>4.6199999999999998E-2</v>
      </c>
      <c r="F194">
        <v>2.7409999000000001E-2</v>
      </c>
      <c r="G194">
        <v>0.14024</v>
      </c>
      <c r="H194">
        <v>-4.6100000000000004E-3</v>
      </c>
      <c r="I194">
        <v>61.9</v>
      </c>
      <c r="J194">
        <v>1.5200629000000001</v>
      </c>
      <c r="K194">
        <v>37.194000000000003</v>
      </c>
      <c r="L194">
        <v>0.7915289412861608</v>
      </c>
      <c r="M194">
        <v>8.8432946773713939E-2</v>
      </c>
      <c r="N194">
        <v>0.29708764502866719</v>
      </c>
      <c r="O194">
        <v>2.7217531704290299E-2</v>
      </c>
      <c r="P194">
        <v>3.286272878893217E-2</v>
      </c>
      <c r="Q194">
        <v>0.52867592068645142</v>
      </c>
      <c r="R194">
        <v>0.99363175184328001</v>
      </c>
      <c r="S194">
        <v>0.29746857459690429</v>
      </c>
      <c r="T194">
        <v>0.25331253325911313</v>
      </c>
      <c r="U194">
        <v>0.27576185756082722</v>
      </c>
      <c r="V194">
        <v>0.33445757655318648</v>
      </c>
      <c r="W194">
        <v>1.0684286587783109</v>
      </c>
    </row>
    <row r="195" spans="1:23">
      <c r="A195" t="s">
        <v>412</v>
      </c>
      <c r="B195">
        <v>5.13</v>
      </c>
      <c r="C195">
        <v>0.78800000000000003</v>
      </c>
      <c r="D195">
        <v>16.753585999999999</v>
      </c>
      <c r="E195">
        <v>0.13857000999999999</v>
      </c>
      <c r="F195">
        <v>3.2329999999999998E-2</v>
      </c>
      <c r="G195">
        <v>0.40921999999999997</v>
      </c>
      <c r="H195">
        <v>5.382E-2</v>
      </c>
      <c r="I195">
        <v>25.048732999999999</v>
      </c>
      <c r="J195">
        <v>3.4016305999999998</v>
      </c>
      <c r="K195">
        <v>83.048000000000002</v>
      </c>
      <c r="L195">
        <v>0.81746952536346862</v>
      </c>
      <c r="M195">
        <v>0.1159678858162355</v>
      </c>
      <c r="N195">
        <v>0.51719681665739858</v>
      </c>
      <c r="O195">
        <v>6.100842082457316E-2</v>
      </c>
      <c r="P195">
        <v>8.3473776672551042E-2</v>
      </c>
      <c r="Q195">
        <v>0.53370659076477245</v>
      </c>
      <c r="R195">
        <v>0.994093599423303</v>
      </c>
      <c r="S195">
        <v>0.34864782448312648</v>
      </c>
      <c r="T195">
        <v>0.28109531636677693</v>
      </c>
      <c r="U195">
        <v>0.29731701496503787</v>
      </c>
      <c r="V195">
        <v>0.35755339222224358</v>
      </c>
      <c r="W195">
        <v>1.084606437094473</v>
      </c>
    </row>
    <row r="196" spans="1:23">
      <c r="A196" t="s">
        <v>413</v>
      </c>
      <c r="B196">
        <v>4.33</v>
      </c>
      <c r="C196">
        <v>0.58299999999999996</v>
      </c>
      <c r="D196">
        <v>4.4691185999999998</v>
      </c>
      <c r="E196">
        <v>4.0730000000000002E-2</v>
      </c>
      <c r="F196">
        <v>1.051E-2</v>
      </c>
      <c r="G196">
        <v>0.14835999999999999</v>
      </c>
      <c r="H196">
        <v>5.4250001999999999E-2</v>
      </c>
      <c r="I196">
        <v>14.87298</v>
      </c>
      <c r="J196">
        <v>1.0346379000000001</v>
      </c>
      <c r="K196">
        <v>46.094000000000001</v>
      </c>
      <c r="L196">
        <v>0.78999278258158911</v>
      </c>
      <c r="M196">
        <v>0.1112102289622361</v>
      </c>
      <c r="N196">
        <v>0.30373232669133837</v>
      </c>
      <c r="O196">
        <v>3.3776150650740279E-2</v>
      </c>
      <c r="P196">
        <v>1.9805602054185561E-2</v>
      </c>
      <c r="Q196">
        <v>0.52589452912326129</v>
      </c>
      <c r="R196">
        <v>0.99409699828318843</v>
      </c>
      <c r="S196">
        <v>0.30728208902094512</v>
      </c>
      <c r="T196">
        <v>0.24977901794135729</v>
      </c>
      <c r="U196">
        <v>0.28939171705777522</v>
      </c>
      <c r="V196">
        <v>0.33624787692360247</v>
      </c>
      <c r="W196">
        <v>1.0677596928716051</v>
      </c>
    </row>
    <row r="197" spans="1:23">
      <c r="A197" t="s">
        <v>414</v>
      </c>
      <c r="B197">
        <v>5.94</v>
      </c>
      <c r="C197">
        <v>0.54</v>
      </c>
      <c r="D197">
        <v>14.198369</v>
      </c>
      <c r="E197">
        <v>8.4199999999999997E-2</v>
      </c>
      <c r="F197">
        <v>1.6400000000000001E-2</v>
      </c>
      <c r="G197">
        <v>3.8960000000000002E-2</v>
      </c>
      <c r="H197">
        <v>1.2070000000000001E-2</v>
      </c>
      <c r="I197">
        <v>17.592592</v>
      </c>
      <c r="J197">
        <v>1.4749264</v>
      </c>
      <c r="K197">
        <v>446.24200000000002</v>
      </c>
      <c r="L197">
        <v>0.80220061053181413</v>
      </c>
      <c r="M197">
        <v>0.1207850133809099</v>
      </c>
      <c r="N197">
        <v>0.21420915256618711</v>
      </c>
      <c r="O197">
        <v>0.32865460617704001</v>
      </c>
      <c r="P197">
        <v>3.1648631861779901E-2</v>
      </c>
      <c r="Q197">
        <v>0.53208165155809284</v>
      </c>
      <c r="R197">
        <v>0.99376359537630732</v>
      </c>
      <c r="S197">
        <v>0.34527306602793117</v>
      </c>
      <c r="T197">
        <v>0.25887497788588948</v>
      </c>
      <c r="U197">
        <v>0.2983671480437759</v>
      </c>
      <c r="V197">
        <v>0.40122606224643192</v>
      </c>
      <c r="W197">
        <v>1.075049892144925</v>
      </c>
    </row>
    <row r="198" spans="1:23">
      <c r="A198" t="s">
        <v>415</v>
      </c>
      <c r="B198">
        <v>1.8</v>
      </c>
      <c r="C198">
        <v>0.45400000000000001</v>
      </c>
      <c r="D198">
        <v>21.565218000000002</v>
      </c>
      <c r="E198">
        <v>7.281E-2</v>
      </c>
      <c r="F198">
        <v>3.4380000000000001E-2</v>
      </c>
      <c r="G198">
        <v>0.37944</v>
      </c>
      <c r="H198">
        <v>5.4109997999999999E-2</v>
      </c>
      <c r="I198">
        <v>41.333336000000003</v>
      </c>
      <c r="J198">
        <v>3.8293270000000001</v>
      </c>
      <c r="K198">
        <v>19.914999999999999</v>
      </c>
      <c r="L198">
        <v>0.79900191809213017</v>
      </c>
      <c r="M198">
        <v>9.6164139161462978E-2</v>
      </c>
      <c r="N198">
        <v>0.49282752849060701</v>
      </c>
      <c r="O198">
        <v>1.448423094297465E-2</v>
      </c>
      <c r="P198">
        <v>9.4978099891987355E-2</v>
      </c>
      <c r="Q198">
        <v>0.53676645201527062</v>
      </c>
      <c r="R198">
        <v>0.99409589165117418</v>
      </c>
      <c r="S198">
        <v>0.32503349124441833</v>
      </c>
      <c r="T198">
        <v>0.28450757043362379</v>
      </c>
      <c r="U198">
        <v>0.28355883202564242</v>
      </c>
      <c r="V198">
        <v>0.34524596821659509</v>
      </c>
      <c r="W198">
        <v>1.0732834453950031</v>
      </c>
    </row>
    <row r="199" spans="1:23">
      <c r="A199" t="s">
        <v>416</v>
      </c>
      <c r="B199">
        <v>6.84</v>
      </c>
      <c r="C199">
        <v>0.78200000000000003</v>
      </c>
      <c r="D199">
        <v>10.571923999999999</v>
      </c>
      <c r="E199">
        <v>7.4529999999999999E-2</v>
      </c>
      <c r="F199">
        <v>2.2869998999999998E-2</v>
      </c>
      <c r="G199">
        <v>0.18193999999999999</v>
      </c>
      <c r="H199">
        <v>2.2839999E-2</v>
      </c>
      <c r="I199">
        <v>17.836255999999999</v>
      </c>
      <c r="J199">
        <v>1.174466</v>
      </c>
      <c r="K199">
        <v>161.238</v>
      </c>
      <c r="L199">
        <v>0.79948495154219656</v>
      </c>
      <c r="M199">
        <v>0.1261373773416592</v>
      </c>
      <c r="N199">
        <v>0.33121119494657231</v>
      </c>
      <c r="O199">
        <v>0.11862846750130621</v>
      </c>
      <c r="P199">
        <v>2.3566745841132709E-2</v>
      </c>
      <c r="Q199">
        <v>0.52977548630427407</v>
      </c>
      <c r="R199">
        <v>0.99384872455609508</v>
      </c>
      <c r="S199">
        <v>0.33203299404903991</v>
      </c>
      <c r="T199">
        <v>0.25518751191964439</v>
      </c>
      <c r="U199">
        <v>0.30089659190549889</v>
      </c>
      <c r="V199">
        <v>0.36033359330320069</v>
      </c>
      <c r="W199">
        <v>1.073434603855191</v>
      </c>
    </row>
    <row r="200" spans="1:23">
      <c r="A200" t="s">
        <v>417</v>
      </c>
      <c r="B200">
        <v>1.0900000000000001</v>
      </c>
      <c r="C200">
        <v>0.56599999999999995</v>
      </c>
      <c r="D200">
        <v>26.52985</v>
      </c>
      <c r="E200">
        <v>1.1000000000000001E-3</v>
      </c>
      <c r="F200">
        <v>-3.4499999999999999E-3</v>
      </c>
      <c r="G200">
        <v>0.16405001</v>
      </c>
      <c r="H200">
        <v>1.1670000999999999E-2</v>
      </c>
      <c r="I200">
        <v>32.614677</v>
      </c>
      <c r="J200">
        <v>0.7722888</v>
      </c>
      <c r="K200">
        <v>25.925000000000001</v>
      </c>
      <c r="L200">
        <v>0.77886335489197733</v>
      </c>
      <c r="M200">
        <v>9.1941718703538497E-2</v>
      </c>
      <c r="N200">
        <v>0.31657162739751182</v>
      </c>
      <c r="O200">
        <v>1.8913141040521209E-2</v>
      </c>
      <c r="P200">
        <v>1.2748846741940181E-2</v>
      </c>
      <c r="Q200">
        <v>0.53992361055935356</v>
      </c>
      <c r="R200">
        <v>0.9937604336687913</v>
      </c>
      <c r="S200">
        <v>0.29874209924419182</v>
      </c>
      <c r="T200">
        <v>0.25001388680207021</v>
      </c>
      <c r="U200">
        <v>0.27957613667882508</v>
      </c>
      <c r="V200">
        <v>0.34264480655988361</v>
      </c>
      <c r="W200">
        <v>1.0607376316966071</v>
      </c>
    </row>
    <row r="201" spans="1:23">
      <c r="A201" t="s">
        <v>418</v>
      </c>
      <c r="B201">
        <v>3.57</v>
      </c>
      <c r="C201">
        <v>0.29799999999999999</v>
      </c>
      <c r="D201">
        <v>13.3802805</v>
      </c>
      <c r="E201">
        <v>0.14087</v>
      </c>
      <c r="F201">
        <v>8.5419999999999996E-2</v>
      </c>
      <c r="G201">
        <v>0.24643000000000001</v>
      </c>
      <c r="H201">
        <v>0.18211000999999999</v>
      </c>
      <c r="I201">
        <v>15.966386999999999</v>
      </c>
      <c r="J201">
        <v>2.4129027999999999</v>
      </c>
      <c r="K201">
        <v>22.53</v>
      </c>
      <c r="L201">
        <v>0.81811543937789777</v>
      </c>
      <c r="M201">
        <v>0.10669045495093669</v>
      </c>
      <c r="N201">
        <v>0.38398404228963462</v>
      </c>
      <c r="O201">
        <v>1.641128583566754E-2</v>
      </c>
      <c r="P201">
        <v>5.6878640058723569E-2</v>
      </c>
      <c r="Q201">
        <v>0.53156140451911971</v>
      </c>
      <c r="R201">
        <v>0.99510764068052759</v>
      </c>
      <c r="S201">
        <v>0.32022027090682148</v>
      </c>
      <c r="T201">
        <v>0.2674514691185525</v>
      </c>
      <c r="U201">
        <v>0.29092081709390122</v>
      </c>
      <c r="V201">
        <v>0.33798283204141077</v>
      </c>
      <c r="W201">
        <v>1.085597550977861</v>
      </c>
    </row>
    <row r="202" spans="1:23">
      <c r="A202" t="s">
        <v>419</v>
      </c>
      <c r="B202">
        <v>3.33</v>
      </c>
      <c r="C202">
        <v>0.41499999999999998</v>
      </c>
      <c r="D202">
        <v>20.204917999999999</v>
      </c>
      <c r="E202">
        <v>5.7169999999999999E-2</v>
      </c>
      <c r="F202">
        <v>1.6060000000000001E-2</v>
      </c>
      <c r="G202">
        <v>0.85768999999999995</v>
      </c>
      <c r="H202">
        <v>6.9959999999999994E-2</v>
      </c>
      <c r="I202">
        <v>29.60961</v>
      </c>
      <c r="J202">
        <v>1.6758447999999999</v>
      </c>
      <c r="K202">
        <v>24.402999999999999</v>
      </c>
      <c r="L202">
        <v>0.7946096836973402</v>
      </c>
      <c r="M202">
        <v>0.10526315789473679</v>
      </c>
      <c r="N202">
        <v>0.88418454883204789</v>
      </c>
      <c r="O202">
        <v>1.7791543508330551E-2</v>
      </c>
      <c r="P202">
        <v>3.7053003313894051E-2</v>
      </c>
      <c r="Q202">
        <v>0.53590139640439827</v>
      </c>
      <c r="R202">
        <v>0.99422117464051285</v>
      </c>
      <c r="S202">
        <v>0.39540278986083988</v>
      </c>
      <c r="T202">
        <v>0.26061036098241802</v>
      </c>
      <c r="U202">
        <v>0.28867159615331489</v>
      </c>
      <c r="V202">
        <v>0.38233285934573552</v>
      </c>
      <c r="W202">
        <v>1.070663643322262</v>
      </c>
    </row>
    <row r="203" spans="1:23">
      <c r="A203" t="s">
        <v>420</v>
      </c>
      <c r="B203">
        <v>6.16</v>
      </c>
      <c r="C203">
        <v>0.54300000000000004</v>
      </c>
      <c r="D203">
        <v>22.70195</v>
      </c>
      <c r="E203">
        <v>0.23455000000000001</v>
      </c>
      <c r="F203">
        <v>0.11575000000000001</v>
      </c>
      <c r="G203">
        <v>0.54831004000000005</v>
      </c>
      <c r="H203">
        <v>0.28717999999999999</v>
      </c>
      <c r="I203">
        <v>26.461040000000001</v>
      </c>
      <c r="J203">
        <v>5.7951430000000004</v>
      </c>
      <c r="K203">
        <v>17.611000000000001</v>
      </c>
      <c r="L203">
        <v>0.84442391240244541</v>
      </c>
      <c r="M203">
        <v>0.12209336901575971</v>
      </c>
      <c r="N203">
        <v>0.63101566373230056</v>
      </c>
      <c r="O203">
        <v>1.278635925166895E-2</v>
      </c>
      <c r="P203">
        <v>0.1478552872004133</v>
      </c>
      <c r="Q203">
        <v>0.53748933402266463</v>
      </c>
      <c r="R203">
        <v>0.99593814419951687</v>
      </c>
      <c r="S203">
        <v>0.36219130395697519</v>
      </c>
      <c r="T203">
        <v>0.31118584708856323</v>
      </c>
      <c r="U203">
        <v>0.30501815466962923</v>
      </c>
      <c r="V203">
        <v>0.3507544295826025</v>
      </c>
      <c r="W203">
        <v>1.1022172461014561</v>
      </c>
    </row>
    <row r="204" spans="1:23">
      <c r="A204" t="s">
        <v>421</v>
      </c>
      <c r="B204">
        <v>8.34</v>
      </c>
      <c r="C204">
        <v>0.57299999999999995</v>
      </c>
      <c r="D204">
        <v>16.393442</v>
      </c>
      <c r="E204">
        <v>0.20943001</v>
      </c>
      <c r="F204">
        <v>6.0850002E-2</v>
      </c>
      <c r="G204">
        <v>0.15537000000000001</v>
      </c>
      <c r="H204">
        <v>5.2270003000000002E-2</v>
      </c>
      <c r="I204">
        <v>14.388489</v>
      </c>
      <c r="J204">
        <v>3.0037546000000002</v>
      </c>
      <c r="K204">
        <v>160.04900000000001</v>
      </c>
      <c r="L204">
        <v>0.8373693801726001</v>
      </c>
      <c r="M204">
        <v>0.13505798394290811</v>
      </c>
      <c r="N204">
        <v>0.30946868364396468</v>
      </c>
      <c r="O204">
        <v>0.1177522654869996</v>
      </c>
      <c r="P204">
        <v>7.2771572713723115E-2</v>
      </c>
      <c r="Q204">
        <v>0.53347756438241412</v>
      </c>
      <c r="R204">
        <v>0.9940813477997622</v>
      </c>
      <c r="S204">
        <v>0.33687026080575411</v>
      </c>
      <c r="T204">
        <v>0.27913816606484598</v>
      </c>
      <c r="U204">
        <v>0.31150176475568131</v>
      </c>
      <c r="V204">
        <v>0.35552903645440909</v>
      </c>
      <c r="W204">
        <v>1.096801838810739</v>
      </c>
    </row>
    <row r="205" spans="1:23">
      <c r="A205" t="s">
        <v>422</v>
      </c>
      <c r="B205">
        <v>4.55</v>
      </c>
      <c r="C205">
        <v>0.63300000000000001</v>
      </c>
      <c r="D205">
        <v>10.151878</v>
      </c>
      <c r="E205">
        <v>0.17924999</v>
      </c>
      <c r="F205">
        <v>7.5079999999999994E-2</v>
      </c>
      <c r="G205">
        <v>0.39025003000000003</v>
      </c>
      <c r="H205">
        <v>0.14316999999999999</v>
      </c>
      <c r="I205">
        <v>27.912085999999999</v>
      </c>
      <c r="J205">
        <v>2.5911493000000001</v>
      </c>
      <c r="K205">
        <v>46.932000000000002</v>
      </c>
      <c r="L205">
        <v>0.82889382250767374</v>
      </c>
      <c r="M205">
        <v>0.1125185845970859</v>
      </c>
      <c r="N205">
        <v>0.50167349008099182</v>
      </c>
      <c r="O205">
        <v>3.4393692524574561E-2</v>
      </c>
      <c r="P205">
        <v>6.1673175034312001E-2</v>
      </c>
      <c r="Q205">
        <v>0.52950836644165222</v>
      </c>
      <c r="R205">
        <v>0.9947998476053167</v>
      </c>
      <c r="S205">
        <v>0.34623140769661997</v>
      </c>
      <c r="T205">
        <v>0.26945931441552179</v>
      </c>
      <c r="U205">
        <v>0.29523153265677587</v>
      </c>
      <c r="V205">
        <v>0.34982911887044371</v>
      </c>
      <c r="W205">
        <v>1.092026242536505</v>
      </c>
    </row>
    <row r="206" spans="1:23">
      <c r="A206" t="s">
        <v>423</v>
      </c>
      <c r="B206">
        <v>15.3</v>
      </c>
      <c r="C206">
        <v>0.61</v>
      </c>
      <c r="D206">
        <v>13.277006999999999</v>
      </c>
      <c r="E206">
        <v>0.22995001000000001</v>
      </c>
      <c r="F206">
        <v>8.7639999999999996E-2</v>
      </c>
      <c r="G206">
        <v>0.20785999999999999</v>
      </c>
      <c r="H206">
        <v>0.15065999999999999</v>
      </c>
      <c r="I206">
        <v>14.379085</v>
      </c>
      <c r="J206">
        <v>2.9490223000000002</v>
      </c>
      <c r="K206">
        <v>108.627</v>
      </c>
      <c r="L206">
        <v>0.84313208156525299</v>
      </c>
      <c r="M206">
        <v>0.1764495985727029</v>
      </c>
      <c r="N206">
        <v>0.35242180439194642</v>
      </c>
      <c r="O206">
        <v>7.9858186446061255E-2</v>
      </c>
      <c r="P206">
        <v>7.1299364694803274E-2</v>
      </c>
      <c r="Q206">
        <v>0.53149572979984505</v>
      </c>
      <c r="R206">
        <v>0.99485905072656211</v>
      </c>
      <c r="S206">
        <v>0.35187736921699758</v>
      </c>
      <c r="T206">
        <v>0.28357262513644549</v>
      </c>
      <c r="U206">
        <v>0.33795967023799373</v>
      </c>
      <c r="V206">
        <v>0.34896379166874608</v>
      </c>
      <c r="W206">
        <v>1.1007918833821599</v>
      </c>
    </row>
    <row r="207" spans="1:23">
      <c r="A207" t="s">
        <v>424</v>
      </c>
      <c r="B207">
        <v>9.16</v>
      </c>
      <c r="C207">
        <v>0.71</v>
      </c>
      <c r="D207">
        <v>10.164609</v>
      </c>
      <c r="E207">
        <v>0.21740999999999999</v>
      </c>
      <c r="F207">
        <v>4.5769999999999998E-2</v>
      </c>
      <c r="G207">
        <v>0.17308999999999999</v>
      </c>
      <c r="H207">
        <v>5.2900000000000003E-2</v>
      </c>
      <c r="I207">
        <v>13.4825325</v>
      </c>
      <c r="J207">
        <v>2.5604874999999998</v>
      </c>
      <c r="K207">
        <v>235.625</v>
      </c>
      <c r="L207">
        <v>0.83961042790585338</v>
      </c>
      <c r="M207">
        <v>0.1399345822182575</v>
      </c>
      <c r="N207">
        <v>0.32396914658270037</v>
      </c>
      <c r="O207">
        <v>0.17344599419451689</v>
      </c>
      <c r="P207">
        <v>6.0848423510357817E-2</v>
      </c>
      <c r="Q207">
        <v>0.52951646246678052</v>
      </c>
      <c r="R207">
        <v>0.99408632747783632</v>
      </c>
      <c r="S207">
        <v>0.35137355493585959</v>
      </c>
      <c r="T207">
        <v>0.27302704192879051</v>
      </c>
      <c r="U207">
        <v>0.31381964292994219</v>
      </c>
      <c r="V207">
        <v>0.36874157031355892</v>
      </c>
      <c r="W207">
        <v>1.0981789713558641</v>
      </c>
    </row>
    <row r="208" spans="1:23">
      <c r="A208" t="s">
        <v>425</v>
      </c>
      <c r="B208">
        <v>15</v>
      </c>
      <c r="C208">
        <v>0.51900000000000002</v>
      </c>
      <c r="D208">
        <v>13.903327000000001</v>
      </c>
      <c r="E208">
        <v>0.21668999999999999</v>
      </c>
      <c r="F208">
        <v>6.6830000000000001E-2</v>
      </c>
      <c r="G208">
        <v>0.13557</v>
      </c>
      <c r="H208">
        <v>7.3300000000000004E-2</v>
      </c>
      <c r="I208">
        <v>17.833334000000001</v>
      </c>
      <c r="J208">
        <v>3.5362551</v>
      </c>
      <c r="K208">
        <v>261.38200000000001</v>
      </c>
      <c r="L208">
        <v>0.83940822785698832</v>
      </c>
      <c r="M208">
        <v>0.17466547725245321</v>
      </c>
      <c r="N208">
        <v>0.29326613476208169</v>
      </c>
      <c r="O208">
        <v>0.19242693219493401</v>
      </c>
      <c r="P208">
        <v>8.7094952257042751E-2</v>
      </c>
      <c r="Q208">
        <v>0.53189402549211995</v>
      </c>
      <c r="R208">
        <v>0.99424757496427252</v>
      </c>
      <c r="S208">
        <v>0.357281249179006</v>
      </c>
      <c r="T208">
        <v>0.29025837256266668</v>
      </c>
      <c r="U208">
        <v>0.33653617725105389</v>
      </c>
      <c r="V208">
        <v>0.36949968615521028</v>
      </c>
      <c r="W208">
        <v>1.0981496023109401</v>
      </c>
    </row>
    <row r="209" spans="1:23">
      <c r="A209" t="s">
        <v>426</v>
      </c>
      <c r="B209">
        <v>4.9000000000000004</v>
      </c>
      <c r="C209">
        <v>0.66200000000000003</v>
      </c>
      <c r="D209">
        <v>9.9504129999999993</v>
      </c>
      <c r="E209">
        <v>0.10743</v>
      </c>
      <c r="F209">
        <v>5.6070000000000002E-2</v>
      </c>
      <c r="G209">
        <v>0.24972</v>
      </c>
      <c r="H209">
        <v>0.16017000000000001</v>
      </c>
      <c r="I209">
        <v>12.285714</v>
      </c>
      <c r="J209">
        <v>1.0390596000000001</v>
      </c>
      <c r="K209">
        <v>81.325999999999993</v>
      </c>
      <c r="L209">
        <v>0.80872437044172285</v>
      </c>
      <c r="M209">
        <v>0.1146000594707107</v>
      </c>
      <c r="N209">
        <v>0.38667628399778581</v>
      </c>
      <c r="O209">
        <v>5.9739438596956657E-2</v>
      </c>
      <c r="P209">
        <v>1.9924538444530161E-2</v>
      </c>
      <c r="Q209">
        <v>0.52938024879948187</v>
      </c>
      <c r="R209">
        <v>0.99493422051068026</v>
      </c>
      <c r="S209">
        <v>0.33097363230187649</v>
      </c>
      <c r="T209">
        <v>0.25180838031114811</v>
      </c>
      <c r="U209">
        <v>0.29441259773299722</v>
      </c>
      <c r="V209">
        <v>0.35094293639300478</v>
      </c>
      <c r="W209">
        <v>1.079737184550531</v>
      </c>
    </row>
    <row r="210" spans="1:23">
      <c r="A210" t="s">
        <v>427</v>
      </c>
      <c r="B210">
        <v>3.9</v>
      </c>
      <c r="C210">
        <v>0.315</v>
      </c>
      <c r="D210">
        <v>12.261380000000001</v>
      </c>
      <c r="E210">
        <v>8.2360000000000003E-2</v>
      </c>
      <c r="F210">
        <v>3.04E-2</v>
      </c>
      <c r="G210">
        <v>0.30098000000000003</v>
      </c>
      <c r="H210">
        <v>0.25469000000000003</v>
      </c>
      <c r="I210">
        <v>21.410254999999999</v>
      </c>
      <c r="J210">
        <v>1.4354477999999999</v>
      </c>
      <c r="K210">
        <v>27.946999999999999</v>
      </c>
      <c r="L210">
        <v>0.80168387707360356</v>
      </c>
      <c r="M210">
        <v>0.1086529884032114</v>
      </c>
      <c r="N210">
        <v>0.42862288276977167</v>
      </c>
      <c r="O210">
        <v>2.040320031127648E-2</v>
      </c>
      <c r="P210">
        <v>3.0586723052982729E-2</v>
      </c>
      <c r="Q210">
        <v>0.5308498620979385</v>
      </c>
      <c r="R210">
        <v>0.99568133386450142</v>
      </c>
      <c r="S210">
        <v>0.32657439545392558</v>
      </c>
      <c r="T210">
        <v>0.25615823243850377</v>
      </c>
      <c r="U210">
        <v>0.29026677492234942</v>
      </c>
      <c r="V210">
        <v>0.34472554559548219</v>
      </c>
      <c r="W210">
        <v>1.075858360133223</v>
      </c>
    </row>
    <row r="211" spans="1:23">
      <c r="A211" t="s">
        <v>428</v>
      </c>
      <c r="B211">
        <v>6.12</v>
      </c>
      <c r="C211">
        <v>0.27200000000000002</v>
      </c>
      <c r="D211">
        <v>9.9660729999999997</v>
      </c>
      <c r="E211">
        <v>9.1749999999999998E-2</v>
      </c>
      <c r="F211">
        <v>3.1059999000000001E-2</v>
      </c>
      <c r="G211">
        <v>0.30055999999999999</v>
      </c>
      <c r="H211">
        <v>0.24328</v>
      </c>
      <c r="I211">
        <v>19.199346999999999</v>
      </c>
      <c r="J211">
        <v>1.7088672</v>
      </c>
      <c r="K211">
        <v>33.749000000000002</v>
      </c>
      <c r="L211">
        <v>0.80432090271088474</v>
      </c>
      <c r="M211">
        <v>0.1218554861730598</v>
      </c>
      <c r="N211">
        <v>0.4282791923389439</v>
      </c>
      <c r="O211">
        <v>2.4678830325580159E-2</v>
      </c>
      <c r="P211">
        <v>3.7941251059447942E-2</v>
      </c>
      <c r="Q211">
        <v>0.52939020746364873</v>
      </c>
      <c r="R211">
        <v>0.99559114593213693</v>
      </c>
      <c r="S211">
        <v>0.33118338554925397</v>
      </c>
      <c r="T211">
        <v>0.26057141209712947</v>
      </c>
      <c r="U211">
        <v>0.29857583379392921</v>
      </c>
      <c r="V211">
        <v>0.34410497973753262</v>
      </c>
      <c r="W211">
        <v>1.0774224619752919</v>
      </c>
    </row>
    <row r="212" spans="1:23">
      <c r="A212" t="s">
        <v>429</v>
      </c>
      <c r="B212">
        <v>1.1499999999999999</v>
      </c>
      <c r="C212">
        <v>0.47799999999999998</v>
      </c>
      <c r="D212">
        <v>5.3344206999999999</v>
      </c>
      <c r="E212">
        <v>2.0219999999999998E-2</v>
      </c>
      <c r="F212">
        <v>7.9000010000000002E-3</v>
      </c>
      <c r="G212">
        <v>7.4660000000000004E-2</v>
      </c>
      <c r="H212">
        <v>-4.3999999999999997E-2</v>
      </c>
      <c r="I212">
        <v>28.434784000000001</v>
      </c>
      <c r="J212">
        <v>1.0096643999999999</v>
      </c>
      <c r="K212">
        <v>64.442999999999998</v>
      </c>
      <c r="L212">
        <v>0.78423288952294823</v>
      </c>
      <c r="M212">
        <v>9.2298542967588451E-2</v>
      </c>
      <c r="N212">
        <v>0.24342283918655189</v>
      </c>
      <c r="O212">
        <v>4.7297959532584179E-2</v>
      </c>
      <c r="P212">
        <v>1.9133856358125E-2</v>
      </c>
      <c r="Q212">
        <v>0.5264448007079886</v>
      </c>
      <c r="R212">
        <v>0.99332040191726423</v>
      </c>
      <c r="S212">
        <v>0.29256398047238652</v>
      </c>
      <c r="T212">
        <v>0.24702447420860471</v>
      </c>
      <c r="U212">
        <v>0.27688404742627998</v>
      </c>
      <c r="V212">
        <v>0.33507262957474671</v>
      </c>
      <c r="W212">
        <v>1.063772019700522</v>
      </c>
    </row>
    <row r="213" spans="1:23">
      <c r="A213" t="s">
        <v>430</v>
      </c>
      <c r="B213">
        <v>3.6</v>
      </c>
      <c r="C213">
        <v>0.47799999999999998</v>
      </c>
      <c r="D213">
        <v>40.5</v>
      </c>
      <c r="E213">
        <v>0.18568999999999999</v>
      </c>
      <c r="F213">
        <v>4.1459999999999997E-2</v>
      </c>
      <c r="G213">
        <v>0.16159001000000001</v>
      </c>
      <c r="H213">
        <v>9.0550005000000003E-2</v>
      </c>
      <c r="I213">
        <v>22.5</v>
      </c>
      <c r="J213">
        <v>3.8901162</v>
      </c>
      <c r="K213">
        <v>33.500999999999998</v>
      </c>
      <c r="L213">
        <v>0.83070239241974475</v>
      </c>
      <c r="M213">
        <v>0.1068688670829616</v>
      </c>
      <c r="N213">
        <v>0.31455858344552029</v>
      </c>
      <c r="O213">
        <v>2.4496073303252111E-2</v>
      </c>
      <c r="P213">
        <v>9.6613228466955386E-2</v>
      </c>
      <c r="Q213">
        <v>0.54880764837617879</v>
      </c>
      <c r="R213">
        <v>0.99438392398129527</v>
      </c>
      <c r="S213">
        <v>0.31006799757045439</v>
      </c>
      <c r="T213">
        <v>0.2918989489211225</v>
      </c>
      <c r="U213">
        <v>0.29680702439376078</v>
      </c>
      <c r="V213">
        <v>0.34039190533218749</v>
      </c>
      <c r="W213">
        <v>1.092891193624012</v>
      </c>
    </row>
    <row r="214" spans="1:23">
      <c r="A214" t="s">
        <v>431</v>
      </c>
      <c r="B214">
        <v>3.23</v>
      </c>
      <c r="C214">
        <v>0.2</v>
      </c>
      <c r="D214">
        <v>14.249364</v>
      </c>
      <c r="E214">
        <v>9.9759996000000004E-2</v>
      </c>
      <c r="F214">
        <v>4.3530001999999998E-2</v>
      </c>
      <c r="G214">
        <v>0.17229</v>
      </c>
      <c r="H214">
        <v>9.0530009999999994E-2</v>
      </c>
      <c r="I214">
        <v>17.337461000000001</v>
      </c>
      <c r="J214">
        <v>2.0746120000000001</v>
      </c>
      <c r="K214">
        <v>33.725999999999999</v>
      </c>
      <c r="L214">
        <v>0.80657037713117441</v>
      </c>
      <c r="M214">
        <v>0.10466845078798689</v>
      </c>
      <c r="N214">
        <v>0.32331449814302832</v>
      </c>
      <c r="O214">
        <v>2.4661881085606189E-2</v>
      </c>
      <c r="P214">
        <v>4.7779179073403857E-2</v>
      </c>
      <c r="Q214">
        <v>0.53211408080963762</v>
      </c>
      <c r="R214">
        <v>0.99438376593504563</v>
      </c>
      <c r="S214">
        <v>0.30888300229927429</v>
      </c>
      <c r="T214">
        <v>0.26349937280347491</v>
      </c>
      <c r="U214">
        <v>0.28856678871071112</v>
      </c>
      <c r="V214">
        <v>0.33639851435040252</v>
      </c>
      <c r="W214">
        <v>1.0780933491075211</v>
      </c>
    </row>
    <row r="215" spans="1:23">
      <c r="A215" t="s">
        <v>432</v>
      </c>
      <c r="B215">
        <v>-5.23</v>
      </c>
      <c r="C215">
        <v>0.54100000000000004</v>
      </c>
      <c r="D215">
        <v>6.6862744999999997</v>
      </c>
      <c r="E215">
        <v>-0.21243000000000001</v>
      </c>
      <c r="F215">
        <v>-4.8439999999999997E-2</v>
      </c>
      <c r="G215">
        <v>-5.2780000000000001E-2</v>
      </c>
      <c r="H215">
        <v>-0.35776000000000002</v>
      </c>
      <c r="I215">
        <v>0</v>
      </c>
      <c r="J215">
        <v>1.0748281</v>
      </c>
      <c r="K215">
        <v>22.673999999999999</v>
      </c>
      <c r="L215">
        <v>0.71889699873344126</v>
      </c>
      <c r="M215">
        <v>5.4356229556943199E-2</v>
      </c>
      <c r="N215">
        <v>0.13913734274679601</v>
      </c>
      <c r="O215">
        <v>1.6517402816374149E-2</v>
      </c>
      <c r="P215">
        <v>2.0886651721785731E-2</v>
      </c>
      <c r="Q215">
        <v>0.52730448512669692</v>
      </c>
      <c r="R215">
        <v>0.99084035234156642</v>
      </c>
      <c r="S215">
        <v>0.24103604670325079</v>
      </c>
      <c r="T215">
        <v>0.2427222264569468</v>
      </c>
      <c r="U215">
        <v>0.24609618250338991</v>
      </c>
      <c r="V215">
        <v>0.31989541633793989</v>
      </c>
      <c r="W215">
        <v>1.0222527583773771</v>
      </c>
    </row>
    <row r="216" spans="1:23">
      <c r="A216" t="s">
        <v>433</v>
      </c>
      <c r="B216">
        <v>0.78</v>
      </c>
      <c r="C216">
        <v>-7.2999999999999995E-2</v>
      </c>
      <c r="D216">
        <v>34.122447999999999</v>
      </c>
      <c r="E216">
        <v>5.2810002000000002E-2</v>
      </c>
      <c r="F216">
        <v>1.5149999000000001E-2</v>
      </c>
      <c r="G216">
        <v>0.36613997999999998</v>
      </c>
      <c r="H216">
        <v>1.2239999999999999E-2</v>
      </c>
      <c r="I216">
        <v>107.17949</v>
      </c>
      <c r="J216">
        <v>3.3708317000000001</v>
      </c>
      <c r="K216">
        <v>52.481000000000002</v>
      </c>
      <c r="L216">
        <v>0.79338525062976883</v>
      </c>
      <c r="M216">
        <v>9.0098126672613729E-2</v>
      </c>
      <c r="N216">
        <v>0.48194398181484832</v>
      </c>
      <c r="O216">
        <v>3.8482880899164559E-2</v>
      </c>
      <c r="P216">
        <v>8.2645337386171497E-2</v>
      </c>
      <c r="Q216">
        <v>0.54475197158339062</v>
      </c>
      <c r="R216">
        <v>0.9937649391053609</v>
      </c>
      <c r="S216">
        <v>0.32495099432978058</v>
      </c>
      <c r="T216">
        <v>0.28177750892587078</v>
      </c>
      <c r="U216">
        <v>0.28116937669138148</v>
      </c>
      <c r="V216">
        <v>0.35597017753255528</v>
      </c>
      <c r="W216">
        <v>1.0696451019532001</v>
      </c>
    </row>
    <row r="217" spans="1:23">
      <c r="A217" t="s">
        <v>434</v>
      </c>
      <c r="B217">
        <v>13.79</v>
      </c>
      <c r="C217">
        <v>0.71499999999999997</v>
      </c>
      <c r="D217">
        <v>16.35323</v>
      </c>
      <c r="E217">
        <v>0.18104999999999999</v>
      </c>
      <c r="F217">
        <v>6.1170000000000002E-2</v>
      </c>
      <c r="G217">
        <v>0.20480000000000001</v>
      </c>
      <c r="H217">
        <v>0.117089994</v>
      </c>
      <c r="I217">
        <v>14.503263</v>
      </c>
      <c r="J217">
        <v>2.522386</v>
      </c>
      <c r="K217">
        <v>98.2</v>
      </c>
      <c r="L217">
        <v>0.8293993254381703</v>
      </c>
      <c r="M217">
        <v>0.16746952126077899</v>
      </c>
      <c r="N217">
        <v>0.34991777411020092</v>
      </c>
      <c r="O217">
        <v>7.2174285350034964E-2</v>
      </c>
      <c r="P217">
        <v>5.9823556405688823E-2</v>
      </c>
      <c r="Q217">
        <v>0.53345199236431196</v>
      </c>
      <c r="R217">
        <v>0.99459370371248623</v>
      </c>
      <c r="S217">
        <v>0.34482733691053202</v>
      </c>
      <c r="T217">
        <v>0.27820929479098772</v>
      </c>
      <c r="U217">
        <v>0.33130684404419453</v>
      </c>
      <c r="V217">
        <v>0.34926593195324218</v>
      </c>
      <c r="W217">
        <v>1.092215251697173</v>
      </c>
    </row>
    <row r="218" spans="1:23">
      <c r="A218" t="s">
        <v>435</v>
      </c>
      <c r="B218">
        <v>4.6900000000000004</v>
      </c>
      <c r="C218">
        <v>0.38200000000000001</v>
      </c>
      <c r="D218">
        <v>16.25</v>
      </c>
      <c r="E218">
        <v>0.24826999</v>
      </c>
      <c r="F218">
        <v>4.4040000000000003E-2</v>
      </c>
      <c r="G218">
        <v>0.25345000000000001</v>
      </c>
      <c r="H218">
        <v>0.19194000999999999</v>
      </c>
      <c r="I218">
        <v>12.473348</v>
      </c>
      <c r="J218">
        <v>2.6571584000000001</v>
      </c>
      <c r="K218">
        <v>37.859000000000002</v>
      </c>
      <c r="L218">
        <v>0.84827694385859476</v>
      </c>
      <c r="M218">
        <v>0.1133511745465358</v>
      </c>
      <c r="N218">
        <v>0.3897285823477567</v>
      </c>
      <c r="O218">
        <v>2.7707585816581219E-2</v>
      </c>
      <c r="P218">
        <v>6.3448710254678825E-2</v>
      </c>
      <c r="Q218">
        <v>0.53338634530799323</v>
      </c>
      <c r="R218">
        <v>0.99518533983698187</v>
      </c>
      <c r="S218">
        <v>0.33276791300240449</v>
      </c>
      <c r="T218">
        <v>0.27200138765686122</v>
      </c>
      <c r="U218">
        <v>0.29879298720119291</v>
      </c>
      <c r="V218">
        <v>0.34149451512894152</v>
      </c>
      <c r="W218">
        <v>1.104138179390431</v>
      </c>
    </row>
    <row r="219" spans="1:23">
      <c r="A219" t="s">
        <v>436</v>
      </c>
      <c r="B219">
        <v>8.91</v>
      </c>
      <c r="C219">
        <v>0.61399999999999999</v>
      </c>
      <c r="D219">
        <v>11.35191</v>
      </c>
      <c r="E219">
        <v>0.12529000000000001</v>
      </c>
      <c r="F219">
        <v>6.3590005000000005E-2</v>
      </c>
      <c r="G219">
        <v>0.3196</v>
      </c>
      <c r="H219">
        <v>0.12958</v>
      </c>
      <c r="I219">
        <v>12.345679000000001</v>
      </c>
      <c r="J219">
        <v>1.6363447</v>
      </c>
      <c r="K219">
        <v>69.971000000000004</v>
      </c>
      <c r="L219">
        <v>0.81374005498717994</v>
      </c>
      <c r="M219">
        <v>0.13844781445138271</v>
      </c>
      <c r="N219">
        <v>0.44385982520313838</v>
      </c>
      <c r="O219">
        <v>5.1371672514154469E-2</v>
      </c>
      <c r="P219">
        <v>3.5990516190785103E-2</v>
      </c>
      <c r="Q219">
        <v>0.53027150281952939</v>
      </c>
      <c r="R219">
        <v>0.99469242832391136</v>
      </c>
      <c r="S219">
        <v>0.34576910753671269</v>
      </c>
      <c r="T219">
        <v>0.26248409403292328</v>
      </c>
      <c r="U219">
        <v>0.31035897074097302</v>
      </c>
      <c r="V219">
        <v>0.35235225079081051</v>
      </c>
      <c r="W219">
        <v>1.0826709186586101</v>
      </c>
    </row>
    <row r="220" spans="1:23">
      <c r="A220" t="s">
        <v>437</v>
      </c>
      <c r="B220">
        <v>0.13</v>
      </c>
      <c r="C220">
        <v>0.52600000000000002</v>
      </c>
      <c r="D220">
        <v>38.385094000000002</v>
      </c>
      <c r="E220">
        <v>6.8599999999999998E-3</v>
      </c>
      <c r="F220">
        <v>-5.1000000000000004E-4</v>
      </c>
      <c r="G220">
        <v>0.39330999999999999</v>
      </c>
      <c r="H220">
        <v>-0.13677</v>
      </c>
      <c r="I220">
        <v>475.38459999999998</v>
      </c>
      <c r="J220">
        <v>3.6864710000000001</v>
      </c>
      <c r="K220">
        <v>10.076000000000001</v>
      </c>
      <c r="L220">
        <v>0.78048095528289751</v>
      </c>
      <c r="M220">
        <v>8.6232530478739217E-2</v>
      </c>
      <c r="N220">
        <v>0.50417749581342086</v>
      </c>
      <c r="O220">
        <v>7.2336408515003402E-3</v>
      </c>
      <c r="P220">
        <v>9.1135510621103172E-2</v>
      </c>
      <c r="Q220">
        <v>0.54746271615404585</v>
      </c>
      <c r="R220">
        <v>0.99258712106840685</v>
      </c>
      <c r="S220">
        <v>0.31788489781627333</v>
      </c>
      <c r="T220">
        <v>0.28602582860124071</v>
      </c>
      <c r="U220">
        <v>0.27805609751566629</v>
      </c>
      <c r="V220">
        <v>0.35105294626093397</v>
      </c>
      <c r="W220">
        <v>1.0610410444224141</v>
      </c>
    </row>
    <row r="221" spans="1:23">
      <c r="A221" t="s">
        <v>438</v>
      </c>
      <c r="B221">
        <v>1.5</v>
      </c>
      <c r="C221">
        <v>0.505</v>
      </c>
      <c r="D221">
        <v>17.1875</v>
      </c>
      <c r="E221">
        <v>6.8519999999999998E-2</v>
      </c>
      <c r="F221">
        <v>3.1889997000000003E-2</v>
      </c>
      <c r="G221">
        <v>0.37635000000000002</v>
      </c>
      <c r="H221">
        <v>0.11109999600000001</v>
      </c>
      <c r="I221">
        <v>51.333331999999999</v>
      </c>
      <c r="J221">
        <v>2.5256666999999999</v>
      </c>
      <c r="K221">
        <v>17.003</v>
      </c>
      <c r="L221">
        <v>0.79779714280097613</v>
      </c>
      <c r="M221">
        <v>9.4380017841213193E-2</v>
      </c>
      <c r="N221">
        <v>0.49029894889237369</v>
      </c>
      <c r="O221">
        <v>1.2338309777574391E-2</v>
      </c>
      <c r="P221">
        <v>5.9911801789998817E-2</v>
      </c>
      <c r="Q221">
        <v>0.53398252970495919</v>
      </c>
      <c r="R221">
        <v>0.99454635703987548</v>
      </c>
      <c r="S221">
        <v>0.32687587042835442</v>
      </c>
      <c r="T221">
        <v>0.26803001502824841</v>
      </c>
      <c r="U221">
        <v>0.28157711963890603</v>
      </c>
      <c r="V221">
        <v>0.34650875088691419</v>
      </c>
      <c r="W221">
        <v>1.072809010276558</v>
      </c>
    </row>
    <row r="222" spans="1:23">
      <c r="A222" t="s">
        <v>439</v>
      </c>
      <c r="B222">
        <v>6.8</v>
      </c>
      <c r="C222">
        <v>0.374</v>
      </c>
      <c r="D222">
        <v>19.036335000000001</v>
      </c>
      <c r="E222">
        <v>0.11562</v>
      </c>
      <c r="F222">
        <v>3.3350001999999997E-2</v>
      </c>
      <c r="G222">
        <v>0.21693000000000001</v>
      </c>
      <c r="H222">
        <v>4.7030002000000001E-2</v>
      </c>
      <c r="I222">
        <v>17.720589</v>
      </c>
      <c r="J222">
        <v>1.9945377</v>
      </c>
      <c r="K222">
        <v>149.44</v>
      </c>
      <c r="L222">
        <v>0.81102439599756226</v>
      </c>
      <c r="M222">
        <v>0.12589949449895929</v>
      </c>
      <c r="N222">
        <v>0.35984388107672821</v>
      </c>
      <c r="O222">
        <v>0.1099342443181358</v>
      </c>
      <c r="P222">
        <v>4.5625313320102903E-2</v>
      </c>
      <c r="Q222">
        <v>0.53515825938982797</v>
      </c>
      <c r="R222">
        <v>0.99403992931985174</v>
      </c>
      <c r="S222">
        <v>0.33621257765075491</v>
      </c>
      <c r="T222">
        <v>0.26691487702737771</v>
      </c>
      <c r="U222">
        <v>0.30334361065717441</v>
      </c>
      <c r="V222">
        <v>0.36141580473549378</v>
      </c>
      <c r="W222">
        <v>1.080622790150594</v>
      </c>
    </row>
    <row r="223" spans="1:23">
      <c r="A223" t="s">
        <v>440</v>
      </c>
      <c r="B223">
        <v>11.45</v>
      </c>
      <c r="C223">
        <v>0.77900000000000003</v>
      </c>
      <c r="D223">
        <v>13.836017999999999</v>
      </c>
      <c r="E223">
        <v>0.14666999999999999</v>
      </c>
      <c r="F223">
        <v>4.7350000000000003E-2</v>
      </c>
      <c r="G223">
        <v>0.18187</v>
      </c>
      <c r="H223">
        <v>0.111549996</v>
      </c>
      <c r="I223">
        <v>16.506550000000001</v>
      </c>
      <c r="J223">
        <v>2.4860243999999998</v>
      </c>
      <c r="K223">
        <v>97.718000000000004</v>
      </c>
      <c r="L223">
        <v>0.81974427310486597</v>
      </c>
      <c r="M223">
        <v>0.15355337496283081</v>
      </c>
      <c r="N223">
        <v>0.331153913208101</v>
      </c>
      <c r="O223">
        <v>7.1819088234058692E-2</v>
      </c>
      <c r="P223">
        <v>5.8845489722930071E-2</v>
      </c>
      <c r="Q223">
        <v>0.53185122167817289</v>
      </c>
      <c r="R223">
        <v>0.99454991396972336</v>
      </c>
      <c r="S223">
        <v>0.33497337157280083</v>
      </c>
      <c r="T223">
        <v>0.2751153877887012</v>
      </c>
      <c r="U223">
        <v>0.32101789580487472</v>
      </c>
      <c r="V223">
        <v>0.34686927087291147</v>
      </c>
      <c r="W223">
        <v>1.086269077785337</v>
      </c>
    </row>
    <row r="224" spans="1:23">
      <c r="A224" t="s">
        <v>441</v>
      </c>
      <c r="B224">
        <v>4.6500000000000004</v>
      </c>
      <c r="C224">
        <v>0.60099999999999998</v>
      </c>
      <c r="D224">
        <v>13.837012</v>
      </c>
      <c r="E224">
        <v>0.14291000000000001</v>
      </c>
      <c r="F224">
        <v>3.7580000000000002E-2</v>
      </c>
      <c r="G224">
        <v>0.23923999000000001</v>
      </c>
      <c r="H224">
        <v>0.14193</v>
      </c>
      <c r="I224">
        <v>17.526882000000001</v>
      </c>
      <c r="J224">
        <v>2.169746</v>
      </c>
      <c r="K224">
        <v>35.113</v>
      </c>
      <c r="L224">
        <v>0.81868833951634867</v>
      </c>
      <c r="M224">
        <v>0.1131132917038359</v>
      </c>
      <c r="N224">
        <v>0.37810038125497658</v>
      </c>
      <c r="O224">
        <v>2.5683993948384411E-2</v>
      </c>
      <c r="P224">
        <v>5.0338125758851417E-2</v>
      </c>
      <c r="Q224">
        <v>0.53185185379261612</v>
      </c>
      <c r="R224">
        <v>0.99479004628751366</v>
      </c>
      <c r="S224">
        <v>0.32349901177158619</v>
      </c>
      <c r="T224">
        <v>0.26569051462023707</v>
      </c>
      <c r="U224">
        <v>0.2951471697973379</v>
      </c>
      <c r="V224">
        <v>0.34054776020811861</v>
      </c>
      <c r="W224">
        <v>1.085762488952938</v>
      </c>
    </row>
    <row r="225" spans="1:23">
      <c r="A225" t="s">
        <v>442</v>
      </c>
      <c r="B225">
        <v>4.01</v>
      </c>
      <c r="C225">
        <v>0.25800000000000001</v>
      </c>
      <c r="D225">
        <v>11.854493</v>
      </c>
      <c r="E225">
        <v>0.11814999599999999</v>
      </c>
      <c r="F225">
        <v>6.8199999999999997E-2</v>
      </c>
      <c r="G225">
        <v>0.59943999999999997</v>
      </c>
      <c r="H225">
        <v>0.14624000000000001</v>
      </c>
      <c r="I225">
        <v>20.723189999999999</v>
      </c>
      <c r="J225">
        <v>2.0945179999999999</v>
      </c>
      <c r="K225">
        <v>43.158999999999999</v>
      </c>
      <c r="L225">
        <v>0.81173490337926824</v>
      </c>
      <c r="M225">
        <v>0.1093071662206363</v>
      </c>
      <c r="N225">
        <v>0.67285584940041776</v>
      </c>
      <c r="O225">
        <v>3.1613280245366047E-2</v>
      </c>
      <c r="P225">
        <v>4.8314617431094262E-2</v>
      </c>
      <c r="Q225">
        <v>0.53059111043849505</v>
      </c>
      <c r="R225">
        <v>0.99482411377116764</v>
      </c>
      <c r="S225">
        <v>0.36871261014271101</v>
      </c>
      <c r="T225">
        <v>0.26373898901783488</v>
      </c>
      <c r="U225">
        <v>0.29166899309261801</v>
      </c>
      <c r="V225">
        <v>0.36467728831712781</v>
      </c>
      <c r="W225">
        <v>1.0815186327130879</v>
      </c>
    </row>
    <row r="226" spans="1:23">
      <c r="A226" t="s">
        <v>443</v>
      </c>
      <c r="B226">
        <v>8.83</v>
      </c>
      <c r="C226">
        <v>0.628</v>
      </c>
      <c r="D226">
        <v>14.469027000000001</v>
      </c>
      <c r="E226">
        <v>0.14957999999999999</v>
      </c>
      <c r="F226">
        <v>4.3220000000000001E-2</v>
      </c>
      <c r="G226">
        <v>0.12271</v>
      </c>
      <c r="H226">
        <v>4.3950000000000003E-2</v>
      </c>
      <c r="I226">
        <v>18.516421999999999</v>
      </c>
      <c r="J226">
        <v>2.5869434</v>
      </c>
      <c r="K226">
        <v>261.738</v>
      </c>
      <c r="L226">
        <v>0.82056149830236202</v>
      </c>
      <c r="M226">
        <v>0.13797204876598271</v>
      </c>
      <c r="N226">
        <v>0.2827426610943537</v>
      </c>
      <c r="O226">
        <v>0.192689276952792</v>
      </c>
      <c r="P226">
        <v>6.1560043305757282E-2</v>
      </c>
      <c r="Q226">
        <v>0.53225377110637451</v>
      </c>
      <c r="R226">
        <v>0.99401558409530666</v>
      </c>
      <c r="S226">
        <v>0.34184744998153888</v>
      </c>
      <c r="T226">
        <v>0.27422480662569859</v>
      </c>
      <c r="U226">
        <v>0.31128213301296481</v>
      </c>
      <c r="V226">
        <v>0.37155567641154758</v>
      </c>
      <c r="W226">
        <v>1.0864566555061339</v>
      </c>
    </row>
    <row r="227" spans="1:23">
      <c r="A227" t="s">
        <v>444</v>
      </c>
      <c r="B227">
        <v>8.42</v>
      </c>
      <c r="C227">
        <v>0.55600000000000005</v>
      </c>
      <c r="D227">
        <v>12.663399</v>
      </c>
      <c r="E227">
        <v>0.24865000000000001</v>
      </c>
      <c r="F227">
        <v>8.6249999999999993E-2</v>
      </c>
      <c r="G227">
        <v>0.21205999</v>
      </c>
      <c r="H227">
        <v>0.12537000000000001</v>
      </c>
      <c r="I227">
        <v>18.408550000000002</v>
      </c>
      <c r="J227">
        <v>4.4802866000000003</v>
      </c>
      <c r="K227">
        <v>91.13</v>
      </c>
      <c r="L227">
        <v>0.84838366335938531</v>
      </c>
      <c r="M227">
        <v>0.13553374962830811</v>
      </c>
      <c r="N227">
        <v>0.3558587005171191</v>
      </c>
      <c r="O227">
        <v>6.6964236366731433E-2</v>
      </c>
      <c r="P227">
        <v>0.1124878325930225</v>
      </c>
      <c r="Q227">
        <v>0.53110551805002804</v>
      </c>
      <c r="R227">
        <v>0.99465915126911253</v>
      </c>
      <c r="S227">
        <v>0.33547834310088459</v>
      </c>
      <c r="T227">
        <v>0.29521188290749673</v>
      </c>
      <c r="U227">
        <v>0.31234532337928211</v>
      </c>
      <c r="V227">
        <v>0.34174441430723851</v>
      </c>
      <c r="W227">
        <v>1.10389485233669</v>
      </c>
    </row>
    <row r="228" spans="1:23">
      <c r="A228" t="s">
        <v>445</v>
      </c>
      <c r="B228">
        <v>3.99</v>
      </c>
      <c r="C228">
        <v>0.44800000000000001</v>
      </c>
      <c r="D228">
        <v>18.368793</v>
      </c>
      <c r="E228">
        <v>9.0100004999999997E-2</v>
      </c>
      <c r="F228">
        <v>4.4810000000000003E-2</v>
      </c>
      <c r="G228">
        <v>0.24335999999999999</v>
      </c>
      <c r="H228">
        <v>8.0210000000000004E-2</v>
      </c>
      <c r="I228">
        <v>32.456139999999998</v>
      </c>
      <c r="J228">
        <v>2.7925130999999999</v>
      </c>
      <c r="K228">
        <v>55.670999999999999</v>
      </c>
      <c r="L228">
        <v>0.8038575290030695</v>
      </c>
      <c r="M228">
        <v>0.1091882247992863</v>
      </c>
      <c r="N228">
        <v>0.38147182890239312</v>
      </c>
      <c r="O228">
        <v>4.0833666791206737E-2</v>
      </c>
      <c r="P228">
        <v>6.7089527007099081E-2</v>
      </c>
      <c r="Q228">
        <v>0.5347337493901273</v>
      </c>
      <c r="R228">
        <v>0.99430219359815852</v>
      </c>
      <c r="S228">
        <v>0.31946377091644218</v>
      </c>
      <c r="T228">
        <v>0.27354445358766932</v>
      </c>
      <c r="U228">
        <v>0.29183850995123672</v>
      </c>
      <c r="V228">
        <v>0.34435548085070411</v>
      </c>
      <c r="W228">
        <v>1.0763819639880821</v>
      </c>
    </row>
    <row r="229" spans="1:23">
      <c r="A229" t="s">
        <v>446</v>
      </c>
      <c r="B229">
        <v>2.4900000000000002</v>
      </c>
      <c r="C229">
        <v>0.65300000000000002</v>
      </c>
      <c r="D229">
        <v>25.857143000000001</v>
      </c>
      <c r="E229">
        <v>3.4229999999999997E-2</v>
      </c>
      <c r="F229">
        <v>1.107E-2</v>
      </c>
      <c r="G229">
        <v>0.11942000999999999</v>
      </c>
      <c r="H229">
        <v>3.9960000000000002E-2</v>
      </c>
      <c r="I229">
        <v>29.076305000000001</v>
      </c>
      <c r="J229">
        <v>1.5009847999999999</v>
      </c>
      <c r="K229">
        <v>85.111000000000004</v>
      </c>
      <c r="L229">
        <v>0.78816736547377997</v>
      </c>
      <c r="M229">
        <v>0.10026761819803751</v>
      </c>
      <c r="N229">
        <v>0.28005042756930792</v>
      </c>
      <c r="O229">
        <v>6.2528693957890721E-2</v>
      </c>
      <c r="P229">
        <v>3.2349559566996401E-2</v>
      </c>
      <c r="Q229">
        <v>0.53949581598108176</v>
      </c>
      <c r="R229">
        <v>0.99398404598398904</v>
      </c>
      <c r="S229">
        <v>0.30305431169086028</v>
      </c>
      <c r="T229">
        <v>0.25942117060040593</v>
      </c>
      <c r="U229">
        <v>0.28574336522516808</v>
      </c>
      <c r="V229">
        <v>0.34780897415739193</v>
      </c>
      <c r="W229">
        <v>1.066574066691927</v>
      </c>
    </row>
    <row r="230" spans="1:23">
      <c r="A230" t="s">
        <v>447</v>
      </c>
      <c r="B230">
        <v>2.36</v>
      </c>
      <c r="C230">
        <v>0.36099999999999999</v>
      </c>
      <c r="D230">
        <v>19.430199000000002</v>
      </c>
      <c r="E230">
        <v>6.9599999999999995E-2</v>
      </c>
      <c r="F230">
        <v>2.1440001E-2</v>
      </c>
      <c r="G230">
        <v>3.7199999999999997E-2</v>
      </c>
      <c r="H230">
        <v>1.874E-2</v>
      </c>
      <c r="I230">
        <v>28.898306000000002</v>
      </c>
      <c r="J230">
        <v>2.0259632999999999</v>
      </c>
      <c r="K230">
        <v>73.391999999999996</v>
      </c>
      <c r="L230">
        <v>0.79810044287427362</v>
      </c>
      <c r="M230">
        <v>9.9494498959262559E-2</v>
      </c>
      <c r="N230">
        <v>0.21276892599890859</v>
      </c>
      <c r="O230">
        <v>5.389268772941349E-2</v>
      </c>
      <c r="P230">
        <v>4.6470609796212391E-2</v>
      </c>
      <c r="Q230">
        <v>0.53540872933257633</v>
      </c>
      <c r="R230">
        <v>0.99381631698094108</v>
      </c>
      <c r="S230">
        <v>0.29206931379512419</v>
      </c>
      <c r="T230">
        <v>0.26361124865187752</v>
      </c>
      <c r="U230">
        <v>0.28523518699259109</v>
      </c>
      <c r="V230">
        <v>0.33663391549609489</v>
      </c>
      <c r="W230">
        <v>1.0725666063749211</v>
      </c>
    </row>
    <row r="231" spans="1:23">
      <c r="A231" t="s">
        <v>448</v>
      </c>
      <c r="B231">
        <v>-14.37</v>
      </c>
      <c r="C231">
        <v>0.30299999999999999</v>
      </c>
      <c r="D231">
        <v>-10.254009999999999</v>
      </c>
      <c r="E231">
        <v>-2.7723</v>
      </c>
      <c r="F231">
        <v>-0.42087000000000002</v>
      </c>
      <c r="G231">
        <v>0.57267999999999997</v>
      </c>
      <c r="H231">
        <v>-125.71254</v>
      </c>
      <c r="I231">
        <v>0</v>
      </c>
      <c r="J231">
        <v>12.660944000000001</v>
      </c>
      <c r="K231">
        <v>0.26</v>
      </c>
      <c r="L231">
        <v>0</v>
      </c>
      <c r="M231">
        <v>0</v>
      </c>
      <c r="N231">
        <v>0.65095785909338799</v>
      </c>
      <c r="O231">
        <v>0</v>
      </c>
      <c r="P231">
        <v>0.33253393743999721</v>
      </c>
      <c r="Q231">
        <v>0.51653164960769549</v>
      </c>
      <c r="R231">
        <v>0</v>
      </c>
      <c r="S231">
        <v>7.1298904435870364E-2</v>
      </c>
      <c r="T231">
        <v>0.36390951060864107</v>
      </c>
      <c r="U231">
        <v>0.13342012509366771</v>
      </c>
      <c r="V231">
        <v>0.31818878578509519</v>
      </c>
      <c r="W231">
        <v>0</v>
      </c>
    </row>
    <row r="232" spans="1:23">
      <c r="A232" t="s">
        <v>449</v>
      </c>
      <c r="B232">
        <v>0.56999999999999995</v>
      </c>
      <c r="C232">
        <v>0.66600000000000004</v>
      </c>
      <c r="D232">
        <v>8.8109160000000006</v>
      </c>
      <c r="E232">
        <v>3.0100000000000001E-3</v>
      </c>
      <c r="F232">
        <v>-1.417E-2</v>
      </c>
      <c r="G232">
        <v>2.2110000000000001E-2</v>
      </c>
      <c r="H232">
        <v>-6.4149999999999999E-2</v>
      </c>
      <c r="I232">
        <v>79.298249999999996</v>
      </c>
      <c r="J232">
        <v>1.4827937</v>
      </c>
      <c r="K232">
        <v>21.27</v>
      </c>
      <c r="L232">
        <v>0.77939974668827205</v>
      </c>
      <c r="M232">
        <v>8.884924174843889E-2</v>
      </c>
      <c r="N232">
        <v>0.20042061980559481</v>
      </c>
      <c r="O232">
        <v>1.5482762254484731E-2</v>
      </c>
      <c r="P232">
        <v>3.1860249172714183E-2</v>
      </c>
      <c r="Q232">
        <v>0.52865560844557302</v>
      </c>
      <c r="R232">
        <v>0.99316113050296562</v>
      </c>
      <c r="S232">
        <v>0.27694250960264638</v>
      </c>
      <c r="T232">
        <v>0.25293365322104983</v>
      </c>
      <c r="U232">
        <v>0.27475186413350922</v>
      </c>
      <c r="V232">
        <v>0.32414961775143109</v>
      </c>
      <c r="W232">
        <v>1.060714876048388</v>
      </c>
    </row>
    <row r="233" spans="1:23">
      <c r="A233" t="s">
        <v>450</v>
      </c>
      <c r="B233">
        <v>4.92</v>
      </c>
      <c r="C233">
        <v>0.58499999999999996</v>
      </c>
      <c r="D233">
        <v>21.6</v>
      </c>
      <c r="E233">
        <v>0.14734</v>
      </c>
      <c r="F233">
        <v>8.7319999999999995E-2</v>
      </c>
      <c r="G233">
        <v>0.43197000000000002</v>
      </c>
      <c r="H233">
        <v>0.32835999999999999</v>
      </c>
      <c r="I233">
        <v>21.951219999999999</v>
      </c>
      <c r="J233">
        <v>3.1928103000000001</v>
      </c>
      <c r="K233">
        <v>19.213000000000001</v>
      </c>
      <c r="L233">
        <v>0.8199324314836709</v>
      </c>
      <c r="M233">
        <v>0.11471900089206059</v>
      </c>
      <c r="N233">
        <v>0.53581338166057224</v>
      </c>
      <c r="O233">
        <v>1.3966910662029951E-2</v>
      </c>
      <c r="P233">
        <v>7.785685722693575E-2</v>
      </c>
      <c r="Q233">
        <v>0.53678857093334553</v>
      </c>
      <c r="R233">
        <v>0.99626364280203861</v>
      </c>
      <c r="S233">
        <v>0.34497120390618491</v>
      </c>
      <c r="T233">
        <v>0.279830375736972</v>
      </c>
      <c r="U233">
        <v>0.29757541701666612</v>
      </c>
      <c r="V233">
        <v>0.35028146050002618</v>
      </c>
      <c r="W233">
        <v>1.0873900725820229</v>
      </c>
    </row>
    <row r="234" spans="1:23">
      <c r="A234" t="s">
        <v>451</v>
      </c>
      <c r="B234">
        <v>7.72</v>
      </c>
      <c r="C234">
        <v>0.32400000000000001</v>
      </c>
      <c r="D234">
        <v>21.621621999999999</v>
      </c>
      <c r="E234">
        <v>0.13386999999999999</v>
      </c>
      <c r="F234">
        <v>6.5949999999999995E-2</v>
      </c>
      <c r="G234">
        <v>0.33844999999999997</v>
      </c>
      <c r="H234">
        <v>0.24432999999999999</v>
      </c>
      <c r="I234">
        <v>25.906735999999999</v>
      </c>
      <c r="J234">
        <v>4.2527856999999996</v>
      </c>
      <c r="K234">
        <v>40.326999999999998</v>
      </c>
      <c r="L234">
        <v>0.8161496055694879</v>
      </c>
      <c r="M234">
        <v>0.1313707998810586</v>
      </c>
      <c r="N234">
        <v>0.45928497906291083</v>
      </c>
      <c r="O234">
        <v>2.9526312958136111E-2</v>
      </c>
      <c r="P234">
        <v>0.10636843601565429</v>
      </c>
      <c r="Q234">
        <v>0.53680232101231218</v>
      </c>
      <c r="R234">
        <v>0.99559944543511525</v>
      </c>
      <c r="S234">
        <v>0.33633920277320301</v>
      </c>
      <c r="T234">
        <v>0.2944358737651897</v>
      </c>
      <c r="U234">
        <v>0.30779010274483992</v>
      </c>
      <c r="V234">
        <v>0.34500692411044431</v>
      </c>
      <c r="W234">
        <v>1.084680692716536</v>
      </c>
    </row>
    <row r="235" spans="1:23">
      <c r="A235" t="s">
        <v>452</v>
      </c>
      <c r="B235">
        <v>-2.16</v>
      </c>
      <c r="C235">
        <v>0.51500000000000001</v>
      </c>
      <c r="D235">
        <v>-12.8125</v>
      </c>
      <c r="E235">
        <v>-0.22233</v>
      </c>
      <c r="F235">
        <v>-0.10581</v>
      </c>
      <c r="G235">
        <v>0.68005996999999996</v>
      </c>
      <c r="H235">
        <v>-0.11768000000000001</v>
      </c>
      <c r="I235">
        <v>0</v>
      </c>
      <c r="J235">
        <v>2.5358733999999998</v>
      </c>
      <c r="K235">
        <v>4.8330000000000002</v>
      </c>
      <c r="L235">
        <v>0.71611674806154735</v>
      </c>
      <c r="M235">
        <v>7.261373773416592E-2</v>
      </c>
      <c r="N235">
        <v>0.73882802135905101</v>
      </c>
      <c r="O235">
        <v>3.369951060911884E-3</v>
      </c>
      <c r="P235">
        <v>6.0186345077723059E-2</v>
      </c>
      <c r="Q235">
        <v>0.51490462900204914</v>
      </c>
      <c r="R235">
        <v>0.99273801393684147</v>
      </c>
      <c r="S235">
        <v>0.335704014364541</v>
      </c>
      <c r="T235">
        <v>0.25686049461280269</v>
      </c>
      <c r="U235">
        <v>0.254232240129937</v>
      </c>
      <c r="V235">
        <v>0.3528583779835513</v>
      </c>
      <c r="W235">
        <v>1.021661456489479</v>
      </c>
    </row>
    <row r="236" spans="1:23">
      <c r="A236" t="s">
        <v>453</v>
      </c>
      <c r="B236">
        <v>1.81</v>
      </c>
      <c r="C236">
        <v>8.1000000000000003E-2</v>
      </c>
      <c r="D236">
        <v>8.9935759999999991</v>
      </c>
      <c r="E236">
        <v>4.1250000000000002E-2</v>
      </c>
      <c r="F236">
        <v>-4.0000000000000002E-4</v>
      </c>
      <c r="G236">
        <v>0.31492999999999999</v>
      </c>
      <c r="H236">
        <v>1.022E-2</v>
      </c>
      <c r="I236">
        <v>23.204419999999999</v>
      </c>
      <c r="J236">
        <v>1.0474338999999999</v>
      </c>
      <c r="K236">
        <v>50.088999999999999</v>
      </c>
      <c r="L236">
        <v>0.79013881595021385</v>
      </c>
      <c r="M236">
        <v>9.6223609872137961E-2</v>
      </c>
      <c r="N236">
        <v>0.44003831493655288</v>
      </c>
      <c r="O236">
        <v>3.6720159941871479E-2</v>
      </c>
      <c r="P236">
        <v>2.014979321388647E-2</v>
      </c>
      <c r="Q236">
        <v>0.52877176742365284</v>
      </c>
      <c r="R236">
        <v>0.99374897244248839</v>
      </c>
      <c r="S236">
        <v>0.32506710833542618</v>
      </c>
      <c r="T236">
        <v>0.24901813473997789</v>
      </c>
      <c r="U236">
        <v>0.28060372104406878</v>
      </c>
      <c r="V236">
        <v>0.34933854052593988</v>
      </c>
      <c r="W236">
        <v>1.0676450189699229</v>
      </c>
    </row>
    <row r="237" spans="1:23">
      <c r="A237" t="s">
        <v>454</v>
      </c>
      <c r="B237">
        <v>76.790000000000006</v>
      </c>
      <c r="C237">
        <v>0.56399999999999995</v>
      </c>
      <c r="D237">
        <v>18.225750000000001</v>
      </c>
      <c r="E237">
        <v>0.29715999999999998</v>
      </c>
      <c r="F237">
        <v>0.10217</v>
      </c>
      <c r="G237">
        <v>0.10188999999999999</v>
      </c>
      <c r="H237">
        <v>8.4110000000000004E-2</v>
      </c>
      <c r="I237">
        <v>34.379474999999999</v>
      </c>
      <c r="J237">
        <v>9.5110799999999998</v>
      </c>
      <c r="K237">
        <v>1357.2529999999999</v>
      </c>
      <c r="L237">
        <v>0.86200689165166544</v>
      </c>
      <c r="M237">
        <v>0.54213499851323221</v>
      </c>
      <c r="N237">
        <v>0.26570543545188879</v>
      </c>
      <c r="O237">
        <v>1</v>
      </c>
      <c r="P237">
        <v>0.24780782435308171</v>
      </c>
      <c r="Q237">
        <v>0.53464278405178578</v>
      </c>
      <c r="R237">
        <v>0.99433302032350668</v>
      </c>
      <c r="S237">
        <v>0.58293834535538036</v>
      </c>
      <c r="T237">
        <v>0.41282942204986711</v>
      </c>
      <c r="U237">
        <v>0.57369034672943453</v>
      </c>
      <c r="V237">
        <v>0.54321805935356382</v>
      </c>
      <c r="W237">
        <v>1.1120572422866351</v>
      </c>
    </row>
    <row r="238" spans="1:23">
      <c r="A238" t="s">
        <v>455</v>
      </c>
      <c r="B238">
        <v>18.88</v>
      </c>
      <c r="C238">
        <v>0.28100000000000003</v>
      </c>
      <c r="D238">
        <v>10.995851</v>
      </c>
      <c r="E238">
        <v>0.20346001</v>
      </c>
      <c r="F238">
        <v>9.3260005000000007E-2</v>
      </c>
      <c r="G238">
        <v>0.24085999999999999</v>
      </c>
      <c r="H238">
        <v>0.16378000000000001</v>
      </c>
      <c r="I238">
        <v>15.439619</v>
      </c>
      <c r="J238">
        <v>3.1359596000000001</v>
      </c>
      <c r="K238">
        <v>178.452</v>
      </c>
      <c r="L238">
        <v>0.8356928047674278</v>
      </c>
      <c r="M238">
        <v>0.19774011299435029</v>
      </c>
      <c r="N238">
        <v>0.37942605252841799</v>
      </c>
      <c r="O238">
        <v>0.13131386823660851</v>
      </c>
      <c r="P238">
        <v>7.6327667764384238E-2</v>
      </c>
      <c r="Q238">
        <v>0.53004507421131675</v>
      </c>
      <c r="R238">
        <v>0.99496275499234854</v>
      </c>
      <c r="S238">
        <v>0.36824088326947962</v>
      </c>
      <c r="T238">
        <v>0.2881484193576781</v>
      </c>
      <c r="U238">
        <v>0.35036813130533401</v>
      </c>
      <c r="V238">
        <v>0.36188835377099821</v>
      </c>
      <c r="W238">
        <v>1.0962909725128971</v>
      </c>
    </row>
    <row r="239" spans="1:23">
      <c r="A239" t="s">
        <v>456</v>
      </c>
      <c r="B239">
        <v>4.2699999999999996</v>
      </c>
      <c r="C239">
        <v>0.36899999999999999</v>
      </c>
      <c r="D239">
        <v>17.724771</v>
      </c>
      <c r="E239">
        <v>5.8720003999999999E-2</v>
      </c>
      <c r="F239">
        <v>2.3089999999999999E-2</v>
      </c>
      <c r="G239">
        <v>0.18221001000000001</v>
      </c>
      <c r="H239">
        <v>7.5539999999999996E-2</v>
      </c>
      <c r="I239">
        <v>22.622952000000002</v>
      </c>
      <c r="J239">
        <v>1.3225629000000001</v>
      </c>
      <c r="K239">
        <v>75.763999999999996</v>
      </c>
      <c r="L239">
        <v>0.79504497659253592</v>
      </c>
      <c r="M239">
        <v>0.11085340469818609</v>
      </c>
      <c r="N239">
        <v>0.33143214697806711</v>
      </c>
      <c r="O239">
        <v>5.5640670217163977E-2</v>
      </c>
      <c r="P239">
        <v>2.755030662255744E-2</v>
      </c>
      <c r="Q239">
        <v>0.53432419646457763</v>
      </c>
      <c r="R239">
        <v>0.99426528057062635</v>
      </c>
      <c r="S239">
        <v>0.31575867265544749</v>
      </c>
      <c r="T239">
        <v>0.25666036355451688</v>
      </c>
      <c r="U239">
        <v>0.29187076778878351</v>
      </c>
      <c r="V239">
        <v>0.34771501574433022</v>
      </c>
      <c r="W239">
        <v>1.0709564462853871</v>
      </c>
    </row>
    <row r="240" spans="1:23">
      <c r="A240" t="s">
        <v>457</v>
      </c>
      <c r="B240">
        <v>5.01</v>
      </c>
      <c r="C240">
        <v>0.13200000000000001</v>
      </c>
      <c r="D240">
        <v>11.31579</v>
      </c>
      <c r="E240">
        <v>0.17623</v>
      </c>
      <c r="F240">
        <v>4.5319999999999999E-2</v>
      </c>
      <c r="G240">
        <v>6.7839999999999998E-2</v>
      </c>
      <c r="H240">
        <v>2.0599999000000001E-2</v>
      </c>
      <c r="I240">
        <v>12.874250999999999</v>
      </c>
      <c r="J240">
        <v>2.4574237000000001</v>
      </c>
      <c r="K240">
        <v>279.34199999999998</v>
      </c>
      <c r="L240">
        <v>0.82804570844437952</v>
      </c>
      <c r="M240">
        <v>0.11525423728813559</v>
      </c>
      <c r="N240">
        <v>0.23784196123834769</v>
      </c>
      <c r="O240">
        <v>0.20566207784417459</v>
      </c>
      <c r="P240">
        <v>5.8076178367720797E-2</v>
      </c>
      <c r="Q240">
        <v>0.53024853302708308</v>
      </c>
      <c r="R240">
        <v>0.99383101894974135</v>
      </c>
      <c r="S240">
        <v>0.33236032764301049</v>
      </c>
      <c r="T240">
        <v>0.26862580181228751</v>
      </c>
      <c r="U240">
        <v>0.29707653090756442</v>
      </c>
      <c r="V240">
        <v>0.37026588335192101</v>
      </c>
      <c r="W240">
        <v>1.090937670337802</v>
      </c>
    </row>
    <row r="241" spans="1:23">
      <c r="A241" t="s">
        <v>458</v>
      </c>
      <c r="B241">
        <v>6.87</v>
      </c>
      <c r="C241">
        <v>0.54900000000000004</v>
      </c>
      <c r="D241">
        <v>17.41573</v>
      </c>
      <c r="E241">
        <v>9.672E-2</v>
      </c>
      <c r="F241">
        <v>4.1439999999999998E-2</v>
      </c>
      <c r="G241">
        <v>0.35748999999999997</v>
      </c>
      <c r="H241">
        <v>0.13997999999999999</v>
      </c>
      <c r="I241">
        <v>33.842796</v>
      </c>
      <c r="J241">
        <v>4.9401865000000003</v>
      </c>
      <c r="K241">
        <v>38.058</v>
      </c>
      <c r="L241">
        <v>0.80571664471485571</v>
      </c>
      <c r="M241">
        <v>0.12631578947368419</v>
      </c>
      <c r="N241">
        <v>0.47486561192710541</v>
      </c>
      <c r="O241">
        <v>2.7854233588529939E-2</v>
      </c>
      <c r="P241">
        <v>0.12485837650731881</v>
      </c>
      <c r="Q241">
        <v>0.53412766801420664</v>
      </c>
      <c r="R241">
        <v>0.9947746329248397</v>
      </c>
      <c r="S241">
        <v>0.33228966467740478</v>
      </c>
      <c r="T241">
        <v>0.30049194499771531</v>
      </c>
      <c r="U241">
        <v>0.30278686724445181</v>
      </c>
      <c r="V241">
        <v>0.34238993561858527</v>
      </c>
      <c r="W241">
        <v>1.0777992011394451</v>
      </c>
    </row>
    <row r="242" spans="1:23">
      <c r="A242" t="s">
        <v>459</v>
      </c>
      <c r="B242">
        <v>2.87</v>
      </c>
      <c r="C242">
        <v>0.40200000000000002</v>
      </c>
      <c r="D242">
        <v>9.8859309999999994</v>
      </c>
      <c r="E242">
        <v>0.17587</v>
      </c>
      <c r="F242">
        <v>8.226E-2</v>
      </c>
      <c r="G242">
        <v>0.25557000000000002</v>
      </c>
      <c r="H242">
        <v>0.14019999999999999</v>
      </c>
      <c r="I242">
        <v>18.118466999999999</v>
      </c>
      <c r="J242">
        <v>2.4663252999999998</v>
      </c>
      <c r="K242">
        <v>38.426000000000002</v>
      </c>
      <c r="L242">
        <v>0.82794460841994699</v>
      </c>
      <c r="M242">
        <v>0.1025275052036872</v>
      </c>
      <c r="N242">
        <v>0.39146340071288771</v>
      </c>
      <c r="O242">
        <v>2.812542142811349E-2</v>
      </c>
      <c r="P242">
        <v>5.8315616631802833E-2</v>
      </c>
      <c r="Q242">
        <v>0.529339242759711</v>
      </c>
      <c r="R242">
        <v>0.9947763718683208</v>
      </c>
      <c r="S242">
        <v>0.32465873722684679</v>
      </c>
      <c r="T242">
        <v>0.26652005322880967</v>
      </c>
      <c r="U242">
        <v>0.28872414772115051</v>
      </c>
      <c r="V242">
        <v>0.33989827662200223</v>
      </c>
      <c r="W242">
        <v>1.0914304088954421</v>
      </c>
    </row>
    <row r="243" spans="1:23">
      <c r="A243" t="s">
        <v>460</v>
      </c>
      <c r="B243">
        <v>14.89</v>
      </c>
      <c r="C243">
        <v>0.71799999999999997</v>
      </c>
      <c r="D243">
        <v>6.1669390000000002</v>
      </c>
      <c r="E243">
        <v>0.16461000000000001</v>
      </c>
      <c r="F243">
        <v>7.9149999999999998E-2</v>
      </c>
      <c r="G243">
        <v>0.34166999999999997</v>
      </c>
      <c r="H243">
        <v>0.15115000000000001</v>
      </c>
      <c r="I243">
        <v>17.7636</v>
      </c>
      <c r="J243">
        <v>2.8754374999999999</v>
      </c>
      <c r="K243">
        <v>139.523</v>
      </c>
      <c r="L243">
        <v>0.82478242432241911</v>
      </c>
      <c r="M243">
        <v>0.17401129943502819</v>
      </c>
      <c r="N243">
        <v>0.46191993903259082</v>
      </c>
      <c r="O243">
        <v>0.1026261741954454</v>
      </c>
      <c r="P243">
        <v>6.9320055719470336E-2</v>
      </c>
      <c r="Q243">
        <v>0.52697422409001382</v>
      </c>
      <c r="R243">
        <v>0.99486292382795205</v>
      </c>
      <c r="S243">
        <v>0.36735045571141989</v>
      </c>
      <c r="T243">
        <v>0.28043794301561042</v>
      </c>
      <c r="U243">
        <v>0.33331735964912079</v>
      </c>
      <c r="V243">
        <v>0.36054989736139492</v>
      </c>
      <c r="W243">
        <v>1.0895421462967501</v>
      </c>
    </row>
    <row r="244" spans="1:23">
      <c r="A244" t="s">
        <v>461</v>
      </c>
      <c r="B244">
        <v>2.4900000000000002</v>
      </c>
      <c r="C244">
        <v>0.441</v>
      </c>
      <c r="D244">
        <v>18.666668000000001</v>
      </c>
      <c r="E244">
        <v>6.9379999999999997E-2</v>
      </c>
      <c r="F244">
        <v>3.0450001000000001E-2</v>
      </c>
      <c r="G244">
        <v>0.23200999999999999</v>
      </c>
      <c r="H244">
        <v>4.7829999999999998E-2</v>
      </c>
      <c r="I244">
        <v>21.365461</v>
      </c>
      <c r="J244">
        <v>1.3921962999999999</v>
      </c>
      <c r="K244">
        <v>41.704000000000001</v>
      </c>
      <c r="L244">
        <v>0.79803865952600939</v>
      </c>
      <c r="M244">
        <v>0.10026761819803751</v>
      </c>
      <c r="N244">
        <v>0.372184004164546</v>
      </c>
      <c r="O244">
        <v>3.0541056586143041E-2</v>
      </c>
      <c r="P244">
        <v>2.9423329496886749E-2</v>
      </c>
      <c r="Q244">
        <v>0.53492317704585657</v>
      </c>
      <c r="R244">
        <v>0.99404625273488378</v>
      </c>
      <c r="S244">
        <v>0.31573863286741172</v>
      </c>
      <c r="T244">
        <v>0.25620715534471927</v>
      </c>
      <c r="U244">
        <v>0.28559577707546779</v>
      </c>
      <c r="V244">
        <v>0.34515891718295988</v>
      </c>
      <c r="W244">
        <v>1.072663647126179</v>
      </c>
    </row>
    <row r="245" spans="1:23">
      <c r="A245" t="s">
        <v>462</v>
      </c>
      <c r="B245">
        <v>18.75</v>
      </c>
      <c r="C245">
        <v>0.63200000000000001</v>
      </c>
      <c r="D245">
        <v>16.338173000000001</v>
      </c>
      <c r="E245">
        <v>0.18995000000000001</v>
      </c>
      <c r="F245">
        <v>0.10094</v>
      </c>
      <c r="G245">
        <v>0.40422999999999998</v>
      </c>
      <c r="H245">
        <v>0.21027999999999999</v>
      </c>
      <c r="I245">
        <v>16.8</v>
      </c>
      <c r="J245">
        <v>3.7061001999999998</v>
      </c>
      <c r="K245">
        <v>92.278000000000006</v>
      </c>
      <c r="L245">
        <v>0.83189874270886277</v>
      </c>
      <c r="M245">
        <v>0.19696699375557539</v>
      </c>
      <c r="N245">
        <v>0.51311344701494432</v>
      </c>
      <c r="O245">
        <v>6.7810224518475778E-2</v>
      </c>
      <c r="P245">
        <v>9.166350351825861E-2</v>
      </c>
      <c r="Q245">
        <v>0.5334424171659492</v>
      </c>
      <c r="R245">
        <v>0.99533030440996062</v>
      </c>
      <c r="S245">
        <v>0.37665748517456671</v>
      </c>
      <c r="T245">
        <v>0.29606698101292322</v>
      </c>
      <c r="U245">
        <v>0.35035594973788409</v>
      </c>
      <c r="V245">
        <v>0.35784529123963882</v>
      </c>
      <c r="W245">
        <v>1.0941801316568389</v>
      </c>
    </row>
    <row r="246" spans="1:23">
      <c r="A246" t="s">
        <v>463</v>
      </c>
      <c r="B246">
        <v>5.03</v>
      </c>
      <c r="C246">
        <v>0.42599999999999999</v>
      </c>
      <c r="D246">
        <v>16.189554000000001</v>
      </c>
      <c r="E246">
        <v>0.18421000000000001</v>
      </c>
      <c r="F246">
        <v>5.9889999999999999E-2</v>
      </c>
      <c r="G246">
        <v>4.0829999999999998E-2</v>
      </c>
      <c r="H246">
        <v>2.2969997999999998E-2</v>
      </c>
      <c r="I246">
        <v>16.640158</v>
      </c>
      <c r="J246">
        <v>2.6693454000000001</v>
      </c>
      <c r="K246">
        <v>388.82</v>
      </c>
      <c r="L246">
        <v>0.83028675898596671</v>
      </c>
      <c r="M246">
        <v>0.1153731787094856</v>
      </c>
      <c r="N246">
        <v>0.2157393932939205</v>
      </c>
      <c r="O246">
        <v>0.28633898627332638</v>
      </c>
      <c r="P246">
        <v>6.3776520325269231E-2</v>
      </c>
      <c r="Q246">
        <v>0.53334790588179692</v>
      </c>
      <c r="R246">
        <v>0.99384975210570237</v>
      </c>
      <c r="S246">
        <v>0.34183404533021178</v>
      </c>
      <c r="T246">
        <v>0.27241435630993399</v>
      </c>
      <c r="U246">
        <v>0.29818750259304122</v>
      </c>
      <c r="V246">
        <v>0.38879954618348922</v>
      </c>
      <c r="W246">
        <v>1.0923228751458209</v>
      </c>
    </row>
    <row r="247" spans="1:23">
      <c r="A247" t="s">
        <v>464</v>
      </c>
      <c r="B247">
        <v>5.54</v>
      </c>
      <c r="C247">
        <v>0.60799999999999998</v>
      </c>
      <c r="D247">
        <v>13.465446</v>
      </c>
      <c r="E247">
        <v>0.11505</v>
      </c>
      <c r="F247">
        <v>4.6329996999999998E-2</v>
      </c>
      <c r="G247">
        <v>0.38112997999999998</v>
      </c>
      <c r="H247">
        <v>7.4209999999999998E-2</v>
      </c>
      <c r="I247">
        <v>23.916967</v>
      </c>
      <c r="J247">
        <v>2.7697067</v>
      </c>
      <c r="K247">
        <v>130.57300000000001</v>
      </c>
      <c r="L247">
        <v>0.8108643209588775</v>
      </c>
      <c r="M247">
        <v>0.1184061849539102</v>
      </c>
      <c r="N247">
        <v>0.49421045695320309</v>
      </c>
      <c r="O247">
        <v>9.6030709075138942E-2</v>
      </c>
      <c r="P247">
        <v>6.6476072703832184E-2</v>
      </c>
      <c r="Q247">
        <v>0.53161556381753017</v>
      </c>
      <c r="R247">
        <v>0.99425476786685374</v>
      </c>
      <c r="S247">
        <v>0.35113066986680358</v>
      </c>
      <c r="T247">
        <v>0.27326231924296968</v>
      </c>
      <c r="U247">
        <v>0.29763853435410331</v>
      </c>
      <c r="V247">
        <v>0.36453457461599442</v>
      </c>
      <c r="W247">
        <v>1.080650699396253</v>
      </c>
    </row>
    <row r="248" spans="1:23">
      <c r="A248" t="s">
        <v>465</v>
      </c>
      <c r="B248">
        <v>2.68</v>
      </c>
      <c r="C248">
        <v>0.53800000000000003</v>
      </c>
      <c r="D248">
        <v>8.5768500000000003</v>
      </c>
      <c r="E248">
        <v>8.4599999999999995E-2</v>
      </c>
      <c r="F248">
        <v>2.8320000000000001E-2</v>
      </c>
      <c r="G248">
        <v>0.16916001</v>
      </c>
      <c r="H248">
        <v>6.4569995000000005E-2</v>
      </c>
      <c r="I248">
        <v>16.865670999999999</v>
      </c>
      <c r="J248">
        <v>1.3001208</v>
      </c>
      <c r="K248">
        <v>30.484999999999999</v>
      </c>
      <c r="L248">
        <v>0.80231294389229468</v>
      </c>
      <c r="M248">
        <v>0.1013975617008623</v>
      </c>
      <c r="N248">
        <v>0.32075319430591698</v>
      </c>
      <c r="O248">
        <v>2.2273512096230411E-2</v>
      </c>
      <c r="P248">
        <v>2.694665138458276E-2</v>
      </c>
      <c r="Q248">
        <v>0.52850675884870879</v>
      </c>
      <c r="R248">
        <v>0.99417857048570268</v>
      </c>
      <c r="S248">
        <v>0.30797124604744219</v>
      </c>
      <c r="T248">
        <v>0.25255704319304201</v>
      </c>
      <c r="U248">
        <v>0.28510570783959399</v>
      </c>
      <c r="V248">
        <v>0.33566428051545799</v>
      </c>
      <c r="W248">
        <v>1.0753622823557649</v>
      </c>
    </row>
    <row r="249" spans="1:23">
      <c r="A249" t="s">
        <v>466</v>
      </c>
      <c r="B249">
        <v>5.82</v>
      </c>
      <c r="C249">
        <v>0.75700000000000001</v>
      </c>
      <c r="D249">
        <v>17.564101999999998</v>
      </c>
      <c r="E249">
        <v>0.13074</v>
      </c>
      <c r="F249">
        <v>1.949E-2</v>
      </c>
      <c r="G249">
        <v>0.18031</v>
      </c>
      <c r="H249">
        <v>4.0770000000000001E-2</v>
      </c>
      <c r="I249">
        <v>11.769759000000001</v>
      </c>
      <c r="J249">
        <v>1.6744072000000001</v>
      </c>
      <c r="K249">
        <v>89.281999999999996</v>
      </c>
      <c r="L249">
        <v>0.81527059702372751</v>
      </c>
      <c r="M249">
        <v>0.12007136485281</v>
      </c>
      <c r="N249">
        <v>0.32987734875074048</v>
      </c>
      <c r="O249">
        <v>6.5602401780996661E-2</v>
      </c>
      <c r="P249">
        <v>3.7014334260190858E-2</v>
      </c>
      <c r="Q249">
        <v>0.53422202222364312</v>
      </c>
      <c r="R249">
        <v>0.99399044845771511</v>
      </c>
      <c r="S249">
        <v>0.32461716550621778</v>
      </c>
      <c r="T249">
        <v>0.26199010042643778</v>
      </c>
      <c r="U249">
        <v>0.29983383925999119</v>
      </c>
      <c r="V249">
        <v>0.34891667023413342</v>
      </c>
      <c r="W249">
        <v>1.0831975252499371</v>
      </c>
    </row>
    <row r="250" spans="1:23">
      <c r="A250" t="s">
        <v>467</v>
      </c>
      <c r="B250">
        <v>11.7</v>
      </c>
      <c r="C250">
        <v>0.65400000000000003</v>
      </c>
      <c r="D250">
        <v>19.649121999999998</v>
      </c>
      <c r="E250">
        <v>0.21057000000000001</v>
      </c>
      <c r="F250">
        <v>6.9389999999999993E-2</v>
      </c>
      <c r="G250">
        <v>0.22884001000000001</v>
      </c>
      <c r="H250">
        <v>0.16732</v>
      </c>
      <c r="I250">
        <v>28.717949000000001</v>
      </c>
      <c r="J250">
        <v>7.3311223999999999</v>
      </c>
      <c r="K250">
        <v>93.542000000000002</v>
      </c>
      <c r="L250">
        <v>0.83768952744163572</v>
      </c>
      <c r="M250">
        <v>0.15504014272970559</v>
      </c>
      <c r="N250">
        <v>0.36958996790545112</v>
      </c>
      <c r="O250">
        <v>6.8741695793567106E-2</v>
      </c>
      <c r="P250">
        <v>0.18917058346195739</v>
      </c>
      <c r="Q250">
        <v>0.53554794904109582</v>
      </c>
      <c r="R250">
        <v>0.99499073617381839</v>
      </c>
      <c r="S250">
        <v>0.3332402907274164</v>
      </c>
      <c r="T250">
        <v>0.3327695994268835</v>
      </c>
      <c r="U250">
        <v>0.32479869967927683</v>
      </c>
      <c r="V250">
        <v>0.33798304958411451</v>
      </c>
      <c r="W250">
        <v>1.097531782214008</v>
      </c>
    </row>
    <row r="251" spans="1:23">
      <c r="A251" t="s">
        <v>468</v>
      </c>
      <c r="B251">
        <v>3.78</v>
      </c>
      <c r="C251">
        <v>0.72</v>
      </c>
      <c r="D251">
        <v>9.6359220000000008</v>
      </c>
      <c r="E251">
        <v>7.3719999999999994E-2</v>
      </c>
      <c r="F251">
        <v>3.4979999999999997E-2</v>
      </c>
      <c r="G251">
        <v>0.15137999999999999</v>
      </c>
      <c r="H251">
        <v>0.1065</v>
      </c>
      <c r="I251">
        <v>10.5026455</v>
      </c>
      <c r="J251">
        <v>0.73047770000000001</v>
      </c>
      <c r="K251">
        <v>69.804000000000002</v>
      </c>
      <c r="L251">
        <v>0.79925747648722345</v>
      </c>
      <c r="M251">
        <v>0.10793933987511151</v>
      </c>
      <c r="N251">
        <v>0.3062036245511004</v>
      </c>
      <c r="O251">
        <v>5.1248606293473893E-2</v>
      </c>
      <c r="P251">
        <v>1.162419755489962E-2</v>
      </c>
      <c r="Q251">
        <v>0.52918025453048323</v>
      </c>
      <c r="R251">
        <v>0.99450999734415901</v>
      </c>
      <c r="S251">
        <v>0.31290036331280369</v>
      </c>
      <c r="T251">
        <v>0.2472133198319485</v>
      </c>
      <c r="U251">
        <v>0.28912687703388212</v>
      </c>
      <c r="V251">
        <v>0.34332156721798512</v>
      </c>
      <c r="W251">
        <v>1.0736831510235181</v>
      </c>
    </row>
    <row r="252" spans="1:23">
      <c r="A252" t="s">
        <v>469</v>
      </c>
      <c r="B252">
        <v>2.65</v>
      </c>
      <c r="C252">
        <v>0.38</v>
      </c>
      <c r="D252">
        <v>21.688889</v>
      </c>
      <c r="E252">
        <v>9.758E-2</v>
      </c>
      <c r="F252">
        <v>3.6059998000000003E-2</v>
      </c>
      <c r="G252">
        <v>0.41213</v>
      </c>
      <c r="H252">
        <v>0.19148999999999999</v>
      </c>
      <c r="I252">
        <v>36.830185</v>
      </c>
      <c r="J252">
        <v>2.5333540000000001</v>
      </c>
      <c r="K252">
        <v>27.094999999999999</v>
      </c>
      <c r="L252">
        <v>0.80595816143988896</v>
      </c>
      <c r="M252">
        <v>0.1012191495688373</v>
      </c>
      <c r="N252">
        <v>0.51957810035670571</v>
      </c>
      <c r="O252">
        <v>1.9775341508762392E-2</v>
      </c>
      <c r="P252">
        <v>6.0118577399718189E-2</v>
      </c>
      <c r="Q252">
        <v>0.53684509811719827</v>
      </c>
      <c r="R252">
        <v>0.99518178282809111</v>
      </c>
      <c r="S252">
        <v>0.33707611951418232</v>
      </c>
      <c r="T252">
        <v>0.27032284779993732</v>
      </c>
      <c r="U252">
        <v>0.28752750662177812</v>
      </c>
      <c r="V252">
        <v>0.35222177511005059</v>
      </c>
      <c r="W252">
        <v>1.078186214758464</v>
      </c>
    </row>
    <row r="253" spans="1:23">
      <c r="A253" t="s">
        <v>470</v>
      </c>
      <c r="B253">
        <v>0.24</v>
      </c>
      <c r="C253">
        <v>0.57099999999999995</v>
      </c>
      <c r="D253">
        <v>24.553571999999999</v>
      </c>
      <c r="E253">
        <v>5.6499999999999996E-3</v>
      </c>
      <c r="F253">
        <v>9.2599999999999991E-3</v>
      </c>
      <c r="G253">
        <v>0.102010004</v>
      </c>
      <c r="H253">
        <v>3.9149999999999997E-2</v>
      </c>
      <c r="I253">
        <v>57.291668000000001</v>
      </c>
      <c r="J253">
        <v>0.52229729999999996</v>
      </c>
      <c r="K253">
        <v>37.822000000000003</v>
      </c>
      <c r="L253">
        <v>0.78014114686744374</v>
      </c>
      <c r="M253">
        <v>8.6886708296164128E-2</v>
      </c>
      <c r="N253">
        <v>0.26580363599108192</v>
      </c>
      <c r="O253">
        <v>2.7680319647927439E-2</v>
      </c>
      <c r="P253">
        <v>6.024490357103375E-3</v>
      </c>
      <c r="Q253">
        <v>0.53866683604450871</v>
      </c>
      <c r="R253">
        <v>0.99397764351026285</v>
      </c>
      <c r="S253">
        <v>0.29152661446750561</v>
      </c>
      <c r="T253">
        <v>0.24587081311125281</v>
      </c>
      <c r="U253">
        <v>0.27616525501197448</v>
      </c>
      <c r="V253">
        <v>0.34066652256389568</v>
      </c>
      <c r="W253">
        <v>1.0616486324709391</v>
      </c>
    </row>
    <row r="254" spans="1:23">
      <c r="A254" t="s">
        <v>471</v>
      </c>
      <c r="B254">
        <v>15.19</v>
      </c>
      <c r="C254">
        <v>0.79</v>
      </c>
      <c r="D254">
        <v>23.738789000000001</v>
      </c>
      <c r="E254">
        <v>0.33210000000000001</v>
      </c>
      <c r="F254">
        <v>0.10402001</v>
      </c>
      <c r="G254">
        <v>9.4810000000000005E-2</v>
      </c>
      <c r="H254">
        <v>4.1570000000000003E-2</v>
      </c>
      <c r="I254">
        <v>27.880184</v>
      </c>
      <c r="J254">
        <v>9.1240089999999991</v>
      </c>
      <c r="K254">
        <v>461.84899999999999</v>
      </c>
      <c r="L254">
        <v>0.87181921068964252</v>
      </c>
      <c r="M254">
        <v>0.17579542075527799</v>
      </c>
      <c r="N254">
        <v>0.25991179676079129</v>
      </c>
      <c r="O254">
        <v>0.34015577088459559</v>
      </c>
      <c r="P254">
        <v>0.23739625695884969</v>
      </c>
      <c r="Q254">
        <v>0.53814869107222807</v>
      </c>
      <c r="R254">
        <v>0.99399677188855584</v>
      </c>
      <c r="S254">
        <v>0.37017183939226472</v>
      </c>
      <c r="T254">
        <v>0.3575197303520492</v>
      </c>
      <c r="U254">
        <v>0.34226496128427408</v>
      </c>
      <c r="V254">
        <v>0.39001406968435448</v>
      </c>
      <c r="W254">
        <v>1.1178768457390931</v>
      </c>
    </row>
    <row r="255" spans="1:23">
      <c r="A255" t="s">
        <v>472</v>
      </c>
      <c r="B255">
        <v>-0.41</v>
      </c>
      <c r="C255">
        <v>0.48499999999999999</v>
      </c>
      <c r="D255">
        <v>10.365631</v>
      </c>
      <c r="E255">
        <v>-3.7690000000000001E-2</v>
      </c>
      <c r="F255">
        <v>-9.2000000000000003E-4</v>
      </c>
      <c r="G255">
        <v>0.1547</v>
      </c>
      <c r="H255">
        <v>6.0799996999999998E-3</v>
      </c>
      <c r="I255">
        <v>0</v>
      </c>
      <c r="J255">
        <v>1.5233745999999999</v>
      </c>
      <c r="K255">
        <v>41.146000000000001</v>
      </c>
      <c r="L255">
        <v>0.7679698272593749</v>
      </c>
      <c r="M255">
        <v>8.3021112102289615E-2</v>
      </c>
      <c r="N255">
        <v>0.30892041557573929</v>
      </c>
      <c r="O255">
        <v>3.012985328590494E-2</v>
      </c>
      <c r="P255">
        <v>3.295180802178474E-2</v>
      </c>
      <c r="Q255">
        <v>0.52964429839195049</v>
      </c>
      <c r="R255">
        <v>0.99371624868551678</v>
      </c>
      <c r="S255">
        <v>0.29157787395527113</v>
      </c>
      <c r="T255">
        <v>0.25299240812834412</v>
      </c>
      <c r="U255">
        <v>0.27009801159785579</v>
      </c>
      <c r="V255">
        <v>0.33663403080693699</v>
      </c>
      <c r="W255">
        <v>1.0540317928041101</v>
      </c>
    </row>
    <row r="256" spans="1:23">
      <c r="A256" t="s">
        <v>473</v>
      </c>
      <c r="B256">
        <v>1.0900000000000001</v>
      </c>
      <c r="C256">
        <v>0.40200000000000002</v>
      </c>
      <c r="D256">
        <v>10.530504000000001</v>
      </c>
      <c r="E256">
        <v>2.2550002E-2</v>
      </c>
      <c r="F256">
        <v>1.651E-2</v>
      </c>
      <c r="G256">
        <v>0.16825001000000001</v>
      </c>
      <c r="H256">
        <v>0.10236000000000001</v>
      </c>
      <c r="I256">
        <v>36.422015999999999</v>
      </c>
      <c r="J256">
        <v>1.0795376999999999</v>
      </c>
      <c r="K256">
        <v>25.082000000000001</v>
      </c>
      <c r="L256">
        <v>0.78488723190941434</v>
      </c>
      <c r="M256">
        <v>9.1941718703538497E-2</v>
      </c>
      <c r="N256">
        <v>0.32000853170579002</v>
      </c>
      <c r="O256">
        <v>1.8291914549301291E-2</v>
      </c>
      <c r="P256">
        <v>2.1013332144240199E-2</v>
      </c>
      <c r="Q256">
        <v>0.52974914608270351</v>
      </c>
      <c r="R256">
        <v>0.99447727358955873</v>
      </c>
      <c r="S256">
        <v>0.30006758120367022</v>
      </c>
      <c r="T256">
        <v>0.2491952697708037</v>
      </c>
      <c r="U256">
        <v>0.27757877242823198</v>
      </c>
      <c r="V256">
        <v>0.33599633574973647</v>
      </c>
      <c r="W256">
        <v>1.064852114749206</v>
      </c>
    </row>
    <row r="257" spans="1:23">
      <c r="A257" t="s">
        <v>474</v>
      </c>
      <c r="B257">
        <v>1.74</v>
      </c>
      <c r="C257">
        <v>0.27800000000000002</v>
      </c>
      <c r="D257">
        <v>15.565476</v>
      </c>
      <c r="E257">
        <v>7.5560000000000002E-2</v>
      </c>
      <c r="F257">
        <v>4.4979999999999999E-2</v>
      </c>
      <c r="G257">
        <v>0.43108000000000002</v>
      </c>
      <c r="H257">
        <v>8.8980000000000004E-2</v>
      </c>
      <c r="I257">
        <v>30.057469999999999</v>
      </c>
      <c r="J257">
        <v>2.1956340000000001</v>
      </c>
      <c r="K257">
        <v>14.92</v>
      </c>
      <c r="L257">
        <v>0.79977420994543402</v>
      </c>
      <c r="M257">
        <v>9.580731489741301E-2</v>
      </c>
      <c r="N257">
        <v>0.53508508527143706</v>
      </c>
      <c r="O257">
        <v>1.0803298174714241E-2</v>
      </c>
      <c r="P257">
        <v>5.1034469986917803E-2</v>
      </c>
      <c r="Q257">
        <v>0.53295103594463467</v>
      </c>
      <c r="R257">
        <v>0.99437151420874903</v>
      </c>
      <c r="S257">
        <v>0.33565705126453749</v>
      </c>
      <c r="T257">
        <v>0.26398705314110371</v>
      </c>
      <c r="U257">
        <v>0.28242687195543809</v>
      </c>
      <c r="V257">
        <v>0.34998800096787319</v>
      </c>
      <c r="W257">
        <v>1.0739187500762339</v>
      </c>
    </row>
    <row r="258" spans="1:23">
      <c r="A258" t="s">
        <v>475</v>
      </c>
      <c r="B258">
        <v>9.8800000000000008</v>
      </c>
      <c r="C258">
        <v>0.51200000000000001</v>
      </c>
      <c r="D258">
        <v>13.227513</v>
      </c>
      <c r="E258">
        <v>5.3990003000000002E-2</v>
      </c>
      <c r="F258">
        <v>2.1839999999999998E-2</v>
      </c>
      <c r="G258">
        <v>0.41588002000000002</v>
      </c>
      <c r="H258">
        <v>0.22763</v>
      </c>
      <c r="I258">
        <v>12.651821999999999</v>
      </c>
      <c r="J258">
        <v>0.68929773999999999</v>
      </c>
      <c r="K258">
        <v>44.56</v>
      </c>
      <c r="L258">
        <v>0.79371663432401995</v>
      </c>
      <c r="M258">
        <v>0.144216473386857</v>
      </c>
      <c r="N258">
        <v>0.52264678128387931</v>
      </c>
      <c r="O258">
        <v>3.2645710036824073E-2</v>
      </c>
      <c r="P258">
        <v>1.0516524986218989E-2</v>
      </c>
      <c r="Q258">
        <v>0.53146425507926531</v>
      </c>
      <c r="R258">
        <v>0.99546744381631691</v>
      </c>
      <c r="S258">
        <v>0.3540060254662708</v>
      </c>
      <c r="T258">
        <v>0.25290149638304837</v>
      </c>
      <c r="U258">
        <v>0.312245242248127</v>
      </c>
      <c r="V258">
        <v>0.35744878417907922</v>
      </c>
      <c r="W258">
        <v>1.0708473361989039</v>
      </c>
    </row>
    <row r="259" spans="1:23">
      <c r="A259" t="s">
        <v>476</v>
      </c>
      <c r="B259">
        <v>1.1599999999999999</v>
      </c>
      <c r="C259">
        <v>0.49199999999999999</v>
      </c>
      <c r="D259">
        <v>27.514790999999999</v>
      </c>
      <c r="E259">
        <v>9.0560000000000002E-2</v>
      </c>
      <c r="F259">
        <v>1.7999999E-4</v>
      </c>
      <c r="G259">
        <v>0.101569995</v>
      </c>
      <c r="H259">
        <v>7.28E-3</v>
      </c>
      <c r="I259">
        <v>40.086210000000001</v>
      </c>
      <c r="J259">
        <v>2.1979579999999999</v>
      </c>
      <c r="K259">
        <v>7.782</v>
      </c>
      <c r="L259">
        <v>0.80398671096345509</v>
      </c>
      <c r="M259">
        <v>9.2358013678263448E-2</v>
      </c>
      <c r="N259">
        <v>0.26544357198446727</v>
      </c>
      <c r="O259">
        <v>5.5431383949659284E-3</v>
      </c>
      <c r="P259">
        <v>5.1096981729270477E-2</v>
      </c>
      <c r="Q259">
        <v>0.54054996411256107</v>
      </c>
      <c r="R259">
        <v>0.99372573383414897</v>
      </c>
      <c r="S259">
        <v>0.29181330761334601</v>
      </c>
      <c r="T259">
        <v>0.2667778411424328</v>
      </c>
      <c r="U259">
        <v>0.2826335190812021</v>
      </c>
      <c r="V259">
        <v>0.33189081028495498</v>
      </c>
      <c r="W259">
        <v>1.0761229117766691</v>
      </c>
    </row>
    <row r="260" spans="1:23">
      <c r="A260" t="s">
        <v>477</v>
      </c>
      <c r="B260">
        <v>6.85</v>
      </c>
      <c r="C260">
        <v>0.52700000000000002</v>
      </c>
      <c r="D260">
        <v>9.5454550000000005</v>
      </c>
      <c r="E260">
        <v>0.11961000400000001</v>
      </c>
      <c r="F260">
        <v>5.407E-2</v>
      </c>
      <c r="G260">
        <v>0.18912001000000001</v>
      </c>
      <c r="H260">
        <v>8.5569999999999993E-2</v>
      </c>
      <c r="I260">
        <v>18.394161</v>
      </c>
      <c r="J260">
        <v>1.9384317</v>
      </c>
      <c r="K260">
        <v>88.820999999999998</v>
      </c>
      <c r="L260">
        <v>0.81214492239168956</v>
      </c>
      <c r="M260">
        <v>0.12619684805233419</v>
      </c>
      <c r="N260">
        <v>0.33708667287573441</v>
      </c>
      <c r="O260">
        <v>6.526268005804009E-2</v>
      </c>
      <c r="P260">
        <v>4.4116155051411143E-2</v>
      </c>
      <c r="Q260">
        <v>0.52912272384905357</v>
      </c>
      <c r="R260">
        <v>0.99434456058479082</v>
      </c>
      <c r="S260">
        <v>0.32597704771283209</v>
      </c>
      <c r="T260">
        <v>0.26372371308341769</v>
      </c>
      <c r="U260">
        <v>0.30209136515395729</v>
      </c>
      <c r="V260">
        <v>0.34570767588441381</v>
      </c>
      <c r="W260">
        <v>1.081488654561739</v>
      </c>
    </row>
    <row r="261" spans="1:23">
      <c r="A261" t="s">
        <v>478</v>
      </c>
      <c r="B261">
        <v>4.84</v>
      </c>
      <c r="C261">
        <v>0.73499999999999999</v>
      </c>
      <c r="D261">
        <v>7.7846789999999997</v>
      </c>
      <c r="E261">
        <v>0.10077999999999999</v>
      </c>
      <c r="F261">
        <v>2.2230000999999999E-2</v>
      </c>
      <c r="G261">
        <v>0.25169000000000002</v>
      </c>
      <c r="H261">
        <v>5.9889999999999999E-2</v>
      </c>
      <c r="I261">
        <v>7.7685943000000002</v>
      </c>
      <c r="J261">
        <v>0.81106144000000002</v>
      </c>
      <c r="K261">
        <v>83.33</v>
      </c>
      <c r="L261">
        <v>0.80685682832373351</v>
      </c>
      <c r="M261">
        <v>0.1142432352066607</v>
      </c>
      <c r="N261">
        <v>0.38828835578047832</v>
      </c>
      <c r="O261">
        <v>6.1216233245123597E-2</v>
      </c>
      <c r="P261">
        <v>1.3791766398572431E-2</v>
      </c>
      <c r="Q261">
        <v>0.5280029935261179</v>
      </c>
      <c r="R261">
        <v>0.99414157845480633</v>
      </c>
      <c r="S261">
        <v>0.33144217297330258</v>
      </c>
      <c r="T261">
        <v>0.24853859241475409</v>
      </c>
      <c r="U261">
        <v>0.29363402397993399</v>
      </c>
      <c r="V261">
        <v>0.35124469241332779</v>
      </c>
      <c r="W261">
        <v>1.078126885365394</v>
      </c>
    </row>
    <row r="262" spans="1:23">
      <c r="A262" t="s">
        <v>479</v>
      </c>
      <c r="B262">
        <v>1.48</v>
      </c>
      <c r="C262">
        <v>0.3</v>
      </c>
      <c r="D262">
        <v>15.155279</v>
      </c>
      <c r="E262">
        <v>5.8349999999999999E-2</v>
      </c>
      <c r="F262">
        <v>2.75E-2</v>
      </c>
      <c r="G262">
        <v>0.11017</v>
      </c>
      <c r="H262">
        <v>4.8160000000000001E-2</v>
      </c>
      <c r="I262">
        <v>16.486485999999999</v>
      </c>
      <c r="J262">
        <v>0.95630020000000004</v>
      </c>
      <c r="K262">
        <v>27.518999999999998</v>
      </c>
      <c r="L262">
        <v>0.79494106711075785</v>
      </c>
      <c r="M262">
        <v>9.4261076419863213E-2</v>
      </c>
      <c r="N262">
        <v>0.27248104680249452</v>
      </c>
      <c r="O262">
        <v>2.0087797063065169E-2</v>
      </c>
      <c r="P262">
        <v>1.7698447958272578E-2</v>
      </c>
      <c r="Q262">
        <v>0.53269017935681362</v>
      </c>
      <c r="R262">
        <v>0.99404886115010549</v>
      </c>
      <c r="S262">
        <v>0.29659788736143988</v>
      </c>
      <c r="T262">
        <v>0.2493664734876444</v>
      </c>
      <c r="U262">
        <v>0.28086850873381408</v>
      </c>
      <c r="V262">
        <v>0.3347232006634297</v>
      </c>
      <c r="W262">
        <v>1.070765734075199</v>
      </c>
    </row>
    <row r="263" spans="1:23">
      <c r="A263" t="s">
        <v>480</v>
      </c>
      <c r="B263">
        <v>0.34</v>
      </c>
      <c r="C263">
        <v>0.70399999999999996</v>
      </c>
      <c r="D263">
        <v>15.797872999999999</v>
      </c>
      <c r="E263">
        <v>2.0769998000000001E-2</v>
      </c>
      <c r="F263">
        <v>1.6289999999999999E-2</v>
      </c>
      <c r="G263">
        <v>8.8489999999999999E-2</v>
      </c>
      <c r="H263">
        <v>2.5440000000000001E-2</v>
      </c>
      <c r="I263">
        <v>43.676470000000002</v>
      </c>
      <c r="J263">
        <v>1.1995153000000001</v>
      </c>
      <c r="K263">
        <v>22.611999999999998</v>
      </c>
      <c r="L263">
        <v>0.78438734733194226</v>
      </c>
      <c r="M263">
        <v>8.7481415402914056E-2</v>
      </c>
      <c r="N263">
        <v>0.2547400740873822</v>
      </c>
      <c r="O263">
        <v>1.647171356079213E-2</v>
      </c>
      <c r="P263">
        <v>2.4240530431371549E-2</v>
      </c>
      <c r="Q263">
        <v>0.53309882417428978</v>
      </c>
      <c r="R263">
        <v>0.99386927571423145</v>
      </c>
      <c r="S263">
        <v>0.28753430593493318</v>
      </c>
      <c r="T263">
        <v>0.25137674164506291</v>
      </c>
      <c r="U263">
        <v>0.27555044316152971</v>
      </c>
      <c r="V263">
        <v>0.33203744535390489</v>
      </c>
      <c r="W263">
        <v>1.0641888123730581</v>
      </c>
    </row>
    <row r="264" spans="1:23">
      <c r="A264" t="s">
        <v>481</v>
      </c>
      <c r="B264">
        <v>5.88</v>
      </c>
      <c r="C264">
        <v>0.21099999999999999</v>
      </c>
      <c r="D264">
        <v>18.181818</v>
      </c>
      <c r="E264">
        <v>0.20491000000000001</v>
      </c>
      <c r="F264">
        <v>6.2549999999999994E-2</v>
      </c>
      <c r="G264">
        <v>0.32672000000000001</v>
      </c>
      <c r="H264">
        <v>0.13894000000000001</v>
      </c>
      <c r="I264">
        <v>21.088433999999999</v>
      </c>
      <c r="J264">
        <v>4.3674273000000001</v>
      </c>
      <c r="K264">
        <v>38.570999999999998</v>
      </c>
      <c r="L264">
        <v>0.83610001039083581</v>
      </c>
      <c r="M264">
        <v>0.1204281891168599</v>
      </c>
      <c r="N264">
        <v>0.44968619631621959</v>
      </c>
      <c r="O264">
        <v>2.8232275332297219E-2</v>
      </c>
      <c r="P264">
        <v>0.10945210476010329</v>
      </c>
      <c r="Q264">
        <v>0.53461484637399637</v>
      </c>
      <c r="R264">
        <v>0.99476641246474684</v>
      </c>
      <c r="S264">
        <v>0.33660659844191593</v>
      </c>
      <c r="T264">
        <v>0.2932562834808744</v>
      </c>
      <c r="U264">
        <v>0.30234344237376348</v>
      </c>
      <c r="V264">
        <v>0.34235395680825659</v>
      </c>
      <c r="W264">
        <v>1.096425457205974</v>
      </c>
    </row>
    <row r="265" spans="1:23">
      <c r="A265" t="s">
        <v>482</v>
      </c>
      <c r="B265">
        <v>2.46</v>
      </c>
      <c r="C265">
        <v>0.17299999999999999</v>
      </c>
      <c r="D265">
        <v>12.774799</v>
      </c>
      <c r="E265">
        <v>0.14086000000000001</v>
      </c>
      <c r="F265">
        <v>1.9949999999999999E-2</v>
      </c>
      <c r="G265">
        <v>5.1459998E-2</v>
      </c>
      <c r="H265">
        <v>3.1739999999999997E-2</v>
      </c>
      <c r="I265">
        <v>19.369918999999999</v>
      </c>
      <c r="J265">
        <v>2.2471116000000002</v>
      </c>
      <c r="K265">
        <v>139.922</v>
      </c>
      <c r="L265">
        <v>0.81811263104388576</v>
      </c>
      <c r="M265">
        <v>0.1000892060660125</v>
      </c>
      <c r="N265">
        <v>0.22443803279944161</v>
      </c>
      <c r="O265">
        <v>0.1029202066628199</v>
      </c>
      <c r="P265">
        <v>5.2419131978369823E-2</v>
      </c>
      <c r="Q265">
        <v>0.53117636065463814</v>
      </c>
      <c r="R265">
        <v>0.99391907273210145</v>
      </c>
      <c r="S265">
        <v>0.30699113237385223</v>
      </c>
      <c r="T265">
        <v>0.2644317756893404</v>
      </c>
      <c r="U265">
        <v>0.2866160706914378</v>
      </c>
      <c r="V265">
        <v>0.34606042456837571</v>
      </c>
      <c r="W265">
        <v>1.084898377235308</v>
      </c>
    </row>
    <row r="266" spans="1:23">
      <c r="A266" t="s">
        <v>483</v>
      </c>
      <c r="B266">
        <v>1.69</v>
      </c>
      <c r="C266">
        <v>0.64400000000000002</v>
      </c>
      <c r="D266">
        <v>9.8691099999999992</v>
      </c>
      <c r="E266">
        <v>0.11446000000000001</v>
      </c>
      <c r="F266">
        <v>1.28999995E-2</v>
      </c>
      <c r="G266">
        <v>0.30686000000000002</v>
      </c>
      <c r="H266">
        <v>1.4989999E-2</v>
      </c>
      <c r="I266">
        <v>11.153846</v>
      </c>
      <c r="J266">
        <v>1.3067591000000001</v>
      </c>
      <c r="K266">
        <v>46.018999999999998</v>
      </c>
      <c r="L266">
        <v>0.81069862925216873</v>
      </c>
      <c r="M266">
        <v>9.5509961344038052E-2</v>
      </c>
      <c r="N266">
        <v>0.43343454880136117</v>
      </c>
      <c r="O266">
        <v>3.372088138995559E-2</v>
      </c>
      <c r="P266">
        <v>2.712521063555514E-2</v>
      </c>
      <c r="Q266">
        <v>0.52932854578078692</v>
      </c>
      <c r="R266">
        <v>0.99378667589097136</v>
      </c>
      <c r="S266">
        <v>0.32840026550157592</v>
      </c>
      <c r="T266">
        <v>0.2521444534761072</v>
      </c>
      <c r="U266">
        <v>0.28244555523403159</v>
      </c>
      <c r="V266">
        <v>0.34771911443296238</v>
      </c>
      <c r="W266">
        <v>1.0802744208702519</v>
      </c>
    </row>
    <row r="267" spans="1:23">
      <c r="A267" t="s">
        <v>484</v>
      </c>
      <c r="B267">
        <v>1.27</v>
      </c>
      <c r="C267">
        <v>0.502</v>
      </c>
      <c r="D267">
        <v>12.361808999999999</v>
      </c>
      <c r="E267">
        <v>4.5890002999999999E-2</v>
      </c>
      <c r="F267">
        <v>2.2079998999999999E-2</v>
      </c>
      <c r="G267">
        <v>0.20011999</v>
      </c>
      <c r="H267">
        <v>0.10505</v>
      </c>
      <c r="I267">
        <v>19.370079</v>
      </c>
      <c r="J267">
        <v>1.8974161</v>
      </c>
      <c r="K267">
        <v>26.306000000000001</v>
      </c>
      <c r="L267">
        <v>0.79144188377428848</v>
      </c>
      <c r="M267">
        <v>9.3012191495688373E-2</v>
      </c>
      <c r="N267">
        <v>0.34608807255501389</v>
      </c>
      <c r="O267">
        <v>1.9193908885307441E-2</v>
      </c>
      <c r="P267">
        <v>4.3012903493906539E-2</v>
      </c>
      <c r="Q267">
        <v>0.53091372791426161</v>
      </c>
      <c r="R267">
        <v>0.99449853612576034</v>
      </c>
      <c r="S267">
        <v>0.30437318545437841</v>
      </c>
      <c r="T267">
        <v>0.25927639638627481</v>
      </c>
      <c r="U267">
        <v>0.27924774713417527</v>
      </c>
      <c r="V267">
        <v>0.33669267539558162</v>
      </c>
      <c r="W267">
        <v>1.0688839041289899</v>
      </c>
    </row>
    <row r="268" spans="1:23">
      <c r="A268" t="s">
        <v>485</v>
      </c>
      <c r="B268">
        <v>2.5499999999999998</v>
      </c>
      <c r="C268">
        <v>0.25</v>
      </c>
      <c r="D268">
        <v>26.40625</v>
      </c>
      <c r="E268">
        <v>0.14373</v>
      </c>
      <c r="F268">
        <v>4.1329999999999999E-2</v>
      </c>
      <c r="G268">
        <v>0.11119000599999999</v>
      </c>
      <c r="H268">
        <v>3.5389999999999998E-2</v>
      </c>
      <c r="I268">
        <v>26.509803999999999</v>
      </c>
      <c r="J268">
        <v>3.7674856000000001</v>
      </c>
      <c r="K268">
        <v>79.391000000000005</v>
      </c>
      <c r="L268">
        <v>0.81891862290533379</v>
      </c>
      <c r="M268">
        <v>0.1006244424620874</v>
      </c>
      <c r="N268">
        <v>0.27331572847293961</v>
      </c>
      <c r="O268">
        <v>5.8313491668711637E-2</v>
      </c>
      <c r="P268">
        <v>9.3314668883584084E-2</v>
      </c>
      <c r="Q268">
        <v>0.5398450096084576</v>
      </c>
      <c r="R268">
        <v>0.9939479233853119</v>
      </c>
      <c r="S268">
        <v>0.30402111776439489</v>
      </c>
      <c r="T268">
        <v>0.28575147102952131</v>
      </c>
      <c r="U268">
        <v>0.28928051564840268</v>
      </c>
      <c r="V268">
        <v>0.34024255371191231</v>
      </c>
      <c r="W268">
        <v>1.085409541008052</v>
      </c>
    </row>
    <row r="269" spans="1:23">
      <c r="A269" t="s">
        <v>486</v>
      </c>
      <c r="B269">
        <v>9.57</v>
      </c>
      <c r="C269">
        <v>0.19500000000000001</v>
      </c>
      <c r="D269">
        <v>13.944395999999999</v>
      </c>
      <c r="E269">
        <v>0.15998000000000001</v>
      </c>
      <c r="F269">
        <v>5.3400002000000002E-2</v>
      </c>
      <c r="G269">
        <v>0.21281</v>
      </c>
      <c r="H269">
        <v>7.8779995000000005E-2</v>
      </c>
      <c r="I269">
        <v>16.771159999999998</v>
      </c>
      <c r="J269">
        <v>2.9420389999999998</v>
      </c>
      <c r="K269">
        <v>91.766999999999996</v>
      </c>
      <c r="L269">
        <v>0.82348216567485666</v>
      </c>
      <c r="M269">
        <v>0.14237288135593221</v>
      </c>
      <c r="N269">
        <v>0.35647244161241709</v>
      </c>
      <c r="O269">
        <v>6.7433656621662744E-2</v>
      </c>
      <c r="P269">
        <v>7.1111525516502266E-2</v>
      </c>
      <c r="Q269">
        <v>0.53192014250225217</v>
      </c>
      <c r="R269">
        <v>0.99429089042600949</v>
      </c>
      <c r="S269">
        <v>0.33480176267724421</v>
      </c>
      <c r="T269">
        <v>0.27880445765860079</v>
      </c>
      <c r="U269">
        <v>0.31430508097821802</v>
      </c>
      <c r="V269">
        <v>0.3466151681319285</v>
      </c>
      <c r="W269">
        <v>1.088409158493804</v>
      </c>
    </row>
    <row r="270" spans="1:23">
      <c r="A270" t="s">
        <v>487</v>
      </c>
      <c r="B270">
        <v>10.15</v>
      </c>
      <c r="C270">
        <v>0.56399999999999995</v>
      </c>
      <c r="D270">
        <v>12.175962</v>
      </c>
      <c r="E270">
        <v>0.14954000000000001</v>
      </c>
      <c r="F270">
        <v>1.575E-2</v>
      </c>
      <c r="G270">
        <v>0.53641000000000005</v>
      </c>
      <c r="H270">
        <v>0.17006999</v>
      </c>
      <c r="I270">
        <v>15.270937</v>
      </c>
      <c r="J270">
        <v>2.402952</v>
      </c>
      <c r="K270">
        <v>76.393000000000001</v>
      </c>
      <c r="L270">
        <v>0.820550264966314</v>
      </c>
      <c r="M270">
        <v>0.14582218257508181</v>
      </c>
      <c r="N270">
        <v>0.62127773545975695</v>
      </c>
      <c r="O270">
        <v>5.6104195084278261E-2</v>
      </c>
      <c r="P270">
        <v>5.6610980056226549E-2</v>
      </c>
      <c r="Q270">
        <v>0.53079554222719716</v>
      </c>
      <c r="R270">
        <v>0.9950124728882902</v>
      </c>
      <c r="S270">
        <v>0.37700344210558601</v>
      </c>
      <c r="T270">
        <v>0.2726004253406546</v>
      </c>
      <c r="U270">
        <v>0.31590483159958521</v>
      </c>
      <c r="V270">
        <v>0.3656620631962661</v>
      </c>
      <c r="W270">
        <v>1.087034741568192</v>
      </c>
    </row>
    <row r="271" spans="1:23">
      <c r="A271" t="s">
        <v>488</v>
      </c>
      <c r="B271">
        <v>5.01</v>
      </c>
      <c r="C271">
        <v>0.623</v>
      </c>
      <c r="D271">
        <v>11.393862</v>
      </c>
      <c r="E271">
        <v>0.16472999999999999</v>
      </c>
      <c r="F271">
        <v>1.84E-2</v>
      </c>
      <c r="G271">
        <v>0.26439000000000001</v>
      </c>
      <c r="H271">
        <v>0.18094999</v>
      </c>
      <c r="I271">
        <v>8.8922150000000002</v>
      </c>
      <c r="J271">
        <v>1.2247423</v>
      </c>
      <c r="K271">
        <v>9.6270000000000007</v>
      </c>
      <c r="L271">
        <v>0.82481612433056328</v>
      </c>
      <c r="M271">
        <v>0.11525423728813559</v>
      </c>
      <c r="N271">
        <v>0.39868089976027188</v>
      </c>
      <c r="O271">
        <v>6.9027622102693243E-3</v>
      </c>
      <c r="P271">
        <v>2.491909485664312E-2</v>
      </c>
      <c r="Q271">
        <v>0.53029818135587237</v>
      </c>
      <c r="R271">
        <v>0.99509847154772291</v>
      </c>
      <c r="S271">
        <v>0.32866211993682842</v>
      </c>
      <c r="T271">
        <v>0.25443595509315869</v>
      </c>
      <c r="U271">
        <v>0.29675121761417411</v>
      </c>
      <c r="V271">
        <v>0.33943333075162652</v>
      </c>
      <c r="W271">
        <v>1.0897010305437049</v>
      </c>
    </row>
    <row r="272" spans="1:23">
      <c r="A272" t="s">
        <v>489</v>
      </c>
      <c r="B272">
        <v>6.49</v>
      </c>
      <c r="C272">
        <v>0.315</v>
      </c>
      <c r="D272">
        <v>27.012024</v>
      </c>
      <c r="E272">
        <v>0.111999996</v>
      </c>
      <c r="F272">
        <v>3.7740000000000003E-2</v>
      </c>
      <c r="G272">
        <v>0.17004</v>
      </c>
      <c r="H272">
        <v>0.20907000000000001</v>
      </c>
      <c r="I272">
        <v>44.9923</v>
      </c>
      <c r="J272">
        <v>7.7688503000000004</v>
      </c>
      <c r="K272">
        <v>61.901000000000003</v>
      </c>
      <c r="L272">
        <v>0.81000777796187962</v>
      </c>
      <c r="M272">
        <v>0.1240559024680345</v>
      </c>
      <c r="N272">
        <v>0.32147329940645081</v>
      </c>
      <c r="O272">
        <v>4.5424700053721727E-2</v>
      </c>
      <c r="P272">
        <v>0.2009447373799354</v>
      </c>
      <c r="Q272">
        <v>0.54023023948247106</v>
      </c>
      <c r="R272">
        <v>0.99532074022081418</v>
      </c>
      <c r="S272">
        <v>0.30356691701358329</v>
      </c>
      <c r="T272">
        <v>0.33539518354590953</v>
      </c>
      <c r="U272">
        <v>0.30337289508306903</v>
      </c>
      <c r="V272">
        <v>0.330200930866692</v>
      </c>
      <c r="W272">
        <v>1.0807509798077981</v>
      </c>
    </row>
  </sheetData>
  <phoneticPr fontId="6"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34EAB-FB41-4DE0-A6A7-0663ADFBA615}">
  <sheetPr codeName="工作表18"/>
  <dimension ref="A1:B6"/>
  <sheetViews>
    <sheetView workbookViewId="0">
      <selection activeCell="B10" sqref="B10"/>
    </sheetView>
  </sheetViews>
  <sheetFormatPr defaultRowHeight="17"/>
  <cols>
    <col min="1" max="1" width="44.83203125" customWidth="1"/>
    <col min="2" max="2" width="88.08203125" customWidth="1"/>
  </cols>
  <sheetData>
    <row r="1" spans="1:2">
      <c r="A1" t="s">
        <v>135</v>
      </c>
      <c r="B1" t="s">
        <v>136</v>
      </c>
    </row>
    <row r="2" spans="1:2">
      <c r="A2" s="25" t="s">
        <v>137</v>
      </c>
      <c r="B2" t="s">
        <v>138</v>
      </c>
    </row>
    <row r="3" spans="1:2">
      <c r="A3" t="s">
        <v>139</v>
      </c>
      <c r="B3" t="s">
        <v>140</v>
      </c>
    </row>
    <row r="4" spans="1:2">
      <c r="A4" t="s">
        <v>141</v>
      </c>
      <c r="B4" t="s">
        <v>142</v>
      </c>
    </row>
    <row r="5" spans="1:2">
      <c r="A5" t="s">
        <v>143</v>
      </c>
      <c r="B5" t="s">
        <v>144</v>
      </c>
    </row>
    <row r="6" spans="1:2">
      <c r="A6" t="s">
        <v>145</v>
      </c>
      <c r="B6" t="s">
        <v>146</v>
      </c>
    </row>
  </sheetData>
  <phoneticPr fontId="6" type="noConversion"/>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2EC103-844F-47CA-B2E4-5C11588AD3D0}">
  <sheetPr codeName="工作表183"/>
  <dimension ref="A1:F64"/>
  <sheetViews>
    <sheetView workbookViewId="0"/>
  </sheetViews>
  <sheetFormatPr defaultRowHeight="17"/>
  <sheetData>
    <row r="1" spans="1:6">
      <c r="A1" t="s">
        <v>732</v>
      </c>
      <c r="B1" t="s">
        <v>733</v>
      </c>
      <c r="C1" t="s">
        <v>734</v>
      </c>
      <c r="D1" t="s">
        <v>735</v>
      </c>
      <c r="E1" t="s">
        <v>736</v>
      </c>
      <c r="F1" t="s">
        <v>737</v>
      </c>
    </row>
    <row r="2" spans="1:6">
      <c r="A2" t="s">
        <v>706</v>
      </c>
      <c r="B2">
        <v>62.1</v>
      </c>
      <c r="C2">
        <v>62.7</v>
      </c>
      <c r="D2">
        <v>61.8</v>
      </c>
      <c r="E2">
        <v>61.9</v>
      </c>
      <c r="F2">
        <v>237</v>
      </c>
    </row>
    <row r="3" spans="1:6">
      <c r="A3" t="s">
        <v>705</v>
      </c>
      <c r="B3">
        <v>62.1</v>
      </c>
      <c r="C3">
        <v>62.4</v>
      </c>
      <c r="D3">
        <v>60.5</v>
      </c>
      <c r="E3">
        <v>60.5</v>
      </c>
      <c r="F3">
        <v>303</v>
      </c>
    </row>
    <row r="4" spans="1:6">
      <c r="A4" t="s">
        <v>704</v>
      </c>
      <c r="B4">
        <v>60.5</v>
      </c>
      <c r="C4">
        <v>61.4</v>
      </c>
      <c r="D4">
        <v>60.1</v>
      </c>
      <c r="E4">
        <v>60.1</v>
      </c>
      <c r="F4">
        <v>300</v>
      </c>
    </row>
    <row r="5" spans="1:6">
      <c r="A5" t="s">
        <v>703</v>
      </c>
      <c r="B5">
        <v>60.5</v>
      </c>
      <c r="C5">
        <v>60.5</v>
      </c>
      <c r="D5">
        <v>59.5</v>
      </c>
      <c r="E5">
        <v>59.9</v>
      </c>
      <c r="F5">
        <v>360</v>
      </c>
    </row>
    <row r="6" spans="1:6">
      <c r="A6" t="s">
        <v>702</v>
      </c>
      <c r="B6">
        <v>60</v>
      </c>
      <c r="C6">
        <v>60</v>
      </c>
      <c r="D6">
        <v>58</v>
      </c>
      <c r="E6">
        <v>59</v>
      </c>
      <c r="F6">
        <v>534</v>
      </c>
    </row>
    <row r="7" spans="1:6">
      <c r="A7" t="s">
        <v>701</v>
      </c>
      <c r="B7">
        <v>59.1</v>
      </c>
      <c r="C7">
        <v>59.8</v>
      </c>
      <c r="D7">
        <v>56</v>
      </c>
      <c r="E7">
        <v>56.5</v>
      </c>
      <c r="F7">
        <v>448</v>
      </c>
    </row>
    <row r="8" spans="1:6">
      <c r="A8" t="s">
        <v>700</v>
      </c>
      <c r="B8">
        <v>56.1</v>
      </c>
      <c r="C8">
        <v>57.5</v>
      </c>
      <c r="D8">
        <v>56</v>
      </c>
      <c r="E8">
        <v>56.7</v>
      </c>
      <c r="F8">
        <v>291</v>
      </c>
    </row>
    <row r="9" spans="1:6">
      <c r="A9" t="s">
        <v>699</v>
      </c>
      <c r="B9">
        <v>57</v>
      </c>
      <c r="C9">
        <v>57.6</v>
      </c>
      <c r="D9">
        <v>56.9</v>
      </c>
      <c r="E9">
        <v>57.5</v>
      </c>
      <c r="F9">
        <v>167</v>
      </c>
    </row>
    <row r="10" spans="1:6">
      <c r="A10" t="s">
        <v>698</v>
      </c>
      <c r="B10">
        <v>57.8</v>
      </c>
      <c r="C10">
        <v>57.9</v>
      </c>
      <c r="D10">
        <v>55.3</v>
      </c>
      <c r="E10">
        <v>55.5</v>
      </c>
      <c r="F10">
        <v>368</v>
      </c>
    </row>
    <row r="11" spans="1:6">
      <c r="A11" t="s">
        <v>697</v>
      </c>
      <c r="B11">
        <v>55.4</v>
      </c>
      <c r="C11">
        <v>56.2</v>
      </c>
      <c r="D11">
        <v>55.1</v>
      </c>
      <c r="E11">
        <v>55.1</v>
      </c>
      <c r="F11">
        <v>132</v>
      </c>
    </row>
    <row r="12" spans="1:6">
      <c r="A12" t="s">
        <v>696</v>
      </c>
      <c r="B12">
        <v>52.3</v>
      </c>
      <c r="C12">
        <v>52.4</v>
      </c>
      <c r="D12">
        <v>49.6</v>
      </c>
      <c r="E12">
        <v>50.1</v>
      </c>
      <c r="F12" s="116">
        <v>1181</v>
      </c>
    </row>
    <row r="13" spans="1:6">
      <c r="A13" t="s">
        <v>695</v>
      </c>
      <c r="B13">
        <v>50.1</v>
      </c>
      <c r="C13">
        <v>51.3</v>
      </c>
      <c r="D13">
        <v>50.1</v>
      </c>
      <c r="E13">
        <v>50.5</v>
      </c>
      <c r="F13">
        <v>145</v>
      </c>
    </row>
    <row r="14" spans="1:6">
      <c r="A14" t="s">
        <v>694</v>
      </c>
      <c r="B14">
        <v>50.7</v>
      </c>
      <c r="C14">
        <v>51.7</v>
      </c>
      <c r="D14">
        <v>50.6</v>
      </c>
      <c r="E14">
        <v>51.2</v>
      </c>
      <c r="F14">
        <v>181</v>
      </c>
    </row>
    <row r="15" spans="1:6">
      <c r="A15" t="s">
        <v>693</v>
      </c>
      <c r="B15">
        <v>51.3</v>
      </c>
      <c r="C15">
        <v>51.9</v>
      </c>
      <c r="D15">
        <v>50.8</v>
      </c>
      <c r="E15">
        <v>51.2</v>
      </c>
      <c r="F15">
        <v>183</v>
      </c>
    </row>
    <row r="16" spans="1:6">
      <c r="A16" t="s">
        <v>692</v>
      </c>
      <c r="B16">
        <v>50.1</v>
      </c>
      <c r="C16">
        <v>50.5</v>
      </c>
      <c r="D16">
        <v>49.35</v>
      </c>
      <c r="E16">
        <v>49.35</v>
      </c>
      <c r="F16">
        <v>453</v>
      </c>
    </row>
    <row r="17" spans="1:6">
      <c r="A17" t="s">
        <v>691</v>
      </c>
      <c r="B17">
        <v>49.35</v>
      </c>
      <c r="C17">
        <v>49.6</v>
      </c>
      <c r="D17">
        <v>48.6</v>
      </c>
      <c r="E17">
        <v>49.15</v>
      </c>
      <c r="F17">
        <v>375</v>
      </c>
    </row>
    <row r="18" spans="1:6">
      <c r="A18" t="s">
        <v>690</v>
      </c>
      <c r="B18">
        <v>49.05</v>
      </c>
      <c r="C18">
        <v>49.6</v>
      </c>
      <c r="D18">
        <v>48.85</v>
      </c>
      <c r="E18">
        <v>49.4</v>
      </c>
      <c r="F18">
        <v>286</v>
      </c>
    </row>
    <row r="19" spans="1:6">
      <c r="A19" t="s">
        <v>689</v>
      </c>
      <c r="B19">
        <v>49.3</v>
      </c>
      <c r="C19">
        <v>49.3</v>
      </c>
      <c r="D19">
        <v>48.1</v>
      </c>
      <c r="E19">
        <v>48.1</v>
      </c>
      <c r="F19">
        <v>397</v>
      </c>
    </row>
    <row r="20" spans="1:6">
      <c r="A20" t="s">
        <v>688</v>
      </c>
      <c r="B20">
        <v>48.1</v>
      </c>
      <c r="C20">
        <v>49.3</v>
      </c>
      <c r="D20">
        <v>48.1</v>
      </c>
      <c r="E20">
        <v>48.55</v>
      </c>
      <c r="F20">
        <v>169</v>
      </c>
    </row>
    <row r="21" spans="1:6">
      <c r="A21" t="s">
        <v>687</v>
      </c>
      <c r="B21">
        <v>48.6</v>
      </c>
      <c r="C21">
        <v>48.85</v>
      </c>
      <c r="D21">
        <v>48.05</v>
      </c>
      <c r="E21">
        <v>48.1</v>
      </c>
      <c r="F21">
        <v>245</v>
      </c>
    </row>
    <row r="22" spans="1:6">
      <c r="A22" t="s">
        <v>686</v>
      </c>
      <c r="B22">
        <v>48.5</v>
      </c>
      <c r="C22">
        <v>48.75</v>
      </c>
      <c r="D22">
        <v>48.1</v>
      </c>
      <c r="E22">
        <v>48.7</v>
      </c>
      <c r="F22">
        <v>125</v>
      </c>
    </row>
    <row r="23" spans="1:6">
      <c r="A23" t="s">
        <v>685</v>
      </c>
      <c r="B23">
        <v>48.9</v>
      </c>
      <c r="C23">
        <v>50.9</v>
      </c>
      <c r="D23">
        <v>48.9</v>
      </c>
      <c r="E23">
        <v>49.25</v>
      </c>
      <c r="F23">
        <v>348</v>
      </c>
    </row>
    <row r="24" spans="1:6">
      <c r="A24" t="s">
        <v>684</v>
      </c>
      <c r="B24">
        <v>49.95</v>
      </c>
      <c r="C24">
        <v>51.2</v>
      </c>
      <c r="D24">
        <v>48.7</v>
      </c>
      <c r="E24">
        <v>49.8</v>
      </c>
      <c r="F24">
        <v>647</v>
      </c>
    </row>
    <row r="25" spans="1:6">
      <c r="A25" t="s">
        <v>683</v>
      </c>
      <c r="B25">
        <v>49.95</v>
      </c>
      <c r="C25">
        <v>50.5</v>
      </c>
      <c r="D25">
        <v>49.45</v>
      </c>
      <c r="E25">
        <v>49.9</v>
      </c>
      <c r="F25">
        <v>242</v>
      </c>
    </row>
    <row r="26" spans="1:6">
      <c r="A26" t="s">
        <v>682</v>
      </c>
      <c r="B26">
        <v>50</v>
      </c>
      <c r="C26">
        <v>50.4</v>
      </c>
      <c r="D26">
        <v>49.8</v>
      </c>
      <c r="E26">
        <v>49.85</v>
      </c>
      <c r="F26">
        <v>544</v>
      </c>
    </row>
    <row r="27" spans="1:6">
      <c r="A27" t="s">
        <v>681</v>
      </c>
      <c r="B27">
        <v>50</v>
      </c>
      <c r="C27">
        <v>50.7</v>
      </c>
      <c r="D27">
        <v>49.85</v>
      </c>
      <c r="E27">
        <v>49.9</v>
      </c>
      <c r="F27">
        <v>709</v>
      </c>
    </row>
    <row r="28" spans="1:6">
      <c r="A28" t="s">
        <v>680</v>
      </c>
      <c r="B28">
        <v>49.95</v>
      </c>
      <c r="C28">
        <v>50.4</v>
      </c>
      <c r="D28">
        <v>48.9</v>
      </c>
      <c r="E28">
        <v>49</v>
      </c>
      <c r="F28">
        <v>475</v>
      </c>
    </row>
    <row r="29" spans="1:6">
      <c r="A29" t="s">
        <v>679</v>
      </c>
      <c r="B29">
        <v>48.9</v>
      </c>
      <c r="C29">
        <v>49.05</v>
      </c>
      <c r="D29">
        <v>48.2</v>
      </c>
      <c r="E29">
        <v>48.65</v>
      </c>
      <c r="F29">
        <v>280</v>
      </c>
    </row>
    <row r="30" spans="1:6">
      <c r="A30" t="s">
        <v>678</v>
      </c>
      <c r="B30">
        <v>48.7</v>
      </c>
      <c r="C30">
        <v>49</v>
      </c>
      <c r="D30">
        <v>48.2</v>
      </c>
      <c r="E30">
        <v>48.25</v>
      </c>
      <c r="F30">
        <v>196</v>
      </c>
    </row>
    <row r="31" spans="1:6">
      <c r="A31" t="s">
        <v>677</v>
      </c>
      <c r="B31">
        <v>48.1</v>
      </c>
      <c r="C31">
        <v>48.25</v>
      </c>
      <c r="D31">
        <v>47.6</v>
      </c>
      <c r="E31">
        <v>47.85</v>
      </c>
      <c r="F31">
        <v>262</v>
      </c>
    </row>
    <row r="32" spans="1:6">
      <c r="A32" t="s">
        <v>676</v>
      </c>
      <c r="B32">
        <v>47.65</v>
      </c>
      <c r="C32">
        <v>47.65</v>
      </c>
      <c r="D32">
        <v>45.4</v>
      </c>
      <c r="E32">
        <v>46</v>
      </c>
      <c r="F32">
        <v>478</v>
      </c>
    </row>
    <row r="33" spans="1:6">
      <c r="A33" t="s">
        <v>675</v>
      </c>
      <c r="B33">
        <v>46.35</v>
      </c>
      <c r="C33">
        <v>48.2</v>
      </c>
      <c r="D33">
        <v>46.35</v>
      </c>
      <c r="E33">
        <v>47.8</v>
      </c>
      <c r="F33">
        <v>265</v>
      </c>
    </row>
    <row r="34" spans="1:6">
      <c r="A34" t="s">
        <v>674</v>
      </c>
      <c r="B34">
        <v>47.6</v>
      </c>
      <c r="C34">
        <v>47.6</v>
      </c>
      <c r="D34">
        <v>47.1</v>
      </c>
      <c r="E34">
        <v>47.2</v>
      </c>
      <c r="F34">
        <v>155</v>
      </c>
    </row>
    <row r="35" spans="1:6">
      <c r="A35" t="s">
        <v>673</v>
      </c>
      <c r="B35">
        <v>47.35</v>
      </c>
      <c r="C35">
        <v>47.35</v>
      </c>
      <c r="D35">
        <v>45.45</v>
      </c>
      <c r="E35">
        <v>46.1</v>
      </c>
      <c r="F35">
        <v>269</v>
      </c>
    </row>
    <row r="36" spans="1:6">
      <c r="A36" t="s">
        <v>672</v>
      </c>
      <c r="B36">
        <v>45.7</v>
      </c>
      <c r="C36">
        <v>45.7</v>
      </c>
      <c r="D36">
        <v>44</v>
      </c>
      <c r="E36">
        <v>45.35</v>
      </c>
      <c r="F36">
        <v>888</v>
      </c>
    </row>
    <row r="37" spans="1:6">
      <c r="A37" t="s">
        <v>671</v>
      </c>
      <c r="B37">
        <v>45.5</v>
      </c>
      <c r="C37">
        <v>48.3</v>
      </c>
      <c r="D37">
        <v>45.5</v>
      </c>
      <c r="E37">
        <v>47.95</v>
      </c>
      <c r="F37">
        <v>880</v>
      </c>
    </row>
    <row r="38" spans="1:6">
      <c r="A38" t="s">
        <v>670</v>
      </c>
      <c r="B38">
        <v>47.3</v>
      </c>
      <c r="C38">
        <v>47.95</v>
      </c>
      <c r="D38">
        <v>46.7</v>
      </c>
      <c r="E38">
        <v>47.2</v>
      </c>
      <c r="F38">
        <v>332</v>
      </c>
    </row>
    <row r="39" spans="1:6">
      <c r="A39" t="s">
        <v>669</v>
      </c>
      <c r="B39">
        <v>46.95</v>
      </c>
      <c r="C39">
        <v>47.85</v>
      </c>
      <c r="D39">
        <v>46.8</v>
      </c>
      <c r="E39">
        <v>47.5</v>
      </c>
      <c r="F39">
        <v>176</v>
      </c>
    </row>
    <row r="40" spans="1:6">
      <c r="A40" t="s">
        <v>668</v>
      </c>
      <c r="B40">
        <v>47.85</v>
      </c>
      <c r="C40">
        <v>48.3</v>
      </c>
      <c r="D40">
        <v>47.2</v>
      </c>
      <c r="E40">
        <v>48</v>
      </c>
      <c r="F40">
        <v>392</v>
      </c>
    </row>
    <row r="41" spans="1:6">
      <c r="A41" t="s">
        <v>667</v>
      </c>
      <c r="B41">
        <v>47.8</v>
      </c>
      <c r="C41">
        <v>48.15</v>
      </c>
      <c r="D41">
        <v>47</v>
      </c>
      <c r="E41">
        <v>47.25</v>
      </c>
      <c r="F41">
        <v>342</v>
      </c>
    </row>
    <row r="42" spans="1:6">
      <c r="A42" t="s">
        <v>666</v>
      </c>
      <c r="B42">
        <v>47.1</v>
      </c>
      <c r="C42">
        <v>47.55</v>
      </c>
      <c r="D42">
        <v>46.85</v>
      </c>
      <c r="E42">
        <v>46.9</v>
      </c>
      <c r="F42">
        <v>287</v>
      </c>
    </row>
    <row r="43" spans="1:6">
      <c r="A43" t="s">
        <v>665</v>
      </c>
      <c r="B43">
        <v>46.55</v>
      </c>
      <c r="C43">
        <v>46.55</v>
      </c>
      <c r="D43">
        <v>45.45</v>
      </c>
      <c r="E43">
        <v>45.55</v>
      </c>
      <c r="F43">
        <v>579</v>
      </c>
    </row>
    <row r="44" spans="1:6">
      <c r="A44" t="s">
        <v>664</v>
      </c>
      <c r="B44">
        <v>45.7</v>
      </c>
      <c r="C44">
        <v>46.6</v>
      </c>
      <c r="D44">
        <v>45.2</v>
      </c>
      <c r="E44">
        <v>45.6</v>
      </c>
      <c r="F44">
        <v>419</v>
      </c>
    </row>
    <row r="45" spans="1:6">
      <c r="A45" t="s">
        <v>663</v>
      </c>
      <c r="B45">
        <v>45.3</v>
      </c>
      <c r="C45">
        <v>45.7</v>
      </c>
      <c r="D45">
        <v>44.7</v>
      </c>
      <c r="E45">
        <v>44.7</v>
      </c>
      <c r="F45">
        <v>598</v>
      </c>
    </row>
    <row r="46" spans="1:6">
      <c r="A46" t="s">
        <v>662</v>
      </c>
      <c r="B46">
        <v>44.75</v>
      </c>
      <c r="C46">
        <v>44.75</v>
      </c>
      <c r="D46">
        <v>42.2</v>
      </c>
      <c r="E46">
        <v>43.05</v>
      </c>
      <c r="F46" s="116">
        <v>1062</v>
      </c>
    </row>
    <row r="47" spans="1:6">
      <c r="A47" t="s">
        <v>661</v>
      </c>
      <c r="B47">
        <v>42.95</v>
      </c>
      <c r="C47">
        <v>43.7</v>
      </c>
      <c r="D47">
        <v>42.3</v>
      </c>
      <c r="E47">
        <v>43.45</v>
      </c>
      <c r="F47">
        <v>252</v>
      </c>
    </row>
    <row r="48" spans="1:6">
      <c r="A48" t="s">
        <v>660</v>
      </c>
      <c r="B48">
        <v>43.45</v>
      </c>
      <c r="C48">
        <v>43.6</v>
      </c>
      <c r="D48">
        <v>42.9</v>
      </c>
      <c r="E48">
        <v>43</v>
      </c>
      <c r="F48">
        <v>161</v>
      </c>
    </row>
    <row r="49" spans="1:6">
      <c r="A49" t="s">
        <v>659</v>
      </c>
      <c r="B49">
        <v>43</v>
      </c>
      <c r="C49">
        <v>43.25</v>
      </c>
      <c r="D49">
        <v>42.5</v>
      </c>
      <c r="E49">
        <v>43</v>
      </c>
      <c r="F49">
        <v>257</v>
      </c>
    </row>
    <row r="50" spans="1:6">
      <c r="A50" t="s">
        <v>658</v>
      </c>
      <c r="B50">
        <v>43.5</v>
      </c>
      <c r="C50">
        <v>43.55</v>
      </c>
      <c r="D50">
        <v>43</v>
      </c>
      <c r="E50">
        <v>43.55</v>
      </c>
      <c r="F50">
        <v>276</v>
      </c>
    </row>
    <row r="51" spans="1:6">
      <c r="A51" t="s">
        <v>657</v>
      </c>
      <c r="B51">
        <v>43.55</v>
      </c>
      <c r="C51">
        <v>43.7</v>
      </c>
      <c r="D51">
        <v>41.95</v>
      </c>
      <c r="E51">
        <v>42.2</v>
      </c>
      <c r="F51">
        <v>699</v>
      </c>
    </row>
    <row r="52" spans="1:6">
      <c r="A52" t="s">
        <v>656</v>
      </c>
      <c r="B52">
        <v>42.2</v>
      </c>
      <c r="C52">
        <v>43</v>
      </c>
      <c r="D52">
        <v>40.6</v>
      </c>
      <c r="E52">
        <v>42.8</v>
      </c>
      <c r="F52" s="116">
        <v>1033</v>
      </c>
    </row>
    <row r="53" spans="1:6">
      <c r="A53" t="s">
        <v>655</v>
      </c>
      <c r="B53">
        <v>42.6</v>
      </c>
      <c r="C53">
        <v>43.2</v>
      </c>
      <c r="D53">
        <v>42.6</v>
      </c>
      <c r="E53">
        <v>42.85</v>
      </c>
      <c r="F53">
        <v>298</v>
      </c>
    </row>
    <row r="54" spans="1:6">
      <c r="A54" t="s">
        <v>654</v>
      </c>
      <c r="B54">
        <v>38.6</v>
      </c>
      <c r="C54">
        <v>38.6</v>
      </c>
      <c r="D54">
        <v>38.6</v>
      </c>
      <c r="E54">
        <v>38.6</v>
      </c>
      <c r="F54">
        <v>875</v>
      </c>
    </row>
    <row r="55" spans="1:6">
      <c r="A55" t="s">
        <v>653</v>
      </c>
      <c r="B55">
        <v>37.1</v>
      </c>
      <c r="C55">
        <v>38</v>
      </c>
      <c r="D55">
        <v>35.049999999999997</v>
      </c>
      <c r="E55">
        <v>36.950000000000003</v>
      </c>
      <c r="F55">
        <v>907</v>
      </c>
    </row>
    <row r="56" spans="1:6">
      <c r="A56" t="s">
        <v>652</v>
      </c>
      <c r="B56">
        <v>37.25</v>
      </c>
      <c r="C56">
        <v>40.049999999999997</v>
      </c>
      <c r="D56">
        <v>37.25</v>
      </c>
      <c r="E56">
        <v>39.549999999999997</v>
      </c>
      <c r="F56">
        <v>463</v>
      </c>
    </row>
    <row r="57" spans="1:6">
      <c r="A57" t="s">
        <v>651</v>
      </c>
      <c r="B57">
        <v>38.15</v>
      </c>
      <c r="C57">
        <v>40.6</v>
      </c>
      <c r="D57">
        <v>38.15</v>
      </c>
      <c r="E57">
        <v>39</v>
      </c>
      <c r="F57">
        <v>190</v>
      </c>
    </row>
    <row r="58" spans="1:6">
      <c r="A58" t="s">
        <v>650</v>
      </c>
      <c r="B58">
        <v>39.549999999999997</v>
      </c>
      <c r="C58">
        <v>39.549999999999997</v>
      </c>
      <c r="D58">
        <v>38</v>
      </c>
      <c r="E58">
        <v>38.1</v>
      </c>
      <c r="F58">
        <v>193</v>
      </c>
    </row>
    <row r="59" spans="1:6">
      <c r="A59" t="s">
        <v>649</v>
      </c>
      <c r="B59">
        <v>38.1</v>
      </c>
      <c r="C59">
        <v>38.450000000000003</v>
      </c>
      <c r="D59">
        <v>37.299999999999997</v>
      </c>
      <c r="E59">
        <v>38</v>
      </c>
      <c r="F59">
        <v>77</v>
      </c>
    </row>
    <row r="60" spans="1:6">
      <c r="A60" t="s">
        <v>648</v>
      </c>
      <c r="B60">
        <v>38.5</v>
      </c>
      <c r="C60">
        <v>39</v>
      </c>
      <c r="D60">
        <v>38.15</v>
      </c>
      <c r="E60">
        <v>38.549999999999997</v>
      </c>
      <c r="F60">
        <v>74</v>
      </c>
    </row>
    <row r="61" spans="1:6">
      <c r="A61" t="s">
        <v>647</v>
      </c>
      <c r="B61">
        <v>38.6</v>
      </c>
      <c r="C61">
        <v>39.700000000000003</v>
      </c>
      <c r="D61">
        <v>38.6</v>
      </c>
      <c r="E61">
        <v>39</v>
      </c>
      <c r="F61">
        <v>92</v>
      </c>
    </row>
    <row r="62" spans="1:6">
      <c r="A62" t="s">
        <v>646</v>
      </c>
      <c r="B62">
        <v>38.6</v>
      </c>
      <c r="C62">
        <v>38.799999999999997</v>
      </c>
      <c r="D62">
        <v>38</v>
      </c>
      <c r="E62">
        <v>38.35</v>
      </c>
      <c r="F62">
        <v>105</v>
      </c>
    </row>
    <row r="63" spans="1:6">
      <c r="A63" t="s">
        <v>645</v>
      </c>
      <c r="B63">
        <v>37.9</v>
      </c>
      <c r="C63">
        <v>38.700000000000003</v>
      </c>
      <c r="D63">
        <v>37.9</v>
      </c>
      <c r="E63">
        <v>38.700000000000003</v>
      </c>
      <c r="F63">
        <v>79</v>
      </c>
    </row>
    <row r="64" spans="1:6">
      <c r="A64" t="s">
        <v>644</v>
      </c>
      <c r="B64">
        <v>39</v>
      </c>
      <c r="C64">
        <v>39.799999999999997</v>
      </c>
      <c r="D64">
        <v>38.4</v>
      </c>
      <c r="E64">
        <v>39.200000000000003</v>
      </c>
      <c r="F64">
        <v>83</v>
      </c>
    </row>
  </sheetData>
  <sortState xmlns:xlrd2="http://schemas.microsoft.com/office/spreadsheetml/2017/richdata2" ref="A2:F72">
    <sortCondition ref="A1"/>
  </sortState>
  <phoneticPr fontId="6" type="noConversion"/>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BB5A2-761D-466B-9BB4-B910D961162C}">
  <sheetPr codeName="工作表184"/>
  <dimension ref="A1:F64"/>
  <sheetViews>
    <sheetView workbookViewId="0"/>
  </sheetViews>
  <sheetFormatPr defaultRowHeight="17"/>
  <sheetData>
    <row r="1" spans="1:6">
      <c r="A1" t="s">
        <v>732</v>
      </c>
      <c r="B1" t="s">
        <v>733</v>
      </c>
      <c r="C1" t="s">
        <v>734</v>
      </c>
      <c r="D1" t="s">
        <v>735</v>
      </c>
      <c r="E1" t="s">
        <v>736</v>
      </c>
      <c r="F1" t="s">
        <v>737</v>
      </c>
    </row>
    <row r="2" spans="1:6">
      <c r="A2" t="s">
        <v>706</v>
      </c>
      <c r="B2">
        <v>510</v>
      </c>
      <c r="C2">
        <v>512</v>
      </c>
      <c r="D2">
        <v>504</v>
      </c>
      <c r="E2">
        <v>504</v>
      </c>
      <c r="F2" s="116">
        <v>2979</v>
      </c>
    </row>
    <row r="3" spans="1:6">
      <c r="A3" t="s">
        <v>705</v>
      </c>
      <c r="B3">
        <v>509</v>
      </c>
      <c r="C3">
        <v>516</v>
      </c>
      <c r="D3">
        <v>508</v>
      </c>
      <c r="E3">
        <v>508</v>
      </c>
      <c r="F3" s="116">
        <v>2158</v>
      </c>
    </row>
    <row r="4" spans="1:6">
      <c r="A4" t="s">
        <v>704</v>
      </c>
      <c r="B4">
        <v>509</v>
      </c>
      <c r="C4">
        <v>520</v>
      </c>
      <c r="D4">
        <v>505</v>
      </c>
      <c r="E4">
        <v>514</v>
      </c>
      <c r="F4" s="116">
        <v>3272</v>
      </c>
    </row>
    <row r="5" spans="1:6">
      <c r="A5" t="s">
        <v>703</v>
      </c>
      <c r="B5">
        <v>509</v>
      </c>
      <c r="C5">
        <v>517</v>
      </c>
      <c r="D5">
        <v>503</v>
      </c>
      <c r="E5">
        <v>515</v>
      </c>
      <c r="F5" s="116">
        <v>2523</v>
      </c>
    </row>
    <row r="6" spans="1:6">
      <c r="A6" t="s">
        <v>702</v>
      </c>
      <c r="B6">
        <v>511</v>
      </c>
      <c r="C6">
        <v>529</v>
      </c>
      <c r="D6">
        <v>504</v>
      </c>
      <c r="E6">
        <v>507</v>
      </c>
      <c r="F6" s="116">
        <v>4074</v>
      </c>
    </row>
    <row r="7" spans="1:6">
      <c r="A7" t="s">
        <v>701</v>
      </c>
      <c r="B7">
        <v>515</v>
      </c>
      <c r="C7">
        <v>517</v>
      </c>
      <c r="D7">
        <v>484.5</v>
      </c>
      <c r="E7">
        <v>491</v>
      </c>
      <c r="F7" s="116">
        <v>8640</v>
      </c>
    </row>
    <row r="8" spans="1:6">
      <c r="A8" t="s">
        <v>700</v>
      </c>
      <c r="B8">
        <v>485</v>
      </c>
      <c r="C8">
        <v>496.5</v>
      </c>
      <c r="D8">
        <v>476.5</v>
      </c>
      <c r="E8">
        <v>491</v>
      </c>
      <c r="F8" s="116">
        <v>5163</v>
      </c>
    </row>
    <row r="9" spans="1:6">
      <c r="A9" t="s">
        <v>699</v>
      </c>
      <c r="B9">
        <v>478</v>
      </c>
      <c r="C9">
        <v>486.5</v>
      </c>
      <c r="D9">
        <v>468</v>
      </c>
      <c r="E9">
        <v>475.5</v>
      </c>
      <c r="F9" s="116">
        <v>8097</v>
      </c>
    </row>
    <row r="10" spans="1:6">
      <c r="A10" t="s">
        <v>698</v>
      </c>
      <c r="B10">
        <v>472</v>
      </c>
      <c r="C10">
        <v>475.5</v>
      </c>
      <c r="D10">
        <v>462</v>
      </c>
      <c r="E10">
        <v>465</v>
      </c>
      <c r="F10" s="116">
        <v>6053</v>
      </c>
    </row>
    <row r="11" spans="1:6">
      <c r="A11" t="s">
        <v>697</v>
      </c>
      <c r="B11">
        <v>467</v>
      </c>
      <c r="C11">
        <v>473.5</v>
      </c>
      <c r="D11">
        <v>460</v>
      </c>
      <c r="E11">
        <v>465.5</v>
      </c>
      <c r="F11" s="116">
        <v>3580</v>
      </c>
    </row>
    <row r="12" spans="1:6">
      <c r="A12" t="s">
        <v>696</v>
      </c>
      <c r="B12">
        <v>459</v>
      </c>
      <c r="C12">
        <v>465</v>
      </c>
      <c r="D12">
        <v>450.5</v>
      </c>
      <c r="E12">
        <v>454</v>
      </c>
      <c r="F12" s="116">
        <v>5408</v>
      </c>
    </row>
    <row r="13" spans="1:6">
      <c r="A13" t="s">
        <v>695</v>
      </c>
      <c r="B13">
        <v>458</v>
      </c>
      <c r="C13">
        <v>468</v>
      </c>
      <c r="D13">
        <v>453</v>
      </c>
      <c r="E13">
        <v>457.5</v>
      </c>
      <c r="F13" s="116">
        <v>4913</v>
      </c>
    </row>
    <row r="14" spans="1:6">
      <c r="A14" t="s">
        <v>694</v>
      </c>
      <c r="B14">
        <v>455.5</v>
      </c>
      <c r="C14">
        <v>459</v>
      </c>
      <c r="D14">
        <v>444</v>
      </c>
      <c r="E14">
        <v>444</v>
      </c>
      <c r="F14" s="116">
        <v>3522</v>
      </c>
    </row>
    <row r="15" spans="1:6">
      <c r="A15" t="s">
        <v>693</v>
      </c>
      <c r="B15">
        <v>446</v>
      </c>
      <c r="C15">
        <v>453</v>
      </c>
      <c r="D15">
        <v>437.5</v>
      </c>
      <c r="E15">
        <v>437.5</v>
      </c>
      <c r="F15" s="116">
        <v>7309</v>
      </c>
    </row>
    <row r="16" spans="1:6">
      <c r="A16" t="s">
        <v>692</v>
      </c>
      <c r="B16">
        <v>445.5</v>
      </c>
      <c r="C16">
        <v>464.5</v>
      </c>
      <c r="D16">
        <v>444</v>
      </c>
      <c r="E16">
        <v>459</v>
      </c>
      <c r="F16" s="116">
        <v>7355</v>
      </c>
    </row>
    <row r="17" spans="1:6">
      <c r="A17" t="s">
        <v>691</v>
      </c>
      <c r="B17">
        <v>468</v>
      </c>
      <c r="C17">
        <v>484</v>
      </c>
      <c r="D17">
        <v>465</v>
      </c>
      <c r="E17">
        <v>481</v>
      </c>
      <c r="F17" s="116">
        <v>6568</v>
      </c>
    </row>
    <row r="18" spans="1:6">
      <c r="A18" t="s">
        <v>690</v>
      </c>
      <c r="B18">
        <v>486</v>
      </c>
      <c r="C18">
        <v>486</v>
      </c>
      <c r="D18">
        <v>471</v>
      </c>
      <c r="E18">
        <v>475</v>
      </c>
      <c r="F18" s="116">
        <v>2740</v>
      </c>
    </row>
    <row r="19" spans="1:6">
      <c r="A19" t="s">
        <v>689</v>
      </c>
      <c r="B19">
        <v>480</v>
      </c>
      <c r="C19">
        <v>480</v>
      </c>
      <c r="D19">
        <v>463.5</v>
      </c>
      <c r="E19">
        <v>465.5</v>
      </c>
      <c r="F19" s="116">
        <v>3198</v>
      </c>
    </row>
    <row r="20" spans="1:6">
      <c r="A20" t="s">
        <v>688</v>
      </c>
      <c r="B20">
        <v>460</v>
      </c>
      <c r="C20">
        <v>466.5</v>
      </c>
      <c r="D20">
        <v>452</v>
      </c>
      <c r="E20">
        <v>453</v>
      </c>
      <c r="F20" s="116">
        <v>3158</v>
      </c>
    </row>
    <row r="21" spans="1:6">
      <c r="A21" t="s">
        <v>687</v>
      </c>
      <c r="B21">
        <v>451</v>
      </c>
      <c r="C21">
        <v>462</v>
      </c>
      <c r="D21">
        <v>448</v>
      </c>
      <c r="E21">
        <v>458.5</v>
      </c>
      <c r="F21" s="116">
        <v>2026</v>
      </c>
    </row>
    <row r="22" spans="1:6">
      <c r="A22" t="s">
        <v>686</v>
      </c>
      <c r="B22">
        <v>458.5</v>
      </c>
      <c r="C22">
        <v>466</v>
      </c>
      <c r="D22">
        <v>458</v>
      </c>
      <c r="E22">
        <v>463</v>
      </c>
      <c r="F22" s="116">
        <v>1454</v>
      </c>
    </row>
    <row r="23" spans="1:6">
      <c r="A23" t="s">
        <v>685</v>
      </c>
      <c r="B23">
        <v>465.5</v>
      </c>
      <c r="C23">
        <v>470</v>
      </c>
      <c r="D23">
        <v>458</v>
      </c>
      <c r="E23">
        <v>460.5</v>
      </c>
      <c r="F23" s="116">
        <v>2128</v>
      </c>
    </row>
    <row r="24" spans="1:6">
      <c r="A24" t="s">
        <v>684</v>
      </c>
      <c r="B24">
        <v>466</v>
      </c>
      <c r="C24">
        <v>471</v>
      </c>
      <c r="D24">
        <v>451.5</v>
      </c>
      <c r="E24">
        <v>456</v>
      </c>
      <c r="F24" s="116">
        <v>2645</v>
      </c>
    </row>
    <row r="25" spans="1:6">
      <c r="A25" t="s">
        <v>683</v>
      </c>
      <c r="B25">
        <v>454.5</v>
      </c>
      <c r="C25">
        <v>463.5</v>
      </c>
      <c r="D25">
        <v>449</v>
      </c>
      <c r="E25">
        <v>461</v>
      </c>
      <c r="F25" s="116">
        <v>2131</v>
      </c>
    </row>
    <row r="26" spans="1:6">
      <c r="A26" t="s">
        <v>682</v>
      </c>
      <c r="B26">
        <v>457</v>
      </c>
      <c r="C26">
        <v>477</v>
      </c>
      <c r="D26">
        <v>457</v>
      </c>
      <c r="E26">
        <v>466</v>
      </c>
      <c r="F26" s="116">
        <v>2833</v>
      </c>
    </row>
    <row r="27" spans="1:6">
      <c r="A27" t="s">
        <v>681</v>
      </c>
      <c r="B27">
        <v>498</v>
      </c>
      <c r="C27">
        <v>498</v>
      </c>
      <c r="D27">
        <v>462.5</v>
      </c>
      <c r="E27">
        <v>465</v>
      </c>
      <c r="F27" s="116">
        <v>3496</v>
      </c>
    </row>
    <row r="28" spans="1:6">
      <c r="A28" t="s">
        <v>680</v>
      </c>
      <c r="B28">
        <v>468.5</v>
      </c>
      <c r="C28">
        <v>482.5</v>
      </c>
      <c r="D28">
        <v>466</v>
      </c>
      <c r="E28">
        <v>476</v>
      </c>
      <c r="F28" s="116">
        <v>2771</v>
      </c>
    </row>
    <row r="29" spans="1:6">
      <c r="A29" t="s">
        <v>679</v>
      </c>
      <c r="B29">
        <v>476</v>
      </c>
      <c r="C29">
        <v>484</v>
      </c>
      <c r="D29">
        <v>472.5</v>
      </c>
      <c r="E29">
        <v>473</v>
      </c>
      <c r="F29" s="116">
        <v>2415</v>
      </c>
    </row>
    <row r="30" spans="1:6">
      <c r="A30" t="s">
        <v>678</v>
      </c>
      <c r="B30">
        <v>468.5</v>
      </c>
      <c r="C30">
        <v>471.5</v>
      </c>
      <c r="D30">
        <v>456</v>
      </c>
      <c r="E30">
        <v>456</v>
      </c>
      <c r="F30" s="116">
        <v>4062</v>
      </c>
    </row>
    <row r="31" spans="1:6">
      <c r="A31" t="s">
        <v>677</v>
      </c>
      <c r="B31">
        <v>450</v>
      </c>
      <c r="C31">
        <v>451.5</v>
      </c>
      <c r="D31">
        <v>431</v>
      </c>
      <c r="E31">
        <v>431</v>
      </c>
      <c r="F31" s="116">
        <v>4841</v>
      </c>
    </row>
    <row r="32" spans="1:6">
      <c r="A32" t="s">
        <v>676</v>
      </c>
      <c r="B32">
        <v>431</v>
      </c>
      <c r="C32">
        <v>431</v>
      </c>
      <c r="D32">
        <v>415.5</v>
      </c>
      <c r="E32">
        <v>416.5</v>
      </c>
      <c r="F32" s="116">
        <v>4415</v>
      </c>
    </row>
    <row r="33" spans="1:6">
      <c r="A33" t="s">
        <v>675</v>
      </c>
      <c r="B33">
        <v>409.5</v>
      </c>
      <c r="C33">
        <v>420</v>
      </c>
      <c r="D33">
        <v>407.5</v>
      </c>
      <c r="E33">
        <v>408</v>
      </c>
      <c r="F33" s="116">
        <v>4283</v>
      </c>
    </row>
    <row r="34" spans="1:6">
      <c r="A34" t="s">
        <v>674</v>
      </c>
      <c r="B34">
        <v>404.5</v>
      </c>
      <c r="C34">
        <v>412</v>
      </c>
      <c r="D34">
        <v>401.5</v>
      </c>
      <c r="E34">
        <v>409</v>
      </c>
      <c r="F34" s="116">
        <v>3816</v>
      </c>
    </row>
    <row r="35" spans="1:6">
      <c r="A35" t="s">
        <v>673</v>
      </c>
      <c r="B35">
        <v>402</v>
      </c>
      <c r="C35">
        <v>406.5</v>
      </c>
      <c r="D35">
        <v>387</v>
      </c>
      <c r="E35">
        <v>401</v>
      </c>
      <c r="F35" s="116">
        <v>4608</v>
      </c>
    </row>
    <row r="36" spans="1:6">
      <c r="A36" t="s">
        <v>672</v>
      </c>
      <c r="B36">
        <v>395.5</v>
      </c>
      <c r="C36">
        <v>399.5</v>
      </c>
      <c r="D36">
        <v>383</v>
      </c>
      <c r="E36">
        <v>384.5</v>
      </c>
      <c r="F36" s="116">
        <v>3323</v>
      </c>
    </row>
    <row r="37" spans="1:6">
      <c r="A37" t="s">
        <v>671</v>
      </c>
      <c r="B37">
        <v>397</v>
      </c>
      <c r="C37">
        <v>410.5</v>
      </c>
      <c r="D37">
        <v>394</v>
      </c>
      <c r="E37">
        <v>405</v>
      </c>
      <c r="F37" s="116">
        <v>6550</v>
      </c>
    </row>
    <row r="38" spans="1:6">
      <c r="A38" t="s">
        <v>670</v>
      </c>
      <c r="B38">
        <v>425.5</v>
      </c>
      <c r="C38">
        <v>427</v>
      </c>
      <c r="D38">
        <v>408</v>
      </c>
      <c r="E38">
        <v>412</v>
      </c>
      <c r="F38" s="116">
        <v>4071</v>
      </c>
    </row>
    <row r="39" spans="1:6">
      <c r="A39" t="s">
        <v>669</v>
      </c>
      <c r="B39">
        <v>410</v>
      </c>
      <c r="C39">
        <v>415</v>
      </c>
      <c r="D39">
        <v>401</v>
      </c>
      <c r="E39">
        <v>401</v>
      </c>
      <c r="F39" s="116">
        <v>2334</v>
      </c>
    </row>
    <row r="40" spans="1:6">
      <c r="A40" t="s">
        <v>668</v>
      </c>
      <c r="B40">
        <v>405</v>
      </c>
      <c r="C40">
        <v>432</v>
      </c>
      <c r="D40">
        <v>405</v>
      </c>
      <c r="E40">
        <v>428</v>
      </c>
      <c r="F40" s="116">
        <v>4976</v>
      </c>
    </row>
    <row r="41" spans="1:6">
      <c r="A41" t="s">
        <v>667</v>
      </c>
      <c r="B41">
        <v>450</v>
      </c>
      <c r="C41">
        <v>467</v>
      </c>
      <c r="D41">
        <v>447</v>
      </c>
      <c r="E41">
        <v>447.5</v>
      </c>
      <c r="F41" s="116">
        <v>7682</v>
      </c>
    </row>
    <row r="42" spans="1:6">
      <c r="A42" t="s">
        <v>666</v>
      </c>
      <c r="B42">
        <v>448</v>
      </c>
      <c r="C42">
        <v>482</v>
      </c>
      <c r="D42">
        <v>448</v>
      </c>
      <c r="E42">
        <v>461.5</v>
      </c>
      <c r="F42" s="116">
        <v>6082</v>
      </c>
    </row>
    <row r="43" spans="1:6">
      <c r="A43" t="s">
        <v>665</v>
      </c>
      <c r="B43">
        <v>456</v>
      </c>
      <c r="C43">
        <v>478</v>
      </c>
      <c r="D43">
        <v>452</v>
      </c>
      <c r="E43">
        <v>469</v>
      </c>
      <c r="F43" s="116">
        <v>4870</v>
      </c>
    </row>
    <row r="44" spans="1:6">
      <c r="A44" t="s">
        <v>664</v>
      </c>
      <c r="B44">
        <v>470</v>
      </c>
      <c r="C44">
        <v>470.5</v>
      </c>
      <c r="D44">
        <v>435.5</v>
      </c>
      <c r="E44">
        <v>442.5</v>
      </c>
      <c r="F44" s="116">
        <v>7187</v>
      </c>
    </row>
    <row r="45" spans="1:6">
      <c r="A45" t="s">
        <v>663</v>
      </c>
      <c r="B45">
        <v>450</v>
      </c>
      <c r="C45">
        <v>464.5</v>
      </c>
      <c r="D45">
        <v>446</v>
      </c>
      <c r="E45">
        <v>458.5</v>
      </c>
      <c r="F45" s="116">
        <v>3748</v>
      </c>
    </row>
    <row r="46" spans="1:6">
      <c r="A46" t="s">
        <v>662</v>
      </c>
      <c r="B46">
        <v>458</v>
      </c>
      <c r="C46">
        <v>460</v>
      </c>
      <c r="D46">
        <v>440</v>
      </c>
      <c r="E46">
        <v>446</v>
      </c>
      <c r="F46" s="116">
        <v>3617</v>
      </c>
    </row>
    <row r="47" spans="1:6">
      <c r="A47" t="s">
        <v>661</v>
      </c>
      <c r="B47">
        <v>446</v>
      </c>
      <c r="C47">
        <v>455</v>
      </c>
      <c r="D47">
        <v>438</v>
      </c>
      <c r="E47">
        <v>445</v>
      </c>
      <c r="F47" s="116">
        <v>3760</v>
      </c>
    </row>
    <row r="48" spans="1:6">
      <c r="A48" t="s">
        <v>660</v>
      </c>
      <c r="B48">
        <v>443.5</v>
      </c>
      <c r="C48">
        <v>454.5</v>
      </c>
      <c r="D48">
        <v>442</v>
      </c>
      <c r="E48">
        <v>444</v>
      </c>
      <c r="F48" s="116">
        <v>2922</v>
      </c>
    </row>
    <row r="49" spans="1:6">
      <c r="A49" t="s">
        <v>659</v>
      </c>
      <c r="B49">
        <v>455</v>
      </c>
      <c r="C49">
        <v>475</v>
      </c>
      <c r="D49">
        <v>454.5</v>
      </c>
      <c r="E49">
        <v>461.5</v>
      </c>
      <c r="F49" s="116">
        <v>6294</v>
      </c>
    </row>
    <row r="50" spans="1:6">
      <c r="A50" t="s">
        <v>658</v>
      </c>
      <c r="B50">
        <v>461.5</v>
      </c>
      <c r="C50">
        <v>463</v>
      </c>
      <c r="D50">
        <v>450</v>
      </c>
      <c r="E50">
        <v>454</v>
      </c>
      <c r="F50" s="116">
        <v>2918</v>
      </c>
    </row>
    <row r="51" spans="1:6">
      <c r="A51" t="s">
        <v>657</v>
      </c>
      <c r="B51">
        <v>462.5</v>
      </c>
      <c r="C51">
        <v>472</v>
      </c>
      <c r="D51">
        <v>462.5</v>
      </c>
      <c r="E51">
        <v>470</v>
      </c>
      <c r="F51" s="116">
        <v>3312</v>
      </c>
    </row>
    <row r="52" spans="1:6">
      <c r="A52" t="s">
        <v>656</v>
      </c>
      <c r="B52">
        <v>468.5</v>
      </c>
      <c r="C52">
        <v>474</v>
      </c>
      <c r="D52">
        <v>461.5</v>
      </c>
      <c r="E52">
        <v>469.5</v>
      </c>
      <c r="F52" s="116">
        <v>2040</v>
      </c>
    </row>
    <row r="53" spans="1:6">
      <c r="A53" t="s">
        <v>655</v>
      </c>
      <c r="B53">
        <v>485</v>
      </c>
      <c r="C53">
        <v>504</v>
      </c>
      <c r="D53">
        <v>484.5</v>
      </c>
      <c r="E53">
        <v>494.5</v>
      </c>
      <c r="F53" s="116">
        <v>9267</v>
      </c>
    </row>
    <row r="54" spans="1:6">
      <c r="A54" t="s">
        <v>654</v>
      </c>
      <c r="B54">
        <v>493.5</v>
      </c>
      <c r="C54">
        <v>505</v>
      </c>
      <c r="D54">
        <v>489</v>
      </c>
      <c r="E54">
        <v>499.5</v>
      </c>
      <c r="F54" s="116">
        <v>4857</v>
      </c>
    </row>
    <row r="55" spans="1:6">
      <c r="A55" t="s">
        <v>653</v>
      </c>
      <c r="B55">
        <v>500</v>
      </c>
      <c r="C55">
        <v>506</v>
      </c>
      <c r="D55">
        <v>496.5</v>
      </c>
      <c r="E55">
        <v>504</v>
      </c>
      <c r="F55" s="116">
        <v>3265</v>
      </c>
    </row>
    <row r="56" spans="1:6">
      <c r="A56" t="s">
        <v>652</v>
      </c>
      <c r="B56">
        <v>504</v>
      </c>
      <c r="C56">
        <v>505</v>
      </c>
      <c r="D56">
        <v>495</v>
      </c>
      <c r="E56">
        <v>500</v>
      </c>
      <c r="F56" s="116">
        <v>2868</v>
      </c>
    </row>
    <row r="57" spans="1:6">
      <c r="A57" t="s">
        <v>651</v>
      </c>
      <c r="B57">
        <v>498</v>
      </c>
      <c r="C57">
        <v>512</v>
      </c>
      <c r="D57">
        <v>498</v>
      </c>
      <c r="E57">
        <v>506</v>
      </c>
      <c r="F57" s="116">
        <v>2311</v>
      </c>
    </row>
    <row r="58" spans="1:6">
      <c r="A58" t="s">
        <v>650</v>
      </c>
      <c r="B58">
        <v>506</v>
      </c>
      <c r="C58">
        <v>515</v>
      </c>
      <c r="D58">
        <v>500</v>
      </c>
      <c r="E58">
        <v>510</v>
      </c>
      <c r="F58" s="116">
        <v>2949</v>
      </c>
    </row>
    <row r="59" spans="1:6">
      <c r="A59" t="s">
        <v>649</v>
      </c>
      <c r="B59">
        <v>510</v>
      </c>
      <c r="C59">
        <v>526</v>
      </c>
      <c r="D59">
        <v>506</v>
      </c>
      <c r="E59">
        <v>512</v>
      </c>
      <c r="F59" s="116">
        <v>3432</v>
      </c>
    </row>
    <row r="60" spans="1:6">
      <c r="A60" t="s">
        <v>648</v>
      </c>
      <c r="B60">
        <v>513</v>
      </c>
      <c r="C60">
        <v>523</v>
      </c>
      <c r="D60">
        <v>511</v>
      </c>
      <c r="E60">
        <v>514</v>
      </c>
      <c r="F60" s="116">
        <v>2321</v>
      </c>
    </row>
    <row r="61" spans="1:6">
      <c r="A61" t="s">
        <v>647</v>
      </c>
      <c r="B61">
        <v>515</v>
      </c>
      <c r="C61">
        <v>518</v>
      </c>
      <c r="D61">
        <v>502</v>
      </c>
      <c r="E61">
        <v>502</v>
      </c>
      <c r="F61" s="116">
        <v>2551</v>
      </c>
    </row>
    <row r="62" spans="1:6">
      <c r="A62" t="s">
        <v>646</v>
      </c>
      <c r="B62">
        <v>497.5</v>
      </c>
      <c r="C62">
        <v>535</v>
      </c>
      <c r="D62">
        <v>493</v>
      </c>
      <c r="E62">
        <v>527</v>
      </c>
      <c r="F62" s="116">
        <v>6322</v>
      </c>
    </row>
    <row r="63" spans="1:6">
      <c r="A63" t="s">
        <v>645</v>
      </c>
      <c r="B63">
        <v>520</v>
      </c>
      <c r="C63">
        <v>536</v>
      </c>
      <c r="D63">
        <v>517</v>
      </c>
      <c r="E63">
        <v>525</v>
      </c>
      <c r="F63" s="116">
        <v>4510</v>
      </c>
    </row>
    <row r="64" spans="1:6">
      <c r="A64" t="s">
        <v>644</v>
      </c>
      <c r="B64">
        <v>524</v>
      </c>
      <c r="C64">
        <v>529</v>
      </c>
      <c r="D64">
        <v>504</v>
      </c>
      <c r="E64">
        <v>504</v>
      </c>
      <c r="F64" s="116">
        <v>5718</v>
      </c>
    </row>
  </sheetData>
  <sortState xmlns:xlrd2="http://schemas.microsoft.com/office/spreadsheetml/2017/richdata2" ref="A2:F72">
    <sortCondition ref="A1"/>
  </sortState>
  <phoneticPr fontId="6" type="noConversion"/>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785768-31FA-48AD-950F-507004FE5922}">
  <sheetPr codeName="工作表185"/>
  <dimension ref="A1:F64"/>
  <sheetViews>
    <sheetView workbookViewId="0"/>
  </sheetViews>
  <sheetFormatPr defaultRowHeight="17"/>
  <sheetData>
    <row r="1" spans="1:6">
      <c r="A1" t="s">
        <v>732</v>
      </c>
      <c r="B1" t="s">
        <v>733</v>
      </c>
      <c r="C1" t="s">
        <v>734</v>
      </c>
      <c r="D1" t="s">
        <v>735</v>
      </c>
      <c r="E1" t="s">
        <v>736</v>
      </c>
      <c r="F1" t="s">
        <v>737</v>
      </c>
    </row>
    <row r="2" spans="1:6">
      <c r="A2" t="s">
        <v>706</v>
      </c>
      <c r="B2" s="117">
        <v>2480</v>
      </c>
      <c r="C2" s="117">
        <v>2510</v>
      </c>
      <c r="D2" s="117">
        <v>2445</v>
      </c>
      <c r="E2" s="117">
        <v>2500</v>
      </c>
      <c r="F2" s="116">
        <v>4520</v>
      </c>
    </row>
    <row r="3" spans="1:6">
      <c r="A3" t="s">
        <v>705</v>
      </c>
      <c r="B3" s="117">
        <v>2540</v>
      </c>
      <c r="C3" s="117">
        <v>2555</v>
      </c>
      <c r="D3" s="117">
        <v>2420</v>
      </c>
      <c r="E3" s="117">
        <v>2445</v>
      </c>
      <c r="F3" s="116">
        <v>2659</v>
      </c>
    </row>
    <row r="4" spans="1:6">
      <c r="A4" t="s">
        <v>704</v>
      </c>
      <c r="B4" s="117">
        <v>2460</v>
      </c>
      <c r="C4" s="117">
        <v>2575</v>
      </c>
      <c r="D4" s="117">
        <v>2435</v>
      </c>
      <c r="E4" s="117">
        <v>2560</v>
      </c>
      <c r="F4" s="116">
        <v>3109</v>
      </c>
    </row>
    <row r="5" spans="1:6">
      <c r="A5" t="s">
        <v>703</v>
      </c>
      <c r="B5" s="117">
        <v>2520</v>
      </c>
      <c r="C5" s="117">
        <v>2590</v>
      </c>
      <c r="D5" s="117">
        <v>2495</v>
      </c>
      <c r="E5" s="117">
        <v>2560</v>
      </c>
      <c r="F5" s="116">
        <v>2336</v>
      </c>
    </row>
    <row r="6" spans="1:6">
      <c r="A6" t="s">
        <v>702</v>
      </c>
      <c r="B6" s="117">
        <v>2575</v>
      </c>
      <c r="C6" s="117">
        <v>2585</v>
      </c>
      <c r="D6" s="117">
        <v>2440</v>
      </c>
      <c r="E6" s="117">
        <v>2510</v>
      </c>
      <c r="F6" s="116">
        <v>2519</v>
      </c>
    </row>
    <row r="7" spans="1:6">
      <c r="A7" t="s">
        <v>701</v>
      </c>
      <c r="B7" s="117">
        <v>2535</v>
      </c>
      <c r="C7" s="117">
        <v>2575</v>
      </c>
      <c r="D7" s="117">
        <v>2430</v>
      </c>
      <c r="E7" s="117">
        <v>2445</v>
      </c>
      <c r="F7" s="116">
        <v>2857</v>
      </c>
    </row>
    <row r="8" spans="1:6">
      <c r="A8" t="s">
        <v>700</v>
      </c>
      <c r="B8" s="117">
        <v>2490</v>
      </c>
      <c r="C8" s="117">
        <v>2530</v>
      </c>
      <c r="D8" s="117">
        <v>2390</v>
      </c>
      <c r="E8" s="117">
        <v>2430</v>
      </c>
      <c r="F8" s="116">
        <v>2841</v>
      </c>
    </row>
    <row r="9" spans="1:6">
      <c r="A9" t="s">
        <v>699</v>
      </c>
      <c r="B9" s="117">
        <v>2465</v>
      </c>
      <c r="C9" s="117">
        <v>2510</v>
      </c>
      <c r="D9" s="117">
        <v>2405</v>
      </c>
      <c r="E9" s="117">
        <v>2435</v>
      </c>
      <c r="F9" s="116">
        <v>1929</v>
      </c>
    </row>
    <row r="10" spans="1:6">
      <c r="A10" t="s">
        <v>698</v>
      </c>
      <c r="B10" s="117">
        <v>2475</v>
      </c>
      <c r="C10" s="117">
        <v>2490</v>
      </c>
      <c r="D10" s="117">
        <v>2280</v>
      </c>
      <c r="E10" s="117">
        <v>2330</v>
      </c>
      <c r="F10" s="116">
        <v>3454</v>
      </c>
    </row>
    <row r="11" spans="1:6">
      <c r="A11" t="s">
        <v>697</v>
      </c>
      <c r="B11" s="117">
        <v>2325</v>
      </c>
      <c r="C11" s="117">
        <v>2340</v>
      </c>
      <c r="D11" s="117">
        <v>2230</v>
      </c>
      <c r="E11" s="117">
        <v>2260</v>
      </c>
      <c r="F11" s="116">
        <v>3103</v>
      </c>
    </row>
    <row r="12" spans="1:6">
      <c r="A12" t="s">
        <v>696</v>
      </c>
      <c r="B12" s="117">
        <v>2240</v>
      </c>
      <c r="C12" s="117">
        <v>2295</v>
      </c>
      <c r="D12" s="117">
        <v>2190</v>
      </c>
      <c r="E12" s="117">
        <v>2200</v>
      </c>
      <c r="F12" s="116">
        <v>3294</v>
      </c>
    </row>
    <row r="13" spans="1:6">
      <c r="A13" t="s">
        <v>695</v>
      </c>
      <c r="B13" s="117">
        <v>2215</v>
      </c>
      <c r="C13" s="117">
        <v>2260</v>
      </c>
      <c r="D13" s="117">
        <v>2180</v>
      </c>
      <c r="E13" s="117">
        <v>2195</v>
      </c>
      <c r="F13" s="116">
        <v>2116</v>
      </c>
    </row>
    <row r="14" spans="1:6">
      <c r="A14" t="s">
        <v>694</v>
      </c>
      <c r="B14" s="117">
        <v>2230</v>
      </c>
      <c r="C14" s="117">
        <v>2280</v>
      </c>
      <c r="D14" s="117">
        <v>2155</v>
      </c>
      <c r="E14" s="117">
        <v>2175</v>
      </c>
      <c r="F14" s="116">
        <v>3678</v>
      </c>
    </row>
    <row r="15" spans="1:6">
      <c r="A15" t="s">
        <v>693</v>
      </c>
      <c r="B15" s="117">
        <v>2215</v>
      </c>
      <c r="C15" s="117">
        <v>2285</v>
      </c>
      <c r="D15" s="117">
        <v>2190</v>
      </c>
      <c r="E15" s="117">
        <v>2195</v>
      </c>
      <c r="F15" s="116">
        <v>2466</v>
      </c>
    </row>
    <row r="16" spans="1:6">
      <c r="A16" t="s">
        <v>692</v>
      </c>
      <c r="B16" s="117">
        <v>2245</v>
      </c>
      <c r="C16" s="117">
        <v>2265</v>
      </c>
      <c r="D16" s="117">
        <v>2195</v>
      </c>
      <c r="E16" s="117">
        <v>2225</v>
      </c>
      <c r="F16" s="116">
        <v>1901</v>
      </c>
    </row>
    <row r="17" spans="1:6">
      <c r="A17" t="s">
        <v>691</v>
      </c>
      <c r="B17" s="117">
        <v>2270</v>
      </c>
      <c r="C17" s="117">
        <v>2335</v>
      </c>
      <c r="D17" s="117">
        <v>2250</v>
      </c>
      <c r="E17" s="117">
        <v>2295</v>
      </c>
      <c r="F17" s="116">
        <v>2373</v>
      </c>
    </row>
    <row r="18" spans="1:6">
      <c r="A18" t="s">
        <v>690</v>
      </c>
      <c r="B18" s="117">
        <v>2340</v>
      </c>
      <c r="C18" s="117">
        <v>2340</v>
      </c>
      <c r="D18" s="117">
        <v>2265</v>
      </c>
      <c r="E18" s="117">
        <v>2265</v>
      </c>
      <c r="F18" s="116">
        <v>1160</v>
      </c>
    </row>
    <row r="19" spans="1:6">
      <c r="A19" t="s">
        <v>689</v>
      </c>
      <c r="B19" s="117">
        <v>2290</v>
      </c>
      <c r="C19" s="117">
        <v>2310</v>
      </c>
      <c r="D19" s="117">
        <v>2195</v>
      </c>
      <c r="E19" s="117">
        <v>2225</v>
      </c>
      <c r="F19" s="116">
        <v>1788</v>
      </c>
    </row>
    <row r="20" spans="1:6">
      <c r="A20" t="s">
        <v>688</v>
      </c>
      <c r="B20" s="117">
        <v>2230</v>
      </c>
      <c r="C20" s="117">
        <v>2260</v>
      </c>
      <c r="D20" s="117">
        <v>2165</v>
      </c>
      <c r="E20" s="117">
        <v>2185</v>
      </c>
      <c r="F20" s="116">
        <v>1889</v>
      </c>
    </row>
    <row r="21" spans="1:6">
      <c r="A21" t="s">
        <v>687</v>
      </c>
      <c r="B21" s="117">
        <v>2210</v>
      </c>
      <c r="C21" s="117">
        <v>2220</v>
      </c>
      <c r="D21" s="117">
        <v>2100</v>
      </c>
      <c r="E21" s="117">
        <v>2190</v>
      </c>
      <c r="F21" s="116">
        <v>2769</v>
      </c>
    </row>
    <row r="22" spans="1:6">
      <c r="A22" t="s">
        <v>686</v>
      </c>
      <c r="B22" s="117">
        <v>2210</v>
      </c>
      <c r="C22" s="117">
        <v>2310</v>
      </c>
      <c r="D22" s="117">
        <v>2195</v>
      </c>
      <c r="E22" s="117">
        <v>2270</v>
      </c>
      <c r="F22" s="116">
        <v>2600</v>
      </c>
    </row>
    <row r="23" spans="1:6">
      <c r="A23" t="s">
        <v>685</v>
      </c>
      <c r="B23" s="117">
        <v>2305</v>
      </c>
      <c r="C23" s="117">
        <v>2310</v>
      </c>
      <c r="D23" s="117">
        <v>2255</v>
      </c>
      <c r="E23" s="117">
        <v>2295</v>
      </c>
      <c r="F23" s="116">
        <v>1540</v>
      </c>
    </row>
    <row r="24" spans="1:6">
      <c r="A24" t="s">
        <v>684</v>
      </c>
      <c r="B24" s="117">
        <v>2320</v>
      </c>
      <c r="C24" s="117">
        <v>2330</v>
      </c>
      <c r="D24" s="117">
        <v>2220</v>
      </c>
      <c r="E24" s="117">
        <v>2240</v>
      </c>
      <c r="F24" s="116">
        <v>1911</v>
      </c>
    </row>
    <row r="25" spans="1:6">
      <c r="A25" t="s">
        <v>683</v>
      </c>
      <c r="B25" s="117">
        <v>2240</v>
      </c>
      <c r="C25" s="117">
        <v>2460</v>
      </c>
      <c r="D25" s="117">
        <v>2225</v>
      </c>
      <c r="E25" s="117">
        <v>2460</v>
      </c>
      <c r="F25" s="116">
        <v>3584</v>
      </c>
    </row>
    <row r="26" spans="1:6">
      <c r="A26" t="s">
        <v>682</v>
      </c>
      <c r="B26" s="117">
        <v>2520</v>
      </c>
      <c r="C26" s="117">
        <v>2540</v>
      </c>
      <c r="D26" s="117">
        <v>2430</v>
      </c>
      <c r="E26" s="117">
        <v>2475</v>
      </c>
      <c r="F26" s="116">
        <v>2765</v>
      </c>
    </row>
    <row r="27" spans="1:6">
      <c r="A27" t="s">
        <v>681</v>
      </c>
      <c r="B27" s="117">
        <v>2475</v>
      </c>
      <c r="C27" s="117">
        <v>2490</v>
      </c>
      <c r="D27" s="117">
        <v>2365</v>
      </c>
      <c r="E27" s="117">
        <v>2475</v>
      </c>
      <c r="F27" s="116">
        <v>2188</v>
      </c>
    </row>
    <row r="28" spans="1:6">
      <c r="A28" t="s">
        <v>680</v>
      </c>
      <c r="B28" s="117">
        <v>2450</v>
      </c>
      <c r="C28" s="117">
        <v>2495</v>
      </c>
      <c r="D28" s="117">
        <v>2350</v>
      </c>
      <c r="E28" s="117">
        <v>2355</v>
      </c>
      <c r="F28" s="116">
        <v>1990</v>
      </c>
    </row>
    <row r="29" spans="1:6">
      <c r="A29" t="s">
        <v>679</v>
      </c>
      <c r="B29" s="117">
        <v>2365</v>
      </c>
      <c r="C29" s="117">
        <v>2385</v>
      </c>
      <c r="D29" s="117">
        <v>2315</v>
      </c>
      <c r="E29" s="117">
        <v>2325</v>
      </c>
      <c r="F29" s="116">
        <v>1175</v>
      </c>
    </row>
    <row r="30" spans="1:6">
      <c r="A30" t="s">
        <v>678</v>
      </c>
      <c r="B30" s="117">
        <v>2355</v>
      </c>
      <c r="C30" s="117">
        <v>2430</v>
      </c>
      <c r="D30" s="117">
        <v>2355</v>
      </c>
      <c r="E30" s="117">
        <v>2405</v>
      </c>
      <c r="F30" s="116">
        <v>1722</v>
      </c>
    </row>
    <row r="31" spans="1:6">
      <c r="A31" t="s">
        <v>677</v>
      </c>
      <c r="B31" s="117">
        <v>2375</v>
      </c>
      <c r="C31" s="117">
        <v>2480</v>
      </c>
      <c r="D31" s="117">
        <v>2370</v>
      </c>
      <c r="E31" s="117">
        <v>2420</v>
      </c>
      <c r="F31" s="116">
        <v>2343</v>
      </c>
    </row>
    <row r="32" spans="1:6">
      <c r="A32" t="s">
        <v>676</v>
      </c>
      <c r="B32" s="117">
        <v>2380</v>
      </c>
      <c r="C32" s="117">
        <v>2385</v>
      </c>
      <c r="D32" s="117">
        <v>2290</v>
      </c>
      <c r="E32" s="117">
        <v>2305</v>
      </c>
      <c r="F32" s="116">
        <v>2284</v>
      </c>
    </row>
    <row r="33" spans="1:6">
      <c r="A33" t="s">
        <v>675</v>
      </c>
      <c r="B33" s="117">
        <v>2325</v>
      </c>
      <c r="C33" s="117">
        <v>2395</v>
      </c>
      <c r="D33" s="117">
        <v>2310</v>
      </c>
      <c r="E33" s="117">
        <v>2390</v>
      </c>
      <c r="F33" s="116">
        <v>1310</v>
      </c>
    </row>
    <row r="34" spans="1:6">
      <c r="A34" t="s">
        <v>674</v>
      </c>
      <c r="B34" s="117">
        <v>2360</v>
      </c>
      <c r="C34" s="117">
        <v>2500</v>
      </c>
      <c r="D34" s="117">
        <v>2355</v>
      </c>
      <c r="E34" s="117">
        <v>2500</v>
      </c>
      <c r="F34" s="116">
        <v>1883</v>
      </c>
    </row>
    <row r="35" spans="1:6">
      <c r="A35" t="s">
        <v>673</v>
      </c>
      <c r="B35" s="117">
        <v>2455</v>
      </c>
      <c r="C35" s="117">
        <v>2495</v>
      </c>
      <c r="D35" s="117">
        <v>2260</v>
      </c>
      <c r="E35" s="117">
        <v>2315</v>
      </c>
      <c r="F35" s="116">
        <v>2389</v>
      </c>
    </row>
    <row r="36" spans="1:6">
      <c r="A36" t="s">
        <v>672</v>
      </c>
      <c r="B36" s="117">
        <v>2235</v>
      </c>
      <c r="C36" s="117">
        <v>2245</v>
      </c>
      <c r="D36" s="117">
        <v>2090</v>
      </c>
      <c r="E36" s="117">
        <v>2160</v>
      </c>
      <c r="F36" s="116">
        <v>3588</v>
      </c>
    </row>
    <row r="37" spans="1:6">
      <c r="A37" t="s">
        <v>671</v>
      </c>
      <c r="B37" s="117">
        <v>2205</v>
      </c>
      <c r="C37" s="117">
        <v>2210</v>
      </c>
      <c r="D37" s="117">
        <v>2070</v>
      </c>
      <c r="E37" s="117">
        <v>2130</v>
      </c>
      <c r="F37" s="116">
        <v>2277</v>
      </c>
    </row>
    <row r="38" spans="1:6">
      <c r="A38" t="s">
        <v>670</v>
      </c>
      <c r="B38" s="117">
        <v>2190</v>
      </c>
      <c r="C38" s="117">
        <v>2305</v>
      </c>
      <c r="D38" s="117">
        <v>2175</v>
      </c>
      <c r="E38" s="117">
        <v>2290</v>
      </c>
      <c r="F38" s="116">
        <v>1978</v>
      </c>
    </row>
    <row r="39" spans="1:6">
      <c r="A39" t="s">
        <v>669</v>
      </c>
      <c r="B39" s="117">
        <v>2225</v>
      </c>
      <c r="C39" s="117">
        <v>2310</v>
      </c>
      <c r="D39" s="117">
        <v>2210</v>
      </c>
      <c r="E39" s="117">
        <v>2250</v>
      </c>
      <c r="F39" s="116">
        <v>1648</v>
      </c>
    </row>
    <row r="40" spans="1:6">
      <c r="A40" t="s">
        <v>668</v>
      </c>
      <c r="B40" s="117">
        <v>2345</v>
      </c>
      <c r="C40" s="117">
        <v>2410</v>
      </c>
      <c r="D40" s="117">
        <v>2305</v>
      </c>
      <c r="E40" s="117">
        <v>2325</v>
      </c>
      <c r="F40" s="116">
        <v>1690</v>
      </c>
    </row>
    <row r="41" spans="1:6">
      <c r="A41" t="s">
        <v>667</v>
      </c>
      <c r="B41" s="117">
        <v>2375</v>
      </c>
      <c r="C41" s="117">
        <v>2395</v>
      </c>
      <c r="D41" s="117">
        <v>2315</v>
      </c>
      <c r="E41" s="117">
        <v>2360</v>
      </c>
      <c r="F41" s="116">
        <v>1091</v>
      </c>
    </row>
    <row r="42" spans="1:6">
      <c r="A42" t="s">
        <v>666</v>
      </c>
      <c r="B42" s="117">
        <v>2360</v>
      </c>
      <c r="C42" s="117">
        <v>2410</v>
      </c>
      <c r="D42" s="117">
        <v>2355</v>
      </c>
      <c r="E42" s="117">
        <v>2360</v>
      </c>
      <c r="F42" s="116">
        <v>1274</v>
      </c>
    </row>
    <row r="43" spans="1:6">
      <c r="A43" t="s">
        <v>665</v>
      </c>
      <c r="B43" s="117">
        <v>2340</v>
      </c>
      <c r="C43" s="117">
        <v>2340</v>
      </c>
      <c r="D43" s="117">
        <v>2270</v>
      </c>
      <c r="E43" s="117">
        <v>2275</v>
      </c>
      <c r="F43" s="116">
        <v>1080</v>
      </c>
    </row>
    <row r="44" spans="1:6">
      <c r="A44" t="s">
        <v>664</v>
      </c>
      <c r="B44" s="117">
        <v>2320</v>
      </c>
      <c r="C44" s="117">
        <v>2335</v>
      </c>
      <c r="D44" s="117">
        <v>2225</v>
      </c>
      <c r="E44" s="117">
        <v>2225</v>
      </c>
      <c r="F44">
        <v>948</v>
      </c>
    </row>
    <row r="45" spans="1:6">
      <c r="A45" t="s">
        <v>663</v>
      </c>
      <c r="B45" s="117">
        <v>2275</v>
      </c>
      <c r="C45" s="117">
        <v>2330</v>
      </c>
      <c r="D45" s="117">
        <v>2255</v>
      </c>
      <c r="E45" s="117">
        <v>2285</v>
      </c>
      <c r="F45" s="116">
        <v>1421</v>
      </c>
    </row>
    <row r="46" spans="1:6">
      <c r="A46" t="s">
        <v>662</v>
      </c>
      <c r="B46" s="117">
        <v>2310</v>
      </c>
      <c r="C46" s="117">
        <v>2345</v>
      </c>
      <c r="D46" s="117">
        <v>2255</v>
      </c>
      <c r="E46" s="117">
        <v>2345</v>
      </c>
      <c r="F46" s="116">
        <v>1154</v>
      </c>
    </row>
    <row r="47" spans="1:6">
      <c r="A47" t="s">
        <v>661</v>
      </c>
      <c r="B47" s="117">
        <v>2410</v>
      </c>
      <c r="C47" s="117">
        <v>2550</v>
      </c>
      <c r="D47" s="117">
        <v>2360</v>
      </c>
      <c r="E47" s="117">
        <v>2395</v>
      </c>
      <c r="F47" s="116">
        <v>3203</v>
      </c>
    </row>
    <row r="48" spans="1:6">
      <c r="A48" t="s">
        <v>660</v>
      </c>
      <c r="B48" s="117">
        <v>2410</v>
      </c>
      <c r="C48" s="117">
        <v>2545</v>
      </c>
      <c r="D48" s="117">
        <v>2390</v>
      </c>
      <c r="E48" s="117">
        <v>2450</v>
      </c>
      <c r="F48" s="116">
        <v>3084</v>
      </c>
    </row>
    <row r="49" spans="1:6">
      <c r="A49" t="s">
        <v>659</v>
      </c>
      <c r="B49" s="117">
        <v>2470</v>
      </c>
      <c r="C49" s="117">
        <v>2505</v>
      </c>
      <c r="D49" s="117">
        <v>2380</v>
      </c>
      <c r="E49" s="117">
        <v>2405</v>
      </c>
      <c r="F49" s="116">
        <v>1964</v>
      </c>
    </row>
    <row r="50" spans="1:6">
      <c r="A50" t="s">
        <v>658</v>
      </c>
      <c r="B50" s="117">
        <v>2440</v>
      </c>
      <c r="C50" s="117">
        <v>2440</v>
      </c>
      <c r="D50" s="117">
        <v>2355</v>
      </c>
      <c r="E50" s="117">
        <v>2385</v>
      </c>
      <c r="F50" s="116">
        <v>1172</v>
      </c>
    </row>
    <row r="51" spans="1:6">
      <c r="A51" t="s">
        <v>657</v>
      </c>
      <c r="B51" s="117">
        <v>2395</v>
      </c>
      <c r="C51" s="117">
        <v>2480</v>
      </c>
      <c r="D51" s="117">
        <v>2395</v>
      </c>
      <c r="E51" s="117">
        <v>2470</v>
      </c>
      <c r="F51" s="116">
        <v>1316</v>
      </c>
    </row>
    <row r="52" spans="1:6">
      <c r="A52" t="s">
        <v>656</v>
      </c>
      <c r="B52" s="117">
        <v>2480</v>
      </c>
      <c r="C52" s="117">
        <v>2650</v>
      </c>
      <c r="D52" s="117">
        <v>2475</v>
      </c>
      <c r="E52" s="117">
        <v>2595</v>
      </c>
      <c r="F52" s="116">
        <v>3410</v>
      </c>
    </row>
    <row r="53" spans="1:6">
      <c r="A53" t="s">
        <v>655</v>
      </c>
      <c r="B53" s="117">
        <v>2635</v>
      </c>
      <c r="C53" s="117">
        <v>2715</v>
      </c>
      <c r="D53" s="117">
        <v>2610</v>
      </c>
      <c r="E53" s="117">
        <v>2665</v>
      </c>
      <c r="F53" s="116">
        <v>2529</v>
      </c>
    </row>
    <row r="54" spans="1:6">
      <c r="A54" t="s">
        <v>654</v>
      </c>
      <c r="B54" s="117">
        <v>2660</v>
      </c>
      <c r="C54" s="117">
        <v>2665</v>
      </c>
      <c r="D54" s="117">
        <v>2600</v>
      </c>
      <c r="E54" s="117">
        <v>2635</v>
      </c>
      <c r="F54" s="116">
        <v>1125</v>
      </c>
    </row>
    <row r="55" spans="1:6">
      <c r="A55" t="s">
        <v>653</v>
      </c>
      <c r="B55" s="117">
        <v>2655</v>
      </c>
      <c r="C55" s="117">
        <v>2655</v>
      </c>
      <c r="D55" s="117">
        <v>2545</v>
      </c>
      <c r="E55" s="117">
        <v>2595</v>
      </c>
      <c r="F55" s="116">
        <v>1354</v>
      </c>
    </row>
    <row r="56" spans="1:6">
      <c r="A56" t="s">
        <v>652</v>
      </c>
      <c r="B56" s="117">
        <v>2620</v>
      </c>
      <c r="C56" s="117">
        <v>2630</v>
      </c>
      <c r="D56" s="117">
        <v>2555</v>
      </c>
      <c r="E56" s="117">
        <v>2565</v>
      </c>
      <c r="F56">
        <v>907</v>
      </c>
    </row>
    <row r="57" spans="1:6">
      <c r="A57" t="s">
        <v>651</v>
      </c>
      <c r="B57" s="117">
        <v>2575</v>
      </c>
      <c r="C57" s="117">
        <v>2600</v>
      </c>
      <c r="D57" s="117">
        <v>2550</v>
      </c>
      <c r="E57" s="117">
        <v>2595</v>
      </c>
      <c r="F57">
        <v>650</v>
      </c>
    </row>
    <row r="58" spans="1:6">
      <c r="A58" t="s">
        <v>650</v>
      </c>
      <c r="B58" s="117">
        <v>2615</v>
      </c>
      <c r="C58" s="117">
        <v>2740</v>
      </c>
      <c r="D58" s="117">
        <v>2615</v>
      </c>
      <c r="E58" s="117">
        <v>2740</v>
      </c>
      <c r="F58" s="116">
        <v>1956</v>
      </c>
    </row>
    <row r="59" spans="1:6">
      <c r="A59" t="s">
        <v>649</v>
      </c>
      <c r="B59" s="117">
        <v>2700</v>
      </c>
      <c r="C59" s="117">
        <v>2865</v>
      </c>
      <c r="D59" s="117">
        <v>2700</v>
      </c>
      <c r="E59" s="117">
        <v>2740</v>
      </c>
      <c r="F59" s="116">
        <v>2173</v>
      </c>
    </row>
    <row r="60" spans="1:6">
      <c r="A60" t="s">
        <v>648</v>
      </c>
      <c r="B60" s="117">
        <v>2800</v>
      </c>
      <c r="C60" s="117">
        <v>2800</v>
      </c>
      <c r="D60" s="117">
        <v>2700</v>
      </c>
      <c r="E60" s="117">
        <v>2710</v>
      </c>
      <c r="F60" s="116">
        <v>1232</v>
      </c>
    </row>
    <row r="61" spans="1:6">
      <c r="A61" t="s">
        <v>647</v>
      </c>
      <c r="B61" s="117">
        <v>2735</v>
      </c>
      <c r="C61" s="117">
        <v>2795</v>
      </c>
      <c r="D61" s="117">
        <v>2685</v>
      </c>
      <c r="E61" s="117">
        <v>2685</v>
      </c>
      <c r="F61" s="116">
        <v>1198</v>
      </c>
    </row>
    <row r="62" spans="1:6">
      <c r="A62" t="s">
        <v>646</v>
      </c>
      <c r="B62" s="117">
        <v>2710</v>
      </c>
      <c r="C62" s="117">
        <v>2720</v>
      </c>
      <c r="D62" s="117">
        <v>2640</v>
      </c>
      <c r="E62" s="117">
        <v>2640</v>
      </c>
      <c r="F62">
        <v>882</v>
      </c>
    </row>
    <row r="63" spans="1:6">
      <c r="A63" t="s">
        <v>645</v>
      </c>
      <c r="B63" s="117">
        <v>2605</v>
      </c>
      <c r="C63" s="117">
        <v>2710</v>
      </c>
      <c r="D63" s="117">
        <v>2605</v>
      </c>
      <c r="E63" s="117">
        <v>2645</v>
      </c>
      <c r="F63" s="116">
        <v>1021</v>
      </c>
    </row>
    <row r="64" spans="1:6">
      <c r="A64" t="s">
        <v>644</v>
      </c>
      <c r="B64" s="117">
        <v>2620</v>
      </c>
      <c r="C64" s="117">
        <v>2645</v>
      </c>
      <c r="D64" s="117">
        <v>2470</v>
      </c>
      <c r="E64" s="117">
        <v>2470</v>
      </c>
      <c r="F64" s="116">
        <v>2872</v>
      </c>
    </row>
  </sheetData>
  <sortState xmlns:xlrd2="http://schemas.microsoft.com/office/spreadsheetml/2017/richdata2" ref="A2:F72">
    <sortCondition ref="A1"/>
  </sortState>
  <phoneticPr fontId="6" type="noConversion"/>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233338-58D1-4CBC-979E-466E1D3B5D50}">
  <sheetPr codeName="工作表186"/>
  <dimension ref="A1:F64"/>
  <sheetViews>
    <sheetView workbookViewId="0"/>
  </sheetViews>
  <sheetFormatPr defaultRowHeight="17"/>
  <sheetData>
    <row r="1" spans="1:6">
      <c r="A1" t="s">
        <v>732</v>
      </c>
      <c r="B1" t="s">
        <v>733</v>
      </c>
      <c r="C1" t="s">
        <v>734</v>
      </c>
      <c r="D1" t="s">
        <v>735</v>
      </c>
      <c r="E1" t="s">
        <v>736</v>
      </c>
      <c r="F1" t="s">
        <v>737</v>
      </c>
    </row>
    <row r="2" spans="1:6">
      <c r="A2" t="s">
        <v>706</v>
      </c>
      <c r="B2">
        <v>946</v>
      </c>
      <c r="C2">
        <v>994</v>
      </c>
      <c r="D2">
        <v>940</v>
      </c>
      <c r="E2">
        <v>962</v>
      </c>
      <c r="F2" s="116">
        <v>2030</v>
      </c>
    </row>
    <row r="3" spans="1:6">
      <c r="A3" t="s">
        <v>705</v>
      </c>
      <c r="B3">
        <v>989</v>
      </c>
      <c r="C3" s="117">
        <v>1005</v>
      </c>
      <c r="D3">
        <v>960</v>
      </c>
      <c r="E3">
        <v>980</v>
      </c>
      <c r="F3" s="116">
        <v>1903</v>
      </c>
    </row>
    <row r="4" spans="1:6">
      <c r="A4" t="s">
        <v>704</v>
      </c>
      <c r="B4">
        <v>996</v>
      </c>
      <c r="C4">
        <v>997</v>
      </c>
      <c r="D4">
        <v>950</v>
      </c>
      <c r="E4">
        <v>953</v>
      </c>
      <c r="F4" s="116">
        <v>1612</v>
      </c>
    </row>
    <row r="5" spans="1:6">
      <c r="A5" t="s">
        <v>703</v>
      </c>
      <c r="B5">
        <v>953</v>
      </c>
      <c r="C5" s="117">
        <v>1030</v>
      </c>
      <c r="D5">
        <v>948</v>
      </c>
      <c r="E5">
        <v>996</v>
      </c>
      <c r="F5" s="116">
        <v>2952</v>
      </c>
    </row>
    <row r="6" spans="1:6">
      <c r="A6" t="s">
        <v>702</v>
      </c>
      <c r="B6" s="117">
        <v>1005</v>
      </c>
      <c r="C6" s="117">
        <v>1035</v>
      </c>
      <c r="D6">
        <v>975</v>
      </c>
      <c r="E6">
        <v>982</v>
      </c>
      <c r="F6" s="116">
        <v>2329</v>
      </c>
    </row>
    <row r="7" spans="1:6">
      <c r="A7" t="s">
        <v>701</v>
      </c>
      <c r="B7">
        <v>985</v>
      </c>
      <c r="C7" s="117">
        <v>1005</v>
      </c>
      <c r="D7">
        <v>931</v>
      </c>
      <c r="E7">
        <v>934</v>
      </c>
      <c r="F7" s="116">
        <v>2200</v>
      </c>
    </row>
    <row r="8" spans="1:6">
      <c r="A8" t="s">
        <v>700</v>
      </c>
      <c r="B8">
        <v>931</v>
      </c>
      <c r="C8">
        <v>967</v>
      </c>
      <c r="D8">
        <v>930</v>
      </c>
      <c r="E8">
        <v>952</v>
      </c>
      <c r="F8">
        <v>943</v>
      </c>
    </row>
    <row r="9" spans="1:6">
      <c r="A9" t="s">
        <v>699</v>
      </c>
      <c r="B9">
        <v>950</v>
      </c>
      <c r="C9" s="117">
        <v>1005</v>
      </c>
      <c r="D9">
        <v>948</v>
      </c>
      <c r="E9">
        <v>995</v>
      </c>
      <c r="F9" s="116">
        <v>1858</v>
      </c>
    </row>
    <row r="10" spans="1:6">
      <c r="A10" t="s">
        <v>698</v>
      </c>
      <c r="B10" s="117">
        <v>1005</v>
      </c>
      <c r="C10" s="117">
        <v>1030</v>
      </c>
      <c r="D10">
        <v>981</v>
      </c>
      <c r="E10">
        <v>983</v>
      </c>
      <c r="F10" s="116">
        <v>1291</v>
      </c>
    </row>
    <row r="11" spans="1:6">
      <c r="A11" t="s">
        <v>697</v>
      </c>
      <c r="B11">
        <v>980</v>
      </c>
      <c r="C11">
        <v>999</v>
      </c>
      <c r="D11">
        <v>893</v>
      </c>
      <c r="E11">
        <v>911</v>
      </c>
      <c r="F11" s="116">
        <v>2574</v>
      </c>
    </row>
    <row r="12" spans="1:6">
      <c r="A12" t="s">
        <v>696</v>
      </c>
      <c r="B12">
        <v>902</v>
      </c>
      <c r="C12">
        <v>931</v>
      </c>
      <c r="D12">
        <v>890</v>
      </c>
      <c r="E12">
        <v>907</v>
      </c>
      <c r="F12" s="116">
        <v>1497</v>
      </c>
    </row>
    <row r="13" spans="1:6">
      <c r="A13" t="s">
        <v>695</v>
      </c>
      <c r="B13">
        <v>910</v>
      </c>
      <c r="C13">
        <v>946</v>
      </c>
      <c r="D13">
        <v>910</v>
      </c>
      <c r="E13">
        <v>939</v>
      </c>
      <c r="F13" s="116">
        <v>1003</v>
      </c>
    </row>
    <row r="14" spans="1:6">
      <c r="A14" t="s">
        <v>694</v>
      </c>
      <c r="B14">
        <v>935</v>
      </c>
      <c r="C14">
        <v>939</v>
      </c>
      <c r="D14">
        <v>903</v>
      </c>
      <c r="E14">
        <v>905</v>
      </c>
      <c r="F14">
        <v>944</v>
      </c>
    </row>
    <row r="15" spans="1:6">
      <c r="A15" t="s">
        <v>693</v>
      </c>
      <c r="B15">
        <v>910</v>
      </c>
      <c r="C15">
        <v>911</v>
      </c>
      <c r="D15">
        <v>839</v>
      </c>
      <c r="E15">
        <v>845</v>
      </c>
      <c r="F15" s="116">
        <v>2704</v>
      </c>
    </row>
    <row r="16" spans="1:6">
      <c r="A16" t="s">
        <v>692</v>
      </c>
      <c r="B16">
        <v>864</v>
      </c>
      <c r="C16">
        <v>895</v>
      </c>
      <c r="D16">
        <v>842</v>
      </c>
      <c r="E16">
        <v>876</v>
      </c>
      <c r="F16" s="116">
        <v>1868</v>
      </c>
    </row>
    <row r="17" spans="1:6">
      <c r="A17" t="s">
        <v>691</v>
      </c>
      <c r="B17">
        <v>882</v>
      </c>
      <c r="C17">
        <v>907</v>
      </c>
      <c r="D17">
        <v>879</v>
      </c>
      <c r="E17">
        <v>889</v>
      </c>
      <c r="F17">
        <v>990</v>
      </c>
    </row>
    <row r="18" spans="1:6">
      <c r="A18" t="s">
        <v>690</v>
      </c>
      <c r="B18">
        <v>903</v>
      </c>
      <c r="C18">
        <v>922</v>
      </c>
      <c r="D18">
        <v>898</v>
      </c>
      <c r="E18">
        <v>899</v>
      </c>
      <c r="F18">
        <v>900</v>
      </c>
    </row>
    <row r="19" spans="1:6">
      <c r="A19" t="s">
        <v>689</v>
      </c>
      <c r="B19">
        <v>903</v>
      </c>
      <c r="C19">
        <v>914</v>
      </c>
      <c r="D19">
        <v>868</v>
      </c>
      <c r="E19">
        <v>873</v>
      </c>
      <c r="F19">
        <v>664</v>
      </c>
    </row>
    <row r="20" spans="1:6">
      <c r="A20" t="s">
        <v>688</v>
      </c>
      <c r="B20">
        <v>875</v>
      </c>
      <c r="C20">
        <v>909</v>
      </c>
      <c r="D20">
        <v>867</v>
      </c>
      <c r="E20">
        <v>901</v>
      </c>
      <c r="F20">
        <v>888</v>
      </c>
    </row>
    <row r="21" spans="1:6">
      <c r="A21" t="s">
        <v>687</v>
      </c>
      <c r="B21">
        <v>905</v>
      </c>
      <c r="C21">
        <v>924</v>
      </c>
      <c r="D21">
        <v>896</v>
      </c>
      <c r="E21">
        <v>903</v>
      </c>
      <c r="F21">
        <v>789</v>
      </c>
    </row>
    <row r="22" spans="1:6">
      <c r="A22" t="s">
        <v>686</v>
      </c>
      <c r="B22">
        <v>911</v>
      </c>
      <c r="C22">
        <v>933</v>
      </c>
      <c r="D22">
        <v>911</v>
      </c>
      <c r="E22">
        <v>921</v>
      </c>
      <c r="F22">
        <v>732</v>
      </c>
    </row>
    <row r="23" spans="1:6">
      <c r="A23" t="s">
        <v>685</v>
      </c>
      <c r="B23">
        <v>923</v>
      </c>
      <c r="C23">
        <v>932</v>
      </c>
      <c r="D23">
        <v>912</v>
      </c>
      <c r="E23">
        <v>928</v>
      </c>
      <c r="F23">
        <v>558</v>
      </c>
    </row>
    <row r="24" spans="1:6">
      <c r="A24" t="s">
        <v>684</v>
      </c>
      <c r="B24">
        <v>939</v>
      </c>
      <c r="C24">
        <v>946</v>
      </c>
      <c r="D24">
        <v>887</v>
      </c>
      <c r="E24">
        <v>893</v>
      </c>
      <c r="F24" s="116">
        <v>1333</v>
      </c>
    </row>
    <row r="25" spans="1:6">
      <c r="A25" t="s">
        <v>683</v>
      </c>
      <c r="B25">
        <v>895</v>
      </c>
      <c r="C25">
        <v>936</v>
      </c>
      <c r="D25">
        <v>890</v>
      </c>
      <c r="E25">
        <v>930</v>
      </c>
      <c r="F25" s="116">
        <v>1523</v>
      </c>
    </row>
    <row r="26" spans="1:6">
      <c r="A26" t="s">
        <v>682</v>
      </c>
      <c r="B26">
        <v>943</v>
      </c>
      <c r="C26">
        <v>962</v>
      </c>
      <c r="D26">
        <v>919</v>
      </c>
      <c r="E26">
        <v>925</v>
      </c>
      <c r="F26" s="116">
        <v>1481</v>
      </c>
    </row>
    <row r="27" spans="1:6">
      <c r="A27" t="s">
        <v>681</v>
      </c>
      <c r="B27">
        <v>934</v>
      </c>
      <c r="C27">
        <v>934</v>
      </c>
      <c r="D27">
        <v>885</v>
      </c>
      <c r="E27">
        <v>912</v>
      </c>
      <c r="F27" s="116">
        <v>2056</v>
      </c>
    </row>
    <row r="28" spans="1:6">
      <c r="A28" t="s">
        <v>680</v>
      </c>
      <c r="B28">
        <v>917</v>
      </c>
      <c r="C28">
        <v>923</v>
      </c>
      <c r="D28">
        <v>896</v>
      </c>
      <c r="E28">
        <v>906</v>
      </c>
      <c r="F28">
        <v>748</v>
      </c>
    </row>
    <row r="29" spans="1:6">
      <c r="A29" t="s">
        <v>679</v>
      </c>
      <c r="B29">
        <v>906</v>
      </c>
      <c r="C29">
        <v>920</v>
      </c>
      <c r="D29">
        <v>891</v>
      </c>
      <c r="E29">
        <v>906</v>
      </c>
      <c r="F29">
        <v>683</v>
      </c>
    </row>
    <row r="30" spans="1:6">
      <c r="A30" t="s">
        <v>678</v>
      </c>
      <c r="B30">
        <v>910</v>
      </c>
      <c r="C30">
        <v>934</v>
      </c>
      <c r="D30">
        <v>908</v>
      </c>
      <c r="E30">
        <v>920</v>
      </c>
      <c r="F30" s="116">
        <v>1098</v>
      </c>
    </row>
    <row r="31" spans="1:6">
      <c r="A31" t="s">
        <v>677</v>
      </c>
      <c r="B31">
        <v>911</v>
      </c>
      <c r="C31">
        <v>914</v>
      </c>
      <c r="D31">
        <v>889</v>
      </c>
      <c r="E31">
        <v>896</v>
      </c>
      <c r="F31">
        <v>656</v>
      </c>
    </row>
    <row r="32" spans="1:6">
      <c r="A32" t="s">
        <v>676</v>
      </c>
      <c r="B32">
        <v>884</v>
      </c>
      <c r="C32">
        <v>884</v>
      </c>
      <c r="D32">
        <v>836</v>
      </c>
      <c r="E32">
        <v>858</v>
      </c>
      <c r="F32" s="116">
        <v>1265</v>
      </c>
    </row>
    <row r="33" spans="1:6">
      <c r="A33" t="s">
        <v>675</v>
      </c>
      <c r="B33">
        <v>859</v>
      </c>
      <c r="C33">
        <v>920</v>
      </c>
      <c r="D33">
        <v>859</v>
      </c>
      <c r="E33">
        <v>910</v>
      </c>
      <c r="F33" s="116">
        <v>1720</v>
      </c>
    </row>
    <row r="34" spans="1:6">
      <c r="A34" t="s">
        <v>674</v>
      </c>
      <c r="B34">
        <v>904</v>
      </c>
      <c r="C34">
        <v>961</v>
      </c>
      <c r="D34">
        <v>892</v>
      </c>
      <c r="E34">
        <v>936</v>
      </c>
      <c r="F34" s="116">
        <v>1844</v>
      </c>
    </row>
    <row r="35" spans="1:6">
      <c r="A35" t="s">
        <v>673</v>
      </c>
      <c r="B35">
        <v>928</v>
      </c>
      <c r="C35">
        <v>935</v>
      </c>
      <c r="D35">
        <v>891</v>
      </c>
      <c r="E35">
        <v>907</v>
      </c>
      <c r="F35" s="116">
        <v>1302</v>
      </c>
    </row>
    <row r="36" spans="1:6">
      <c r="A36" t="s">
        <v>672</v>
      </c>
      <c r="B36">
        <v>915</v>
      </c>
      <c r="C36">
        <v>922</v>
      </c>
      <c r="D36">
        <v>869</v>
      </c>
      <c r="E36">
        <v>869</v>
      </c>
      <c r="F36" s="116">
        <v>1433</v>
      </c>
    </row>
    <row r="37" spans="1:6">
      <c r="A37" t="s">
        <v>671</v>
      </c>
      <c r="B37">
        <v>890</v>
      </c>
      <c r="C37">
        <v>900</v>
      </c>
      <c r="D37">
        <v>853</v>
      </c>
      <c r="E37">
        <v>866</v>
      </c>
      <c r="F37" s="116">
        <v>1233</v>
      </c>
    </row>
    <row r="38" spans="1:6">
      <c r="A38" t="s">
        <v>670</v>
      </c>
      <c r="B38">
        <v>885</v>
      </c>
      <c r="C38">
        <v>951</v>
      </c>
      <c r="D38">
        <v>885</v>
      </c>
      <c r="E38">
        <v>943</v>
      </c>
      <c r="F38" s="116">
        <v>1832</v>
      </c>
    </row>
    <row r="39" spans="1:6">
      <c r="A39" t="s">
        <v>669</v>
      </c>
      <c r="B39">
        <v>938</v>
      </c>
      <c r="C39">
        <v>945</v>
      </c>
      <c r="D39">
        <v>925</v>
      </c>
      <c r="E39">
        <v>933</v>
      </c>
      <c r="F39">
        <v>748</v>
      </c>
    </row>
    <row r="40" spans="1:6">
      <c r="A40" t="s">
        <v>668</v>
      </c>
      <c r="B40">
        <v>946</v>
      </c>
      <c r="C40">
        <v>989</v>
      </c>
      <c r="D40">
        <v>931</v>
      </c>
      <c r="E40">
        <v>958</v>
      </c>
      <c r="F40" s="116">
        <v>1919</v>
      </c>
    </row>
    <row r="41" spans="1:6">
      <c r="A41" t="s">
        <v>667</v>
      </c>
      <c r="B41">
        <v>978</v>
      </c>
      <c r="C41">
        <v>980</v>
      </c>
      <c r="D41">
        <v>936</v>
      </c>
      <c r="E41">
        <v>979</v>
      </c>
      <c r="F41" s="116">
        <v>1207</v>
      </c>
    </row>
    <row r="42" spans="1:6">
      <c r="A42" t="s">
        <v>666</v>
      </c>
      <c r="B42">
        <v>981</v>
      </c>
      <c r="C42">
        <v>992</v>
      </c>
      <c r="D42">
        <v>969</v>
      </c>
      <c r="E42">
        <v>977</v>
      </c>
      <c r="F42">
        <v>655</v>
      </c>
    </row>
    <row r="43" spans="1:6">
      <c r="A43" t="s">
        <v>665</v>
      </c>
      <c r="B43">
        <v>967</v>
      </c>
      <c r="C43">
        <v>974</v>
      </c>
      <c r="D43">
        <v>928</v>
      </c>
      <c r="E43">
        <v>932</v>
      </c>
      <c r="F43" s="116">
        <v>1339</v>
      </c>
    </row>
    <row r="44" spans="1:6">
      <c r="A44" t="s">
        <v>664</v>
      </c>
      <c r="B44">
        <v>947</v>
      </c>
      <c r="C44">
        <v>949</v>
      </c>
      <c r="D44">
        <v>923</v>
      </c>
      <c r="E44">
        <v>925</v>
      </c>
      <c r="F44">
        <v>646</v>
      </c>
    </row>
    <row r="45" spans="1:6">
      <c r="A45" t="s">
        <v>663</v>
      </c>
      <c r="B45">
        <v>937</v>
      </c>
      <c r="C45">
        <v>948</v>
      </c>
      <c r="D45">
        <v>895</v>
      </c>
      <c r="E45">
        <v>901</v>
      </c>
      <c r="F45" s="116">
        <v>1592</v>
      </c>
    </row>
    <row r="46" spans="1:6">
      <c r="A46" t="s">
        <v>662</v>
      </c>
      <c r="B46">
        <v>901</v>
      </c>
      <c r="C46">
        <v>916</v>
      </c>
      <c r="D46">
        <v>891</v>
      </c>
      <c r="E46">
        <v>900</v>
      </c>
      <c r="F46">
        <v>687</v>
      </c>
    </row>
    <row r="47" spans="1:6">
      <c r="A47" t="s">
        <v>661</v>
      </c>
      <c r="B47">
        <v>910</v>
      </c>
      <c r="C47">
        <v>943</v>
      </c>
      <c r="D47">
        <v>881</v>
      </c>
      <c r="E47">
        <v>940</v>
      </c>
      <c r="F47" s="116">
        <v>1981</v>
      </c>
    </row>
    <row r="48" spans="1:6">
      <c r="A48" t="s">
        <v>660</v>
      </c>
      <c r="B48">
        <v>939</v>
      </c>
      <c r="C48">
        <v>985</v>
      </c>
      <c r="D48">
        <v>934</v>
      </c>
      <c r="E48">
        <v>980</v>
      </c>
      <c r="F48" s="116">
        <v>2411</v>
      </c>
    </row>
    <row r="49" spans="1:6">
      <c r="A49" t="s">
        <v>659</v>
      </c>
      <c r="B49">
        <v>985</v>
      </c>
      <c r="C49">
        <v>994</v>
      </c>
      <c r="D49">
        <v>932</v>
      </c>
      <c r="E49">
        <v>942</v>
      </c>
      <c r="F49" s="116">
        <v>1900</v>
      </c>
    </row>
    <row r="50" spans="1:6">
      <c r="A50" t="s">
        <v>658</v>
      </c>
      <c r="B50">
        <v>954</v>
      </c>
      <c r="C50">
        <v>954</v>
      </c>
      <c r="D50">
        <v>906</v>
      </c>
      <c r="E50">
        <v>916</v>
      </c>
      <c r="F50" s="116">
        <v>1195</v>
      </c>
    </row>
    <row r="51" spans="1:6">
      <c r="A51" t="s">
        <v>657</v>
      </c>
      <c r="B51">
        <v>916</v>
      </c>
      <c r="C51">
        <v>926</v>
      </c>
      <c r="D51">
        <v>908</v>
      </c>
      <c r="E51">
        <v>918</v>
      </c>
      <c r="F51">
        <v>663</v>
      </c>
    </row>
    <row r="52" spans="1:6">
      <c r="A52" t="s">
        <v>656</v>
      </c>
      <c r="B52">
        <v>928</v>
      </c>
      <c r="C52">
        <v>928</v>
      </c>
      <c r="D52">
        <v>882</v>
      </c>
      <c r="E52">
        <v>882</v>
      </c>
      <c r="F52" s="116">
        <v>2314</v>
      </c>
    </row>
    <row r="53" spans="1:6">
      <c r="A53" t="s">
        <v>655</v>
      </c>
      <c r="B53">
        <v>893</v>
      </c>
      <c r="C53">
        <v>924</v>
      </c>
      <c r="D53">
        <v>892</v>
      </c>
      <c r="E53">
        <v>920</v>
      </c>
      <c r="F53" s="116">
        <v>1294</v>
      </c>
    </row>
    <row r="54" spans="1:6">
      <c r="A54" t="s">
        <v>654</v>
      </c>
      <c r="B54">
        <v>919</v>
      </c>
      <c r="C54">
        <v>943</v>
      </c>
      <c r="D54">
        <v>911</v>
      </c>
      <c r="E54">
        <v>922</v>
      </c>
      <c r="F54">
        <v>820</v>
      </c>
    </row>
    <row r="55" spans="1:6">
      <c r="A55" t="s">
        <v>653</v>
      </c>
      <c r="B55">
        <v>942</v>
      </c>
      <c r="C55">
        <v>943</v>
      </c>
      <c r="D55">
        <v>921</v>
      </c>
      <c r="E55">
        <v>923</v>
      </c>
      <c r="F55">
        <v>718</v>
      </c>
    </row>
    <row r="56" spans="1:6">
      <c r="A56" t="s">
        <v>652</v>
      </c>
      <c r="B56">
        <v>923</v>
      </c>
      <c r="C56">
        <v>940</v>
      </c>
      <c r="D56">
        <v>923</v>
      </c>
      <c r="E56">
        <v>935</v>
      </c>
      <c r="F56">
        <v>599</v>
      </c>
    </row>
    <row r="57" spans="1:6">
      <c r="A57" t="s">
        <v>651</v>
      </c>
      <c r="B57">
        <v>938</v>
      </c>
      <c r="C57">
        <v>942</v>
      </c>
      <c r="D57">
        <v>927</v>
      </c>
      <c r="E57">
        <v>931</v>
      </c>
      <c r="F57">
        <v>459</v>
      </c>
    </row>
    <row r="58" spans="1:6">
      <c r="A58" t="s">
        <v>650</v>
      </c>
      <c r="B58">
        <v>936</v>
      </c>
      <c r="C58">
        <v>984</v>
      </c>
      <c r="D58">
        <v>926</v>
      </c>
      <c r="E58">
        <v>970</v>
      </c>
      <c r="F58" s="116">
        <v>1771</v>
      </c>
    </row>
    <row r="59" spans="1:6">
      <c r="A59" t="s">
        <v>649</v>
      </c>
      <c r="B59">
        <v>967</v>
      </c>
      <c r="C59" s="117">
        <v>1005</v>
      </c>
      <c r="D59">
        <v>965</v>
      </c>
      <c r="E59">
        <v>991</v>
      </c>
      <c r="F59" s="116">
        <v>1309</v>
      </c>
    </row>
    <row r="60" spans="1:6">
      <c r="A60" t="s">
        <v>648</v>
      </c>
      <c r="B60" s="117">
        <v>1005</v>
      </c>
      <c r="C60" s="117">
        <v>1035</v>
      </c>
      <c r="D60" s="117">
        <v>1000</v>
      </c>
      <c r="E60" s="117">
        <v>1005</v>
      </c>
      <c r="F60">
        <v>852</v>
      </c>
    </row>
    <row r="61" spans="1:6">
      <c r="A61" t="s">
        <v>647</v>
      </c>
      <c r="B61" s="117">
        <v>1005</v>
      </c>
      <c r="C61" s="117">
        <v>1050</v>
      </c>
      <c r="D61">
        <v>997</v>
      </c>
      <c r="E61" s="117">
        <v>1040</v>
      </c>
      <c r="F61">
        <v>926</v>
      </c>
    </row>
    <row r="62" spans="1:6">
      <c r="A62" t="s">
        <v>646</v>
      </c>
      <c r="B62" s="117">
        <v>1060</v>
      </c>
      <c r="C62" s="117">
        <v>1110</v>
      </c>
      <c r="D62" s="117">
        <v>1050</v>
      </c>
      <c r="E62" s="117">
        <v>1085</v>
      </c>
      <c r="F62" s="116">
        <v>1379</v>
      </c>
    </row>
    <row r="63" spans="1:6">
      <c r="A63" t="s">
        <v>645</v>
      </c>
      <c r="B63" s="117">
        <v>1075</v>
      </c>
      <c r="C63" s="117">
        <v>1080</v>
      </c>
      <c r="D63" s="117">
        <v>1030</v>
      </c>
      <c r="E63" s="117">
        <v>1050</v>
      </c>
      <c r="F63">
        <v>653</v>
      </c>
    </row>
    <row r="64" spans="1:6">
      <c r="A64" t="s">
        <v>644</v>
      </c>
      <c r="B64" s="117">
        <v>1060</v>
      </c>
      <c r="C64" s="117">
        <v>1075</v>
      </c>
      <c r="D64" s="117">
        <v>1015</v>
      </c>
      <c r="E64" s="117">
        <v>1035</v>
      </c>
      <c r="F64">
        <v>688</v>
      </c>
    </row>
  </sheetData>
  <sortState xmlns:xlrd2="http://schemas.microsoft.com/office/spreadsheetml/2017/richdata2" ref="A2:F72">
    <sortCondition ref="A1"/>
  </sortState>
  <phoneticPr fontId="6"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86C484-85D2-4050-9A6E-00ABBEB150CA}">
  <sheetPr codeName="工作表187"/>
  <dimension ref="A1:F64"/>
  <sheetViews>
    <sheetView workbookViewId="0"/>
  </sheetViews>
  <sheetFormatPr defaultRowHeight="17"/>
  <sheetData>
    <row r="1" spans="1:6">
      <c r="A1" t="s">
        <v>732</v>
      </c>
      <c r="B1" t="s">
        <v>733</v>
      </c>
      <c r="C1" t="s">
        <v>734</v>
      </c>
      <c r="D1" t="s">
        <v>735</v>
      </c>
      <c r="E1" t="s">
        <v>736</v>
      </c>
      <c r="F1" t="s">
        <v>737</v>
      </c>
    </row>
    <row r="2" spans="1:6">
      <c r="A2" t="s">
        <v>706</v>
      </c>
      <c r="B2">
        <v>539</v>
      </c>
      <c r="C2">
        <v>539</v>
      </c>
      <c r="D2">
        <v>526</v>
      </c>
      <c r="E2">
        <v>538</v>
      </c>
      <c r="F2" s="116">
        <v>1036</v>
      </c>
    </row>
    <row r="3" spans="1:6">
      <c r="A3" t="s">
        <v>705</v>
      </c>
      <c r="B3">
        <v>535</v>
      </c>
      <c r="C3">
        <v>538</v>
      </c>
      <c r="D3">
        <v>526</v>
      </c>
      <c r="E3">
        <v>528</v>
      </c>
      <c r="F3">
        <v>835</v>
      </c>
    </row>
    <row r="4" spans="1:6">
      <c r="A4" t="s">
        <v>704</v>
      </c>
      <c r="B4">
        <v>528</v>
      </c>
      <c r="C4">
        <v>549</v>
      </c>
      <c r="D4">
        <v>527</v>
      </c>
      <c r="E4">
        <v>549</v>
      </c>
      <c r="F4" s="116">
        <v>1169</v>
      </c>
    </row>
    <row r="5" spans="1:6">
      <c r="A5" t="s">
        <v>703</v>
      </c>
      <c r="B5">
        <v>536</v>
      </c>
      <c r="C5">
        <v>563</v>
      </c>
      <c r="D5">
        <v>536</v>
      </c>
      <c r="E5">
        <v>555</v>
      </c>
      <c r="F5">
        <v>873</v>
      </c>
    </row>
    <row r="6" spans="1:6">
      <c r="A6" t="s">
        <v>702</v>
      </c>
      <c r="B6">
        <v>562</v>
      </c>
      <c r="C6">
        <v>562</v>
      </c>
      <c r="D6">
        <v>526</v>
      </c>
      <c r="E6">
        <v>541</v>
      </c>
      <c r="F6" s="116">
        <v>1200</v>
      </c>
    </row>
    <row r="7" spans="1:6">
      <c r="A7" t="s">
        <v>701</v>
      </c>
      <c r="B7">
        <v>541</v>
      </c>
      <c r="C7">
        <v>541</v>
      </c>
      <c r="D7">
        <v>490</v>
      </c>
      <c r="E7">
        <v>502</v>
      </c>
      <c r="F7" s="116">
        <v>2062</v>
      </c>
    </row>
    <row r="8" spans="1:6">
      <c r="A8" t="s">
        <v>700</v>
      </c>
      <c r="B8">
        <v>504</v>
      </c>
      <c r="C8">
        <v>514</v>
      </c>
      <c r="D8">
        <v>502</v>
      </c>
      <c r="E8">
        <v>514</v>
      </c>
      <c r="F8">
        <v>896</v>
      </c>
    </row>
    <row r="9" spans="1:6">
      <c r="A9" t="s">
        <v>699</v>
      </c>
      <c r="B9">
        <v>530</v>
      </c>
      <c r="C9">
        <v>548</v>
      </c>
      <c r="D9">
        <v>495.5</v>
      </c>
      <c r="E9">
        <v>525</v>
      </c>
      <c r="F9" s="116">
        <v>17788</v>
      </c>
    </row>
    <row r="10" spans="1:6">
      <c r="A10" t="s">
        <v>698</v>
      </c>
      <c r="B10">
        <v>548</v>
      </c>
      <c r="C10">
        <v>577</v>
      </c>
      <c r="D10">
        <v>539</v>
      </c>
      <c r="E10">
        <v>577</v>
      </c>
      <c r="F10" s="116">
        <v>17273</v>
      </c>
    </row>
    <row r="11" spans="1:6">
      <c r="A11" t="s">
        <v>697</v>
      </c>
      <c r="B11">
        <v>601</v>
      </c>
      <c r="C11">
        <v>634</v>
      </c>
      <c r="D11">
        <v>570</v>
      </c>
      <c r="E11">
        <v>634</v>
      </c>
      <c r="F11" s="116">
        <v>23486</v>
      </c>
    </row>
    <row r="12" spans="1:6">
      <c r="A12" t="s">
        <v>696</v>
      </c>
      <c r="B12">
        <v>650</v>
      </c>
      <c r="C12">
        <v>684</v>
      </c>
      <c r="D12">
        <v>642</v>
      </c>
      <c r="E12">
        <v>665</v>
      </c>
      <c r="F12" s="116">
        <v>22331</v>
      </c>
    </row>
    <row r="13" spans="1:6">
      <c r="A13" t="s">
        <v>695</v>
      </c>
      <c r="B13">
        <v>662</v>
      </c>
      <c r="C13">
        <v>702</v>
      </c>
      <c r="D13">
        <v>655</v>
      </c>
      <c r="E13">
        <v>694</v>
      </c>
      <c r="F13" s="116">
        <v>15838</v>
      </c>
    </row>
    <row r="14" spans="1:6">
      <c r="A14" t="s">
        <v>694</v>
      </c>
      <c r="B14">
        <v>673</v>
      </c>
      <c r="C14">
        <v>680</v>
      </c>
      <c r="D14">
        <v>655</v>
      </c>
      <c r="E14">
        <v>660</v>
      </c>
      <c r="F14" s="116">
        <v>1029</v>
      </c>
    </row>
    <row r="15" spans="1:6">
      <c r="A15" t="s">
        <v>693</v>
      </c>
      <c r="B15">
        <v>664</v>
      </c>
      <c r="C15">
        <v>676</v>
      </c>
      <c r="D15">
        <v>641</v>
      </c>
      <c r="E15">
        <v>676</v>
      </c>
      <c r="F15">
        <v>709</v>
      </c>
    </row>
    <row r="16" spans="1:6">
      <c r="A16" t="s">
        <v>692</v>
      </c>
      <c r="B16">
        <v>676</v>
      </c>
      <c r="C16">
        <v>700</v>
      </c>
      <c r="D16">
        <v>676</v>
      </c>
      <c r="E16">
        <v>700</v>
      </c>
      <c r="F16">
        <v>840</v>
      </c>
    </row>
    <row r="17" spans="1:6">
      <c r="A17" t="s">
        <v>691</v>
      </c>
      <c r="B17">
        <v>716</v>
      </c>
      <c r="C17">
        <v>716</v>
      </c>
      <c r="D17">
        <v>699</v>
      </c>
      <c r="E17">
        <v>714</v>
      </c>
      <c r="F17">
        <v>635</v>
      </c>
    </row>
    <row r="18" spans="1:6">
      <c r="A18" t="s">
        <v>690</v>
      </c>
      <c r="B18">
        <v>720</v>
      </c>
      <c r="C18">
        <v>785</v>
      </c>
      <c r="D18">
        <v>720</v>
      </c>
      <c r="E18">
        <v>785</v>
      </c>
      <c r="F18">
        <v>918</v>
      </c>
    </row>
    <row r="19" spans="1:6">
      <c r="A19" t="s">
        <v>689</v>
      </c>
      <c r="B19">
        <v>801</v>
      </c>
      <c r="C19">
        <v>827</v>
      </c>
      <c r="D19">
        <v>750</v>
      </c>
      <c r="E19">
        <v>788</v>
      </c>
      <c r="F19">
        <v>968</v>
      </c>
    </row>
    <row r="20" spans="1:6">
      <c r="A20" t="s">
        <v>688</v>
      </c>
      <c r="B20">
        <v>779</v>
      </c>
      <c r="C20">
        <v>787</v>
      </c>
      <c r="D20">
        <v>710</v>
      </c>
      <c r="E20">
        <v>710</v>
      </c>
      <c r="F20" s="116">
        <v>1060</v>
      </c>
    </row>
    <row r="21" spans="1:6">
      <c r="A21" t="s">
        <v>687</v>
      </c>
      <c r="B21">
        <v>705</v>
      </c>
      <c r="C21">
        <v>710</v>
      </c>
      <c r="D21">
        <v>654</v>
      </c>
      <c r="E21">
        <v>670</v>
      </c>
      <c r="F21" s="116">
        <v>1251</v>
      </c>
    </row>
    <row r="22" spans="1:6">
      <c r="A22" t="s">
        <v>686</v>
      </c>
      <c r="B22">
        <v>670</v>
      </c>
      <c r="C22">
        <v>686</v>
      </c>
      <c r="D22">
        <v>661</v>
      </c>
      <c r="E22">
        <v>683</v>
      </c>
      <c r="F22">
        <v>685</v>
      </c>
    </row>
    <row r="23" spans="1:6">
      <c r="A23" t="s">
        <v>685</v>
      </c>
      <c r="B23">
        <v>702</v>
      </c>
      <c r="C23">
        <v>748</v>
      </c>
      <c r="D23">
        <v>702</v>
      </c>
      <c r="E23">
        <v>740</v>
      </c>
      <c r="F23">
        <v>554</v>
      </c>
    </row>
    <row r="24" spans="1:6">
      <c r="A24" t="s">
        <v>684</v>
      </c>
      <c r="B24">
        <v>750</v>
      </c>
      <c r="C24">
        <v>792</v>
      </c>
      <c r="D24">
        <v>744</v>
      </c>
      <c r="E24">
        <v>792</v>
      </c>
      <c r="F24">
        <v>706</v>
      </c>
    </row>
    <row r="25" spans="1:6">
      <c r="A25" t="s">
        <v>683</v>
      </c>
      <c r="B25">
        <v>792</v>
      </c>
      <c r="C25">
        <v>816</v>
      </c>
      <c r="D25">
        <v>776</v>
      </c>
      <c r="E25">
        <v>816</v>
      </c>
      <c r="F25" s="116">
        <v>1007</v>
      </c>
    </row>
    <row r="26" spans="1:6">
      <c r="A26" t="s">
        <v>682</v>
      </c>
      <c r="B26">
        <v>826</v>
      </c>
      <c r="C26">
        <v>872</v>
      </c>
      <c r="D26">
        <v>775</v>
      </c>
      <c r="E26">
        <v>776</v>
      </c>
      <c r="F26" s="116">
        <v>6744</v>
      </c>
    </row>
    <row r="27" spans="1:6">
      <c r="A27" t="s">
        <v>681</v>
      </c>
      <c r="B27">
        <v>800</v>
      </c>
      <c r="C27">
        <v>853</v>
      </c>
      <c r="D27">
        <v>800</v>
      </c>
      <c r="E27">
        <v>853</v>
      </c>
      <c r="F27" s="116">
        <v>3912</v>
      </c>
    </row>
    <row r="28" spans="1:6">
      <c r="A28" t="s">
        <v>680</v>
      </c>
      <c r="B28">
        <v>859</v>
      </c>
      <c r="C28">
        <v>894</v>
      </c>
      <c r="D28">
        <v>811</v>
      </c>
      <c r="E28">
        <v>857</v>
      </c>
      <c r="F28" s="116">
        <v>7210</v>
      </c>
    </row>
    <row r="29" spans="1:6">
      <c r="A29" t="s">
        <v>679</v>
      </c>
      <c r="B29">
        <v>861</v>
      </c>
      <c r="C29">
        <v>925</v>
      </c>
      <c r="D29">
        <v>855</v>
      </c>
      <c r="E29">
        <v>860</v>
      </c>
      <c r="F29" s="116">
        <v>8351</v>
      </c>
    </row>
    <row r="30" spans="1:6">
      <c r="A30" t="s">
        <v>678</v>
      </c>
      <c r="B30">
        <v>896</v>
      </c>
      <c r="C30">
        <v>946</v>
      </c>
      <c r="D30">
        <v>893</v>
      </c>
      <c r="E30">
        <v>946</v>
      </c>
      <c r="F30" s="116">
        <v>5987</v>
      </c>
    </row>
    <row r="31" spans="1:6">
      <c r="A31" t="s">
        <v>677</v>
      </c>
      <c r="B31">
        <v>954</v>
      </c>
      <c r="C31">
        <v>988</v>
      </c>
      <c r="D31">
        <v>859</v>
      </c>
      <c r="E31">
        <v>876</v>
      </c>
      <c r="F31" s="116">
        <v>13414</v>
      </c>
    </row>
    <row r="32" spans="1:6">
      <c r="A32" t="s">
        <v>676</v>
      </c>
      <c r="B32">
        <v>862</v>
      </c>
      <c r="C32">
        <v>896</v>
      </c>
      <c r="D32">
        <v>828</v>
      </c>
      <c r="E32">
        <v>864</v>
      </c>
      <c r="F32" s="116">
        <v>12541</v>
      </c>
    </row>
    <row r="33" spans="1:6">
      <c r="A33" t="s">
        <v>675</v>
      </c>
      <c r="B33">
        <v>889</v>
      </c>
      <c r="C33">
        <v>950</v>
      </c>
      <c r="D33">
        <v>870</v>
      </c>
      <c r="E33">
        <v>950</v>
      </c>
      <c r="F33" s="116">
        <v>10859</v>
      </c>
    </row>
    <row r="34" spans="1:6">
      <c r="A34" t="s">
        <v>674</v>
      </c>
      <c r="B34">
        <v>960</v>
      </c>
      <c r="C34">
        <v>984</v>
      </c>
      <c r="D34">
        <v>933</v>
      </c>
      <c r="E34">
        <v>955</v>
      </c>
      <c r="F34" s="116">
        <v>13563</v>
      </c>
    </row>
    <row r="35" spans="1:6">
      <c r="A35" t="s">
        <v>673</v>
      </c>
      <c r="B35">
        <v>955</v>
      </c>
      <c r="C35">
        <v>982</v>
      </c>
      <c r="D35">
        <v>896</v>
      </c>
      <c r="E35">
        <v>915</v>
      </c>
      <c r="F35" s="116">
        <v>13430</v>
      </c>
    </row>
    <row r="36" spans="1:6">
      <c r="A36" t="s">
        <v>672</v>
      </c>
      <c r="B36">
        <v>930</v>
      </c>
      <c r="C36">
        <v>952</v>
      </c>
      <c r="D36">
        <v>824</v>
      </c>
      <c r="E36">
        <v>824</v>
      </c>
      <c r="F36" s="116">
        <v>11536</v>
      </c>
    </row>
    <row r="37" spans="1:6">
      <c r="A37" t="s">
        <v>671</v>
      </c>
      <c r="B37">
        <v>856</v>
      </c>
      <c r="C37">
        <v>863</v>
      </c>
      <c r="D37">
        <v>789</v>
      </c>
      <c r="E37">
        <v>825</v>
      </c>
      <c r="F37" s="116">
        <v>12345</v>
      </c>
    </row>
    <row r="38" spans="1:6">
      <c r="A38" t="s">
        <v>670</v>
      </c>
      <c r="B38">
        <v>851</v>
      </c>
      <c r="C38">
        <v>860</v>
      </c>
      <c r="D38">
        <v>804</v>
      </c>
      <c r="E38">
        <v>854</v>
      </c>
      <c r="F38" s="116">
        <v>11990</v>
      </c>
    </row>
    <row r="39" spans="1:6">
      <c r="A39" t="s">
        <v>669</v>
      </c>
      <c r="B39">
        <v>853</v>
      </c>
      <c r="C39">
        <v>864</v>
      </c>
      <c r="D39">
        <v>816</v>
      </c>
      <c r="E39">
        <v>863</v>
      </c>
      <c r="F39" s="116">
        <v>9622</v>
      </c>
    </row>
    <row r="40" spans="1:6">
      <c r="A40" t="s">
        <v>668</v>
      </c>
      <c r="B40">
        <v>875</v>
      </c>
      <c r="C40">
        <v>898</v>
      </c>
      <c r="D40">
        <v>842</v>
      </c>
      <c r="E40">
        <v>854</v>
      </c>
      <c r="F40" s="116">
        <v>11166</v>
      </c>
    </row>
    <row r="41" spans="1:6">
      <c r="A41" t="s">
        <v>667</v>
      </c>
      <c r="B41">
        <v>858</v>
      </c>
      <c r="C41">
        <v>872</v>
      </c>
      <c r="D41">
        <v>833</v>
      </c>
      <c r="E41">
        <v>853</v>
      </c>
      <c r="F41" s="116">
        <v>8141</v>
      </c>
    </row>
    <row r="42" spans="1:6">
      <c r="A42" t="s">
        <v>666</v>
      </c>
      <c r="B42">
        <v>853</v>
      </c>
      <c r="C42">
        <v>853</v>
      </c>
      <c r="D42">
        <v>815</v>
      </c>
      <c r="E42">
        <v>847</v>
      </c>
      <c r="F42" s="116">
        <v>9281</v>
      </c>
    </row>
    <row r="43" spans="1:6">
      <c r="A43" t="s">
        <v>665</v>
      </c>
      <c r="B43">
        <v>845</v>
      </c>
      <c r="C43">
        <v>855</v>
      </c>
      <c r="D43">
        <v>799</v>
      </c>
      <c r="E43">
        <v>802</v>
      </c>
      <c r="F43" s="116">
        <v>9241</v>
      </c>
    </row>
    <row r="44" spans="1:6">
      <c r="A44" t="s">
        <v>664</v>
      </c>
      <c r="B44">
        <v>813</v>
      </c>
      <c r="C44">
        <v>839</v>
      </c>
      <c r="D44">
        <v>805</v>
      </c>
      <c r="E44">
        <v>818</v>
      </c>
      <c r="F44" s="116">
        <v>9736</v>
      </c>
    </row>
    <row r="45" spans="1:6">
      <c r="A45" t="s">
        <v>663</v>
      </c>
      <c r="B45">
        <v>832</v>
      </c>
      <c r="C45">
        <v>834</v>
      </c>
      <c r="D45">
        <v>792</v>
      </c>
      <c r="E45">
        <v>797</v>
      </c>
      <c r="F45" s="116">
        <v>6304</v>
      </c>
    </row>
    <row r="46" spans="1:6">
      <c r="A46" t="s">
        <v>662</v>
      </c>
      <c r="B46">
        <v>800</v>
      </c>
      <c r="C46">
        <v>820</v>
      </c>
      <c r="D46">
        <v>780</v>
      </c>
      <c r="E46">
        <v>817</v>
      </c>
      <c r="F46" s="116">
        <v>7294</v>
      </c>
    </row>
    <row r="47" spans="1:6">
      <c r="A47" t="s">
        <v>661</v>
      </c>
      <c r="B47">
        <v>817</v>
      </c>
      <c r="C47">
        <v>898</v>
      </c>
      <c r="D47">
        <v>812</v>
      </c>
      <c r="E47">
        <v>888</v>
      </c>
      <c r="F47" s="116">
        <v>13579</v>
      </c>
    </row>
    <row r="48" spans="1:6">
      <c r="A48" t="s">
        <v>660</v>
      </c>
      <c r="B48">
        <v>894</v>
      </c>
      <c r="C48">
        <v>894</v>
      </c>
      <c r="D48">
        <v>830</v>
      </c>
      <c r="E48">
        <v>835</v>
      </c>
      <c r="F48" s="116">
        <v>11030</v>
      </c>
    </row>
    <row r="49" spans="1:6">
      <c r="A49" t="s">
        <v>659</v>
      </c>
      <c r="B49">
        <v>838</v>
      </c>
      <c r="C49">
        <v>848</v>
      </c>
      <c r="D49">
        <v>798</v>
      </c>
      <c r="E49">
        <v>798</v>
      </c>
      <c r="F49" s="116">
        <v>8240</v>
      </c>
    </row>
    <row r="50" spans="1:6">
      <c r="A50" t="s">
        <v>658</v>
      </c>
      <c r="B50">
        <v>785</v>
      </c>
      <c r="C50">
        <v>785</v>
      </c>
      <c r="D50">
        <v>725</v>
      </c>
      <c r="E50">
        <v>750</v>
      </c>
      <c r="F50" s="116">
        <v>12732</v>
      </c>
    </row>
    <row r="51" spans="1:6">
      <c r="A51" t="s">
        <v>657</v>
      </c>
      <c r="B51">
        <v>750</v>
      </c>
      <c r="C51">
        <v>792</v>
      </c>
      <c r="D51">
        <v>729</v>
      </c>
      <c r="E51">
        <v>767</v>
      </c>
      <c r="F51" s="116">
        <v>11851</v>
      </c>
    </row>
    <row r="52" spans="1:6">
      <c r="A52" t="s">
        <v>656</v>
      </c>
      <c r="B52">
        <v>790</v>
      </c>
      <c r="C52">
        <v>804</v>
      </c>
      <c r="D52">
        <v>753</v>
      </c>
      <c r="E52">
        <v>755</v>
      </c>
      <c r="F52" s="116">
        <v>10065</v>
      </c>
    </row>
    <row r="53" spans="1:6">
      <c r="A53" t="s">
        <v>655</v>
      </c>
      <c r="B53">
        <v>758</v>
      </c>
      <c r="C53">
        <v>777</v>
      </c>
      <c r="D53">
        <v>737</v>
      </c>
      <c r="E53">
        <v>739</v>
      </c>
      <c r="F53" s="116">
        <v>10048</v>
      </c>
    </row>
    <row r="54" spans="1:6">
      <c r="A54" t="s">
        <v>654</v>
      </c>
      <c r="B54">
        <v>748</v>
      </c>
      <c r="C54">
        <v>751</v>
      </c>
      <c r="D54">
        <v>727</v>
      </c>
      <c r="E54">
        <v>741</v>
      </c>
      <c r="F54" s="116">
        <v>8061</v>
      </c>
    </row>
    <row r="55" spans="1:6">
      <c r="A55" t="s">
        <v>653</v>
      </c>
      <c r="B55">
        <v>745</v>
      </c>
      <c r="C55">
        <v>767</v>
      </c>
      <c r="D55">
        <v>731</v>
      </c>
      <c r="E55">
        <v>731</v>
      </c>
      <c r="F55" s="116">
        <v>7634</v>
      </c>
    </row>
    <row r="56" spans="1:6">
      <c r="A56" t="s">
        <v>652</v>
      </c>
      <c r="B56">
        <v>733</v>
      </c>
      <c r="C56">
        <v>743</v>
      </c>
      <c r="D56">
        <v>718</v>
      </c>
      <c r="E56">
        <v>730</v>
      </c>
      <c r="F56" s="116">
        <v>6911</v>
      </c>
    </row>
    <row r="57" spans="1:6">
      <c r="A57" t="s">
        <v>651</v>
      </c>
      <c r="B57">
        <v>730</v>
      </c>
      <c r="C57">
        <v>732</v>
      </c>
      <c r="D57">
        <v>688</v>
      </c>
      <c r="E57">
        <v>690</v>
      </c>
      <c r="F57" s="116">
        <v>9766</v>
      </c>
    </row>
    <row r="58" spans="1:6">
      <c r="A58" t="s">
        <v>650</v>
      </c>
      <c r="B58">
        <v>689</v>
      </c>
      <c r="C58">
        <v>693</v>
      </c>
      <c r="D58">
        <v>671</v>
      </c>
      <c r="E58">
        <v>683</v>
      </c>
      <c r="F58" s="116">
        <v>8302</v>
      </c>
    </row>
    <row r="59" spans="1:6">
      <c r="A59" t="s">
        <v>649</v>
      </c>
      <c r="B59">
        <v>682</v>
      </c>
      <c r="C59">
        <v>710</v>
      </c>
      <c r="D59">
        <v>673</v>
      </c>
      <c r="E59">
        <v>704</v>
      </c>
      <c r="F59" s="116">
        <v>8638</v>
      </c>
    </row>
    <row r="60" spans="1:6">
      <c r="A60" t="s">
        <v>648</v>
      </c>
      <c r="B60">
        <v>706</v>
      </c>
      <c r="C60">
        <v>755</v>
      </c>
      <c r="D60">
        <v>702</v>
      </c>
      <c r="E60">
        <v>736</v>
      </c>
      <c r="F60" s="116">
        <v>9739</v>
      </c>
    </row>
    <row r="61" spans="1:6">
      <c r="A61" t="s">
        <v>647</v>
      </c>
      <c r="B61">
        <v>744</v>
      </c>
      <c r="C61">
        <v>746</v>
      </c>
      <c r="D61">
        <v>729</v>
      </c>
      <c r="E61">
        <v>731</v>
      </c>
      <c r="F61" s="116">
        <v>4574</v>
      </c>
    </row>
    <row r="62" spans="1:6">
      <c r="A62" t="s">
        <v>646</v>
      </c>
      <c r="B62">
        <v>734</v>
      </c>
      <c r="C62">
        <v>756</v>
      </c>
      <c r="D62">
        <v>727</v>
      </c>
      <c r="E62">
        <v>737</v>
      </c>
      <c r="F62" s="116">
        <v>5751</v>
      </c>
    </row>
    <row r="63" spans="1:6">
      <c r="A63" t="s">
        <v>645</v>
      </c>
      <c r="B63">
        <v>733</v>
      </c>
      <c r="C63">
        <v>757</v>
      </c>
      <c r="D63">
        <v>719</v>
      </c>
      <c r="E63">
        <v>719</v>
      </c>
      <c r="F63" s="116">
        <v>7183</v>
      </c>
    </row>
    <row r="64" spans="1:6">
      <c r="A64" t="s">
        <v>644</v>
      </c>
      <c r="B64">
        <v>725</v>
      </c>
      <c r="C64">
        <v>730</v>
      </c>
      <c r="D64">
        <v>702</v>
      </c>
      <c r="E64">
        <v>714</v>
      </c>
      <c r="F64" s="116">
        <v>14564</v>
      </c>
    </row>
  </sheetData>
  <sortState xmlns:xlrd2="http://schemas.microsoft.com/office/spreadsheetml/2017/richdata2" ref="A2:F72">
    <sortCondition ref="A1"/>
  </sortState>
  <phoneticPr fontId="6" type="noConversion"/>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0AE1C7-4F48-42D6-B466-2AF8F41DB828}">
  <sheetPr codeName="工作表188"/>
  <dimension ref="A1:F64"/>
  <sheetViews>
    <sheetView workbookViewId="0"/>
  </sheetViews>
  <sheetFormatPr defaultRowHeight="17"/>
  <sheetData>
    <row r="1" spans="1:6">
      <c r="A1" t="s">
        <v>732</v>
      </c>
      <c r="B1" t="s">
        <v>733</v>
      </c>
      <c r="C1" t="s">
        <v>734</v>
      </c>
      <c r="D1" t="s">
        <v>735</v>
      </c>
      <c r="E1" t="s">
        <v>736</v>
      </c>
      <c r="F1" t="s">
        <v>737</v>
      </c>
    </row>
    <row r="2" spans="1:6">
      <c r="A2" t="s">
        <v>706</v>
      </c>
      <c r="B2">
        <v>22.6</v>
      </c>
      <c r="C2">
        <v>23.35</v>
      </c>
      <c r="D2">
        <v>22.5</v>
      </c>
      <c r="E2">
        <v>22.75</v>
      </c>
      <c r="F2" s="116">
        <v>3698</v>
      </c>
    </row>
    <row r="3" spans="1:6">
      <c r="A3" t="s">
        <v>705</v>
      </c>
      <c r="B3">
        <v>23</v>
      </c>
      <c r="C3">
        <v>25</v>
      </c>
      <c r="D3">
        <v>23</v>
      </c>
      <c r="E3">
        <v>24</v>
      </c>
      <c r="F3" s="116">
        <v>25471</v>
      </c>
    </row>
    <row r="4" spans="1:6">
      <c r="A4" t="s">
        <v>704</v>
      </c>
      <c r="B4">
        <v>23.8</v>
      </c>
      <c r="C4">
        <v>24</v>
      </c>
      <c r="D4">
        <v>23.3</v>
      </c>
      <c r="E4">
        <v>23.3</v>
      </c>
      <c r="F4" s="116">
        <v>8741</v>
      </c>
    </row>
    <row r="5" spans="1:6">
      <c r="A5" t="s">
        <v>703</v>
      </c>
      <c r="B5">
        <v>23.25</v>
      </c>
      <c r="C5">
        <v>23.75</v>
      </c>
      <c r="D5">
        <v>23.15</v>
      </c>
      <c r="E5">
        <v>23.4</v>
      </c>
      <c r="F5" s="116">
        <v>3148</v>
      </c>
    </row>
    <row r="6" spans="1:6">
      <c r="A6" t="s">
        <v>702</v>
      </c>
      <c r="B6">
        <v>23.45</v>
      </c>
      <c r="C6">
        <v>23.55</v>
      </c>
      <c r="D6">
        <v>22.5</v>
      </c>
      <c r="E6">
        <v>22.55</v>
      </c>
      <c r="F6" s="116">
        <v>5177</v>
      </c>
    </row>
    <row r="7" spans="1:6">
      <c r="A7" t="s">
        <v>701</v>
      </c>
      <c r="B7">
        <v>22.6</v>
      </c>
      <c r="C7">
        <v>22.65</v>
      </c>
      <c r="D7">
        <v>22.15</v>
      </c>
      <c r="E7">
        <v>22.25</v>
      </c>
      <c r="F7" s="116">
        <v>3713</v>
      </c>
    </row>
    <row r="8" spans="1:6">
      <c r="A8" t="s">
        <v>700</v>
      </c>
      <c r="B8">
        <v>22.35</v>
      </c>
      <c r="C8">
        <v>22.75</v>
      </c>
      <c r="D8">
        <v>22.35</v>
      </c>
      <c r="E8">
        <v>22.6</v>
      </c>
      <c r="F8" s="116">
        <v>1665</v>
      </c>
    </row>
    <row r="9" spans="1:6">
      <c r="A9" t="s">
        <v>699</v>
      </c>
      <c r="B9">
        <v>22.7</v>
      </c>
      <c r="C9">
        <v>23.15</v>
      </c>
      <c r="D9">
        <v>22.7</v>
      </c>
      <c r="E9">
        <v>22.95</v>
      </c>
      <c r="F9" s="116">
        <v>2756</v>
      </c>
    </row>
    <row r="10" spans="1:6">
      <c r="A10" t="s">
        <v>698</v>
      </c>
      <c r="B10">
        <v>22.95</v>
      </c>
      <c r="C10">
        <v>23</v>
      </c>
      <c r="D10">
        <v>22.5</v>
      </c>
      <c r="E10">
        <v>22.7</v>
      </c>
      <c r="F10" s="116">
        <v>1827</v>
      </c>
    </row>
    <row r="11" spans="1:6">
      <c r="A11" t="s">
        <v>697</v>
      </c>
      <c r="B11">
        <v>22.8</v>
      </c>
      <c r="C11">
        <v>22.85</v>
      </c>
      <c r="D11">
        <v>22.5</v>
      </c>
      <c r="E11">
        <v>22.5</v>
      </c>
      <c r="F11" s="116">
        <v>1518</v>
      </c>
    </row>
    <row r="12" spans="1:6">
      <c r="A12" t="s">
        <v>696</v>
      </c>
      <c r="B12">
        <v>22.5</v>
      </c>
      <c r="C12">
        <v>22.5</v>
      </c>
      <c r="D12">
        <v>22.3</v>
      </c>
      <c r="E12">
        <v>22.3</v>
      </c>
      <c r="F12" s="116">
        <v>1501</v>
      </c>
    </row>
    <row r="13" spans="1:6">
      <c r="A13" t="s">
        <v>695</v>
      </c>
      <c r="B13">
        <v>22.55</v>
      </c>
      <c r="C13">
        <v>22.7</v>
      </c>
      <c r="D13">
        <v>22.25</v>
      </c>
      <c r="E13">
        <v>22.45</v>
      </c>
      <c r="F13" s="116">
        <v>1651</v>
      </c>
    </row>
    <row r="14" spans="1:6">
      <c r="A14" t="s">
        <v>694</v>
      </c>
      <c r="B14">
        <v>22.45</v>
      </c>
      <c r="C14">
        <v>22.7</v>
      </c>
      <c r="D14">
        <v>22.35</v>
      </c>
      <c r="E14">
        <v>22.35</v>
      </c>
      <c r="F14" s="116">
        <v>1394</v>
      </c>
    </row>
    <row r="15" spans="1:6">
      <c r="A15" t="s">
        <v>693</v>
      </c>
      <c r="B15">
        <v>22.65</v>
      </c>
      <c r="C15">
        <v>22.75</v>
      </c>
      <c r="D15">
        <v>22.2</v>
      </c>
      <c r="E15">
        <v>22.75</v>
      </c>
      <c r="F15" s="116">
        <v>2892</v>
      </c>
    </row>
    <row r="16" spans="1:6">
      <c r="A16" t="s">
        <v>692</v>
      </c>
      <c r="B16">
        <v>22.9</v>
      </c>
      <c r="C16">
        <v>23.2</v>
      </c>
      <c r="D16">
        <v>22.9</v>
      </c>
      <c r="E16">
        <v>23</v>
      </c>
      <c r="F16" s="116">
        <v>3296</v>
      </c>
    </row>
    <row r="17" spans="1:6">
      <c r="A17" t="s">
        <v>691</v>
      </c>
      <c r="B17">
        <v>23.05</v>
      </c>
      <c r="C17">
        <v>23.1</v>
      </c>
      <c r="D17">
        <v>22.7</v>
      </c>
      <c r="E17">
        <v>22.95</v>
      </c>
      <c r="F17" s="116">
        <v>1636</v>
      </c>
    </row>
    <row r="18" spans="1:6">
      <c r="A18" t="s">
        <v>690</v>
      </c>
      <c r="B18">
        <v>22.95</v>
      </c>
      <c r="C18">
        <v>23.4</v>
      </c>
      <c r="D18">
        <v>22.95</v>
      </c>
      <c r="E18">
        <v>23.35</v>
      </c>
      <c r="F18" s="116">
        <v>3228</v>
      </c>
    </row>
    <row r="19" spans="1:6">
      <c r="A19" t="s">
        <v>689</v>
      </c>
      <c r="B19">
        <v>23.6</v>
      </c>
      <c r="C19">
        <v>23.85</v>
      </c>
      <c r="D19">
        <v>23</v>
      </c>
      <c r="E19">
        <v>23.1</v>
      </c>
      <c r="F19" s="116">
        <v>4333</v>
      </c>
    </row>
    <row r="20" spans="1:6">
      <c r="A20" t="s">
        <v>688</v>
      </c>
      <c r="B20">
        <v>23.15</v>
      </c>
      <c r="C20">
        <v>24</v>
      </c>
      <c r="D20">
        <v>22.9</v>
      </c>
      <c r="E20">
        <v>23.8</v>
      </c>
      <c r="F20" s="116">
        <v>7884</v>
      </c>
    </row>
    <row r="21" spans="1:6">
      <c r="A21" t="s">
        <v>687</v>
      </c>
      <c r="B21">
        <v>23.9</v>
      </c>
      <c r="C21">
        <v>24</v>
      </c>
      <c r="D21">
        <v>23.25</v>
      </c>
      <c r="E21">
        <v>23.4</v>
      </c>
      <c r="F21" s="116">
        <v>4282</v>
      </c>
    </row>
    <row r="22" spans="1:6">
      <c r="A22" t="s">
        <v>686</v>
      </c>
      <c r="B22">
        <v>23.6</v>
      </c>
      <c r="C22">
        <v>23.9</v>
      </c>
      <c r="D22">
        <v>23</v>
      </c>
      <c r="E22">
        <v>23.2</v>
      </c>
      <c r="F22" s="116">
        <v>3620</v>
      </c>
    </row>
    <row r="23" spans="1:6">
      <c r="A23" t="s">
        <v>685</v>
      </c>
      <c r="B23">
        <v>23.2</v>
      </c>
      <c r="C23">
        <v>23.6</v>
      </c>
      <c r="D23">
        <v>23.15</v>
      </c>
      <c r="E23">
        <v>23.5</v>
      </c>
      <c r="F23" s="116">
        <v>2086</v>
      </c>
    </row>
    <row r="24" spans="1:6">
      <c r="A24" t="s">
        <v>684</v>
      </c>
      <c r="B24">
        <v>23.45</v>
      </c>
      <c r="C24">
        <v>23.45</v>
      </c>
      <c r="D24">
        <v>22.75</v>
      </c>
      <c r="E24">
        <v>23</v>
      </c>
      <c r="F24" s="116">
        <v>5768</v>
      </c>
    </row>
    <row r="25" spans="1:6">
      <c r="A25" t="s">
        <v>683</v>
      </c>
      <c r="B25">
        <v>23</v>
      </c>
      <c r="C25">
        <v>23.05</v>
      </c>
      <c r="D25">
        <v>22.65</v>
      </c>
      <c r="E25">
        <v>22.8</v>
      </c>
      <c r="F25" s="116">
        <v>1625</v>
      </c>
    </row>
    <row r="26" spans="1:6">
      <c r="A26" t="s">
        <v>682</v>
      </c>
      <c r="B26">
        <v>22.75</v>
      </c>
      <c r="C26">
        <v>22.95</v>
      </c>
      <c r="D26">
        <v>22.7</v>
      </c>
      <c r="E26">
        <v>22.75</v>
      </c>
      <c r="F26" s="116">
        <v>1199</v>
      </c>
    </row>
    <row r="27" spans="1:6">
      <c r="A27" t="s">
        <v>681</v>
      </c>
      <c r="B27">
        <v>22.75</v>
      </c>
      <c r="C27">
        <v>23.45</v>
      </c>
      <c r="D27">
        <v>22.6</v>
      </c>
      <c r="E27">
        <v>23.15</v>
      </c>
      <c r="F27" s="116">
        <v>3402</v>
      </c>
    </row>
    <row r="28" spans="1:6">
      <c r="A28" t="s">
        <v>680</v>
      </c>
      <c r="B28">
        <v>23.35</v>
      </c>
      <c r="C28">
        <v>24</v>
      </c>
      <c r="D28">
        <v>23.3</v>
      </c>
      <c r="E28">
        <v>23.35</v>
      </c>
      <c r="F28" s="116">
        <v>6845</v>
      </c>
    </row>
    <row r="29" spans="1:6">
      <c r="A29" t="s">
        <v>679</v>
      </c>
      <c r="B29">
        <v>23.5</v>
      </c>
      <c r="C29">
        <v>23.85</v>
      </c>
      <c r="D29">
        <v>23.4</v>
      </c>
      <c r="E29">
        <v>23.4</v>
      </c>
      <c r="F29" s="116">
        <v>4586</v>
      </c>
    </row>
    <row r="30" spans="1:6">
      <c r="A30" t="s">
        <v>678</v>
      </c>
      <c r="B30">
        <v>23.5</v>
      </c>
      <c r="C30">
        <v>23.55</v>
      </c>
      <c r="D30">
        <v>22.8</v>
      </c>
      <c r="E30">
        <v>23</v>
      </c>
      <c r="F30" s="116">
        <v>4308</v>
      </c>
    </row>
    <row r="31" spans="1:6">
      <c r="A31" t="s">
        <v>677</v>
      </c>
      <c r="B31">
        <v>22.95</v>
      </c>
      <c r="C31">
        <v>24.25</v>
      </c>
      <c r="D31">
        <v>22.85</v>
      </c>
      <c r="E31">
        <v>23</v>
      </c>
      <c r="F31" s="116">
        <v>6516</v>
      </c>
    </row>
    <row r="32" spans="1:6">
      <c r="A32" t="s">
        <v>676</v>
      </c>
      <c r="B32">
        <v>23</v>
      </c>
      <c r="C32">
        <v>23</v>
      </c>
      <c r="D32">
        <v>22.05</v>
      </c>
      <c r="E32">
        <v>22.1</v>
      </c>
      <c r="F32" s="116">
        <v>5066</v>
      </c>
    </row>
    <row r="33" spans="1:6">
      <c r="A33" t="s">
        <v>675</v>
      </c>
      <c r="B33">
        <v>22.1</v>
      </c>
      <c r="C33">
        <v>22.45</v>
      </c>
      <c r="D33">
        <v>22.1</v>
      </c>
      <c r="E33">
        <v>22.35</v>
      </c>
      <c r="F33" s="116">
        <v>1994</v>
      </c>
    </row>
    <row r="34" spans="1:6">
      <c r="A34" t="s">
        <v>674</v>
      </c>
      <c r="B34">
        <v>22.3</v>
      </c>
      <c r="C34">
        <v>23.25</v>
      </c>
      <c r="D34">
        <v>22.1</v>
      </c>
      <c r="E34">
        <v>22.7</v>
      </c>
      <c r="F34" s="116">
        <v>3149</v>
      </c>
    </row>
    <row r="35" spans="1:6">
      <c r="A35" t="s">
        <v>673</v>
      </c>
      <c r="B35">
        <v>22.55</v>
      </c>
      <c r="C35">
        <v>23.15</v>
      </c>
      <c r="D35">
        <v>21.85</v>
      </c>
      <c r="E35">
        <v>22.25</v>
      </c>
      <c r="F35" s="116">
        <v>4551</v>
      </c>
    </row>
    <row r="36" spans="1:6">
      <c r="A36" t="s">
        <v>672</v>
      </c>
      <c r="B36">
        <v>22.35</v>
      </c>
      <c r="C36">
        <v>23.85</v>
      </c>
      <c r="D36">
        <v>22.35</v>
      </c>
      <c r="E36">
        <v>22.75</v>
      </c>
      <c r="F36" s="116">
        <v>9945</v>
      </c>
    </row>
    <row r="37" spans="1:6">
      <c r="A37" t="s">
        <v>671</v>
      </c>
      <c r="B37">
        <v>23.45</v>
      </c>
      <c r="C37">
        <v>23.9</v>
      </c>
      <c r="D37">
        <v>22.85</v>
      </c>
      <c r="E37">
        <v>23.05</v>
      </c>
      <c r="F37" s="116">
        <v>9352</v>
      </c>
    </row>
    <row r="38" spans="1:6">
      <c r="A38" t="s">
        <v>670</v>
      </c>
      <c r="B38">
        <v>23.5</v>
      </c>
      <c r="C38">
        <v>23.5</v>
      </c>
      <c r="D38">
        <v>22.9</v>
      </c>
      <c r="E38">
        <v>23.05</v>
      </c>
      <c r="F38" s="116">
        <v>2742</v>
      </c>
    </row>
    <row r="39" spans="1:6">
      <c r="A39" t="s">
        <v>669</v>
      </c>
      <c r="B39">
        <v>23.05</v>
      </c>
      <c r="C39">
        <v>23.35</v>
      </c>
      <c r="D39">
        <v>22.9</v>
      </c>
      <c r="E39">
        <v>22.9</v>
      </c>
      <c r="F39" s="116">
        <v>3087</v>
      </c>
    </row>
    <row r="40" spans="1:6">
      <c r="A40" t="s">
        <v>668</v>
      </c>
      <c r="B40">
        <v>23</v>
      </c>
      <c r="C40">
        <v>23.2</v>
      </c>
      <c r="D40">
        <v>22.8</v>
      </c>
      <c r="E40">
        <v>23</v>
      </c>
      <c r="F40" s="116">
        <v>2874</v>
      </c>
    </row>
    <row r="41" spans="1:6">
      <c r="A41" t="s">
        <v>667</v>
      </c>
      <c r="B41">
        <v>23.15</v>
      </c>
      <c r="C41">
        <v>24.45</v>
      </c>
      <c r="D41">
        <v>23.15</v>
      </c>
      <c r="E41">
        <v>24.1</v>
      </c>
      <c r="F41" s="116">
        <v>19768</v>
      </c>
    </row>
    <row r="42" spans="1:6">
      <c r="A42" t="s">
        <v>666</v>
      </c>
      <c r="B42">
        <v>23.9</v>
      </c>
      <c r="C42">
        <v>23.95</v>
      </c>
      <c r="D42">
        <v>23.15</v>
      </c>
      <c r="E42">
        <v>23.15</v>
      </c>
      <c r="F42" s="116">
        <v>6816</v>
      </c>
    </row>
    <row r="43" spans="1:6">
      <c r="A43" t="s">
        <v>665</v>
      </c>
      <c r="B43">
        <v>23.15</v>
      </c>
      <c r="C43">
        <v>24.6</v>
      </c>
      <c r="D43">
        <v>23.05</v>
      </c>
      <c r="E43">
        <v>23.85</v>
      </c>
      <c r="F43" s="116">
        <v>12059</v>
      </c>
    </row>
    <row r="44" spans="1:6">
      <c r="A44" t="s">
        <v>664</v>
      </c>
      <c r="B44">
        <v>24</v>
      </c>
      <c r="C44">
        <v>24.2</v>
      </c>
      <c r="D44">
        <v>23.7</v>
      </c>
      <c r="E44">
        <v>23.8</v>
      </c>
      <c r="F44" s="116">
        <v>5951</v>
      </c>
    </row>
    <row r="45" spans="1:6">
      <c r="A45" t="s">
        <v>663</v>
      </c>
      <c r="B45">
        <v>24.2</v>
      </c>
      <c r="C45">
        <v>24.2</v>
      </c>
      <c r="D45">
        <v>23.3</v>
      </c>
      <c r="E45">
        <v>23.45</v>
      </c>
      <c r="F45" s="116">
        <v>4176</v>
      </c>
    </row>
    <row r="46" spans="1:6">
      <c r="A46" t="s">
        <v>662</v>
      </c>
      <c r="B46">
        <v>23.5</v>
      </c>
      <c r="C46">
        <v>23.5</v>
      </c>
      <c r="D46">
        <v>22.65</v>
      </c>
      <c r="E46">
        <v>22.65</v>
      </c>
      <c r="F46" s="116">
        <v>7560</v>
      </c>
    </row>
    <row r="47" spans="1:6">
      <c r="A47" t="s">
        <v>661</v>
      </c>
      <c r="B47">
        <v>22.95</v>
      </c>
      <c r="C47">
        <v>23.2</v>
      </c>
      <c r="D47">
        <v>22.6</v>
      </c>
      <c r="E47">
        <v>22.65</v>
      </c>
      <c r="F47" s="116">
        <v>3806</v>
      </c>
    </row>
    <row r="48" spans="1:6">
      <c r="A48" t="s">
        <v>660</v>
      </c>
      <c r="B48">
        <v>22.95</v>
      </c>
      <c r="C48">
        <v>23.2</v>
      </c>
      <c r="D48">
        <v>22.55</v>
      </c>
      <c r="E48">
        <v>22.65</v>
      </c>
      <c r="F48" s="116">
        <v>4415</v>
      </c>
    </row>
    <row r="49" spans="1:6">
      <c r="A49" t="s">
        <v>659</v>
      </c>
      <c r="B49">
        <v>22.85</v>
      </c>
      <c r="C49">
        <v>22.85</v>
      </c>
      <c r="D49">
        <v>22.55</v>
      </c>
      <c r="E49">
        <v>22.8</v>
      </c>
      <c r="F49" s="116">
        <v>2498</v>
      </c>
    </row>
    <row r="50" spans="1:6">
      <c r="A50" t="s">
        <v>658</v>
      </c>
      <c r="B50">
        <v>22.95</v>
      </c>
      <c r="C50">
        <v>23.1</v>
      </c>
      <c r="D50">
        <v>22.7</v>
      </c>
      <c r="E50">
        <v>22.75</v>
      </c>
      <c r="F50" s="116">
        <v>2903</v>
      </c>
    </row>
    <row r="51" spans="1:6">
      <c r="A51" t="s">
        <v>657</v>
      </c>
      <c r="B51">
        <v>22.95</v>
      </c>
      <c r="C51">
        <v>22.95</v>
      </c>
      <c r="D51">
        <v>22.55</v>
      </c>
      <c r="E51">
        <v>22.65</v>
      </c>
      <c r="F51" s="116">
        <v>2605</v>
      </c>
    </row>
    <row r="52" spans="1:6">
      <c r="A52" t="s">
        <v>656</v>
      </c>
      <c r="B52">
        <v>22.75</v>
      </c>
      <c r="C52">
        <v>22.9</v>
      </c>
      <c r="D52">
        <v>22.6</v>
      </c>
      <c r="E52">
        <v>22.6</v>
      </c>
      <c r="F52" s="116">
        <v>4457</v>
      </c>
    </row>
    <row r="53" spans="1:6">
      <c r="A53" t="s">
        <v>655</v>
      </c>
      <c r="B53">
        <v>22.7</v>
      </c>
      <c r="C53">
        <v>22.9</v>
      </c>
      <c r="D53">
        <v>22.65</v>
      </c>
      <c r="E53">
        <v>22.8</v>
      </c>
      <c r="F53" s="116">
        <v>2856</v>
      </c>
    </row>
    <row r="54" spans="1:6">
      <c r="A54" t="s">
        <v>654</v>
      </c>
      <c r="B54">
        <v>22.9</v>
      </c>
      <c r="C54">
        <v>22.95</v>
      </c>
      <c r="D54">
        <v>22.65</v>
      </c>
      <c r="E54">
        <v>22.75</v>
      </c>
      <c r="F54" s="116">
        <v>1824</v>
      </c>
    </row>
    <row r="55" spans="1:6">
      <c r="A55" t="s">
        <v>653</v>
      </c>
      <c r="B55">
        <v>22.8</v>
      </c>
      <c r="C55">
        <v>23.2</v>
      </c>
      <c r="D55">
        <v>22.7</v>
      </c>
      <c r="E55">
        <v>23</v>
      </c>
      <c r="F55" s="116">
        <v>6127</v>
      </c>
    </row>
    <row r="56" spans="1:6">
      <c r="A56" t="s">
        <v>652</v>
      </c>
      <c r="B56">
        <v>23.05</v>
      </c>
      <c r="C56">
        <v>23.05</v>
      </c>
      <c r="D56">
        <v>22.6</v>
      </c>
      <c r="E56">
        <v>22.65</v>
      </c>
      <c r="F56" s="116">
        <v>3555</v>
      </c>
    </row>
    <row r="57" spans="1:6">
      <c r="A57" t="s">
        <v>651</v>
      </c>
      <c r="B57">
        <v>22.85</v>
      </c>
      <c r="C57">
        <v>22.95</v>
      </c>
      <c r="D57">
        <v>22.6</v>
      </c>
      <c r="E57">
        <v>22.7</v>
      </c>
      <c r="F57" s="116">
        <v>2226</v>
      </c>
    </row>
    <row r="58" spans="1:6">
      <c r="A58" t="s">
        <v>650</v>
      </c>
      <c r="B58">
        <v>22.65</v>
      </c>
      <c r="C58">
        <v>22.7</v>
      </c>
      <c r="D58">
        <v>22.15</v>
      </c>
      <c r="E58">
        <v>22.3</v>
      </c>
      <c r="F58" s="116">
        <v>5534</v>
      </c>
    </row>
    <row r="59" spans="1:6">
      <c r="A59" t="s">
        <v>649</v>
      </c>
      <c r="B59">
        <v>22.3</v>
      </c>
      <c r="C59">
        <v>22.35</v>
      </c>
      <c r="D59">
        <v>22</v>
      </c>
      <c r="E59">
        <v>22.2</v>
      </c>
      <c r="F59" s="116">
        <v>2197</v>
      </c>
    </row>
    <row r="60" spans="1:6">
      <c r="A60" t="s">
        <v>648</v>
      </c>
      <c r="B60">
        <v>22.75</v>
      </c>
      <c r="C60">
        <v>23.15</v>
      </c>
      <c r="D60">
        <v>22.5</v>
      </c>
      <c r="E60">
        <v>22.6</v>
      </c>
      <c r="F60" s="116">
        <v>5383</v>
      </c>
    </row>
    <row r="61" spans="1:6">
      <c r="A61" t="s">
        <v>647</v>
      </c>
      <c r="B61">
        <v>22.6</v>
      </c>
      <c r="C61">
        <v>22.9</v>
      </c>
      <c r="D61">
        <v>22.5</v>
      </c>
      <c r="E61">
        <v>22.85</v>
      </c>
      <c r="F61" s="116">
        <v>3401</v>
      </c>
    </row>
    <row r="62" spans="1:6">
      <c r="A62" t="s">
        <v>646</v>
      </c>
      <c r="B62">
        <v>22.85</v>
      </c>
      <c r="C62">
        <v>22.9</v>
      </c>
      <c r="D62">
        <v>22.5</v>
      </c>
      <c r="E62">
        <v>22.5</v>
      </c>
      <c r="F62" s="116">
        <v>2853</v>
      </c>
    </row>
    <row r="63" spans="1:6">
      <c r="A63" t="s">
        <v>645</v>
      </c>
      <c r="B63">
        <v>22.55</v>
      </c>
      <c r="C63">
        <v>22.55</v>
      </c>
      <c r="D63">
        <v>22.3</v>
      </c>
      <c r="E63">
        <v>22.3</v>
      </c>
      <c r="F63" s="116">
        <v>2535</v>
      </c>
    </row>
    <row r="64" spans="1:6">
      <c r="A64" t="s">
        <v>644</v>
      </c>
      <c r="B64">
        <v>22.4</v>
      </c>
      <c r="C64">
        <v>22.5</v>
      </c>
      <c r="D64">
        <v>22.3</v>
      </c>
      <c r="E64">
        <v>22.3</v>
      </c>
      <c r="F64" s="116">
        <v>1919</v>
      </c>
    </row>
  </sheetData>
  <sortState xmlns:xlrd2="http://schemas.microsoft.com/office/spreadsheetml/2017/richdata2" ref="A2:F72">
    <sortCondition ref="A1"/>
  </sortState>
  <phoneticPr fontId="6" type="noConversion"/>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B0F973-0BE4-4B46-80FD-FE181577372B}">
  <sheetPr codeName="工作表189"/>
  <dimension ref="A1:F64"/>
  <sheetViews>
    <sheetView workbookViewId="0"/>
  </sheetViews>
  <sheetFormatPr defaultRowHeight="17"/>
  <sheetData>
    <row r="1" spans="1:6">
      <c r="A1" t="s">
        <v>732</v>
      </c>
      <c r="B1" t="s">
        <v>733</v>
      </c>
      <c r="C1" t="s">
        <v>734</v>
      </c>
      <c r="D1" t="s">
        <v>735</v>
      </c>
      <c r="E1" t="s">
        <v>736</v>
      </c>
      <c r="F1" t="s">
        <v>737</v>
      </c>
    </row>
    <row r="2" spans="1:6">
      <c r="A2" t="s">
        <v>706</v>
      </c>
      <c r="B2" s="117">
        <v>1600</v>
      </c>
      <c r="C2" s="117">
        <v>1635</v>
      </c>
      <c r="D2" s="117">
        <v>1590</v>
      </c>
      <c r="E2" s="117">
        <v>1625</v>
      </c>
      <c r="F2">
        <v>226</v>
      </c>
    </row>
    <row r="3" spans="1:6">
      <c r="A3" t="s">
        <v>705</v>
      </c>
      <c r="B3" s="117">
        <v>1625</v>
      </c>
      <c r="C3" s="117">
        <v>1655</v>
      </c>
      <c r="D3" s="117">
        <v>1615</v>
      </c>
      <c r="E3" s="117">
        <v>1645</v>
      </c>
      <c r="F3">
        <v>207</v>
      </c>
    </row>
    <row r="4" spans="1:6">
      <c r="A4" t="s">
        <v>704</v>
      </c>
      <c r="B4" s="117">
        <v>1665</v>
      </c>
      <c r="C4" s="117">
        <v>1715</v>
      </c>
      <c r="D4" s="117">
        <v>1665</v>
      </c>
      <c r="E4" s="117">
        <v>1675</v>
      </c>
      <c r="F4">
        <v>335</v>
      </c>
    </row>
    <row r="5" spans="1:6">
      <c r="A5" t="s">
        <v>703</v>
      </c>
      <c r="B5" s="117">
        <v>1675</v>
      </c>
      <c r="C5" s="117">
        <v>1695</v>
      </c>
      <c r="D5" s="117">
        <v>1650</v>
      </c>
      <c r="E5" s="117">
        <v>1695</v>
      </c>
      <c r="F5">
        <v>182</v>
      </c>
    </row>
    <row r="6" spans="1:6">
      <c r="A6" t="s">
        <v>702</v>
      </c>
      <c r="B6" s="117">
        <v>1665</v>
      </c>
      <c r="C6" s="117">
        <v>1705</v>
      </c>
      <c r="D6" s="117">
        <v>1660</v>
      </c>
      <c r="E6" s="117">
        <v>1675</v>
      </c>
      <c r="F6">
        <v>221</v>
      </c>
    </row>
    <row r="7" spans="1:6">
      <c r="A7" t="s">
        <v>701</v>
      </c>
      <c r="B7" s="117">
        <v>1660</v>
      </c>
      <c r="C7" s="117">
        <v>1665</v>
      </c>
      <c r="D7" s="117">
        <v>1590</v>
      </c>
      <c r="E7" s="117">
        <v>1620</v>
      </c>
      <c r="F7">
        <v>215</v>
      </c>
    </row>
    <row r="8" spans="1:6">
      <c r="A8" t="s">
        <v>700</v>
      </c>
      <c r="B8" s="117">
        <v>1625</v>
      </c>
      <c r="C8" s="117">
        <v>1665</v>
      </c>
      <c r="D8" s="117">
        <v>1615</v>
      </c>
      <c r="E8" s="117">
        <v>1660</v>
      </c>
      <c r="F8">
        <v>94</v>
      </c>
    </row>
    <row r="9" spans="1:6">
      <c r="A9" t="s">
        <v>699</v>
      </c>
      <c r="B9" s="117">
        <v>1650</v>
      </c>
      <c r="C9" s="117">
        <v>1705</v>
      </c>
      <c r="D9" s="117">
        <v>1650</v>
      </c>
      <c r="E9" s="117">
        <v>1700</v>
      </c>
      <c r="F9">
        <v>144</v>
      </c>
    </row>
    <row r="10" spans="1:6">
      <c r="A10" t="s">
        <v>698</v>
      </c>
      <c r="B10" s="117">
        <v>1700</v>
      </c>
      <c r="C10" s="117">
        <v>1710</v>
      </c>
      <c r="D10" s="117">
        <v>1670</v>
      </c>
      <c r="E10" s="117">
        <v>1685</v>
      </c>
      <c r="F10">
        <v>126</v>
      </c>
    </row>
    <row r="11" spans="1:6">
      <c r="A11" t="s">
        <v>697</v>
      </c>
      <c r="B11" s="117">
        <v>1685</v>
      </c>
      <c r="C11" s="117">
        <v>1795</v>
      </c>
      <c r="D11" s="117">
        <v>1675</v>
      </c>
      <c r="E11" s="117">
        <v>1760</v>
      </c>
      <c r="F11">
        <v>299</v>
      </c>
    </row>
    <row r="12" spans="1:6">
      <c r="A12" t="s">
        <v>696</v>
      </c>
      <c r="B12" s="117">
        <v>1755</v>
      </c>
      <c r="C12" s="117">
        <v>1815</v>
      </c>
      <c r="D12" s="117">
        <v>1750</v>
      </c>
      <c r="E12" s="117">
        <v>1790</v>
      </c>
      <c r="F12">
        <v>481</v>
      </c>
    </row>
    <row r="13" spans="1:6">
      <c r="A13" t="s">
        <v>695</v>
      </c>
      <c r="B13" s="117">
        <v>1780</v>
      </c>
      <c r="C13" s="117">
        <v>1795</v>
      </c>
      <c r="D13" s="117">
        <v>1745</v>
      </c>
      <c r="E13" s="117">
        <v>1745</v>
      </c>
      <c r="F13">
        <v>147</v>
      </c>
    </row>
    <row r="14" spans="1:6">
      <c r="A14" t="s">
        <v>694</v>
      </c>
      <c r="B14" s="117">
        <v>1725</v>
      </c>
      <c r="C14" s="117">
        <v>1740</v>
      </c>
      <c r="D14" s="117">
        <v>1690</v>
      </c>
      <c r="E14" s="117">
        <v>1695</v>
      </c>
      <c r="F14">
        <v>231</v>
      </c>
    </row>
    <row r="15" spans="1:6">
      <c r="A15" t="s">
        <v>693</v>
      </c>
      <c r="B15" s="117">
        <v>1655</v>
      </c>
      <c r="C15" s="117">
        <v>1665</v>
      </c>
      <c r="D15" s="117">
        <v>1595</v>
      </c>
      <c r="E15" s="117">
        <v>1615</v>
      </c>
      <c r="F15">
        <v>225</v>
      </c>
    </row>
    <row r="16" spans="1:6">
      <c r="A16" t="s">
        <v>692</v>
      </c>
      <c r="B16" s="117">
        <v>1610</v>
      </c>
      <c r="C16" s="117">
        <v>1640</v>
      </c>
      <c r="D16" s="117">
        <v>1605</v>
      </c>
      <c r="E16" s="117">
        <v>1630</v>
      </c>
      <c r="F16">
        <v>165</v>
      </c>
    </row>
    <row r="17" spans="1:6">
      <c r="A17" t="s">
        <v>691</v>
      </c>
      <c r="B17" s="117">
        <v>1620</v>
      </c>
      <c r="C17" s="117">
        <v>1635</v>
      </c>
      <c r="D17" s="117">
        <v>1600</v>
      </c>
      <c r="E17" s="117">
        <v>1635</v>
      </c>
      <c r="F17">
        <v>190</v>
      </c>
    </row>
    <row r="18" spans="1:6">
      <c r="A18" t="s">
        <v>690</v>
      </c>
      <c r="B18" s="117">
        <v>1635</v>
      </c>
      <c r="C18" s="117">
        <v>1635</v>
      </c>
      <c r="D18" s="117">
        <v>1615</v>
      </c>
      <c r="E18" s="117">
        <v>1620</v>
      </c>
      <c r="F18">
        <v>34</v>
      </c>
    </row>
    <row r="19" spans="1:6">
      <c r="A19" t="s">
        <v>689</v>
      </c>
      <c r="B19" s="117">
        <v>1620</v>
      </c>
      <c r="C19" s="117">
        <v>1645</v>
      </c>
      <c r="D19" s="117">
        <v>1620</v>
      </c>
      <c r="E19" s="117">
        <v>1645</v>
      </c>
      <c r="F19">
        <v>108</v>
      </c>
    </row>
    <row r="20" spans="1:6">
      <c r="A20" t="s">
        <v>688</v>
      </c>
      <c r="B20" s="117">
        <v>1640</v>
      </c>
      <c r="C20" s="117">
        <v>1665</v>
      </c>
      <c r="D20" s="117">
        <v>1625</v>
      </c>
      <c r="E20" s="117">
        <v>1635</v>
      </c>
      <c r="F20">
        <v>90</v>
      </c>
    </row>
    <row r="21" spans="1:6">
      <c r="A21" t="s">
        <v>687</v>
      </c>
      <c r="B21" s="117">
        <v>1630</v>
      </c>
      <c r="C21" s="117">
        <v>1670</v>
      </c>
      <c r="D21" s="117">
        <v>1630</v>
      </c>
      <c r="E21" s="117">
        <v>1650</v>
      </c>
      <c r="F21">
        <v>84</v>
      </c>
    </row>
    <row r="22" spans="1:6">
      <c r="A22" t="s">
        <v>686</v>
      </c>
      <c r="B22" s="117">
        <v>1645</v>
      </c>
      <c r="C22" s="117">
        <v>1690</v>
      </c>
      <c r="D22" s="117">
        <v>1640</v>
      </c>
      <c r="E22" s="117">
        <v>1640</v>
      </c>
      <c r="F22">
        <v>148</v>
      </c>
    </row>
    <row r="23" spans="1:6">
      <c r="A23" t="s">
        <v>685</v>
      </c>
      <c r="B23" s="117">
        <v>1640</v>
      </c>
      <c r="C23" s="117">
        <v>1640</v>
      </c>
      <c r="D23" s="117">
        <v>1600</v>
      </c>
      <c r="E23" s="117">
        <v>1600</v>
      </c>
      <c r="F23">
        <v>42</v>
      </c>
    </row>
    <row r="24" spans="1:6">
      <c r="A24" t="s">
        <v>684</v>
      </c>
      <c r="B24" s="117">
        <v>1620</v>
      </c>
      <c r="C24" s="117">
        <v>1625</v>
      </c>
      <c r="D24" s="117">
        <v>1560</v>
      </c>
      <c r="E24" s="117">
        <v>1580</v>
      </c>
      <c r="F24">
        <v>54</v>
      </c>
    </row>
    <row r="25" spans="1:6">
      <c r="A25" t="s">
        <v>683</v>
      </c>
      <c r="B25" s="117">
        <v>1535</v>
      </c>
      <c r="C25" s="117">
        <v>1545</v>
      </c>
      <c r="D25" s="117">
        <v>1505</v>
      </c>
      <c r="E25" s="117">
        <v>1520</v>
      </c>
      <c r="F25">
        <v>177</v>
      </c>
    </row>
    <row r="26" spans="1:6">
      <c r="A26" t="s">
        <v>682</v>
      </c>
      <c r="B26" s="117">
        <v>1550</v>
      </c>
      <c r="C26" s="117">
        <v>1610</v>
      </c>
      <c r="D26" s="117">
        <v>1550</v>
      </c>
      <c r="E26" s="117">
        <v>1585</v>
      </c>
      <c r="F26">
        <v>167</v>
      </c>
    </row>
    <row r="27" spans="1:6">
      <c r="A27" t="s">
        <v>681</v>
      </c>
      <c r="B27" s="117">
        <v>1590</v>
      </c>
      <c r="C27" s="117">
        <v>1615</v>
      </c>
      <c r="D27" s="117">
        <v>1580</v>
      </c>
      <c r="E27" s="117">
        <v>1590</v>
      </c>
      <c r="F27">
        <v>129</v>
      </c>
    </row>
    <row r="28" spans="1:6">
      <c r="A28" t="s">
        <v>680</v>
      </c>
      <c r="B28" s="117">
        <v>1575</v>
      </c>
      <c r="C28" s="117">
        <v>1625</v>
      </c>
      <c r="D28" s="117">
        <v>1575</v>
      </c>
      <c r="E28" s="117">
        <v>1610</v>
      </c>
      <c r="F28">
        <v>38</v>
      </c>
    </row>
    <row r="29" spans="1:6">
      <c r="A29" t="s">
        <v>679</v>
      </c>
      <c r="B29" s="117">
        <v>1600</v>
      </c>
      <c r="C29" s="117">
        <v>1650</v>
      </c>
      <c r="D29" s="117">
        <v>1600</v>
      </c>
      <c r="E29" s="117">
        <v>1645</v>
      </c>
      <c r="F29">
        <v>79</v>
      </c>
    </row>
    <row r="30" spans="1:6">
      <c r="A30" t="s">
        <v>678</v>
      </c>
      <c r="B30" s="117">
        <v>1615</v>
      </c>
      <c r="C30" s="117">
        <v>1665</v>
      </c>
      <c r="D30" s="117">
        <v>1615</v>
      </c>
      <c r="E30" s="117">
        <v>1655</v>
      </c>
      <c r="F30">
        <v>102</v>
      </c>
    </row>
    <row r="31" spans="1:6">
      <c r="A31" t="s">
        <v>677</v>
      </c>
      <c r="B31" s="117">
        <v>1700</v>
      </c>
      <c r="C31" s="117">
        <v>1700</v>
      </c>
      <c r="D31" s="117">
        <v>1635</v>
      </c>
      <c r="E31" s="117">
        <v>1645</v>
      </c>
      <c r="F31">
        <v>218</v>
      </c>
    </row>
    <row r="32" spans="1:6">
      <c r="A32" t="s">
        <v>676</v>
      </c>
      <c r="B32" s="117">
        <v>1615</v>
      </c>
      <c r="C32" s="117">
        <v>1625</v>
      </c>
      <c r="D32" s="117">
        <v>1605</v>
      </c>
      <c r="E32" s="117">
        <v>1615</v>
      </c>
      <c r="F32">
        <v>87</v>
      </c>
    </row>
    <row r="33" spans="1:6">
      <c r="A33" t="s">
        <v>675</v>
      </c>
      <c r="B33" s="117">
        <v>1665</v>
      </c>
      <c r="C33" s="117">
        <v>1665</v>
      </c>
      <c r="D33" s="117">
        <v>1625</v>
      </c>
      <c r="E33" s="117">
        <v>1630</v>
      </c>
      <c r="F33">
        <v>193</v>
      </c>
    </row>
    <row r="34" spans="1:6">
      <c r="A34" t="s">
        <v>674</v>
      </c>
      <c r="B34" s="117">
        <v>1605</v>
      </c>
      <c r="C34" s="117">
        <v>1615</v>
      </c>
      <c r="D34" s="117">
        <v>1575</v>
      </c>
      <c r="E34" s="117">
        <v>1600</v>
      </c>
      <c r="F34">
        <v>136</v>
      </c>
    </row>
    <row r="35" spans="1:6">
      <c r="A35" t="s">
        <v>673</v>
      </c>
      <c r="B35" s="117">
        <v>1575</v>
      </c>
      <c r="C35" s="117">
        <v>1590</v>
      </c>
      <c r="D35" s="117">
        <v>1495</v>
      </c>
      <c r="E35" s="117">
        <v>1515</v>
      </c>
      <c r="F35">
        <v>292</v>
      </c>
    </row>
    <row r="36" spans="1:6">
      <c r="A36" t="s">
        <v>672</v>
      </c>
      <c r="B36" s="117">
        <v>1500</v>
      </c>
      <c r="C36" s="117">
        <v>1500</v>
      </c>
      <c r="D36" s="117">
        <v>1460</v>
      </c>
      <c r="E36" s="117">
        <v>1465</v>
      </c>
      <c r="F36">
        <v>173</v>
      </c>
    </row>
    <row r="37" spans="1:6">
      <c r="A37" t="s">
        <v>671</v>
      </c>
      <c r="B37" s="117">
        <v>1440</v>
      </c>
      <c r="C37" s="117">
        <v>1500</v>
      </c>
      <c r="D37" s="117">
        <v>1440</v>
      </c>
      <c r="E37" s="117">
        <v>1500</v>
      </c>
      <c r="F37">
        <v>91</v>
      </c>
    </row>
    <row r="38" spans="1:6">
      <c r="A38" t="s">
        <v>670</v>
      </c>
      <c r="B38" s="117">
        <v>1515</v>
      </c>
      <c r="C38" s="117">
        <v>1515</v>
      </c>
      <c r="D38" s="117">
        <v>1470</v>
      </c>
      <c r="E38" s="117">
        <v>1480</v>
      </c>
      <c r="F38">
        <v>161</v>
      </c>
    </row>
    <row r="39" spans="1:6">
      <c r="A39" t="s">
        <v>669</v>
      </c>
      <c r="B39" s="117">
        <v>1460</v>
      </c>
      <c r="C39" s="117">
        <v>1515</v>
      </c>
      <c r="D39" s="117">
        <v>1435</v>
      </c>
      <c r="E39" s="117">
        <v>1495</v>
      </c>
      <c r="F39">
        <v>260</v>
      </c>
    </row>
    <row r="40" spans="1:6">
      <c r="A40" t="s">
        <v>668</v>
      </c>
      <c r="B40" s="117">
        <v>1495</v>
      </c>
      <c r="C40" s="117">
        <v>1520</v>
      </c>
      <c r="D40" s="117">
        <v>1490</v>
      </c>
      <c r="E40" s="117">
        <v>1500</v>
      </c>
      <c r="F40">
        <v>224</v>
      </c>
    </row>
    <row r="41" spans="1:6">
      <c r="A41" t="s">
        <v>667</v>
      </c>
      <c r="B41" s="117">
        <v>1480</v>
      </c>
      <c r="C41" s="117">
        <v>1535</v>
      </c>
      <c r="D41" s="117">
        <v>1480</v>
      </c>
      <c r="E41" s="117">
        <v>1520</v>
      </c>
      <c r="F41">
        <v>230</v>
      </c>
    </row>
    <row r="42" spans="1:6">
      <c r="A42" t="s">
        <v>666</v>
      </c>
      <c r="B42" s="117">
        <v>1510</v>
      </c>
      <c r="C42" s="117">
        <v>1565</v>
      </c>
      <c r="D42" s="117">
        <v>1510</v>
      </c>
      <c r="E42" s="117">
        <v>1550</v>
      </c>
      <c r="F42">
        <v>165</v>
      </c>
    </row>
    <row r="43" spans="1:6">
      <c r="A43" t="s">
        <v>665</v>
      </c>
      <c r="B43" s="117">
        <v>1535</v>
      </c>
      <c r="C43" s="117">
        <v>1570</v>
      </c>
      <c r="D43" s="117">
        <v>1450</v>
      </c>
      <c r="E43" s="117">
        <v>1450</v>
      </c>
      <c r="F43">
        <v>254</v>
      </c>
    </row>
    <row r="44" spans="1:6">
      <c r="A44" t="s">
        <v>664</v>
      </c>
      <c r="B44" s="117">
        <v>1470</v>
      </c>
      <c r="C44" s="117">
        <v>1520</v>
      </c>
      <c r="D44" s="117">
        <v>1470</v>
      </c>
      <c r="E44" s="117">
        <v>1500</v>
      </c>
      <c r="F44">
        <v>294</v>
      </c>
    </row>
    <row r="45" spans="1:6">
      <c r="A45" t="s">
        <v>663</v>
      </c>
      <c r="B45" s="117">
        <v>1505</v>
      </c>
      <c r="C45" s="117">
        <v>1515</v>
      </c>
      <c r="D45" s="117">
        <v>1490</v>
      </c>
      <c r="E45" s="117">
        <v>1515</v>
      </c>
      <c r="F45">
        <v>141</v>
      </c>
    </row>
    <row r="46" spans="1:6">
      <c r="A46" t="s">
        <v>662</v>
      </c>
      <c r="B46" s="117">
        <v>1530</v>
      </c>
      <c r="C46" s="117">
        <v>1530</v>
      </c>
      <c r="D46" s="117">
        <v>1495</v>
      </c>
      <c r="E46" s="117">
        <v>1500</v>
      </c>
      <c r="F46">
        <v>100</v>
      </c>
    </row>
    <row r="47" spans="1:6">
      <c r="A47" t="s">
        <v>661</v>
      </c>
      <c r="B47" s="117">
        <v>1480</v>
      </c>
      <c r="C47" s="117">
        <v>1510</v>
      </c>
      <c r="D47" s="117">
        <v>1475</v>
      </c>
      <c r="E47" s="117">
        <v>1500</v>
      </c>
      <c r="F47">
        <v>128</v>
      </c>
    </row>
    <row r="48" spans="1:6">
      <c r="A48" t="s">
        <v>660</v>
      </c>
      <c r="B48" s="117">
        <v>1490</v>
      </c>
      <c r="C48" s="117">
        <v>1515</v>
      </c>
      <c r="D48" s="117">
        <v>1490</v>
      </c>
      <c r="E48" s="117">
        <v>1515</v>
      </c>
      <c r="F48">
        <v>74</v>
      </c>
    </row>
    <row r="49" spans="1:6">
      <c r="A49" t="s">
        <v>659</v>
      </c>
      <c r="B49" s="117">
        <v>1515</v>
      </c>
      <c r="C49" s="117">
        <v>1600</v>
      </c>
      <c r="D49" s="117">
        <v>1515</v>
      </c>
      <c r="E49" s="117">
        <v>1590</v>
      </c>
      <c r="F49">
        <v>208</v>
      </c>
    </row>
    <row r="50" spans="1:6">
      <c r="A50" t="s">
        <v>658</v>
      </c>
      <c r="B50" s="117">
        <v>1580</v>
      </c>
      <c r="C50" s="117">
        <v>1585</v>
      </c>
      <c r="D50" s="117">
        <v>1530</v>
      </c>
      <c r="E50" s="117">
        <v>1550</v>
      </c>
      <c r="F50">
        <v>123</v>
      </c>
    </row>
    <row r="51" spans="1:6">
      <c r="A51" t="s">
        <v>657</v>
      </c>
      <c r="B51" s="117">
        <v>1520</v>
      </c>
      <c r="C51" s="117">
        <v>1575</v>
      </c>
      <c r="D51" s="117">
        <v>1520</v>
      </c>
      <c r="E51" s="117">
        <v>1570</v>
      </c>
      <c r="F51">
        <v>83</v>
      </c>
    </row>
    <row r="52" spans="1:6">
      <c r="A52" t="s">
        <v>656</v>
      </c>
      <c r="B52" s="117">
        <v>1580</v>
      </c>
      <c r="C52" s="117">
        <v>1650</v>
      </c>
      <c r="D52" s="117">
        <v>1555</v>
      </c>
      <c r="E52" s="117">
        <v>1630</v>
      </c>
      <c r="F52">
        <v>227</v>
      </c>
    </row>
    <row r="53" spans="1:6">
      <c r="A53" t="s">
        <v>655</v>
      </c>
      <c r="B53" s="117">
        <v>1680</v>
      </c>
      <c r="C53" s="117">
        <v>1715</v>
      </c>
      <c r="D53" s="117">
        <v>1640</v>
      </c>
      <c r="E53" s="117">
        <v>1680</v>
      </c>
      <c r="F53">
        <v>469</v>
      </c>
    </row>
    <row r="54" spans="1:6">
      <c r="A54" t="s">
        <v>654</v>
      </c>
      <c r="B54" s="117">
        <v>1680</v>
      </c>
      <c r="C54" s="117">
        <v>1680</v>
      </c>
      <c r="D54" s="117">
        <v>1605</v>
      </c>
      <c r="E54" s="117">
        <v>1605</v>
      </c>
      <c r="F54">
        <v>149</v>
      </c>
    </row>
    <row r="55" spans="1:6">
      <c r="A55" t="s">
        <v>653</v>
      </c>
      <c r="B55" s="117">
        <v>1615</v>
      </c>
      <c r="C55" s="117">
        <v>1640</v>
      </c>
      <c r="D55" s="117">
        <v>1595</v>
      </c>
      <c r="E55" s="117">
        <v>1640</v>
      </c>
      <c r="F55">
        <v>72</v>
      </c>
    </row>
    <row r="56" spans="1:6">
      <c r="A56" t="s">
        <v>652</v>
      </c>
      <c r="B56" s="117">
        <v>1675</v>
      </c>
      <c r="C56" s="117">
        <v>1705</v>
      </c>
      <c r="D56" s="117">
        <v>1655</v>
      </c>
      <c r="E56" s="117">
        <v>1680</v>
      </c>
      <c r="F56">
        <v>200</v>
      </c>
    </row>
    <row r="57" spans="1:6">
      <c r="A57" t="s">
        <v>651</v>
      </c>
      <c r="B57" s="117">
        <v>1725</v>
      </c>
      <c r="C57" s="117">
        <v>1770</v>
      </c>
      <c r="D57" s="117">
        <v>1705</v>
      </c>
      <c r="E57" s="117">
        <v>1770</v>
      </c>
      <c r="F57">
        <v>234</v>
      </c>
    </row>
    <row r="58" spans="1:6">
      <c r="A58" t="s">
        <v>650</v>
      </c>
      <c r="B58" s="117">
        <v>1725</v>
      </c>
      <c r="C58" s="117">
        <v>1785</v>
      </c>
      <c r="D58" s="117">
        <v>1710</v>
      </c>
      <c r="E58" s="117">
        <v>1785</v>
      </c>
      <c r="F58">
        <v>186</v>
      </c>
    </row>
    <row r="59" spans="1:6">
      <c r="A59" t="s">
        <v>649</v>
      </c>
      <c r="B59" s="117">
        <v>1785</v>
      </c>
      <c r="C59" s="117">
        <v>1785</v>
      </c>
      <c r="D59" s="117">
        <v>1715</v>
      </c>
      <c r="E59" s="117">
        <v>1755</v>
      </c>
      <c r="F59">
        <v>129</v>
      </c>
    </row>
    <row r="60" spans="1:6">
      <c r="A60" t="s">
        <v>648</v>
      </c>
      <c r="B60" s="117">
        <v>1745</v>
      </c>
      <c r="C60" s="117">
        <v>1760</v>
      </c>
      <c r="D60" s="117">
        <v>1695</v>
      </c>
      <c r="E60" s="117">
        <v>1705</v>
      </c>
      <c r="F60">
        <v>96</v>
      </c>
    </row>
    <row r="61" spans="1:6">
      <c r="A61" t="s">
        <v>647</v>
      </c>
      <c r="B61" s="117">
        <v>1705</v>
      </c>
      <c r="C61" s="117">
        <v>1735</v>
      </c>
      <c r="D61" s="117">
        <v>1680</v>
      </c>
      <c r="E61" s="117">
        <v>1715</v>
      </c>
      <c r="F61">
        <v>172</v>
      </c>
    </row>
    <row r="62" spans="1:6">
      <c r="A62" t="s">
        <v>646</v>
      </c>
      <c r="B62" s="117">
        <v>1700</v>
      </c>
      <c r="C62" s="117">
        <v>1765</v>
      </c>
      <c r="D62" s="117">
        <v>1700</v>
      </c>
      <c r="E62" s="117">
        <v>1735</v>
      </c>
      <c r="F62">
        <v>231</v>
      </c>
    </row>
    <row r="63" spans="1:6">
      <c r="A63" t="s">
        <v>645</v>
      </c>
      <c r="B63" s="117">
        <v>1755</v>
      </c>
      <c r="C63" s="117">
        <v>1755</v>
      </c>
      <c r="D63" s="117">
        <v>1695</v>
      </c>
      <c r="E63" s="117">
        <v>1695</v>
      </c>
      <c r="F63">
        <v>210</v>
      </c>
    </row>
    <row r="64" spans="1:6">
      <c r="A64" t="s">
        <v>644</v>
      </c>
      <c r="B64" s="117">
        <v>1700</v>
      </c>
      <c r="C64" s="117">
        <v>1720</v>
      </c>
      <c r="D64" s="117">
        <v>1680</v>
      </c>
      <c r="E64" s="117">
        <v>1695</v>
      </c>
      <c r="F64">
        <v>367</v>
      </c>
    </row>
  </sheetData>
  <sortState xmlns:xlrd2="http://schemas.microsoft.com/office/spreadsheetml/2017/richdata2" ref="A2:F72">
    <sortCondition ref="A1"/>
  </sortState>
  <phoneticPr fontId="6" type="noConversion"/>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259E0F-7584-444F-A00D-E693CB4A7FF0}">
  <sheetPr codeName="工作表190"/>
  <dimension ref="A1:F64"/>
  <sheetViews>
    <sheetView workbookViewId="0"/>
  </sheetViews>
  <sheetFormatPr defaultRowHeight="17"/>
  <sheetData>
    <row r="1" spans="1:6">
      <c r="A1" t="s">
        <v>732</v>
      </c>
      <c r="B1" t="s">
        <v>733</v>
      </c>
      <c r="C1" t="s">
        <v>734</v>
      </c>
      <c r="D1" t="s">
        <v>735</v>
      </c>
      <c r="E1" t="s">
        <v>736</v>
      </c>
      <c r="F1" t="s">
        <v>737</v>
      </c>
    </row>
    <row r="2" spans="1:6">
      <c r="A2" t="s">
        <v>706</v>
      </c>
      <c r="B2" s="117">
        <v>1590</v>
      </c>
      <c r="C2" s="117">
        <v>1615</v>
      </c>
      <c r="D2" s="117">
        <v>1560</v>
      </c>
      <c r="E2" s="117">
        <v>1580</v>
      </c>
      <c r="F2" s="116">
        <v>3908</v>
      </c>
    </row>
    <row r="3" spans="1:6">
      <c r="A3" t="s">
        <v>705</v>
      </c>
      <c r="B3" s="117">
        <v>1610</v>
      </c>
      <c r="C3" s="117">
        <v>1620</v>
      </c>
      <c r="D3" s="117">
        <v>1535</v>
      </c>
      <c r="E3" s="117">
        <v>1545</v>
      </c>
      <c r="F3" s="116">
        <v>3319</v>
      </c>
    </row>
    <row r="4" spans="1:6">
      <c r="A4" t="s">
        <v>704</v>
      </c>
      <c r="B4" s="117">
        <v>1560</v>
      </c>
      <c r="C4" s="117">
        <v>1595</v>
      </c>
      <c r="D4" s="117">
        <v>1550</v>
      </c>
      <c r="E4" s="117">
        <v>1565</v>
      </c>
      <c r="F4" s="116">
        <v>2421</v>
      </c>
    </row>
    <row r="5" spans="1:6">
      <c r="A5" t="s">
        <v>703</v>
      </c>
      <c r="B5" s="117">
        <v>1560</v>
      </c>
      <c r="C5" s="117">
        <v>1575</v>
      </c>
      <c r="D5" s="117">
        <v>1520</v>
      </c>
      <c r="E5" s="117">
        <v>1525</v>
      </c>
      <c r="F5" s="116">
        <v>2076</v>
      </c>
    </row>
    <row r="6" spans="1:6">
      <c r="A6" t="s">
        <v>702</v>
      </c>
      <c r="B6" s="117">
        <v>1540</v>
      </c>
      <c r="C6" s="117">
        <v>1565</v>
      </c>
      <c r="D6" s="117">
        <v>1480</v>
      </c>
      <c r="E6" s="117">
        <v>1550</v>
      </c>
      <c r="F6" s="116">
        <v>3240</v>
      </c>
    </row>
    <row r="7" spans="1:6">
      <c r="A7" t="s">
        <v>701</v>
      </c>
      <c r="B7" s="117">
        <v>1575</v>
      </c>
      <c r="C7" s="117">
        <v>1580</v>
      </c>
      <c r="D7" s="117">
        <v>1485</v>
      </c>
      <c r="E7" s="117">
        <v>1490</v>
      </c>
      <c r="F7" s="116">
        <v>2652</v>
      </c>
    </row>
    <row r="8" spans="1:6">
      <c r="A8" t="s">
        <v>700</v>
      </c>
      <c r="B8" s="117">
        <v>1510</v>
      </c>
      <c r="C8" s="117">
        <v>1520</v>
      </c>
      <c r="D8" s="117">
        <v>1470</v>
      </c>
      <c r="E8" s="117">
        <v>1475</v>
      </c>
      <c r="F8" s="116">
        <v>1521</v>
      </c>
    </row>
    <row r="9" spans="1:6">
      <c r="A9" t="s">
        <v>699</v>
      </c>
      <c r="B9" s="117">
        <v>1490</v>
      </c>
      <c r="C9" s="117">
        <v>1495</v>
      </c>
      <c r="D9" s="117">
        <v>1445</v>
      </c>
      <c r="E9" s="117">
        <v>1445</v>
      </c>
      <c r="F9" s="116">
        <v>1596</v>
      </c>
    </row>
    <row r="10" spans="1:6">
      <c r="A10" t="s">
        <v>698</v>
      </c>
      <c r="B10" s="117">
        <v>1460</v>
      </c>
      <c r="C10" s="117">
        <v>1465</v>
      </c>
      <c r="D10" s="117">
        <v>1315</v>
      </c>
      <c r="E10" s="117">
        <v>1330</v>
      </c>
      <c r="F10" s="116">
        <v>4545</v>
      </c>
    </row>
    <row r="11" spans="1:6">
      <c r="A11" t="s">
        <v>697</v>
      </c>
      <c r="B11" s="117">
        <v>1340</v>
      </c>
      <c r="C11" s="117">
        <v>1390</v>
      </c>
      <c r="D11" s="117">
        <v>1320</v>
      </c>
      <c r="E11" s="117">
        <v>1340</v>
      </c>
      <c r="F11" s="116">
        <v>3974</v>
      </c>
    </row>
    <row r="12" spans="1:6">
      <c r="A12" t="s">
        <v>696</v>
      </c>
      <c r="B12" s="117">
        <v>1340</v>
      </c>
      <c r="C12" s="117">
        <v>1420</v>
      </c>
      <c r="D12" s="117">
        <v>1340</v>
      </c>
      <c r="E12" s="117">
        <v>1340</v>
      </c>
      <c r="F12" s="116">
        <v>3398</v>
      </c>
    </row>
    <row r="13" spans="1:6">
      <c r="A13" t="s">
        <v>695</v>
      </c>
      <c r="B13" s="117">
        <v>1360</v>
      </c>
      <c r="C13" s="117">
        <v>1375</v>
      </c>
      <c r="D13" s="117">
        <v>1340</v>
      </c>
      <c r="E13" s="117">
        <v>1355</v>
      </c>
      <c r="F13" s="116">
        <v>1775</v>
      </c>
    </row>
    <row r="14" spans="1:6">
      <c r="A14" t="s">
        <v>694</v>
      </c>
      <c r="B14" s="117">
        <v>1355</v>
      </c>
      <c r="C14" s="117">
        <v>1360</v>
      </c>
      <c r="D14" s="117">
        <v>1285</v>
      </c>
      <c r="E14" s="117">
        <v>1320</v>
      </c>
      <c r="F14" s="116">
        <v>3303</v>
      </c>
    </row>
    <row r="15" spans="1:6">
      <c r="A15" t="s">
        <v>693</v>
      </c>
      <c r="B15" s="117">
        <v>1335</v>
      </c>
      <c r="C15" s="117">
        <v>1345</v>
      </c>
      <c r="D15" s="117">
        <v>1295</v>
      </c>
      <c r="E15" s="117">
        <v>1295</v>
      </c>
      <c r="F15" s="116">
        <v>1936</v>
      </c>
    </row>
    <row r="16" spans="1:6">
      <c r="A16" t="s">
        <v>692</v>
      </c>
      <c r="B16" s="117">
        <v>1330</v>
      </c>
      <c r="C16" s="117">
        <v>1330</v>
      </c>
      <c r="D16" s="117">
        <v>1280</v>
      </c>
      <c r="E16" s="117">
        <v>1300</v>
      </c>
      <c r="F16" s="116">
        <v>2375</v>
      </c>
    </row>
    <row r="17" spans="1:6">
      <c r="A17" t="s">
        <v>691</v>
      </c>
      <c r="B17" s="117">
        <v>1315</v>
      </c>
      <c r="C17" s="117">
        <v>1335</v>
      </c>
      <c r="D17" s="117">
        <v>1300</v>
      </c>
      <c r="E17" s="117">
        <v>1320</v>
      </c>
      <c r="F17" s="116">
        <v>1859</v>
      </c>
    </row>
    <row r="18" spans="1:6">
      <c r="A18" t="s">
        <v>690</v>
      </c>
      <c r="B18" s="117">
        <v>1330</v>
      </c>
      <c r="C18" s="117">
        <v>1335</v>
      </c>
      <c r="D18" s="117">
        <v>1295</v>
      </c>
      <c r="E18" s="117">
        <v>1295</v>
      </c>
      <c r="F18" s="116">
        <v>1378</v>
      </c>
    </row>
    <row r="19" spans="1:6">
      <c r="A19" t="s">
        <v>689</v>
      </c>
      <c r="B19" s="117">
        <v>1305</v>
      </c>
      <c r="C19" s="117">
        <v>1325</v>
      </c>
      <c r="D19" s="117">
        <v>1260</v>
      </c>
      <c r="E19" s="117">
        <v>1265</v>
      </c>
      <c r="F19" s="116">
        <v>2157</v>
      </c>
    </row>
    <row r="20" spans="1:6">
      <c r="A20" t="s">
        <v>688</v>
      </c>
      <c r="B20" s="117">
        <v>1275</v>
      </c>
      <c r="C20" s="117">
        <v>1285</v>
      </c>
      <c r="D20" s="117">
        <v>1215</v>
      </c>
      <c r="E20" s="117">
        <v>1240</v>
      </c>
      <c r="F20" s="116">
        <v>2883</v>
      </c>
    </row>
    <row r="21" spans="1:6">
      <c r="A21" t="s">
        <v>687</v>
      </c>
      <c r="B21" s="117">
        <v>1245</v>
      </c>
      <c r="C21" s="117">
        <v>1250</v>
      </c>
      <c r="D21" s="117">
        <v>1215</v>
      </c>
      <c r="E21" s="117">
        <v>1220</v>
      </c>
      <c r="F21" s="116">
        <v>1891</v>
      </c>
    </row>
    <row r="22" spans="1:6">
      <c r="A22" t="s">
        <v>686</v>
      </c>
      <c r="B22" s="117">
        <v>1225</v>
      </c>
      <c r="C22" s="117">
        <v>1275</v>
      </c>
      <c r="D22" s="117">
        <v>1220</v>
      </c>
      <c r="E22" s="117">
        <v>1245</v>
      </c>
      <c r="F22" s="116">
        <v>2672</v>
      </c>
    </row>
    <row r="23" spans="1:6">
      <c r="A23" t="s">
        <v>685</v>
      </c>
      <c r="B23" s="117">
        <v>1255</v>
      </c>
      <c r="C23" s="117">
        <v>1310</v>
      </c>
      <c r="D23" s="117">
        <v>1240</v>
      </c>
      <c r="E23" s="117">
        <v>1295</v>
      </c>
      <c r="F23" s="116">
        <v>2401</v>
      </c>
    </row>
    <row r="24" spans="1:6">
      <c r="A24" t="s">
        <v>684</v>
      </c>
      <c r="B24" s="117">
        <v>1360</v>
      </c>
      <c r="C24" s="117">
        <v>1395</v>
      </c>
      <c r="D24" s="117">
        <v>1345</v>
      </c>
      <c r="E24" s="117">
        <v>1375</v>
      </c>
      <c r="F24" s="116">
        <v>4566</v>
      </c>
    </row>
    <row r="25" spans="1:6">
      <c r="A25" t="s">
        <v>683</v>
      </c>
      <c r="B25" s="117">
        <v>1380</v>
      </c>
      <c r="C25" s="117">
        <v>1410</v>
      </c>
      <c r="D25" s="117">
        <v>1365</v>
      </c>
      <c r="E25" s="117">
        <v>1385</v>
      </c>
      <c r="F25" s="116">
        <v>2442</v>
      </c>
    </row>
    <row r="26" spans="1:6">
      <c r="A26" t="s">
        <v>682</v>
      </c>
      <c r="B26" s="117">
        <v>1330</v>
      </c>
      <c r="C26" s="117">
        <v>1345</v>
      </c>
      <c r="D26" s="117">
        <v>1295</v>
      </c>
      <c r="E26" s="117">
        <v>1300</v>
      </c>
      <c r="F26" s="116">
        <v>3831</v>
      </c>
    </row>
    <row r="27" spans="1:6">
      <c r="A27" t="s">
        <v>681</v>
      </c>
      <c r="B27" s="117">
        <v>1330</v>
      </c>
      <c r="C27" s="117">
        <v>1370</v>
      </c>
      <c r="D27" s="117">
        <v>1305</v>
      </c>
      <c r="E27" s="117">
        <v>1315</v>
      </c>
      <c r="F27" s="116">
        <v>3112</v>
      </c>
    </row>
    <row r="28" spans="1:6">
      <c r="A28" t="s">
        <v>680</v>
      </c>
      <c r="B28" s="117">
        <v>1330</v>
      </c>
      <c r="C28" s="117">
        <v>1350</v>
      </c>
      <c r="D28" s="117">
        <v>1310</v>
      </c>
      <c r="E28" s="117">
        <v>1320</v>
      </c>
      <c r="F28" s="116">
        <v>1908</v>
      </c>
    </row>
    <row r="29" spans="1:6">
      <c r="A29" t="s">
        <v>679</v>
      </c>
      <c r="B29" s="117">
        <v>1315</v>
      </c>
      <c r="C29" s="117">
        <v>1340</v>
      </c>
      <c r="D29" s="117">
        <v>1295</v>
      </c>
      <c r="E29" s="117">
        <v>1325</v>
      </c>
      <c r="F29" s="116">
        <v>1607</v>
      </c>
    </row>
    <row r="30" spans="1:6">
      <c r="A30" t="s">
        <v>678</v>
      </c>
      <c r="B30" s="117">
        <v>1330</v>
      </c>
      <c r="C30" s="117">
        <v>1340</v>
      </c>
      <c r="D30" s="117">
        <v>1240</v>
      </c>
      <c r="E30" s="117">
        <v>1255</v>
      </c>
      <c r="F30" s="116">
        <v>4132</v>
      </c>
    </row>
    <row r="31" spans="1:6">
      <c r="A31" t="s">
        <v>677</v>
      </c>
      <c r="B31" s="117">
        <v>1230</v>
      </c>
      <c r="C31" s="117">
        <v>1240</v>
      </c>
      <c r="D31" s="117">
        <v>1160</v>
      </c>
      <c r="E31" s="117">
        <v>1160</v>
      </c>
      <c r="F31" s="116">
        <v>3865</v>
      </c>
    </row>
    <row r="32" spans="1:6">
      <c r="A32" t="s">
        <v>676</v>
      </c>
      <c r="B32" s="117">
        <v>1140</v>
      </c>
      <c r="C32" s="117">
        <v>1220</v>
      </c>
      <c r="D32" s="117">
        <v>1120</v>
      </c>
      <c r="E32" s="117">
        <v>1185</v>
      </c>
      <c r="F32" s="116">
        <v>5104</v>
      </c>
    </row>
    <row r="33" spans="1:6">
      <c r="A33" t="s">
        <v>675</v>
      </c>
      <c r="B33" s="117">
        <v>1200</v>
      </c>
      <c r="C33" s="117">
        <v>1210</v>
      </c>
      <c r="D33" s="117">
        <v>1180</v>
      </c>
      <c r="E33" s="117">
        <v>1200</v>
      </c>
      <c r="F33" s="116">
        <v>1763</v>
      </c>
    </row>
    <row r="34" spans="1:6">
      <c r="A34" t="s">
        <v>674</v>
      </c>
      <c r="B34" s="117">
        <v>1185</v>
      </c>
      <c r="C34" s="117">
        <v>1235</v>
      </c>
      <c r="D34" s="117">
        <v>1170</v>
      </c>
      <c r="E34" s="117">
        <v>1215</v>
      </c>
      <c r="F34" s="116">
        <v>2322</v>
      </c>
    </row>
    <row r="35" spans="1:6">
      <c r="A35" t="s">
        <v>673</v>
      </c>
      <c r="B35" s="117">
        <v>1190</v>
      </c>
      <c r="C35" s="117">
        <v>1225</v>
      </c>
      <c r="D35" s="117">
        <v>1120</v>
      </c>
      <c r="E35" s="117">
        <v>1155</v>
      </c>
      <c r="F35" s="116">
        <v>3325</v>
      </c>
    </row>
    <row r="36" spans="1:6">
      <c r="A36" t="s">
        <v>672</v>
      </c>
      <c r="B36" s="117">
        <v>1150</v>
      </c>
      <c r="C36" s="117">
        <v>1180</v>
      </c>
      <c r="D36" s="117">
        <v>1090</v>
      </c>
      <c r="E36" s="117">
        <v>1105</v>
      </c>
      <c r="F36" s="116">
        <v>3261</v>
      </c>
    </row>
    <row r="37" spans="1:6">
      <c r="A37" t="s">
        <v>671</v>
      </c>
      <c r="B37" s="117">
        <v>1130</v>
      </c>
      <c r="C37" s="117">
        <v>1140</v>
      </c>
      <c r="D37" s="117">
        <v>1105</v>
      </c>
      <c r="E37" s="117">
        <v>1125</v>
      </c>
      <c r="F37" s="116">
        <v>2184</v>
      </c>
    </row>
    <row r="38" spans="1:6">
      <c r="A38" t="s">
        <v>670</v>
      </c>
      <c r="B38" s="117">
        <v>1150</v>
      </c>
      <c r="C38" s="117">
        <v>1220</v>
      </c>
      <c r="D38" s="117">
        <v>1140</v>
      </c>
      <c r="E38" s="117">
        <v>1190</v>
      </c>
      <c r="F38" s="116">
        <v>3334</v>
      </c>
    </row>
    <row r="39" spans="1:6">
      <c r="A39" t="s">
        <v>669</v>
      </c>
      <c r="B39" s="117">
        <v>1175</v>
      </c>
      <c r="C39" s="117">
        <v>1215</v>
      </c>
      <c r="D39" s="117">
        <v>1150</v>
      </c>
      <c r="E39" s="117">
        <v>1200</v>
      </c>
      <c r="F39" s="116">
        <v>2745</v>
      </c>
    </row>
    <row r="40" spans="1:6">
      <c r="A40" t="s">
        <v>668</v>
      </c>
      <c r="B40" s="117">
        <v>1260</v>
      </c>
      <c r="C40" s="117">
        <v>1320</v>
      </c>
      <c r="D40" s="117">
        <v>1240</v>
      </c>
      <c r="E40" s="117">
        <v>1320</v>
      </c>
      <c r="F40" s="116">
        <v>4586</v>
      </c>
    </row>
    <row r="41" spans="1:6">
      <c r="A41" t="s">
        <v>667</v>
      </c>
      <c r="B41" s="117">
        <v>1350</v>
      </c>
      <c r="C41" s="117">
        <v>1400</v>
      </c>
      <c r="D41" s="117">
        <v>1340</v>
      </c>
      <c r="E41" s="117">
        <v>1360</v>
      </c>
      <c r="F41" s="116">
        <v>6282</v>
      </c>
    </row>
    <row r="42" spans="1:6">
      <c r="A42" t="s">
        <v>666</v>
      </c>
      <c r="B42" s="117">
        <v>1370</v>
      </c>
      <c r="C42" s="117">
        <v>1375</v>
      </c>
      <c r="D42" s="117">
        <v>1345</v>
      </c>
      <c r="E42" s="117">
        <v>1370</v>
      </c>
      <c r="F42" s="116">
        <v>1920</v>
      </c>
    </row>
    <row r="43" spans="1:6">
      <c r="A43" t="s">
        <v>665</v>
      </c>
      <c r="B43" s="117">
        <v>1360</v>
      </c>
      <c r="C43" s="117">
        <v>1400</v>
      </c>
      <c r="D43" s="117">
        <v>1350</v>
      </c>
      <c r="E43" s="117">
        <v>1375</v>
      </c>
      <c r="F43" s="116">
        <v>2227</v>
      </c>
    </row>
    <row r="44" spans="1:6">
      <c r="A44" t="s">
        <v>664</v>
      </c>
      <c r="B44" s="117">
        <v>1405</v>
      </c>
      <c r="C44" s="117">
        <v>1410</v>
      </c>
      <c r="D44" s="117">
        <v>1335</v>
      </c>
      <c r="E44" s="117">
        <v>1345</v>
      </c>
      <c r="F44" s="116">
        <v>3300</v>
      </c>
    </row>
    <row r="45" spans="1:6">
      <c r="A45" t="s">
        <v>663</v>
      </c>
      <c r="B45" s="117">
        <v>1370</v>
      </c>
      <c r="C45" s="117">
        <v>1375</v>
      </c>
      <c r="D45" s="117">
        <v>1290</v>
      </c>
      <c r="E45" s="117">
        <v>1350</v>
      </c>
      <c r="F45" s="116">
        <v>3362</v>
      </c>
    </row>
    <row r="46" spans="1:6">
      <c r="A46" t="s">
        <v>662</v>
      </c>
      <c r="B46" s="117">
        <v>1320</v>
      </c>
      <c r="C46" s="117">
        <v>1335</v>
      </c>
      <c r="D46" s="117">
        <v>1250</v>
      </c>
      <c r="E46" s="117">
        <v>1315</v>
      </c>
      <c r="F46" s="116">
        <v>3895</v>
      </c>
    </row>
    <row r="47" spans="1:6">
      <c r="A47" t="s">
        <v>661</v>
      </c>
      <c r="B47" s="117">
        <v>1315</v>
      </c>
      <c r="C47" s="117">
        <v>1335</v>
      </c>
      <c r="D47" s="117">
        <v>1305</v>
      </c>
      <c r="E47" s="117">
        <v>1315</v>
      </c>
      <c r="F47" s="116">
        <v>1320</v>
      </c>
    </row>
    <row r="48" spans="1:6">
      <c r="A48" t="s">
        <v>660</v>
      </c>
      <c r="B48" s="117">
        <v>1320</v>
      </c>
      <c r="C48" s="117">
        <v>1320</v>
      </c>
      <c r="D48" s="117">
        <v>1260</v>
      </c>
      <c r="E48" s="117">
        <v>1275</v>
      </c>
      <c r="F48" s="116">
        <v>2158</v>
      </c>
    </row>
    <row r="49" spans="1:6">
      <c r="A49" t="s">
        <v>659</v>
      </c>
      <c r="B49" s="117">
        <v>1280</v>
      </c>
      <c r="C49" s="117">
        <v>1290</v>
      </c>
      <c r="D49" s="117">
        <v>1245</v>
      </c>
      <c r="E49" s="117">
        <v>1270</v>
      </c>
      <c r="F49" s="116">
        <v>1569</v>
      </c>
    </row>
    <row r="50" spans="1:6">
      <c r="A50" t="s">
        <v>658</v>
      </c>
      <c r="B50" s="117">
        <v>1270</v>
      </c>
      <c r="C50" s="117">
        <v>1345</v>
      </c>
      <c r="D50" s="117">
        <v>1265</v>
      </c>
      <c r="E50" s="117">
        <v>1335</v>
      </c>
      <c r="F50" s="116">
        <v>2112</v>
      </c>
    </row>
    <row r="51" spans="1:6">
      <c r="A51" t="s">
        <v>657</v>
      </c>
      <c r="B51" s="117">
        <v>1335</v>
      </c>
      <c r="C51" s="117">
        <v>1395</v>
      </c>
      <c r="D51" s="117">
        <v>1330</v>
      </c>
      <c r="E51" s="117">
        <v>1370</v>
      </c>
      <c r="F51" s="116">
        <v>3197</v>
      </c>
    </row>
    <row r="52" spans="1:6">
      <c r="A52" t="s">
        <v>656</v>
      </c>
      <c r="B52" s="117">
        <v>1440</v>
      </c>
      <c r="C52" s="117">
        <v>1460</v>
      </c>
      <c r="D52" s="117">
        <v>1380</v>
      </c>
      <c r="E52" s="117">
        <v>1410</v>
      </c>
      <c r="F52" s="116">
        <v>4807</v>
      </c>
    </row>
    <row r="53" spans="1:6">
      <c r="A53" t="s">
        <v>655</v>
      </c>
      <c r="B53" s="117">
        <v>1435</v>
      </c>
      <c r="C53" s="117">
        <v>1455</v>
      </c>
      <c r="D53" s="117">
        <v>1410</v>
      </c>
      <c r="E53" s="117">
        <v>1420</v>
      </c>
      <c r="F53" s="116">
        <v>2793</v>
      </c>
    </row>
    <row r="54" spans="1:6">
      <c r="A54" t="s">
        <v>654</v>
      </c>
      <c r="B54" s="117">
        <v>1430</v>
      </c>
      <c r="C54" s="117">
        <v>1445</v>
      </c>
      <c r="D54" s="117">
        <v>1405</v>
      </c>
      <c r="E54" s="117">
        <v>1430</v>
      </c>
      <c r="F54" s="116">
        <v>1913</v>
      </c>
    </row>
    <row r="55" spans="1:6">
      <c r="A55" t="s">
        <v>653</v>
      </c>
      <c r="B55" s="117">
        <v>1440</v>
      </c>
      <c r="C55" s="117">
        <v>1465</v>
      </c>
      <c r="D55" s="117">
        <v>1420</v>
      </c>
      <c r="E55" s="117">
        <v>1460</v>
      </c>
      <c r="F55" s="116">
        <v>2415</v>
      </c>
    </row>
    <row r="56" spans="1:6">
      <c r="A56" t="s">
        <v>652</v>
      </c>
      <c r="B56" s="117">
        <v>1475</v>
      </c>
      <c r="C56" s="117">
        <v>1475</v>
      </c>
      <c r="D56" s="117">
        <v>1430</v>
      </c>
      <c r="E56" s="117">
        <v>1435</v>
      </c>
      <c r="F56" s="116">
        <v>2151</v>
      </c>
    </row>
    <row r="57" spans="1:6">
      <c r="A57" t="s">
        <v>651</v>
      </c>
      <c r="B57" s="117">
        <v>1430</v>
      </c>
      <c r="C57" s="117">
        <v>1450</v>
      </c>
      <c r="D57" s="117">
        <v>1400</v>
      </c>
      <c r="E57" s="117">
        <v>1445</v>
      </c>
      <c r="F57" s="116">
        <v>1769</v>
      </c>
    </row>
    <row r="58" spans="1:6">
      <c r="A58" t="s">
        <v>650</v>
      </c>
      <c r="B58" s="117">
        <v>1450</v>
      </c>
      <c r="C58" s="117">
        <v>1450</v>
      </c>
      <c r="D58" s="117">
        <v>1405</v>
      </c>
      <c r="E58" s="117">
        <v>1430</v>
      </c>
      <c r="F58" s="116">
        <v>1808</v>
      </c>
    </row>
    <row r="59" spans="1:6">
      <c r="A59" t="s">
        <v>649</v>
      </c>
      <c r="B59" s="117">
        <v>1410</v>
      </c>
      <c r="C59" s="117">
        <v>1500</v>
      </c>
      <c r="D59" s="117">
        <v>1410</v>
      </c>
      <c r="E59" s="117">
        <v>1465</v>
      </c>
      <c r="F59" s="116">
        <v>3433</v>
      </c>
    </row>
    <row r="60" spans="1:6">
      <c r="A60" t="s">
        <v>648</v>
      </c>
      <c r="B60" s="117">
        <v>1470</v>
      </c>
      <c r="C60" s="117">
        <v>1510</v>
      </c>
      <c r="D60" s="117">
        <v>1460</v>
      </c>
      <c r="E60" s="117">
        <v>1495</v>
      </c>
      <c r="F60" s="116">
        <v>2590</v>
      </c>
    </row>
    <row r="61" spans="1:6">
      <c r="A61" t="s">
        <v>647</v>
      </c>
      <c r="B61" s="117">
        <v>1500</v>
      </c>
      <c r="C61" s="117">
        <v>1580</v>
      </c>
      <c r="D61" s="117">
        <v>1495</v>
      </c>
      <c r="E61" s="117">
        <v>1530</v>
      </c>
      <c r="F61" s="116">
        <v>5062</v>
      </c>
    </row>
    <row r="62" spans="1:6">
      <c r="A62" t="s">
        <v>646</v>
      </c>
      <c r="B62" s="117">
        <v>1550</v>
      </c>
      <c r="C62" s="117">
        <v>1565</v>
      </c>
      <c r="D62" s="117">
        <v>1525</v>
      </c>
      <c r="E62" s="117">
        <v>1530</v>
      </c>
      <c r="F62" s="116">
        <v>2540</v>
      </c>
    </row>
    <row r="63" spans="1:6">
      <c r="A63" t="s">
        <v>645</v>
      </c>
      <c r="B63" s="117">
        <v>1505</v>
      </c>
      <c r="C63" s="117">
        <v>1545</v>
      </c>
      <c r="D63" s="117">
        <v>1495</v>
      </c>
      <c r="E63" s="117">
        <v>1510</v>
      </c>
      <c r="F63" s="116">
        <v>1435</v>
      </c>
    </row>
    <row r="64" spans="1:6">
      <c r="A64" t="s">
        <v>644</v>
      </c>
      <c r="B64" s="117">
        <v>1530</v>
      </c>
      <c r="C64" s="117">
        <v>1545</v>
      </c>
      <c r="D64" s="117">
        <v>1450</v>
      </c>
      <c r="E64" s="117">
        <v>1455</v>
      </c>
      <c r="F64" s="116">
        <v>3273</v>
      </c>
    </row>
  </sheetData>
  <sortState xmlns:xlrd2="http://schemas.microsoft.com/office/spreadsheetml/2017/richdata2" ref="A2:F72">
    <sortCondition ref="A1"/>
  </sortState>
  <phoneticPr fontId="6" type="noConversion"/>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CB62B4-69A0-4BED-A486-9859FDB61C77}">
  <sheetPr codeName="工作表191"/>
  <dimension ref="A1:F64"/>
  <sheetViews>
    <sheetView workbookViewId="0"/>
  </sheetViews>
  <sheetFormatPr defaultRowHeight="17"/>
  <sheetData>
    <row r="1" spans="1:6">
      <c r="A1" t="s">
        <v>732</v>
      </c>
      <c r="B1" t="s">
        <v>733</v>
      </c>
      <c r="C1" t="s">
        <v>734</v>
      </c>
      <c r="D1" t="s">
        <v>735</v>
      </c>
      <c r="E1" t="s">
        <v>736</v>
      </c>
      <c r="F1" t="s">
        <v>737</v>
      </c>
    </row>
    <row r="2" spans="1:6">
      <c r="A2" t="s">
        <v>706</v>
      </c>
      <c r="B2">
        <v>61.9</v>
      </c>
      <c r="C2">
        <v>61.9</v>
      </c>
      <c r="D2">
        <v>59.7</v>
      </c>
      <c r="E2">
        <v>61.1</v>
      </c>
      <c r="F2" s="116">
        <v>8563</v>
      </c>
    </row>
    <row r="3" spans="1:6">
      <c r="A3" t="s">
        <v>705</v>
      </c>
      <c r="B3">
        <v>61.6</v>
      </c>
      <c r="C3">
        <v>62.3</v>
      </c>
      <c r="D3">
        <v>60.5</v>
      </c>
      <c r="E3">
        <v>62</v>
      </c>
      <c r="F3" s="116">
        <v>7299</v>
      </c>
    </row>
    <row r="4" spans="1:6">
      <c r="A4" t="s">
        <v>704</v>
      </c>
      <c r="B4">
        <v>62.5</v>
      </c>
      <c r="C4">
        <v>62.8</v>
      </c>
      <c r="D4">
        <v>60.8</v>
      </c>
      <c r="E4">
        <v>61.7</v>
      </c>
      <c r="F4" s="116">
        <v>5911</v>
      </c>
    </row>
    <row r="5" spans="1:6">
      <c r="A5" t="s">
        <v>703</v>
      </c>
      <c r="B5">
        <v>61.8</v>
      </c>
      <c r="C5">
        <v>62.5</v>
      </c>
      <c r="D5">
        <v>59.7</v>
      </c>
      <c r="E5">
        <v>60.1</v>
      </c>
      <c r="F5" s="116">
        <v>7663</v>
      </c>
    </row>
    <row r="6" spans="1:6">
      <c r="A6" t="s">
        <v>702</v>
      </c>
      <c r="B6">
        <v>59.7</v>
      </c>
      <c r="C6">
        <v>60.5</v>
      </c>
      <c r="D6">
        <v>59.4</v>
      </c>
      <c r="E6">
        <v>59.8</v>
      </c>
      <c r="F6" s="116">
        <v>4981</v>
      </c>
    </row>
    <row r="7" spans="1:6">
      <c r="A7" t="s">
        <v>701</v>
      </c>
      <c r="B7">
        <v>60.4</v>
      </c>
      <c r="C7">
        <v>62.1</v>
      </c>
      <c r="D7">
        <v>60</v>
      </c>
      <c r="E7">
        <v>60.8</v>
      </c>
      <c r="F7" s="116">
        <v>8632</v>
      </c>
    </row>
    <row r="8" spans="1:6">
      <c r="A8" t="s">
        <v>700</v>
      </c>
      <c r="B8">
        <v>61.2</v>
      </c>
      <c r="C8">
        <v>61.8</v>
      </c>
      <c r="D8">
        <v>60.8</v>
      </c>
      <c r="E8">
        <v>61.6</v>
      </c>
      <c r="F8" s="116">
        <v>3968</v>
      </c>
    </row>
    <row r="9" spans="1:6">
      <c r="A9" t="s">
        <v>699</v>
      </c>
      <c r="B9">
        <v>61.7</v>
      </c>
      <c r="C9">
        <v>62.1</v>
      </c>
      <c r="D9">
        <v>60.7</v>
      </c>
      <c r="E9">
        <v>61.5</v>
      </c>
      <c r="F9" s="116">
        <v>4039</v>
      </c>
    </row>
    <row r="10" spans="1:6">
      <c r="A10" t="s">
        <v>698</v>
      </c>
      <c r="B10">
        <v>61.5</v>
      </c>
      <c r="C10">
        <v>61.9</v>
      </c>
      <c r="D10">
        <v>60.3</v>
      </c>
      <c r="E10">
        <v>60.6</v>
      </c>
      <c r="F10" s="116">
        <v>4030</v>
      </c>
    </row>
    <row r="11" spans="1:6">
      <c r="A11" t="s">
        <v>697</v>
      </c>
      <c r="B11">
        <v>60.7</v>
      </c>
      <c r="C11">
        <v>61.3</v>
      </c>
      <c r="D11">
        <v>60</v>
      </c>
      <c r="E11">
        <v>60.1</v>
      </c>
      <c r="F11" s="116">
        <v>2911</v>
      </c>
    </row>
    <row r="12" spans="1:6">
      <c r="A12" t="s">
        <v>696</v>
      </c>
      <c r="B12">
        <v>60</v>
      </c>
      <c r="C12">
        <v>60.4</v>
      </c>
      <c r="D12">
        <v>58.9</v>
      </c>
      <c r="E12">
        <v>58.9</v>
      </c>
      <c r="F12" s="116">
        <v>11010</v>
      </c>
    </row>
    <row r="13" spans="1:6">
      <c r="A13" t="s">
        <v>695</v>
      </c>
      <c r="B13">
        <v>59.5</v>
      </c>
      <c r="C13">
        <v>59.5</v>
      </c>
      <c r="D13">
        <v>57.6</v>
      </c>
      <c r="E13">
        <v>58.6</v>
      </c>
      <c r="F13" s="116">
        <v>6179</v>
      </c>
    </row>
    <row r="14" spans="1:6">
      <c r="A14" t="s">
        <v>694</v>
      </c>
      <c r="B14">
        <v>60</v>
      </c>
      <c r="C14">
        <v>61.9</v>
      </c>
      <c r="D14">
        <v>60</v>
      </c>
      <c r="E14">
        <v>61.5</v>
      </c>
      <c r="F14" s="116">
        <v>7137</v>
      </c>
    </row>
    <row r="15" spans="1:6">
      <c r="A15" t="s">
        <v>693</v>
      </c>
      <c r="B15">
        <v>61.7</v>
      </c>
      <c r="C15">
        <v>62.3</v>
      </c>
      <c r="D15">
        <v>60.9</v>
      </c>
      <c r="E15">
        <v>61.1</v>
      </c>
      <c r="F15" s="116">
        <v>4826</v>
      </c>
    </row>
    <row r="16" spans="1:6">
      <c r="A16" t="s">
        <v>692</v>
      </c>
      <c r="B16">
        <v>61.2</v>
      </c>
      <c r="C16">
        <v>61.3</v>
      </c>
      <c r="D16">
        <v>60.2</v>
      </c>
      <c r="E16">
        <v>60.6</v>
      </c>
      <c r="F16" s="116">
        <v>3129</v>
      </c>
    </row>
    <row r="17" spans="1:6">
      <c r="A17" t="s">
        <v>691</v>
      </c>
      <c r="B17">
        <v>60.6</v>
      </c>
      <c r="C17">
        <v>61.9</v>
      </c>
      <c r="D17">
        <v>59.9</v>
      </c>
      <c r="E17">
        <v>61.8</v>
      </c>
      <c r="F17" s="116">
        <v>4189</v>
      </c>
    </row>
    <row r="18" spans="1:6">
      <c r="A18" t="s">
        <v>690</v>
      </c>
      <c r="B18">
        <v>61.5</v>
      </c>
      <c r="C18">
        <v>62.3</v>
      </c>
      <c r="D18">
        <v>61</v>
      </c>
      <c r="E18">
        <v>61.9</v>
      </c>
      <c r="F18" s="116">
        <v>2643</v>
      </c>
    </row>
    <row r="19" spans="1:6">
      <c r="A19" t="s">
        <v>689</v>
      </c>
      <c r="B19">
        <v>62</v>
      </c>
      <c r="C19">
        <v>62.1</v>
      </c>
      <c r="D19">
        <v>59</v>
      </c>
      <c r="E19">
        <v>59.5</v>
      </c>
      <c r="F19" s="116">
        <v>3948</v>
      </c>
    </row>
    <row r="20" spans="1:6">
      <c r="A20" t="s">
        <v>688</v>
      </c>
      <c r="B20">
        <v>59.1</v>
      </c>
      <c r="C20">
        <v>60.3</v>
      </c>
      <c r="D20">
        <v>58.2</v>
      </c>
      <c r="E20">
        <v>60</v>
      </c>
      <c r="F20" s="116">
        <v>3454</v>
      </c>
    </row>
    <row r="21" spans="1:6">
      <c r="A21" t="s">
        <v>687</v>
      </c>
      <c r="B21">
        <v>59.8</v>
      </c>
      <c r="C21">
        <v>60.5</v>
      </c>
      <c r="D21">
        <v>58.9</v>
      </c>
      <c r="E21">
        <v>58.9</v>
      </c>
      <c r="F21" s="116">
        <v>2777</v>
      </c>
    </row>
    <row r="22" spans="1:6">
      <c r="A22" t="s">
        <v>686</v>
      </c>
      <c r="B22">
        <v>58.9</v>
      </c>
      <c r="C22">
        <v>59.3</v>
      </c>
      <c r="D22">
        <v>57.8</v>
      </c>
      <c r="E22">
        <v>58.4</v>
      </c>
      <c r="F22" s="116">
        <v>3219</v>
      </c>
    </row>
    <row r="23" spans="1:6">
      <c r="A23" t="s">
        <v>685</v>
      </c>
      <c r="B23">
        <v>58.4</v>
      </c>
      <c r="C23">
        <v>59.2</v>
      </c>
      <c r="D23">
        <v>58</v>
      </c>
      <c r="E23">
        <v>58.5</v>
      </c>
      <c r="F23" s="116">
        <v>2305</v>
      </c>
    </row>
    <row r="24" spans="1:6">
      <c r="A24" t="s">
        <v>684</v>
      </c>
      <c r="B24">
        <v>58.9</v>
      </c>
      <c r="C24">
        <v>58.9</v>
      </c>
      <c r="D24">
        <v>56.9</v>
      </c>
      <c r="E24">
        <v>57.3</v>
      </c>
      <c r="F24" s="116">
        <v>6344</v>
      </c>
    </row>
    <row r="25" spans="1:6">
      <c r="A25" t="s">
        <v>683</v>
      </c>
      <c r="B25">
        <v>57.1</v>
      </c>
      <c r="C25">
        <v>57.9</v>
      </c>
      <c r="D25">
        <v>56.7</v>
      </c>
      <c r="E25">
        <v>57.4</v>
      </c>
      <c r="F25" s="116">
        <v>2306</v>
      </c>
    </row>
    <row r="26" spans="1:6">
      <c r="A26" t="s">
        <v>682</v>
      </c>
      <c r="B26">
        <v>58.4</v>
      </c>
      <c r="C26">
        <v>58.6</v>
      </c>
      <c r="D26">
        <v>57.4</v>
      </c>
      <c r="E26">
        <v>58.5</v>
      </c>
      <c r="F26" s="116">
        <v>3054</v>
      </c>
    </row>
    <row r="27" spans="1:6">
      <c r="A27" t="s">
        <v>681</v>
      </c>
      <c r="B27">
        <v>58.4</v>
      </c>
      <c r="C27">
        <v>64.099999999999994</v>
      </c>
      <c r="D27">
        <v>58.4</v>
      </c>
      <c r="E27">
        <v>63.7</v>
      </c>
      <c r="F27" s="116">
        <v>15766</v>
      </c>
    </row>
    <row r="28" spans="1:6">
      <c r="A28" t="s">
        <v>680</v>
      </c>
      <c r="B28">
        <v>63</v>
      </c>
      <c r="C28">
        <v>64.099999999999994</v>
      </c>
      <c r="D28">
        <v>62.4</v>
      </c>
      <c r="E28">
        <v>63.2</v>
      </c>
      <c r="F28" s="116">
        <v>6195</v>
      </c>
    </row>
    <row r="29" spans="1:6">
      <c r="A29" t="s">
        <v>679</v>
      </c>
      <c r="B29">
        <v>63.7</v>
      </c>
      <c r="C29">
        <v>64.3</v>
      </c>
      <c r="D29">
        <v>62.8</v>
      </c>
      <c r="E29">
        <v>64.2</v>
      </c>
      <c r="F29" s="116">
        <v>5294</v>
      </c>
    </row>
    <row r="30" spans="1:6">
      <c r="A30" t="s">
        <v>678</v>
      </c>
      <c r="B30">
        <v>65.5</v>
      </c>
      <c r="C30">
        <v>66.8</v>
      </c>
      <c r="D30">
        <v>63.8</v>
      </c>
      <c r="E30">
        <v>66.7</v>
      </c>
      <c r="F30" s="116">
        <v>11770</v>
      </c>
    </row>
    <row r="31" spans="1:6">
      <c r="A31" t="s">
        <v>677</v>
      </c>
      <c r="B31">
        <v>66.7</v>
      </c>
      <c r="C31">
        <v>67.7</v>
      </c>
      <c r="D31">
        <v>65.3</v>
      </c>
      <c r="E31">
        <v>66</v>
      </c>
      <c r="F31" s="116">
        <v>8743</v>
      </c>
    </row>
    <row r="32" spans="1:6">
      <c r="A32" t="s">
        <v>676</v>
      </c>
      <c r="B32">
        <v>66</v>
      </c>
      <c r="C32">
        <v>66</v>
      </c>
      <c r="D32">
        <v>62.3</v>
      </c>
      <c r="E32">
        <v>62.9</v>
      </c>
      <c r="F32" s="116">
        <v>8187</v>
      </c>
    </row>
    <row r="33" spans="1:6">
      <c r="A33" t="s">
        <v>675</v>
      </c>
      <c r="B33">
        <v>63.5</v>
      </c>
      <c r="C33">
        <v>64.400000000000006</v>
      </c>
      <c r="D33">
        <v>63</v>
      </c>
      <c r="E33">
        <v>63.2</v>
      </c>
      <c r="F33" s="116">
        <v>4443</v>
      </c>
    </row>
    <row r="34" spans="1:6">
      <c r="A34" t="s">
        <v>674</v>
      </c>
      <c r="B34">
        <v>63.5</v>
      </c>
      <c r="C34">
        <v>64.7</v>
      </c>
      <c r="D34">
        <v>62.6</v>
      </c>
      <c r="E34">
        <v>64.7</v>
      </c>
      <c r="F34" s="116">
        <v>5099</v>
      </c>
    </row>
    <row r="35" spans="1:6">
      <c r="A35" t="s">
        <v>673</v>
      </c>
      <c r="B35">
        <v>64.7</v>
      </c>
      <c r="C35">
        <v>67.8</v>
      </c>
      <c r="D35">
        <v>63.3</v>
      </c>
      <c r="E35">
        <v>66.3</v>
      </c>
      <c r="F35" s="116">
        <v>16345</v>
      </c>
    </row>
    <row r="36" spans="1:6">
      <c r="A36" t="s">
        <v>672</v>
      </c>
      <c r="B36">
        <v>67.400000000000006</v>
      </c>
      <c r="C36">
        <v>70.400000000000006</v>
      </c>
      <c r="D36">
        <v>66.8</v>
      </c>
      <c r="E36">
        <v>69.2</v>
      </c>
      <c r="F36" s="116">
        <v>25179</v>
      </c>
    </row>
    <row r="37" spans="1:6">
      <c r="A37" t="s">
        <v>671</v>
      </c>
      <c r="B37">
        <v>68.8</v>
      </c>
      <c r="C37">
        <v>69.7</v>
      </c>
      <c r="D37">
        <v>67.400000000000006</v>
      </c>
      <c r="E37">
        <v>69.2</v>
      </c>
      <c r="F37" s="116">
        <v>11642</v>
      </c>
    </row>
    <row r="38" spans="1:6">
      <c r="A38" t="s">
        <v>670</v>
      </c>
      <c r="B38">
        <v>68.7</v>
      </c>
      <c r="C38">
        <v>68.7</v>
      </c>
      <c r="D38">
        <v>66.599999999999994</v>
      </c>
      <c r="E38">
        <v>67.5</v>
      </c>
      <c r="F38" s="116">
        <v>9200</v>
      </c>
    </row>
    <row r="39" spans="1:6">
      <c r="A39" t="s">
        <v>669</v>
      </c>
      <c r="B39">
        <v>67.7</v>
      </c>
      <c r="C39">
        <v>68.400000000000006</v>
      </c>
      <c r="D39">
        <v>67</v>
      </c>
      <c r="E39">
        <v>67.099999999999994</v>
      </c>
      <c r="F39" s="116">
        <v>3678</v>
      </c>
    </row>
    <row r="40" spans="1:6">
      <c r="A40" t="s">
        <v>668</v>
      </c>
      <c r="B40">
        <v>67.099999999999994</v>
      </c>
      <c r="C40">
        <v>69.5</v>
      </c>
      <c r="D40">
        <v>66.8</v>
      </c>
      <c r="E40">
        <v>68.7</v>
      </c>
      <c r="F40" s="116">
        <v>6116</v>
      </c>
    </row>
    <row r="41" spans="1:6">
      <c r="A41" t="s">
        <v>667</v>
      </c>
      <c r="B41">
        <v>69.7</v>
      </c>
      <c r="C41">
        <v>71</v>
      </c>
      <c r="D41">
        <v>68.8</v>
      </c>
      <c r="E41">
        <v>68.900000000000006</v>
      </c>
      <c r="F41" s="116">
        <v>7657</v>
      </c>
    </row>
    <row r="42" spans="1:6">
      <c r="A42" t="s">
        <v>666</v>
      </c>
      <c r="B42">
        <v>69</v>
      </c>
      <c r="C42">
        <v>69</v>
      </c>
      <c r="D42">
        <v>67.599999999999994</v>
      </c>
      <c r="E42">
        <v>68.099999999999994</v>
      </c>
      <c r="F42" s="116">
        <v>4463</v>
      </c>
    </row>
    <row r="43" spans="1:6">
      <c r="A43" t="s">
        <v>665</v>
      </c>
      <c r="B43">
        <v>68.599999999999994</v>
      </c>
      <c r="C43">
        <v>69.2</v>
      </c>
      <c r="D43">
        <v>67.7</v>
      </c>
      <c r="E43">
        <v>67.8</v>
      </c>
      <c r="F43" s="116">
        <v>3430</v>
      </c>
    </row>
    <row r="44" spans="1:6">
      <c r="A44" t="s">
        <v>664</v>
      </c>
      <c r="B44">
        <v>68.900000000000006</v>
      </c>
      <c r="C44">
        <v>69.7</v>
      </c>
      <c r="D44">
        <v>68.099999999999994</v>
      </c>
      <c r="E44">
        <v>69</v>
      </c>
      <c r="F44" s="116">
        <v>4503</v>
      </c>
    </row>
    <row r="45" spans="1:6">
      <c r="A45" t="s">
        <v>663</v>
      </c>
      <c r="B45">
        <v>69.599999999999994</v>
      </c>
      <c r="C45">
        <v>70.3</v>
      </c>
      <c r="D45">
        <v>68.3</v>
      </c>
      <c r="E45">
        <v>68.7</v>
      </c>
      <c r="F45" s="116">
        <v>4672</v>
      </c>
    </row>
    <row r="46" spans="1:6">
      <c r="A46" t="s">
        <v>662</v>
      </c>
      <c r="B46">
        <v>70</v>
      </c>
      <c r="C46">
        <v>72.5</v>
      </c>
      <c r="D46">
        <v>69.400000000000006</v>
      </c>
      <c r="E46">
        <v>71.900000000000006</v>
      </c>
      <c r="F46" s="116">
        <v>15768</v>
      </c>
    </row>
    <row r="47" spans="1:6">
      <c r="A47" t="s">
        <v>661</v>
      </c>
      <c r="B47">
        <v>74.2</v>
      </c>
      <c r="C47">
        <v>78.400000000000006</v>
      </c>
      <c r="D47">
        <v>70.099999999999994</v>
      </c>
      <c r="E47">
        <v>70.099999999999994</v>
      </c>
      <c r="F47" s="116">
        <v>33944</v>
      </c>
    </row>
    <row r="48" spans="1:6">
      <c r="A48" t="s">
        <v>660</v>
      </c>
      <c r="B48">
        <v>71.3</v>
      </c>
      <c r="C48">
        <v>73.8</v>
      </c>
      <c r="D48">
        <v>70.599999999999994</v>
      </c>
      <c r="E48">
        <v>70.599999999999994</v>
      </c>
      <c r="F48" s="116">
        <v>14052</v>
      </c>
    </row>
    <row r="49" spans="1:6">
      <c r="A49" t="s">
        <v>659</v>
      </c>
      <c r="B49">
        <v>71.2</v>
      </c>
      <c r="C49">
        <v>74.099999999999994</v>
      </c>
      <c r="D49">
        <v>69.2</v>
      </c>
      <c r="E49">
        <v>73</v>
      </c>
      <c r="F49" s="116">
        <v>25689</v>
      </c>
    </row>
    <row r="50" spans="1:6">
      <c r="A50" t="s">
        <v>658</v>
      </c>
      <c r="B50">
        <v>74</v>
      </c>
      <c r="C50">
        <v>78.599999999999994</v>
      </c>
      <c r="D50">
        <v>73.3</v>
      </c>
      <c r="E50">
        <v>73.8</v>
      </c>
      <c r="F50" s="116">
        <v>33003</v>
      </c>
    </row>
    <row r="51" spans="1:6">
      <c r="A51" t="s">
        <v>657</v>
      </c>
      <c r="B51">
        <v>74.099999999999994</v>
      </c>
      <c r="C51">
        <v>75.599999999999994</v>
      </c>
      <c r="D51">
        <v>71.7</v>
      </c>
      <c r="E51">
        <v>73.900000000000006</v>
      </c>
      <c r="F51" s="116">
        <v>17893</v>
      </c>
    </row>
    <row r="52" spans="1:6">
      <c r="A52" t="s">
        <v>656</v>
      </c>
      <c r="B52">
        <v>73.2</v>
      </c>
      <c r="C52">
        <v>73.3</v>
      </c>
      <c r="D52">
        <v>70.900000000000006</v>
      </c>
      <c r="E52">
        <v>71.400000000000006</v>
      </c>
      <c r="F52" s="116">
        <v>12071</v>
      </c>
    </row>
    <row r="53" spans="1:6">
      <c r="A53" t="s">
        <v>655</v>
      </c>
      <c r="B53">
        <v>71.3</v>
      </c>
      <c r="C53">
        <v>75.400000000000006</v>
      </c>
      <c r="D53">
        <v>71</v>
      </c>
      <c r="E53">
        <v>75</v>
      </c>
      <c r="F53" s="116">
        <v>12225</v>
      </c>
    </row>
    <row r="54" spans="1:6">
      <c r="A54" t="s">
        <v>654</v>
      </c>
      <c r="B54">
        <v>74.5</v>
      </c>
      <c r="C54">
        <v>74.5</v>
      </c>
      <c r="D54">
        <v>70.7</v>
      </c>
      <c r="E54">
        <v>70.8</v>
      </c>
      <c r="F54" s="116">
        <v>12885</v>
      </c>
    </row>
    <row r="55" spans="1:6">
      <c r="A55" t="s">
        <v>653</v>
      </c>
      <c r="B55">
        <v>71.599999999999994</v>
      </c>
      <c r="C55">
        <v>72.5</v>
      </c>
      <c r="D55">
        <v>69.8</v>
      </c>
      <c r="E55">
        <v>70.8</v>
      </c>
      <c r="F55" s="116">
        <v>8108</v>
      </c>
    </row>
    <row r="56" spans="1:6">
      <c r="A56" t="s">
        <v>652</v>
      </c>
      <c r="B56">
        <v>71.2</v>
      </c>
      <c r="C56">
        <v>71.400000000000006</v>
      </c>
      <c r="D56">
        <v>70</v>
      </c>
      <c r="E56">
        <v>70.099999999999994</v>
      </c>
      <c r="F56" s="116">
        <v>4684</v>
      </c>
    </row>
    <row r="57" spans="1:6">
      <c r="A57" t="s">
        <v>651</v>
      </c>
      <c r="B57">
        <v>70.8</v>
      </c>
      <c r="C57">
        <v>73.5</v>
      </c>
      <c r="D57">
        <v>70.5</v>
      </c>
      <c r="E57">
        <v>73.3</v>
      </c>
      <c r="F57" s="116">
        <v>7062</v>
      </c>
    </row>
    <row r="58" spans="1:6">
      <c r="A58" t="s">
        <v>650</v>
      </c>
      <c r="B58">
        <v>72.599999999999994</v>
      </c>
      <c r="C58">
        <v>73.400000000000006</v>
      </c>
      <c r="D58">
        <v>71.3</v>
      </c>
      <c r="E58">
        <v>71.7</v>
      </c>
      <c r="F58" s="116">
        <v>5253</v>
      </c>
    </row>
    <row r="59" spans="1:6">
      <c r="A59" t="s">
        <v>649</v>
      </c>
      <c r="B59">
        <v>71.5</v>
      </c>
      <c r="C59">
        <v>72.7</v>
      </c>
      <c r="D59">
        <v>71.3</v>
      </c>
      <c r="E59">
        <v>71.599999999999994</v>
      </c>
      <c r="F59" s="116">
        <v>3539</v>
      </c>
    </row>
    <row r="60" spans="1:6">
      <c r="A60" t="s">
        <v>648</v>
      </c>
      <c r="B60">
        <v>72.3</v>
      </c>
      <c r="C60">
        <v>74.3</v>
      </c>
      <c r="D60">
        <v>72.099999999999994</v>
      </c>
      <c r="E60">
        <v>73.7</v>
      </c>
      <c r="F60" s="116">
        <v>5105</v>
      </c>
    </row>
    <row r="61" spans="1:6">
      <c r="A61" t="s">
        <v>647</v>
      </c>
      <c r="B61">
        <v>73.8</v>
      </c>
      <c r="C61">
        <v>76.5</v>
      </c>
      <c r="D61">
        <v>73.599999999999994</v>
      </c>
      <c r="E61">
        <v>75.5</v>
      </c>
      <c r="F61" s="116">
        <v>9509</v>
      </c>
    </row>
    <row r="62" spans="1:6">
      <c r="A62" t="s">
        <v>646</v>
      </c>
      <c r="B62">
        <v>76</v>
      </c>
      <c r="C62">
        <v>78.400000000000006</v>
      </c>
      <c r="D62">
        <v>75.5</v>
      </c>
      <c r="E62">
        <v>76</v>
      </c>
      <c r="F62" s="116">
        <v>10822</v>
      </c>
    </row>
    <row r="63" spans="1:6">
      <c r="A63" t="s">
        <v>645</v>
      </c>
      <c r="B63">
        <v>76.900000000000006</v>
      </c>
      <c r="C63">
        <v>77.5</v>
      </c>
      <c r="D63">
        <v>74.7</v>
      </c>
      <c r="E63">
        <v>76.599999999999994</v>
      </c>
      <c r="F63" s="116">
        <v>6711</v>
      </c>
    </row>
    <row r="64" spans="1:6">
      <c r="A64" t="s">
        <v>644</v>
      </c>
      <c r="B64">
        <v>77.099999999999994</v>
      </c>
      <c r="C64">
        <v>78.900000000000006</v>
      </c>
      <c r="D64">
        <v>76</v>
      </c>
      <c r="E64">
        <v>77.7</v>
      </c>
      <c r="F64" s="116">
        <v>11380</v>
      </c>
    </row>
  </sheetData>
  <sortState xmlns:xlrd2="http://schemas.microsoft.com/office/spreadsheetml/2017/richdata2" ref="A2:F72">
    <sortCondition ref="A1"/>
  </sortState>
  <phoneticPr fontId="6" type="noConversion"/>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047CF-090B-4EF8-8014-6A164A7EE9BD}">
  <sheetPr codeName="工作表192"/>
  <dimension ref="A1:F64"/>
  <sheetViews>
    <sheetView workbookViewId="0"/>
  </sheetViews>
  <sheetFormatPr defaultRowHeight="17"/>
  <sheetData>
    <row r="1" spans="1:6">
      <c r="A1" t="s">
        <v>732</v>
      </c>
      <c r="B1" t="s">
        <v>733</v>
      </c>
      <c r="C1" t="s">
        <v>734</v>
      </c>
      <c r="D1" t="s">
        <v>735</v>
      </c>
      <c r="E1" t="s">
        <v>736</v>
      </c>
      <c r="F1" t="s">
        <v>737</v>
      </c>
    </row>
    <row r="2" spans="1:6">
      <c r="A2" t="s">
        <v>706</v>
      </c>
      <c r="B2" s="117">
        <v>4250</v>
      </c>
      <c r="C2" s="117">
        <v>4340</v>
      </c>
      <c r="D2" s="117">
        <v>4230</v>
      </c>
      <c r="E2" s="117">
        <v>4340</v>
      </c>
      <c r="F2" s="116">
        <v>1829</v>
      </c>
    </row>
    <row r="3" spans="1:6">
      <c r="A3" t="s">
        <v>705</v>
      </c>
      <c r="B3" s="117">
        <v>4560</v>
      </c>
      <c r="C3" s="117">
        <v>4565</v>
      </c>
      <c r="D3" s="117">
        <v>4170</v>
      </c>
      <c r="E3" s="117">
        <v>4200</v>
      </c>
      <c r="F3" s="116">
        <v>2522</v>
      </c>
    </row>
    <row r="4" spans="1:6">
      <c r="A4" t="s">
        <v>704</v>
      </c>
      <c r="B4" s="117">
        <v>4270</v>
      </c>
      <c r="C4" s="117">
        <v>4290</v>
      </c>
      <c r="D4" s="117">
        <v>4180</v>
      </c>
      <c r="E4" s="117">
        <v>4200</v>
      </c>
      <c r="F4" s="116">
        <v>1145</v>
      </c>
    </row>
    <row r="5" spans="1:6">
      <c r="A5" t="s">
        <v>703</v>
      </c>
      <c r="B5" s="117">
        <v>4180</v>
      </c>
      <c r="C5" s="117">
        <v>4225</v>
      </c>
      <c r="D5" s="117">
        <v>4045</v>
      </c>
      <c r="E5" s="117">
        <v>4085</v>
      </c>
      <c r="F5" s="116">
        <v>1624</v>
      </c>
    </row>
    <row r="6" spans="1:6">
      <c r="A6" t="s">
        <v>702</v>
      </c>
      <c r="B6" s="117">
        <v>4135</v>
      </c>
      <c r="C6" s="117">
        <v>4150</v>
      </c>
      <c r="D6" s="117">
        <v>3910</v>
      </c>
      <c r="E6" s="117">
        <v>3910</v>
      </c>
      <c r="F6" s="116">
        <v>2248</v>
      </c>
    </row>
    <row r="7" spans="1:6">
      <c r="A7" t="s">
        <v>701</v>
      </c>
      <c r="B7" s="117">
        <v>3920</v>
      </c>
      <c r="C7" s="117">
        <v>3980</v>
      </c>
      <c r="D7" s="117">
        <v>3815</v>
      </c>
      <c r="E7" s="117">
        <v>3825</v>
      </c>
      <c r="F7" s="116">
        <v>2300</v>
      </c>
    </row>
    <row r="8" spans="1:6">
      <c r="A8" t="s">
        <v>700</v>
      </c>
      <c r="B8" s="117">
        <v>3830</v>
      </c>
      <c r="C8" s="117">
        <v>3930</v>
      </c>
      <c r="D8" s="117">
        <v>3680</v>
      </c>
      <c r="E8" s="117">
        <v>3750</v>
      </c>
      <c r="F8" s="116">
        <v>2216</v>
      </c>
    </row>
    <row r="9" spans="1:6">
      <c r="A9" t="s">
        <v>699</v>
      </c>
      <c r="B9" s="117">
        <v>3790</v>
      </c>
      <c r="C9" s="117">
        <v>3795</v>
      </c>
      <c r="D9" s="117">
        <v>3575</v>
      </c>
      <c r="E9" s="117">
        <v>3585</v>
      </c>
      <c r="F9" s="116">
        <v>3349</v>
      </c>
    </row>
    <row r="10" spans="1:6">
      <c r="A10" t="s">
        <v>698</v>
      </c>
      <c r="B10" s="117">
        <v>3610</v>
      </c>
      <c r="C10" s="117">
        <v>3640</v>
      </c>
      <c r="D10" s="117">
        <v>3400</v>
      </c>
      <c r="E10" s="117">
        <v>3410</v>
      </c>
      <c r="F10" s="116">
        <v>3202</v>
      </c>
    </row>
    <row r="11" spans="1:6">
      <c r="A11" t="s">
        <v>697</v>
      </c>
      <c r="B11" s="117">
        <v>3450</v>
      </c>
      <c r="C11" s="117">
        <v>3750</v>
      </c>
      <c r="D11" s="117">
        <v>3385</v>
      </c>
      <c r="E11" s="117">
        <v>3750</v>
      </c>
      <c r="F11" s="116">
        <v>3832</v>
      </c>
    </row>
    <row r="12" spans="1:6">
      <c r="A12" t="s">
        <v>696</v>
      </c>
      <c r="B12" s="117">
        <v>3750</v>
      </c>
      <c r="C12" s="117">
        <v>3815</v>
      </c>
      <c r="D12" s="117">
        <v>3520</v>
      </c>
      <c r="E12" s="117">
        <v>3605</v>
      </c>
      <c r="F12" s="116">
        <v>4532</v>
      </c>
    </row>
    <row r="13" spans="1:6">
      <c r="A13" t="s">
        <v>695</v>
      </c>
      <c r="B13" s="117">
        <v>3650</v>
      </c>
      <c r="C13" s="117">
        <v>3675</v>
      </c>
      <c r="D13" s="117">
        <v>3600</v>
      </c>
      <c r="E13" s="117">
        <v>3665</v>
      </c>
      <c r="F13" s="116">
        <v>1190</v>
      </c>
    </row>
    <row r="14" spans="1:6">
      <c r="A14" t="s">
        <v>694</v>
      </c>
      <c r="B14" s="117">
        <v>3695</v>
      </c>
      <c r="C14" s="117">
        <v>3725</v>
      </c>
      <c r="D14" s="117">
        <v>3300</v>
      </c>
      <c r="E14" s="117">
        <v>3305</v>
      </c>
      <c r="F14" s="116">
        <v>4847</v>
      </c>
    </row>
    <row r="15" spans="1:6">
      <c r="A15" t="s">
        <v>693</v>
      </c>
      <c r="B15" s="117">
        <v>3400</v>
      </c>
      <c r="C15" s="117">
        <v>3490</v>
      </c>
      <c r="D15" s="117">
        <v>3315</v>
      </c>
      <c r="E15" s="117">
        <v>3375</v>
      </c>
      <c r="F15" s="116">
        <v>4314</v>
      </c>
    </row>
    <row r="16" spans="1:6">
      <c r="A16" t="s">
        <v>692</v>
      </c>
      <c r="B16" s="117">
        <v>3495</v>
      </c>
      <c r="C16" s="117">
        <v>3560</v>
      </c>
      <c r="D16" s="117">
        <v>3350</v>
      </c>
      <c r="E16" s="117">
        <v>3395</v>
      </c>
      <c r="F16" s="116">
        <v>3420</v>
      </c>
    </row>
    <row r="17" spans="1:6">
      <c r="A17" t="s">
        <v>691</v>
      </c>
      <c r="B17" s="117">
        <v>3445</v>
      </c>
      <c r="C17" s="117">
        <v>3545</v>
      </c>
      <c r="D17" s="117">
        <v>3395</v>
      </c>
      <c r="E17" s="117">
        <v>3450</v>
      </c>
      <c r="F17" s="116">
        <v>2681</v>
      </c>
    </row>
    <row r="18" spans="1:6">
      <c r="A18" t="s">
        <v>690</v>
      </c>
      <c r="B18" s="117">
        <v>3560</v>
      </c>
      <c r="C18" s="117">
        <v>3640</v>
      </c>
      <c r="D18" s="117">
        <v>3460</v>
      </c>
      <c r="E18" s="117">
        <v>3460</v>
      </c>
      <c r="F18" s="116">
        <v>2359</v>
      </c>
    </row>
    <row r="19" spans="1:6">
      <c r="A19" t="s">
        <v>689</v>
      </c>
      <c r="B19" s="117">
        <v>3510</v>
      </c>
      <c r="C19" s="117">
        <v>3550</v>
      </c>
      <c r="D19" s="117">
        <v>3340</v>
      </c>
      <c r="E19" s="117">
        <v>3340</v>
      </c>
      <c r="F19" s="116">
        <v>2147</v>
      </c>
    </row>
    <row r="20" spans="1:6">
      <c r="A20" t="s">
        <v>688</v>
      </c>
      <c r="B20" s="117">
        <v>3360</v>
      </c>
      <c r="C20" s="117">
        <v>3390</v>
      </c>
      <c r="D20" s="117">
        <v>3040</v>
      </c>
      <c r="E20" s="117">
        <v>3150</v>
      </c>
      <c r="F20" s="116">
        <v>3896</v>
      </c>
    </row>
    <row r="21" spans="1:6">
      <c r="A21" t="s">
        <v>687</v>
      </c>
      <c r="B21" s="117">
        <v>3245</v>
      </c>
      <c r="C21" s="117">
        <v>3270</v>
      </c>
      <c r="D21" s="117">
        <v>3150</v>
      </c>
      <c r="E21" s="117">
        <v>3165</v>
      </c>
      <c r="F21" s="116">
        <v>2208</v>
      </c>
    </row>
    <row r="22" spans="1:6">
      <c r="A22" t="s">
        <v>686</v>
      </c>
      <c r="B22" s="117">
        <v>3185</v>
      </c>
      <c r="C22" s="117">
        <v>3455</v>
      </c>
      <c r="D22" s="117">
        <v>3185</v>
      </c>
      <c r="E22" s="117">
        <v>3340</v>
      </c>
      <c r="F22" s="116">
        <v>2833</v>
      </c>
    </row>
    <row r="23" spans="1:6">
      <c r="A23" t="s">
        <v>685</v>
      </c>
      <c r="B23" s="117">
        <v>3395</v>
      </c>
      <c r="C23" s="117">
        <v>3430</v>
      </c>
      <c r="D23" s="117">
        <v>3305</v>
      </c>
      <c r="E23" s="117">
        <v>3420</v>
      </c>
      <c r="F23" s="116">
        <v>1777</v>
      </c>
    </row>
    <row r="24" spans="1:6">
      <c r="A24" t="s">
        <v>684</v>
      </c>
      <c r="B24" s="117">
        <v>3410</v>
      </c>
      <c r="C24" s="117">
        <v>3475</v>
      </c>
      <c r="D24" s="117">
        <v>3325</v>
      </c>
      <c r="E24" s="117">
        <v>3400</v>
      </c>
      <c r="F24" s="116">
        <v>2364</v>
      </c>
    </row>
    <row r="25" spans="1:6">
      <c r="A25" t="s">
        <v>683</v>
      </c>
      <c r="B25" s="117">
        <v>3340</v>
      </c>
      <c r="C25" s="117">
        <v>3415</v>
      </c>
      <c r="D25" s="117">
        <v>3330</v>
      </c>
      <c r="E25" s="117">
        <v>3385</v>
      </c>
      <c r="F25" s="116">
        <v>1093</v>
      </c>
    </row>
    <row r="26" spans="1:6">
      <c r="A26" t="s">
        <v>682</v>
      </c>
      <c r="B26" s="117">
        <v>3435</v>
      </c>
      <c r="C26" s="117">
        <v>3435</v>
      </c>
      <c r="D26" s="117">
        <v>3125</v>
      </c>
      <c r="E26" s="117">
        <v>3150</v>
      </c>
      <c r="F26" s="116">
        <v>3099</v>
      </c>
    </row>
    <row r="27" spans="1:6">
      <c r="A27" t="s">
        <v>681</v>
      </c>
      <c r="B27" s="117">
        <v>3180</v>
      </c>
      <c r="C27" s="117">
        <v>3215</v>
      </c>
      <c r="D27" s="117">
        <v>2990</v>
      </c>
      <c r="E27" s="117">
        <v>3020</v>
      </c>
      <c r="F27" s="116">
        <v>3927</v>
      </c>
    </row>
    <row r="28" spans="1:6">
      <c r="A28" t="s">
        <v>680</v>
      </c>
      <c r="B28" s="117">
        <v>3115</v>
      </c>
      <c r="C28" s="117">
        <v>3210</v>
      </c>
      <c r="D28" s="117">
        <v>3020</v>
      </c>
      <c r="E28" s="117">
        <v>3020</v>
      </c>
      <c r="F28" s="116">
        <v>2802</v>
      </c>
    </row>
    <row r="29" spans="1:6">
      <c r="A29" t="s">
        <v>679</v>
      </c>
      <c r="B29" s="117">
        <v>3040</v>
      </c>
      <c r="C29" s="117">
        <v>3130</v>
      </c>
      <c r="D29" s="117">
        <v>2950</v>
      </c>
      <c r="E29" s="117">
        <v>3015</v>
      </c>
      <c r="F29" s="116">
        <v>2607</v>
      </c>
    </row>
    <row r="30" spans="1:6">
      <c r="A30" t="s">
        <v>678</v>
      </c>
      <c r="B30" s="117">
        <v>3060</v>
      </c>
      <c r="C30" s="117">
        <v>3070</v>
      </c>
      <c r="D30" s="117">
        <v>2860</v>
      </c>
      <c r="E30" s="117">
        <v>2900</v>
      </c>
      <c r="F30" s="116">
        <v>4322</v>
      </c>
    </row>
    <row r="31" spans="1:6">
      <c r="A31" t="s">
        <v>677</v>
      </c>
      <c r="B31" s="117">
        <v>2855</v>
      </c>
      <c r="C31" s="117">
        <v>2880</v>
      </c>
      <c r="D31" s="117">
        <v>2750</v>
      </c>
      <c r="E31" s="117">
        <v>2755</v>
      </c>
      <c r="F31" s="116">
        <v>2929</v>
      </c>
    </row>
    <row r="32" spans="1:6">
      <c r="A32" t="s">
        <v>676</v>
      </c>
      <c r="B32" s="117">
        <v>2720</v>
      </c>
      <c r="C32" s="117">
        <v>2940</v>
      </c>
      <c r="D32" s="117">
        <v>2695</v>
      </c>
      <c r="E32" s="117">
        <v>2830</v>
      </c>
      <c r="F32" s="116">
        <v>5360</v>
      </c>
    </row>
    <row r="33" spans="1:6">
      <c r="A33" t="s">
        <v>675</v>
      </c>
      <c r="B33" s="117">
        <v>2925</v>
      </c>
      <c r="C33" s="117">
        <v>2935</v>
      </c>
      <c r="D33" s="117">
        <v>2810</v>
      </c>
      <c r="E33" s="117">
        <v>2900</v>
      </c>
      <c r="F33" s="116">
        <v>2999</v>
      </c>
    </row>
    <row r="34" spans="1:6">
      <c r="A34" t="s">
        <v>674</v>
      </c>
      <c r="B34" s="117">
        <v>2860</v>
      </c>
      <c r="C34" s="117">
        <v>3080</v>
      </c>
      <c r="D34" s="117">
        <v>2820</v>
      </c>
      <c r="E34" s="117">
        <v>3035</v>
      </c>
      <c r="F34" s="116">
        <v>3712</v>
      </c>
    </row>
    <row r="35" spans="1:6">
      <c r="A35" t="s">
        <v>673</v>
      </c>
      <c r="B35" s="117">
        <v>3000</v>
      </c>
      <c r="C35" s="117">
        <v>3075</v>
      </c>
      <c r="D35" s="117">
        <v>2780</v>
      </c>
      <c r="E35" s="117">
        <v>2860</v>
      </c>
      <c r="F35" s="116">
        <v>4068</v>
      </c>
    </row>
    <row r="36" spans="1:6">
      <c r="A36" t="s">
        <v>672</v>
      </c>
      <c r="B36" s="117">
        <v>2870</v>
      </c>
      <c r="C36" s="117">
        <v>2925</v>
      </c>
      <c r="D36" s="117">
        <v>2760</v>
      </c>
      <c r="E36" s="117">
        <v>2765</v>
      </c>
      <c r="F36" s="116">
        <v>3212</v>
      </c>
    </row>
    <row r="37" spans="1:6">
      <c r="A37" t="s">
        <v>671</v>
      </c>
      <c r="B37" s="117">
        <v>2805</v>
      </c>
      <c r="C37" s="117">
        <v>2890</v>
      </c>
      <c r="D37" s="117">
        <v>2800</v>
      </c>
      <c r="E37" s="117">
        <v>2860</v>
      </c>
      <c r="F37" s="116">
        <v>2139</v>
      </c>
    </row>
    <row r="38" spans="1:6">
      <c r="A38" t="s">
        <v>670</v>
      </c>
      <c r="B38" s="117">
        <v>2960</v>
      </c>
      <c r="C38" s="117">
        <v>2990</v>
      </c>
      <c r="D38" s="117">
        <v>2890</v>
      </c>
      <c r="E38" s="117">
        <v>2975</v>
      </c>
      <c r="F38" s="116">
        <v>2709</v>
      </c>
    </row>
    <row r="39" spans="1:6">
      <c r="A39" t="s">
        <v>669</v>
      </c>
      <c r="B39" s="117">
        <v>2915</v>
      </c>
      <c r="C39" s="117">
        <v>2990</v>
      </c>
      <c r="D39" s="117">
        <v>2815</v>
      </c>
      <c r="E39" s="117">
        <v>2830</v>
      </c>
      <c r="F39" s="116">
        <v>3022</v>
      </c>
    </row>
    <row r="40" spans="1:6">
      <c r="A40" t="s">
        <v>668</v>
      </c>
      <c r="B40" s="117">
        <v>2900</v>
      </c>
      <c r="C40" s="117">
        <v>3110</v>
      </c>
      <c r="D40" s="117">
        <v>2895</v>
      </c>
      <c r="E40" s="117">
        <v>3110</v>
      </c>
      <c r="F40" s="116">
        <v>2876</v>
      </c>
    </row>
    <row r="41" spans="1:6">
      <c r="A41" t="s">
        <v>667</v>
      </c>
      <c r="B41" s="117">
        <v>3270</v>
      </c>
      <c r="C41" s="117">
        <v>3270</v>
      </c>
      <c r="D41" s="117">
        <v>3095</v>
      </c>
      <c r="E41" s="117">
        <v>3125</v>
      </c>
      <c r="F41" s="116">
        <v>4393</v>
      </c>
    </row>
    <row r="42" spans="1:6">
      <c r="A42" t="s">
        <v>666</v>
      </c>
      <c r="B42" s="117">
        <v>3130</v>
      </c>
      <c r="C42" s="117">
        <v>3160</v>
      </c>
      <c r="D42" s="117">
        <v>3105</v>
      </c>
      <c r="E42" s="117">
        <v>3120</v>
      </c>
      <c r="F42" s="116">
        <v>1258</v>
      </c>
    </row>
    <row r="43" spans="1:6">
      <c r="A43" t="s">
        <v>665</v>
      </c>
      <c r="B43" s="117">
        <v>3140</v>
      </c>
      <c r="C43" s="117">
        <v>3205</v>
      </c>
      <c r="D43" s="117">
        <v>3090</v>
      </c>
      <c r="E43" s="117">
        <v>3150</v>
      </c>
      <c r="F43" s="116">
        <v>2682</v>
      </c>
    </row>
    <row r="44" spans="1:6">
      <c r="A44" t="s">
        <v>664</v>
      </c>
      <c r="B44" s="117">
        <v>3240</v>
      </c>
      <c r="C44" s="117">
        <v>3270</v>
      </c>
      <c r="D44" s="117">
        <v>3130</v>
      </c>
      <c r="E44" s="117">
        <v>3145</v>
      </c>
      <c r="F44" s="116">
        <v>2783</v>
      </c>
    </row>
    <row r="45" spans="1:6">
      <c r="A45" t="s">
        <v>663</v>
      </c>
      <c r="B45" s="117">
        <v>3130</v>
      </c>
      <c r="C45" s="117">
        <v>3135</v>
      </c>
      <c r="D45" s="117">
        <v>2835</v>
      </c>
      <c r="E45" s="117">
        <v>2835</v>
      </c>
      <c r="F45" s="116">
        <v>5191</v>
      </c>
    </row>
    <row r="46" spans="1:6">
      <c r="A46" t="s">
        <v>662</v>
      </c>
      <c r="B46" s="117">
        <v>2800</v>
      </c>
      <c r="C46" s="117">
        <v>2875</v>
      </c>
      <c r="D46" s="117">
        <v>2725</v>
      </c>
      <c r="E46" s="117">
        <v>2760</v>
      </c>
      <c r="F46" s="116">
        <v>3831</v>
      </c>
    </row>
    <row r="47" spans="1:6">
      <c r="A47" t="s">
        <v>661</v>
      </c>
      <c r="B47" s="117">
        <v>2765</v>
      </c>
      <c r="C47" s="117">
        <v>2800</v>
      </c>
      <c r="D47" s="117">
        <v>2755</v>
      </c>
      <c r="E47" s="117">
        <v>2770</v>
      </c>
      <c r="F47" s="116">
        <v>1381</v>
      </c>
    </row>
    <row r="48" spans="1:6">
      <c r="A48" t="s">
        <v>660</v>
      </c>
      <c r="B48" s="117">
        <v>2800</v>
      </c>
      <c r="C48" s="117">
        <v>2815</v>
      </c>
      <c r="D48" s="117">
        <v>2500</v>
      </c>
      <c r="E48" s="117">
        <v>2625</v>
      </c>
      <c r="F48" s="116">
        <v>6589</v>
      </c>
    </row>
    <row r="49" spans="1:6">
      <c r="A49" t="s">
        <v>659</v>
      </c>
      <c r="B49" s="117">
        <v>2660</v>
      </c>
      <c r="C49" s="117">
        <v>2680</v>
      </c>
      <c r="D49" s="117">
        <v>2540</v>
      </c>
      <c r="E49" s="117">
        <v>2550</v>
      </c>
      <c r="F49" s="116">
        <v>2841</v>
      </c>
    </row>
    <row r="50" spans="1:6">
      <c r="A50" t="s">
        <v>658</v>
      </c>
      <c r="B50" s="117">
        <v>2550</v>
      </c>
      <c r="C50" s="117">
        <v>2580</v>
      </c>
      <c r="D50" s="117">
        <v>2505</v>
      </c>
      <c r="E50" s="117">
        <v>2520</v>
      </c>
      <c r="F50" s="116">
        <v>2376</v>
      </c>
    </row>
    <row r="51" spans="1:6">
      <c r="A51" t="s">
        <v>657</v>
      </c>
      <c r="B51" s="117">
        <v>2535</v>
      </c>
      <c r="C51" s="117">
        <v>2710</v>
      </c>
      <c r="D51" s="117">
        <v>2535</v>
      </c>
      <c r="E51" s="117">
        <v>2710</v>
      </c>
      <c r="F51" s="116">
        <v>2772</v>
      </c>
    </row>
    <row r="52" spans="1:6">
      <c r="A52" t="s">
        <v>656</v>
      </c>
      <c r="B52" s="117">
        <v>2980</v>
      </c>
      <c r="C52" s="117">
        <v>2980</v>
      </c>
      <c r="D52" s="117">
        <v>2845</v>
      </c>
      <c r="E52" s="117">
        <v>2855</v>
      </c>
      <c r="F52" s="116">
        <v>5467</v>
      </c>
    </row>
    <row r="53" spans="1:6">
      <c r="A53" t="s">
        <v>655</v>
      </c>
      <c r="B53" s="117">
        <v>2910</v>
      </c>
      <c r="C53" s="117">
        <v>2950</v>
      </c>
      <c r="D53" s="117">
        <v>2780</v>
      </c>
      <c r="E53" s="117">
        <v>2805</v>
      </c>
      <c r="F53" s="116">
        <v>3484</v>
      </c>
    </row>
    <row r="54" spans="1:6">
      <c r="A54" t="s">
        <v>654</v>
      </c>
      <c r="B54" s="117">
        <v>2805</v>
      </c>
      <c r="C54" s="117">
        <v>2830</v>
      </c>
      <c r="D54" s="117">
        <v>2735</v>
      </c>
      <c r="E54" s="117">
        <v>2800</v>
      </c>
      <c r="F54" s="116">
        <v>1966</v>
      </c>
    </row>
    <row r="55" spans="1:6">
      <c r="A55" t="s">
        <v>653</v>
      </c>
      <c r="B55" s="117">
        <v>2825</v>
      </c>
      <c r="C55" s="117">
        <v>2870</v>
      </c>
      <c r="D55" s="117">
        <v>2785</v>
      </c>
      <c r="E55" s="117">
        <v>2845</v>
      </c>
      <c r="F55" s="116">
        <v>1860</v>
      </c>
    </row>
    <row r="56" spans="1:6">
      <c r="A56" t="s">
        <v>652</v>
      </c>
      <c r="B56" s="117">
        <v>2855</v>
      </c>
      <c r="C56" s="117">
        <v>2855</v>
      </c>
      <c r="D56" s="117">
        <v>2750</v>
      </c>
      <c r="E56" s="117">
        <v>2750</v>
      </c>
      <c r="F56" s="116">
        <v>1679</v>
      </c>
    </row>
    <row r="57" spans="1:6">
      <c r="A57" t="s">
        <v>651</v>
      </c>
      <c r="B57" s="117">
        <v>2760</v>
      </c>
      <c r="C57" s="117">
        <v>2775</v>
      </c>
      <c r="D57" s="117">
        <v>2720</v>
      </c>
      <c r="E57" s="117">
        <v>2750</v>
      </c>
      <c r="F57" s="116">
        <v>1112</v>
      </c>
    </row>
    <row r="58" spans="1:6">
      <c r="A58" t="s">
        <v>650</v>
      </c>
      <c r="B58" s="117">
        <v>2770</v>
      </c>
      <c r="C58" s="117">
        <v>2780</v>
      </c>
      <c r="D58" s="117">
        <v>2665</v>
      </c>
      <c r="E58" s="117">
        <v>2720</v>
      </c>
      <c r="F58" s="116">
        <v>1692</v>
      </c>
    </row>
    <row r="59" spans="1:6">
      <c r="A59" t="s">
        <v>649</v>
      </c>
      <c r="B59" s="117">
        <v>2680</v>
      </c>
      <c r="C59" s="117">
        <v>2880</v>
      </c>
      <c r="D59" s="117">
        <v>2670</v>
      </c>
      <c r="E59" s="117">
        <v>2820</v>
      </c>
      <c r="F59" s="116">
        <v>2722</v>
      </c>
    </row>
    <row r="60" spans="1:6">
      <c r="A60" t="s">
        <v>648</v>
      </c>
      <c r="B60" s="117">
        <v>2855</v>
      </c>
      <c r="C60" s="117">
        <v>2970</v>
      </c>
      <c r="D60" s="117">
        <v>2830</v>
      </c>
      <c r="E60" s="117">
        <v>2905</v>
      </c>
      <c r="F60" s="116">
        <v>2707</v>
      </c>
    </row>
    <row r="61" spans="1:6">
      <c r="A61" t="s">
        <v>647</v>
      </c>
      <c r="B61" s="117">
        <v>2920</v>
      </c>
      <c r="C61" s="117">
        <v>3000</v>
      </c>
      <c r="D61" s="117">
        <v>2910</v>
      </c>
      <c r="E61" s="117">
        <v>2935</v>
      </c>
      <c r="F61" s="116">
        <v>2386</v>
      </c>
    </row>
    <row r="62" spans="1:6">
      <c r="A62" t="s">
        <v>646</v>
      </c>
      <c r="B62" s="117">
        <v>2970</v>
      </c>
      <c r="C62" s="117">
        <v>2980</v>
      </c>
      <c r="D62" s="117">
        <v>2870</v>
      </c>
      <c r="E62" s="117">
        <v>2880</v>
      </c>
      <c r="F62" s="116">
        <v>1956</v>
      </c>
    </row>
    <row r="63" spans="1:6">
      <c r="A63" t="s">
        <v>645</v>
      </c>
      <c r="B63" s="117">
        <v>2850</v>
      </c>
      <c r="C63" s="117">
        <v>2940</v>
      </c>
      <c r="D63" s="117">
        <v>2845</v>
      </c>
      <c r="E63" s="117">
        <v>2915</v>
      </c>
      <c r="F63" s="116">
        <v>2011</v>
      </c>
    </row>
    <row r="64" spans="1:6">
      <c r="A64" t="s">
        <v>644</v>
      </c>
      <c r="B64" s="117">
        <v>2990</v>
      </c>
      <c r="C64" s="117">
        <v>3070</v>
      </c>
      <c r="D64" s="117">
        <v>2835</v>
      </c>
      <c r="E64" s="117">
        <v>2870</v>
      </c>
      <c r="F64" s="116">
        <v>4956</v>
      </c>
    </row>
  </sheetData>
  <sortState xmlns:xlrd2="http://schemas.microsoft.com/office/spreadsheetml/2017/richdata2" ref="A2:F72">
    <sortCondition ref="A1"/>
  </sortState>
  <phoneticPr fontId="6"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4EF27FE-D00E-44BF-B5E5-C69F964DDD5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42</vt:i4>
      </vt:variant>
    </vt:vector>
  </HeadingPairs>
  <TitlesOfParts>
    <vt:vector size="42" baseType="lpstr">
      <vt:lpstr>使用者輸入介面</vt:lpstr>
      <vt:lpstr>POS機按鈕</vt:lpstr>
      <vt:lpstr>POS機</vt:lpstr>
      <vt:lpstr>啟動人格問答</vt:lpstr>
      <vt:lpstr>雪天型結果</vt:lpstr>
      <vt:lpstr>雪天型隨機</vt:lpstr>
      <vt:lpstr>風險厭惡</vt:lpstr>
      <vt:lpstr>風險厭惡結果單</vt:lpstr>
      <vt:lpstr>陰天型結果</vt:lpstr>
      <vt:lpstr>陰天型隨機</vt:lpstr>
      <vt:lpstr>風險中立偏厭惡</vt:lpstr>
      <vt:lpstr>風險中立偏厭惡結果單</vt:lpstr>
      <vt:lpstr>晴天型結果</vt:lpstr>
      <vt:lpstr>晴天型隨機</vt:lpstr>
      <vt:lpstr>風險中立</vt:lpstr>
      <vt:lpstr>風險中立結果單</vt:lpstr>
      <vt:lpstr>雷雨型結果</vt:lpstr>
      <vt:lpstr>雷雨型隨機</vt:lpstr>
      <vt:lpstr>風險中立偏愛好</vt:lpstr>
      <vt:lpstr>閃電型結果</vt:lpstr>
      <vt:lpstr>閃電型隨機</vt:lpstr>
      <vt:lpstr>風險愛好</vt:lpstr>
      <vt:lpstr>風險愛好結果單</vt:lpstr>
      <vt:lpstr>幕後結果</vt:lpstr>
      <vt:lpstr>幕後結果_最佳化</vt:lpstr>
      <vt:lpstr>題庫</vt:lpstr>
      <vt:lpstr>使用者資料</vt:lpstr>
      <vt:lpstr>stock price</vt:lpstr>
      <vt:lpstr>high_risk</vt:lpstr>
      <vt:lpstr>medium_risk</vt:lpstr>
      <vt:lpstr>low_risk</vt:lpstr>
      <vt:lpstr>名人介紹</vt:lpstr>
      <vt:lpstr>6541</vt:lpstr>
      <vt:lpstr>2345</vt:lpstr>
      <vt:lpstr>6669</vt:lpstr>
      <vt:lpstr>3653</vt:lpstr>
      <vt:lpstr>1519</vt:lpstr>
      <vt:lpstr>1905</vt:lpstr>
      <vt:lpstr>6409</vt:lpstr>
      <vt:lpstr>3443</vt:lpstr>
      <vt:lpstr>2637</vt:lpstr>
      <vt:lpstr>3661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宸惟 郭</dc:creator>
  <cp:lastModifiedBy>伊婷 蔣</cp:lastModifiedBy>
  <cp:lastPrinted>2024-06-10T16:29:19Z</cp:lastPrinted>
  <dcterms:created xsi:type="dcterms:W3CDTF">2024-05-18T23:54:40Z</dcterms:created>
  <dcterms:modified xsi:type="dcterms:W3CDTF">2024-06-11T13:58:25Z</dcterms:modified>
</cp:coreProperties>
</file>